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"/>
    </mc:Choice>
  </mc:AlternateContent>
  <xr:revisionPtr revIDLastSave="0" documentId="8_{470CB5B8-6946-4E91-BF7B-67327F712CC7}" xr6:coauthVersionLast="47" xr6:coauthVersionMax="47" xr10:uidLastSave="{00000000-0000-0000-0000-000000000000}"/>
  <bookViews>
    <workbookView xWindow="-120" yWindow="-120" windowWidth="51840" windowHeight="21120" activeTab="1" xr2:uid="{80928D81-C2A4-4D38-8CAA-62D1E55585D1}"/>
  </bookViews>
  <sheets>
    <sheet name="Справка" sheetId="3" r:id="rId1"/>
    <sheet name="1-4 оч. (2)" sheetId="10" r:id="rId2"/>
    <sheet name="1 очередь" sheetId="2" r:id="rId3"/>
    <sheet name="Выборг" sheetId="7" r:id="rId4"/>
    <sheet name="Свод СОЭКС" sheetId="8" r:id="rId5"/>
    <sheet name="ВОМ КГ-3 СОЭКС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FilterDatabase" localSheetId="2">'1 очередь'!$A$2:$S$573</definedName>
    <definedName name="_xlnm._FilterDatabase" localSheetId="2" hidden="1">'1 очередь'!$A$2:$U$2</definedName>
    <definedName name="_xlnm._FilterDatabase" localSheetId="1" hidden="1">'1-4 оч. (2)'!$A$1:$AB$2063</definedName>
    <definedName name="_xlnm._FilterDatabase" localSheetId="5" hidden="1">'ВОМ КГ-3 СОЭКС'!$A$2:$M$2064</definedName>
    <definedName name="_xlnm._FilterDatabase" localSheetId="3" hidden="1">Выборг!$A$1:$K$309</definedName>
    <definedName name="_xlnm._FilterDatabase" localSheetId="4" hidden="1">'Свод СОЭКС'!$A$2:$E$5</definedName>
    <definedName name="Print_Area" localSheetId="2">'1 очередь'!$A$1:$S$19753</definedName>
    <definedName name="_xlnm.Print_Area" localSheetId="2">'1 очередь'!$A$1:$AI$574</definedName>
    <definedName name="_xlnm.Print_Area" localSheetId="1">'1-4 оч. (2)'!$A$1:$AB$2063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63" i="10" l="1"/>
  <c r="K5" i="10" l="1"/>
  <c r="K9" i="10"/>
  <c r="L3" i="8"/>
  <c r="X2063" i="10"/>
  <c r="W2063" i="10"/>
  <c r="V2063" i="10"/>
  <c r="U2063" i="10"/>
  <c r="Y3" i="10"/>
  <c r="Z3" i="10"/>
  <c r="Y4" i="10"/>
  <c r="Z4" i="10"/>
  <c r="Y5" i="10"/>
  <c r="Z5" i="10"/>
  <c r="Y6" i="10"/>
  <c r="Z6" i="10"/>
  <c r="Y7" i="10"/>
  <c r="Z7" i="10"/>
  <c r="Y8" i="10"/>
  <c r="Z8" i="10"/>
  <c r="Y9" i="10"/>
  <c r="Z9" i="10"/>
  <c r="Y10" i="10"/>
  <c r="Z10" i="10"/>
  <c r="Y11" i="10"/>
  <c r="Z11" i="10"/>
  <c r="Y12" i="10"/>
  <c r="Z12" i="10"/>
  <c r="Y13" i="10"/>
  <c r="Z13" i="10"/>
  <c r="Y14" i="10"/>
  <c r="Z14" i="10"/>
  <c r="Y15" i="10"/>
  <c r="Z15" i="10"/>
  <c r="Y16" i="10"/>
  <c r="Z16" i="10"/>
  <c r="Y17" i="10"/>
  <c r="Z17" i="10"/>
  <c r="Y18" i="10"/>
  <c r="Z18" i="10"/>
  <c r="Y19" i="10"/>
  <c r="Z19" i="10"/>
  <c r="Y20" i="10"/>
  <c r="Z20" i="10"/>
  <c r="Y21" i="10"/>
  <c r="Z21" i="10"/>
  <c r="Y22" i="10"/>
  <c r="Z22" i="10"/>
  <c r="Y23" i="10"/>
  <c r="Z23" i="10"/>
  <c r="Y24" i="10"/>
  <c r="Z24" i="10"/>
  <c r="Y25" i="10"/>
  <c r="Z25" i="10"/>
  <c r="Y26" i="10"/>
  <c r="Z26" i="10"/>
  <c r="Y27" i="10"/>
  <c r="Z27" i="10"/>
  <c r="Y28" i="10"/>
  <c r="Z28" i="10"/>
  <c r="Y29" i="10"/>
  <c r="Z29" i="10"/>
  <c r="Y30" i="10"/>
  <c r="Z30" i="10"/>
  <c r="Y31" i="10"/>
  <c r="Z31" i="10"/>
  <c r="Y32" i="10"/>
  <c r="Z32" i="10"/>
  <c r="Y33" i="10"/>
  <c r="Z33" i="10"/>
  <c r="Y34" i="10"/>
  <c r="Z34" i="10"/>
  <c r="Y35" i="10"/>
  <c r="Z35" i="10"/>
  <c r="Y36" i="10"/>
  <c r="Z36" i="10"/>
  <c r="Y37" i="10"/>
  <c r="Z37" i="10"/>
  <c r="Y38" i="10"/>
  <c r="Z38" i="10"/>
  <c r="Y39" i="10"/>
  <c r="Z39" i="10"/>
  <c r="Y40" i="10"/>
  <c r="Z40" i="10"/>
  <c r="Y41" i="10"/>
  <c r="Z41" i="10"/>
  <c r="Y42" i="10"/>
  <c r="Z42" i="10"/>
  <c r="Y43" i="10"/>
  <c r="Z43" i="10"/>
  <c r="Y44" i="10"/>
  <c r="Z44" i="10"/>
  <c r="Y45" i="10"/>
  <c r="Z45" i="10"/>
  <c r="Y46" i="10"/>
  <c r="Z46" i="10"/>
  <c r="Y47" i="10"/>
  <c r="Z47" i="10"/>
  <c r="Y48" i="10"/>
  <c r="Z48" i="10"/>
  <c r="Y49" i="10"/>
  <c r="Z49" i="10"/>
  <c r="Y50" i="10"/>
  <c r="Z50" i="10"/>
  <c r="Y51" i="10"/>
  <c r="Z51" i="10"/>
  <c r="Y52" i="10"/>
  <c r="Z52" i="10"/>
  <c r="Y53" i="10"/>
  <c r="Z53" i="10"/>
  <c r="Y54" i="10"/>
  <c r="Z54" i="10"/>
  <c r="Y55" i="10"/>
  <c r="Z55" i="10"/>
  <c r="Y56" i="10"/>
  <c r="Z56" i="10"/>
  <c r="Y57" i="10"/>
  <c r="Z57" i="10"/>
  <c r="Y58" i="10"/>
  <c r="Z58" i="10"/>
  <c r="Y59" i="10"/>
  <c r="Z59" i="10"/>
  <c r="Y60" i="10"/>
  <c r="Z60" i="10"/>
  <c r="Y61" i="10"/>
  <c r="Z61" i="10"/>
  <c r="Y62" i="10"/>
  <c r="Z62" i="10"/>
  <c r="Y63" i="10"/>
  <c r="Z63" i="10"/>
  <c r="Y64" i="10"/>
  <c r="Z64" i="10"/>
  <c r="Y65" i="10"/>
  <c r="Z65" i="10"/>
  <c r="Y66" i="10"/>
  <c r="Z66" i="10"/>
  <c r="Y67" i="10"/>
  <c r="Z67" i="10"/>
  <c r="Y68" i="10"/>
  <c r="Z68" i="10"/>
  <c r="Y69" i="10"/>
  <c r="Z69" i="10"/>
  <c r="Y70" i="10"/>
  <c r="Z70" i="10"/>
  <c r="Y71" i="10"/>
  <c r="Z71" i="10"/>
  <c r="Y72" i="10"/>
  <c r="Z72" i="10"/>
  <c r="Y73" i="10"/>
  <c r="Z73" i="10"/>
  <c r="Y74" i="10"/>
  <c r="Z74" i="10"/>
  <c r="Y75" i="10"/>
  <c r="Z75" i="10"/>
  <c r="Y76" i="10"/>
  <c r="Z76" i="10"/>
  <c r="Y77" i="10"/>
  <c r="Z77" i="10"/>
  <c r="Y78" i="10"/>
  <c r="Z78" i="10"/>
  <c r="Y79" i="10"/>
  <c r="Z79" i="10"/>
  <c r="Y80" i="10"/>
  <c r="Z80" i="10"/>
  <c r="Y81" i="10"/>
  <c r="Z81" i="10"/>
  <c r="Y82" i="10"/>
  <c r="Z82" i="10"/>
  <c r="Y83" i="10"/>
  <c r="Z83" i="10"/>
  <c r="Y84" i="10"/>
  <c r="Z84" i="10"/>
  <c r="Y85" i="10"/>
  <c r="Z85" i="10"/>
  <c r="Y86" i="10"/>
  <c r="Z86" i="10"/>
  <c r="Y87" i="10"/>
  <c r="Z87" i="10"/>
  <c r="Y88" i="10"/>
  <c r="Z88" i="10"/>
  <c r="Y89" i="10"/>
  <c r="Z89" i="10"/>
  <c r="Y90" i="10"/>
  <c r="Z90" i="10"/>
  <c r="Y91" i="10"/>
  <c r="Z91" i="10"/>
  <c r="Y92" i="10"/>
  <c r="Z92" i="10"/>
  <c r="Y93" i="10"/>
  <c r="Z93" i="10"/>
  <c r="Y94" i="10"/>
  <c r="Z94" i="10"/>
  <c r="Y95" i="10"/>
  <c r="Z95" i="10"/>
  <c r="Y96" i="10"/>
  <c r="Z96" i="10"/>
  <c r="Y97" i="10"/>
  <c r="Z97" i="10"/>
  <c r="Y98" i="10"/>
  <c r="Z98" i="10"/>
  <c r="Y99" i="10"/>
  <c r="Z99" i="10"/>
  <c r="Y100" i="10"/>
  <c r="Z100" i="10"/>
  <c r="Y101" i="10"/>
  <c r="Z101" i="10"/>
  <c r="Y102" i="10"/>
  <c r="Z102" i="10"/>
  <c r="Y103" i="10"/>
  <c r="Z103" i="10"/>
  <c r="Y104" i="10"/>
  <c r="Z104" i="10"/>
  <c r="Y105" i="10"/>
  <c r="Z105" i="10"/>
  <c r="Y106" i="10"/>
  <c r="Z106" i="10"/>
  <c r="Y107" i="10"/>
  <c r="Z107" i="10"/>
  <c r="Y108" i="10"/>
  <c r="Z108" i="10"/>
  <c r="Y109" i="10"/>
  <c r="Z109" i="10"/>
  <c r="Y110" i="10"/>
  <c r="Z110" i="10"/>
  <c r="Y111" i="10"/>
  <c r="Z111" i="10"/>
  <c r="Y112" i="10"/>
  <c r="Z112" i="10"/>
  <c r="Y113" i="10"/>
  <c r="Z113" i="10"/>
  <c r="Y114" i="10"/>
  <c r="Z114" i="10"/>
  <c r="Y115" i="10"/>
  <c r="Z115" i="10"/>
  <c r="Y116" i="10"/>
  <c r="Z116" i="10"/>
  <c r="Y117" i="10"/>
  <c r="Z117" i="10"/>
  <c r="Y118" i="10"/>
  <c r="Z118" i="10"/>
  <c r="Y119" i="10"/>
  <c r="Z119" i="10"/>
  <c r="Y120" i="10"/>
  <c r="Z120" i="10"/>
  <c r="Y121" i="10"/>
  <c r="Z121" i="10"/>
  <c r="Y122" i="10"/>
  <c r="Z122" i="10"/>
  <c r="Y123" i="10"/>
  <c r="Z123" i="10"/>
  <c r="Y124" i="10"/>
  <c r="Z124" i="10"/>
  <c r="Y125" i="10"/>
  <c r="Z125" i="10"/>
  <c r="Y126" i="10"/>
  <c r="Z126" i="10"/>
  <c r="Y127" i="10"/>
  <c r="Z127" i="10"/>
  <c r="Y128" i="10"/>
  <c r="Z128" i="10"/>
  <c r="Y129" i="10"/>
  <c r="Z129" i="10"/>
  <c r="Y130" i="10"/>
  <c r="Z130" i="10"/>
  <c r="Y131" i="10"/>
  <c r="Z131" i="10"/>
  <c r="Y132" i="10"/>
  <c r="Z132" i="10"/>
  <c r="Y133" i="10"/>
  <c r="Z133" i="10"/>
  <c r="Y134" i="10"/>
  <c r="Z134" i="10"/>
  <c r="Y135" i="10"/>
  <c r="Z135" i="10"/>
  <c r="Y136" i="10"/>
  <c r="Z136" i="10"/>
  <c r="Y137" i="10"/>
  <c r="Z137" i="10"/>
  <c r="Y138" i="10"/>
  <c r="Z138" i="10"/>
  <c r="Y139" i="10"/>
  <c r="Z139" i="10"/>
  <c r="Y140" i="10"/>
  <c r="Z140" i="10"/>
  <c r="Y141" i="10"/>
  <c r="Z141" i="10"/>
  <c r="Y142" i="10"/>
  <c r="Z142" i="10"/>
  <c r="Y143" i="10"/>
  <c r="Z143" i="10"/>
  <c r="Y144" i="10"/>
  <c r="Z144" i="10"/>
  <c r="Y145" i="10"/>
  <c r="Z145" i="10"/>
  <c r="Y146" i="10"/>
  <c r="Z146" i="10"/>
  <c r="Y147" i="10"/>
  <c r="Z147" i="10"/>
  <c r="Y148" i="10"/>
  <c r="Z148" i="10"/>
  <c r="Y149" i="10"/>
  <c r="Z149" i="10"/>
  <c r="Y150" i="10"/>
  <c r="Z150" i="10"/>
  <c r="Y151" i="10"/>
  <c r="Z151" i="10"/>
  <c r="Y152" i="10"/>
  <c r="Z152" i="10"/>
  <c r="Y153" i="10"/>
  <c r="Z153" i="10"/>
  <c r="Y154" i="10"/>
  <c r="Z154" i="10"/>
  <c r="Y155" i="10"/>
  <c r="Z155" i="10"/>
  <c r="Y156" i="10"/>
  <c r="Z156" i="10"/>
  <c r="Y157" i="10"/>
  <c r="Z157" i="10"/>
  <c r="Y158" i="10"/>
  <c r="Z158" i="10"/>
  <c r="Y159" i="10"/>
  <c r="Z159" i="10"/>
  <c r="Y160" i="10"/>
  <c r="Z160" i="10"/>
  <c r="Y161" i="10"/>
  <c r="Z161" i="10"/>
  <c r="Y162" i="10"/>
  <c r="Z162" i="10"/>
  <c r="Y163" i="10"/>
  <c r="Z163" i="10"/>
  <c r="Y164" i="10"/>
  <c r="Z164" i="10"/>
  <c r="Y165" i="10"/>
  <c r="Z165" i="10"/>
  <c r="Y166" i="10"/>
  <c r="Z166" i="10"/>
  <c r="Y167" i="10"/>
  <c r="Z167" i="10"/>
  <c r="Y168" i="10"/>
  <c r="Z168" i="10"/>
  <c r="Y169" i="10"/>
  <c r="Z169" i="10"/>
  <c r="Y170" i="10"/>
  <c r="Z170" i="10"/>
  <c r="Y171" i="10"/>
  <c r="Z171" i="10"/>
  <c r="Y172" i="10"/>
  <c r="Z172" i="10"/>
  <c r="Y173" i="10"/>
  <c r="Z173" i="10"/>
  <c r="Y174" i="10"/>
  <c r="Z174" i="10"/>
  <c r="Y175" i="10"/>
  <c r="Z175" i="10"/>
  <c r="Y176" i="10"/>
  <c r="Z176" i="10"/>
  <c r="Y177" i="10"/>
  <c r="Z177" i="10"/>
  <c r="Y178" i="10"/>
  <c r="Z178" i="10"/>
  <c r="Y179" i="10"/>
  <c r="Z179" i="10"/>
  <c r="Y180" i="10"/>
  <c r="Z180" i="10"/>
  <c r="Y181" i="10"/>
  <c r="Z181" i="10"/>
  <c r="Y182" i="10"/>
  <c r="Z182" i="10"/>
  <c r="Y183" i="10"/>
  <c r="Z183" i="10"/>
  <c r="Y184" i="10"/>
  <c r="Z184" i="10"/>
  <c r="Y185" i="10"/>
  <c r="Z185" i="10"/>
  <c r="Y186" i="10"/>
  <c r="Z186" i="10"/>
  <c r="Y187" i="10"/>
  <c r="Z187" i="10"/>
  <c r="Y188" i="10"/>
  <c r="Z188" i="10"/>
  <c r="Y189" i="10"/>
  <c r="Z189" i="10"/>
  <c r="Y190" i="10"/>
  <c r="Z190" i="10"/>
  <c r="Y191" i="10"/>
  <c r="Z191" i="10"/>
  <c r="Y192" i="10"/>
  <c r="Z192" i="10"/>
  <c r="Y193" i="10"/>
  <c r="Z193" i="10"/>
  <c r="Y194" i="10"/>
  <c r="Z194" i="10"/>
  <c r="Y195" i="10"/>
  <c r="Z195" i="10"/>
  <c r="Y196" i="10"/>
  <c r="Z196" i="10"/>
  <c r="Y197" i="10"/>
  <c r="Z197" i="10"/>
  <c r="Y198" i="10"/>
  <c r="Z198" i="10"/>
  <c r="Y199" i="10"/>
  <c r="Z199" i="10"/>
  <c r="Y200" i="10"/>
  <c r="Z200" i="10"/>
  <c r="Y201" i="10"/>
  <c r="Z201" i="10"/>
  <c r="Y202" i="10"/>
  <c r="Z202" i="10"/>
  <c r="Y203" i="10"/>
  <c r="Z203" i="10"/>
  <c r="Y204" i="10"/>
  <c r="Z204" i="10"/>
  <c r="Y205" i="10"/>
  <c r="Z205" i="10"/>
  <c r="Y206" i="10"/>
  <c r="Z206" i="10"/>
  <c r="Y207" i="10"/>
  <c r="Z207" i="10"/>
  <c r="Y208" i="10"/>
  <c r="Z208" i="10"/>
  <c r="Y209" i="10"/>
  <c r="Z209" i="10"/>
  <c r="Y210" i="10"/>
  <c r="Z210" i="10"/>
  <c r="Y211" i="10"/>
  <c r="Z211" i="10"/>
  <c r="Y212" i="10"/>
  <c r="Z212" i="10"/>
  <c r="Y213" i="10"/>
  <c r="Z213" i="10"/>
  <c r="Y214" i="10"/>
  <c r="Z214" i="10"/>
  <c r="Y215" i="10"/>
  <c r="Z215" i="10"/>
  <c r="Y216" i="10"/>
  <c r="Z216" i="10"/>
  <c r="Y217" i="10"/>
  <c r="Z217" i="10"/>
  <c r="Y218" i="10"/>
  <c r="Z218" i="10"/>
  <c r="Y219" i="10"/>
  <c r="Z219" i="10"/>
  <c r="Y220" i="10"/>
  <c r="Z220" i="10"/>
  <c r="Y221" i="10"/>
  <c r="Z221" i="10"/>
  <c r="Y222" i="10"/>
  <c r="Z222" i="10"/>
  <c r="Y223" i="10"/>
  <c r="Z223" i="10"/>
  <c r="Y224" i="10"/>
  <c r="Z224" i="10"/>
  <c r="Y225" i="10"/>
  <c r="Z225" i="10"/>
  <c r="Y226" i="10"/>
  <c r="Z226" i="10"/>
  <c r="Y227" i="10"/>
  <c r="Z227" i="10"/>
  <c r="Y228" i="10"/>
  <c r="Z228" i="10"/>
  <c r="Y229" i="10"/>
  <c r="Z229" i="10"/>
  <c r="Y230" i="10"/>
  <c r="Z230" i="10"/>
  <c r="Y231" i="10"/>
  <c r="Z231" i="10"/>
  <c r="Y232" i="10"/>
  <c r="Z232" i="10"/>
  <c r="Y233" i="10"/>
  <c r="Z233" i="10"/>
  <c r="Y234" i="10"/>
  <c r="Z234" i="10"/>
  <c r="Y235" i="10"/>
  <c r="Z235" i="10"/>
  <c r="Y236" i="10"/>
  <c r="Z236" i="10"/>
  <c r="Y237" i="10"/>
  <c r="Z237" i="10"/>
  <c r="Y238" i="10"/>
  <c r="Z238" i="10"/>
  <c r="Y239" i="10"/>
  <c r="Z239" i="10"/>
  <c r="Y240" i="10"/>
  <c r="Z240" i="10"/>
  <c r="Y241" i="10"/>
  <c r="Z241" i="10"/>
  <c r="Y242" i="10"/>
  <c r="Z242" i="10"/>
  <c r="Y243" i="10"/>
  <c r="Z243" i="10"/>
  <c r="Y244" i="10"/>
  <c r="Z244" i="10"/>
  <c r="Y245" i="10"/>
  <c r="Z245" i="10"/>
  <c r="Y246" i="10"/>
  <c r="Z246" i="10"/>
  <c r="Y247" i="10"/>
  <c r="Z247" i="10"/>
  <c r="Y248" i="10"/>
  <c r="Z248" i="10"/>
  <c r="Y249" i="10"/>
  <c r="Z249" i="10"/>
  <c r="Y250" i="10"/>
  <c r="Z250" i="10"/>
  <c r="Y251" i="10"/>
  <c r="Z251" i="10"/>
  <c r="Y252" i="10"/>
  <c r="Z252" i="10"/>
  <c r="Y253" i="10"/>
  <c r="Z253" i="10"/>
  <c r="Y254" i="10"/>
  <c r="Z254" i="10"/>
  <c r="Y255" i="10"/>
  <c r="Z255" i="10"/>
  <c r="Y256" i="10"/>
  <c r="Z256" i="10"/>
  <c r="Y257" i="10"/>
  <c r="Z257" i="10"/>
  <c r="Y258" i="10"/>
  <c r="Z258" i="10"/>
  <c r="Y259" i="10"/>
  <c r="Z259" i="10"/>
  <c r="Y260" i="10"/>
  <c r="Z260" i="10"/>
  <c r="Y261" i="10"/>
  <c r="Z261" i="10"/>
  <c r="Y262" i="10"/>
  <c r="Z262" i="10"/>
  <c r="Y263" i="10"/>
  <c r="Z263" i="10"/>
  <c r="Y264" i="10"/>
  <c r="Z264" i="10"/>
  <c r="Y265" i="10"/>
  <c r="Z265" i="10"/>
  <c r="Y266" i="10"/>
  <c r="Z266" i="10"/>
  <c r="Y267" i="10"/>
  <c r="Z267" i="10"/>
  <c r="Y268" i="10"/>
  <c r="Z268" i="10"/>
  <c r="Y269" i="10"/>
  <c r="Z269" i="10"/>
  <c r="Y270" i="10"/>
  <c r="Z270" i="10"/>
  <c r="Y271" i="10"/>
  <c r="Z271" i="10"/>
  <c r="Y272" i="10"/>
  <c r="Z272" i="10"/>
  <c r="Y273" i="10"/>
  <c r="Z273" i="10"/>
  <c r="Y274" i="10"/>
  <c r="Z274" i="10"/>
  <c r="Y275" i="10"/>
  <c r="Z275" i="10"/>
  <c r="Y276" i="10"/>
  <c r="Z276" i="10"/>
  <c r="Y277" i="10"/>
  <c r="Z277" i="10"/>
  <c r="Y278" i="10"/>
  <c r="Z278" i="10"/>
  <c r="Y279" i="10"/>
  <c r="Z279" i="10"/>
  <c r="Y280" i="10"/>
  <c r="Z280" i="10"/>
  <c r="Y281" i="10"/>
  <c r="Z281" i="10"/>
  <c r="Y282" i="10"/>
  <c r="Z282" i="10"/>
  <c r="Y283" i="10"/>
  <c r="Z283" i="10"/>
  <c r="Y284" i="10"/>
  <c r="Z284" i="10"/>
  <c r="Y285" i="10"/>
  <c r="Z285" i="10"/>
  <c r="Y286" i="10"/>
  <c r="Z286" i="10"/>
  <c r="Y287" i="10"/>
  <c r="Z287" i="10"/>
  <c r="Y288" i="10"/>
  <c r="Z288" i="10"/>
  <c r="Y289" i="10"/>
  <c r="Z289" i="10"/>
  <c r="Y290" i="10"/>
  <c r="Z290" i="10"/>
  <c r="Y291" i="10"/>
  <c r="Z291" i="10"/>
  <c r="Y292" i="10"/>
  <c r="Z292" i="10"/>
  <c r="Y293" i="10"/>
  <c r="Z293" i="10"/>
  <c r="Y294" i="10"/>
  <c r="Z294" i="10"/>
  <c r="Y295" i="10"/>
  <c r="Z295" i="10"/>
  <c r="Y296" i="10"/>
  <c r="Z296" i="10"/>
  <c r="Y297" i="10"/>
  <c r="Z297" i="10"/>
  <c r="Y298" i="10"/>
  <c r="Z298" i="10"/>
  <c r="Y299" i="10"/>
  <c r="Z299" i="10"/>
  <c r="Y300" i="10"/>
  <c r="Z300" i="10"/>
  <c r="Y301" i="10"/>
  <c r="Z301" i="10"/>
  <c r="Y302" i="10"/>
  <c r="Z302" i="10"/>
  <c r="Y303" i="10"/>
  <c r="Z303" i="10"/>
  <c r="Y304" i="10"/>
  <c r="Z304" i="10"/>
  <c r="Y305" i="10"/>
  <c r="Z305" i="10"/>
  <c r="Y306" i="10"/>
  <c r="Z306" i="10"/>
  <c r="Y307" i="10"/>
  <c r="Z307" i="10"/>
  <c r="Y308" i="10"/>
  <c r="Z308" i="10"/>
  <c r="Y309" i="10"/>
  <c r="Z309" i="10"/>
  <c r="Y310" i="10"/>
  <c r="Z310" i="10"/>
  <c r="Y311" i="10"/>
  <c r="Z311" i="10"/>
  <c r="Y312" i="10"/>
  <c r="Z312" i="10"/>
  <c r="Y313" i="10"/>
  <c r="Z313" i="10"/>
  <c r="Y314" i="10"/>
  <c r="Z314" i="10"/>
  <c r="Y315" i="10"/>
  <c r="Z315" i="10"/>
  <c r="Y316" i="10"/>
  <c r="Z316" i="10"/>
  <c r="Y317" i="10"/>
  <c r="Z317" i="10"/>
  <c r="Y318" i="10"/>
  <c r="Z318" i="10"/>
  <c r="Y319" i="10"/>
  <c r="Z319" i="10"/>
  <c r="Y320" i="10"/>
  <c r="Z320" i="10"/>
  <c r="Y321" i="10"/>
  <c r="Z321" i="10"/>
  <c r="Y322" i="10"/>
  <c r="Z322" i="10"/>
  <c r="Y323" i="10"/>
  <c r="Z323" i="10"/>
  <c r="Y324" i="10"/>
  <c r="Z324" i="10"/>
  <c r="Y325" i="10"/>
  <c r="Z325" i="10"/>
  <c r="Y326" i="10"/>
  <c r="Z326" i="10"/>
  <c r="Y327" i="10"/>
  <c r="Z327" i="10"/>
  <c r="Y328" i="10"/>
  <c r="Z328" i="10"/>
  <c r="Y329" i="10"/>
  <c r="Z329" i="10"/>
  <c r="Y330" i="10"/>
  <c r="Z330" i="10"/>
  <c r="Y331" i="10"/>
  <c r="Z331" i="10"/>
  <c r="Y332" i="10"/>
  <c r="Z332" i="10"/>
  <c r="Y333" i="10"/>
  <c r="Z333" i="10"/>
  <c r="Y334" i="10"/>
  <c r="Z334" i="10"/>
  <c r="Y335" i="10"/>
  <c r="Z335" i="10"/>
  <c r="Y336" i="10"/>
  <c r="Z336" i="10"/>
  <c r="Y337" i="10"/>
  <c r="Z337" i="10"/>
  <c r="Y338" i="10"/>
  <c r="Z338" i="10"/>
  <c r="Y339" i="10"/>
  <c r="Z339" i="10"/>
  <c r="Y340" i="10"/>
  <c r="Z340" i="10"/>
  <c r="Y341" i="10"/>
  <c r="Z341" i="10"/>
  <c r="Y342" i="10"/>
  <c r="Z342" i="10"/>
  <c r="Y343" i="10"/>
  <c r="Z343" i="10"/>
  <c r="Y344" i="10"/>
  <c r="Z344" i="10"/>
  <c r="Y345" i="10"/>
  <c r="Z345" i="10"/>
  <c r="Y346" i="10"/>
  <c r="Z346" i="10"/>
  <c r="Y347" i="10"/>
  <c r="Z347" i="10"/>
  <c r="Y348" i="10"/>
  <c r="Z348" i="10"/>
  <c r="Y349" i="10"/>
  <c r="Z349" i="10"/>
  <c r="Y350" i="10"/>
  <c r="Z350" i="10"/>
  <c r="Y351" i="10"/>
  <c r="Z351" i="10"/>
  <c r="Y352" i="10"/>
  <c r="Z352" i="10"/>
  <c r="Y353" i="10"/>
  <c r="Z353" i="10"/>
  <c r="Y354" i="10"/>
  <c r="Z354" i="10"/>
  <c r="Y355" i="10"/>
  <c r="Z355" i="10"/>
  <c r="Y356" i="10"/>
  <c r="Z356" i="10"/>
  <c r="Y357" i="10"/>
  <c r="Z357" i="10"/>
  <c r="Y358" i="10"/>
  <c r="Z358" i="10"/>
  <c r="Y359" i="10"/>
  <c r="Z359" i="10"/>
  <c r="Y360" i="10"/>
  <c r="Z360" i="10"/>
  <c r="Y361" i="10"/>
  <c r="Z361" i="10"/>
  <c r="Y362" i="10"/>
  <c r="Z362" i="10"/>
  <c r="Y363" i="10"/>
  <c r="Z363" i="10"/>
  <c r="Y364" i="10"/>
  <c r="Z364" i="10"/>
  <c r="Y365" i="10"/>
  <c r="Z365" i="10"/>
  <c r="Y366" i="10"/>
  <c r="Z366" i="10"/>
  <c r="Y367" i="10"/>
  <c r="Z367" i="10"/>
  <c r="Y368" i="10"/>
  <c r="Z368" i="10"/>
  <c r="Y369" i="10"/>
  <c r="Z369" i="10"/>
  <c r="Y370" i="10"/>
  <c r="Z370" i="10"/>
  <c r="Y371" i="10"/>
  <c r="Z371" i="10"/>
  <c r="Y372" i="10"/>
  <c r="Z372" i="10"/>
  <c r="Y373" i="10"/>
  <c r="Z373" i="10"/>
  <c r="Y374" i="10"/>
  <c r="Z374" i="10"/>
  <c r="Y375" i="10"/>
  <c r="Z375" i="10"/>
  <c r="Y376" i="10"/>
  <c r="Z376" i="10"/>
  <c r="Y377" i="10"/>
  <c r="Z377" i="10"/>
  <c r="Y378" i="10"/>
  <c r="Z378" i="10"/>
  <c r="Y379" i="10"/>
  <c r="Z379" i="10"/>
  <c r="Y380" i="10"/>
  <c r="Z380" i="10"/>
  <c r="Y381" i="10"/>
  <c r="Z381" i="10"/>
  <c r="Y382" i="10"/>
  <c r="Z382" i="10"/>
  <c r="Y383" i="10"/>
  <c r="Z383" i="10"/>
  <c r="Y384" i="10"/>
  <c r="Z384" i="10"/>
  <c r="Y385" i="10"/>
  <c r="Z385" i="10"/>
  <c r="Y386" i="10"/>
  <c r="Z386" i="10"/>
  <c r="Y387" i="10"/>
  <c r="Z387" i="10"/>
  <c r="Y388" i="10"/>
  <c r="Z388" i="10"/>
  <c r="Y389" i="10"/>
  <c r="Z389" i="10"/>
  <c r="Y390" i="10"/>
  <c r="Z390" i="10"/>
  <c r="Y391" i="10"/>
  <c r="Z391" i="10"/>
  <c r="Y392" i="10"/>
  <c r="Z392" i="10"/>
  <c r="Y393" i="10"/>
  <c r="Z393" i="10"/>
  <c r="Y394" i="10"/>
  <c r="Z394" i="10"/>
  <c r="Y395" i="10"/>
  <c r="Z395" i="10"/>
  <c r="Y396" i="10"/>
  <c r="Z396" i="10"/>
  <c r="Y397" i="10"/>
  <c r="Z397" i="10"/>
  <c r="Y398" i="10"/>
  <c r="Z398" i="10"/>
  <c r="Y399" i="10"/>
  <c r="Z399" i="10"/>
  <c r="Y400" i="10"/>
  <c r="Z400" i="10"/>
  <c r="Y401" i="10"/>
  <c r="Z401" i="10"/>
  <c r="Y402" i="10"/>
  <c r="Z402" i="10"/>
  <c r="Y403" i="10"/>
  <c r="Z403" i="10"/>
  <c r="Y404" i="10"/>
  <c r="Z404" i="10"/>
  <c r="Y405" i="10"/>
  <c r="Z405" i="10"/>
  <c r="Y406" i="10"/>
  <c r="Z406" i="10"/>
  <c r="Y407" i="10"/>
  <c r="Z407" i="10"/>
  <c r="Y408" i="10"/>
  <c r="Z408" i="10"/>
  <c r="Y409" i="10"/>
  <c r="Z409" i="10"/>
  <c r="Y410" i="10"/>
  <c r="Z410" i="10"/>
  <c r="Y411" i="10"/>
  <c r="Z411" i="10"/>
  <c r="Y412" i="10"/>
  <c r="Z412" i="10"/>
  <c r="Y413" i="10"/>
  <c r="Z413" i="10"/>
  <c r="Y414" i="10"/>
  <c r="Z414" i="10"/>
  <c r="Y415" i="10"/>
  <c r="Z415" i="10"/>
  <c r="Y416" i="10"/>
  <c r="Z416" i="10"/>
  <c r="Y417" i="10"/>
  <c r="Z417" i="10"/>
  <c r="Y418" i="10"/>
  <c r="Z418" i="10"/>
  <c r="Y419" i="10"/>
  <c r="Z419" i="10"/>
  <c r="Y420" i="10"/>
  <c r="Z420" i="10"/>
  <c r="Y421" i="10"/>
  <c r="Z421" i="10"/>
  <c r="Y422" i="10"/>
  <c r="Z422" i="10"/>
  <c r="Y423" i="10"/>
  <c r="Z423" i="10"/>
  <c r="Y424" i="10"/>
  <c r="Z424" i="10"/>
  <c r="Y425" i="10"/>
  <c r="Z425" i="10"/>
  <c r="Y426" i="10"/>
  <c r="Z426" i="10"/>
  <c r="Y427" i="10"/>
  <c r="Z427" i="10"/>
  <c r="Y428" i="10"/>
  <c r="Z428" i="10"/>
  <c r="Y429" i="10"/>
  <c r="Z429" i="10"/>
  <c r="Y430" i="10"/>
  <c r="Z430" i="10"/>
  <c r="Y431" i="10"/>
  <c r="Z431" i="10"/>
  <c r="Y432" i="10"/>
  <c r="Z432" i="10"/>
  <c r="Y433" i="10"/>
  <c r="Z433" i="10"/>
  <c r="Y434" i="10"/>
  <c r="Z434" i="10"/>
  <c r="Y435" i="10"/>
  <c r="Z435" i="10"/>
  <c r="Y436" i="10"/>
  <c r="Z436" i="10"/>
  <c r="Y437" i="10"/>
  <c r="Z437" i="10"/>
  <c r="Y438" i="10"/>
  <c r="Z438" i="10"/>
  <c r="Y439" i="10"/>
  <c r="Z439" i="10"/>
  <c r="Y440" i="10"/>
  <c r="Z440" i="10"/>
  <c r="Y441" i="10"/>
  <c r="Z441" i="10"/>
  <c r="Y442" i="10"/>
  <c r="Z442" i="10"/>
  <c r="Y443" i="10"/>
  <c r="Z443" i="10"/>
  <c r="Y444" i="10"/>
  <c r="Z444" i="10"/>
  <c r="Y445" i="10"/>
  <c r="Z445" i="10"/>
  <c r="Y446" i="10"/>
  <c r="Z446" i="10"/>
  <c r="Y447" i="10"/>
  <c r="Z447" i="10"/>
  <c r="Y448" i="10"/>
  <c r="Z448" i="10"/>
  <c r="Y449" i="10"/>
  <c r="Z449" i="10"/>
  <c r="Y450" i="10"/>
  <c r="Z450" i="10"/>
  <c r="Y451" i="10"/>
  <c r="Z451" i="10"/>
  <c r="Y452" i="10"/>
  <c r="Z452" i="10"/>
  <c r="Y453" i="10"/>
  <c r="Z453" i="10"/>
  <c r="Y454" i="10"/>
  <c r="Z454" i="10"/>
  <c r="Y455" i="10"/>
  <c r="Z455" i="10"/>
  <c r="Y456" i="10"/>
  <c r="Z456" i="10"/>
  <c r="Y457" i="10"/>
  <c r="Z457" i="10"/>
  <c r="Y458" i="10"/>
  <c r="Z458" i="10"/>
  <c r="Y459" i="10"/>
  <c r="Z459" i="10"/>
  <c r="Y460" i="10"/>
  <c r="Z460" i="10"/>
  <c r="Y461" i="10"/>
  <c r="Z461" i="10"/>
  <c r="Y462" i="10"/>
  <c r="Z462" i="10"/>
  <c r="Y463" i="10"/>
  <c r="Z463" i="10"/>
  <c r="Y464" i="10"/>
  <c r="Z464" i="10"/>
  <c r="Y465" i="10"/>
  <c r="Z465" i="10"/>
  <c r="Y466" i="10"/>
  <c r="Z466" i="10"/>
  <c r="Y467" i="10"/>
  <c r="Z467" i="10"/>
  <c r="Y468" i="10"/>
  <c r="Z468" i="10"/>
  <c r="Y469" i="10"/>
  <c r="Z469" i="10"/>
  <c r="Y470" i="10"/>
  <c r="Z470" i="10"/>
  <c r="Y471" i="10"/>
  <c r="Z471" i="10"/>
  <c r="Y472" i="10"/>
  <c r="Z472" i="10"/>
  <c r="Y473" i="10"/>
  <c r="Z473" i="10"/>
  <c r="Y474" i="10"/>
  <c r="Z474" i="10"/>
  <c r="Y475" i="10"/>
  <c r="Z475" i="10"/>
  <c r="Y476" i="10"/>
  <c r="Z476" i="10"/>
  <c r="Y477" i="10"/>
  <c r="Z477" i="10"/>
  <c r="Y478" i="10"/>
  <c r="Z478" i="10"/>
  <c r="Y479" i="10"/>
  <c r="Z479" i="10"/>
  <c r="Y480" i="10"/>
  <c r="Z480" i="10"/>
  <c r="Y481" i="10"/>
  <c r="Z481" i="10"/>
  <c r="Y482" i="10"/>
  <c r="Z482" i="10"/>
  <c r="Y483" i="10"/>
  <c r="Z483" i="10"/>
  <c r="Y484" i="10"/>
  <c r="Z484" i="10"/>
  <c r="Y485" i="10"/>
  <c r="Z485" i="10"/>
  <c r="Y486" i="10"/>
  <c r="Z486" i="10"/>
  <c r="Y487" i="10"/>
  <c r="Z487" i="10"/>
  <c r="Y488" i="10"/>
  <c r="Z488" i="10"/>
  <c r="Y489" i="10"/>
  <c r="Z489" i="10"/>
  <c r="Y490" i="10"/>
  <c r="Z490" i="10"/>
  <c r="Y491" i="10"/>
  <c r="Z491" i="10"/>
  <c r="Y492" i="10"/>
  <c r="Z492" i="10"/>
  <c r="Y493" i="10"/>
  <c r="Z493" i="10"/>
  <c r="Y494" i="10"/>
  <c r="Z494" i="10"/>
  <c r="Y495" i="10"/>
  <c r="Z495" i="10"/>
  <c r="Y496" i="10"/>
  <c r="Z496" i="10"/>
  <c r="Y497" i="10"/>
  <c r="Z497" i="10"/>
  <c r="Y498" i="10"/>
  <c r="Z498" i="10"/>
  <c r="Y499" i="10"/>
  <c r="Z499" i="10"/>
  <c r="Y500" i="10"/>
  <c r="Z500" i="10"/>
  <c r="Y501" i="10"/>
  <c r="Z501" i="10"/>
  <c r="Y502" i="10"/>
  <c r="Z502" i="10"/>
  <c r="Y503" i="10"/>
  <c r="Z503" i="10"/>
  <c r="Y504" i="10"/>
  <c r="Z504" i="10"/>
  <c r="Y505" i="10"/>
  <c r="Z505" i="10"/>
  <c r="Y506" i="10"/>
  <c r="Z506" i="10"/>
  <c r="Y507" i="10"/>
  <c r="Z507" i="10"/>
  <c r="Y508" i="10"/>
  <c r="Z508" i="10"/>
  <c r="Y509" i="10"/>
  <c r="Z509" i="10"/>
  <c r="Y510" i="10"/>
  <c r="Z510" i="10"/>
  <c r="Y511" i="10"/>
  <c r="Z511" i="10"/>
  <c r="Y512" i="10"/>
  <c r="Z512" i="10"/>
  <c r="Y513" i="10"/>
  <c r="Z513" i="10"/>
  <c r="Y514" i="10"/>
  <c r="Z514" i="10"/>
  <c r="Y515" i="10"/>
  <c r="Z515" i="10"/>
  <c r="Y516" i="10"/>
  <c r="Z516" i="10"/>
  <c r="Y517" i="10"/>
  <c r="Z517" i="10"/>
  <c r="Y518" i="10"/>
  <c r="Z518" i="10"/>
  <c r="Y519" i="10"/>
  <c r="Z519" i="10"/>
  <c r="Y520" i="10"/>
  <c r="Z520" i="10"/>
  <c r="Y521" i="10"/>
  <c r="Z521" i="10"/>
  <c r="Y522" i="10"/>
  <c r="Z522" i="10"/>
  <c r="Y523" i="10"/>
  <c r="Z523" i="10"/>
  <c r="Y524" i="10"/>
  <c r="Z524" i="10"/>
  <c r="Y525" i="10"/>
  <c r="Z525" i="10"/>
  <c r="Y526" i="10"/>
  <c r="Z526" i="10"/>
  <c r="Y527" i="10"/>
  <c r="Z527" i="10"/>
  <c r="Y528" i="10"/>
  <c r="Z528" i="10"/>
  <c r="Y529" i="10"/>
  <c r="Z529" i="10"/>
  <c r="Y530" i="10"/>
  <c r="Z530" i="10"/>
  <c r="Y531" i="10"/>
  <c r="Z531" i="10"/>
  <c r="Y532" i="10"/>
  <c r="Z532" i="10"/>
  <c r="Y533" i="10"/>
  <c r="Z533" i="10"/>
  <c r="Y534" i="10"/>
  <c r="Z534" i="10"/>
  <c r="Y535" i="10"/>
  <c r="Z535" i="10"/>
  <c r="Y536" i="10"/>
  <c r="Z536" i="10"/>
  <c r="Y537" i="10"/>
  <c r="Z537" i="10"/>
  <c r="Y538" i="10"/>
  <c r="Z538" i="10"/>
  <c r="Y539" i="10"/>
  <c r="Z539" i="10"/>
  <c r="Y540" i="10"/>
  <c r="Z540" i="10"/>
  <c r="Y541" i="10"/>
  <c r="Z541" i="10"/>
  <c r="Y542" i="10"/>
  <c r="Z542" i="10"/>
  <c r="Y543" i="10"/>
  <c r="Z543" i="10"/>
  <c r="Y544" i="10"/>
  <c r="Z544" i="10"/>
  <c r="Y545" i="10"/>
  <c r="Z545" i="10"/>
  <c r="Y546" i="10"/>
  <c r="Z546" i="10"/>
  <c r="Y547" i="10"/>
  <c r="Z547" i="10"/>
  <c r="Y548" i="10"/>
  <c r="Z548" i="10"/>
  <c r="Y549" i="10"/>
  <c r="Z549" i="10"/>
  <c r="Y550" i="10"/>
  <c r="Z550" i="10"/>
  <c r="Y551" i="10"/>
  <c r="Z551" i="10"/>
  <c r="Y552" i="10"/>
  <c r="Z552" i="10"/>
  <c r="Y553" i="10"/>
  <c r="Z553" i="10"/>
  <c r="Y554" i="10"/>
  <c r="Z554" i="10"/>
  <c r="Y555" i="10"/>
  <c r="Z555" i="10"/>
  <c r="Y556" i="10"/>
  <c r="Z556" i="10"/>
  <c r="Y557" i="10"/>
  <c r="Z557" i="10"/>
  <c r="Y558" i="10"/>
  <c r="Z558" i="10"/>
  <c r="Y559" i="10"/>
  <c r="Z559" i="10"/>
  <c r="Y560" i="10"/>
  <c r="Z560" i="10"/>
  <c r="Y561" i="10"/>
  <c r="Z561" i="10"/>
  <c r="Y562" i="10"/>
  <c r="Z562" i="10"/>
  <c r="Y563" i="10"/>
  <c r="Z563" i="10"/>
  <c r="Y564" i="10"/>
  <c r="Z564" i="10"/>
  <c r="Y565" i="10"/>
  <c r="Z565" i="10"/>
  <c r="Y566" i="10"/>
  <c r="Z566" i="10"/>
  <c r="Y567" i="10"/>
  <c r="Z567" i="10"/>
  <c r="Y568" i="10"/>
  <c r="Z568" i="10"/>
  <c r="Y569" i="10"/>
  <c r="Z569" i="10"/>
  <c r="Y570" i="10"/>
  <c r="Z570" i="10"/>
  <c r="Y571" i="10"/>
  <c r="Z571" i="10"/>
  <c r="Y572" i="10"/>
  <c r="Z572" i="10"/>
  <c r="Y573" i="10"/>
  <c r="Z573" i="10"/>
  <c r="Y574" i="10"/>
  <c r="Z574" i="10"/>
  <c r="Y575" i="10"/>
  <c r="Z575" i="10"/>
  <c r="Y576" i="10"/>
  <c r="Z576" i="10"/>
  <c r="Y577" i="10"/>
  <c r="Z577" i="10"/>
  <c r="Y578" i="10"/>
  <c r="Z578" i="10"/>
  <c r="Y579" i="10"/>
  <c r="Z579" i="10"/>
  <c r="Y580" i="10"/>
  <c r="Z580" i="10"/>
  <c r="Y581" i="10"/>
  <c r="Z581" i="10"/>
  <c r="Y582" i="10"/>
  <c r="Z582" i="10"/>
  <c r="Y583" i="10"/>
  <c r="Z583" i="10"/>
  <c r="Y584" i="10"/>
  <c r="Z584" i="10"/>
  <c r="Y585" i="10"/>
  <c r="Z585" i="10"/>
  <c r="Y586" i="10"/>
  <c r="Z586" i="10"/>
  <c r="Y587" i="10"/>
  <c r="Z587" i="10"/>
  <c r="Y588" i="10"/>
  <c r="Z588" i="10"/>
  <c r="Y589" i="10"/>
  <c r="Z589" i="10"/>
  <c r="Y590" i="10"/>
  <c r="Z590" i="10"/>
  <c r="Y591" i="10"/>
  <c r="Z591" i="10"/>
  <c r="Y592" i="10"/>
  <c r="Z592" i="10"/>
  <c r="Y593" i="10"/>
  <c r="Z593" i="10"/>
  <c r="Y594" i="10"/>
  <c r="Z594" i="10"/>
  <c r="Y595" i="10"/>
  <c r="Z595" i="10"/>
  <c r="Y596" i="10"/>
  <c r="Z596" i="10"/>
  <c r="Y597" i="10"/>
  <c r="Z597" i="10"/>
  <c r="Y598" i="10"/>
  <c r="Z598" i="10"/>
  <c r="Y599" i="10"/>
  <c r="Z599" i="10"/>
  <c r="Y600" i="10"/>
  <c r="Z600" i="10"/>
  <c r="Y601" i="10"/>
  <c r="Z601" i="10"/>
  <c r="Y602" i="10"/>
  <c r="Z602" i="10"/>
  <c r="Y603" i="10"/>
  <c r="Z603" i="10"/>
  <c r="Y604" i="10"/>
  <c r="Z604" i="10"/>
  <c r="Y605" i="10"/>
  <c r="Z605" i="10"/>
  <c r="Y606" i="10"/>
  <c r="Z606" i="10"/>
  <c r="Y607" i="10"/>
  <c r="Z607" i="10"/>
  <c r="Y608" i="10"/>
  <c r="Z608" i="10"/>
  <c r="Y609" i="10"/>
  <c r="Z609" i="10"/>
  <c r="Y610" i="10"/>
  <c r="Z610" i="10"/>
  <c r="Y611" i="10"/>
  <c r="Z611" i="10"/>
  <c r="Y612" i="10"/>
  <c r="Z612" i="10"/>
  <c r="Y613" i="10"/>
  <c r="Z613" i="10"/>
  <c r="Y614" i="10"/>
  <c r="Z614" i="10"/>
  <c r="Y615" i="10"/>
  <c r="Z615" i="10"/>
  <c r="Y616" i="10"/>
  <c r="Z616" i="10"/>
  <c r="Y617" i="10"/>
  <c r="Z617" i="10"/>
  <c r="Y618" i="10"/>
  <c r="Z618" i="10"/>
  <c r="Y619" i="10"/>
  <c r="Z619" i="10"/>
  <c r="Y620" i="10"/>
  <c r="Z620" i="10"/>
  <c r="Y621" i="10"/>
  <c r="Z621" i="10"/>
  <c r="Y622" i="10"/>
  <c r="Z622" i="10"/>
  <c r="Y623" i="10"/>
  <c r="Z623" i="10"/>
  <c r="Y624" i="10"/>
  <c r="Z624" i="10"/>
  <c r="Y625" i="10"/>
  <c r="Z625" i="10"/>
  <c r="Y626" i="10"/>
  <c r="Z626" i="10"/>
  <c r="Y627" i="10"/>
  <c r="Z627" i="10"/>
  <c r="Y628" i="10"/>
  <c r="Z628" i="10"/>
  <c r="Y629" i="10"/>
  <c r="Z629" i="10"/>
  <c r="Y630" i="10"/>
  <c r="Z630" i="10"/>
  <c r="Y631" i="10"/>
  <c r="Z631" i="10"/>
  <c r="Y632" i="10"/>
  <c r="Z632" i="10"/>
  <c r="Y633" i="10"/>
  <c r="Z633" i="10"/>
  <c r="Y634" i="10"/>
  <c r="Z634" i="10"/>
  <c r="Y635" i="10"/>
  <c r="Z635" i="10"/>
  <c r="Y636" i="10"/>
  <c r="Z636" i="10"/>
  <c r="Y637" i="10"/>
  <c r="Z637" i="10"/>
  <c r="Y638" i="10"/>
  <c r="Z638" i="10"/>
  <c r="Y639" i="10"/>
  <c r="Z639" i="10"/>
  <c r="Y640" i="10"/>
  <c r="Z640" i="10"/>
  <c r="Y641" i="10"/>
  <c r="Z641" i="10"/>
  <c r="Y642" i="10"/>
  <c r="Z642" i="10"/>
  <c r="Y643" i="10"/>
  <c r="Z643" i="10"/>
  <c r="Y644" i="10"/>
  <c r="Z644" i="10"/>
  <c r="Y645" i="10"/>
  <c r="Z645" i="10"/>
  <c r="Y646" i="10"/>
  <c r="Z646" i="10"/>
  <c r="Y647" i="10"/>
  <c r="Z647" i="10"/>
  <c r="Y648" i="10"/>
  <c r="Z648" i="10"/>
  <c r="Y649" i="10"/>
  <c r="Z649" i="10"/>
  <c r="Y650" i="10"/>
  <c r="Z650" i="10"/>
  <c r="Y651" i="10"/>
  <c r="Z651" i="10"/>
  <c r="Y652" i="10"/>
  <c r="Z652" i="10"/>
  <c r="Y653" i="10"/>
  <c r="Z653" i="10"/>
  <c r="Y654" i="10"/>
  <c r="Z654" i="10"/>
  <c r="Y655" i="10"/>
  <c r="Z655" i="10"/>
  <c r="Y656" i="10"/>
  <c r="Z656" i="10"/>
  <c r="Y657" i="10"/>
  <c r="Z657" i="10"/>
  <c r="Y658" i="10"/>
  <c r="Z658" i="10"/>
  <c r="Y659" i="10"/>
  <c r="Z659" i="10"/>
  <c r="Y660" i="10"/>
  <c r="Z660" i="10"/>
  <c r="Y661" i="10"/>
  <c r="Z661" i="10"/>
  <c r="Y662" i="10"/>
  <c r="Z662" i="10"/>
  <c r="Y663" i="10"/>
  <c r="Z663" i="10"/>
  <c r="Y664" i="10"/>
  <c r="Z664" i="10"/>
  <c r="Y665" i="10"/>
  <c r="Z665" i="10"/>
  <c r="Y666" i="10"/>
  <c r="Z666" i="10"/>
  <c r="Y667" i="10"/>
  <c r="Z667" i="10"/>
  <c r="Y668" i="10"/>
  <c r="Z668" i="10"/>
  <c r="Y669" i="10"/>
  <c r="Z669" i="10"/>
  <c r="Y670" i="10"/>
  <c r="Z670" i="10"/>
  <c r="Y671" i="10"/>
  <c r="Z671" i="10"/>
  <c r="Y672" i="10"/>
  <c r="Z672" i="10"/>
  <c r="Y673" i="10"/>
  <c r="Z673" i="10"/>
  <c r="Y674" i="10"/>
  <c r="Z674" i="10"/>
  <c r="Y675" i="10"/>
  <c r="Z675" i="10"/>
  <c r="Y676" i="10"/>
  <c r="Z676" i="10"/>
  <c r="Y677" i="10"/>
  <c r="Z677" i="10"/>
  <c r="Y678" i="10"/>
  <c r="Z678" i="10"/>
  <c r="Y679" i="10"/>
  <c r="Z679" i="10"/>
  <c r="Y680" i="10"/>
  <c r="Z680" i="10"/>
  <c r="Y681" i="10"/>
  <c r="Z681" i="10"/>
  <c r="Y682" i="10"/>
  <c r="Z682" i="10"/>
  <c r="Y683" i="10"/>
  <c r="Z683" i="10"/>
  <c r="Y684" i="10"/>
  <c r="Z684" i="10"/>
  <c r="Y685" i="10"/>
  <c r="Z685" i="10"/>
  <c r="Y686" i="10"/>
  <c r="Z686" i="10"/>
  <c r="Y687" i="10"/>
  <c r="Z687" i="10"/>
  <c r="Y688" i="10"/>
  <c r="Z688" i="10"/>
  <c r="Y689" i="10"/>
  <c r="Z689" i="10"/>
  <c r="Y690" i="10"/>
  <c r="Z690" i="10"/>
  <c r="Y691" i="10"/>
  <c r="Z691" i="10"/>
  <c r="Y692" i="10"/>
  <c r="Z692" i="10"/>
  <c r="Y693" i="10"/>
  <c r="Z693" i="10"/>
  <c r="Y694" i="10"/>
  <c r="Z694" i="10"/>
  <c r="Y695" i="10"/>
  <c r="Z695" i="10"/>
  <c r="Y696" i="10"/>
  <c r="Z696" i="10"/>
  <c r="Y697" i="10"/>
  <c r="Z697" i="10"/>
  <c r="Y698" i="10"/>
  <c r="Z698" i="10"/>
  <c r="Y699" i="10"/>
  <c r="Z699" i="10"/>
  <c r="Y700" i="10"/>
  <c r="Z700" i="10"/>
  <c r="Y701" i="10"/>
  <c r="Z701" i="10"/>
  <c r="Y702" i="10"/>
  <c r="Z702" i="10"/>
  <c r="Y703" i="10"/>
  <c r="Z703" i="10"/>
  <c r="Y704" i="10"/>
  <c r="Z704" i="10"/>
  <c r="Y705" i="10"/>
  <c r="Z705" i="10"/>
  <c r="Y706" i="10"/>
  <c r="Z706" i="10"/>
  <c r="Y707" i="10"/>
  <c r="Z707" i="10"/>
  <c r="Y708" i="10"/>
  <c r="Z708" i="10"/>
  <c r="Y709" i="10"/>
  <c r="Z709" i="10"/>
  <c r="Y710" i="10"/>
  <c r="Z710" i="10"/>
  <c r="Y711" i="10"/>
  <c r="Z711" i="10"/>
  <c r="Y712" i="10"/>
  <c r="Z712" i="10"/>
  <c r="Y713" i="10"/>
  <c r="Z713" i="10"/>
  <c r="Y714" i="10"/>
  <c r="Z714" i="10"/>
  <c r="Y715" i="10"/>
  <c r="Z715" i="10"/>
  <c r="Y716" i="10"/>
  <c r="Z716" i="10"/>
  <c r="Y717" i="10"/>
  <c r="Z717" i="10"/>
  <c r="Y718" i="10"/>
  <c r="Z718" i="10"/>
  <c r="Y719" i="10"/>
  <c r="Z719" i="10"/>
  <c r="Y720" i="10"/>
  <c r="Z720" i="10"/>
  <c r="Y721" i="10"/>
  <c r="Z721" i="10"/>
  <c r="Y722" i="10"/>
  <c r="Z722" i="10"/>
  <c r="Y723" i="10"/>
  <c r="Z723" i="10"/>
  <c r="Y724" i="10"/>
  <c r="Z724" i="10"/>
  <c r="Y725" i="10"/>
  <c r="Z725" i="10"/>
  <c r="Y726" i="10"/>
  <c r="Z726" i="10"/>
  <c r="Y727" i="10"/>
  <c r="Z727" i="10"/>
  <c r="Y728" i="10"/>
  <c r="Z728" i="10"/>
  <c r="Y729" i="10"/>
  <c r="Z729" i="10"/>
  <c r="Y730" i="10"/>
  <c r="Z730" i="10"/>
  <c r="Y731" i="10"/>
  <c r="Z731" i="10"/>
  <c r="Y732" i="10"/>
  <c r="Z732" i="10"/>
  <c r="Y733" i="10"/>
  <c r="Z733" i="10"/>
  <c r="Y734" i="10"/>
  <c r="Z734" i="10"/>
  <c r="Y735" i="10"/>
  <c r="Z735" i="10"/>
  <c r="Y736" i="10"/>
  <c r="Z736" i="10"/>
  <c r="Y737" i="10"/>
  <c r="Z737" i="10"/>
  <c r="Y738" i="10"/>
  <c r="Z738" i="10"/>
  <c r="Y739" i="10"/>
  <c r="Z739" i="10"/>
  <c r="Y740" i="10"/>
  <c r="Z740" i="10"/>
  <c r="Y741" i="10"/>
  <c r="Z741" i="10"/>
  <c r="Y742" i="10"/>
  <c r="Z742" i="10"/>
  <c r="Y743" i="10"/>
  <c r="Z743" i="10"/>
  <c r="Y744" i="10"/>
  <c r="Z744" i="10"/>
  <c r="Y745" i="10"/>
  <c r="Z745" i="10"/>
  <c r="Y746" i="10"/>
  <c r="Z746" i="10"/>
  <c r="Y747" i="10"/>
  <c r="Z747" i="10"/>
  <c r="Y748" i="10"/>
  <c r="Z748" i="10"/>
  <c r="Y749" i="10"/>
  <c r="Z749" i="10"/>
  <c r="Y750" i="10"/>
  <c r="Z750" i="10"/>
  <c r="Y751" i="10"/>
  <c r="Z751" i="10"/>
  <c r="Y752" i="10"/>
  <c r="Z752" i="10"/>
  <c r="Y753" i="10"/>
  <c r="Z753" i="10"/>
  <c r="Y754" i="10"/>
  <c r="Z754" i="10"/>
  <c r="Y755" i="10"/>
  <c r="Z755" i="10"/>
  <c r="Y756" i="10"/>
  <c r="Z756" i="10"/>
  <c r="Y757" i="10"/>
  <c r="Z757" i="10"/>
  <c r="Y758" i="10"/>
  <c r="Z758" i="10"/>
  <c r="Y759" i="10"/>
  <c r="Z759" i="10"/>
  <c r="Y760" i="10"/>
  <c r="Z760" i="10"/>
  <c r="Y761" i="10"/>
  <c r="Z761" i="10"/>
  <c r="Y762" i="10"/>
  <c r="Z762" i="10"/>
  <c r="Y763" i="10"/>
  <c r="Z763" i="10"/>
  <c r="Y764" i="10"/>
  <c r="Z764" i="10"/>
  <c r="Y765" i="10"/>
  <c r="Z765" i="10"/>
  <c r="Y766" i="10"/>
  <c r="Z766" i="10"/>
  <c r="Y767" i="10"/>
  <c r="Z767" i="10"/>
  <c r="Y768" i="10"/>
  <c r="Z768" i="10"/>
  <c r="Y769" i="10"/>
  <c r="Z769" i="10"/>
  <c r="Y770" i="10"/>
  <c r="Z770" i="10"/>
  <c r="Y771" i="10"/>
  <c r="Z771" i="10"/>
  <c r="Y772" i="10"/>
  <c r="Z772" i="10"/>
  <c r="Y773" i="10"/>
  <c r="Z773" i="10"/>
  <c r="Y774" i="10"/>
  <c r="Z774" i="10"/>
  <c r="Y775" i="10"/>
  <c r="Z775" i="10"/>
  <c r="Y776" i="10"/>
  <c r="Z776" i="10"/>
  <c r="Y777" i="10"/>
  <c r="Z777" i="10"/>
  <c r="Y778" i="10"/>
  <c r="Z778" i="10"/>
  <c r="Y779" i="10"/>
  <c r="Z779" i="10"/>
  <c r="Y780" i="10"/>
  <c r="Z780" i="10"/>
  <c r="Y781" i="10"/>
  <c r="Z781" i="10"/>
  <c r="Y782" i="10"/>
  <c r="Z782" i="10"/>
  <c r="Y783" i="10"/>
  <c r="Z783" i="10"/>
  <c r="Y784" i="10"/>
  <c r="Z784" i="10"/>
  <c r="Y785" i="10"/>
  <c r="Z785" i="10"/>
  <c r="Y786" i="10"/>
  <c r="Z786" i="10"/>
  <c r="Y787" i="10"/>
  <c r="Z787" i="10"/>
  <c r="Y788" i="10"/>
  <c r="Z788" i="10"/>
  <c r="Y789" i="10"/>
  <c r="Z789" i="10"/>
  <c r="Y790" i="10"/>
  <c r="Z790" i="10"/>
  <c r="Y791" i="10"/>
  <c r="Z791" i="10"/>
  <c r="Y792" i="10"/>
  <c r="Z792" i="10"/>
  <c r="Y793" i="10"/>
  <c r="Z793" i="10"/>
  <c r="Y794" i="10"/>
  <c r="Z794" i="10"/>
  <c r="Y795" i="10"/>
  <c r="Z795" i="10"/>
  <c r="Y796" i="10"/>
  <c r="Z796" i="10"/>
  <c r="Y797" i="10"/>
  <c r="Z797" i="10"/>
  <c r="Y798" i="10"/>
  <c r="Z798" i="10"/>
  <c r="Y799" i="10"/>
  <c r="Z799" i="10"/>
  <c r="Y800" i="10"/>
  <c r="Z800" i="10"/>
  <c r="Y801" i="10"/>
  <c r="Z801" i="10"/>
  <c r="Y802" i="10"/>
  <c r="Z802" i="10"/>
  <c r="Y803" i="10"/>
  <c r="Z803" i="10"/>
  <c r="Y804" i="10"/>
  <c r="Z804" i="10"/>
  <c r="Y805" i="10"/>
  <c r="Z805" i="10"/>
  <c r="Y806" i="10"/>
  <c r="Z806" i="10"/>
  <c r="Y807" i="10"/>
  <c r="Z807" i="10"/>
  <c r="Y808" i="10"/>
  <c r="Z808" i="10"/>
  <c r="Y809" i="10"/>
  <c r="Z809" i="10"/>
  <c r="Y810" i="10"/>
  <c r="Z810" i="10"/>
  <c r="Y811" i="10"/>
  <c r="Z811" i="10"/>
  <c r="Y812" i="10"/>
  <c r="Z812" i="10"/>
  <c r="Y813" i="10"/>
  <c r="Z813" i="10"/>
  <c r="Y814" i="10"/>
  <c r="Z814" i="10"/>
  <c r="Y815" i="10"/>
  <c r="Z815" i="10"/>
  <c r="Y816" i="10"/>
  <c r="Z816" i="10"/>
  <c r="Y817" i="10"/>
  <c r="Z817" i="10"/>
  <c r="Y818" i="10"/>
  <c r="Z818" i="10"/>
  <c r="Y819" i="10"/>
  <c r="Z819" i="10"/>
  <c r="Y820" i="10"/>
  <c r="Z820" i="10"/>
  <c r="Y821" i="10"/>
  <c r="Z821" i="10"/>
  <c r="Y822" i="10"/>
  <c r="Z822" i="10"/>
  <c r="Y823" i="10"/>
  <c r="Z823" i="10"/>
  <c r="Y824" i="10"/>
  <c r="Z824" i="10"/>
  <c r="Y825" i="10"/>
  <c r="Z825" i="10"/>
  <c r="Y826" i="10"/>
  <c r="Z826" i="10"/>
  <c r="Y827" i="10"/>
  <c r="Z827" i="10"/>
  <c r="Y828" i="10"/>
  <c r="Z828" i="10"/>
  <c r="Y829" i="10"/>
  <c r="Z829" i="10"/>
  <c r="Y830" i="10"/>
  <c r="Z830" i="10"/>
  <c r="Y831" i="10"/>
  <c r="Z831" i="10"/>
  <c r="Y832" i="10"/>
  <c r="Z832" i="10"/>
  <c r="Y833" i="10"/>
  <c r="Z833" i="10"/>
  <c r="Y834" i="10"/>
  <c r="Z834" i="10"/>
  <c r="Y835" i="10"/>
  <c r="Z835" i="10"/>
  <c r="Y836" i="10"/>
  <c r="Z836" i="10"/>
  <c r="Y837" i="10"/>
  <c r="Z837" i="10"/>
  <c r="Y838" i="10"/>
  <c r="Z838" i="10"/>
  <c r="Y839" i="10"/>
  <c r="Z839" i="10"/>
  <c r="Y840" i="10"/>
  <c r="Z840" i="10"/>
  <c r="Y841" i="10"/>
  <c r="Z841" i="10"/>
  <c r="Y842" i="10"/>
  <c r="Z842" i="10"/>
  <c r="Y843" i="10"/>
  <c r="Z843" i="10"/>
  <c r="Y844" i="10"/>
  <c r="Z844" i="10"/>
  <c r="Y845" i="10"/>
  <c r="Z845" i="10"/>
  <c r="Y846" i="10"/>
  <c r="Z846" i="10"/>
  <c r="Y847" i="10"/>
  <c r="Z847" i="10"/>
  <c r="Y848" i="10"/>
  <c r="Z848" i="10"/>
  <c r="Y849" i="10"/>
  <c r="Z849" i="10"/>
  <c r="Y850" i="10"/>
  <c r="Z850" i="10"/>
  <c r="Y851" i="10"/>
  <c r="Z851" i="10"/>
  <c r="Y852" i="10"/>
  <c r="Z852" i="10"/>
  <c r="Y853" i="10"/>
  <c r="Z853" i="10"/>
  <c r="Y854" i="10"/>
  <c r="Z854" i="10"/>
  <c r="Y855" i="10"/>
  <c r="Z855" i="10"/>
  <c r="Y856" i="10"/>
  <c r="Z856" i="10"/>
  <c r="Y857" i="10"/>
  <c r="Z857" i="10"/>
  <c r="Y858" i="10"/>
  <c r="Z858" i="10"/>
  <c r="Y859" i="10"/>
  <c r="Z859" i="10"/>
  <c r="Y860" i="10"/>
  <c r="Z860" i="10"/>
  <c r="Y861" i="10"/>
  <c r="Z861" i="10"/>
  <c r="Y862" i="10"/>
  <c r="Z862" i="10"/>
  <c r="Y863" i="10"/>
  <c r="Z863" i="10"/>
  <c r="Y864" i="10"/>
  <c r="Z864" i="10"/>
  <c r="Y865" i="10"/>
  <c r="Z865" i="10"/>
  <c r="Y866" i="10"/>
  <c r="Z866" i="10"/>
  <c r="Y867" i="10"/>
  <c r="Z867" i="10"/>
  <c r="Y868" i="10"/>
  <c r="Z868" i="10"/>
  <c r="Y869" i="10"/>
  <c r="Z869" i="10"/>
  <c r="Y870" i="10"/>
  <c r="Z870" i="10"/>
  <c r="Y871" i="10"/>
  <c r="Z871" i="10"/>
  <c r="Y872" i="10"/>
  <c r="Z872" i="10"/>
  <c r="Y873" i="10"/>
  <c r="Z873" i="10"/>
  <c r="Y874" i="10"/>
  <c r="Z874" i="10"/>
  <c r="Y875" i="10"/>
  <c r="Z875" i="10"/>
  <c r="Y876" i="10"/>
  <c r="Z876" i="10"/>
  <c r="Y877" i="10"/>
  <c r="Z877" i="10"/>
  <c r="Y878" i="10"/>
  <c r="Z878" i="10"/>
  <c r="Y879" i="10"/>
  <c r="Z879" i="10"/>
  <c r="Y880" i="10"/>
  <c r="Z880" i="10"/>
  <c r="Y881" i="10"/>
  <c r="Z881" i="10"/>
  <c r="Y882" i="10"/>
  <c r="Z882" i="10"/>
  <c r="Y883" i="10"/>
  <c r="Z883" i="10"/>
  <c r="Y884" i="10"/>
  <c r="Z884" i="10"/>
  <c r="Y885" i="10"/>
  <c r="Z885" i="10"/>
  <c r="Y886" i="10"/>
  <c r="Z886" i="10"/>
  <c r="Y887" i="10"/>
  <c r="Z887" i="10"/>
  <c r="Y888" i="10"/>
  <c r="Z888" i="10"/>
  <c r="Y889" i="10"/>
  <c r="Z889" i="10"/>
  <c r="Y890" i="10"/>
  <c r="Z890" i="10"/>
  <c r="Y891" i="10"/>
  <c r="Z891" i="10"/>
  <c r="Y892" i="10"/>
  <c r="Z892" i="10"/>
  <c r="Y893" i="10"/>
  <c r="Z893" i="10"/>
  <c r="Y894" i="10"/>
  <c r="Z894" i="10"/>
  <c r="Y895" i="10"/>
  <c r="Z895" i="10"/>
  <c r="Y896" i="10"/>
  <c r="Z896" i="10"/>
  <c r="Y897" i="10"/>
  <c r="Z897" i="10"/>
  <c r="Y898" i="10"/>
  <c r="Z898" i="10"/>
  <c r="Y899" i="10"/>
  <c r="Z899" i="10"/>
  <c r="Y900" i="10"/>
  <c r="Z900" i="10"/>
  <c r="Y901" i="10"/>
  <c r="Z901" i="10"/>
  <c r="Y902" i="10"/>
  <c r="Z902" i="10"/>
  <c r="Y903" i="10"/>
  <c r="Z903" i="10"/>
  <c r="Y904" i="10"/>
  <c r="Z904" i="10"/>
  <c r="Y905" i="10"/>
  <c r="Z905" i="10"/>
  <c r="Y906" i="10"/>
  <c r="Z906" i="10"/>
  <c r="Y907" i="10"/>
  <c r="Z907" i="10"/>
  <c r="Y908" i="10"/>
  <c r="Z908" i="10"/>
  <c r="Y909" i="10"/>
  <c r="Z909" i="10"/>
  <c r="Y910" i="10"/>
  <c r="Z910" i="10"/>
  <c r="Y911" i="10"/>
  <c r="Z911" i="10"/>
  <c r="Y912" i="10"/>
  <c r="Z912" i="10"/>
  <c r="Y913" i="10"/>
  <c r="Z913" i="10"/>
  <c r="Y914" i="10"/>
  <c r="Z914" i="10"/>
  <c r="Y915" i="10"/>
  <c r="Z915" i="10"/>
  <c r="Y916" i="10"/>
  <c r="Z916" i="10"/>
  <c r="Y917" i="10"/>
  <c r="Z917" i="10"/>
  <c r="Y918" i="10"/>
  <c r="Z918" i="10"/>
  <c r="Y919" i="10"/>
  <c r="Z919" i="10"/>
  <c r="Y920" i="10"/>
  <c r="Z920" i="10"/>
  <c r="Y921" i="10"/>
  <c r="Z921" i="10"/>
  <c r="Y922" i="10"/>
  <c r="Z922" i="10"/>
  <c r="Y923" i="10"/>
  <c r="Z923" i="10"/>
  <c r="Y924" i="10"/>
  <c r="Z924" i="10"/>
  <c r="Y925" i="10"/>
  <c r="Z925" i="10"/>
  <c r="Y926" i="10"/>
  <c r="Z926" i="10"/>
  <c r="Y927" i="10"/>
  <c r="Z927" i="10"/>
  <c r="Y928" i="10"/>
  <c r="Z928" i="10"/>
  <c r="Y929" i="10"/>
  <c r="Z929" i="10"/>
  <c r="Y930" i="10"/>
  <c r="Z930" i="10"/>
  <c r="Y931" i="10"/>
  <c r="Z931" i="10"/>
  <c r="Y932" i="10"/>
  <c r="Z932" i="10"/>
  <c r="Y933" i="10"/>
  <c r="Z933" i="10"/>
  <c r="Y934" i="10"/>
  <c r="Z934" i="10"/>
  <c r="Y935" i="10"/>
  <c r="Z935" i="10"/>
  <c r="Y936" i="10"/>
  <c r="Z936" i="10"/>
  <c r="Y937" i="10"/>
  <c r="Z937" i="10"/>
  <c r="Y938" i="10"/>
  <c r="Z938" i="10"/>
  <c r="Y939" i="10"/>
  <c r="Z939" i="10"/>
  <c r="Y940" i="10"/>
  <c r="Z940" i="10"/>
  <c r="Y941" i="10"/>
  <c r="Z941" i="10"/>
  <c r="Y942" i="10"/>
  <c r="Z942" i="10"/>
  <c r="Y943" i="10"/>
  <c r="Z943" i="10"/>
  <c r="Y944" i="10"/>
  <c r="Z944" i="10"/>
  <c r="Y945" i="10"/>
  <c r="Z945" i="10"/>
  <c r="Y946" i="10"/>
  <c r="Z946" i="10"/>
  <c r="Y947" i="10"/>
  <c r="Z947" i="10"/>
  <c r="Y948" i="10"/>
  <c r="Z948" i="10"/>
  <c r="Y949" i="10"/>
  <c r="Z949" i="10"/>
  <c r="Y950" i="10"/>
  <c r="Z950" i="10"/>
  <c r="Y951" i="10"/>
  <c r="Z951" i="10"/>
  <c r="Y952" i="10"/>
  <c r="Z952" i="10"/>
  <c r="Y953" i="10"/>
  <c r="Z953" i="10"/>
  <c r="Y954" i="10"/>
  <c r="Z954" i="10"/>
  <c r="Y955" i="10"/>
  <c r="Z955" i="10"/>
  <c r="Y956" i="10"/>
  <c r="Z956" i="10"/>
  <c r="Y957" i="10"/>
  <c r="Z957" i="10"/>
  <c r="Y958" i="10"/>
  <c r="Z958" i="10"/>
  <c r="Y959" i="10"/>
  <c r="Z959" i="10"/>
  <c r="Y960" i="10"/>
  <c r="Z960" i="10"/>
  <c r="Y961" i="10"/>
  <c r="Z961" i="10"/>
  <c r="Y962" i="10"/>
  <c r="Z962" i="10"/>
  <c r="Y963" i="10"/>
  <c r="Z963" i="10"/>
  <c r="Y964" i="10"/>
  <c r="Z964" i="10"/>
  <c r="Y965" i="10"/>
  <c r="Z965" i="10"/>
  <c r="Y966" i="10"/>
  <c r="Z966" i="10"/>
  <c r="Y967" i="10"/>
  <c r="Z967" i="10"/>
  <c r="Y968" i="10"/>
  <c r="Z968" i="10"/>
  <c r="Y969" i="10"/>
  <c r="Z969" i="10"/>
  <c r="Y970" i="10"/>
  <c r="Z970" i="10"/>
  <c r="Y971" i="10"/>
  <c r="Z971" i="10"/>
  <c r="Y972" i="10"/>
  <c r="Z972" i="10"/>
  <c r="Y973" i="10"/>
  <c r="Z973" i="10"/>
  <c r="Y974" i="10"/>
  <c r="Z974" i="10"/>
  <c r="Y975" i="10"/>
  <c r="Z975" i="10"/>
  <c r="Y976" i="10"/>
  <c r="Z976" i="10"/>
  <c r="Y977" i="10"/>
  <c r="Z977" i="10"/>
  <c r="Y978" i="10"/>
  <c r="Z978" i="10"/>
  <c r="Y979" i="10"/>
  <c r="Z979" i="10"/>
  <c r="Y980" i="10"/>
  <c r="Z980" i="10"/>
  <c r="Y981" i="10"/>
  <c r="Z981" i="10"/>
  <c r="Y982" i="10"/>
  <c r="Z982" i="10"/>
  <c r="Y983" i="10"/>
  <c r="Z983" i="10"/>
  <c r="Y984" i="10"/>
  <c r="Z984" i="10"/>
  <c r="Y985" i="10"/>
  <c r="Z985" i="10"/>
  <c r="Y986" i="10"/>
  <c r="Z986" i="10"/>
  <c r="Y987" i="10"/>
  <c r="Z987" i="10"/>
  <c r="Y988" i="10"/>
  <c r="Z988" i="10"/>
  <c r="Y989" i="10"/>
  <c r="Z989" i="10"/>
  <c r="Y990" i="10"/>
  <c r="Z990" i="10"/>
  <c r="Y991" i="10"/>
  <c r="Z991" i="10"/>
  <c r="Y992" i="10"/>
  <c r="Z992" i="10"/>
  <c r="Y993" i="10"/>
  <c r="Z993" i="10"/>
  <c r="Y994" i="10"/>
  <c r="Z994" i="10"/>
  <c r="Y995" i="10"/>
  <c r="Z995" i="10"/>
  <c r="Y996" i="10"/>
  <c r="Z996" i="10"/>
  <c r="Y997" i="10"/>
  <c r="Z997" i="10"/>
  <c r="Y998" i="10"/>
  <c r="Z998" i="10"/>
  <c r="Y999" i="10"/>
  <c r="Z999" i="10"/>
  <c r="Y1000" i="10"/>
  <c r="Z1000" i="10"/>
  <c r="Y1001" i="10"/>
  <c r="Z1001" i="10"/>
  <c r="Y1002" i="10"/>
  <c r="Z1002" i="10"/>
  <c r="Y1003" i="10"/>
  <c r="Z1003" i="10"/>
  <c r="Y1004" i="10"/>
  <c r="Z1004" i="10"/>
  <c r="Y1005" i="10"/>
  <c r="Z1005" i="10"/>
  <c r="Y1006" i="10"/>
  <c r="Z1006" i="10"/>
  <c r="Y1007" i="10"/>
  <c r="Z1007" i="10"/>
  <c r="Y1008" i="10"/>
  <c r="Z1008" i="10"/>
  <c r="Y1009" i="10"/>
  <c r="Z1009" i="10"/>
  <c r="Y1010" i="10"/>
  <c r="Z1010" i="10"/>
  <c r="Y1011" i="10"/>
  <c r="Z1011" i="10"/>
  <c r="Y1012" i="10"/>
  <c r="Z1012" i="10"/>
  <c r="Y1013" i="10"/>
  <c r="Z1013" i="10"/>
  <c r="Y1014" i="10"/>
  <c r="Z1014" i="10"/>
  <c r="Y1015" i="10"/>
  <c r="Z1015" i="10"/>
  <c r="Y1016" i="10"/>
  <c r="Z1016" i="10"/>
  <c r="Y1017" i="10"/>
  <c r="Z1017" i="10"/>
  <c r="Y1018" i="10"/>
  <c r="Z1018" i="10"/>
  <c r="Y1019" i="10"/>
  <c r="Z1019" i="10"/>
  <c r="Y1020" i="10"/>
  <c r="Z1020" i="10"/>
  <c r="Y1021" i="10"/>
  <c r="Z1021" i="10"/>
  <c r="Y1022" i="10"/>
  <c r="Z1022" i="10"/>
  <c r="Y1023" i="10"/>
  <c r="Z1023" i="10"/>
  <c r="Y1024" i="10"/>
  <c r="Z1024" i="10"/>
  <c r="Y1025" i="10"/>
  <c r="Z1025" i="10"/>
  <c r="Y1026" i="10"/>
  <c r="Z1026" i="10"/>
  <c r="Y1027" i="10"/>
  <c r="Z1027" i="10"/>
  <c r="Y1028" i="10"/>
  <c r="Z1028" i="10"/>
  <c r="Y1029" i="10"/>
  <c r="Z1029" i="10"/>
  <c r="Y1030" i="10"/>
  <c r="Z1030" i="10"/>
  <c r="Y1031" i="10"/>
  <c r="Z1031" i="10"/>
  <c r="Y1032" i="10"/>
  <c r="Z1032" i="10"/>
  <c r="Y1033" i="10"/>
  <c r="Z1033" i="10"/>
  <c r="Y1034" i="10"/>
  <c r="Z1034" i="10"/>
  <c r="Y1035" i="10"/>
  <c r="Z1035" i="10"/>
  <c r="Y1036" i="10"/>
  <c r="Z1036" i="10"/>
  <c r="Y1037" i="10"/>
  <c r="Z1037" i="10"/>
  <c r="Y1038" i="10"/>
  <c r="Z1038" i="10"/>
  <c r="Y1039" i="10"/>
  <c r="Z1039" i="10"/>
  <c r="Y1040" i="10"/>
  <c r="Z1040" i="10"/>
  <c r="Y1041" i="10"/>
  <c r="Z1041" i="10"/>
  <c r="Y1042" i="10"/>
  <c r="Z1042" i="10"/>
  <c r="Y1043" i="10"/>
  <c r="Z1043" i="10"/>
  <c r="Y1044" i="10"/>
  <c r="Z1044" i="10"/>
  <c r="Y1045" i="10"/>
  <c r="Z1045" i="10"/>
  <c r="Y1046" i="10"/>
  <c r="Z1046" i="10"/>
  <c r="Y1047" i="10"/>
  <c r="Z1047" i="10"/>
  <c r="Y1048" i="10"/>
  <c r="Z1048" i="10"/>
  <c r="Y1049" i="10"/>
  <c r="Z1049" i="10"/>
  <c r="Y1050" i="10"/>
  <c r="Z1050" i="10"/>
  <c r="Y1051" i="10"/>
  <c r="Z1051" i="10"/>
  <c r="Y1052" i="10"/>
  <c r="Z1052" i="10"/>
  <c r="Y1053" i="10"/>
  <c r="Z1053" i="10"/>
  <c r="Y1054" i="10"/>
  <c r="Z1054" i="10"/>
  <c r="Y1055" i="10"/>
  <c r="Z1055" i="10"/>
  <c r="Y1056" i="10"/>
  <c r="Z1056" i="10"/>
  <c r="Y1057" i="10"/>
  <c r="Z1057" i="10"/>
  <c r="Y1058" i="10"/>
  <c r="Z1058" i="10"/>
  <c r="Y1059" i="10"/>
  <c r="Z1059" i="10"/>
  <c r="Y1060" i="10"/>
  <c r="Z1060" i="10"/>
  <c r="Y1061" i="10"/>
  <c r="Z1061" i="10"/>
  <c r="Y1062" i="10"/>
  <c r="Z1062" i="10"/>
  <c r="Y1063" i="10"/>
  <c r="Z1063" i="10"/>
  <c r="Y1064" i="10"/>
  <c r="Z1064" i="10"/>
  <c r="Y1065" i="10"/>
  <c r="Z1065" i="10"/>
  <c r="Y1066" i="10"/>
  <c r="Z1066" i="10"/>
  <c r="Y1067" i="10"/>
  <c r="Z1067" i="10"/>
  <c r="Y1068" i="10"/>
  <c r="Z1068" i="10"/>
  <c r="Y1069" i="10"/>
  <c r="Z1069" i="10"/>
  <c r="Y1070" i="10"/>
  <c r="Z1070" i="10"/>
  <c r="Y1071" i="10"/>
  <c r="Z1071" i="10"/>
  <c r="Y1072" i="10"/>
  <c r="Z1072" i="10"/>
  <c r="Y1073" i="10"/>
  <c r="Z1073" i="10"/>
  <c r="Y1074" i="10"/>
  <c r="Z1074" i="10"/>
  <c r="Y1075" i="10"/>
  <c r="Z1075" i="10"/>
  <c r="Y1076" i="10"/>
  <c r="Z1076" i="10"/>
  <c r="Y1077" i="10"/>
  <c r="Z1077" i="10"/>
  <c r="Y1078" i="10"/>
  <c r="Z1078" i="10"/>
  <c r="Y1079" i="10"/>
  <c r="Z1079" i="10"/>
  <c r="Y1080" i="10"/>
  <c r="Z1080" i="10"/>
  <c r="Y1081" i="10"/>
  <c r="Z1081" i="10"/>
  <c r="Y1082" i="10"/>
  <c r="Z1082" i="10"/>
  <c r="Y1083" i="10"/>
  <c r="Z1083" i="10"/>
  <c r="Y1084" i="10"/>
  <c r="Z1084" i="10"/>
  <c r="Y1085" i="10"/>
  <c r="Z1085" i="10"/>
  <c r="Y1086" i="10"/>
  <c r="Z1086" i="10"/>
  <c r="Y1087" i="10"/>
  <c r="Z1087" i="10"/>
  <c r="Y1088" i="10"/>
  <c r="Z1088" i="10"/>
  <c r="Y1089" i="10"/>
  <c r="Z1089" i="10"/>
  <c r="Y1090" i="10"/>
  <c r="Z1090" i="10"/>
  <c r="Y1091" i="10"/>
  <c r="Z1091" i="10"/>
  <c r="Y1092" i="10"/>
  <c r="Z1092" i="10"/>
  <c r="Y1093" i="10"/>
  <c r="Z1093" i="10"/>
  <c r="Y1094" i="10"/>
  <c r="Z1094" i="10"/>
  <c r="Y1095" i="10"/>
  <c r="Z1095" i="10"/>
  <c r="Y1096" i="10"/>
  <c r="Z1096" i="10"/>
  <c r="Y1097" i="10"/>
  <c r="Z1097" i="10"/>
  <c r="Y1098" i="10"/>
  <c r="Z1098" i="10"/>
  <c r="Y1099" i="10"/>
  <c r="Z1099" i="10"/>
  <c r="Y1100" i="10"/>
  <c r="Z1100" i="10"/>
  <c r="Y1101" i="10"/>
  <c r="Z1101" i="10"/>
  <c r="Y1102" i="10"/>
  <c r="Z1102" i="10"/>
  <c r="Y1103" i="10"/>
  <c r="Z1103" i="10"/>
  <c r="Y1104" i="10"/>
  <c r="Z1104" i="10"/>
  <c r="Y1105" i="10"/>
  <c r="Z1105" i="10"/>
  <c r="Y1106" i="10"/>
  <c r="Z1106" i="10"/>
  <c r="Y1107" i="10"/>
  <c r="Z1107" i="10"/>
  <c r="Y1108" i="10"/>
  <c r="Z1108" i="10"/>
  <c r="Y1109" i="10"/>
  <c r="Z1109" i="10"/>
  <c r="Y1110" i="10"/>
  <c r="Z1110" i="10"/>
  <c r="Y1111" i="10"/>
  <c r="Z1111" i="10"/>
  <c r="Y1112" i="10"/>
  <c r="Z1112" i="10"/>
  <c r="Y1113" i="10"/>
  <c r="Z1113" i="10"/>
  <c r="Y1114" i="10"/>
  <c r="Z1114" i="10"/>
  <c r="Y1115" i="10"/>
  <c r="Z1115" i="10"/>
  <c r="Y1116" i="10"/>
  <c r="Z1116" i="10"/>
  <c r="Y1117" i="10"/>
  <c r="Z1117" i="10"/>
  <c r="Y1118" i="10"/>
  <c r="Z1118" i="10"/>
  <c r="Y1119" i="10"/>
  <c r="Z1119" i="10"/>
  <c r="Y1120" i="10"/>
  <c r="Z1120" i="10"/>
  <c r="Y1121" i="10"/>
  <c r="Z1121" i="10"/>
  <c r="Y1122" i="10"/>
  <c r="Z1122" i="10"/>
  <c r="Y1123" i="10"/>
  <c r="Z1123" i="10"/>
  <c r="Y1124" i="10"/>
  <c r="Z1124" i="10"/>
  <c r="Y1125" i="10"/>
  <c r="Z1125" i="10"/>
  <c r="Y1126" i="10"/>
  <c r="Z1126" i="10"/>
  <c r="Y1127" i="10"/>
  <c r="Z1127" i="10"/>
  <c r="Y1128" i="10"/>
  <c r="Z1128" i="10"/>
  <c r="Y1129" i="10"/>
  <c r="Z1129" i="10"/>
  <c r="Y1130" i="10"/>
  <c r="Z1130" i="10"/>
  <c r="Y1131" i="10"/>
  <c r="Z1131" i="10"/>
  <c r="Y1132" i="10"/>
  <c r="Z1132" i="10"/>
  <c r="Y1133" i="10"/>
  <c r="Z1133" i="10"/>
  <c r="Y1134" i="10"/>
  <c r="Z1134" i="10"/>
  <c r="Y1135" i="10"/>
  <c r="Z1135" i="10"/>
  <c r="Y1136" i="10"/>
  <c r="Z1136" i="10"/>
  <c r="Y1137" i="10"/>
  <c r="Z1137" i="10"/>
  <c r="Y1138" i="10"/>
  <c r="Z1138" i="10"/>
  <c r="Y1139" i="10"/>
  <c r="Z1139" i="10"/>
  <c r="Y1140" i="10"/>
  <c r="Z1140" i="10"/>
  <c r="Y1141" i="10"/>
  <c r="Z1141" i="10"/>
  <c r="Y1142" i="10"/>
  <c r="Z1142" i="10"/>
  <c r="Y1143" i="10"/>
  <c r="Z1143" i="10"/>
  <c r="Y1144" i="10"/>
  <c r="Z1144" i="10"/>
  <c r="Y1145" i="10"/>
  <c r="Z1145" i="10"/>
  <c r="Y1146" i="10"/>
  <c r="Z1146" i="10"/>
  <c r="Y1147" i="10"/>
  <c r="Z1147" i="10"/>
  <c r="Y1148" i="10"/>
  <c r="Z1148" i="10"/>
  <c r="Y1149" i="10"/>
  <c r="Z1149" i="10"/>
  <c r="Y1150" i="10"/>
  <c r="Z1150" i="10"/>
  <c r="Y1151" i="10"/>
  <c r="Z1151" i="10"/>
  <c r="Y1152" i="10"/>
  <c r="Z1152" i="10"/>
  <c r="Y1153" i="10"/>
  <c r="Z1153" i="10"/>
  <c r="Y1154" i="10"/>
  <c r="Z1154" i="10"/>
  <c r="Y1155" i="10"/>
  <c r="Z1155" i="10"/>
  <c r="Y1156" i="10"/>
  <c r="Z1156" i="10"/>
  <c r="Y1157" i="10"/>
  <c r="Z1157" i="10"/>
  <c r="Y1158" i="10"/>
  <c r="Z1158" i="10"/>
  <c r="Y1159" i="10"/>
  <c r="Z1159" i="10"/>
  <c r="Y1160" i="10"/>
  <c r="Z1160" i="10"/>
  <c r="Y1161" i="10"/>
  <c r="Z1161" i="10"/>
  <c r="Y1162" i="10"/>
  <c r="Z1162" i="10"/>
  <c r="Y1163" i="10"/>
  <c r="Z1163" i="10"/>
  <c r="Y1164" i="10"/>
  <c r="Z1164" i="10"/>
  <c r="Y1165" i="10"/>
  <c r="Z1165" i="10"/>
  <c r="Y1166" i="10"/>
  <c r="Z1166" i="10"/>
  <c r="Y1167" i="10"/>
  <c r="Z1167" i="10"/>
  <c r="Y1168" i="10"/>
  <c r="Z1168" i="10"/>
  <c r="Y1169" i="10"/>
  <c r="Z1169" i="10"/>
  <c r="Y1170" i="10"/>
  <c r="Z1170" i="10"/>
  <c r="Y1171" i="10"/>
  <c r="Z1171" i="10"/>
  <c r="Y1172" i="10"/>
  <c r="Z1172" i="10"/>
  <c r="Y1173" i="10"/>
  <c r="Z1173" i="10"/>
  <c r="Y1174" i="10"/>
  <c r="Z1174" i="10"/>
  <c r="Y1175" i="10"/>
  <c r="Z1175" i="10"/>
  <c r="Y1176" i="10"/>
  <c r="Z1176" i="10"/>
  <c r="Y1177" i="10"/>
  <c r="Z1177" i="10"/>
  <c r="Y1178" i="10"/>
  <c r="Z1178" i="10"/>
  <c r="Y1179" i="10"/>
  <c r="Z1179" i="10"/>
  <c r="Y1180" i="10"/>
  <c r="Z1180" i="10"/>
  <c r="Y1181" i="10"/>
  <c r="Z1181" i="10"/>
  <c r="Y1182" i="10"/>
  <c r="Z1182" i="10"/>
  <c r="Y1183" i="10"/>
  <c r="Z1183" i="10"/>
  <c r="Y1184" i="10"/>
  <c r="Z1184" i="10"/>
  <c r="Y1185" i="10"/>
  <c r="Z1185" i="10"/>
  <c r="Y1186" i="10"/>
  <c r="Z1186" i="10"/>
  <c r="Y1187" i="10"/>
  <c r="Z1187" i="10"/>
  <c r="Y1188" i="10"/>
  <c r="Z1188" i="10"/>
  <c r="Y1189" i="10"/>
  <c r="Z1189" i="10"/>
  <c r="Y1190" i="10"/>
  <c r="Z1190" i="10"/>
  <c r="Y1191" i="10"/>
  <c r="Z1191" i="10"/>
  <c r="Y1192" i="10"/>
  <c r="Z1192" i="10"/>
  <c r="Y1193" i="10"/>
  <c r="Z1193" i="10"/>
  <c r="Y1194" i="10"/>
  <c r="Z1194" i="10"/>
  <c r="Y1195" i="10"/>
  <c r="Z1195" i="10"/>
  <c r="Y1196" i="10"/>
  <c r="Z1196" i="10"/>
  <c r="Y1197" i="10"/>
  <c r="Z1197" i="10"/>
  <c r="Y1198" i="10"/>
  <c r="Z1198" i="10"/>
  <c r="Y1199" i="10"/>
  <c r="Z1199" i="10"/>
  <c r="Y1200" i="10"/>
  <c r="Z1200" i="10"/>
  <c r="Y1201" i="10"/>
  <c r="Z1201" i="10"/>
  <c r="Y1202" i="10"/>
  <c r="Z1202" i="10"/>
  <c r="Y1203" i="10"/>
  <c r="Z1203" i="10"/>
  <c r="Y1204" i="10"/>
  <c r="Z1204" i="10"/>
  <c r="Y1205" i="10"/>
  <c r="Z1205" i="10"/>
  <c r="Y1206" i="10"/>
  <c r="Z1206" i="10"/>
  <c r="Y1207" i="10"/>
  <c r="Z1207" i="10"/>
  <c r="Y1208" i="10"/>
  <c r="Z1208" i="10"/>
  <c r="Y1209" i="10"/>
  <c r="Z1209" i="10"/>
  <c r="Y1210" i="10"/>
  <c r="Z1210" i="10"/>
  <c r="Y1211" i="10"/>
  <c r="Z1211" i="10"/>
  <c r="Y1212" i="10"/>
  <c r="Z1212" i="10"/>
  <c r="Y1213" i="10"/>
  <c r="Z1213" i="10"/>
  <c r="Y1214" i="10"/>
  <c r="Z1214" i="10"/>
  <c r="Y1215" i="10"/>
  <c r="Z1215" i="10"/>
  <c r="Y1216" i="10"/>
  <c r="Z1216" i="10"/>
  <c r="Y1217" i="10"/>
  <c r="Z1217" i="10"/>
  <c r="Y1218" i="10"/>
  <c r="Z1218" i="10"/>
  <c r="Y1219" i="10"/>
  <c r="Z1219" i="10"/>
  <c r="Y1220" i="10"/>
  <c r="Z1220" i="10"/>
  <c r="Y1221" i="10"/>
  <c r="Z1221" i="10"/>
  <c r="Y1222" i="10"/>
  <c r="Z1222" i="10"/>
  <c r="Y1223" i="10"/>
  <c r="Z1223" i="10"/>
  <c r="Y1224" i="10"/>
  <c r="Z1224" i="10"/>
  <c r="Y1225" i="10"/>
  <c r="Z1225" i="10"/>
  <c r="Y1226" i="10"/>
  <c r="Z1226" i="10"/>
  <c r="Y1227" i="10"/>
  <c r="Z1227" i="10"/>
  <c r="Y1228" i="10"/>
  <c r="Z1228" i="10"/>
  <c r="Y1229" i="10"/>
  <c r="Z1229" i="10"/>
  <c r="Y1230" i="10"/>
  <c r="Z1230" i="10"/>
  <c r="Y1231" i="10"/>
  <c r="Z1231" i="10"/>
  <c r="Y1232" i="10"/>
  <c r="Z1232" i="10"/>
  <c r="Y1233" i="10"/>
  <c r="Z1233" i="10"/>
  <c r="Y1234" i="10"/>
  <c r="Z1234" i="10"/>
  <c r="Y1235" i="10"/>
  <c r="Z1235" i="10"/>
  <c r="Y1236" i="10"/>
  <c r="Z1236" i="10"/>
  <c r="Y1237" i="10"/>
  <c r="Z1237" i="10"/>
  <c r="Y1238" i="10"/>
  <c r="Z1238" i="10"/>
  <c r="Y1239" i="10"/>
  <c r="Z1239" i="10"/>
  <c r="Y1240" i="10"/>
  <c r="Z1240" i="10"/>
  <c r="Y1241" i="10"/>
  <c r="Z1241" i="10"/>
  <c r="Y1242" i="10"/>
  <c r="Z1242" i="10"/>
  <c r="Y1243" i="10"/>
  <c r="Z1243" i="10"/>
  <c r="Y1244" i="10"/>
  <c r="Z1244" i="10"/>
  <c r="Y1245" i="10"/>
  <c r="Z1245" i="10"/>
  <c r="Y1246" i="10"/>
  <c r="Z1246" i="10"/>
  <c r="Y1247" i="10"/>
  <c r="Z1247" i="10"/>
  <c r="Y1248" i="10"/>
  <c r="Z1248" i="10"/>
  <c r="Y1249" i="10"/>
  <c r="Z1249" i="10"/>
  <c r="Y1250" i="10"/>
  <c r="Z1250" i="10"/>
  <c r="Y1251" i="10"/>
  <c r="Z1251" i="10"/>
  <c r="Y1252" i="10"/>
  <c r="Z1252" i="10"/>
  <c r="Y1253" i="10"/>
  <c r="Z1253" i="10"/>
  <c r="Y1254" i="10"/>
  <c r="Z1254" i="10"/>
  <c r="Y1255" i="10"/>
  <c r="Z1255" i="10"/>
  <c r="Y1256" i="10"/>
  <c r="Z1256" i="10"/>
  <c r="Y1257" i="10"/>
  <c r="Z1257" i="10"/>
  <c r="Y1258" i="10"/>
  <c r="Z1258" i="10"/>
  <c r="Y1259" i="10"/>
  <c r="Z1259" i="10"/>
  <c r="Y1260" i="10"/>
  <c r="Z1260" i="10"/>
  <c r="Y1261" i="10"/>
  <c r="Z1261" i="10"/>
  <c r="Y1262" i="10"/>
  <c r="Z1262" i="10"/>
  <c r="Y1263" i="10"/>
  <c r="Z1263" i="10"/>
  <c r="Y1264" i="10"/>
  <c r="Z1264" i="10"/>
  <c r="Y1265" i="10"/>
  <c r="Z1265" i="10"/>
  <c r="Y1266" i="10"/>
  <c r="Z1266" i="10"/>
  <c r="Y1267" i="10"/>
  <c r="Z1267" i="10"/>
  <c r="Y1268" i="10"/>
  <c r="Z1268" i="10"/>
  <c r="Y1269" i="10"/>
  <c r="Z1269" i="10"/>
  <c r="Y1270" i="10"/>
  <c r="Z1270" i="10"/>
  <c r="Y1271" i="10"/>
  <c r="Z1271" i="10"/>
  <c r="Y1272" i="10"/>
  <c r="Z1272" i="10"/>
  <c r="Y1273" i="10"/>
  <c r="Z1273" i="10"/>
  <c r="Y1274" i="10"/>
  <c r="Z1274" i="10"/>
  <c r="Y1275" i="10"/>
  <c r="Z1275" i="10"/>
  <c r="Y1276" i="10"/>
  <c r="Z1276" i="10"/>
  <c r="Y1277" i="10"/>
  <c r="Z1277" i="10"/>
  <c r="Y1278" i="10"/>
  <c r="Z1278" i="10"/>
  <c r="Y1279" i="10"/>
  <c r="Z1279" i="10"/>
  <c r="Y1280" i="10"/>
  <c r="Z1280" i="10"/>
  <c r="Y1281" i="10"/>
  <c r="Z1281" i="10"/>
  <c r="Y1282" i="10"/>
  <c r="Z1282" i="10"/>
  <c r="Y1283" i="10"/>
  <c r="Z1283" i="10"/>
  <c r="Y1284" i="10"/>
  <c r="Z1284" i="10"/>
  <c r="Y1285" i="10"/>
  <c r="Z1285" i="10"/>
  <c r="Y1286" i="10"/>
  <c r="Z1286" i="10"/>
  <c r="Y1287" i="10"/>
  <c r="Z1287" i="10"/>
  <c r="Y1288" i="10"/>
  <c r="Z1288" i="10"/>
  <c r="Y1289" i="10"/>
  <c r="Z1289" i="10"/>
  <c r="Y1290" i="10"/>
  <c r="Z1290" i="10"/>
  <c r="Y1291" i="10"/>
  <c r="Z1291" i="10"/>
  <c r="Y1292" i="10"/>
  <c r="Z1292" i="10"/>
  <c r="Y1293" i="10"/>
  <c r="Z1293" i="10"/>
  <c r="Y1294" i="10"/>
  <c r="Z1294" i="10"/>
  <c r="Y1295" i="10"/>
  <c r="Z1295" i="10"/>
  <c r="Y1296" i="10"/>
  <c r="Z1296" i="10"/>
  <c r="Y1297" i="10"/>
  <c r="Z1297" i="10"/>
  <c r="Y1298" i="10"/>
  <c r="Z1298" i="10"/>
  <c r="Y1299" i="10"/>
  <c r="Z1299" i="10"/>
  <c r="Y1300" i="10"/>
  <c r="Z1300" i="10"/>
  <c r="Y1301" i="10"/>
  <c r="Z1301" i="10"/>
  <c r="Y1302" i="10"/>
  <c r="Z1302" i="10"/>
  <c r="Y1303" i="10"/>
  <c r="Z1303" i="10"/>
  <c r="Y1304" i="10"/>
  <c r="Z1304" i="10"/>
  <c r="Y1305" i="10"/>
  <c r="Z1305" i="10"/>
  <c r="Y1306" i="10"/>
  <c r="Z1306" i="10"/>
  <c r="Y1307" i="10"/>
  <c r="Z1307" i="10"/>
  <c r="Y1308" i="10"/>
  <c r="Z1308" i="10"/>
  <c r="Y1309" i="10"/>
  <c r="Z1309" i="10"/>
  <c r="Y1310" i="10"/>
  <c r="Z1310" i="10"/>
  <c r="Y1311" i="10"/>
  <c r="Z1311" i="10"/>
  <c r="Y1312" i="10"/>
  <c r="Z1312" i="10"/>
  <c r="Y1313" i="10"/>
  <c r="Z1313" i="10"/>
  <c r="Y1314" i="10"/>
  <c r="Z1314" i="10"/>
  <c r="Y1315" i="10"/>
  <c r="Z1315" i="10"/>
  <c r="Y1316" i="10"/>
  <c r="Z1316" i="10"/>
  <c r="Y1317" i="10"/>
  <c r="Z1317" i="10"/>
  <c r="Y1318" i="10"/>
  <c r="Z1318" i="10"/>
  <c r="Y1319" i="10"/>
  <c r="Z1319" i="10"/>
  <c r="Y1320" i="10"/>
  <c r="Z1320" i="10"/>
  <c r="Y1321" i="10"/>
  <c r="Z1321" i="10"/>
  <c r="Y1322" i="10"/>
  <c r="Z1322" i="10"/>
  <c r="Y1323" i="10"/>
  <c r="Z1323" i="10"/>
  <c r="Y1324" i="10"/>
  <c r="Z1324" i="10"/>
  <c r="Y1325" i="10"/>
  <c r="Z1325" i="10"/>
  <c r="Y1326" i="10"/>
  <c r="Z1326" i="10"/>
  <c r="Y1327" i="10"/>
  <c r="Z1327" i="10"/>
  <c r="Y1328" i="10"/>
  <c r="Z1328" i="10"/>
  <c r="Y1329" i="10"/>
  <c r="Z1329" i="10"/>
  <c r="Y1330" i="10"/>
  <c r="Z1330" i="10"/>
  <c r="Y1331" i="10"/>
  <c r="Z1331" i="10"/>
  <c r="Y1332" i="10"/>
  <c r="Z1332" i="10"/>
  <c r="Y1333" i="10"/>
  <c r="Z1333" i="10"/>
  <c r="Y1334" i="10"/>
  <c r="Z1334" i="10"/>
  <c r="Y1335" i="10"/>
  <c r="Z1335" i="10"/>
  <c r="Y1336" i="10"/>
  <c r="Z1336" i="10"/>
  <c r="Y1337" i="10"/>
  <c r="Z1337" i="10"/>
  <c r="Y1338" i="10"/>
  <c r="Z1338" i="10"/>
  <c r="Y1339" i="10"/>
  <c r="Z1339" i="10"/>
  <c r="Y1340" i="10"/>
  <c r="Z1340" i="10"/>
  <c r="Y1341" i="10"/>
  <c r="Z1341" i="10"/>
  <c r="Y1342" i="10"/>
  <c r="Z1342" i="10"/>
  <c r="Y1343" i="10"/>
  <c r="Z1343" i="10"/>
  <c r="Y1344" i="10"/>
  <c r="Z1344" i="10"/>
  <c r="Y1345" i="10"/>
  <c r="Z1345" i="10"/>
  <c r="Y1346" i="10"/>
  <c r="Z1346" i="10"/>
  <c r="Y1347" i="10"/>
  <c r="Z1347" i="10"/>
  <c r="Y1348" i="10"/>
  <c r="Z1348" i="10"/>
  <c r="Y1349" i="10"/>
  <c r="Z1349" i="10"/>
  <c r="Y1350" i="10"/>
  <c r="Z1350" i="10"/>
  <c r="Y1351" i="10"/>
  <c r="Z1351" i="10"/>
  <c r="Y1352" i="10"/>
  <c r="Z1352" i="10"/>
  <c r="Y1353" i="10"/>
  <c r="Z1353" i="10"/>
  <c r="Y1354" i="10"/>
  <c r="Z1354" i="10"/>
  <c r="Y1355" i="10"/>
  <c r="Z1355" i="10"/>
  <c r="Y1356" i="10"/>
  <c r="Z1356" i="10"/>
  <c r="Y1357" i="10"/>
  <c r="Z1357" i="10"/>
  <c r="Y1358" i="10"/>
  <c r="Z1358" i="10"/>
  <c r="Y1359" i="10"/>
  <c r="Z1359" i="10"/>
  <c r="Y1360" i="10"/>
  <c r="Z1360" i="10"/>
  <c r="Y1361" i="10"/>
  <c r="Z1361" i="10"/>
  <c r="Y1362" i="10"/>
  <c r="Z1362" i="10"/>
  <c r="Y1363" i="10"/>
  <c r="Z1363" i="10"/>
  <c r="Y1364" i="10"/>
  <c r="Z1364" i="10"/>
  <c r="Y1365" i="10"/>
  <c r="Z1365" i="10"/>
  <c r="Y1366" i="10"/>
  <c r="Z1366" i="10"/>
  <c r="Y1367" i="10"/>
  <c r="Z1367" i="10"/>
  <c r="Y1368" i="10"/>
  <c r="Z1368" i="10"/>
  <c r="Y1369" i="10"/>
  <c r="Z1369" i="10"/>
  <c r="Y1370" i="10"/>
  <c r="Z1370" i="10"/>
  <c r="Y1371" i="10"/>
  <c r="Z1371" i="10"/>
  <c r="Y1372" i="10"/>
  <c r="Z1372" i="10"/>
  <c r="Y1373" i="10"/>
  <c r="Z1373" i="10"/>
  <c r="Y1374" i="10"/>
  <c r="Z1374" i="10"/>
  <c r="Y1375" i="10"/>
  <c r="Z1375" i="10"/>
  <c r="Y1376" i="10"/>
  <c r="Z1376" i="10"/>
  <c r="Y1377" i="10"/>
  <c r="Z1377" i="10"/>
  <c r="Y1378" i="10"/>
  <c r="Z1378" i="10"/>
  <c r="Y1379" i="10"/>
  <c r="Z1379" i="10"/>
  <c r="Y1380" i="10"/>
  <c r="Z1380" i="10"/>
  <c r="Y1381" i="10"/>
  <c r="Z1381" i="10"/>
  <c r="Y1382" i="10"/>
  <c r="Z1382" i="10"/>
  <c r="Y1383" i="10"/>
  <c r="Z1383" i="10"/>
  <c r="Y1384" i="10"/>
  <c r="Z1384" i="10"/>
  <c r="Y1385" i="10"/>
  <c r="Z1385" i="10"/>
  <c r="Y1386" i="10"/>
  <c r="Z1386" i="10"/>
  <c r="Y1387" i="10"/>
  <c r="Z1387" i="10"/>
  <c r="Y1388" i="10"/>
  <c r="Z1388" i="10"/>
  <c r="Y1389" i="10"/>
  <c r="Z1389" i="10"/>
  <c r="Y1390" i="10"/>
  <c r="Z1390" i="10"/>
  <c r="Y1391" i="10"/>
  <c r="Z1391" i="10"/>
  <c r="Y1392" i="10"/>
  <c r="Z1392" i="10"/>
  <c r="Y1393" i="10"/>
  <c r="Z1393" i="10"/>
  <c r="Y1394" i="10"/>
  <c r="Z1394" i="10"/>
  <c r="Y1395" i="10"/>
  <c r="Z1395" i="10"/>
  <c r="Y1396" i="10"/>
  <c r="Z1396" i="10"/>
  <c r="Y1397" i="10"/>
  <c r="Z1397" i="10"/>
  <c r="Y1398" i="10"/>
  <c r="Z1398" i="10"/>
  <c r="Y1399" i="10"/>
  <c r="Z1399" i="10"/>
  <c r="Y1400" i="10"/>
  <c r="Z1400" i="10"/>
  <c r="Y1401" i="10"/>
  <c r="Z1401" i="10"/>
  <c r="Y1402" i="10"/>
  <c r="Z1402" i="10"/>
  <c r="Y1403" i="10"/>
  <c r="Z1403" i="10"/>
  <c r="Y1404" i="10"/>
  <c r="Z1404" i="10"/>
  <c r="Y1405" i="10"/>
  <c r="Z1405" i="10"/>
  <c r="Y1406" i="10"/>
  <c r="Z1406" i="10"/>
  <c r="Y1407" i="10"/>
  <c r="Z1407" i="10"/>
  <c r="Y1408" i="10"/>
  <c r="Z1408" i="10"/>
  <c r="Y1409" i="10"/>
  <c r="Z1409" i="10"/>
  <c r="Y1410" i="10"/>
  <c r="Z1410" i="10"/>
  <c r="Y1411" i="10"/>
  <c r="Z1411" i="10"/>
  <c r="Y1412" i="10"/>
  <c r="Z1412" i="10"/>
  <c r="Y1413" i="10"/>
  <c r="Z1413" i="10"/>
  <c r="Y1414" i="10"/>
  <c r="Z1414" i="10"/>
  <c r="Y1415" i="10"/>
  <c r="Z1415" i="10"/>
  <c r="Y1416" i="10"/>
  <c r="Z1416" i="10"/>
  <c r="Y1417" i="10"/>
  <c r="Z1417" i="10"/>
  <c r="Y1418" i="10"/>
  <c r="Z1418" i="10"/>
  <c r="Y1419" i="10"/>
  <c r="Z1419" i="10"/>
  <c r="Y1420" i="10"/>
  <c r="Z1420" i="10"/>
  <c r="Y1421" i="10"/>
  <c r="Z1421" i="10"/>
  <c r="Y1422" i="10"/>
  <c r="Z1422" i="10"/>
  <c r="Y1423" i="10"/>
  <c r="Z1423" i="10"/>
  <c r="Y1424" i="10"/>
  <c r="Z1424" i="10"/>
  <c r="Y1425" i="10"/>
  <c r="Z1425" i="10"/>
  <c r="Y1426" i="10"/>
  <c r="Z1426" i="10"/>
  <c r="Y1427" i="10"/>
  <c r="Z1427" i="10"/>
  <c r="Y1428" i="10"/>
  <c r="Z1428" i="10"/>
  <c r="Y1429" i="10"/>
  <c r="Z1429" i="10"/>
  <c r="Y1430" i="10"/>
  <c r="Z1430" i="10"/>
  <c r="Y1431" i="10"/>
  <c r="Z1431" i="10"/>
  <c r="Y1432" i="10"/>
  <c r="Z1432" i="10"/>
  <c r="Y1433" i="10"/>
  <c r="Z1433" i="10"/>
  <c r="Y1434" i="10"/>
  <c r="Z1434" i="10"/>
  <c r="Y1435" i="10"/>
  <c r="Z1435" i="10"/>
  <c r="Y1436" i="10"/>
  <c r="Z1436" i="10"/>
  <c r="Y1437" i="10"/>
  <c r="Z1437" i="10"/>
  <c r="Y1438" i="10"/>
  <c r="Z1438" i="10"/>
  <c r="Y1439" i="10"/>
  <c r="Z1439" i="10"/>
  <c r="Y1440" i="10"/>
  <c r="Z1440" i="10"/>
  <c r="Y1441" i="10"/>
  <c r="Z1441" i="10"/>
  <c r="Y1442" i="10"/>
  <c r="Z1442" i="10"/>
  <c r="Y1443" i="10"/>
  <c r="Z1443" i="10"/>
  <c r="Y1444" i="10"/>
  <c r="Z1444" i="10"/>
  <c r="Y1445" i="10"/>
  <c r="Z1445" i="10"/>
  <c r="Y1446" i="10"/>
  <c r="Z1446" i="10"/>
  <c r="Y1447" i="10"/>
  <c r="Z1447" i="10"/>
  <c r="Y1448" i="10"/>
  <c r="Z1448" i="10"/>
  <c r="Y1449" i="10"/>
  <c r="Z1449" i="10"/>
  <c r="Y1450" i="10"/>
  <c r="Z1450" i="10"/>
  <c r="Y1451" i="10"/>
  <c r="Z1451" i="10"/>
  <c r="Y1452" i="10"/>
  <c r="Z1452" i="10"/>
  <c r="Y1453" i="10"/>
  <c r="Z1453" i="10"/>
  <c r="Y1454" i="10"/>
  <c r="Z1454" i="10"/>
  <c r="Y1455" i="10"/>
  <c r="Z1455" i="10"/>
  <c r="Y1456" i="10"/>
  <c r="Z1456" i="10"/>
  <c r="Y1457" i="10"/>
  <c r="Z1457" i="10"/>
  <c r="Y1458" i="10"/>
  <c r="Z1458" i="10"/>
  <c r="Y1459" i="10"/>
  <c r="Z1459" i="10"/>
  <c r="Y1460" i="10"/>
  <c r="Z1460" i="10"/>
  <c r="Y1461" i="10"/>
  <c r="Z1461" i="10"/>
  <c r="Y1462" i="10"/>
  <c r="Z1462" i="10"/>
  <c r="Y1463" i="10"/>
  <c r="Z1463" i="10"/>
  <c r="Y1464" i="10"/>
  <c r="Z1464" i="10"/>
  <c r="Y1465" i="10"/>
  <c r="Z1465" i="10"/>
  <c r="Y1466" i="10"/>
  <c r="Z1466" i="10"/>
  <c r="Y1467" i="10"/>
  <c r="Z1467" i="10"/>
  <c r="Y1468" i="10"/>
  <c r="Z1468" i="10"/>
  <c r="Y1469" i="10"/>
  <c r="Z1469" i="10"/>
  <c r="Y1470" i="10"/>
  <c r="Z1470" i="10"/>
  <c r="Y1471" i="10"/>
  <c r="Z1471" i="10"/>
  <c r="Y1472" i="10"/>
  <c r="Z1472" i="10"/>
  <c r="Y1473" i="10"/>
  <c r="Z1473" i="10"/>
  <c r="Y1474" i="10"/>
  <c r="Z1474" i="10"/>
  <c r="Y1475" i="10"/>
  <c r="Z1475" i="10"/>
  <c r="Y1476" i="10"/>
  <c r="Z1476" i="10"/>
  <c r="Y1477" i="10"/>
  <c r="Z1477" i="10"/>
  <c r="Y1478" i="10"/>
  <c r="Z1478" i="10"/>
  <c r="Y1479" i="10"/>
  <c r="Z1479" i="10"/>
  <c r="Y1480" i="10"/>
  <c r="Z1480" i="10"/>
  <c r="Y1481" i="10"/>
  <c r="Z1481" i="10"/>
  <c r="Y1482" i="10"/>
  <c r="Z1482" i="10"/>
  <c r="Y1483" i="10"/>
  <c r="Z1483" i="10"/>
  <c r="Y1484" i="10"/>
  <c r="Z1484" i="10"/>
  <c r="Y1485" i="10"/>
  <c r="Z1485" i="10"/>
  <c r="Y1486" i="10"/>
  <c r="Z1486" i="10"/>
  <c r="Y1487" i="10"/>
  <c r="Z1487" i="10"/>
  <c r="Y1488" i="10"/>
  <c r="Z1488" i="10"/>
  <c r="Y1489" i="10"/>
  <c r="Z1489" i="10"/>
  <c r="Y1490" i="10"/>
  <c r="Z1490" i="10"/>
  <c r="Y1491" i="10"/>
  <c r="Z1491" i="10"/>
  <c r="Y1492" i="10"/>
  <c r="Z1492" i="10"/>
  <c r="Y1493" i="10"/>
  <c r="Z1493" i="10"/>
  <c r="Y1494" i="10"/>
  <c r="Z1494" i="10"/>
  <c r="Y1495" i="10"/>
  <c r="Z1495" i="10"/>
  <c r="Y1496" i="10"/>
  <c r="Z1496" i="10"/>
  <c r="Y1497" i="10"/>
  <c r="Z1497" i="10"/>
  <c r="Y1498" i="10"/>
  <c r="Z1498" i="10"/>
  <c r="Y1499" i="10"/>
  <c r="Z1499" i="10"/>
  <c r="Y1500" i="10"/>
  <c r="Z1500" i="10"/>
  <c r="Y1501" i="10"/>
  <c r="Z1501" i="10"/>
  <c r="Y1502" i="10"/>
  <c r="Z1502" i="10"/>
  <c r="Y1503" i="10"/>
  <c r="Z1503" i="10"/>
  <c r="Y1504" i="10"/>
  <c r="Z1504" i="10"/>
  <c r="Y1505" i="10"/>
  <c r="Z1505" i="10"/>
  <c r="Y1506" i="10"/>
  <c r="Z1506" i="10"/>
  <c r="Y1507" i="10"/>
  <c r="Z1507" i="10"/>
  <c r="Y1508" i="10"/>
  <c r="Z1508" i="10"/>
  <c r="Y1509" i="10"/>
  <c r="Z1509" i="10"/>
  <c r="Y1510" i="10"/>
  <c r="Z1510" i="10"/>
  <c r="Y1511" i="10"/>
  <c r="Z1511" i="10"/>
  <c r="Y1512" i="10"/>
  <c r="Z1512" i="10"/>
  <c r="Y1513" i="10"/>
  <c r="Z1513" i="10"/>
  <c r="Y1514" i="10"/>
  <c r="Z1514" i="10"/>
  <c r="Y1515" i="10"/>
  <c r="Z1515" i="10"/>
  <c r="Y1516" i="10"/>
  <c r="Z1516" i="10"/>
  <c r="Y1517" i="10"/>
  <c r="Z1517" i="10"/>
  <c r="Y1518" i="10"/>
  <c r="Z1518" i="10"/>
  <c r="Y1519" i="10"/>
  <c r="Z1519" i="10"/>
  <c r="Y1520" i="10"/>
  <c r="Z1520" i="10"/>
  <c r="Y1521" i="10"/>
  <c r="Z1521" i="10"/>
  <c r="Y1522" i="10"/>
  <c r="Z1522" i="10"/>
  <c r="Y1523" i="10"/>
  <c r="Z1523" i="10"/>
  <c r="Y1524" i="10"/>
  <c r="Z1524" i="10"/>
  <c r="Y1525" i="10"/>
  <c r="Z1525" i="10"/>
  <c r="Y1526" i="10"/>
  <c r="Z1526" i="10"/>
  <c r="Y1527" i="10"/>
  <c r="Z1527" i="10"/>
  <c r="Y1528" i="10"/>
  <c r="Z1528" i="10"/>
  <c r="Y1529" i="10"/>
  <c r="Z1529" i="10"/>
  <c r="Y1530" i="10"/>
  <c r="Z1530" i="10"/>
  <c r="Y1531" i="10"/>
  <c r="Z1531" i="10"/>
  <c r="Y1532" i="10"/>
  <c r="Z1532" i="10"/>
  <c r="Y1533" i="10"/>
  <c r="Z1533" i="10"/>
  <c r="Y1534" i="10"/>
  <c r="Z1534" i="10"/>
  <c r="Y1535" i="10"/>
  <c r="Z1535" i="10"/>
  <c r="Y1536" i="10"/>
  <c r="Z1536" i="10"/>
  <c r="Y1537" i="10"/>
  <c r="Z1537" i="10"/>
  <c r="Y1538" i="10"/>
  <c r="Z1538" i="10"/>
  <c r="Y1539" i="10"/>
  <c r="Z1539" i="10"/>
  <c r="Y1540" i="10"/>
  <c r="Z1540" i="10"/>
  <c r="Y1541" i="10"/>
  <c r="Z1541" i="10"/>
  <c r="Y1542" i="10"/>
  <c r="Z1542" i="10"/>
  <c r="Y1543" i="10"/>
  <c r="Z1543" i="10"/>
  <c r="Y1544" i="10"/>
  <c r="Z1544" i="10"/>
  <c r="Y1545" i="10"/>
  <c r="Z1545" i="10"/>
  <c r="Y1546" i="10"/>
  <c r="Z1546" i="10"/>
  <c r="Y1547" i="10"/>
  <c r="Z1547" i="10"/>
  <c r="Y1548" i="10"/>
  <c r="Z1548" i="10"/>
  <c r="Y1549" i="10"/>
  <c r="Z1549" i="10"/>
  <c r="Y1550" i="10"/>
  <c r="Z1550" i="10"/>
  <c r="Y1551" i="10"/>
  <c r="Z1551" i="10"/>
  <c r="Y1552" i="10"/>
  <c r="Z1552" i="10"/>
  <c r="Y1553" i="10"/>
  <c r="Z1553" i="10"/>
  <c r="Y1554" i="10"/>
  <c r="Z1554" i="10"/>
  <c r="Y1555" i="10"/>
  <c r="Z1555" i="10"/>
  <c r="Y1556" i="10"/>
  <c r="Z1556" i="10"/>
  <c r="Y1557" i="10"/>
  <c r="Z1557" i="10"/>
  <c r="Y1558" i="10"/>
  <c r="Z1558" i="10"/>
  <c r="Y1559" i="10"/>
  <c r="Z1559" i="10"/>
  <c r="Y1560" i="10"/>
  <c r="Z1560" i="10"/>
  <c r="Y1561" i="10"/>
  <c r="Z1561" i="10"/>
  <c r="Y1562" i="10"/>
  <c r="Z1562" i="10"/>
  <c r="Y1563" i="10"/>
  <c r="Z1563" i="10"/>
  <c r="Y1564" i="10"/>
  <c r="Z1564" i="10"/>
  <c r="Y1565" i="10"/>
  <c r="Z1565" i="10"/>
  <c r="Y1566" i="10"/>
  <c r="Z1566" i="10"/>
  <c r="Y1567" i="10"/>
  <c r="Z1567" i="10"/>
  <c r="Y1568" i="10"/>
  <c r="Z1568" i="10"/>
  <c r="Y1569" i="10"/>
  <c r="Z1569" i="10"/>
  <c r="Y1570" i="10"/>
  <c r="Z1570" i="10"/>
  <c r="Y1571" i="10"/>
  <c r="Z1571" i="10"/>
  <c r="Y1572" i="10"/>
  <c r="Z1572" i="10"/>
  <c r="Y1573" i="10"/>
  <c r="Z1573" i="10"/>
  <c r="Y1574" i="10"/>
  <c r="Z1574" i="10"/>
  <c r="Y1575" i="10"/>
  <c r="Z1575" i="10"/>
  <c r="Y1576" i="10"/>
  <c r="Z1576" i="10"/>
  <c r="Y1577" i="10"/>
  <c r="Z1577" i="10"/>
  <c r="Y1578" i="10"/>
  <c r="Z1578" i="10"/>
  <c r="Y1579" i="10"/>
  <c r="Z1579" i="10"/>
  <c r="Y1580" i="10"/>
  <c r="Z1580" i="10"/>
  <c r="Y1581" i="10"/>
  <c r="Z1581" i="10"/>
  <c r="Y1582" i="10"/>
  <c r="Z1582" i="10"/>
  <c r="Y1583" i="10"/>
  <c r="Z1583" i="10"/>
  <c r="Y1584" i="10"/>
  <c r="Z1584" i="10"/>
  <c r="Y1585" i="10"/>
  <c r="Z1585" i="10"/>
  <c r="Y1586" i="10"/>
  <c r="Z1586" i="10"/>
  <c r="Y1587" i="10"/>
  <c r="Z1587" i="10"/>
  <c r="Y1588" i="10"/>
  <c r="Z1588" i="10"/>
  <c r="Y1589" i="10"/>
  <c r="Z1589" i="10"/>
  <c r="Y1590" i="10"/>
  <c r="Z1590" i="10"/>
  <c r="Y1591" i="10"/>
  <c r="Z1591" i="10"/>
  <c r="Y1592" i="10"/>
  <c r="Z1592" i="10"/>
  <c r="Y1593" i="10"/>
  <c r="Z1593" i="10"/>
  <c r="Y1594" i="10"/>
  <c r="Z1594" i="10"/>
  <c r="Y1595" i="10"/>
  <c r="Z1595" i="10"/>
  <c r="Y1596" i="10"/>
  <c r="Z1596" i="10"/>
  <c r="Y1597" i="10"/>
  <c r="Z1597" i="10"/>
  <c r="Y1598" i="10"/>
  <c r="Z1598" i="10"/>
  <c r="Y1599" i="10"/>
  <c r="Z1599" i="10"/>
  <c r="Y1600" i="10"/>
  <c r="Z1600" i="10"/>
  <c r="Y1601" i="10"/>
  <c r="Z1601" i="10"/>
  <c r="Y1602" i="10"/>
  <c r="Z1602" i="10"/>
  <c r="Y1603" i="10"/>
  <c r="Z1603" i="10"/>
  <c r="Y1604" i="10"/>
  <c r="Z1604" i="10"/>
  <c r="Y1605" i="10"/>
  <c r="Z1605" i="10"/>
  <c r="Y1606" i="10"/>
  <c r="Z1606" i="10"/>
  <c r="Y1607" i="10"/>
  <c r="Z1607" i="10"/>
  <c r="Y1608" i="10"/>
  <c r="Z1608" i="10"/>
  <c r="Y1609" i="10"/>
  <c r="Z1609" i="10"/>
  <c r="Y1610" i="10"/>
  <c r="Z1610" i="10"/>
  <c r="Y1611" i="10"/>
  <c r="Z1611" i="10"/>
  <c r="Y1612" i="10"/>
  <c r="Z1612" i="10"/>
  <c r="Y1613" i="10"/>
  <c r="Z1613" i="10"/>
  <c r="Y1614" i="10"/>
  <c r="Z1614" i="10"/>
  <c r="Y1615" i="10"/>
  <c r="Z1615" i="10"/>
  <c r="Y1616" i="10"/>
  <c r="Z1616" i="10"/>
  <c r="Y1617" i="10"/>
  <c r="Z1617" i="10"/>
  <c r="Y1618" i="10"/>
  <c r="Z1618" i="10"/>
  <c r="Y1619" i="10"/>
  <c r="Z1619" i="10"/>
  <c r="Y1620" i="10"/>
  <c r="Z1620" i="10"/>
  <c r="Y1621" i="10"/>
  <c r="Z1621" i="10"/>
  <c r="Y1622" i="10"/>
  <c r="Z1622" i="10"/>
  <c r="Y1623" i="10"/>
  <c r="Z1623" i="10"/>
  <c r="Y1624" i="10"/>
  <c r="Z1624" i="10"/>
  <c r="Y1625" i="10"/>
  <c r="Z1625" i="10"/>
  <c r="Y1626" i="10"/>
  <c r="Z1626" i="10"/>
  <c r="Y1627" i="10"/>
  <c r="Z1627" i="10"/>
  <c r="Y1628" i="10"/>
  <c r="Z1628" i="10"/>
  <c r="Y1629" i="10"/>
  <c r="Z1629" i="10"/>
  <c r="Y1630" i="10"/>
  <c r="Z1630" i="10"/>
  <c r="Y1631" i="10"/>
  <c r="Z1631" i="10"/>
  <c r="Y1632" i="10"/>
  <c r="Z1632" i="10"/>
  <c r="Y1633" i="10"/>
  <c r="Z1633" i="10"/>
  <c r="Y1634" i="10"/>
  <c r="Z1634" i="10"/>
  <c r="Y1635" i="10"/>
  <c r="Z1635" i="10"/>
  <c r="Y1636" i="10"/>
  <c r="Z1636" i="10"/>
  <c r="Y1637" i="10"/>
  <c r="Z1637" i="10"/>
  <c r="Y1638" i="10"/>
  <c r="Z1638" i="10"/>
  <c r="Y1639" i="10"/>
  <c r="Z1639" i="10"/>
  <c r="Y1640" i="10"/>
  <c r="Z1640" i="10"/>
  <c r="Y1641" i="10"/>
  <c r="Z1641" i="10"/>
  <c r="Y1642" i="10"/>
  <c r="Z1642" i="10"/>
  <c r="Y1643" i="10"/>
  <c r="Z1643" i="10"/>
  <c r="Y1644" i="10"/>
  <c r="Z1644" i="10"/>
  <c r="Y1645" i="10"/>
  <c r="Z1645" i="10"/>
  <c r="Y1646" i="10"/>
  <c r="Z1646" i="10"/>
  <c r="Y1647" i="10"/>
  <c r="Z1647" i="10"/>
  <c r="Y1648" i="10"/>
  <c r="Z1648" i="10"/>
  <c r="Y1649" i="10"/>
  <c r="Z1649" i="10"/>
  <c r="Y1650" i="10"/>
  <c r="Z1650" i="10"/>
  <c r="Y1651" i="10"/>
  <c r="Z1651" i="10"/>
  <c r="Y1652" i="10"/>
  <c r="Z1652" i="10"/>
  <c r="Y1653" i="10"/>
  <c r="Z1653" i="10"/>
  <c r="Y1654" i="10"/>
  <c r="Z1654" i="10"/>
  <c r="Y1655" i="10"/>
  <c r="Z1655" i="10"/>
  <c r="Y1656" i="10"/>
  <c r="Z1656" i="10"/>
  <c r="Y1657" i="10"/>
  <c r="Z1657" i="10"/>
  <c r="Y1658" i="10"/>
  <c r="Z1658" i="10"/>
  <c r="Y1659" i="10"/>
  <c r="Z1659" i="10"/>
  <c r="Y1660" i="10"/>
  <c r="Z1660" i="10"/>
  <c r="Y1661" i="10"/>
  <c r="Z1661" i="10"/>
  <c r="Y1662" i="10"/>
  <c r="Z1662" i="10"/>
  <c r="Y1663" i="10"/>
  <c r="Z1663" i="10"/>
  <c r="Y1664" i="10"/>
  <c r="Z1664" i="10"/>
  <c r="Y1665" i="10"/>
  <c r="Z1665" i="10"/>
  <c r="Y1666" i="10"/>
  <c r="Z1666" i="10"/>
  <c r="Y1667" i="10"/>
  <c r="Z1667" i="10"/>
  <c r="Y1668" i="10"/>
  <c r="Z1668" i="10"/>
  <c r="Y1669" i="10"/>
  <c r="Z1669" i="10"/>
  <c r="Y1670" i="10"/>
  <c r="Z1670" i="10"/>
  <c r="Y1671" i="10"/>
  <c r="Z1671" i="10"/>
  <c r="Y1672" i="10"/>
  <c r="Z1672" i="10"/>
  <c r="Y1673" i="10"/>
  <c r="Z1673" i="10"/>
  <c r="Y1674" i="10"/>
  <c r="Z1674" i="10"/>
  <c r="Y1675" i="10"/>
  <c r="Z1675" i="10"/>
  <c r="Y1676" i="10"/>
  <c r="Z1676" i="10"/>
  <c r="Y1677" i="10"/>
  <c r="Z1677" i="10"/>
  <c r="Y1678" i="10"/>
  <c r="Z1678" i="10"/>
  <c r="Y1679" i="10"/>
  <c r="Z1679" i="10"/>
  <c r="Y1680" i="10"/>
  <c r="Z1680" i="10"/>
  <c r="Y1681" i="10"/>
  <c r="Z1681" i="10"/>
  <c r="Y1682" i="10"/>
  <c r="Z1682" i="10"/>
  <c r="Y1683" i="10"/>
  <c r="Z1683" i="10"/>
  <c r="Y1684" i="10"/>
  <c r="Z1684" i="10"/>
  <c r="Y1685" i="10"/>
  <c r="Z1685" i="10"/>
  <c r="Y1686" i="10"/>
  <c r="Z1686" i="10"/>
  <c r="Y1687" i="10"/>
  <c r="Z1687" i="10"/>
  <c r="Y1688" i="10"/>
  <c r="Z1688" i="10"/>
  <c r="Y1689" i="10"/>
  <c r="Z1689" i="10"/>
  <c r="Y1690" i="10"/>
  <c r="Z1690" i="10"/>
  <c r="Y1691" i="10"/>
  <c r="Z1691" i="10"/>
  <c r="Y1692" i="10"/>
  <c r="Z1692" i="10"/>
  <c r="Y1693" i="10"/>
  <c r="Z1693" i="10"/>
  <c r="Y1694" i="10"/>
  <c r="Z1694" i="10"/>
  <c r="Y1695" i="10"/>
  <c r="Z1695" i="10"/>
  <c r="Y1696" i="10"/>
  <c r="Z1696" i="10"/>
  <c r="Y1697" i="10"/>
  <c r="Z1697" i="10"/>
  <c r="Y1698" i="10"/>
  <c r="Z1698" i="10"/>
  <c r="Y1699" i="10"/>
  <c r="Z1699" i="10"/>
  <c r="Y1700" i="10"/>
  <c r="Z1700" i="10"/>
  <c r="Y1701" i="10"/>
  <c r="Z1701" i="10"/>
  <c r="Y1702" i="10"/>
  <c r="Z1702" i="10"/>
  <c r="Y1703" i="10"/>
  <c r="Z1703" i="10"/>
  <c r="Y1704" i="10"/>
  <c r="Z1704" i="10"/>
  <c r="Y1705" i="10"/>
  <c r="Z1705" i="10"/>
  <c r="Y1706" i="10"/>
  <c r="Z1706" i="10"/>
  <c r="Y1707" i="10"/>
  <c r="Z1707" i="10"/>
  <c r="Y1708" i="10"/>
  <c r="Z1708" i="10"/>
  <c r="Y1709" i="10"/>
  <c r="Z1709" i="10"/>
  <c r="Y1710" i="10"/>
  <c r="Z1710" i="10"/>
  <c r="Y1711" i="10"/>
  <c r="Z1711" i="10"/>
  <c r="Y1712" i="10"/>
  <c r="Z1712" i="10"/>
  <c r="Y1713" i="10"/>
  <c r="Z1713" i="10"/>
  <c r="Y1714" i="10"/>
  <c r="Z1714" i="10"/>
  <c r="Y1715" i="10"/>
  <c r="Z1715" i="10"/>
  <c r="Y1716" i="10"/>
  <c r="Z1716" i="10"/>
  <c r="Y1717" i="10"/>
  <c r="Z1717" i="10"/>
  <c r="Y1718" i="10"/>
  <c r="Z1718" i="10"/>
  <c r="Y1719" i="10"/>
  <c r="Z1719" i="10"/>
  <c r="Y1720" i="10"/>
  <c r="Z1720" i="10"/>
  <c r="Y1721" i="10"/>
  <c r="Z1721" i="10"/>
  <c r="Y1722" i="10"/>
  <c r="Z1722" i="10"/>
  <c r="Y1723" i="10"/>
  <c r="Z1723" i="10"/>
  <c r="Y1724" i="10"/>
  <c r="Z1724" i="10"/>
  <c r="Y1725" i="10"/>
  <c r="Z1725" i="10"/>
  <c r="Y1726" i="10"/>
  <c r="Z1726" i="10"/>
  <c r="Y1727" i="10"/>
  <c r="Z1727" i="10"/>
  <c r="Y1728" i="10"/>
  <c r="Z1728" i="10"/>
  <c r="Y1729" i="10"/>
  <c r="Z1729" i="10"/>
  <c r="Y1730" i="10"/>
  <c r="Z1730" i="10"/>
  <c r="Y1731" i="10"/>
  <c r="Z1731" i="10"/>
  <c r="Y1732" i="10"/>
  <c r="Z1732" i="10"/>
  <c r="Y1733" i="10"/>
  <c r="Z1733" i="10"/>
  <c r="Y1734" i="10"/>
  <c r="Z1734" i="10"/>
  <c r="Y1735" i="10"/>
  <c r="Z1735" i="10"/>
  <c r="Y1736" i="10"/>
  <c r="Z1736" i="10"/>
  <c r="Y1737" i="10"/>
  <c r="Z1737" i="10"/>
  <c r="Y1738" i="10"/>
  <c r="Z1738" i="10"/>
  <c r="Y1739" i="10"/>
  <c r="Z1739" i="10"/>
  <c r="Y1740" i="10"/>
  <c r="Z1740" i="10"/>
  <c r="Y1741" i="10"/>
  <c r="Z1741" i="10"/>
  <c r="Y1742" i="10"/>
  <c r="Z1742" i="10"/>
  <c r="Y1743" i="10"/>
  <c r="Z1743" i="10"/>
  <c r="Y1744" i="10"/>
  <c r="Z1744" i="10"/>
  <c r="Y1745" i="10"/>
  <c r="Z1745" i="10"/>
  <c r="Y1746" i="10"/>
  <c r="Z1746" i="10"/>
  <c r="Y1747" i="10"/>
  <c r="Z1747" i="10"/>
  <c r="Y1748" i="10"/>
  <c r="Z1748" i="10"/>
  <c r="Y1749" i="10"/>
  <c r="Z1749" i="10"/>
  <c r="Y1750" i="10"/>
  <c r="Z1750" i="10"/>
  <c r="Y1751" i="10"/>
  <c r="Z1751" i="10"/>
  <c r="Y1752" i="10"/>
  <c r="Z1752" i="10"/>
  <c r="Y1753" i="10"/>
  <c r="Z1753" i="10"/>
  <c r="Y1754" i="10"/>
  <c r="Z1754" i="10"/>
  <c r="Y1755" i="10"/>
  <c r="Z1755" i="10"/>
  <c r="Y1756" i="10"/>
  <c r="Z1756" i="10"/>
  <c r="Y1757" i="10"/>
  <c r="Z1757" i="10"/>
  <c r="Y1758" i="10"/>
  <c r="Z1758" i="10"/>
  <c r="Y1759" i="10"/>
  <c r="Z1759" i="10"/>
  <c r="Y1760" i="10"/>
  <c r="Z1760" i="10"/>
  <c r="Y1761" i="10"/>
  <c r="Z1761" i="10"/>
  <c r="Y1762" i="10"/>
  <c r="Z1762" i="10"/>
  <c r="Y1763" i="10"/>
  <c r="Z1763" i="10"/>
  <c r="Y1764" i="10"/>
  <c r="Z1764" i="10"/>
  <c r="Y1765" i="10"/>
  <c r="Z1765" i="10"/>
  <c r="Y1766" i="10"/>
  <c r="Z1766" i="10"/>
  <c r="Y1767" i="10"/>
  <c r="Z1767" i="10"/>
  <c r="Y1768" i="10"/>
  <c r="Z1768" i="10"/>
  <c r="Y1769" i="10"/>
  <c r="Z1769" i="10"/>
  <c r="Y1770" i="10"/>
  <c r="Z1770" i="10"/>
  <c r="Y1771" i="10"/>
  <c r="Z1771" i="10"/>
  <c r="Y1772" i="10"/>
  <c r="Z1772" i="10"/>
  <c r="Y1773" i="10"/>
  <c r="Z1773" i="10"/>
  <c r="Y1774" i="10"/>
  <c r="Z1774" i="10"/>
  <c r="Y1775" i="10"/>
  <c r="Z1775" i="10"/>
  <c r="Y1776" i="10"/>
  <c r="Z1776" i="10"/>
  <c r="Y1777" i="10"/>
  <c r="Z1777" i="10"/>
  <c r="Y1778" i="10"/>
  <c r="Z1778" i="10"/>
  <c r="Y1779" i="10"/>
  <c r="Z1779" i="10"/>
  <c r="Y1780" i="10"/>
  <c r="Z1780" i="10"/>
  <c r="Y1781" i="10"/>
  <c r="Z1781" i="10"/>
  <c r="Y1782" i="10"/>
  <c r="Z1782" i="10"/>
  <c r="Y1783" i="10"/>
  <c r="Z1783" i="10"/>
  <c r="Y1784" i="10"/>
  <c r="Z1784" i="10"/>
  <c r="Y1785" i="10"/>
  <c r="Z1785" i="10"/>
  <c r="Y1786" i="10"/>
  <c r="Z1786" i="10"/>
  <c r="Y1787" i="10"/>
  <c r="Z1787" i="10"/>
  <c r="Y1788" i="10"/>
  <c r="Z1788" i="10"/>
  <c r="Y1789" i="10"/>
  <c r="Z1789" i="10"/>
  <c r="Y1790" i="10"/>
  <c r="Z1790" i="10"/>
  <c r="Y1791" i="10"/>
  <c r="Z1791" i="10"/>
  <c r="Y1792" i="10"/>
  <c r="Z1792" i="10"/>
  <c r="Y1793" i="10"/>
  <c r="Z1793" i="10"/>
  <c r="Y1794" i="10"/>
  <c r="Z1794" i="10"/>
  <c r="Y1795" i="10"/>
  <c r="Z1795" i="10"/>
  <c r="Y1796" i="10"/>
  <c r="Z1796" i="10"/>
  <c r="Y1797" i="10"/>
  <c r="Z1797" i="10"/>
  <c r="Y1798" i="10"/>
  <c r="Z1798" i="10"/>
  <c r="Y1799" i="10"/>
  <c r="Z1799" i="10"/>
  <c r="Y1800" i="10"/>
  <c r="Z1800" i="10"/>
  <c r="Y1801" i="10"/>
  <c r="Z1801" i="10"/>
  <c r="Y1802" i="10"/>
  <c r="Z1802" i="10"/>
  <c r="Y1803" i="10"/>
  <c r="Z1803" i="10"/>
  <c r="Y1804" i="10"/>
  <c r="Z1804" i="10"/>
  <c r="Y1805" i="10"/>
  <c r="Z1805" i="10"/>
  <c r="Y1806" i="10"/>
  <c r="Z1806" i="10"/>
  <c r="Y1807" i="10"/>
  <c r="Z1807" i="10"/>
  <c r="Y1808" i="10"/>
  <c r="Z1808" i="10"/>
  <c r="Y1809" i="10"/>
  <c r="Z1809" i="10"/>
  <c r="Y1810" i="10"/>
  <c r="Z1810" i="10"/>
  <c r="Y1811" i="10"/>
  <c r="Z1811" i="10"/>
  <c r="Y1812" i="10"/>
  <c r="Z1812" i="10"/>
  <c r="Y1813" i="10"/>
  <c r="Z1813" i="10"/>
  <c r="Y1814" i="10"/>
  <c r="Z1814" i="10"/>
  <c r="Y1815" i="10"/>
  <c r="Z1815" i="10"/>
  <c r="Y1816" i="10"/>
  <c r="Z1816" i="10"/>
  <c r="Y1817" i="10"/>
  <c r="Z1817" i="10"/>
  <c r="Y1818" i="10"/>
  <c r="Z1818" i="10"/>
  <c r="Y1819" i="10"/>
  <c r="Z1819" i="10"/>
  <c r="Y1820" i="10"/>
  <c r="Z1820" i="10"/>
  <c r="Y1821" i="10"/>
  <c r="Z1821" i="10"/>
  <c r="Y1822" i="10"/>
  <c r="Z1822" i="10"/>
  <c r="Y1823" i="10"/>
  <c r="Z1823" i="10"/>
  <c r="Y1824" i="10"/>
  <c r="Z1824" i="10"/>
  <c r="Y1825" i="10"/>
  <c r="Z1825" i="10"/>
  <c r="Y1826" i="10"/>
  <c r="Z1826" i="10"/>
  <c r="Y1827" i="10"/>
  <c r="Z1827" i="10"/>
  <c r="Y1828" i="10"/>
  <c r="Z1828" i="10"/>
  <c r="Y1829" i="10"/>
  <c r="Z1829" i="10"/>
  <c r="Y1830" i="10"/>
  <c r="Z1830" i="10"/>
  <c r="Y1831" i="10"/>
  <c r="Z1831" i="10"/>
  <c r="Y1832" i="10"/>
  <c r="Z1832" i="10"/>
  <c r="Y1833" i="10"/>
  <c r="Z1833" i="10"/>
  <c r="Y1834" i="10"/>
  <c r="Z1834" i="10"/>
  <c r="Y1835" i="10"/>
  <c r="Z1835" i="10"/>
  <c r="Y1836" i="10"/>
  <c r="Z1836" i="10"/>
  <c r="Y1837" i="10"/>
  <c r="Z1837" i="10"/>
  <c r="Y1838" i="10"/>
  <c r="Z1838" i="10"/>
  <c r="Y1839" i="10"/>
  <c r="Z1839" i="10"/>
  <c r="Y1840" i="10"/>
  <c r="Z1840" i="10"/>
  <c r="Y1841" i="10"/>
  <c r="Z1841" i="10"/>
  <c r="Y1842" i="10"/>
  <c r="Z1842" i="10"/>
  <c r="Y1843" i="10"/>
  <c r="Z1843" i="10"/>
  <c r="Y1844" i="10"/>
  <c r="Z1844" i="10"/>
  <c r="Y1845" i="10"/>
  <c r="Z1845" i="10"/>
  <c r="Y1846" i="10"/>
  <c r="Z1846" i="10"/>
  <c r="Y1847" i="10"/>
  <c r="Z1847" i="10"/>
  <c r="Y1848" i="10"/>
  <c r="Z1848" i="10"/>
  <c r="Y1849" i="10"/>
  <c r="Z1849" i="10"/>
  <c r="Y1850" i="10"/>
  <c r="Z1850" i="10"/>
  <c r="Y1851" i="10"/>
  <c r="Z1851" i="10"/>
  <c r="Y1852" i="10"/>
  <c r="Z1852" i="10"/>
  <c r="Y1853" i="10"/>
  <c r="Z1853" i="10"/>
  <c r="Y1854" i="10"/>
  <c r="Z1854" i="10"/>
  <c r="Y1855" i="10"/>
  <c r="Z1855" i="10"/>
  <c r="Y1856" i="10"/>
  <c r="Z1856" i="10"/>
  <c r="Y1857" i="10"/>
  <c r="Z1857" i="10"/>
  <c r="Y1858" i="10"/>
  <c r="Z1858" i="10"/>
  <c r="Y1859" i="10"/>
  <c r="Z1859" i="10"/>
  <c r="Y1860" i="10"/>
  <c r="Z1860" i="10"/>
  <c r="Y1861" i="10"/>
  <c r="Z1861" i="10"/>
  <c r="Y1862" i="10"/>
  <c r="Z1862" i="10"/>
  <c r="Y1863" i="10"/>
  <c r="Z1863" i="10"/>
  <c r="Y1864" i="10"/>
  <c r="Z1864" i="10"/>
  <c r="Y1865" i="10"/>
  <c r="Z1865" i="10"/>
  <c r="Y1866" i="10"/>
  <c r="Z1866" i="10"/>
  <c r="Y1867" i="10"/>
  <c r="Z1867" i="10"/>
  <c r="Y1868" i="10"/>
  <c r="Z1868" i="10"/>
  <c r="Y1869" i="10"/>
  <c r="Z1869" i="10"/>
  <c r="Y1870" i="10"/>
  <c r="Z1870" i="10"/>
  <c r="Y1871" i="10"/>
  <c r="Z1871" i="10"/>
  <c r="Y1872" i="10"/>
  <c r="Z1872" i="10"/>
  <c r="Y1873" i="10"/>
  <c r="Z1873" i="10"/>
  <c r="Y1874" i="10"/>
  <c r="Z1874" i="10"/>
  <c r="Y1875" i="10"/>
  <c r="Z1875" i="10"/>
  <c r="Y1876" i="10"/>
  <c r="Z1876" i="10"/>
  <c r="Y1877" i="10"/>
  <c r="Z1877" i="10"/>
  <c r="Y1878" i="10"/>
  <c r="Z1878" i="10"/>
  <c r="Y1879" i="10"/>
  <c r="Z1879" i="10"/>
  <c r="Y1880" i="10"/>
  <c r="Z1880" i="10"/>
  <c r="Y1881" i="10"/>
  <c r="Z1881" i="10"/>
  <c r="Y1882" i="10"/>
  <c r="Z1882" i="10"/>
  <c r="Y1883" i="10"/>
  <c r="Z1883" i="10"/>
  <c r="Y1884" i="10"/>
  <c r="Z1884" i="10"/>
  <c r="Y1885" i="10"/>
  <c r="Z1885" i="10"/>
  <c r="Y1886" i="10"/>
  <c r="Z1886" i="10"/>
  <c r="Y1887" i="10"/>
  <c r="Z1887" i="10"/>
  <c r="Y1888" i="10"/>
  <c r="Z1888" i="10"/>
  <c r="Y1889" i="10"/>
  <c r="Z1889" i="10"/>
  <c r="Y1890" i="10"/>
  <c r="Z1890" i="10"/>
  <c r="Y1891" i="10"/>
  <c r="Z1891" i="10"/>
  <c r="Y1892" i="10"/>
  <c r="Z1892" i="10"/>
  <c r="Y1893" i="10"/>
  <c r="Z1893" i="10"/>
  <c r="Y1894" i="10"/>
  <c r="Z1894" i="10"/>
  <c r="Y1895" i="10"/>
  <c r="Z1895" i="10"/>
  <c r="Y1896" i="10"/>
  <c r="Z1896" i="10"/>
  <c r="Y1897" i="10"/>
  <c r="Z1897" i="10"/>
  <c r="Y1898" i="10"/>
  <c r="Z1898" i="10"/>
  <c r="Y1899" i="10"/>
  <c r="Z1899" i="10"/>
  <c r="Y1900" i="10"/>
  <c r="Z1900" i="10"/>
  <c r="Y1901" i="10"/>
  <c r="Z1901" i="10"/>
  <c r="Y1902" i="10"/>
  <c r="Z1902" i="10"/>
  <c r="Y1903" i="10"/>
  <c r="Z1903" i="10"/>
  <c r="Y1904" i="10"/>
  <c r="Z1904" i="10"/>
  <c r="Y1905" i="10"/>
  <c r="Z1905" i="10"/>
  <c r="Y1906" i="10"/>
  <c r="Z1906" i="10"/>
  <c r="Y1907" i="10"/>
  <c r="Z1907" i="10"/>
  <c r="Y1908" i="10"/>
  <c r="Z1908" i="10"/>
  <c r="Y1909" i="10"/>
  <c r="Z1909" i="10"/>
  <c r="Y1910" i="10"/>
  <c r="Z1910" i="10"/>
  <c r="Y1911" i="10"/>
  <c r="Z1911" i="10"/>
  <c r="Y1912" i="10"/>
  <c r="Z1912" i="10"/>
  <c r="Y1913" i="10"/>
  <c r="Z1913" i="10"/>
  <c r="Y1914" i="10"/>
  <c r="Z1914" i="10"/>
  <c r="Y1915" i="10"/>
  <c r="Z1915" i="10"/>
  <c r="Y1916" i="10"/>
  <c r="Z1916" i="10"/>
  <c r="Y1917" i="10"/>
  <c r="Z1917" i="10"/>
  <c r="Y1918" i="10"/>
  <c r="Z1918" i="10"/>
  <c r="Y1919" i="10"/>
  <c r="Z1919" i="10"/>
  <c r="Y1920" i="10"/>
  <c r="Z1920" i="10"/>
  <c r="Y1921" i="10"/>
  <c r="Z1921" i="10"/>
  <c r="Y1922" i="10"/>
  <c r="Z1922" i="10"/>
  <c r="Y1923" i="10"/>
  <c r="Z1923" i="10"/>
  <c r="Y1924" i="10"/>
  <c r="Z1924" i="10"/>
  <c r="Y1925" i="10"/>
  <c r="Z1925" i="10"/>
  <c r="Y1926" i="10"/>
  <c r="Z1926" i="10"/>
  <c r="Y1927" i="10"/>
  <c r="Z1927" i="10"/>
  <c r="Y1928" i="10"/>
  <c r="Z1928" i="10"/>
  <c r="Y1929" i="10"/>
  <c r="Z1929" i="10"/>
  <c r="Y1930" i="10"/>
  <c r="Z1930" i="10"/>
  <c r="Y1931" i="10"/>
  <c r="Z1931" i="10"/>
  <c r="Y1932" i="10"/>
  <c r="Z1932" i="10"/>
  <c r="Y1933" i="10"/>
  <c r="Z1933" i="10"/>
  <c r="Y1934" i="10"/>
  <c r="Z1934" i="10"/>
  <c r="Y1935" i="10"/>
  <c r="Z1935" i="10"/>
  <c r="Y1936" i="10"/>
  <c r="Z1936" i="10"/>
  <c r="Y1937" i="10"/>
  <c r="Z1937" i="10"/>
  <c r="Y1938" i="10"/>
  <c r="Z1938" i="10"/>
  <c r="Y1939" i="10"/>
  <c r="Z1939" i="10"/>
  <c r="Y1940" i="10"/>
  <c r="Z1940" i="10"/>
  <c r="Y1941" i="10"/>
  <c r="Z1941" i="10"/>
  <c r="Y1942" i="10"/>
  <c r="Z1942" i="10"/>
  <c r="Y1943" i="10"/>
  <c r="Z1943" i="10"/>
  <c r="Y1944" i="10"/>
  <c r="Z1944" i="10"/>
  <c r="Y1945" i="10"/>
  <c r="Z1945" i="10"/>
  <c r="Y1946" i="10"/>
  <c r="Z1946" i="10"/>
  <c r="Y1947" i="10"/>
  <c r="Z1947" i="10"/>
  <c r="Y1948" i="10"/>
  <c r="Z1948" i="10"/>
  <c r="Y1949" i="10"/>
  <c r="Z1949" i="10"/>
  <c r="Y1950" i="10"/>
  <c r="Z1950" i="10"/>
  <c r="Y1951" i="10"/>
  <c r="Z1951" i="10"/>
  <c r="Y1952" i="10"/>
  <c r="Z1952" i="10"/>
  <c r="Y1953" i="10"/>
  <c r="Z1953" i="10"/>
  <c r="Y1954" i="10"/>
  <c r="Z1954" i="10"/>
  <c r="Y1955" i="10"/>
  <c r="Z1955" i="10"/>
  <c r="Y1956" i="10"/>
  <c r="Z1956" i="10"/>
  <c r="Y1957" i="10"/>
  <c r="Z1957" i="10"/>
  <c r="Y1958" i="10"/>
  <c r="Z1958" i="10"/>
  <c r="Y1959" i="10"/>
  <c r="Z1959" i="10"/>
  <c r="Y1960" i="10"/>
  <c r="Z1960" i="10"/>
  <c r="Y1961" i="10"/>
  <c r="Z1961" i="10"/>
  <c r="Y1962" i="10"/>
  <c r="Z1962" i="10"/>
  <c r="Y1963" i="10"/>
  <c r="Z1963" i="10"/>
  <c r="Y1964" i="10"/>
  <c r="Z1964" i="10"/>
  <c r="Y1965" i="10"/>
  <c r="Z1965" i="10"/>
  <c r="Y1966" i="10"/>
  <c r="Z1966" i="10"/>
  <c r="Y1967" i="10"/>
  <c r="Z1967" i="10"/>
  <c r="Y1968" i="10"/>
  <c r="Z1968" i="10"/>
  <c r="Y1969" i="10"/>
  <c r="Z1969" i="10"/>
  <c r="Y1970" i="10"/>
  <c r="Z1970" i="10"/>
  <c r="Y1971" i="10"/>
  <c r="Z1971" i="10"/>
  <c r="Y1972" i="10"/>
  <c r="Z1972" i="10"/>
  <c r="Y1973" i="10"/>
  <c r="Z1973" i="10"/>
  <c r="Y1974" i="10"/>
  <c r="Z1974" i="10"/>
  <c r="Y1975" i="10"/>
  <c r="Z1975" i="10"/>
  <c r="Y1976" i="10"/>
  <c r="Z1976" i="10"/>
  <c r="Y1977" i="10"/>
  <c r="Z1977" i="10"/>
  <c r="Y1978" i="10"/>
  <c r="Z1978" i="10"/>
  <c r="Y1979" i="10"/>
  <c r="Z1979" i="10"/>
  <c r="Y1980" i="10"/>
  <c r="Z1980" i="10"/>
  <c r="Y1981" i="10"/>
  <c r="Z1981" i="10"/>
  <c r="Y1982" i="10"/>
  <c r="Z1982" i="10"/>
  <c r="Y1983" i="10"/>
  <c r="Z1983" i="10"/>
  <c r="Y1984" i="10"/>
  <c r="Z1984" i="10"/>
  <c r="Y1985" i="10"/>
  <c r="Z1985" i="10"/>
  <c r="Y1986" i="10"/>
  <c r="Z1986" i="10"/>
  <c r="Y1987" i="10"/>
  <c r="Z1987" i="10"/>
  <c r="Y1988" i="10"/>
  <c r="Z1988" i="10"/>
  <c r="Y1989" i="10"/>
  <c r="Z1989" i="10"/>
  <c r="Y1990" i="10"/>
  <c r="Z1990" i="10"/>
  <c r="Y1991" i="10"/>
  <c r="Z1991" i="10"/>
  <c r="Y1992" i="10"/>
  <c r="Z1992" i="10"/>
  <c r="Y1993" i="10"/>
  <c r="Z1993" i="10"/>
  <c r="Y1994" i="10"/>
  <c r="Z1994" i="10"/>
  <c r="Y1995" i="10"/>
  <c r="Z1995" i="10"/>
  <c r="Y1996" i="10"/>
  <c r="Z1996" i="10"/>
  <c r="Y1997" i="10"/>
  <c r="Z1997" i="10"/>
  <c r="Y1998" i="10"/>
  <c r="Z1998" i="10"/>
  <c r="Y1999" i="10"/>
  <c r="Z1999" i="10"/>
  <c r="Y2000" i="10"/>
  <c r="Z2000" i="10"/>
  <c r="Y2001" i="10"/>
  <c r="Z2001" i="10"/>
  <c r="Y2002" i="10"/>
  <c r="Z2002" i="10"/>
  <c r="Y2003" i="10"/>
  <c r="Z2003" i="10"/>
  <c r="Y2004" i="10"/>
  <c r="Z2004" i="10"/>
  <c r="Y2005" i="10"/>
  <c r="Z2005" i="10"/>
  <c r="Y2006" i="10"/>
  <c r="Z2006" i="10"/>
  <c r="Y2007" i="10"/>
  <c r="Z2007" i="10"/>
  <c r="Y2008" i="10"/>
  <c r="Z2008" i="10"/>
  <c r="Y2009" i="10"/>
  <c r="Z2009" i="10"/>
  <c r="Y2010" i="10"/>
  <c r="Z2010" i="10"/>
  <c r="Y2011" i="10"/>
  <c r="Z2011" i="10"/>
  <c r="Y2012" i="10"/>
  <c r="Z2012" i="10"/>
  <c r="Y2013" i="10"/>
  <c r="Z2013" i="10"/>
  <c r="Y2014" i="10"/>
  <c r="Z2014" i="10"/>
  <c r="Y2015" i="10"/>
  <c r="Z2015" i="10"/>
  <c r="Y2016" i="10"/>
  <c r="Z2016" i="10"/>
  <c r="Y2017" i="10"/>
  <c r="Z2017" i="10"/>
  <c r="Y2018" i="10"/>
  <c r="Z2018" i="10"/>
  <c r="Y2019" i="10"/>
  <c r="Z2019" i="10"/>
  <c r="Y2020" i="10"/>
  <c r="Z2020" i="10"/>
  <c r="Y2021" i="10"/>
  <c r="Z2021" i="10"/>
  <c r="Y2022" i="10"/>
  <c r="Z2022" i="10"/>
  <c r="Y2023" i="10"/>
  <c r="Z2023" i="10"/>
  <c r="Y2024" i="10"/>
  <c r="Z2024" i="10"/>
  <c r="Y2025" i="10"/>
  <c r="Z2025" i="10"/>
  <c r="Y2026" i="10"/>
  <c r="Z2026" i="10"/>
  <c r="Y2027" i="10"/>
  <c r="Z2027" i="10"/>
  <c r="Y2028" i="10"/>
  <c r="Z2028" i="10"/>
  <c r="Y2029" i="10"/>
  <c r="Z2029" i="10"/>
  <c r="Y2030" i="10"/>
  <c r="Z2030" i="10"/>
  <c r="Y2031" i="10"/>
  <c r="Z2031" i="10"/>
  <c r="Y2032" i="10"/>
  <c r="Z2032" i="10"/>
  <c r="Y2033" i="10"/>
  <c r="Z2033" i="10"/>
  <c r="Y2034" i="10"/>
  <c r="Z2034" i="10"/>
  <c r="Y2035" i="10"/>
  <c r="Z2035" i="10"/>
  <c r="Y2036" i="10"/>
  <c r="Z2036" i="10"/>
  <c r="Y2037" i="10"/>
  <c r="Z2037" i="10"/>
  <c r="Y2038" i="10"/>
  <c r="Z2038" i="10"/>
  <c r="Y2039" i="10"/>
  <c r="Z2039" i="10"/>
  <c r="Y2040" i="10"/>
  <c r="Z2040" i="10"/>
  <c r="Y2041" i="10"/>
  <c r="Z2041" i="10"/>
  <c r="Y2042" i="10"/>
  <c r="Z2042" i="10"/>
  <c r="Y2043" i="10"/>
  <c r="Z2043" i="10"/>
  <c r="Y2044" i="10"/>
  <c r="Z2044" i="10"/>
  <c r="Y2045" i="10"/>
  <c r="Z2045" i="10"/>
  <c r="Y2046" i="10"/>
  <c r="Z2046" i="10"/>
  <c r="Y2047" i="10"/>
  <c r="Z2047" i="10"/>
  <c r="Y2048" i="10"/>
  <c r="Z2048" i="10"/>
  <c r="Y2049" i="10"/>
  <c r="Z2049" i="10"/>
  <c r="Y2050" i="10"/>
  <c r="Z2050" i="10"/>
  <c r="Y2051" i="10"/>
  <c r="Z2051" i="10"/>
  <c r="Y2052" i="10"/>
  <c r="Z2052" i="10"/>
  <c r="Y2053" i="10"/>
  <c r="Z2053" i="10"/>
  <c r="Y2054" i="10"/>
  <c r="Z2054" i="10"/>
  <c r="Y2055" i="10"/>
  <c r="Z2055" i="10"/>
  <c r="Y2056" i="10"/>
  <c r="Z2056" i="10"/>
  <c r="Y2057" i="10"/>
  <c r="Z2057" i="10"/>
  <c r="Y2058" i="10"/>
  <c r="Z2058" i="10"/>
  <c r="Y2059" i="10"/>
  <c r="Z2059" i="10"/>
  <c r="Y2060" i="10"/>
  <c r="Z2060" i="10"/>
  <c r="Y2061" i="10"/>
  <c r="Z2061" i="10"/>
  <c r="Y2062" i="10"/>
  <c r="Z2062" i="10"/>
  <c r="Z2" i="10"/>
  <c r="Y2" i="10"/>
  <c r="F574" i="2"/>
  <c r="G574" i="2"/>
  <c r="H574" i="2"/>
  <c r="I574" i="2"/>
  <c r="J574" i="2"/>
  <c r="K574" i="2"/>
  <c r="L574" i="2"/>
  <c r="M574" i="2"/>
  <c r="N574" i="2"/>
  <c r="O574" i="2"/>
  <c r="P574" i="2"/>
  <c r="Q574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D3" i="2"/>
  <c r="AD4" i="2"/>
  <c r="AD5" i="2"/>
  <c r="AD6" i="2"/>
  <c r="AG6" i="2"/>
  <c r="AD7" i="2"/>
  <c r="V8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2" i="2"/>
  <c r="AD443" i="2"/>
  <c r="AD444" i="2"/>
  <c r="AD445" i="2"/>
  <c r="AD446" i="2"/>
  <c r="AD447" i="2"/>
  <c r="AD448" i="2"/>
  <c r="AD449" i="2"/>
  <c r="AD450" i="2"/>
  <c r="AD451" i="2"/>
  <c r="AD452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S2063" i="10"/>
  <c r="AA3" i="10"/>
  <c r="AH4" i="2" s="1"/>
  <c r="AA4" i="10"/>
  <c r="AH5" i="2" s="1"/>
  <c r="AA5" i="10"/>
  <c r="AH6" i="2" s="1"/>
  <c r="AA6" i="10"/>
  <c r="AH7" i="2" s="1"/>
  <c r="AA7" i="10"/>
  <c r="AH8" i="2" s="1"/>
  <c r="AA8" i="10"/>
  <c r="AH9" i="2" s="1"/>
  <c r="AA9" i="10"/>
  <c r="AH10" i="2" s="1"/>
  <c r="AA10" i="10"/>
  <c r="AH11" i="2" s="1"/>
  <c r="AA11" i="10"/>
  <c r="AH12" i="2" s="1"/>
  <c r="AA12" i="10"/>
  <c r="AH13" i="2" s="1"/>
  <c r="AA13" i="10"/>
  <c r="AH14" i="2" s="1"/>
  <c r="AA14" i="10"/>
  <c r="AH15" i="2" s="1"/>
  <c r="AA15" i="10"/>
  <c r="AH16" i="2" s="1"/>
  <c r="AA16" i="10"/>
  <c r="AH17" i="2" s="1"/>
  <c r="AA17" i="10"/>
  <c r="AH18" i="2" s="1"/>
  <c r="AA18" i="10"/>
  <c r="AH19" i="2" s="1"/>
  <c r="AA19" i="10"/>
  <c r="AH20" i="2" s="1"/>
  <c r="AA20" i="10"/>
  <c r="AH21" i="2" s="1"/>
  <c r="AA21" i="10"/>
  <c r="AH22" i="2" s="1"/>
  <c r="AA22" i="10"/>
  <c r="AH23" i="2" s="1"/>
  <c r="AA23" i="10"/>
  <c r="AH24" i="2" s="1"/>
  <c r="AA24" i="10"/>
  <c r="AH25" i="2" s="1"/>
  <c r="AA25" i="10"/>
  <c r="AH26" i="2" s="1"/>
  <c r="AA26" i="10"/>
  <c r="AH27" i="2" s="1"/>
  <c r="AA27" i="10"/>
  <c r="AH28" i="2" s="1"/>
  <c r="AA28" i="10"/>
  <c r="AH29" i="2" s="1"/>
  <c r="AA29" i="10"/>
  <c r="AH30" i="2" s="1"/>
  <c r="AA30" i="10"/>
  <c r="AH31" i="2" s="1"/>
  <c r="AA31" i="10"/>
  <c r="AH32" i="2" s="1"/>
  <c r="AA32" i="10"/>
  <c r="AH33" i="2" s="1"/>
  <c r="AA33" i="10"/>
  <c r="AH34" i="2" s="1"/>
  <c r="AA34" i="10"/>
  <c r="AH35" i="2" s="1"/>
  <c r="AA35" i="10"/>
  <c r="AH36" i="2" s="1"/>
  <c r="AA36" i="10"/>
  <c r="AH37" i="2" s="1"/>
  <c r="AA37" i="10"/>
  <c r="AH38" i="2" s="1"/>
  <c r="AA38" i="10"/>
  <c r="AH39" i="2" s="1"/>
  <c r="AA39" i="10"/>
  <c r="AH40" i="2" s="1"/>
  <c r="AA40" i="10"/>
  <c r="AH41" i="2" s="1"/>
  <c r="AA41" i="10"/>
  <c r="AH42" i="2" s="1"/>
  <c r="AA42" i="10"/>
  <c r="AH43" i="2" s="1"/>
  <c r="AA43" i="10"/>
  <c r="AH44" i="2" s="1"/>
  <c r="AA44" i="10"/>
  <c r="AH45" i="2" s="1"/>
  <c r="AA45" i="10"/>
  <c r="AH46" i="2" s="1"/>
  <c r="AA46" i="10"/>
  <c r="AH47" i="2" s="1"/>
  <c r="AA47" i="10"/>
  <c r="AH48" i="2" s="1"/>
  <c r="AA48" i="10"/>
  <c r="AH49" i="2" s="1"/>
  <c r="AA49" i="10"/>
  <c r="AH50" i="2" s="1"/>
  <c r="AA50" i="10"/>
  <c r="AH51" i="2" s="1"/>
  <c r="AA51" i="10"/>
  <c r="AH52" i="2" s="1"/>
  <c r="AA52" i="10"/>
  <c r="AH53" i="2" s="1"/>
  <c r="AA53" i="10"/>
  <c r="AH54" i="2" s="1"/>
  <c r="AA54" i="10"/>
  <c r="AH55" i="2" s="1"/>
  <c r="AA55" i="10"/>
  <c r="AH56" i="2" s="1"/>
  <c r="AA56" i="10"/>
  <c r="AH57" i="2" s="1"/>
  <c r="AA57" i="10"/>
  <c r="AH58" i="2" s="1"/>
  <c r="AA58" i="10"/>
  <c r="AH59" i="2" s="1"/>
  <c r="AA59" i="10"/>
  <c r="AH60" i="2" s="1"/>
  <c r="AA60" i="10"/>
  <c r="AH61" i="2" s="1"/>
  <c r="AA61" i="10"/>
  <c r="AH62" i="2" s="1"/>
  <c r="AA62" i="10"/>
  <c r="AH63" i="2" s="1"/>
  <c r="AA63" i="10"/>
  <c r="AH64" i="2" s="1"/>
  <c r="AA64" i="10"/>
  <c r="AH65" i="2" s="1"/>
  <c r="AA65" i="10"/>
  <c r="AH66" i="2" s="1"/>
  <c r="AA66" i="10"/>
  <c r="AH67" i="2" s="1"/>
  <c r="AA67" i="10"/>
  <c r="AH68" i="2" s="1"/>
  <c r="AA68" i="10"/>
  <c r="AH69" i="2" s="1"/>
  <c r="AA69" i="10"/>
  <c r="AH70" i="2" s="1"/>
  <c r="AA70" i="10"/>
  <c r="AH71" i="2" s="1"/>
  <c r="AA71" i="10"/>
  <c r="AH72" i="2" s="1"/>
  <c r="AA72" i="10"/>
  <c r="AH73" i="2" s="1"/>
  <c r="AA73" i="10"/>
  <c r="AH74" i="2" s="1"/>
  <c r="AA74" i="10"/>
  <c r="AH75" i="2" s="1"/>
  <c r="AA75" i="10"/>
  <c r="AH76" i="2" s="1"/>
  <c r="AA76" i="10"/>
  <c r="AH77" i="2" s="1"/>
  <c r="AA77" i="10"/>
  <c r="AH78" i="2" s="1"/>
  <c r="AA78" i="10"/>
  <c r="AH79" i="2" s="1"/>
  <c r="AA79" i="10"/>
  <c r="AH80" i="2" s="1"/>
  <c r="AA80" i="10"/>
  <c r="AH81" i="2" s="1"/>
  <c r="AA81" i="10"/>
  <c r="AH82" i="2" s="1"/>
  <c r="AA82" i="10"/>
  <c r="AH83" i="2" s="1"/>
  <c r="AA83" i="10"/>
  <c r="AH84" i="2" s="1"/>
  <c r="AA84" i="10"/>
  <c r="AH85" i="2" s="1"/>
  <c r="AA85" i="10"/>
  <c r="AH86" i="2" s="1"/>
  <c r="AA86" i="10"/>
  <c r="AH87" i="2" s="1"/>
  <c r="AA87" i="10"/>
  <c r="AH88" i="2" s="1"/>
  <c r="AA88" i="10"/>
  <c r="AH89" i="2" s="1"/>
  <c r="AA89" i="10"/>
  <c r="AH90" i="2" s="1"/>
  <c r="AA90" i="10"/>
  <c r="AH91" i="2" s="1"/>
  <c r="AA91" i="10"/>
  <c r="AH92" i="2" s="1"/>
  <c r="AA92" i="10"/>
  <c r="AH93" i="2" s="1"/>
  <c r="AA93" i="10"/>
  <c r="AH94" i="2" s="1"/>
  <c r="AA94" i="10"/>
  <c r="AH95" i="2" s="1"/>
  <c r="AA95" i="10"/>
  <c r="AH96" i="2" s="1"/>
  <c r="AA96" i="10"/>
  <c r="AH97" i="2" s="1"/>
  <c r="AA97" i="10"/>
  <c r="AH98" i="2" s="1"/>
  <c r="AA98" i="10"/>
  <c r="AH99" i="2" s="1"/>
  <c r="AA99" i="10"/>
  <c r="AH100" i="2" s="1"/>
  <c r="AA100" i="10"/>
  <c r="AH101" i="2" s="1"/>
  <c r="AA101" i="10"/>
  <c r="AH102" i="2" s="1"/>
  <c r="AA102" i="10"/>
  <c r="AH103" i="2" s="1"/>
  <c r="AA103" i="10"/>
  <c r="AH104" i="2" s="1"/>
  <c r="AA104" i="10"/>
  <c r="AH105" i="2" s="1"/>
  <c r="AA105" i="10"/>
  <c r="AH106" i="2" s="1"/>
  <c r="AA106" i="10"/>
  <c r="AH107" i="2" s="1"/>
  <c r="AA107" i="10"/>
  <c r="AH108" i="2" s="1"/>
  <c r="AA108" i="10"/>
  <c r="AH109" i="2" s="1"/>
  <c r="AA109" i="10"/>
  <c r="AH110" i="2" s="1"/>
  <c r="AA110" i="10"/>
  <c r="AH111" i="2" s="1"/>
  <c r="AA111" i="10"/>
  <c r="AH112" i="2" s="1"/>
  <c r="AA112" i="10"/>
  <c r="AH113" i="2" s="1"/>
  <c r="AA113" i="10"/>
  <c r="AH114" i="2" s="1"/>
  <c r="AA114" i="10"/>
  <c r="AH115" i="2" s="1"/>
  <c r="AA115" i="10"/>
  <c r="AH116" i="2" s="1"/>
  <c r="AA116" i="10"/>
  <c r="AH117" i="2" s="1"/>
  <c r="AA117" i="10"/>
  <c r="AH118" i="2" s="1"/>
  <c r="AA118" i="10"/>
  <c r="AH119" i="2" s="1"/>
  <c r="AA119" i="10"/>
  <c r="AH120" i="2" s="1"/>
  <c r="AA120" i="10"/>
  <c r="AH121" i="2" s="1"/>
  <c r="AA121" i="10"/>
  <c r="AH122" i="2" s="1"/>
  <c r="AA122" i="10"/>
  <c r="AH123" i="2" s="1"/>
  <c r="AA123" i="10"/>
  <c r="AH124" i="2" s="1"/>
  <c r="AA124" i="10"/>
  <c r="AH125" i="2" s="1"/>
  <c r="AA125" i="10"/>
  <c r="AH126" i="2" s="1"/>
  <c r="AA126" i="10"/>
  <c r="AH127" i="2" s="1"/>
  <c r="AA127" i="10"/>
  <c r="AH128" i="2" s="1"/>
  <c r="AA128" i="10"/>
  <c r="AH129" i="2" s="1"/>
  <c r="AA129" i="10"/>
  <c r="AH130" i="2" s="1"/>
  <c r="AA130" i="10"/>
  <c r="AH131" i="2" s="1"/>
  <c r="AA131" i="10"/>
  <c r="AH132" i="2" s="1"/>
  <c r="AA132" i="10"/>
  <c r="AH133" i="2" s="1"/>
  <c r="AA133" i="10"/>
  <c r="AH134" i="2" s="1"/>
  <c r="AA134" i="10"/>
  <c r="AH135" i="2" s="1"/>
  <c r="AA135" i="10"/>
  <c r="AH136" i="2" s="1"/>
  <c r="AA136" i="10"/>
  <c r="AH137" i="2" s="1"/>
  <c r="AA137" i="10"/>
  <c r="AH138" i="2" s="1"/>
  <c r="AA138" i="10"/>
  <c r="AH139" i="2" s="1"/>
  <c r="AA139" i="10"/>
  <c r="AH140" i="2" s="1"/>
  <c r="AA140" i="10"/>
  <c r="AH141" i="2" s="1"/>
  <c r="AA141" i="10"/>
  <c r="AH142" i="2" s="1"/>
  <c r="AA142" i="10"/>
  <c r="AH143" i="2" s="1"/>
  <c r="AA143" i="10"/>
  <c r="AH144" i="2" s="1"/>
  <c r="AA144" i="10"/>
  <c r="AH145" i="2" s="1"/>
  <c r="AA145" i="10"/>
  <c r="AH146" i="2" s="1"/>
  <c r="AA146" i="10"/>
  <c r="AH147" i="2" s="1"/>
  <c r="AA147" i="10"/>
  <c r="AH148" i="2" s="1"/>
  <c r="AA148" i="10"/>
  <c r="AH149" i="2" s="1"/>
  <c r="AA149" i="10"/>
  <c r="AH150" i="2" s="1"/>
  <c r="AA150" i="10"/>
  <c r="AH151" i="2" s="1"/>
  <c r="AA151" i="10"/>
  <c r="AH152" i="2" s="1"/>
  <c r="AA152" i="10"/>
  <c r="AH153" i="2" s="1"/>
  <c r="AA153" i="10"/>
  <c r="AH154" i="2" s="1"/>
  <c r="AA154" i="10"/>
  <c r="AH155" i="2" s="1"/>
  <c r="AA155" i="10"/>
  <c r="AH156" i="2" s="1"/>
  <c r="AA156" i="10"/>
  <c r="AH157" i="2" s="1"/>
  <c r="AA157" i="10"/>
  <c r="AH158" i="2" s="1"/>
  <c r="AA158" i="10"/>
  <c r="AH159" i="2" s="1"/>
  <c r="AA159" i="10"/>
  <c r="AH160" i="2" s="1"/>
  <c r="AA160" i="10"/>
  <c r="AH161" i="2" s="1"/>
  <c r="AA161" i="10"/>
  <c r="AH162" i="2" s="1"/>
  <c r="AA162" i="10"/>
  <c r="AH163" i="2" s="1"/>
  <c r="AA163" i="10"/>
  <c r="AH164" i="2" s="1"/>
  <c r="AA164" i="10"/>
  <c r="AH165" i="2" s="1"/>
  <c r="AA165" i="10"/>
  <c r="AH166" i="2" s="1"/>
  <c r="AA166" i="10"/>
  <c r="AH167" i="2" s="1"/>
  <c r="AA167" i="10"/>
  <c r="AH168" i="2" s="1"/>
  <c r="AA168" i="10"/>
  <c r="AH169" i="2" s="1"/>
  <c r="AA169" i="10"/>
  <c r="AH170" i="2" s="1"/>
  <c r="AA170" i="10"/>
  <c r="AH171" i="2" s="1"/>
  <c r="AA171" i="10"/>
  <c r="AH172" i="2" s="1"/>
  <c r="AA172" i="10"/>
  <c r="AH173" i="2" s="1"/>
  <c r="AA173" i="10"/>
  <c r="AH174" i="2" s="1"/>
  <c r="AA174" i="10"/>
  <c r="AH175" i="2" s="1"/>
  <c r="AA175" i="10"/>
  <c r="AH176" i="2" s="1"/>
  <c r="AA176" i="10"/>
  <c r="AH177" i="2" s="1"/>
  <c r="AA177" i="10"/>
  <c r="AH178" i="2" s="1"/>
  <c r="AA178" i="10"/>
  <c r="AH179" i="2" s="1"/>
  <c r="AA179" i="10"/>
  <c r="AH180" i="2" s="1"/>
  <c r="AA180" i="10"/>
  <c r="AH181" i="2" s="1"/>
  <c r="AA181" i="10"/>
  <c r="AH182" i="2" s="1"/>
  <c r="AA182" i="10"/>
  <c r="AH183" i="2" s="1"/>
  <c r="AA183" i="10"/>
  <c r="AH184" i="2" s="1"/>
  <c r="AA184" i="10"/>
  <c r="AH185" i="2" s="1"/>
  <c r="AA185" i="10"/>
  <c r="AH186" i="2" s="1"/>
  <c r="AA186" i="10"/>
  <c r="AH187" i="2" s="1"/>
  <c r="AA187" i="10"/>
  <c r="AH188" i="2" s="1"/>
  <c r="AA188" i="10"/>
  <c r="AH189" i="2" s="1"/>
  <c r="AA189" i="10"/>
  <c r="AH190" i="2" s="1"/>
  <c r="AA190" i="10"/>
  <c r="AH191" i="2" s="1"/>
  <c r="AA191" i="10"/>
  <c r="AH192" i="2" s="1"/>
  <c r="AA192" i="10"/>
  <c r="AH193" i="2" s="1"/>
  <c r="AA193" i="10"/>
  <c r="AH194" i="2" s="1"/>
  <c r="AA194" i="10"/>
  <c r="AH195" i="2" s="1"/>
  <c r="AA195" i="10"/>
  <c r="AH196" i="2" s="1"/>
  <c r="AA196" i="10"/>
  <c r="AH197" i="2" s="1"/>
  <c r="AA197" i="10"/>
  <c r="AH198" i="2" s="1"/>
  <c r="AA198" i="10"/>
  <c r="AH199" i="2" s="1"/>
  <c r="AA199" i="10"/>
  <c r="AH200" i="2" s="1"/>
  <c r="AA200" i="10"/>
  <c r="AH201" i="2" s="1"/>
  <c r="AA201" i="10"/>
  <c r="AH202" i="2" s="1"/>
  <c r="AA202" i="10"/>
  <c r="AH203" i="2" s="1"/>
  <c r="AA203" i="10"/>
  <c r="AH204" i="2" s="1"/>
  <c r="AA204" i="10"/>
  <c r="AH205" i="2" s="1"/>
  <c r="AA205" i="10"/>
  <c r="AH206" i="2" s="1"/>
  <c r="AA206" i="10"/>
  <c r="AH207" i="2" s="1"/>
  <c r="AA207" i="10"/>
  <c r="AH208" i="2" s="1"/>
  <c r="AA208" i="10"/>
  <c r="AH209" i="2" s="1"/>
  <c r="AA209" i="10"/>
  <c r="AH210" i="2" s="1"/>
  <c r="AA210" i="10"/>
  <c r="AH211" i="2" s="1"/>
  <c r="AA211" i="10"/>
  <c r="AH212" i="2" s="1"/>
  <c r="AA212" i="10"/>
  <c r="AH213" i="2" s="1"/>
  <c r="AA213" i="10"/>
  <c r="AH214" i="2" s="1"/>
  <c r="AA214" i="10"/>
  <c r="AH215" i="2" s="1"/>
  <c r="AA215" i="10"/>
  <c r="AH216" i="2" s="1"/>
  <c r="AA216" i="10"/>
  <c r="AH217" i="2" s="1"/>
  <c r="AA217" i="10"/>
  <c r="AH218" i="2" s="1"/>
  <c r="AA218" i="10"/>
  <c r="AH219" i="2" s="1"/>
  <c r="AA219" i="10"/>
  <c r="AH220" i="2" s="1"/>
  <c r="AA220" i="10"/>
  <c r="AH221" i="2" s="1"/>
  <c r="AA221" i="10"/>
  <c r="AH222" i="2" s="1"/>
  <c r="AA222" i="10"/>
  <c r="AH223" i="2" s="1"/>
  <c r="AA223" i="10"/>
  <c r="AH224" i="2" s="1"/>
  <c r="AA224" i="10"/>
  <c r="AH225" i="2" s="1"/>
  <c r="AA225" i="10"/>
  <c r="AH226" i="2" s="1"/>
  <c r="AA226" i="10"/>
  <c r="AH227" i="2" s="1"/>
  <c r="AA227" i="10"/>
  <c r="AH228" i="2" s="1"/>
  <c r="AA228" i="10"/>
  <c r="AH229" i="2" s="1"/>
  <c r="AA229" i="10"/>
  <c r="AH230" i="2" s="1"/>
  <c r="AA230" i="10"/>
  <c r="AH231" i="2" s="1"/>
  <c r="AA231" i="10"/>
  <c r="AH232" i="2" s="1"/>
  <c r="AA232" i="10"/>
  <c r="AH233" i="2" s="1"/>
  <c r="AA233" i="10"/>
  <c r="AH234" i="2" s="1"/>
  <c r="AA234" i="10"/>
  <c r="AH235" i="2" s="1"/>
  <c r="AA235" i="10"/>
  <c r="AH236" i="2" s="1"/>
  <c r="AA236" i="10"/>
  <c r="AH237" i="2" s="1"/>
  <c r="AA237" i="10"/>
  <c r="AH238" i="2" s="1"/>
  <c r="AA238" i="10"/>
  <c r="AH239" i="2" s="1"/>
  <c r="AA239" i="10"/>
  <c r="AH240" i="2" s="1"/>
  <c r="AA240" i="10"/>
  <c r="AH241" i="2" s="1"/>
  <c r="AA241" i="10"/>
  <c r="AH242" i="2" s="1"/>
  <c r="AA242" i="10"/>
  <c r="AH243" i="2" s="1"/>
  <c r="AA243" i="10"/>
  <c r="AH244" i="2" s="1"/>
  <c r="AA244" i="10"/>
  <c r="AH245" i="2" s="1"/>
  <c r="AA245" i="10"/>
  <c r="AH246" i="2" s="1"/>
  <c r="AA246" i="10"/>
  <c r="AH247" i="2" s="1"/>
  <c r="AA247" i="10"/>
  <c r="AH248" i="2" s="1"/>
  <c r="AA248" i="10"/>
  <c r="AH249" i="2" s="1"/>
  <c r="AA249" i="10"/>
  <c r="AH250" i="2" s="1"/>
  <c r="AA250" i="10"/>
  <c r="AH251" i="2" s="1"/>
  <c r="AA251" i="10"/>
  <c r="AH252" i="2" s="1"/>
  <c r="AA252" i="10"/>
  <c r="AH253" i="2" s="1"/>
  <c r="AA253" i="10"/>
  <c r="AH254" i="2" s="1"/>
  <c r="AA254" i="10"/>
  <c r="AH255" i="2" s="1"/>
  <c r="AA255" i="10"/>
  <c r="AH256" i="2" s="1"/>
  <c r="AA256" i="10"/>
  <c r="AH257" i="2" s="1"/>
  <c r="AA257" i="10"/>
  <c r="AH258" i="2" s="1"/>
  <c r="AA258" i="10"/>
  <c r="AH259" i="2" s="1"/>
  <c r="AA259" i="10"/>
  <c r="AH260" i="2" s="1"/>
  <c r="AA260" i="10"/>
  <c r="AH261" i="2" s="1"/>
  <c r="AA261" i="10"/>
  <c r="AH262" i="2" s="1"/>
  <c r="AA262" i="10"/>
  <c r="AH263" i="2" s="1"/>
  <c r="AA263" i="10"/>
  <c r="AH264" i="2" s="1"/>
  <c r="AA264" i="10"/>
  <c r="AH265" i="2" s="1"/>
  <c r="AA265" i="10"/>
  <c r="AH266" i="2" s="1"/>
  <c r="AA266" i="10"/>
  <c r="AH267" i="2" s="1"/>
  <c r="AA267" i="10"/>
  <c r="AH268" i="2" s="1"/>
  <c r="AA268" i="10"/>
  <c r="AH269" i="2" s="1"/>
  <c r="AA269" i="10"/>
  <c r="AH270" i="2" s="1"/>
  <c r="AA270" i="10"/>
  <c r="AH271" i="2" s="1"/>
  <c r="AA271" i="10"/>
  <c r="AH272" i="2" s="1"/>
  <c r="AA272" i="10"/>
  <c r="AH273" i="2" s="1"/>
  <c r="AA273" i="10"/>
  <c r="AH274" i="2" s="1"/>
  <c r="AA274" i="10"/>
  <c r="AH275" i="2" s="1"/>
  <c r="AA275" i="10"/>
  <c r="AH276" i="2" s="1"/>
  <c r="AA276" i="10"/>
  <c r="AH277" i="2" s="1"/>
  <c r="AA277" i="10"/>
  <c r="AH278" i="2" s="1"/>
  <c r="AA278" i="10"/>
  <c r="AH279" i="2" s="1"/>
  <c r="AA279" i="10"/>
  <c r="AH280" i="2" s="1"/>
  <c r="AA280" i="10"/>
  <c r="AH281" i="2" s="1"/>
  <c r="AA281" i="10"/>
  <c r="AH282" i="2" s="1"/>
  <c r="AA282" i="10"/>
  <c r="AH283" i="2" s="1"/>
  <c r="AA283" i="10"/>
  <c r="AH284" i="2" s="1"/>
  <c r="AA284" i="10"/>
  <c r="AH285" i="2" s="1"/>
  <c r="AA285" i="10"/>
  <c r="AH286" i="2" s="1"/>
  <c r="AA286" i="10"/>
  <c r="AH287" i="2" s="1"/>
  <c r="AA287" i="10"/>
  <c r="AH288" i="2" s="1"/>
  <c r="AA288" i="10"/>
  <c r="AH289" i="2" s="1"/>
  <c r="AA289" i="10"/>
  <c r="AH290" i="2" s="1"/>
  <c r="AA290" i="10"/>
  <c r="AH291" i="2" s="1"/>
  <c r="AA291" i="10"/>
  <c r="AH292" i="2" s="1"/>
  <c r="AA292" i="10"/>
  <c r="AH293" i="2" s="1"/>
  <c r="AA293" i="10"/>
  <c r="AH294" i="2" s="1"/>
  <c r="AA294" i="10"/>
  <c r="AH295" i="2" s="1"/>
  <c r="AA295" i="10"/>
  <c r="AH296" i="2" s="1"/>
  <c r="AA296" i="10"/>
  <c r="AH297" i="2" s="1"/>
  <c r="AA297" i="10"/>
  <c r="AH298" i="2" s="1"/>
  <c r="AA298" i="10"/>
  <c r="AH299" i="2" s="1"/>
  <c r="AA299" i="10"/>
  <c r="AH300" i="2" s="1"/>
  <c r="AA300" i="10"/>
  <c r="AH301" i="2" s="1"/>
  <c r="AA301" i="10"/>
  <c r="AH302" i="2" s="1"/>
  <c r="AA302" i="10"/>
  <c r="AH303" i="2" s="1"/>
  <c r="AA303" i="10"/>
  <c r="AH304" i="2" s="1"/>
  <c r="AA304" i="10"/>
  <c r="AH305" i="2" s="1"/>
  <c r="AA305" i="10"/>
  <c r="AH306" i="2" s="1"/>
  <c r="AA306" i="10"/>
  <c r="AH307" i="2" s="1"/>
  <c r="AA307" i="10"/>
  <c r="AH308" i="2" s="1"/>
  <c r="AA308" i="10"/>
  <c r="AH309" i="2" s="1"/>
  <c r="AA309" i="10"/>
  <c r="AH310" i="2" s="1"/>
  <c r="AA310" i="10"/>
  <c r="AH311" i="2" s="1"/>
  <c r="AA311" i="10"/>
  <c r="AH312" i="2" s="1"/>
  <c r="AA312" i="10"/>
  <c r="AH313" i="2" s="1"/>
  <c r="AA313" i="10"/>
  <c r="AH314" i="2" s="1"/>
  <c r="AA314" i="10"/>
  <c r="AH315" i="2" s="1"/>
  <c r="AA315" i="10"/>
  <c r="AH316" i="2" s="1"/>
  <c r="AA316" i="10"/>
  <c r="AH317" i="2" s="1"/>
  <c r="AA317" i="10"/>
  <c r="AH318" i="2" s="1"/>
  <c r="AA318" i="10"/>
  <c r="AH319" i="2" s="1"/>
  <c r="AA319" i="10"/>
  <c r="AH320" i="2" s="1"/>
  <c r="AA320" i="10"/>
  <c r="AH321" i="2" s="1"/>
  <c r="AA321" i="10"/>
  <c r="AH322" i="2" s="1"/>
  <c r="AA322" i="10"/>
  <c r="AH323" i="2" s="1"/>
  <c r="AA323" i="10"/>
  <c r="AH324" i="2" s="1"/>
  <c r="AA324" i="10"/>
  <c r="AH325" i="2" s="1"/>
  <c r="AA325" i="10"/>
  <c r="AH326" i="2" s="1"/>
  <c r="AA326" i="10"/>
  <c r="AH327" i="2" s="1"/>
  <c r="AA327" i="10"/>
  <c r="AH328" i="2" s="1"/>
  <c r="AA328" i="10"/>
  <c r="AH329" i="2" s="1"/>
  <c r="AA329" i="10"/>
  <c r="AH330" i="2" s="1"/>
  <c r="AA330" i="10"/>
  <c r="AH331" i="2" s="1"/>
  <c r="AA331" i="10"/>
  <c r="AH332" i="2" s="1"/>
  <c r="AA332" i="10"/>
  <c r="AH333" i="2" s="1"/>
  <c r="AA333" i="10"/>
  <c r="AH334" i="2" s="1"/>
  <c r="AA334" i="10"/>
  <c r="AH335" i="2" s="1"/>
  <c r="AA335" i="10"/>
  <c r="AH336" i="2" s="1"/>
  <c r="AA336" i="10"/>
  <c r="AH337" i="2" s="1"/>
  <c r="AA337" i="10"/>
  <c r="AH338" i="2" s="1"/>
  <c r="AA338" i="10"/>
  <c r="AH339" i="2" s="1"/>
  <c r="AA339" i="10"/>
  <c r="AH340" i="2" s="1"/>
  <c r="AA340" i="10"/>
  <c r="AH341" i="2" s="1"/>
  <c r="AA341" i="10"/>
  <c r="AH342" i="2" s="1"/>
  <c r="AA342" i="10"/>
  <c r="AH343" i="2" s="1"/>
  <c r="AA343" i="10"/>
  <c r="AH344" i="2" s="1"/>
  <c r="AA344" i="10"/>
  <c r="AH345" i="2" s="1"/>
  <c r="AA345" i="10"/>
  <c r="AH346" i="2" s="1"/>
  <c r="AA346" i="10"/>
  <c r="AH347" i="2" s="1"/>
  <c r="AA347" i="10"/>
  <c r="AH348" i="2" s="1"/>
  <c r="AA348" i="10"/>
  <c r="AH349" i="2" s="1"/>
  <c r="AA349" i="10"/>
  <c r="AH350" i="2" s="1"/>
  <c r="AA350" i="10"/>
  <c r="AH351" i="2" s="1"/>
  <c r="AA351" i="10"/>
  <c r="AH352" i="2" s="1"/>
  <c r="AA352" i="10"/>
  <c r="AH353" i="2" s="1"/>
  <c r="AA353" i="10"/>
  <c r="AH354" i="2" s="1"/>
  <c r="AA354" i="10"/>
  <c r="AH355" i="2" s="1"/>
  <c r="AA355" i="10"/>
  <c r="AH356" i="2" s="1"/>
  <c r="AA356" i="10"/>
  <c r="AH357" i="2" s="1"/>
  <c r="AA357" i="10"/>
  <c r="AH358" i="2" s="1"/>
  <c r="AA358" i="10"/>
  <c r="AH359" i="2" s="1"/>
  <c r="AA359" i="10"/>
  <c r="AH360" i="2" s="1"/>
  <c r="AA360" i="10"/>
  <c r="AH361" i="2" s="1"/>
  <c r="AA361" i="10"/>
  <c r="AH362" i="2" s="1"/>
  <c r="AA362" i="10"/>
  <c r="AH363" i="2" s="1"/>
  <c r="AA363" i="10"/>
  <c r="AH364" i="2" s="1"/>
  <c r="AA364" i="10"/>
  <c r="AH365" i="2" s="1"/>
  <c r="AA365" i="10"/>
  <c r="AH366" i="2" s="1"/>
  <c r="AA366" i="10"/>
  <c r="AH367" i="2" s="1"/>
  <c r="AA367" i="10"/>
  <c r="AH368" i="2" s="1"/>
  <c r="AA368" i="10"/>
  <c r="AH369" i="2" s="1"/>
  <c r="AA369" i="10"/>
  <c r="AH370" i="2" s="1"/>
  <c r="AA370" i="10"/>
  <c r="AH371" i="2" s="1"/>
  <c r="AA371" i="10"/>
  <c r="AH372" i="2" s="1"/>
  <c r="AA372" i="10"/>
  <c r="AH373" i="2" s="1"/>
  <c r="AA373" i="10"/>
  <c r="AH374" i="2" s="1"/>
  <c r="AA374" i="10"/>
  <c r="AH375" i="2" s="1"/>
  <c r="AA375" i="10"/>
  <c r="AH376" i="2" s="1"/>
  <c r="AA376" i="10"/>
  <c r="AH377" i="2" s="1"/>
  <c r="AA377" i="10"/>
  <c r="AH378" i="2" s="1"/>
  <c r="AA378" i="10"/>
  <c r="AH379" i="2" s="1"/>
  <c r="AA379" i="10"/>
  <c r="AH380" i="2" s="1"/>
  <c r="AA380" i="10"/>
  <c r="AH381" i="2" s="1"/>
  <c r="AA381" i="10"/>
  <c r="AH382" i="2" s="1"/>
  <c r="AA382" i="10"/>
  <c r="AH383" i="2" s="1"/>
  <c r="AA383" i="10"/>
  <c r="AH384" i="2" s="1"/>
  <c r="AA384" i="10"/>
  <c r="AH385" i="2" s="1"/>
  <c r="AA385" i="10"/>
  <c r="AH386" i="2" s="1"/>
  <c r="AA386" i="10"/>
  <c r="AH387" i="2" s="1"/>
  <c r="AA387" i="10"/>
  <c r="AH388" i="2" s="1"/>
  <c r="AA388" i="10"/>
  <c r="AH389" i="2" s="1"/>
  <c r="AA389" i="10"/>
  <c r="AH390" i="2" s="1"/>
  <c r="AA390" i="10"/>
  <c r="AH391" i="2" s="1"/>
  <c r="AA391" i="10"/>
  <c r="AH392" i="2" s="1"/>
  <c r="AA392" i="10"/>
  <c r="AH393" i="2" s="1"/>
  <c r="AA393" i="10"/>
  <c r="AH394" i="2" s="1"/>
  <c r="AA394" i="10"/>
  <c r="AH395" i="2" s="1"/>
  <c r="AA395" i="10"/>
  <c r="AH396" i="2" s="1"/>
  <c r="AA396" i="10"/>
  <c r="AH397" i="2" s="1"/>
  <c r="AA397" i="10"/>
  <c r="AH398" i="2" s="1"/>
  <c r="AA398" i="10"/>
  <c r="AH399" i="2" s="1"/>
  <c r="AA399" i="10"/>
  <c r="AH400" i="2" s="1"/>
  <c r="AA400" i="10"/>
  <c r="AH401" i="2" s="1"/>
  <c r="AA401" i="10"/>
  <c r="AH402" i="2" s="1"/>
  <c r="AA402" i="10"/>
  <c r="AH403" i="2" s="1"/>
  <c r="AA403" i="10"/>
  <c r="AH404" i="2" s="1"/>
  <c r="AA404" i="10"/>
  <c r="AH405" i="2" s="1"/>
  <c r="AA405" i="10"/>
  <c r="AH406" i="2" s="1"/>
  <c r="AA406" i="10"/>
  <c r="AH407" i="2" s="1"/>
  <c r="AA407" i="10"/>
  <c r="AH408" i="2" s="1"/>
  <c r="AA408" i="10"/>
  <c r="AH409" i="2" s="1"/>
  <c r="AA409" i="10"/>
  <c r="AH410" i="2" s="1"/>
  <c r="AA410" i="10"/>
  <c r="AH411" i="2" s="1"/>
  <c r="AA411" i="10"/>
  <c r="AH412" i="2" s="1"/>
  <c r="AA412" i="10"/>
  <c r="AH413" i="2" s="1"/>
  <c r="AA413" i="10"/>
  <c r="AH414" i="2" s="1"/>
  <c r="AA414" i="10"/>
  <c r="AH415" i="2" s="1"/>
  <c r="AA415" i="10"/>
  <c r="AH416" i="2" s="1"/>
  <c r="AA416" i="10"/>
  <c r="AH417" i="2" s="1"/>
  <c r="AA417" i="10"/>
  <c r="AH418" i="2" s="1"/>
  <c r="AA418" i="10"/>
  <c r="AH419" i="2" s="1"/>
  <c r="AA419" i="10"/>
  <c r="AH420" i="2" s="1"/>
  <c r="AA420" i="10"/>
  <c r="AH421" i="2" s="1"/>
  <c r="AA421" i="10"/>
  <c r="AH422" i="2" s="1"/>
  <c r="AA422" i="10"/>
  <c r="AH423" i="2" s="1"/>
  <c r="AA423" i="10"/>
  <c r="AH424" i="2" s="1"/>
  <c r="AA424" i="10"/>
  <c r="AH425" i="2" s="1"/>
  <c r="AA425" i="10"/>
  <c r="AH426" i="2" s="1"/>
  <c r="AA426" i="10"/>
  <c r="AH427" i="2" s="1"/>
  <c r="AA427" i="10"/>
  <c r="AH428" i="2" s="1"/>
  <c r="AA428" i="10"/>
  <c r="AH429" i="2" s="1"/>
  <c r="AA429" i="10"/>
  <c r="AH430" i="2" s="1"/>
  <c r="AA430" i="10"/>
  <c r="AH431" i="2" s="1"/>
  <c r="AA431" i="10"/>
  <c r="AH432" i="2" s="1"/>
  <c r="AA432" i="10"/>
  <c r="AH433" i="2" s="1"/>
  <c r="AA433" i="10"/>
  <c r="AH434" i="2" s="1"/>
  <c r="AA434" i="10"/>
  <c r="AH435" i="2" s="1"/>
  <c r="AA435" i="10"/>
  <c r="AH436" i="2" s="1"/>
  <c r="AA436" i="10"/>
  <c r="AH437" i="2" s="1"/>
  <c r="AA437" i="10"/>
  <c r="AH438" i="2" s="1"/>
  <c r="AA438" i="10"/>
  <c r="AH439" i="2" s="1"/>
  <c r="AA439" i="10"/>
  <c r="AH440" i="2" s="1"/>
  <c r="AA440" i="10"/>
  <c r="AH441" i="2" s="1"/>
  <c r="AA441" i="10"/>
  <c r="AH442" i="2" s="1"/>
  <c r="AA442" i="10"/>
  <c r="AH443" i="2" s="1"/>
  <c r="AA443" i="10"/>
  <c r="AH444" i="2" s="1"/>
  <c r="AA444" i="10"/>
  <c r="AH445" i="2" s="1"/>
  <c r="AA445" i="10"/>
  <c r="AH446" i="2" s="1"/>
  <c r="AA446" i="10"/>
  <c r="AH447" i="2" s="1"/>
  <c r="AA447" i="10"/>
  <c r="AH448" i="2" s="1"/>
  <c r="AA448" i="10"/>
  <c r="AH449" i="2" s="1"/>
  <c r="AA449" i="10"/>
  <c r="AH450" i="2" s="1"/>
  <c r="AA450" i="10"/>
  <c r="AH451" i="2" s="1"/>
  <c r="AA451" i="10"/>
  <c r="AH452" i="2" s="1"/>
  <c r="AA452" i="10"/>
  <c r="AH453" i="2" s="1"/>
  <c r="AA453" i="10"/>
  <c r="AH454" i="2" s="1"/>
  <c r="AA454" i="10"/>
  <c r="AH455" i="2" s="1"/>
  <c r="AA455" i="10"/>
  <c r="AH456" i="2" s="1"/>
  <c r="AA456" i="10"/>
  <c r="AH457" i="2" s="1"/>
  <c r="AA457" i="10"/>
  <c r="AH458" i="2" s="1"/>
  <c r="AA458" i="10"/>
  <c r="AH459" i="2" s="1"/>
  <c r="AA459" i="10"/>
  <c r="AH460" i="2" s="1"/>
  <c r="AA460" i="10"/>
  <c r="AH461" i="2" s="1"/>
  <c r="AA461" i="10"/>
  <c r="AH462" i="2" s="1"/>
  <c r="AA462" i="10"/>
  <c r="AH463" i="2" s="1"/>
  <c r="AA463" i="10"/>
  <c r="AH464" i="2" s="1"/>
  <c r="AA464" i="10"/>
  <c r="AH465" i="2" s="1"/>
  <c r="AA465" i="10"/>
  <c r="AH466" i="2" s="1"/>
  <c r="AA466" i="10"/>
  <c r="AH467" i="2" s="1"/>
  <c r="AA467" i="10"/>
  <c r="AH468" i="2" s="1"/>
  <c r="AA468" i="10"/>
  <c r="AH469" i="2" s="1"/>
  <c r="AA469" i="10"/>
  <c r="AH470" i="2" s="1"/>
  <c r="AA470" i="10"/>
  <c r="AH471" i="2" s="1"/>
  <c r="AA471" i="10"/>
  <c r="AH472" i="2" s="1"/>
  <c r="AA472" i="10"/>
  <c r="AH473" i="2" s="1"/>
  <c r="AA473" i="10"/>
  <c r="AH474" i="2" s="1"/>
  <c r="AA474" i="10"/>
  <c r="AH475" i="2" s="1"/>
  <c r="AA475" i="10"/>
  <c r="AH476" i="2" s="1"/>
  <c r="AA476" i="10"/>
  <c r="AH477" i="2" s="1"/>
  <c r="AA477" i="10"/>
  <c r="AH478" i="2" s="1"/>
  <c r="AA478" i="10"/>
  <c r="AH479" i="2" s="1"/>
  <c r="AA479" i="10"/>
  <c r="AH480" i="2" s="1"/>
  <c r="AA480" i="10"/>
  <c r="AH481" i="2" s="1"/>
  <c r="AA481" i="10"/>
  <c r="AH482" i="2" s="1"/>
  <c r="AA482" i="10"/>
  <c r="AH483" i="2" s="1"/>
  <c r="AA483" i="10"/>
  <c r="AH484" i="2" s="1"/>
  <c r="AA484" i="10"/>
  <c r="AH485" i="2" s="1"/>
  <c r="AA485" i="10"/>
  <c r="AH486" i="2" s="1"/>
  <c r="AA486" i="10"/>
  <c r="AH487" i="2" s="1"/>
  <c r="AA487" i="10"/>
  <c r="AH488" i="2" s="1"/>
  <c r="AA488" i="10"/>
  <c r="AH489" i="2" s="1"/>
  <c r="AA489" i="10"/>
  <c r="AH490" i="2" s="1"/>
  <c r="AA490" i="10"/>
  <c r="AH491" i="2" s="1"/>
  <c r="AA491" i="10"/>
  <c r="AH492" i="2" s="1"/>
  <c r="AA492" i="10"/>
  <c r="AH493" i="2" s="1"/>
  <c r="AA493" i="10"/>
  <c r="AH494" i="2" s="1"/>
  <c r="AA494" i="10"/>
  <c r="AH495" i="2" s="1"/>
  <c r="AA495" i="10"/>
  <c r="AH496" i="2" s="1"/>
  <c r="AA496" i="10"/>
  <c r="AH497" i="2" s="1"/>
  <c r="AA497" i="10"/>
  <c r="AH498" i="2" s="1"/>
  <c r="AA498" i="10"/>
  <c r="AH499" i="2" s="1"/>
  <c r="AA499" i="10"/>
  <c r="AH500" i="2" s="1"/>
  <c r="AA500" i="10"/>
  <c r="AH501" i="2" s="1"/>
  <c r="AA501" i="10"/>
  <c r="AH502" i="2" s="1"/>
  <c r="AA502" i="10"/>
  <c r="AH503" i="2" s="1"/>
  <c r="AA503" i="10"/>
  <c r="AH504" i="2" s="1"/>
  <c r="AA504" i="10"/>
  <c r="AH505" i="2" s="1"/>
  <c r="AA505" i="10"/>
  <c r="AH506" i="2" s="1"/>
  <c r="AA506" i="10"/>
  <c r="AH507" i="2" s="1"/>
  <c r="AA507" i="10"/>
  <c r="AH508" i="2" s="1"/>
  <c r="AA508" i="10"/>
  <c r="AH509" i="2" s="1"/>
  <c r="AA509" i="10"/>
  <c r="AH510" i="2" s="1"/>
  <c r="AA510" i="10"/>
  <c r="AH511" i="2" s="1"/>
  <c r="AA511" i="10"/>
  <c r="AH512" i="2" s="1"/>
  <c r="AA512" i="10"/>
  <c r="AH513" i="2" s="1"/>
  <c r="AA513" i="10"/>
  <c r="AH514" i="2" s="1"/>
  <c r="AA514" i="10"/>
  <c r="AH515" i="2" s="1"/>
  <c r="AA515" i="10"/>
  <c r="AH516" i="2" s="1"/>
  <c r="AA516" i="10"/>
  <c r="AH517" i="2" s="1"/>
  <c r="AA517" i="10"/>
  <c r="AH518" i="2" s="1"/>
  <c r="AA518" i="10"/>
  <c r="AH519" i="2" s="1"/>
  <c r="AA519" i="10"/>
  <c r="AH520" i="2" s="1"/>
  <c r="AA520" i="10"/>
  <c r="AH521" i="2" s="1"/>
  <c r="AA521" i="10"/>
  <c r="AH522" i="2" s="1"/>
  <c r="AA522" i="10"/>
  <c r="AH523" i="2" s="1"/>
  <c r="AA523" i="10"/>
  <c r="AH524" i="2" s="1"/>
  <c r="AA524" i="10"/>
  <c r="AH525" i="2" s="1"/>
  <c r="AA525" i="10"/>
  <c r="AH526" i="2" s="1"/>
  <c r="AA526" i="10"/>
  <c r="AH527" i="2" s="1"/>
  <c r="AA527" i="10"/>
  <c r="AH528" i="2" s="1"/>
  <c r="AA528" i="10"/>
  <c r="AH529" i="2" s="1"/>
  <c r="AA529" i="10"/>
  <c r="AH530" i="2" s="1"/>
  <c r="AA530" i="10"/>
  <c r="AH531" i="2" s="1"/>
  <c r="AA531" i="10"/>
  <c r="AH532" i="2" s="1"/>
  <c r="AA532" i="10"/>
  <c r="AH533" i="2" s="1"/>
  <c r="AA533" i="10"/>
  <c r="AH534" i="2" s="1"/>
  <c r="AA534" i="10"/>
  <c r="AH535" i="2" s="1"/>
  <c r="AA535" i="10"/>
  <c r="AH536" i="2" s="1"/>
  <c r="AA536" i="10"/>
  <c r="AH537" i="2" s="1"/>
  <c r="AA537" i="10"/>
  <c r="AH538" i="2" s="1"/>
  <c r="AA538" i="10"/>
  <c r="AH539" i="2" s="1"/>
  <c r="AA539" i="10"/>
  <c r="AH540" i="2" s="1"/>
  <c r="AA540" i="10"/>
  <c r="AH541" i="2" s="1"/>
  <c r="AA541" i="10"/>
  <c r="AH542" i="2" s="1"/>
  <c r="AA542" i="10"/>
  <c r="AH543" i="2" s="1"/>
  <c r="AA543" i="10"/>
  <c r="AH544" i="2" s="1"/>
  <c r="AA544" i="10"/>
  <c r="AH545" i="2" s="1"/>
  <c r="AA545" i="10"/>
  <c r="AH546" i="2" s="1"/>
  <c r="AA546" i="10"/>
  <c r="AH547" i="2" s="1"/>
  <c r="AA547" i="10"/>
  <c r="AH548" i="2" s="1"/>
  <c r="AA548" i="10"/>
  <c r="AH549" i="2" s="1"/>
  <c r="AA549" i="10"/>
  <c r="AH550" i="2" s="1"/>
  <c r="AA550" i="10"/>
  <c r="AH551" i="2" s="1"/>
  <c r="AA551" i="10"/>
  <c r="AH552" i="2" s="1"/>
  <c r="AA552" i="10"/>
  <c r="AH553" i="2" s="1"/>
  <c r="AA553" i="10"/>
  <c r="AH554" i="2" s="1"/>
  <c r="AA554" i="10"/>
  <c r="AH555" i="2" s="1"/>
  <c r="AA555" i="10"/>
  <c r="AH556" i="2" s="1"/>
  <c r="AA556" i="10"/>
  <c r="AH557" i="2" s="1"/>
  <c r="AA557" i="10"/>
  <c r="AH558" i="2" s="1"/>
  <c r="AA558" i="10"/>
  <c r="AH559" i="2" s="1"/>
  <c r="AA559" i="10"/>
  <c r="AH560" i="2" s="1"/>
  <c r="AA560" i="10"/>
  <c r="AH561" i="2" s="1"/>
  <c r="AA561" i="10"/>
  <c r="AH562" i="2" s="1"/>
  <c r="AA562" i="10"/>
  <c r="AH563" i="2" s="1"/>
  <c r="AA563" i="10"/>
  <c r="AH564" i="2" s="1"/>
  <c r="AA564" i="10"/>
  <c r="AH565" i="2" s="1"/>
  <c r="AA565" i="10"/>
  <c r="AH566" i="2" s="1"/>
  <c r="AA566" i="10"/>
  <c r="AH567" i="2" s="1"/>
  <c r="AA567" i="10"/>
  <c r="AH568" i="2" s="1"/>
  <c r="AA568" i="10"/>
  <c r="AH569" i="2" s="1"/>
  <c r="AA569" i="10"/>
  <c r="AH570" i="2" s="1"/>
  <c r="AA570" i="10"/>
  <c r="AH571" i="2" s="1"/>
  <c r="AA571" i="10"/>
  <c r="AH572" i="2" s="1"/>
  <c r="AA572" i="10"/>
  <c r="AH573" i="2" s="1"/>
  <c r="AA573" i="10"/>
  <c r="AA574" i="10"/>
  <c r="AA575" i="10"/>
  <c r="AA576" i="10"/>
  <c r="AA577" i="10"/>
  <c r="AA578" i="10"/>
  <c r="AA579" i="10"/>
  <c r="AA580" i="10"/>
  <c r="AA581" i="10"/>
  <c r="AA582" i="10"/>
  <c r="AA583" i="10"/>
  <c r="AA584" i="10"/>
  <c r="AA585" i="10"/>
  <c r="AA586" i="10"/>
  <c r="AA587" i="10"/>
  <c r="AA588" i="10"/>
  <c r="AA589" i="10"/>
  <c r="AA590" i="10"/>
  <c r="AA591" i="10"/>
  <c r="AA592" i="10"/>
  <c r="AA593" i="10"/>
  <c r="AA594" i="10"/>
  <c r="AA595" i="10"/>
  <c r="AA596" i="10"/>
  <c r="AA597" i="10"/>
  <c r="AA598" i="10"/>
  <c r="AA599" i="10"/>
  <c r="AA600" i="10"/>
  <c r="AA601" i="10"/>
  <c r="AA602" i="10"/>
  <c r="AA603" i="10"/>
  <c r="AA604" i="10"/>
  <c r="AA605" i="10"/>
  <c r="AA606" i="10"/>
  <c r="AA607" i="10"/>
  <c r="AA608" i="10"/>
  <c r="AA609" i="10"/>
  <c r="AA610" i="10"/>
  <c r="AA611" i="10"/>
  <c r="AA612" i="10"/>
  <c r="AA613" i="10"/>
  <c r="AA614" i="10"/>
  <c r="AA615" i="10"/>
  <c r="AA616" i="10"/>
  <c r="AA617" i="10"/>
  <c r="AA618" i="10"/>
  <c r="AA619" i="10"/>
  <c r="AA620" i="10"/>
  <c r="AA621" i="10"/>
  <c r="AA622" i="10"/>
  <c r="AA623" i="10"/>
  <c r="AA624" i="10"/>
  <c r="AA625" i="10"/>
  <c r="AA626" i="10"/>
  <c r="AA627" i="10"/>
  <c r="AA628" i="10"/>
  <c r="AA629" i="10"/>
  <c r="AA630" i="10"/>
  <c r="AA631" i="10"/>
  <c r="AA632" i="10"/>
  <c r="AA633" i="10"/>
  <c r="AA634" i="10"/>
  <c r="AA635" i="10"/>
  <c r="AA636" i="10"/>
  <c r="AA637" i="10"/>
  <c r="AA638" i="10"/>
  <c r="AA639" i="10"/>
  <c r="AA640" i="10"/>
  <c r="AA641" i="10"/>
  <c r="AA642" i="10"/>
  <c r="AA643" i="10"/>
  <c r="AA644" i="10"/>
  <c r="AA645" i="10"/>
  <c r="AA646" i="10"/>
  <c r="AA647" i="10"/>
  <c r="AA648" i="10"/>
  <c r="AA649" i="10"/>
  <c r="AA650" i="10"/>
  <c r="AA651" i="10"/>
  <c r="AA652" i="10"/>
  <c r="AA653" i="10"/>
  <c r="AA654" i="10"/>
  <c r="AA655" i="10"/>
  <c r="AA656" i="10"/>
  <c r="AA657" i="10"/>
  <c r="AA658" i="10"/>
  <c r="AA659" i="10"/>
  <c r="AA660" i="10"/>
  <c r="AA661" i="10"/>
  <c r="AA662" i="10"/>
  <c r="AA663" i="10"/>
  <c r="AA664" i="10"/>
  <c r="AA665" i="10"/>
  <c r="AA666" i="10"/>
  <c r="AA667" i="10"/>
  <c r="AA668" i="10"/>
  <c r="AA669" i="10"/>
  <c r="AA670" i="10"/>
  <c r="AA671" i="10"/>
  <c r="AA672" i="10"/>
  <c r="AA673" i="10"/>
  <c r="AA674" i="10"/>
  <c r="AA675" i="10"/>
  <c r="AA676" i="10"/>
  <c r="AA677" i="10"/>
  <c r="AA678" i="10"/>
  <c r="AA679" i="10"/>
  <c r="AA680" i="10"/>
  <c r="AA681" i="10"/>
  <c r="AA682" i="10"/>
  <c r="AA683" i="10"/>
  <c r="AA684" i="10"/>
  <c r="AA685" i="10"/>
  <c r="AA686" i="10"/>
  <c r="AA687" i="10"/>
  <c r="AA688" i="10"/>
  <c r="AA689" i="10"/>
  <c r="AA690" i="10"/>
  <c r="AA691" i="10"/>
  <c r="AA692" i="10"/>
  <c r="AA693" i="10"/>
  <c r="AA694" i="10"/>
  <c r="AA695" i="10"/>
  <c r="AA696" i="10"/>
  <c r="AA697" i="10"/>
  <c r="AA698" i="10"/>
  <c r="AA699" i="10"/>
  <c r="AA700" i="10"/>
  <c r="AA701" i="10"/>
  <c r="AA702" i="10"/>
  <c r="AA703" i="10"/>
  <c r="AA704" i="10"/>
  <c r="AA705" i="10"/>
  <c r="AA706" i="10"/>
  <c r="AA707" i="10"/>
  <c r="AA708" i="10"/>
  <c r="AA709" i="10"/>
  <c r="AA710" i="10"/>
  <c r="AA711" i="10"/>
  <c r="AA712" i="10"/>
  <c r="AA713" i="10"/>
  <c r="AA714" i="10"/>
  <c r="AA715" i="10"/>
  <c r="AA716" i="10"/>
  <c r="AA717" i="10"/>
  <c r="AA718" i="10"/>
  <c r="AA719" i="10"/>
  <c r="AA720" i="10"/>
  <c r="AA721" i="10"/>
  <c r="AA722" i="10"/>
  <c r="AA723" i="10"/>
  <c r="AA724" i="10"/>
  <c r="AA725" i="10"/>
  <c r="AA726" i="10"/>
  <c r="AA727" i="10"/>
  <c r="AA728" i="10"/>
  <c r="AA729" i="10"/>
  <c r="AA730" i="10"/>
  <c r="AA731" i="10"/>
  <c r="AA732" i="10"/>
  <c r="AA733" i="10"/>
  <c r="AA734" i="10"/>
  <c r="AA735" i="10"/>
  <c r="AA736" i="10"/>
  <c r="AA737" i="10"/>
  <c r="AA738" i="10"/>
  <c r="AA739" i="10"/>
  <c r="AA740" i="10"/>
  <c r="AA741" i="10"/>
  <c r="AA742" i="10"/>
  <c r="AA743" i="10"/>
  <c r="AA744" i="10"/>
  <c r="AA745" i="10"/>
  <c r="AA746" i="10"/>
  <c r="AA747" i="10"/>
  <c r="AA748" i="10"/>
  <c r="AA749" i="10"/>
  <c r="AA750" i="10"/>
  <c r="AA751" i="10"/>
  <c r="AA752" i="10"/>
  <c r="AA753" i="10"/>
  <c r="AA754" i="10"/>
  <c r="AA755" i="10"/>
  <c r="AA756" i="10"/>
  <c r="AA757" i="10"/>
  <c r="AA758" i="10"/>
  <c r="AA759" i="10"/>
  <c r="AA760" i="10"/>
  <c r="AA761" i="10"/>
  <c r="AA762" i="10"/>
  <c r="AA763" i="10"/>
  <c r="AA764" i="10"/>
  <c r="AA765" i="10"/>
  <c r="AA766" i="10"/>
  <c r="AA767" i="10"/>
  <c r="AA768" i="10"/>
  <c r="AA769" i="10"/>
  <c r="AA770" i="10"/>
  <c r="AA771" i="10"/>
  <c r="AA772" i="10"/>
  <c r="AA773" i="10"/>
  <c r="AA774" i="10"/>
  <c r="AA775" i="10"/>
  <c r="AA776" i="10"/>
  <c r="AA777" i="10"/>
  <c r="AA778" i="10"/>
  <c r="AA779" i="10"/>
  <c r="AA780" i="10"/>
  <c r="AA781" i="10"/>
  <c r="AA782" i="10"/>
  <c r="AA783" i="10"/>
  <c r="AA784" i="10"/>
  <c r="AA785" i="10"/>
  <c r="AA786" i="10"/>
  <c r="AA787" i="10"/>
  <c r="AA788" i="10"/>
  <c r="AA789" i="10"/>
  <c r="AA790" i="10"/>
  <c r="AA791" i="10"/>
  <c r="AA792" i="10"/>
  <c r="AA793" i="10"/>
  <c r="AA794" i="10"/>
  <c r="AA795" i="10"/>
  <c r="AA796" i="10"/>
  <c r="AA797" i="10"/>
  <c r="AA798" i="10"/>
  <c r="AA799" i="10"/>
  <c r="AA800" i="10"/>
  <c r="AA801" i="10"/>
  <c r="AA802" i="10"/>
  <c r="AA803" i="10"/>
  <c r="AA804" i="10"/>
  <c r="AA805" i="10"/>
  <c r="AA806" i="10"/>
  <c r="AA807" i="10"/>
  <c r="AA808" i="10"/>
  <c r="AA809" i="10"/>
  <c r="AA810" i="10"/>
  <c r="AA811" i="10"/>
  <c r="AA812" i="10"/>
  <c r="AA813" i="10"/>
  <c r="AA814" i="10"/>
  <c r="AA815" i="10"/>
  <c r="AA816" i="10"/>
  <c r="AA817" i="10"/>
  <c r="AA818" i="10"/>
  <c r="AA819" i="10"/>
  <c r="AA820" i="10"/>
  <c r="AA821" i="10"/>
  <c r="AA822" i="10"/>
  <c r="AA823" i="10"/>
  <c r="AA824" i="10"/>
  <c r="AA825" i="10"/>
  <c r="AA826" i="10"/>
  <c r="AA827" i="10"/>
  <c r="AA828" i="10"/>
  <c r="AA829" i="10"/>
  <c r="AA830" i="10"/>
  <c r="AA831" i="10"/>
  <c r="AA832" i="10"/>
  <c r="AA833" i="10"/>
  <c r="AA834" i="10"/>
  <c r="AA835" i="10"/>
  <c r="AA836" i="10"/>
  <c r="AA837" i="10"/>
  <c r="AA838" i="10"/>
  <c r="AA839" i="10"/>
  <c r="AA840" i="10"/>
  <c r="AA841" i="10"/>
  <c r="AA842" i="10"/>
  <c r="AA843" i="10"/>
  <c r="AA844" i="10"/>
  <c r="AA845" i="10"/>
  <c r="AA846" i="10"/>
  <c r="AA847" i="10"/>
  <c r="AA848" i="10"/>
  <c r="AA849" i="10"/>
  <c r="AA850" i="10"/>
  <c r="AA851" i="10"/>
  <c r="AA852" i="10"/>
  <c r="AA853" i="10"/>
  <c r="AA854" i="10"/>
  <c r="AA855" i="10"/>
  <c r="AA856" i="10"/>
  <c r="AA857" i="10"/>
  <c r="AA858" i="10"/>
  <c r="AA859" i="10"/>
  <c r="AA860" i="10"/>
  <c r="AA861" i="10"/>
  <c r="AA862" i="10"/>
  <c r="AA863" i="10"/>
  <c r="AA864" i="10"/>
  <c r="AA865" i="10"/>
  <c r="AA866" i="10"/>
  <c r="AA867" i="10"/>
  <c r="AA868" i="10"/>
  <c r="AA869" i="10"/>
  <c r="AA870" i="10"/>
  <c r="AA871" i="10"/>
  <c r="AA872" i="10"/>
  <c r="AA873" i="10"/>
  <c r="AA874" i="10"/>
  <c r="AA875" i="10"/>
  <c r="AA876" i="10"/>
  <c r="AA877" i="10"/>
  <c r="AA878" i="10"/>
  <c r="AA879" i="10"/>
  <c r="AA880" i="10"/>
  <c r="AA881" i="10"/>
  <c r="AA882" i="10"/>
  <c r="AA883" i="10"/>
  <c r="AA884" i="10"/>
  <c r="AA885" i="10"/>
  <c r="AA886" i="10"/>
  <c r="AA887" i="10"/>
  <c r="AA888" i="10"/>
  <c r="AA889" i="10"/>
  <c r="AA890" i="10"/>
  <c r="AA891" i="10"/>
  <c r="AA892" i="10"/>
  <c r="AA893" i="10"/>
  <c r="AA894" i="10"/>
  <c r="AA895" i="10"/>
  <c r="AA896" i="10"/>
  <c r="AA897" i="10"/>
  <c r="AA898" i="10"/>
  <c r="AA899" i="10"/>
  <c r="AA900" i="10"/>
  <c r="AA901" i="10"/>
  <c r="AA902" i="10"/>
  <c r="AA903" i="10"/>
  <c r="AA904" i="10"/>
  <c r="AA905" i="10"/>
  <c r="AA906" i="10"/>
  <c r="AA907" i="10"/>
  <c r="AA908" i="10"/>
  <c r="AA909" i="10"/>
  <c r="AA910" i="10"/>
  <c r="AA911" i="10"/>
  <c r="AA912" i="10"/>
  <c r="AA913" i="10"/>
  <c r="AA914" i="10"/>
  <c r="AA915" i="10"/>
  <c r="AA916" i="10"/>
  <c r="AA917" i="10"/>
  <c r="AA918" i="10"/>
  <c r="AA919" i="10"/>
  <c r="AA920" i="10"/>
  <c r="AA921" i="10"/>
  <c r="AA922" i="10"/>
  <c r="AA923" i="10"/>
  <c r="AA924" i="10"/>
  <c r="AA925" i="10"/>
  <c r="AA926" i="10"/>
  <c r="AA927" i="10"/>
  <c r="AA928" i="10"/>
  <c r="AA929" i="10"/>
  <c r="AA930" i="10"/>
  <c r="AA931" i="10"/>
  <c r="AA932" i="10"/>
  <c r="AA933" i="10"/>
  <c r="AA934" i="10"/>
  <c r="AA935" i="10"/>
  <c r="AA936" i="10"/>
  <c r="AA937" i="10"/>
  <c r="AA938" i="10"/>
  <c r="AA939" i="10"/>
  <c r="AA940" i="10"/>
  <c r="AA941" i="10"/>
  <c r="AA942" i="10"/>
  <c r="AA943" i="10"/>
  <c r="AA944" i="10"/>
  <c r="AA945" i="10"/>
  <c r="AA946" i="10"/>
  <c r="AA947" i="10"/>
  <c r="AA948" i="10"/>
  <c r="AA949" i="10"/>
  <c r="AA950" i="10"/>
  <c r="AA951" i="10"/>
  <c r="AA952" i="10"/>
  <c r="AA953" i="10"/>
  <c r="AA954" i="10"/>
  <c r="AA955" i="10"/>
  <c r="AA956" i="10"/>
  <c r="AA957" i="10"/>
  <c r="AA958" i="10"/>
  <c r="AA959" i="10"/>
  <c r="AA960" i="10"/>
  <c r="AA961" i="10"/>
  <c r="AA962" i="10"/>
  <c r="AA963" i="10"/>
  <c r="AA964" i="10"/>
  <c r="AA965" i="10"/>
  <c r="AA966" i="10"/>
  <c r="AA967" i="10"/>
  <c r="AA968" i="10"/>
  <c r="AA969" i="10"/>
  <c r="AA970" i="10"/>
  <c r="AA971" i="10"/>
  <c r="AA972" i="10"/>
  <c r="AA973" i="10"/>
  <c r="AA974" i="10"/>
  <c r="AA975" i="10"/>
  <c r="AA976" i="10"/>
  <c r="AA977" i="10"/>
  <c r="AA978" i="10"/>
  <c r="AA979" i="10"/>
  <c r="AA980" i="10"/>
  <c r="AA981" i="10"/>
  <c r="AA982" i="10"/>
  <c r="AA983" i="10"/>
  <c r="AA984" i="10"/>
  <c r="AA985" i="10"/>
  <c r="AA986" i="10"/>
  <c r="AA987" i="10"/>
  <c r="AA988" i="10"/>
  <c r="AA989" i="10"/>
  <c r="AA990" i="10"/>
  <c r="AA991" i="10"/>
  <c r="AA992" i="10"/>
  <c r="AA993" i="10"/>
  <c r="AA994" i="10"/>
  <c r="AA995" i="10"/>
  <c r="AA996" i="10"/>
  <c r="AA997" i="10"/>
  <c r="AA998" i="10"/>
  <c r="AA999" i="10"/>
  <c r="AA1000" i="10"/>
  <c r="AA1001" i="10"/>
  <c r="AA1002" i="10"/>
  <c r="AA1003" i="10"/>
  <c r="AA1004" i="10"/>
  <c r="AA1005" i="10"/>
  <c r="AA1006" i="10"/>
  <c r="AA1007" i="10"/>
  <c r="AA1008" i="10"/>
  <c r="AA1009" i="10"/>
  <c r="AA1010" i="10"/>
  <c r="AA1011" i="10"/>
  <c r="AA1012" i="10"/>
  <c r="AA1013" i="10"/>
  <c r="AA1014" i="10"/>
  <c r="AA1015" i="10"/>
  <c r="AA1016" i="10"/>
  <c r="AA1017" i="10"/>
  <c r="AA1018" i="10"/>
  <c r="AA1019" i="10"/>
  <c r="AA1020" i="10"/>
  <c r="AA1021" i="10"/>
  <c r="AA1022" i="10"/>
  <c r="AA1023" i="10"/>
  <c r="AA1024" i="10"/>
  <c r="AA1025" i="10"/>
  <c r="AA1026" i="10"/>
  <c r="AA1027" i="10"/>
  <c r="AA1028" i="10"/>
  <c r="AA1029" i="10"/>
  <c r="AA1030" i="10"/>
  <c r="AA1031" i="10"/>
  <c r="AA1032" i="10"/>
  <c r="AA1033" i="10"/>
  <c r="AA1034" i="10"/>
  <c r="AA1035" i="10"/>
  <c r="AA1036" i="10"/>
  <c r="AA1037" i="10"/>
  <c r="AA1038" i="10"/>
  <c r="AA1039" i="10"/>
  <c r="AA1040" i="10"/>
  <c r="AA1041" i="10"/>
  <c r="AA1042" i="10"/>
  <c r="AA1043" i="10"/>
  <c r="AA1044" i="10"/>
  <c r="AA1045" i="10"/>
  <c r="AA1046" i="10"/>
  <c r="AA1047" i="10"/>
  <c r="AA1048" i="10"/>
  <c r="AA1049" i="10"/>
  <c r="AA1050" i="10"/>
  <c r="AA1051" i="10"/>
  <c r="AA1052" i="10"/>
  <c r="AA1053" i="10"/>
  <c r="AA1054" i="10"/>
  <c r="AA1055" i="10"/>
  <c r="AA1056" i="10"/>
  <c r="AA1057" i="10"/>
  <c r="AA1058" i="10"/>
  <c r="AA1059" i="10"/>
  <c r="AA1060" i="10"/>
  <c r="AA1061" i="10"/>
  <c r="AA1062" i="10"/>
  <c r="AA1063" i="10"/>
  <c r="AA1064" i="10"/>
  <c r="AA1065" i="10"/>
  <c r="AA1066" i="10"/>
  <c r="AA1067" i="10"/>
  <c r="AA1068" i="10"/>
  <c r="AA1069" i="10"/>
  <c r="AA1070" i="10"/>
  <c r="AA1071" i="10"/>
  <c r="AA1072" i="10"/>
  <c r="AA1073" i="10"/>
  <c r="AA1074" i="10"/>
  <c r="AA1075" i="10"/>
  <c r="AA1076" i="10"/>
  <c r="AA1077" i="10"/>
  <c r="AA1078" i="10"/>
  <c r="AA1079" i="10"/>
  <c r="AA1080" i="10"/>
  <c r="AA1081" i="10"/>
  <c r="AA1082" i="10"/>
  <c r="AA1083" i="10"/>
  <c r="AA1084" i="10"/>
  <c r="AA1085" i="10"/>
  <c r="AA1086" i="10"/>
  <c r="AA1087" i="10"/>
  <c r="AA1088" i="10"/>
  <c r="AA1089" i="10"/>
  <c r="AA1090" i="10"/>
  <c r="AA1091" i="10"/>
  <c r="AA1092" i="10"/>
  <c r="AA1093" i="10"/>
  <c r="AA1094" i="10"/>
  <c r="AA1095" i="10"/>
  <c r="AA1096" i="10"/>
  <c r="AA1097" i="10"/>
  <c r="AA1098" i="10"/>
  <c r="AA1099" i="10"/>
  <c r="AA1100" i="10"/>
  <c r="AA1101" i="10"/>
  <c r="AA1102" i="10"/>
  <c r="AA1103" i="10"/>
  <c r="AA1104" i="10"/>
  <c r="AA1105" i="10"/>
  <c r="AA1106" i="10"/>
  <c r="AA1107" i="10"/>
  <c r="AA1108" i="10"/>
  <c r="AA1109" i="10"/>
  <c r="AA1110" i="10"/>
  <c r="AA1111" i="10"/>
  <c r="AA1112" i="10"/>
  <c r="AA1113" i="10"/>
  <c r="AA1114" i="10"/>
  <c r="AA1115" i="10"/>
  <c r="AA1116" i="10"/>
  <c r="AA1117" i="10"/>
  <c r="AA1118" i="10"/>
  <c r="AA1119" i="10"/>
  <c r="AA1120" i="10"/>
  <c r="AA1121" i="10"/>
  <c r="AA1122" i="10"/>
  <c r="AA1123" i="10"/>
  <c r="AA1124" i="10"/>
  <c r="AA1125" i="10"/>
  <c r="AA1126" i="10"/>
  <c r="AA1127" i="10"/>
  <c r="AA1128" i="10"/>
  <c r="AA1129" i="10"/>
  <c r="AA1130" i="10"/>
  <c r="AA1131" i="10"/>
  <c r="AA1132" i="10"/>
  <c r="AA1133" i="10"/>
  <c r="AA1134" i="10"/>
  <c r="AA1135" i="10"/>
  <c r="AA1136" i="10"/>
  <c r="AA1137" i="10"/>
  <c r="AA1138" i="10"/>
  <c r="AA1139" i="10"/>
  <c r="AA1140" i="10"/>
  <c r="AA1141" i="10"/>
  <c r="AA1142" i="10"/>
  <c r="AA1143" i="10"/>
  <c r="AA1144" i="10"/>
  <c r="AA1145" i="10"/>
  <c r="AA1146" i="10"/>
  <c r="AA1147" i="10"/>
  <c r="AA1148" i="10"/>
  <c r="AA1149" i="10"/>
  <c r="AA1150" i="10"/>
  <c r="AA1151" i="10"/>
  <c r="AA1152" i="10"/>
  <c r="AA1153" i="10"/>
  <c r="AA1154" i="10"/>
  <c r="AA1155" i="10"/>
  <c r="AA1156" i="10"/>
  <c r="AA1157" i="10"/>
  <c r="AA1158" i="10"/>
  <c r="AA1159" i="10"/>
  <c r="AA1160" i="10"/>
  <c r="AA1161" i="10"/>
  <c r="AA1162" i="10"/>
  <c r="AA1163" i="10"/>
  <c r="AA1164" i="10"/>
  <c r="AA1165" i="10"/>
  <c r="AA1166" i="10"/>
  <c r="AA1167" i="10"/>
  <c r="AA1168" i="10"/>
  <c r="AA1169" i="10"/>
  <c r="AA1170" i="10"/>
  <c r="AA1171" i="10"/>
  <c r="AA1172" i="10"/>
  <c r="AA1173" i="10"/>
  <c r="AA1174" i="10"/>
  <c r="AA1175" i="10"/>
  <c r="AA1176" i="10"/>
  <c r="AA1177" i="10"/>
  <c r="AA1178" i="10"/>
  <c r="AA1179" i="10"/>
  <c r="AA1180" i="10"/>
  <c r="AA1181" i="10"/>
  <c r="AA1182" i="10"/>
  <c r="AA1183" i="10"/>
  <c r="AA1184" i="10"/>
  <c r="AA1185" i="10"/>
  <c r="AA1186" i="10"/>
  <c r="AA1187" i="10"/>
  <c r="AA1188" i="10"/>
  <c r="AA1189" i="10"/>
  <c r="AA1190" i="10"/>
  <c r="AA1191" i="10"/>
  <c r="AA1192" i="10"/>
  <c r="AA1193" i="10"/>
  <c r="AA1194" i="10"/>
  <c r="AA1195" i="10"/>
  <c r="AA1196" i="10"/>
  <c r="AA1197" i="10"/>
  <c r="AA1198" i="10"/>
  <c r="AA1199" i="10"/>
  <c r="AA1200" i="10"/>
  <c r="AA1201" i="10"/>
  <c r="AA1202" i="10"/>
  <c r="AA1203" i="10"/>
  <c r="AA1204" i="10"/>
  <c r="AA1205" i="10"/>
  <c r="AA1206" i="10"/>
  <c r="AA1207" i="10"/>
  <c r="AA1208" i="10"/>
  <c r="AA1209" i="10"/>
  <c r="AA1210" i="10"/>
  <c r="AA1211" i="10"/>
  <c r="AA1212" i="10"/>
  <c r="AA1213" i="10"/>
  <c r="AA1214" i="10"/>
  <c r="AA1215" i="10"/>
  <c r="AA1216" i="10"/>
  <c r="AA1217" i="10"/>
  <c r="AA1218" i="10"/>
  <c r="AA1219" i="10"/>
  <c r="AA1220" i="10"/>
  <c r="AA1221" i="10"/>
  <c r="AA1222" i="10"/>
  <c r="AA1223" i="10"/>
  <c r="AA1224" i="10"/>
  <c r="AA1225" i="10"/>
  <c r="AA1226" i="10"/>
  <c r="AA1227" i="10"/>
  <c r="AA1228" i="10"/>
  <c r="AA1229" i="10"/>
  <c r="AA1230" i="10"/>
  <c r="AA1231" i="10"/>
  <c r="AA1232" i="10"/>
  <c r="AA1233" i="10"/>
  <c r="AA1234" i="10"/>
  <c r="AA1235" i="10"/>
  <c r="AA1236" i="10"/>
  <c r="AA1237" i="10"/>
  <c r="AA1238" i="10"/>
  <c r="AA1239" i="10"/>
  <c r="AA1240" i="10"/>
  <c r="AA1241" i="10"/>
  <c r="AA1242" i="10"/>
  <c r="AA1243" i="10"/>
  <c r="AA1244" i="10"/>
  <c r="AA1245" i="10"/>
  <c r="AA1246" i="10"/>
  <c r="AA1247" i="10"/>
  <c r="AA1248" i="10"/>
  <c r="AA1249" i="10"/>
  <c r="AA1250" i="10"/>
  <c r="AA1251" i="10"/>
  <c r="AA1252" i="10"/>
  <c r="AA1253" i="10"/>
  <c r="AA1254" i="10"/>
  <c r="AA1255" i="10"/>
  <c r="AA1256" i="10"/>
  <c r="AA1257" i="10"/>
  <c r="AA1258" i="10"/>
  <c r="AA1259" i="10"/>
  <c r="AA1260" i="10"/>
  <c r="AA1261" i="10"/>
  <c r="AA1262" i="10"/>
  <c r="AA1263" i="10"/>
  <c r="AA1264" i="10"/>
  <c r="AA1265" i="10"/>
  <c r="AA1266" i="10"/>
  <c r="AA1267" i="10"/>
  <c r="AA1268" i="10"/>
  <c r="AA1269" i="10"/>
  <c r="AA1270" i="10"/>
  <c r="AA1271" i="10"/>
  <c r="AA1272" i="10"/>
  <c r="AA1273" i="10"/>
  <c r="AA1274" i="10"/>
  <c r="AA1275" i="10"/>
  <c r="AA1276" i="10"/>
  <c r="AA1277" i="10"/>
  <c r="AA1278" i="10"/>
  <c r="AA1279" i="10"/>
  <c r="AA1280" i="10"/>
  <c r="AA1281" i="10"/>
  <c r="AA1282" i="10"/>
  <c r="AA1283" i="10"/>
  <c r="AA1284" i="10"/>
  <c r="AA1285" i="10"/>
  <c r="AA1286" i="10"/>
  <c r="AA1287" i="10"/>
  <c r="AA1288" i="10"/>
  <c r="AA1289" i="10"/>
  <c r="AA1290" i="10"/>
  <c r="AA1291" i="10"/>
  <c r="AA1292" i="10"/>
  <c r="AA1293" i="10"/>
  <c r="AA1294" i="10"/>
  <c r="AA1295" i="10"/>
  <c r="AA1296" i="10"/>
  <c r="AA1297" i="10"/>
  <c r="AA1298" i="10"/>
  <c r="AA1299" i="10"/>
  <c r="AA1300" i="10"/>
  <c r="AA1301" i="10"/>
  <c r="AA1302" i="10"/>
  <c r="AA1303" i="10"/>
  <c r="AA1304" i="10"/>
  <c r="AA1305" i="10"/>
  <c r="AA1306" i="10"/>
  <c r="AA1307" i="10"/>
  <c r="AA1308" i="10"/>
  <c r="AA1309" i="10"/>
  <c r="AA1310" i="10"/>
  <c r="AA1311" i="10"/>
  <c r="AA1312" i="10"/>
  <c r="AA1313" i="10"/>
  <c r="AA1314" i="10"/>
  <c r="AA1315" i="10"/>
  <c r="AA1316" i="10"/>
  <c r="AA1317" i="10"/>
  <c r="AA1318" i="10"/>
  <c r="AA1319" i="10"/>
  <c r="AA1320" i="10"/>
  <c r="AA1321" i="10"/>
  <c r="AA1322" i="10"/>
  <c r="AA1323" i="10"/>
  <c r="AA1324" i="10"/>
  <c r="AA1325" i="10"/>
  <c r="AA1326" i="10"/>
  <c r="AA1327" i="10"/>
  <c r="AA1328" i="10"/>
  <c r="AA1329" i="10"/>
  <c r="AA1330" i="10"/>
  <c r="AA1331" i="10"/>
  <c r="AA1332" i="10"/>
  <c r="AA1333" i="10"/>
  <c r="AA1334" i="10"/>
  <c r="AA1335" i="10"/>
  <c r="AA1336" i="10"/>
  <c r="AA1337" i="10"/>
  <c r="AA1338" i="10"/>
  <c r="AA1339" i="10"/>
  <c r="AA1340" i="10"/>
  <c r="AA1341" i="10"/>
  <c r="AA1342" i="10"/>
  <c r="AA1343" i="10"/>
  <c r="AA1344" i="10"/>
  <c r="AA1345" i="10"/>
  <c r="AA1346" i="10"/>
  <c r="AA1347" i="10"/>
  <c r="AA1348" i="10"/>
  <c r="AA1349" i="10"/>
  <c r="AA1350" i="10"/>
  <c r="AA1351" i="10"/>
  <c r="AA1352" i="10"/>
  <c r="AA1353" i="10"/>
  <c r="AA1354" i="10"/>
  <c r="AA1355" i="10"/>
  <c r="AA1356" i="10"/>
  <c r="AA1357" i="10"/>
  <c r="AA1358" i="10"/>
  <c r="AA1359" i="10"/>
  <c r="AA1360" i="10"/>
  <c r="AA1361" i="10"/>
  <c r="AA1362" i="10"/>
  <c r="AA1363" i="10"/>
  <c r="AA1364" i="10"/>
  <c r="AA1365" i="10"/>
  <c r="AA1366" i="10"/>
  <c r="AA1367" i="10"/>
  <c r="AA1368" i="10"/>
  <c r="AA1369" i="10"/>
  <c r="AA1370" i="10"/>
  <c r="AA1371" i="10"/>
  <c r="AA1372" i="10"/>
  <c r="AA1373" i="10"/>
  <c r="AA1374" i="10"/>
  <c r="AA1375" i="10"/>
  <c r="AA1376" i="10"/>
  <c r="AA1377" i="10"/>
  <c r="AA1378" i="10"/>
  <c r="AA1379" i="10"/>
  <c r="AA1380" i="10"/>
  <c r="AA1381" i="10"/>
  <c r="AA1382" i="10"/>
  <c r="AA1383" i="10"/>
  <c r="AA1384" i="10"/>
  <c r="AA1385" i="10"/>
  <c r="AA1386" i="10"/>
  <c r="AA1387" i="10"/>
  <c r="AA1388" i="10"/>
  <c r="AA1389" i="10"/>
  <c r="AA1390" i="10"/>
  <c r="AA1391" i="10"/>
  <c r="AA1392" i="10"/>
  <c r="AA1393" i="10"/>
  <c r="AA1394" i="10"/>
  <c r="AA1395" i="10"/>
  <c r="AA1396" i="10"/>
  <c r="AA1397" i="10"/>
  <c r="AA1398" i="10"/>
  <c r="AA1399" i="10"/>
  <c r="AA1400" i="10"/>
  <c r="AA1401" i="10"/>
  <c r="AA1402" i="10"/>
  <c r="AA1403" i="10"/>
  <c r="AA1404" i="10"/>
  <c r="AA1405" i="10"/>
  <c r="AA1406" i="10"/>
  <c r="AA1407" i="10"/>
  <c r="AA1408" i="10"/>
  <c r="AA1409" i="10"/>
  <c r="AA1410" i="10"/>
  <c r="AA1411" i="10"/>
  <c r="AA1412" i="10"/>
  <c r="AA1413" i="10"/>
  <c r="AA1414" i="10"/>
  <c r="AA1415" i="10"/>
  <c r="AA1416" i="10"/>
  <c r="AA1417" i="10"/>
  <c r="AA1418" i="10"/>
  <c r="AA1419" i="10"/>
  <c r="AA1420" i="10"/>
  <c r="AA1421" i="10"/>
  <c r="AA1422" i="10"/>
  <c r="AA1423" i="10"/>
  <c r="AA1424" i="10"/>
  <c r="AA1425" i="10"/>
  <c r="AA1426" i="10"/>
  <c r="AA1427" i="10"/>
  <c r="AA1428" i="10"/>
  <c r="AA1429" i="10"/>
  <c r="AA1430" i="10"/>
  <c r="AA1431" i="10"/>
  <c r="AA1432" i="10"/>
  <c r="AA1433" i="10"/>
  <c r="AA1434" i="10"/>
  <c r="AA1435" i="10"/>
  <c r="AA1436" i="10"/>
  <c r="AA1437" i="10"/>
  <c r="AA1438" i="10"/>
  <c r="AA1439" i="10"/>
  <c r="AA1440" i="10"/>
  <c r="AA1441" i="10"/>
  <c r="AA1442" i="10"/>
  <c r="AA1443" i="10"/>
  <c r="AA1444" i="10"/>
  <c r="AA1445" i="10"/>
  <c r="AA1446" i="10"/>
  <c r="AA1447" i="10"/>
  <c r="AA1448" i="10"/>
  <c r="AA1449" i="10"/>
  <c r="AA1450" i="10"/>
  <c r="AA1451" i="10"/>
  <c r="AA1452" i="10"/>
  <c r="AA1453" i="10"/>
  <c r="AA1454" i="10"/>
  <c r="AA1455" i="10"/>
  <c r="AA1456" i="10"/>
  <c r="AA1457" i="10"/>
  <c r="AA1458" i="10"/>
  <c r="AA1459" i="10"/>
  <c r="AA1460" i="10"/>
  <c r="AA1461" i="10"/>
  <c r="AA1462" i="10"/>
  <c r="AA1463" i="10"/>
  <c r="AA1464" i="10"/>
  <c r="AA1465" i="10"/>
  <c r="AA1466" i="10"/>
  <c r="AA1467" i="10"/>
  <c r="AA1468" i="10"/>
  <c r="AA1469" i="10"/>
  <c r="AA1470" i="10"/>
  <c r="AA1471" i="10"/>
  <c r="AA1472" i="10"/>
  <c r="AA1473" i="10"/>
  <c r="AA1474" i="10"/>
  <c r="AA1475" i="10"/>
  <c r="AA1476" i="10"/>
  <c r="AA1477" i="10"/>
  <c r="AA1478" i="10"/>
  <c r="AA1479" i="10"/>
  <c r="AA1480" i="10"/>
  <c r="AA1481" i="10"/>
  <c r="AA1482" i="10"/>
  <c r="AA1483" i="10"/>
  <c r="AA1484" i="10"/>
  <c r="AA1485" i="10"/>
  <c r="AA1486" i="10"/>
  <c r="AA1487" i="10"/>
  <c r="AA1488" i="10"/>
  <c r="AA1489" i="10"/>
  <c r="AA1490" i="10"/>
  <c r="AA1491" i="10"/>
  <c r="AA1492" i="10"/>
  <c r="AA1493" i="10"/>
  <c r="AA1494" i="10"/>
  <c r="AA1495" i="10"/>
  <c r="AA1496" i="10"/>
  <c r="AA1497" i="10"/>
  <c r="AA1498" i="10"/>
  <c r="AA1499" i="10"/>
  <c r="AA1500" i="10"/>
  <c r="AA1501" i="10"/>
  <c r="AA1502" i="10"/>
  <c r="AA1503" i="10"/>
  <c r="AA1504" i="10"/>
  <c r="AA1505" i="10"/>
  <c r="AA1506" i="10"/>
  <c r="AA1507" i="10"/>
  <c r="AA1508" i="10"/>
  <c r="AA1509" i="10"/>
  <c r="AA1510" i="10"/>
  <c r="AA1511" i="10"/>
  <c r="AA1512" i="10"/>
  <c r="AA1513" i="10"/>
  <c r="AA1514" i="10"/>
  <c r="AA1515" i="10"/>
  <c r="AA1516" i="10"/>
  <c r="AA1517" i="10"/>
  <c r="AA1518" i="10"/>
  <c r="AA1519" i="10"/>
  <c r="AA1520" i="10"/>
  <c r="AA1521" i="10"/>
  <c r="AA1522" i="10"/>
  <c r="AA1523" i="10"/>
  <c r="AA1524" i="10"/>
  <c r="AA1525" i="10"/>
  <c r="AA1526" i="10"/>
  <c r="AA1527" i="10"/>
  <c r="AA1528" i="10"/>
  <c r="AA1529" i="10"/>
  <c r="AA1530" i="10"/>
  <c r="AA1531" i="10"/>
  <c r="AA1532" i="10"/>
  <c r="AA1533" i="10"/>
  <c r="AA1534" i="10"/>
  <c r="AA1535" i="10"/>
  <c r="AA1536" i="10"/>
  <c r="AA1537" i="10"/>
  <c r="AA1538" i="10"/>
  <c r="AA1539" i="10"/>
  <c r="AA1540" i="10"/>
  <c r="AA1541" i="10"/>
  <c r="AA1542" i="10"/>
  <c r="AA1543" i="10"/>
  <c r="AA1544" i="10"/>
  <c r="AA1545" i="10"/>
  <c r="AA1546" i="10"/>
  <c r="AA1547" i="10"/>
  <c r="AA1548" i="10"/>
  <c r="AA1549" i="10"/>
  <c r="AA1550" i="10"/>
  <c r="AA1551" i="10"/>
  <c r="AA1552" i="10"/>
  <c r="AA1553" i="10"/>
  <c r="AA1554" i="10"/>
  <c r="AA1555" i="10"/>
  <c r="AA1556" i="10"/>
  <c r="AA1557" i="10"/>
  <c r="AA1558" i="10"/>
  <c r="AA1559" i="10"/>
  <c r="AA1560" i="10"/>
  <c r="AA1561" i="10"/>
  <c r="AA1562" i="10"/>
  <c r="AA1563" i="10"/>
  <c r="AA1564" i="10"/>
  <c r="AA1565" i="10"/>
  <c r="AA1566" i="10"/>
  <c r="AA1567" i="10"/>
  <c r="AA1568" i="10"/>
  <c r="AA1569" i="10"/>
  <c r="AA1570" i="10"/>
  <c r="AA1571" i="10"/>
  <c r="AA1572" i="10"/>
  <c r="AA1573" i="10"/>
  <c r="AA1574" i="10"/>
  <c r="AA1575" i="10"/>
  <c r="AA1576" i="10"/>
  <c r="AA1577" i="10"/>
  <c r="AA1578" i="10"/>
  <c r="AA1579" i="10"/>
  <c r="AA1580" i="10"/>
  <c r="AA1581" i="10"/>
  <c r="AA1582" i="10"/>
  <c r="AA1583" i="10"/>
  <c r="AA1584" i="10"/>
  <c r="AA1585" i="10"/>
  <c r="AA1586" i="10"/>
  <c r="AA1587" i="10"/>
  <c r="AA1588" i="10"/>
  <c r="AA1589" i="10"/>
  <c r="AA1590" i="10"/>
  <c r="AA1591" i="10"/>
  <c r="AA1592" i="10"/>
  <c r="AA1593" i="10"/>
  <c r="AA1594" i="10"/>
  <c r="AA1595" i="10"/>
  <c r="AA1596" i="10"/>
  <c r="AA1597" i="10"/>
  <c r="AA1598" i="10"/>
  <c r="AA1599" i="10"/>
  <c r="AA1600" i="10"/>
  <c r="AA1601" i="10"/>
  <c r="AA1602" i="10"/>
  <c r="AA1603" i="10"/>
  <c r="AA1604" i="10"/>
  <c r="AA1605" i="10"/>
  <c r="AA1606" i="10"/>
  <c r="AA1607" i="10"/>
  <c r="AA1608" i="10"/>
  <c r="AA1609" i="10"/>
  <c r="AA1610" i="10"/>
  <c r="AA1611" i="10"/>
  <c r="AA1612" i="10"/>
  <c r="AA1613" i="10"/>
  <c r="AA1614" i="10"/>
  <c r="AA1615" i="10"/>
  <c r="AA1616" i="10"/>
  <c r="AA1617" i="10"/>
  <c r="AA1618" i="10"/>
  <c r="AA1619" i="10"/>
  <c r="AA1620" i="10"/>
  <c r="AA1621" i="10"/>
  <c r="AA1622" i="10"/>
  <c r="AA1623" i="10"/>
  <c r="AA1624" i="10"/>
  <c r="AA1625" i="10"/>
  <c r="AA1626" i="10"/>
  <c r="AA1627" i="10"/>
  <c r="AA1628" i="10"/>
  <c r="AA1629" i="10"/>
  <c r="AA1630" i="10"/>
  <c r="AA1631" i="10"/>
  <c r="AA1632" i="10"/>
  <c r="AA1633" i="10"/>
  <c r="AA1634" i="10"/>
  <c r="AA1635" i="10"/>
  <c r="AA1636" i="10"/>
  <c r="AA1637" i="10"/>
  <c r="AA1638" i="10"/>
  <c r="AA1639" i="10"/>
  <c r="AA1640" i="10"/>
  <c r="AA1641" i="10"/>
  <c r="AA1642" i="10"/>
  <c r="AA1643" i="10"/>
  <c r="AA1644" i="10"/>
  <c r="AA1645" i="10"/>
  <c r="AA1646" i="10"/>
  <c r="AA1647" i="10"/>
  <c r="AA1648" i="10"/>
  <c r="AA1649" i="10"/>
  <c r="AA1650" i="10"/>
  <c r="AA1651" i="10"/>
  <c r="AA1652" i="10"/>
  <c r="AA1653" i="10"/>
  <c r="AA1654" i="10"/>
  <c r="AA1655" i="10"/>
  <c r="AA1656" i="10"/>
  <c r="AA1657" i="10"/>
  <c r="AA1658" i="10"/>
  <c r="AA1659" i="10"/>
  <c r="AA1660" i="10"/>
  <c r="AA1661" i="10"/>
  <c r="AA1662" i="10"/>
  <c r="AA1663" i="10"/>
  <c r="AA1664" i="10"/>
  <c r="AA1665" i="10"/>
  <c r="AA1666" i="10"/>
  <c r="AA1667" i="10"/>
  <c r="AA1668" i="10"/>
  <c r="AA1669" i="10"/>
  <c r="AA1670" i="10"/>
  <c r="AA1671" i="10"/>
  <c r="AA1672" i="10"/>
  <c r="AA1673" i="10"/>
  <c r="AA1674" i="10"/>
  <c r="AA1675" i="10"/>
  <c r="AA1676" i="10"/>
  <c r="AA1677" i="10"/>
  <c r="AA1678" i="10"/>
  <c r="AA1679" i="10"/>
  <c r="AA1680" i="10"/>
  <c r="AA1681" i="10"/>
  <c r="AA1682" i="10"/>
  <c r="AA1683" i="10"/>
  <c r="AA1684" i="10"/>
  <c r="AA1685" i="10"/>
  <c r="AA1686" i="10"/>
  <c r="AA1687" i="10"/>
  <c r="AA1688" i="10"/>
  <c r="AA1689" i="10"/>
  <c r="AA1690" i="10"/>
  <c r="AA1691" i="10"/>
  <c r="AA1692" i="10"/>
  <c r="AA1693" i="10"/>
  <c r="AA1694" i="10"/>
  <c r="AA1695" i="10"/>
  <c r="AA1696" i="10"/>
  <c r="AA1697" i="10"/>
  <c r="AA1698" i="10"/>
  <c r="AA1699" i="10"/>
  <c r="AA1700" i="10"/>
  <c r="AA1701" i="10"/>
  <c r="AA1702" i="10"/>
  <c r="AA1703" i="10"/>
  <c r="AA1704" i="10"/>
  <c r="AA1705" i="10"/>
  <c r="AA1706" i="10"/>
  <c r="AA1707" i="10"/>
  <c r="AA1708" i="10"/>
  <c r="AA1709" i="10"/>
  <c r="AA1710" i="10"/>
  <c r="AA1711" i="10"/>
  <c r="AA1712" i="10"/>
  <c r="AA1713" i="10"/>
  <c r="AA1714" i="10"/>
  <c r="AA1715" i="10"/>
  <c r="AA1716" i="10"/>
  <c r="AA1717" i="10"/>
  <c r="AA1718" i="10"/>
  <c r="AA1719" i="10"/>
  <c r="AA1720" i="10"/>
  <c r="AA1721" i="10"/>
  <c r="AA1722" i="10"/>
  <c r="AA1723" i="10"/>
  <c r="AA1724" i="10"/>
  <c r="AA1725" i="10"/>
  <c r="AA1726" i="10"/>
  <c r="AA1727" i="10"/>
  <c r="AA1728" i="10"/>
  <c r="AA1729" i="10"/>
  <c r="AA1730" i="10"/>
  <c r="AA1731" i="10"/>
  <c r="AA1732" i="10"/>
  <c r="AA1733" i="10"/>
  <c r="AA1734" i="10"/>
  <c r="AA1735" i="10"/>
  <c r="AA1736" i="10"/>
  <c r="AA1737" i="10"/>
  <c r="AA1738" i="10"/>
  <c r="AA1739" i="10"/>
  <c r="AA1740" i="10"/>
  <c r="AA1741" i="10"/>
  <c r="AA1742" i="10"/>
  <c r="AA1743" i="10"/>
  <c r="AA1744" i="10"/>
  <c r="AA1745" i="10"/>
  <c r="AA1746" i="10"/>
  <c r="AA1747" i="10"/>
  <c r="AA1748" i="10"/>
  <c r="AA1749" i="10"/>
  <c r="AA1750" i="10"/>
  <c r="AA1751" i="10"/>
  <c r="AA1752" i="10"/>
  <c r="AA1753" i="10"/>
  <c r="AA1754" i="10"/>
  <c r="AA1755" i="10"/>
  <c r="AA1756" i="10"/>
  <c r="AA1757" i="10"/>
  <c r="AA1758" i="10"/>
  <c r="AA1759" i="10"/>
  <c r="AA1760" i="10"/>
  <c r="AA1761" i="10"/>
  <c r="AA1762" i="10"/>
  <c r="AA1763" i="10"/>
  <c r="AA1764" i="10"/>
  <c r="AA1765" i="10"/>
  <c r="AA1766" i="10"/>
  <c r="AA1767" i="10"/>
  <c r="AA1768" i="10"/>
  <c r="AA1769" i="10"/>
  <c r="AA1770" i="10"/>
  <c r="AA1771" i="10"/>
  <c r="AA1772" i="10"/>
  <c r="AA1773" i="10"/>
  <c r="AA1774" i="10"/>
  <c r="AA1775" i="10"/>
  <c r="AA1776" i="10"/>
  <c r="AA1777" i="10"/>
  <c r="AA1778" i="10"/>
  <c r="AA1779" i="10"/>
  <c r="AA1780" i="10"/>
  <c r="AA1781" i="10"/>
  <c r="AA1782" i="10"/>
  <c r="AA1783" i="10"/>
  <c r="AA1784" i="10"/>
  <c r="AA1785" i="10"/>
  <c r="AA1786" i="10"/>
  <c r="AA1787" i="10"/>
  <c r="AA1788" i="10"/>
  <c r="AA1789" i="10"/>
  <c r="AA1790" i="10"/>
  <c r="AA1791" i="10"/>
  <c r="AA1792" i="10"/>
  <c r="AA1793" i="10"/>
  <c r="AA1794" i="10"/>
  <c r="AA1795" i="10"/>
  <c r="AA1796" i="10"/>
  <c r="AA1797" i="10"/>
  <c r="AA1798" i="10"/>
  <c r="AA1799" i="10"/>
  <c r="AA1800" i="10"/>
  <c r="AA1801" i="10"/>
  <c r="AA1802" i="10"/>
  <c r="AA1803" i="10"/>
  <c r="AA1804" i="10"/>
  <c r="AA1805" i="10"/>
  <c r="AA1806" i="10"/>
  <c r="AA1807" i="10"/>
  <c r="AA1808" i="10"/>
  <c r="AA1809" i="10"/>
  <c r="AA1810" i="10"/>
  <c r="AA1811" i="10"/>
  <c r="AA1812" i="10"/>
  <c r="AA1813" i="10"/>
  <c r="AA1814" i="10"/>
  <c r="AA1815" i="10"/>
  <c r="AA1816" i="10"/>
  <c r="AA1817" i="10"/>
  <c r="AA1818" i="10"/>
  <c r="AA1819" i="10"/>
  <c r="AA1820" i="10"/>
  <c r="AA1821" i="10"/>
  <c r="AA1822" i="10"/>
  <c r="AA1823" i="10"/>
  <c r="AA1824" i="10"/>
  <c r="AA1825" i="10"/>
  <c r="AA1826" i="10"/>
  <c r="AA1827" i="10"/>
  <c r="AA1828" i="10"/>
  <c r="AA1829" i="10"/>
  <c r="AA1830" i="10"/>
  <c r="AA1831" i="10"/>
  <c r="AA1832" i="10"/>
  <c r="AA1833" i="10"/>
  <c r="AA1834" i="10"/>
  <c r="AA1835" i="10"/>
  <c r="AA1836" i="10"/>
  <c r="AA1837" i="10"/>
  <c r="AA1838" i="10"/>
  <c r="AA1839" i="10"/>
  <c r="AA1840" i="10"/>
  <c r="AA1841" i="10"/>
  <c r="AA1842" i="10"/>
  <c r="AA1843" i="10"/>
  <c r="AA1844" i="10"/>
  <c r="AA1845" i="10"/>
  <c r="AA1846" i="10"/>
  <c r="AA1847" i="10"/>
  <c r="AA1848" i="10"/>
  <c r="AA1849" i="10"/>
  <c r="AA1850" i="10"/>
  <c r="AA1851" i="10"/>
  <c r="AA1852" i="10"/>
  <c r="AA1853" i="10"/>
  <c r="AA1854" i="10"/>
  <c r="AA1855" i="10"/>
  <c r="AA1856" i="10"/>
  <c r="AA1857" i="10"/>
  <c r="AA1858" i="10"/>
  <c r="AA1859" i="10"/>
  <c r="AA1860" i="10"/>
  <c r="AA1861" i="10"/>
  <c r="AA1862" i="10"/>
  <c r="AA1863" i="10"/>
  <c r="AA1864" i="10"/>
  <c r="AA1865" i="10"/>
  <c r="AA1866" i="10"/>
  <c r="AA1867" i="10"/>
  <c r="AA1868" i="10"/>
  <c r="AA1869" i="10"/>
  <c r="AA1870" i="10"/>
  <c r="AA1871" i="10"/>
  <c r="AA1872" i="10"/>
  <c r="AA1873" i="10"/>
  <c r="AA1874" i="10"/>
  <c r="AA1875" i="10"/>
  <c r="AA1876" i="10"/>
  <c r="AA1877" i="10"/>
  <c r="AA1878" i="10"/>
  <c r="AA1879" i="10"/>
  <c r="AA1880" i="10"/>
  <c r="AA1881" i="10"/>
  <c r="AA1882" i="10"/>
  <c r="AA1883" i="10"/>
  <c r="AA1884" i="10"/>
  <c r="AA1885" i="10"/>
  <c r="AA1886" i="10"/>
  <c r="AA1887" i="10"/>
  <c r="AA1888" i="10"/>
  <c r="AA1889" i="10"/>
  <c r="AA1890" i="10"/>
  <c r="AA1891" i="10"/>
  <c r="AA1892" i="10"/>
  <c r="AA1893" i="10"/>
  <c r="AA1894" i="10"/>
  <c r="AA1895" i="10"/>
  <c r="AA1896" i="10"/>
  <c r="AA1897" i="10"/>
  <c r="AA1898" i="10"/>
  <c r="AA1899" i="10"/>
  <c r="AA1900" i="10"/>
  <c r="AA1901" i="10"/>
  <c r="AA1902" i="10"/>
  <c r="AA1903" i="10"/>
  <c r="AA1904" i="10"/>
  <c r="AA1905" i="10"/>
  <c r="AA1906" i="10"/>
  <c r="AA1907" i="10"/>
  <c r="AA1908" i="10"/>
  <c r="AA1909" i="10"/>
  <c r="AA1910" i="10"/>
  <c r="AA1911" i="10"/>
  <c r="AA1912" i="10"/>
  <c r="AA1913" i="10"/>
  <c r="AA1914" i="10"/>
  <c r="AA1915" i="10"/>
  <c r="AA1916" i="10"/>
  <c r="AA1917" i="10"/>
  <c r="AA1918" i="10"/>
  <c r="AA1919" i="10"/>
  <c r="AA1920" i="10"/>
  <c r="AA1921" i="10"/>
  <c r="AA1922" i="10"/>
  <c r="AA1923" i="10"/>
  <c r="AA1924" i="10"/>
  <c r="AA1925" i="10"/>
  <c r="AA1926" i="10"/>
  <c r="AA1927" i="10"/>
  <c r="AA1928" i="10"/>
  <c r="AA1929" i="10"/>
  <c r="AA1930" i="10"/>
  <c r="AA1931" i="10"/>
  <c r="AA1932" i="10"/>
  <c r="AA1933" i="10"/>
  <c r="AA1934" i="10"/>
  <c r="AA1935" i="10"/>
  <c r="AA1936" i="10"/>
  <c r="AA1937" i="10"/>
  <c r="AA1938" i="10"/>
  <c r="AA1939" i="10"/>
  <c r="AA1940" i="10"/>
  <c r="AA1941" i="10"/>
  <c r="AA1942" i="10"/>
  <c r="AA1943" i="10"/>
  <c r="AA1944" i="10"/>
  <c r="AA1945" i="10"/>
  <c r="AA1946" i="10"/>
  <c r="AA1947" i="10"/>
  <c r="AA1948" i="10"/>
  <c r="AA1949" i="10"/>
  <c r="AA1950" i="10"/>
  <c r="AA1951" i="10"/>
  <c r="AA1952" i="10"/>
  <c r="AA1953" i="10"/>
  <c r="AA1954" i="10"/>
  <c r="AA1955" i="10"/>
  <c r="AA1956" i="10"/>
  <c r="AA1957" i="10"/>
  <c r="AA1958" i="10"/>
  <c r="AA1959" i="10"/>
  <c r="AA1960" i="10"/>
  <c r="AA1961" i="10"/>
  <c r="AA1962" i="10"/>
  <c r="AA1963" i="10"/>
  <c r="AA1964" i="10"/>
  <c r="AA1965" i="10"/>
  <c r="AA1966" i="10"/>
  <c r="AA1967" i="10"/>
  <c r="AA1968" i="10"/>
  <c r="AA1969" i="10"/>
  <c r="AA1970" i="10"/>
  <c r="AA1971" i="10"/>
  <c r="AA1972" i="10"/>
  <c r="AA1973" i="10"/>
  <c r="AA1974" i="10"/>
  <c r="AA1975" i="10"/>
  <c r="AA1976" i="10"/>
  <c r="AA1977" i="10"/>
  <c r="AA1978" i="10"/>
  <c r="AA1979" i="10"/>
  <c r="AA1980" i="10"/>
  <c r="AA1981" i="10"/>
  <c r="AA1982" i="10"/>
  <c r="AA1983" i="10"/>
  <c r="AA1984" i="10"/>
  <c r="AA1985" i="10"/>
  <c r="AA1986" i="10"/>
  <c r="AA1987" i="10"/>
  <c r="AA1988" i="10"/>
  <c r="AA1989" i="10"/>
  <c r="AA1990" i="10"/>
  <c r="AA1991" i="10"/>
  <c r="AA1992" i="10"/>
  <c r="AA1993" i="10"/>
  <c r="AA1994" i="10"/>
  <c r="AA1995" i="10"/>
  <c r="AA1996" i="10"/>
  <c r="AA1997" i="10"/>
  <c r="AA1998" i="10"/>
  <c r="AA1999" i="10"/>
  <c r="AA2000" i="10"/>
  <c r="AA2001" i="10"/>
  <c r="AA2002" i="10"/>
  <c r="AA2003" i="10"/>
  <c r="AA2004" i="10"/>
  <c r="AA2005" i="10"/>
  <c r="AA2006" i="10"/>
  <c r="AA2007" i="10"/>
  <c r="AA2008" i="10"/>
  <c r="AA2009" i="10"/>
  <c r="AA2010" i="10"/>
  <c r="AA2011" i="10"/>
  <c r="AA2012" i="10"/>
  <c r="AA2013" i="10"/>
  <c r="AA2014" i="10"/>
  <c r="AA2015" i="10"/>
  <c r="AA2016" i="10"/>
  <c r="AA2017" i="10"/>
  <c r="AA2018" i="10"/>
  <c r="AA2019" i="10"/>
  <c r="AA2020" i="10"/>
  <c r="AA2021" i="10"/>
  <c r="AA2022" i="10"/>
  <c r="AA2023" i="10"/>
  <c r="AA2024" i="10"/>
  <c r="AA2025" i="10"/>
  <c r="AA2026" i="10"/>
  <c r="AA2027" i="10"/>
  <c r="AA2028" i="10"/>
  <c r="AA2029" i="10"/>
  <c r="AA2030" i="10"/>
  <c r="AA2031" i="10"/>
  <c r="AA2032" i="10"/>
  <c r="AA2033" i="10"/>
  <c r="AA2034" i="10"/>
  <c r="AA2035" i="10"/>
  <c r="AA2036" i="10"/>
  <c r="AA2037" i="10"/>
  <c r="AA2038" i="10"/>
  <c r="AA2039" i="10"/>
  <c r="AA2040" i="10"/>
  <c r="AA2041" i="10"/>
  <c r="AA2042" i="10"/>
  <c r="AA2043" i="10"/>
  <c r="AA2044" i="10"/>
  <c r="AA2045" i="10"/>
  <c r="AA2046" i="10"/>
  <c r="AA2047" i="10"/>
  <c r="AA2048" i="10"/>
  <c r="AA2049" i="10"/>
  <c r="AA2050" i="10"/>
  <c r="AA2051" i="10"/>
  <c r="AA2052" i="10"/>
  <c r="AA2053" i="10"/>
  <c r="AA2054" i="10"/>
  <c r="AA2055" i="10"/>
  <c r="AA2056" i="10"/>
  <c r="AA2057" i="10"/>
  <c r="AA2058" i="10"/>
  <c r="AA2059" i="10"/>
  <c r="AA2060" i="10"/>
  <c r="AA2061" i="10"/>
  <c r="AA2062" i="10"/>
  <c r="AA2" i="10"/>
  <c r="X2068" i="10" l="1"/>
  <c r="Z2063" i="10"/>
  <c r="W2066" i="10"/>
  <c r="Y2063" i="10"/>
  <c r="AH3" i="2"/>
  <c r="AH574" i="2" s="1"/>
  <c r="AA2063" i="10"/>
  <c r="AA2065" i="10" s="1"/>
  <c r="AD574" i="2"/>
  <c r="AB3" i="10"/>
  <c r="AI4" i="2" s="1"/>
  <c r="AB4" i="10"/>
  <c r="AI5" i="2" s="1"/>
  <c r="AB5" i="10"/>
  <c r="AI6" i="2" s="1"/>
  <c r="AB6" i="10"/>
  <c r="AI7" i="2" s="1"/>
  <c r="AB7" i="10"/>
  <c r="AI8" i="2" s="1"/>
  <c r="AB8" i="10"/>
  <c r="AI9" i="2" s="1"/>
  <c r="AB9" i="10"/>
  <c r="AI10" i="2" s="1"/>
  <c r="AB10" i="10"/>
  <c r="AI11" i="2" s="1"/>
  <c r="AB11" i="10"/>
  <c r="AI12" i="2" s="1"/>
  <c r="AB12" i="10"/>
  <c r="AI13" i="2" s="1"/>
  <c r="AB13" i="10"/>
  <c r="AI14" i="2" s="1"/>
  <c r="AB14" i="10"/>
  <c r="AI15" i="2" s="1"/>
  <c r="AB15" i="10"/>
  <c r="AI16" i="2" s="1"/>
  <c r="AB16" i="10"/>
  <c r="AI17" i="2" s="1"/>
  <c r="AB17" i="10"/>
  <c r="AI18" i="2" s="1"/>
  <c r="AB18" i="10"/>
  <c r="AI19" i="2" s="1"/>
  <c r="AB19" i="10"/>
  <c r="AI20" i="2" s="1"/>
  <c r="AB20" i="10"/>
  <c r="AI21" i="2" s="1"/>
  <c r="AB21" i="10"/>
  <c r="AI22" i="2" s="1"/>
  <c r="AB22" i="10"/>
  <c r="AI23" i="2" s="1"/>
  <c r="AB23" i="10"/>
  <c r="AI24" i="2" s="1"/>
  <c r="AB24" i="10"/>
  <c r="AI25" i="2" s="1"/>
  <c r="AB25" i="10"/>
  <c r="AI26" i="2" s="1"/>
  <c r="AB26" i="10"/>
  <c r="AI27" i="2" s="1"/>
  <c r="AB27" i="10"/>
  <c r="AI28" i="2" s="1"/>
  <c r="AB28" i="10"/>
  <c r="AI29" i="2" s="1"/>
  <c r="AB29" i="10"/>
  <c r="AI30" i="2" s="1"/>
  <c r="AB30" i="10"/>
  <c r="AI31" i="2" s="1"/>
  <c r="AB31" i="10"/>
  <c r="AI32" i="2" s="1"/>
  <c r="AB32" i="10"/>
  <c r="AI33" i="2" s="1"/>
  <c r="AB33" i="10"/>
  <c r="AI34" i="2" s="1"/>
  <c r="AB34" i="10"/>
  <c r="AI35" i="2" s="1"/>
  <c r="AB35" i="10"/>
  <c r="AI36" i="2" s="1"/>
  <c r="AB36" i="10"/>
  <c r="AI37" i="2" s="1"/>
  <c r="AB37" i="10"/>
  <c r="AI38" i="2" s="1"/>
  <c r="AB38" i="10"/>
  <c r="AI39" i="2" s="1"/>
  <c r="AB39" i="10"/>
  <c r="AI40" i="2" s="1"/>
  <c r="AB40" i="10"/>
  <c r="AI41" i="2" s="1"/>
  <c r="AB41" i="10"/>
  <c r="AI42" i="2" s="1"/>
  <c r="AB42" i="10"/>
  <c r="AI43" i="2" s="1"/>
  <c r="AB43" i="10"/>
  <c r="AI44" i="2" s="1"/>
  <c r="AB44" i="10"/>
  <c r="AI45" i="2" s="1"/>
  <c r="AB45" i="10"/>
  <c r="AI46" i="2" s="1"/>
  <c r="AB46" i="10"/>
  <c r="AI47" i="2" s="1"/>
  <c r="AB47" i="10"/>
  <c r="AI48" i="2" s="1"/>
  <c r="AB48" i="10"/>
  <c r="AI49" i="2" s="1"/>
  <c r="AB49" i="10"/>
  <c r="AI50" i="2" s="1"/>
  <c r="AB50" i="10"/>
  <c r="AI51" i="2" s="1"/>
  <c r="AB51" i="10"/>
  <c r="AI52" i="2" s="1"/>
  <c r="AB52" i="10"/>
  <c r="AI53" i="2" s="1"/>
  <c r="AB53" i="10"/>
  <c r="AI54" i="2" s="1"/>
  <c r="AB54" i="10"/>
  <c r="AI55" i="2" s="1"/>
  <c r="AB55" i="10"/>
  <c r="AI56" i="2" s="1"/>
  <c r="AB56" i="10"/>
  <c r="AI57" i="2" s="1"/>
  <c r="AB57" i="10"/>
  <c r="AI58" i="2" s="1"/>
  <c r="AB58" i="10"/>
  <c r="AI59" i="2" s="1"/>
  <c r="AB59" i="10"/>
  <c r="AI60" i="2" s="1"/>
  <c r="AB60" i="10"/>
  <c r="AI61" i="2" s="1"/>
  <c r="AB61" i="10"/>
  <c r="AI62" i="2" s="1"/>
  <c r="AB62" i="10"/>
  <c r="AI63" i="2" s="1"/>
  <c r="AB63" i="10"/>
  <c r="AI64" i="2" s="1"/>
  <c r="AB64" i="10"/>
  <c r="AI65" i="2" s="1"/>
  <c r="AB65" i="10"/>
  <c r="AI66" i="2" s="1"/>
  <c r="AB66" i="10"/>
  <c r="AI67" i="2" s="1"/>
  <c r="AB67" i="10"/>
  <c r="AI68" i="2" s="1"/>
  <c r="AB68" i="10"/>
  <c r="AI69" i="2" s="1"/>
  <c r="AB69" i="10"/>
  <c r="AI70" i="2" s="1"/>
  <c r="AB70" i="10"/>
  <c r="AI71" i="2" s="1"/>
  <c r="AB71" i="10"/>
  <c r="AI72" i="2" s="1"/>
  <c r="AB72" i="10"/>
  <c r="AI73" i="2" s="1"/>
  <c r="AB73" i="10"/>
  <c r="AI74" i="2" s="1"/>
  <c r="AB74" i="10"/>
  <c r="AI75" i="2" s="1"/>
  <c r="AB75" i="10"/>
  <c r="AI76" i="2" s="1"/>
  <c r="AB76" i="10"/>
  <c r="AI77" i="2" s="1"/>
  <c r="AB77" i="10"/>
  <c r="AI78" i="2" s="1"/>
  <c r="AB78" i="10"/>
  <c r="AI79" i="2" s="1"/>
  <c r="AB79" i="10"/>
  <c r="AI80" i="2" s="1"/>
  <c r="AB80" i="10"/>
  <c r="AI81" i="2" s="1"/>
  <c r="AB81" i="10"/>
  <c r="AI82" i="2" s="1"/>
  <c r="AB82" i="10"/>
  <c r="AI83" i="2" s="1"/>
  <c r="AB83" i="10"/>
  <c r="AI84" i="2" s="1"/>
  <c r="AB84" i="10"/>
  <c r="AI85" i="2" s="1"/>
  <c r="AB85" i="10"/>
  <c r="AI86" i="2" s="1"/>
  <c r="AB86" i="10"/>
  <c r="AI87" i="2" s="1"/>
  <c r="AB87" i="10"/>
  <c r="AI88" i="2" s="1"/>
  <c r="AB88" i="10"/>
  <c r="AI89" i="2" s="1"/>
  <c r="AB89" i="10"/>
  <c r="AI90" i="2" s="1"/>
  <c r="AB90" i="10"/>
  <c r="AI91" i="2" s="1"/>
  <c r="AB91" i="10"/>
  <c r="AI92" i="2" s="1"/>
  <c r="AB92" i="10"/>
  <c r="AI93" i="2" s="1"/>
  <c r="AB93" i="10"/>
  <c r="AI94" i="2" s="1"/>
  <c r="AB94" i="10"/>
  <c r="AI95" i="2" s="1"/>
  <c r="AB95" i="10"/>
  <c r="AI96" i="2" s="1"/>
  <c r="AB96" i="10"/>
  <c r="AI97" i="2" s="1"/>
  <c r="AB97" i="10"/>
  <c r="AI98" i="2" s="1"/>
  <c r="AB98" i="10"/>
  <c r="AI99" i="2" s="1"/>
  <c r="AB99" i="10"/>
  <c r="AI100" i="2" s="1"/>
  <c r="AB100" i="10"/>
  <c r="AI101" i="2" s="1"/>
  <c r="AB101" i="10"/>
  <c r="AI102" i="2" s="1"/>
  <c r="AB102" i="10"/>
  <c r="AI103" i="2" s="1"/>
  <c r="AB103" i="10"/>
  <c r="AI104" i="2" s="1"/>
  <c r="AB104" i="10"/>
  <c r="AI105" i="2" s="1"/>
  <c r="AB105" i="10"/>
  <c r="AI106" i="2" s="1"/>
  <c r="AB106" i="10"/>
  <c r="AI107" i="2" s="1"/>
  <c r="AB107" i="10"/>
  <c r="AI108" i="2" s="1"/>
  <c r="AB108" i="10"/>
  <c r="AI109" i="2" s="1"/>
  <c r="AB109" i="10"/>
  <c r="AI110" i="2" s="1"/>
  <c r="AB110" i="10"/>
  <c r="AI111" i="2" s="1"/>
  <c r="AB111" i="10"/>
  <c r="AI112" i="2" s="1"/>
  <c r="AB112" i="10"/>
  <c r="AI113" i="2" s="1"/>
  <c r="AB113" i="10"/>
  <c r="AI114" i="2" s="1"/>
  <c r="AB114" i="10"/>
  <c r="AI115" i="2" s="1"/>
  <c r="AB115" i="10"/>
  <c r="AI116" i="2" s="1"/>
  <c r="AB116" i="10"/>
  <c r="AI117" i="2" s="1"/>
  <c r="AB117" i="10"/>
  <c r="AI118" i="2" s="1"/>
  <c r="AB118" i="10"/>
  <c r="AI119" i="2" s="1"/>
  <c r="AB119" i="10"/>
  <c r="AI120" i="2" s="1"/>
  <c r="AB120" i="10"/>
  <c r="AI121" i="2" s="1"/>
  <c r="AB121" i="10"/>
  <c r="AI122" i="2" s="1"/>
  <c r="AB122" i="10"/>
  <c r="AI123" i="2" s="1"/>
  <c r="AB123" i="10"/>
  <c r="AI124" i="2" s="1"/>
  <c r="AB124" i="10"/>
  <c r="AI125" i="2" s="1"/>
  <c r="AB125" i="10"/>
  <c r="AI126" i="2" s="1"/>
  <c r="AB126" i="10"/>
  <c r="AI127" i="2" s="1"/>
  <c r="AB127" i="10"/>
  <c r="AI128" i="2" s="1"/>
  <c r="AB128" i="10"/>
  <c r="AI129" i="2" s="1"/>
  <c r="AB129" i="10"/>
  <c r="AI130" i="2" s="1"/>
  <c r="AB130" i="10"/>
  <c r="AI131" i="2" s="1"/>
  <c r="AB131" i="10"/>
  <c r="AI132" i="2" s="1"/>
  <c r="AB132" i="10"/>
  <c r="AI133" i="2" s="1"/>
  <c r="AB133" i="10"/>
  <c r="AI134" i="2" s="1"/>
  <c r="AB134" i="10"/>
  <c r="AI135" i="2" s="1"/>
  <c r="AB135" i="10"/>
  <c r="AI136" i="2" s="1"/>
  <c r="AB136" i="10"/>
  <c r="AI137" i="2" s="1"/>
  <c r="AB137" i="10"/>
  <c r="AI138" i="2" s="1"/>
  <c r="AB138" i="10"/>
  <c r="AI139" i="2" s="1"/>
  <c r="AB139" i="10"/>
  <c r="AI140" i="2" s="1"/>
  <c r="AB140" i="10"/>
  <c r="AI141" i="2" s="1"/>
  <c r="AB141" i="10"/>
  <c r="AI142" i="2" s="1"/>
  <c r="AB142" i="10"/>
  <c r="AI143" i="2" s="1"/>
  <c r="AB143" i="10"/>
  <c r="AI144" i="2" s="1"/>
  <c r="AB144" i="10"/>
  <c r="AI145" i="2" s="1"/>
  <c r="AB145" i="10"/>
  <c r="AI146" i="2" s="1"/>
  <c r="AB146" i="10"/>
  <c r="AI147" i="2" s="1"/>
  <c r="AB147" i="10"/>
  <c r="AI148" i="2" s="1"/>
  <c r="AB148" i="10"/>
  <c r="AI149" i="2" s="1"/>
  <c r="AB149" i="10"/>
  <c r="AI150" i="2" s="1"/>
  <c r="AB150" i="10"/>
  <c r="AI151" i="2" s="1"/>
  <c r="AB151" i="10"/>
  <c r="AI152" i="2" s="1"/>
  <c r="AB152" i="10"/>
  <c r="AI153" i="2" s="1"/>
  <c r="AB153" i="10"/>
  <c r="AI154" i="2" s="1"/>
  <c r="AB154" i="10"/>
  <c r="AI155" i="2" s="1"/>
  <c r="AB155" i="10"/>
  <c r="AI156" i="2" s="1"/>
  <c r="AB156" i="10"/>
  <c r="AI157" i="2" s="1"/>
  <c r="AB157" i="10"/>
  <c r="AI158" i="2" s="1"/>
  <c r="AB158" i="10"/>
  <c r="AI159" i="2" s="1"/>
  <c r="AB159" i="10"/>
  <c r="AI160" i="2" s="1"/>
  <c r="AB160" i="10"/>
  <c r="AI161" i="2" s="1"/>
  <c r="AB161" i="10"/>
  <c r="AI162" i="2" s="1"/>
  <c r="AB162" i="10"/>
  <c r="AI163" i="2" s="1"/>
  <c r="AB163" i="10"/>
  <c r="AI164" i="2" s="1"/>
  <c r="AB164" i="10"/>
  <c r="AI165" i="2" s="1"/>
  <c r="AB165" i="10"/>
  <c r="AI166" i="2" s="1"/>
  <c r="AB166" i="10"/>
  <c r="AI167" i="2" s="1"/>
  <c r="AB167" i="10"/>
  <c r="AI168" i="2" s="1"/>
  <c r="AB168" i="10"/>
  <c r="AI169" i="2" s="1"/>
  <c r="AB169" i="10"/>
  <c r="AI170" i="2" s="1"/>
  <c r="AB170" i="10"/>
  <c r="AI171" i="2" s="1"/>
  <c r="AB171" i="10"/>
  <c r="AI172" i="2" s="1"/>
  <c r="AB172" i="10"/>
  <c r="AI173" i="2" s="1"/>
  <c r="AB173" i="10"/>
  <c r="AI174" i="2" s="1"/>
  <c r="AB174" i="10"/>
  <c r="AI175" i="2" s="1"/>
  <c r="AB175" i="10"/>
  <c r="AI176" i="2" s="1"/>
  <c r="AB176" i="10"/>
  <c r="AI177" i="2" s="1"/>
  <c r="AB177" i="10"/>
  <c r="AI178" i="2" s="1"/>
  <c r="AB178" i="10"/>
  <c r="AI179" i="2" s="1"/>
  <c r="AB179" i="10"/>
  <c r="AI180" i="2" s="1"/>
  <c r="AB180" i="10"/>
  <c r="AI181" i="2" s="1"/>
  <c r="AB181" i="10"/>
  <c r="AI182" i="2" s="1"/>
  <c r="AB182" i="10"/>
  <c r="AI183" i="2" s="1"/>
  <c r="AB183" i="10"/>
  <c r="AI184" i="2" s="1"/>
  <c r="AB184" i="10"/>
  <c r="AI185" i="2" s="1"/>
  <c r="AB185" i="10"/>
  <c r="AI186" i="2" s="1"/>
  <c r="AB186" i="10"/>
  <c r="AI187" i="2" s="1"/>
  <c r="AB187" i="10"/>
  <c r="AI188" i="2" s="1"/>
  <c r="AB188" i="10"/>
  <c r="AI189" i="2" s="1"/>
  <c r="AB189" i="10"/>
  <c r="AI190" i="2" s="1"/>
  <c r="AB190" i="10"/>
  <c r="AI191" i="2" s="1"/>
  <c r="AB191" i="10"/>
  <c r="AI192" i="2" s="1"/>
  <c r="AB192" i="10"/>
  <c r="AI193" i="2" s="1"/>
  <c r="AB193" i="10"/>
  <c r="AI194" i="2" s="1"/>
  <c r="AB194" i="10"/>
  <c r="AI195" i="2" s="1"/>
  <c r="AB195" i="10"/>
  <c r="AI196" i="2" s="1"/>
  <c r="AB196" i="10"/>
  <c r="AI197" i="2" s="1"/>
  <c r="AB197" i="10"/>
  <c r="AI198" i="2" s="1"/>
  <c r="AB198" i="10"/>
  <c r="AI199" i="2" s="1"/>
  <c r="AB199" i="10"/>
  <c r="AI200" i="2" s="1"/>
  <c r="AB200" i="10"/>
  <c r="AI201" i="2" s="1"/>
  <c r="AB201" i="10"/>
  <c r="AI202" i="2" s="1"/>
  <c r="AB202" i="10"/>
  <c r="AI203" i="2" s="1"/>
  <c r="AB203" i="10"/>
  <c r="AI204" i="2" s="1"/>
  <c r="AB204" i="10"/>
  <c r="AI205" i="2" s="1"/>
  <c r="AB205" i="10"/>
  <c r="AI206" i="2" s="1"/>
  <c r="AB206" i="10"/>
  <c r="AI207" i="2" s="1"/>
  <c r="AB207" i="10"/>
  <c r="AI208" i="2" s="1"/>
  <c r="AB208" i="10"/>
  <c r="AI209" i="2" s="1"/>
  <c r="AB209" i="10"/>
  <c r="AI210" i="2" s="1"/>
  <c r="AB210" i="10"/>
  <c r="AI211" i="2" s="1"/>
  <c r="AB211" i="10"/>
  <c r="AI212" i="2" s="1"/>
  <c r="AB212" i="10"/>
  <c r="AI213" i="2" s="1"/>
  <c r="AB213" i="10"/>
  <c r="AI214" i="2" s="1"/>
  <c r="AB214" i="10"/>
  <c r="AI215" i="2" s="1"/>
  <c r="AB215" i="10"/>
  <c r="AI216" i="2" s="1"/>
  <c r="AB216" i="10"/>
  <c r="AI217" i="2" s="1"/>
  <c r="AB217" i="10"/>
  <c r="AI218" i="2" s="1"/>
  <c r="AB218" i="10"/>
  <c r="AI219" i="2" s="1"/>
  <c r="AB219" i="10"/>
  <c r="AI220" i="2" s="1"/>
  <c r="AB220" i="10"/>
  <c r="AI221" i="2" s="1"/>
  <c r="AB221" i="10"/>
  <c r="AI222" i="2" s="1"/>
  <c r="AB222" i="10"/>
  <c r="AI223" i="2" s="1"/>
  <c r="AB223" i="10"/>
  <c r="AI224" i="2" s="1"/>
  <c r="AB224" i="10"/>
  <c r="AI225" i="2" s="1"/>
  <c r="AB225" i="10"/>
  <c r="AI226" i="2" s="1"/>
  <c r="AB226" i="10"/>
  <c r="AI227" i="2" s="1"/>
  <c r="AB227" i="10"/>
  <c r="AI228" i="2" s="1"/>
  <c r="AB228" i="10"/>
  <c r="AI229" i="2" s="1"/>
  <c r="AB229" i="10"/>
  <c r="AI230" i="2" s="1"/>
  <c r="AB230" i="10"/>
  <c r="AI231" i="2" s="1"/>
  <c r="AB231" i="10"/>
  <c r="AI232" i="2" s="1"/>
  <c r="AB232" i="10"/>
  <c r="AI233" i="2" s="1"/>
  <c r="AB233" i="10"/>
  <c r="AI234" i="2" s="1"/>
  <c r="AB234" i="10"/>
  <c r="AI235" i="2" s="1"/>
  <c r="AB235" i="10"/>
  <c r="AI236" i="2" s="1"/>
  <c r="AB236" i="10"/>
  <c r="AI237" i="2" s="1"/>
  <c r="AB237" i="10"/>
  <c r="AI238" i="2" s="1"/>
  <c r="AB238" i="10"/>
  <c r="AI239" i="2" s="1"/>
  <c r="AB239" i="10"/>
  <c r="AI240" i="2" s="1"/>
  <c r="AB240" i="10"/>
  <c r="AI241" i="2" s="1"/>
  <c r="AB241" i="10"/>
  <c r="AI242" i="2" s="1"/>
  <c r="AB242" i="10"/>
  <c r="AI243" i="2" s="1"/>
  <c r="AB243" i="10"/>
  <c r="AI244" i="2" s="1"/>
  <c r="AB244" i="10"/>
  <c r="AI245" i="2" s="1"/>
  <c r="AB245" i="10"/>
  <c r="AI246" i="2" s="1"/>
  <c r="AB246" i="10"/>
  <c r="AI247" i="2" s="1"/>
  <c r="AB247" i="10"/>
  <c r="AI248" i="2" s="1"/>
  <c r="AB248" i="10"/>
  <c r="AI249" i="2" s="1"/>
  <c r="AB249" i="10"/>
  <c r="AI250" i="2" s="1"/>
  <c r="AB250" i="10"/>
  <c r="AI251" i="2" s="1"/>
  <c r="AB251" i="10"/>
  <c r="AI252" i="2" s="1"/>
  <c r="AB252" i="10"/>
  <c r="AI253" i="2" s="1"/>
  <c r="AB253" i="10"/>
  <c r="AI254" i="2" s="1"/>
  <c r="AB254" i="10"/>
  <c r="AI255" i="2" s="1"/>
  <c r="AB255" i="10"/>
  <c r="AI256" i="2" s="1"/>
  <c r="AB256" i="10"/>
  <c r="AI257" i="2" s="1"/>
  <c r="AB257" i="10"/>
  <c r="AI258" i="2" s="1"/>
  <c r="AB258" i="10"/>
  <c r="AI259" i="2" s="1"/>
  <c r="AB259" i="10"/>
  <c r="AI260" i="2" s="1"/>
  <c r="AB260" i="10"/>
  <c r="AI261" i="2" s="1"/>
  <c r="AB261" i="10"/>
  <c r="AI262" i="2" s="1"/>
  <c r="AB262" i="10"/>
  <c r="AI263" i="2" s="1"/>
  <c r="AB263" i="10"/>
  <c r="AI264" i="2" s="1"/>
  <c r="AB264" i="10"/>
  <c r="AI265" i="2" s="1"/>
  <c r="AB265" i="10"/>
  <c r="AI266" i="2" s="1"/>
  <c r="AB266" i="10"/>
  <c r="AI267" i="2" s="1"/>
  <c r="AB267" i="10"/>
  <c r="AI268" i="2" s="1"/>
  <c r="AB268" i="10"/>
  <c r="AI269" i="2" s="1"/>
  <c r="AB269" i="10"/>
  <c r="AI270" i="2" s="1"/>
  <c r="AB270" i="10"/>
  <c r="AI271" i="2" s="1"/>
  <c r="AB271" i="10"/>
  <c r="AI272" i="2" s="1"/>
  <c r="AB272" i="10"/>
  <c r="AI273" i="2" s="1"/>
  <c r="AB273" i="10"/>
  <c r="AI274" i="2" s="1"/>
  <c r="AB274" i="10"/>
  <c r="AI275" i="2" s="1"/>
  <c r="AB275" i="10"/>
  <c r="AI276" i="2" s="1"/>
  <c r="AB276" i="10"/>
  <c r="AI277" i="2" s="1"/>
  <c r="AB277" i="10"/>
  <c r="AI278" i="2" s="1"/>
  <c r="AB278" i="10"/>
  <c r="AI279" i="2" s="1"/>
  <c r="AB279" i="10"/>
  <c r="AI280" i="2" s="1"/>
  <c r="AB280" i="10"/>
  <c r="AI281" i="2" s="1"/>
  <c r="AB281" i="10"/>
  <c r="AI282" i="2" s="1"/>
  <c r="AB282" i="10"/>
  <c r="AI283" i="2" s="1"/>
  <c r="AB283" i="10"/>
  <c r="AI284" i="2" s="1"/>
  <c r="AB284" i="10"/>
  <c r="AI285" i="2" s="1"/>
  <c r="AB285" i="10"/>
  <c r="AI286" i="2" s="1"/>
  <c r="AB286" i="10"/>
  <c r="AI287" i="2" s="1"/>
  <c r="AB287" i="10"/>
  <c r="AI288" i="2" s="1"/>
  <c r="AB288" i="10"/>
  <c r="AI289" i="2" s="1"/>
  <c r="AB289" i="10"/>
  <c r="AI290" i="2" s="1"/>
  <c r="AB290" i="10"/>
  <c r="AI291" i="2" s="1"/>
  <c r="AB291" i="10"/>
  <c r="AI292" i="2" s="1"/>
  <c r="AB292" i="10"/>
  <c r="AI293" i="2" s="1"/>
  <c r="AB293" i="10"/>
  <c r="AI294" i="2" s="1"/>
  <c r="AB294" i="10"/>
  <c r="AI295" i="2" s="1"/>
  <c r="AB295" i="10"/>
  <c r="AI296" i="2" s="1"/>
  <c r="AB296" i="10"/>
  <c r="AI297" i="2" s="1"/>
  <c r="AB297" i="10"/>
  <c r="AI298" i="2" s="1"/>
  <c r="AB298" i="10"/>
  <c r="AI299" i="2" s="1"/>
  <c r="AB299" i="10"/>
  <c r="AI300" i="2" s="1"/>
  <c r="AB300" i="10"/>
  <c r="AI301" i="2" s="1"/>
  <c r="AB301" i="10"/>
  <c r="AI302" i="2" s="1"/>
  <c r="AB302" i="10"/>
  <c r="AI303" i="2" s="1"/>
  <c r="AB303" i="10"/>
  <c r="AI304" i="2" s="1"/>
  <c r="AB304" i="10"/>
  <c r="AI305" i="2" s="1"/>
  <c r="AB305" i="10"/>
  <c r="AI306" i="2" s="1"/>
  <c r="AB306" i="10"/>
  <c r="AI307" i="2" s="1"/>
  <c r="AB307" i="10"/>
  <c r="AI308" i="2" s="1"/>
  <c r="AB308" i="10"/>
  <c r="AI309" i="2" s="1"/>
  <c r="AB309" i="10"/>
  <c r="AI310" i="2" s="1"/>
  <c r="AB310" i="10"/>
  <c r="AI311" i="2" s="1"/>
  <c r="AB311" i="10"/>
  <c r="AI312" i="2" s="1"/>
  <c r="AB312" i="10"/>
  <c r="AI313" i="2" s="1"/>
  <c r="AB313" i="10"/>
  <c r="AI314" i="2" s="1"/>
  <c r="AB314" i="10"/>
  <c r="AI315" i="2" s="1"/>
  <c r="AB315" i="10"/>
  <c r="AI316" i="2" s="1"/>
  <c r="AB316" i="10"/>
  <c r="AI317" i="2" s="1"/>
  <c r="AB317" i="10"/>
  <c r="AI318" i="2" s="1"/>
  <c r="AB318" i="10"/>
  <c r="AI319" i="2" s="1"/>
  <c r="AB319" i="10"/>
  <c r="AI320" i="2" s="1"/>
  <c r="AB320" i="10"/>
  <c r="AI321" i="2" s="1"/>
  <c r="AB321" i="10"/>
  <c r="AI322" i="2" s="1"/>
  <c r="AB322" i="10"/>
  <c r="AI323" i="2" s="1"/>
  <c r="AB323" i="10"/>
  <c r="AI324" i="2" s="1"/>
  <c r="AB324" i="10"/>
  <c r="AI325" i="2" s="1"/>
  <c r="AB325" i="10"/>
  <c r="AI326" i="2" s="1"/>
  <c r="AB326" i="10"/>
  <c r="AI327" i="2" s="1"/>
  <c r="AB327" i="10"/>
  <c r="AI328" i="2" s="1"/>
  <c r="AB328" i="10"/>
  <c r="AI329" i="2" s="1"/>
  <c r="AB329" i="10"/>
  <c r="AI330" i="2" s="1"/>
  <c r="AB330" i="10"/>
  <c r="AI331" i="2" s="1"/>
  <c r="AB331" i="10"/>
  <c r="AI332" i="2" s="1"/>
  <c r="AB332" i="10"/>
  <c r="AI333" i="2" s="1"/>
  <c r="AB333" i="10"/>
  <c r="AI334" i="2" s="1"/>
  <c r="AB334" i="10"/>
  <c r="AI335" i="2" s="1"/>
  <c r="AB335" i="10"/>
  <c r="AI336" i="2" s="1"/>
  <c r="AB336" i="10"/>
  <c r="AI337" i="2" s="1"/>
  <c r="AB337" i="10"/>
  <c r="AI338" i="2" s="1"/>
  <c r="AB338" i="10"/>
  <c r="AI339" i="2" s="1"/>
  <c r="AB339" i="10"/>
  <c r="AI340" i="2" s="1"/>
  <c r="AB340" i="10"/>
  <c r="AI341" i="2" s="1"/>
  <c r="AB341" i="10"/>
  <c r="AI342" i="2" s="1"/>
  <c r="AB342" i="10"/>
  <c r="AI343" i="2" s="1"/>
  <c r="AB343" i="10"/>
  <c r="AI344" i="2" s="1"/>
  <c r="AB344" i="10"/>
  <c r="AI345" i="2" s="1"/>
  <c r="AB345" i="10"/>
  <c r="AI346" i="2" s="1"/>
  <c r="AB346" i="10"/>
  <c r="AI347" i="2" s="1"/>
  <c r="AB347" i="10"/>
  <c r="AI348" i="2" s="1"/>
  <c r="AB348" i="10"/>
  <c r="AI349" i="2" s="1"/>
  <c r="AB349" i="10"/>
  <c r="AI350" i="2" s="1"/>
  <c r="AB350" i="10"/>
  <c r="AI351" i="2" s="1"/>
  <c r="AB351" i="10"/>
  <c r="AI352" i="2" s="1"/>
  <c r="AB352" i="10"/>
  <c r="AI353" i="2" s="1"/>
  <c r="AB353" i="10"/>
  <c r="AI354" i="2" s="1"/>
  <c r="AB354" i="10"/>
  <c r="AI355" i="2" s="1"/>
  <c r="AB355" i="10"/>
  <c r="AI356" i="2" s="1"/>
  <c r="AB356" i="10"/>
  <c r="AI357" i="2" s="1"/>
  <c r="AB357" i="10"/>
  <c r="AI358" i="2" s="1"/>
  <c r="AB358" i="10"/>
  <c r="AI359" i="2" s="1"/>
  <c r="AB359" i="10"/>
  <c r="AI360" i="2" s="1"/>
  <c r="AB360" i="10"/>
  <c r="AI361" i="2" s="1"/>
  <c r="AB361" i="10"/>
  <c r="AI362" i="2" s="1"/>
  <c r="AB362" i="10"/>
  <c r="AI363" i="2" s="1"/>
  <c r="AB363" i="10"/>
  <c r="AI364" i="2" s="1"/>
  <c r="AB364" i="10"/>
  <c r="AI365" i="2" s="1"/>
  <c r="AB365" i="10"/>
  <c r="AI366" i="2" s="1"/>
  <c r="AB366" i="10"/>
  <c r="AI367" i="2" s="1"/>
  <c r="AB367" i="10"/>
  <c r="AI368" i="2" s="1"/>
  <c r="AB368" i="10"/>
  <c r="AI369" i="2" s="1"/>
  <c r="AB369" i="10"/>
  <c r="AI370" i="2" s="1"/>
  <c r="AB370" i="10"/>
  <c r="AI371" i="2" s="1"/>
  <c r="AB371" i="10"/>
  <c r="AI372" i="2" s="1"/>
  <c r="AB372" i="10"/>
  <c r="AI373" i="2" s="1"/>
  <c r="AB373" i="10"/>
  <c r="AI374" i="2" s="1"/>
  <c r="AB374" i="10"/>
  <c r="AI375" i="2" s="1"/>
  <c r="AB375" i="10"/>
  <c r="AI376" i="2" s="1"/>
  <c r="AB376" i="10"/>
  <c r="AI377" i="2" s="1"/>
  <c r="AB377" i="10"/>
  <c r="AI378" i="2" s="1"/>
  <c r="AB378" i="10"/>
  <c r="AI379" i="2" s="1"/>
  <c r="AB379" i="10"/>
  <c r="AI380" i="2" s="1"/>
  <c r="AB380" i="10"/>
  <c r="AI381" i="2" s="1"/>
  <c r="AB381" i="10"/>
  <c r="AI382" i="2" s="1"/>
  <c r="AB382" i="10"/>
  <c r="AI383" i="2" s="1"/>
  <c r="AB383" i="10"/>
  <c r="AI384" i="2" s="1"/>
  <c r="AB384" i="10"/>
  <c r="AI385" i="2" s="1"/>
  <c r="AB385" i="10"/>
  <c r="AI386" i="2" s="1"/>
  <c r="AB386" i="10"/>
  <c r="AI387" i="2" s="1"/>
  <c r="AB387" i="10"/>
  <c r="AI388" i="2" s="1"/>
  <c r="AB388" i="10"/>
  <c r="AI389" i="2" s="1"/>
  <c r="AB389" i="10"/>
  <c r="AI390" i="2" s="1"/>
  <c r="AB390" i="10"/>
  <c r="AI391" i="2" s="1"/>
  <c r="AB391" i="10"/>
  <c r="AI392" i="2" s="1"/>
  <c r="AB392" i="10"/>
  <c r="AI393" i="2" s="1"/>
  <c r="AB393" i="10"/>
  <c r="AI394" i="2" s="1"/>
  <c r="AB394" i="10"/>
  <c r="AI395" i="2" s="1"/>
  <c r="AB395" i="10"/>
  <c r="AI396" i="2" s="1"/>
  <c r="AB396" i="10"/>
  <c r="AI397" i="2" s="1"/>
  <c r="AB397" i="10"/>
  <c r="AI398" i="2" s="1"/>
  <c r="AB398" i="10"/>
  <c r="AI399" i="2" s="1"/>
  <c r="AB399" i="10"/>
  <c r="AI400" i="2" s="1"/>
  <c r="AB400" i="10"/>
  <c r="AI401" i="2" s="1"/>
  <c r="AB401" i="10"/>
  <c r="AI402" i="2" s="1"/>
  <c r="AB402" i="10"/>
  <c r="AI403" i="2" s="1"/>
  <c r="AB403" i="10"/>
  <c r="AI404" i="2" s="1"/>
  <c r="AB404" i="10"/>
  <c r="AI405" i="2" s="1"/>
  <c r="AB405" i="10"/>
  <c r="AI406" i="2" s="1"/>
  <c r="AB406" i="10"/>
  <c r="AI407" i="2" s="1"/>
  <c r="AB407" i="10"/>
  <c r="AI408" i="2" s="1"/>
  <c r="AB408" i="10"/>
  <c r="AI409" i="2" s="1"/>
  <c r="AB409" i="10"/>
  <c r="AI410" i="2" s="1"/>
  <c r="AB410" i="10"/>
  <c r="AI411" i="2" s="1"/>
  <c r="AB411" i="10"/>
  <c r="AI412" i="2" s="1"/>
  <c r="AB412" i="10"/>
  <c r="AI413" i="2" s="1"/>
  <c r="AB413" i="10"/>
  <c r="AI414" i="2" s="1"/>
  <c r="AB414" i="10"/>
  <c r="AI415" i="2" s="1"/>
  <c r="AB415" i="10"/>
  <c r="AI416" i="2" s="1"/>
  <c r="AB416" i="10"/>
  <c r="AI417" i="2" s="1"/>
  <c r="AB417" i="10"/>
  <c r="AI418" i="2" s="1"/>
  <c r="AB418" i="10"/>
  <c r="AI419" i="2" s="1"/>
  <c r="AB419" i="10"/>
  <c r="AI420" i="2" s="1"/>
  <c r="AB420" i="10"/>
  <c r="AI421" i="2" s="1"/>
  <c r="AB421" i="10"/>
  <c r="AI422" i="2" s="1"/>
  <c r="AB422" i="10"/>
  <c r="AI423" i="2" s="1"/>
  <c r="AB423" i="10"/>
  <c r="AI424" i="2" s="1"/>
  <c r="AB424" i="10"/>
  <c r="AI425" i="2" s="1"/>
  <c r="AB425" i="10"/>
  <c r="AI426" i="2" s="1"/>
  <c r="AB426" i="10"/>
  <c r="AI427" i="2" s="1"/>
  <c r="AB427" i="10"/>
  <c r="AI428" i="2" s="1"/>
  <c r="AB428" i="10"/>
  <c r="AI429" i="2" s="1"/>
  <c r="AB429" i="10"/>
  <c r="AI430" i="2" s="1"/>
  <c r="AB430" i="10"/>
  <c r="AI431" i="2" s="1"/>
  <c r="AB431" i="10"/>
  <c r="AI432" i="2" s="1"/>
  <c r="AB432" i="10"/>
  <c r="AI433" i="2" s="1"/>
  <c r="AB433" i="10"/>
  <c r="AI434" i="2" s="1"/>
  <c r="AB434" i="10"/>
  <c r="AI435" i="2" s="1"/>
  <c r="AB435" i="10"/>
  <c r="AI436" i="2" s="1"/>
  <c r="AB436" i="10"/>
  <c r="AI437" i="2" s="1"/>
  <c r="AB437" i="10"/>
  <c r="AI438" i="2" s="1"/>
  <c r="AB438" i="10"/>
  <c r="AI439" i="2" s="1"/>
  <c r="AB439" i="10"/>
  <c r="AI440" i="2" s="1"/>
  <c r="AB440" i="10"/>
  <c r="AI441" i="2" s="1"/>
  <c r="AB441" i="10"/>
  <c r="AI442" i="2" s="1"/>
  <c r="AB442" i="10"/>
  <c r="AI443" i="2" s="1"/>
  <c r="AB443" i="10"/>
  <c r="AI444" i="2" s="1"/>
  <c r="AB444" i="10"/>
  <c r="AI445" i="2" s="1"/>
  <c r="AB445" i="10"/>
  <c r="AI446" i="2" s="1"/>
  <c r="AB446" i="10"/>
  <c r="AI447" i="2" s="1"/>
  <c r="AB447" i="10"/>
  <c r="AI448" i="2" s="1"/>
  <c r="AB448" i="10"/>
  <c r="AI449" i="2" s="1"/>
  <c r="AB449" i="10"/>
  <c r="AI450" i="2" s="1"/>
  <c r="AB450" i="10"/>
  <c r="AI451" i="2" s="1"/>
  <c r="AB451" i="10"/>
  <c r="AI452" i="2" s="1"/>
  <c r="AB452" i="10"/>
  <c r="AI453" i="2" s="1"/>
  <c r="AB453" i="10"/>
  <c r="AI454" i="2" s="1"/>
  <c r="AB454" i="10"/>
  <c r="AI455" i="2" s="1"/>
  <c r="AB455" i="10"/>
  <c r="AI456" i="2" s="1"/>
  <c r="AB456" i="10"/>
  <c r="AI457" i="2" s="1"/>
  <c r="AB457" i="10"/>
  <c r="AI458" i="2" s="1"/>
  <c r="AB458" i="10"/>
  <c r="AI459" i="2" s="1"/>
  <c r="AB459" i="10"/>
  <c r="AI460" i="2" s="1"/>
  <c r="AB460" i="10"/>
  <c r="AI461" i="2" s="1"/>
  <c r="AB461" i="10"/>
  <c r="AI462" i="2" s="1"/>
  <c r="AB462" i="10"/>
  <c r="AI463" i="2" s="1"/>
  <c r="AB463" i="10"/>
  <c r="AI464" i="2" s="1"/>
  <c r="AB464" i="10"/>
  <c r="AI465" i="2" s="1"/>
  <c r="AB465" i="10"/>
  <c r="AI466" i="2" s="1"/>
  <c r="AB466" i="10"/>
  <c r="AI467" i="2" s="1"/>
  <c r="AB467" i="10"/>
  <c r="AI468" i="2" s="1"/>
  <c r="AB468" i="10"/>
  <c r="AI469" i="2" s="1"/>
  <c r="AB469" i="10"/>
  <c r="AI470" i="2" s="1"/>
  <c r="AB470" i="10"/>
  <c r="AI471" i="2" s="1"/>
  <c r="AB471" i="10"/>
  <c r="AI472" i="2" s="1"/>
  <c r="AB472" i="10"/>
  <c r="AI473" i="2" s="1"/>
  <c r="AB473" i="10"/>
  <c r="AI474" i="2" s="1"/>
  <c r="AB474" i="10"/>
  <c r="AI475" i="2" s="1"/>
  <c r="AB475" i="10"/>
  <c r="AI476" i="2" s="1"/>
  <c r="AB476" i="10"/>
  <c r="AI477" i="2" s="1"/>
  <c r="AB477" i="10"/>
  <c r="AI478" i="2" s="1"/>
  <c r="AB478" i="10"/>
  <c r="AI479" i="2" s="1"/>
  <c r="AB479" i="10"/>
  <c r="AI480" i="2" s="1"/>
  <c r="AB480" i="10"/>
  <c r="AI481" i="2" s="1"/>
  <c r="AB481" i="10"/>
  <c r="AI482" i="2" s="1"/>
  <c r="AB482" i="10"/>
  <c r="AI483" i="2" s="1"/>
  <c r="AB483" i="10"/>
  <c r="AI484" i="2" s="1"/>
  <c r="AB484" i="10"/>
  <c r="AI485" i="2" s="1"/>
  <c r="AB485" i="10"/>
  <c r="AI486" i="2" s="1"/>
  <c r="AB486" i="10"/>
  <c r="AI487" i="2" s="1"/>
  <c r="AB487" i="10"/>
  <c r="AI488" i="2" s="1"/>
  <c r="AB488" i="10"/>
  <c r="AI489" i="2" s="1"/>
  <c r="AB489" i="10"/>
  <c r="AI490" i="2" s="1"/>
  <c r="AB490" i="10"/>
  <c r="AI491" i="2" s="1"/>
  <c r="AB491" i="10"/>
  <c r="AI492" i="2" s="1"/>
  <c r="AB492" i="10"/>
  <c r="AI493" i="2" s="1"/>
  <c r="AB493" i="10"/>
  <c r="AI494" i="2" s="1"/>
  <c r="AB494" i="10"/>
  <c r="AI495" i="2" s="1"/>
  <c r="AB495" i="10"/>
  <c r="AI496" i="2" s="1"/>
  <c r="AB496" i="10"/>
  <c r="AI497" i="2" s="1"/>
  <c r="AB497" i="10"/>
  <c r="AI498" i="2" s="1"/>
  <c r="AB498" i="10"/>
  <c r="AI499" i="2" s="1"/>
  <c r="AB499" i="10"/>
  <c r="AI500" i="2" s="1"/>
  <c r="AB500" i="10"/>
  <c r="AI501" i="2" s="1"/>
  <c r="AB501" i="10"/>
  <c r="AI502" i="2" s="1"/>
  <c r="AB502" i="10"/>
  <c r="AI503" i="2" s="1"/>
  <c r="AB503" i="10"/>
  <c r="AI504" i="2" s="1"/>
  <c r="AB504" i="10"/>
  <c r="AI505" i="2" s="1"/>
  <c r="AB505" i="10"/>
  <c r="AI506" i="2" s="1"/>
  <c r="AB506" i="10"/>
  <c r="AI507" i="2" s="1"/>
  <c r="AB507" i="10"/>
  <c r="AI508" i="2" s="1"/>
  <c r="AB508" i="10"/>
  <c r="AI509" i="2" s="1"/>
  <c r="AB509" i="10"/>
  <c r="AI510" i="2" s="1"/>
  <c r="AB510" i="10"/>
  <c r="AI511" i="2" s="1"/>
  <c r="AB511" i="10"/>
  <c r="AI512" i="2" s="1"/>
  <c r="AB512" i="10"/>
  <c r="AI513" i="2" s="1"/>
  <c r="AB513" i="10"/>
  <c r="AI514" i="2" s="1"/>
  <c r="AB514" i="10"/>
  <c r="AI515" i="2" s="1"/>
  <c r="AB515" i="10"/>
  <c r="AI516" i="2" s="1"/>
  <c r="AB516" i="10"/>
  <c r="AI517" i="2" s="1"/>
  <c r="AB517" i="10"/>
  <c r="AI518" i="2" s="1"/>
  <c r="AB518" i="10"/>
  <c r="AI519" i="2" s="1"/>
  <c r="AB519" i="10"/>
  <c r="AI520" i="2" s="1"/>
  <c r="AB520" i="10"/>
  <c r="AI521" i="2" s="1"/>
  <c r="AB521" i="10"/>
  <c r="AI522" i="2" s="1"/>
  <c r="AB522" i="10"/>
  <c r="AI523" i="2" s="1"/>
  <c r="AB523" i="10"/>
  <c r="AI524" i="2" s="1"/>
  <c r="AB524" i="10"/>
  <c r="AI525" i="2" s="1"/>
  <c r="AB525" i="10"/>
  <c r="AI526" i="2" s="1"/>
  <c r="AB526" i="10"/>
  <c r="AI527" i="2" s="1"/>
  <c r="AB527" i="10"/>
  <c r="AI528" i="2" s="1"/>
  <c r="AB528" i="10"/>
  <c r="AI529" i="2" s="1"/>
  <c r="AB529" i="10"/>
  <c r="AI530" i="2" s="1"/>
  <c r="AB530" i="10"/>
  <c r="AI531" i="2" s="1"/>
  <c r="AB531" i="10"/>
  <c r="AI532" i="2" s="1"/>
  <c r="AB532" i="10"/>
  <c r="AI533" i="2" s="1"/>
  <c r="AB533" i="10"/>
  <c r="AI534" i="2" s="1"/>
  <c r="AB534" i="10"/>
  <c r="AI535" i="2" s="1"/>
  <c r="AB535" i="10"/>
  <c r="AI536" i="2" s="1"/>
  <c r="AB536" i="10"/>
  <c r="AI537" i="2" s="1"/>
  <c r="AB537" i="10"/>
  <c r="AI538" i="2" s="1"/>
  <c r="AB538" i="10"/>
  <c r="AI539" i="2" s="1"/>
  <c r="AB539" i="10"/>
  <c r="AI540" i="2" s="1"/>
  <c r="AB540" i="10"/>
  <c r="AI541" i="2" s="1"/>
  <c r="AB541" i="10"/>
  <c r="AI542" i="2" s="1"/>
  <c r="AB542" i="10"/>
  <c r="AI543" i="2" s="1"/>
  <c r="AB543" i="10"/>
  <c r="AI544" i="2" s="1"/>
  <c r="AB544" i="10"/>
  <c r="AI545" i="2" s="1"/>
  <c r="AB545" i="10"/>
  <c r="AI546" i="2" s="1"/>
  <c r="AB546" i="10"/>
  <c r="AI547" i="2" s="1"/>
  <c r="AB547" i="10"/>
  <c r="AI548" i="2" s="1"/>
  <c r="AB548" i="10"/>
  <c r="AI549" i="2" s="1"/>
  <c r="AB549" i="10"/>
  <c r="AI550" i="2" s="1"/>
  <c r="AB550" i="10"/>
  <c r="AI551" i="2" s="1"/>
  <c r="AB551" i="10"/>
  <c r="AI552" i="2" s="1"/>
  <c r="AB552" i="10"/>
  <c r="AI553" i="2" s="1"/>
  <c r="AB553" i="10"/>
  <c r="AI554" i="2" s="1"/>
  <c r="AB554" i="10"/>
  <c r="AI555" i="2" s="1"/>
  <c r="AB555" i="10"/>
  <c r="AI556" i="2" s="1"/>
  <c r="AB556" i="10"/>
  <c r="AI557" i="2" s="1"/>
  <c r="AB557" i="10"/>
  <c r="AI558" i="2" s="1"/>
  <c r="AB558" i="10"/>
  <c r="AI559" i="2" s="1"/>
  <c r="AB559" i="10"/>
  <c r="AI560" i="2" s="1"/>
  <c r="AB560" i="10"/>
  <c r="AI561" i="2" s="1"/>
  <c r="AB561" i="10"/>
  <c r="AI562" i="2" s="1"/>
  <c r="AB562" i="10"/>
  <c r="AI563" i="2" s="1"/>
  <c r="AB563" i="10"/>
  <c r="AI564" i="2" s="1"/>
  <c r="AB564" i="10"/>
  <c r="AI565" i="2" s="1"/>
  <c r="AB565" i="10"/>
  <c r="AI566" i="2" s="1"/>
  <c r="AB566" i="10"/>
  <c r="AI567" i="2" s="1"/>
  <c r="AB567" i="10"/>
  <c r="AI568" i="2" s="1"/>
  <c r="AB568" i="10"/>
  <c r="AI569" i="2" s="1"/>
  <c r="AB569" i="10"/>
  <c r="AI570" i="2" s="1"/>
  <c r="AB570" i="10"/>
  <c r="AI571" i="2" s="1"/>
  <c r="AB571" i="10"/>
  <c r="AI572" i="2" s="1"/>
  <c r="AB572" i="10"/>
  <c r="AI573" i="2" s="1"/>
  <c r="AB573" i="10"/>
  <c r="AB574" i="10"/>
  <c r="AB575" i="10"/>
  <c r="AB576" i="10"/>
  <c r="AB577" i="10"/>
  <c r="AB578" i="10"/>
  <c r="AB579" i="10"/>
  <c r="AB580" i="10"/>
  <c r="AB581" i="10"/>
  <c r="AB582" i="10"/>
  <c r="AB583" i="10"/>
  <c r="AB584" i="10"/>
  <c r="AB585" i="10"/>
  <c r="AB586" i="10"/>
  <c r="AB587" i="10"/>
  <c r="AB588" i="10"/>
  <c r="AB589" i="10"/>
  <c r="AB590" i="10"/>
  <c r="AB591" i="10"/>
  <c r="AB592" i="10"/>
  <c r="AB593" i="10"/>
  <c r="AB594" i="10"/>
  <c r="AB595" i="10"/>
  <c r="AB596" i="10"/>
  <c r="AB597" i="10"/>
  <c r="AB598" i="10"/>
  <c r="AB599" i="10"/>
  <c r="AB600" i="10"/>
  <c r="AB601" i="10"/>
  <c r="AB602" i="10"/>
  <c r="AB603" i="10"/>
  <c r="AB604" i="10"/>
  <c r="AB605" i="10"/>
  <c r="AB606" i="10"/>
  <c r="AB607" i="10"/>
  <c r="AB608" i="10"/>
  <c r="AB609" i="10"/>
  <c r="AB610" i="10"/>
  <c r="AB611" i="10"/>
  <c r="AB612" i="10"/>
  <c r="AB613" i="10"/>
  <c r="AB614" i="10"/>
  <c r="AB615" i="10"/>
  <c r="AB616" i="10"/>
  <c r="AB617" i="10"/>
  <c r="AB618" i="10"/>
  <c r="AB619" i="10"/>
  <c r="AB620" i="10"/>
  <c r="AB621" i="10"/>
  <c r="AB622" i="10"/>
  <c r="AB623" i="10"/>
  <c r="AB624" i="10"/>
  <c r="AB625" i="10"/>
  <c r="AB626" i="10"/>
  <c r="AB627" i="10"/>
  <c r="AB628" i="10"/>
  <c r="AB629" i="10"/>
  <c r="AB630" i="10"/>
  <c r="AB631" i="10"/>
  <c r="AB632" i="10"/>
  <c r="AB633" i="10"/>
  <c r="AB634" i="10"/>
  <c r="AB635" i="10"/>
  <c r="AB636" i="10"/>
  <c r="AB637" i="10"/>
  <c r="AB638" i="10"/>
  <c r="AB639" i="10"/>
  <c r="AB640" i="10"/>
  <c r="AB641" i="10"/>
  <c r="AB642" i="10"/>
  <c r="AB643" i="10"/>
  <c r="AB644" i="10"/>
  <c r="AB645" i="10"/>
  <c r="AB646" i="10"/>
  <c r="AB647" i="10"/>
  <c r="AB648" i="10"/>
  <c r="AB649" i="10"/>
  <c r="AB650" i="10"/>
  <c r="AB651" i="10"/>
  <c r="AB652" i="10"/>
  <c r="AB653" i="10"/>
  <c r="AB654" i="10"/>
  <c r="AB655" i="10"/>
  <c r="AB656" i="10"/>
  <c r="AB657" i="10"/>
  <c r="AB658" i="10"/>
  <c r="AB659" i="10"/>
  <c r="AB660" i="10"/>
  <c r="AB661" i="10"/>
  <c r="AB662" i="10"/>
  <c r="AB663" i="10"/>
  <c r="AB664" i="10"/>
  <c r="AB665" i="10"/>
  <c r="AB666" i="10"/>
  <c r="AB667" i="10"/>
  <c r="AB668" i="10"/>
  <c r="AB669" i="10"/>
  <c r="AB670" i="10"/>
  <c r="AB671" i="10"/>
  <c r="AB672" i="10"/>
  <c r="AB673" i="10"/>
  <c r="AB674" i="10"/>
  <c r="AB675" i="10"/>
  <c r="AB676" i="10"/>
  <c r="AB677" i="10"/>
  <c r="AB678" i="10"/>
  <c r="AB679" i="10"/>
  <c r="AB680" i="10"/>
  <c r="AB681" i="10"/>
  <c r="AB682" i="10"/>
  <c r="AB683" i="10"/>
  <c r="AB684" i="10"/>
  <c r="AB685" i="10"/>
  <c r="AB686" i="10"/>
  <c r="AB687" i="10"/>
  <c r="AB688" i="10"/>
  <c r="AB689" i="10"/>
  <c r="AB690" i="10"/>
  <c r="AB691" i="10"/>
  <c r="AB692" i="10"/>
  <c r="AB693" i="10"/>
  <c r="AB694" i="10"/>
  <c r="AB695" i="10"/>
  <c r="AB696" i="10"/>
  <c r="AB697" i="10"/>
  <c r="AB698" i="10"/>
  <c r="AB699" i="10"/>
  <c r="AB700" i="10"/>
  <c r="AB701" i="10"/>
  <c r="AB702" i="10"/>
  <c r="AB703" i="10"/>
  <c r="AB704" i="10"/>
  <c r="AB705" i="10"/>
  <c r="AB706" i="10"/>
  <c r="AB707" i="10"/>
  <c r="AB708" i="10"/>
  <c r="AB709" i="10"/>
  <c r="AB710" i="10"/>
  <c r="AB711" i="10"/>
  <c r="AB712" i="10"/>
  <c r="AB713" i="10"/>
  <c r="AB714" i="10"/>
  <c r="AB715" i="10"/>
  <c r="AB716" i="10"/>
  <c r="AB717" i="10"/>
  <c r="AB718" i="10"/>
  <c r="AB719" i="10"/>
  <c r="AB720" i="10"/>
  <c r="AB721" i="10"/>
  <c r="AB722" i="10"/>
  <c r="AB723" i="10"/>
  <c r="AB724" i="10"/>
  <c r="AB725" i="10"/>
  <c r="AB726" i="10"/>
  <c r="AB727" i="10"/>
  <c r="AB728" i="10"/>
  <c r="AB729" i="10"/>
  <c r="AB730" i="10"/>
  <c r="AB731" i="10"/>
  <c r="AB732" i="10"/>
  <c r="AB733" i="10"/>
  <c r="AB734" i="10"/>
  <c r="AB735" i="10"/>
  <c r="AB736" i="10"/>
  <c r="AB737" i="10"/>
  <c r="AB738" i="10"/>
  <c r="AB739" i="10"/>
  <c r="AB740" i="10"/>
  <c r="AB741" i="10"/>
  <c r="AB742" i="10"/>
  <c r="AB743" i="10"/>
  <c r="AB744" i="10"/>
  <c r="AB745" i="10"/>
  <c r="AB746" i="10"/>
  <c r="AB747" i="10"/>
  <c r="AB748" i="10"/>
  <c r="AB749" i="10"/>
  <c r="AB750" i="10"/>
  <c r="AB751" i="10"/>
  <c r="AB752" i="10"/>
  <c r="AB753" i="10"/>
  <c r="AB754" i="10"/>
  <c r="AB755" i="10"/>
  <c r="AB756" i="10"/>
  <c r="AB757" i="10"/>
  <c r="AB758" i="10"/>
  <c r="AB759" i="10"/>
  <c r="AB760" i="10"/>
  <c r="AB761" i="10"/>
  <c r="AB762" i="10"/>
  <c r="AB763" i="10"/>
  <c r="AB764" i="10"/>
  <c r="AB765" i="10"/>
  <c r="AB766" i="10"/>
  <c r="AB767" i="10"/>
  <c r="AB768" i="10"/>
  <c r="AB769" i="10"/>
  <c r="AB770" i="10"/>
  <c r="AB771" i="10"/>
  <c r="AB772" i="10"/>
  <c r="AB773" i="10"/>
  <c r="AB774" i="10"/>
  <c r="AB775" i="10"/>
  <c r="AB776" i="10"/>
  <c r="AB777" i="10"/>
  <c r="AB778" i="10"/>
  <c r="AB779" i="10"/>
  <c r="AB780" i="10"/>
  <c r="AB781" i="10"/>
  <c r="AB782" i="10"/>
  <c r="AB783" i="10"/>
  <c r="AB784" i="10"/>
  <c r="AB785" i="10"/>
  <c r="AB786" i="10"/>
  <c r="AB787" i="10"/>
  <c r="AB788" i="10"/>
  <c r="AB789" i="10"/>
  <c r="AB790" i="10"/>
  <c r="AB791" i="10"/>
  <c r="AB792" i="10"/>
  <c r="AB793" i="10"/>
  <c r="AB794" i="10"/>
  <c r="AB795" i="10"/>
  <c r="AB796" i="10"/>
  <c r="AB797" i="10"/>
  <c r="AB798" i="10"/>
  <c r="AB799" i="10"/>
  <c r="AB800" i="10"/>
  <c r="AB801" i="10"/>
  <c r="AB802" i="10"/>
  <c r="AB803" i="10"/>
  <c r="AB804" i="10"/>
  <c r="AB805" i="10"/>
  <c r="AB806" i="10"/>
  <c r="AB807" i="10"/>
  <c r="AB808" i="10"/>
  <c r="AB809" i="10"/>
  <c r="AB810" i="10"/>
  <c r="AB811" i="10"/>
  <c r="AB812" i="10"/>
  <c r="AB813" i="10"/>
  <c r="AB814" i="10"/>
  <c r="AB815" i="10"/>
  <c r="AB816" i="10"/>
  <c r="AB817" i="10"/>
  <c r="AB818" i="10"/>
  <c r="AB819" i="10"/>
  <c r="AB820" i="10"/>
  <c r="AB821" i="10"/>
  <c r="AB822" i="10"/>
  <c r="AB823" i="10"/>
  <c r="AB824" i="10"/>
  <c r="AB825" i="10"/>
  <c r="AB826" i="10"/>
  <c r="AB827" i="10"/>
  <c r="AB828" i="10"/>
  <c r="AB829" i="10"/>
  <c r="AB830" i="10"/>
  <c r="AB831" i="10"/>
  <c r="AB832" i="10"/>
  <c r="AB833" i="10"/>
  <c r="AB834" i="10"/>
  <c r="AB835" i="10"/>
  <c r="AB836" i="10"/>
  <c r="AB837" i="10"/>
  <c r="AB838" i="10"/>
  <c r="AB839" i="10"/>
  <c r="AB840" i="10"/>
  <c r="AB841" i="10"/>
  <c r="AB842" i="10"/>
  <c r="AB843" i="10"/>
  <c r="AB844" i="10"/>
  <c r="AB845" i="10"/>
  <c r="AB846" i="10"/>
  <c r="AB847" i="10"/>
  <c r="AB848" i="10"/>
  <c r="AB849" i="10"/>
  <c r="AB850" i="10"/>
  <c r="AB851" i="10"/>
  <c r="AB852" i="10"/>
  <c r="AB853" i="10"/>
  <c r="AB854" i="10"/>
  <c r="AB855" i="10"/>
  <c r="AB856" i="10"/>
  <c r="AB857" i="10"/>
  <c r="AB858" i="10"/>
  <c r="AB859" i="10"/>
  <c r="AB860" i="10"/>
  <c r="AB861" i="10"/>
  <c r="AB862" i="10"/>
  <c r="AB863" i="10"/>
  <c r="AB864" i="10"/>
  <c r="AB865" i="10"/>
  <c r="AB866" i="10"/>
  <c r="AB867" i="10"/>
  <c r="AB868" i="10"/>
  <c r="AB869" i="10"/>
  <c r="AB870" i="10"/>
  <c r="AB871" i="10"/>
  <c r="AB872" i="10"/>
  <c r="AB873" i="10"/>
  <c r="AB874" i="10"/>
  <c r="AB875" i="10"/>
  <c r="AB876" i="10"/>
  <c r="AB877" i="10"/>
  <c r="AB878" i="10"/>
  <c r="AB879" i="10"/>
  <c r="AB880" i="10"/>
  <c r="AB881" i="10"/>
  <c r="AB882" i="10"/>
  <c r="AB883" i="10"/>
  <c r="AB884" i="10"/>
  <c r="AB885" i="10"/>
  <c r="AB886" i="10"/>
  <c r="AB887" i="10"/>
  <c r="AB888" i="10"/>
  <c r="AB889" i="10"/>
  <c r="AB890" i="10"/>
  <c r="AB891" i="10"/>
  <c r="AB892" i="10"/>
  <c r="AB893" i="10"/>
  <c r="AB894" i="10"/>
  <c r="AB895" i="10"/>
  <c r="AB896" i="10"/>
  <c r="AB897" i="10"/>
  <c r="AB898" i="10"/>
  <c r="AB899" i="10"/>
  <c r="AB900" i="10"/>
  <c r="AB901" i="10"/>
  <c r="AB902" i="10"/>
  <c r="AB903" i="10"/>
  <c r="AB904" i="10"/>
  <c r="AB905" i="10"/>
  <c r="AB906" i="10"/>
  <c r="AB907" i="10"/>
  <c r="AB908" i="10"/>
  <c r="AB909" i="10"/>
  <c r="AB910" i="10"/>
  <c r="AB911" i="10"/>
  <c r="AB912" i="10"/>
  <c r="AB913" i="10"/>
  <c r="AB914" i="10"/>
  <c r="AB915" i="10"/>
  <c r="AB916" i="10"/>
  <c r="AB917" i="10"/>
  <c r="AB918" i="10"/>
  <c r="AB919" i="10"/>
  <c r="AB920" i="10"/>
  <c r="AB921" i="10"/>
  <c r="AB922" i="10"/>
  <c r="AB923" i="10"/>
  <c r="AB924" i="10"/>
  <c r="AB925" i="10"/>
  <c r="AB926" i="10"/>
  <c r="AB927" i="10"/>
  <c r="AB928" i="10"/>
  <c r="AB929" i="10"/>
  <c r="AB930" i="10"/>
  <c r="AB931" i="10"/>
  <c r="AB932" i="10"/>
  <c r="AB933" i="10"/>
  <c r="AB934" i="10"/>
  <c r="AB935" i="10"/>
  <c r="AB936" i="10"/>
  <c r="AB937" i="10"/>
  <c r="AB938" i="10"/>
  <c r="AB939" i="10"/>
  <c r="AB940" i="10"/>
  <c r="AB941" i="10"/>
  <c r="AB942" i="10"/>
  <c r="AB943" i="10"/>
  <c r="AB944" i="10"/>
  <c r="AB945" i="10"/>
  <c r="AB946" i="10"/>
  <c r="AB947" i="10"/>
  <c r="AB948" i="10"/>
  <c r="AB949" i="10"/>
  <c r="AB950" i="10"/>
  <c r="AB951" i="10"/>
  <c r="AB952" i="10"/>
  <c r="AB953" i="10"/>
  <c r="AB954" i="10"/>
  <c r="AB955" i="10"/>
  <c r="AB956" i="10"/>
  <c r="AB957" i="10"/>
  <c r="AB958" i="10"/>
  <c r="AB959" i="10"/>
  <c r="AB960" i="10"/>
  <c r="AB961" i="10"/>
  <c r="AB962" i="10"/>
  <c r="AB963" i="10"/>
  <c r="AB964" i="10"/>
  <c r="AB965" i="10"/>
  <c r="AB966" i="10"/>
  <c r="AB967" i="10"/>
  <c r="AB968" i="10"/>
  <c r="AB969" i="10"/>
  <c r="AB970" i="10"/>
  <c r="AB971" i="10"/>
  <c r="AB972" i="10"/>
  <c r="AB973" i="10"/>
  <c r="AB974" i="10"/>
  <c r="AB975" i="10"/>
  <c r="AB976" i="10"/>
  <c r="AB977" i="10"/>
  <c r="AB978" i="10"/>
  <c r="AB979" i="10"/>
  <c r="AB980" i="10"/>
  <c r="AB981" i="10"/>
  <c r="AB982" i="10"/>
  <c r="AB983" i="10"/>
  <c r="AB984" i="10"/>
  <c r="AB985" i="10"/>
  <c r="AB986" i="10"/>
  <c r="AB987" i="10"/>
  <c r="AB988" i="10"/>
  <c r="AB989" i="10"/>
  <c r="AB990" i="10"/>
  <c r="AB991" i="10"/>
  <c r="AB992" i="10"/>
  <c r="AB993" i="10"/>
  <c r="AB994" i="10"/>
  <c r="AB995" i="10"/>
  <c r="AB996" i="10"/>
  <c r="AB997" i="10"/>
  <c r="AB998" i="10"/>
  <c r="AB999" i="10"/>
  <c r="AB1000" i="10"/>
  <c r="AB1001" i="10"/>
  <c r="AB1002" i="10"/>
  <c r="AB1003" i="10"/>
  <c r="AB1004" i="10"/>
  <c r="AB1005" i="10"/>
  <c r="AB1006" i="10"/>
  <c r="AB1007" i="10"/>
  <c r="AB1008" i="10"/>
  <c r="AB1009" i="10"/>
  <c r="AB1010" i="10"/>
  <c r="AB1011" i="10"/>
  <c r="AB1012" i="10"/>
  <c r="AB1013" i="10"/>
  <c r="AB1014" i="10"/>
  <c r="AB1015" i="10"/>
  <c r="AB1016" i="10"/>
  <c r="AB1017" i="10"/>
  <c r="AB1018" i="10"/>
  <c r="AB1019" i="10"/>
  <c r="AB1020" i="10"/>
  <c r="AB1021" i="10"/>
  <c r="AB1022" i="10"/>
  <c r="AB1023" i="10"/>
  <c r="AB1024" i="10"/>
  <c r="AB1025" i="10"/>
  <c r="AB1026" i="10"/>
  <c r="AB1027" i="10"/>
  <c r="AB1028" i="10"/>
  <c r="AB1029" i="10"/>
  <c r="AB1030" i="10"/>
  <c r="AB1031" i="10"/>
  <c r="AB1032" i="10"/>
  <c r="AB1033" i="10"/>
  <c r="AB1034" i="10"/>
  <c r="AB1035" i="10"/>
  <c r="AB1036" i="10"/>
  <c r="AB1037" i="10"/>
  <c r="AB1038" i="10"/>
  <c r="AB1039" i="10"/>
  <c r="AB1040" i="10"/>
  <c r="AB1041" i="10"/>
  <c r="AB1042" i="10"/>
  <c r="AB1043" i="10"/>
  <c r="AB1044" i="10"/>
  <c r="AB1045" i="10"/>
  <c r="AB1046" i="10"/>
  <c r="AB1047" i="10"/>
  <c r="AB1048" i="10"/>
  <c r="AB1049" i="10"/>
  <c r="AB1050" i="10"/>
  <c r="AB1051" i="10"/>
  <c r="AB1052" i="10"/>
  <c r="AB1053" i="10"/>
  <c r="AB1054" i="10"/>
  <c r="AB1055" i="10"/>
  <c r="AB1056" i="10"/>
  <c r="AB1057" i="10"/>
  <c r="AB1058" i="10"/>
  <c r="AB1059" i="10"/>
  <c r="AB1060" i="10"/>
  <c r="AB1061" i="10"/>
  <c r="AB1062" i="10"/>
  <c r="AB1063" i="10"/>
  <c r="AB1064" i="10"/>
  <c r="AB1065" i="10"/>
  <c r="AB1066" i="10"/>
  <c r="AB1067" i="10"/>
  <c r="AB1068" i="10"/>
  <c r="AB1069" i="10"/>
  <c r="AB1070" i="10"/>
  <c r="AB1071" i="10"/>
  <c r="AB1072" i="10"/>
  <c r="AB1073" i="10"/>
  <c r="AB1074" i="10"/>
  <c r="AB1075" i="10"/>
  <c r="AB1076" i="10"/>
  <c r="AB1077" i="10"/>
  <c r="AB1078" i="10"/>
  <c r="AB1079" i="10"/>
  <c r="AB1080" i="10"/>
  <c r="AB1081" i="10"/>
  <c r="AB1082" i="10"/>
  <c r="AB1083" i="10"/>
  <c r="AB1084" i="10"/>
  <c r="AB1085" i="10"/>
  <c r="AB1086" i="10"/>
  <c r="AB1087" i="10"/>
  <c r="AB1088" i="10"/>
  <c r="AB1089" i="10"/>
  <c r="AB1090" i="10"/>
  <c r="AB1091" i="10"/>
  <c r="AB1092" i="10"/>
  <c r="AB1093" i="10"/>
  <c r="AB1094" i="10"/>
  <c r="AB1095" i="10"/>
  <c r="AB1096" i="10"/>
  <c r="AB1097" i="10"/>
  <c r="AB1098" i="10"/>
  <c r="AB1099" i="10"/>
  <c r="AB1100" i="10"/>
  <c r="AB1101" i="10"/>
  <c r="AB1102" i="10"/>
  <c r="AB1103" i="10"/>
  <c r="AB1104" i="10"/>
  <c r="AB1105" i="10"/>
  <c r="AB1106" i="10"/>
  <c r="AB1107" i="10"/>
  <c r="AB1108" i="10"/>
  <c r="AB1109" i="10"/>
  <c r="AB1110" i="10"/>
  <c r="AB1111" i="10"/>
  <c r="AB1112" i="10"/>
  <c r="AB1113" i="10"/>
  <c r="AB1114" i="10"/>
  <c r="AB1115" i="10"/>
  <c r="AB1116" i="10"/>
  <c r="AB1117" i="10"/>
  <c r="AB1118" i="10"/>
  <c r="AB1119" i="10"/>
  <c r="AB1120" i="10"/>
  <c r="AB1121" i="10"/>
  <c r="AB1122" i="10"/>
  <c r="AB1123" i="10"/>
  <c r="AB1124" i="10"/>
  <c r="AB1125" i="10"/>
  <c r="AB1126" i="10"/>
  <c r="AB1127" i="10"/>
  <c r="AB1128" i="10"/>
  <c r="AB1129" i="10"/>
  <c r="AB1130" i="10"/>
  <c r="AB1131" i="10"/>
  <c r="AB1132" i="10"/>
  <c r="AB1133" i="10"/>
  <c r="AB1134" i="10"/>
  <c r="AB1135" i="10"/>
  <c r="AB1136" i="10"/>
  <c r="AB1137" i="10"/>
  <c r="AB1138" i="10"/>
  <c r="AB1139" i="10"/>
  <c r="AB1140" i="10"/>
  <c r="AB1141" i="10"/>
  <c r="AB1142" i="10"/>
  <c r="AB1143" i="10"/>
  <c r="AB1144" i="10"/>
  <c r="AB1145" i="10"/>
  <c r="AB1146" i="10"/>
  <c r="AB1147" i="10"/>
  <c r="AB1148" i="10"/>
  <c r="AB1149" i="10"/>
  <c r="AB1150" i="10"/>
  <c r="AB1151" i="10"/>
  <c r="AB1152" i="10"/>
  <c r="AB1153" i="10"/>
  <c r="AB1154" i="10"/>
  <c r="AB1155" i="10"/>
  <c r="AB1156" i="10"/>
  <c r="AB1157" i="10"/>
  <c r="AB1158" i="10"/>
  <c r="AB1159" i="10"/>
  <c r="AB1160" i="10"/>
  <c r="AB1161" i="10"/>
  <c r="AB1162" i="10"/>
  <c r="AB1163" i="10"/>
  <c r="AB1164" i="10"/>
  <c r="AB1165" i="10"/>
  <c r="AB1166" i="10"/>
  <c r="AB1167" i="10"/>
  <c r="AB1168" i="10"/>
  <c r="AB1169" i="10"/>
  <c r="AB1170" i="10"/>
  <c r="AB1171" i="10"/>
  <c r="AB1172" i="10"/>
  <c r="AB1173" i="10"/>
  <c r="AB1174" i="10"/>
  <c r="AB1175" i="10"/>
  <c r="AB1176" i="10"/>
  <c r="AB1177" i="10"/>
  <c r="AB1178" i="10"/>
  <c r="AB1179" i="10"/>
  <c r="AB1180" i="10"/>
  <c r="AB1181" i="10"/>
  <c r="AB1182" i="10"/>
  <c r="AB1183" i="10"/>
  <c r="AB1184" i="10"/>
  <c r="AB1185" i="10"/>
  <c r="AB1186" i="10"/>
  <c r="AB1187" i="10"/>
  <c r="AB1188" i="10"/>
  <c r="AB1189" i="10"/>
  <c r="AB1190" i="10"/>
  <c r="AB1191" i="10"/>
  <c r="AB1192" i="10"/>
  <c r="AB1193" i="10"/>
  <c r="AB1194" i="10"/>
  <c r="AB1195" i="10"/>
  <c r="AB1196" i="10"/>
  <c r="AB1197" i="10"/>
  <c r="AB1198" i="10"/>
  <c r="AB1199" i="10"/>
  <c r="AB1200" i="10"/>
  <c r="AB1201" i="10"/>
  <c r="AB1202" i="10"/>
  <c r="AB1203" i="10"/>
  <c r="AB1204" i="10"/>
  <c r="AB1205" i="10"/>
  <c r="AB1206" i="10"/>
  <c r="AB1207" i="10"/>
  <c r="AB1208" i="10"/>
  <c r="AB1209" i="10"/>
  <c r="AB1210" i="10"/>
  <c r="AB1211" i="10"/>
  <c r="AB1212" i="10"/>
  <c r="AB1213" i="10"/>
  <c r="AB1214" i="10"/>
  <c r="AB1215" i="10"/>
  <c r="AB1216" i="10"/>
  <c r="AB1217" i="10"/>
  <c r="AB1218" i="10"/>
  <c r="AB1219" i="10"/>
  <c r="AB1220" i="10"/>
  <c r="AB1221" i="10"/>
  <c r="AB1222" i="10"/>
  <c r="AB1223" i="10"/>
  <c r="AB1224" i="10"/>
  <c r="AB1225" i="10"/>
  <c r="AB1226" i="10"/>
  <c r="AB1227" i="10"/>
  <c r="AB1228" i="10"/>
  <c r="AB1229" i="10"/>
  <c r="AB1230" i="10"/>
  <c r="AB1231" i="10"/>
  <c r="AB1232" i="10"/>
  <c r="AB1233" i="10"/>
  <c r="AB1234" i="10"/>
  <c r="AB1235" i="10"/>
  <c r="AB1236" i="10"/>
  <c r="AB1237" i="10"/>
  <c r="AB1238" i="10"/>
  <c r="AB1239" i="10"/>
  <c r="AB1240" i="10"/>
  <c r="AB1241" i="10"/>
  <c r="AB1242" i="10"/>
  <c r="AB1243" i="10"/>
  <c r="AB1244" i="10"/>
  <c r="AB1245" i="10"/>
  <c r="AB1246" i="10"/>
  <c r="AB1247" i="10"/>
  <c r="AB1248" i="10"/>
  <c r="AB1249" i="10"/>
  <c r="AB1250" i="10"/>
  <c r="AB1251" i="10"/>
  <c r="AB1252" i="10"/>
  <c r="AB1253" i="10"/>
  <c r="AB1254" i="10"/>
  <c r="AB1255" i="10"/>
  <c r="AB1256" i="10"/>
  <c r="AB1257" i="10"/>
  <c r="AB1258" i="10"/>
  <c r="AB1259" i="10"/>
  <c r="AB1260" i="10"/>
  <c r="AB1261" i="10"/>
  <c r="AB1262" i="10"/>
  <c r="AB1263" i="10"/>
  <c r="AB1264" i="10"/>
  <c r="AB1265" i="10"/>
  <c r="AB1266" i="10"/>
  <c r="AB1267" i="10"/>
  <c r="AB1268" i="10"/>
  <c r="AB1269" i="10"/>
  <c r="AB1270" i="10"/>
  <c r="AB1271" i="10"/>
  <c r="AB1272" i="10"/>
  <c r="AB1273" i="10"/>
  <c r="AB1274" i="10"/>
  <c r="AB1275" i="10"/>
  <c r="AB1276" i="10"/>
  <c r="AB1277" i="10"/>
  <c r="AB1278" i="10"/>
  <c r="AB1279" i="10"/>
  <c r="AB1280" i="10"/>
  <c r="AB1281" i="10"/>
  <c r="AB1282" i="10"/>
  <c r="AB1283" i="10"/>
  <c r="AB1284" i="10"/>
  <c r="AB1285" i="10"/>
  <c r="AB1286" i="10"/>
  <c r="AB1287" i="10"/>
  <c r="AB1288" i="10"/>
  <c r="AB1289" i="10"/>
  <c r="AB1290" i="10"/>
  <c r="AB1291" i="10"/>
  <c r="AB1292" i="10"/>
  <c r="AB1293" i="10"/>
  <c r="AB1294" i="10"/>
  <c r="AB1295" i="10"/>
  <c r="AB1296" i="10"/>
  <c r="AB1297" i="10"/>
  <c r="AB1298" i="10"/>
  <c r="AB1299" i="10"/>
  <c r="AB1300" i="10"/>
  <c r="AB1301" i="10"/>
  <c r="AB1302" i="10"/>
  <c r="AB1303" i="10"/>
  <c r="AB1304" i="10"/>
  <c r="AB1305" i="10"/>
  <c r="AB1306" i="10"/>
  <c r="AB1307" i="10"/>
  <c r="AB1308" i="10"/>
  <c r="AB1309" i="10"/>
  <c r="AB1310" i="10"/>
  <c r="AB1311" i="10"/>
  <c r="AB1312" i="10"/>
  <c r="AB1313" i="10"/>
  <c r="AB1314" i="10"/>
  <c r="AB1315" i="10"/>
  <c r="AB1316" i="10"/>
  <c r="AB1317" i="10"/>
  <c r="AB1318" i="10"/>
  <c r="AB1319" i="10"/>
  <c r="AB1320" i="10"/>
  <c r="AB1321" i="10"/>
  <c r="AB1322" i="10"/>
  <c r="AB1323" i="10"/>
  <c r="AB1324" i="10"/>
  <c r="AB1325" i="10"/>
  <c r="AB1326" i="10"/>
  <c r="AB1327" i="10"/>
  <c r="AB1328" i="10"/>
  <c r="AB1329" i="10"/>
  <c r="AB1330" i="10"/>
  <c r="AB1331" i="10"/>
  <c r="AB1332" i="10"/>
  <c r="AB1333" i="10"/>
  <c r="AB1334" i="10"/>
  <c r="AB1335" i="10"/>
  <c r="AB1336" i="10"/>
  <c r="AB1337" i="10"/>
  <c r="AB1338" i="10"/>
  <c r="AB1339" i="10"/>
  <c r="AB1340" i="10"/>
  <c r="AB1341" i="10"/>
  <c r="AB1342" i="10"/>
  <c r="AB1343" i="10"/>
  <c r="AB1344" i="10"/>
  <c r="AB1345" i="10"/>
  <c r="AB1346" i="10"/>
  <c r="AB1347" i="10"/>
  <c r="AB1348" i="10"/>
  <c r="AB1349" i="10"/>
  <c r="AB1350" i="10"/>
  <c r="AB1351" i="10"/>
  <c r="AB1352" i="10"/>
  <c r="AB1353" i="10"/>
  <c r="AB1354" i="10"/>
  <c r="AB1355" i="10"/>
  <c r="AB1356" i="10"/>
  <c r="AB1357" i="10"/>
  <c r="AB1358" i="10"/>
  <c r="AB1359" i="10"/>
  <c r="AB1360" i="10"/>
  <c r="AB1361" i="10"/>
  <c r="AB1362" i="10"/>
  <c r="AB1363" i="10"/>
  <c r="AB1364" i="10"/>
  <c r="AB1365" i="10"/>
  <c r="AB1366" i="10"/>
  <c r="AB1367" i="10"/>
  <c r="AB1368" i="10"/>
  <c r="AB1369" i="10"/>
  <c r="AB1370" i="10"/>
  <c r="AB1371" i="10"/>
  <c r="AB1372" i="10"/>
  <c r="AB1373" i="10"/>
  <c r="AB1374" i="10"/>
  <c r="AB1375" i="10"/>
  <c r="AB1376" i="10"/>
  <c r="AB1377" i="10"/>
  <c r="AB1378" i="10"/>
  <c r="AB1379" i="10"/>
  <c r="AB1380" i="10"/>
  <c r="AB1381" i="10"/>
  <c r="AB1382" i="10"/>
  <c r="AB1383" i="10"/>
  <c r="AB1384" i="10"/>
  <c r="AB1385" i="10"/>
  <c r="AB1386" i="10"/>
  <c r="AB1387" i="10"/>
  <c r="AB1388" i="10"/>
  <c r="AB1389" i="10"/>
  <c r="AB1390" i="10"/>
  <c r="AB1391" i="10"/>
  <c r="AB1392" i="10"/>
  <c r="AB1393" i="10"/>
  <c r="AB1394" i="10"/>
  <c r="AB1395" i="10"/>
  <c r="AB1396" i="10"/>
  <c r="AB1397" i="10"/>
  <c r="AB1398" i="10"/>
  <c r="AB1399" i="10"/>
  <c r="AB1400" i="10"/>
  <c r="AB1401" i="10"/>
  <c r="AB1402" i="10"/>
  <c r="AB1403" i="10"/>
  <c r="AB1404" i="10"/>
  <c r="AB1405" i="10"/>
  <c r="AB1406" i="10"/>
  <c r="AB1407" i="10"/>
  <c r="AB1408" i="10"/>
  <c r="AB1409" i="10"/>
  <c r="AB1410" i="10"/>
  <c r="AB1411" i="10"/>
  <c r="AB1412" i="10"/>
  <c r="AB1413" i="10"/>
  <c r="AB1414" i="10"/>
  <c r="AB1415" i="10"/>
  <c r="AB1416" i="10"/>
  <c r="AB1417" i="10"/>
  <c r="AB1418" i="10"/>
  <c r="AB1419" i="10"/>
  <c r="AB1420" i="10"/>
  <c r="AB1421" i="10"/>
  <c r="AB1422" i="10"/>
  <c r="AB1423" i="10"/>
  <c r="AB1424" i="10"/>
  <c r="AB1425" i="10"/>
  <c r="AB1426" i="10"/>
  <c r="AB1427" i="10"/>
  <c r="AB1428" i="10"/>
  <c r="AB1429" i="10"/>
  <c r="AB1430" i="10"/>
  <c r="AB1431" i="10"/>
  <c r="AB1432" i="10"/>
  <c r="AB1433" i="10"/>
  <c r="AB1434" i="10"/>
  <c r="AB1435" i="10"/>
  <c r="AB1436" i="10"/>
  <c r="AB1437" i="10"/>
  <c r="AB1438" i="10"/>
  <c r="AB1439" i="10"/>
  <c r="AB1440" i="10"/>
  <c r="AB1441" i="10"/>
  <c r="AB1442" i="10"/>
  <c r="AB1443" i="10"/>
  <c r="AB1444" i="10"/>
  <c r="AB1445" i="10"/>
  <c r="AB1446" i="10"/>
  <c r="AB1447" i="10"/>
  <c r="AB1448" i="10"/>
  <c r="AB1449" i="10"/>
  <c r="AB1450" i="10"/>
  <c r="AB1451" i="10"/>
  <c r="AB1452" i="10"/>
  <c r="AB1453" i="10"/>
  <c r="AB1454" i="10"/>
  <c r="AB1455" i="10"/>
  <c r="AB1456" i="10"/>
  <c r="AB1457" i="10"/>
  <c r="AB1458" i="10"/>
  <c r="AB1459" i="10"/>
  <c r="AB1460" i="10"/>
  <c r="AB1461" i="10"/>
  <c r="AB1462" i="10"/>
  <c r="AB1463" i="10"/>
  <c r="AB1464" i="10"/>
  <c r="AB1465" i="10"/>
  <c r="AB1466" i="10"/>
  <c r="AB1467" i="10"/>
  <c r="AB1468" i="10"/>
  <c r="AB1469" i="10"/>
  <c r="AB1470" i="10"/>
  <c r="AB1471" i="10"/>
  <c r="AB1472" i="10"/>
  <c r="AB1473" i="10"/>
  <c r="AB1474" i="10"/>
  <c r="AB1475" i="10"/>
  <c r="AB1476" i="10"/>
  <c r="AB1477" i="10"/>
  <c r="AB1478" i="10"/>
  <c r="AB1479" i="10"/>
  <c r="AB1480" i="10"/>
  <c r="AB1481" i="10"/>
  <c r="AB1482" i="10"/>
  <c r="AB1483" i="10"/>
  <c r="AB1484" i="10"/>
  <c r="AB1485" i="10"/>
  <c r="AB1486" i="10"/>
  <c r="AB1487" i="10"/>
  <c r="AB1488" i="10"/>
  <c r="AB1489" i="10"/>
  <c r="AB1490" i="10"/>
  <c r="AB1491" i="10"/>
  <c r="AB1492" i="10"/>
  <c r="AB1493" i="10"/>
  <c r="AB1494" i="10"/>
  <c r="AB1495" i="10"/>
  <c r="AB1496" i="10"/>
  <c r="AB1497" i="10"/>
  <c r="AB1498" i="10"/>
  <c r="AB1499" i="10"/>
  <c r="AB1500" i="10"/>
  <c r="AB1501" i="10"/>
  <c r="AB1502" i="10"/>
  <c r="AB1503" i="10"/>
  <c r="AB1504" i="10"/>
  <c r="AB1505" i="10"/>
  <c r="AB1506" i="10"/>
  <c r="AB1507" i="10"/>
  <c r="AB1508" i="10"/>
  <c r="AB1509" i="10"/>
  <c r="AB1510" i="10"/>
  <c r="AB1511" i="10"/>
  <c r="AB1512" i="10"/>
  <c r="AB1513" i="10"/>
  <c r="AB1514" i="10"/>
  <c r="AB1515" i="10"/>
  <c r="AB1516" i="10"/>
  <c r="AB1517" i="10"/>
  <c r="AB1518" i="10"/>
  <c r="AB1519" i="10"/>
  <c r="AB1520" i="10"/>
  <c r="AB1521" i="10"/>
  <c r="AB1522" i="10"/>
  <c r="AB1523" i="10"/>
  <c r="AB1524" i="10"/>
  <c r="AB1525" i="10"/>
  <c r="AB1526" i="10"/>
  <c r="AB1527" i="10"/>
  <c r="AB1528" i="10"/>
  <c r="AB1529" i="10"/>
  <c r="AB1530" i="10"/>
  <c r="AB1531" i="10"/>
  <c r="AB1532" i="10"/>
  <c r="AB1533" i="10"/>
  <c r="AB1534" i="10"/>
  <c r="AB1535" i="10"/>
  <c r="AB1536" i="10"/>
  <c r="AB1537" i="10"/>
  <c r="AB1538" i="10"/>
  <c r="AB1539" i="10"/>
  <c r="AB1540" i="10"/>
  <c r="AB1541" i="10"/>
  <c r="AB1542" i="10"/>
  <c r="AB1543" i="10"/>
  <c r="AB1544" i="10"/>
  <c r="AB1545" i="10"/>
  <c r="AB1546" i="10"/>
  <c r="AB1547" i="10"/>
  <c r="AB1548" i="10"/>
  <c r="AB1549" i="10"/>
  <c r="AB1550" i="10"/>
  <c r="AB1551" i="10"/>
  <c r="AB1552" i="10"/>
  <c r="AB1553" i="10"/>
  <c r="AB1554" i="10"/>
  <c r="AB1555" i="10"/>
  <c r="AB1556" i="10"/>
  <c r="AB1557" i="10"/>
  <c r="AB1558" i="10"/>
  <c r="AB1559" i="10"/>
  <c r="AB1560" i="10"/>
  <c r="AB1561" i="10"/>
  <c r="AB1562" i="10"/>
  <c r="AB1563" i="10"/>
  <c r="AB1564" i="10"/>
  <c r="AB1565" i="10"/>
  <c r="AB1566" i="10"/>
  <c r="AB1567" i="10"/>
  <c r="AB1568" i="10"/>
  <c r="AB1569" i="10"/>
  <c r="AB1570" i="10"/>
  <c r="AB1571" i="10"/>
  <c r="AB1572" i="10"/>
  <c r="AB1573" i="10"/>
  <c r="AB1574" i="10"/>
  <c r="AB1575" i="10"/>
  <c r="AB1576" i="10"/>
  <c r="AB1577" i="10"/>
  <c r="AB1578" i="10"/>
  <c r="AB1579" i="10"/>
  <c r="AB1580" i="10"/>
  <c r="AB1581" i="10"/>
  <c r="AB1582" i="10"/>
  <c r="AB1583" i="10"/>
  <c r="AB1584" i="10"/>
  <c r="AB1585" i="10"/>
  <c r="AB1586" i="10"/>
  <c r="AB1587" i="10"/>
  <c r="AB1588" i="10"/>
  <c r="AB1589" i="10"/>
  <c r="AB1590" i="10"/>
  <c r="AB1591" i="10"/>
  <c r="AB1592" i="10"/>
  <c r="AB1593" i="10"/>
  <c r="AB1594" i="10"/>
  <c r="AB1595" i="10"/>
  <c r="AB1596" i="10"/>
  <c r="AB1597" i="10"/>
  <c r="AB1598" i="10"/>
  <c r="AB1599" i="10"/>
  <c r="AB1600" i="10"/>
  <c r="AB1601" i="10"/>
  <c r="AB1602" i="10"/>
  <c r="AB1603" i="10"/>
  <c r="AB1604" i="10"/>
  <c r="AB1605" i="10"/>
  <c r="AB1606" i="10"/>
  <c r="AB1607" i="10"/>
  <c r="AB1608" i="10"/>
  <c r="AB1609" i="10"/>
  <c r="AB1610" i="10"/>
  <c r="AB1611" i="10"/>
  <c r="AB1612" i="10"/>
  <c r="AB1613" i="10"/>
  <c r="AB1614" i="10"/>
  <c r="AB1615" i="10"/>
  <c r="AB1616" i="10"/>
  <c r="AB1617" i="10"/>
  <c r="AB1618" i="10"/>
  <c r="AB1619" i="10"/>
  <c r="AB1620" i="10"/>
  <c r="AB1621" i="10"/>
  <c r="AB1622" i="10"/>
  <c r="AB1623" i="10"/>
  <c r="AB1624" i="10"/>
  <c r="AB1625" i="10"/>
  <c r="AB1626" i="10"/>
  <c r="AB1627" i="10"/>
  <c r="AB1628" i="10"/>
  <c r="AB1629" i="10"/>
  <c r="AB1630" i="10"/>
  <c r="AB1631" i="10"/>
  <c r="AB1632" i="10"/>
  <c r="AB1633" i="10"/>
  <c r="AB1634" i="10"/>
  <c r="AB1635" i="10"/>
  <c r="AB1636" i="10"/>
  <c r="AB1637" i="10"/>
  <c r="AB1638" i="10"/>
  <c r="AB1639" i="10"/>
  <c r="AB1640" i="10"/>
  <c r="AB1641" i="10"/>
  <c r="AB1642" i="10"/>
  <c r="AB1643" i="10"/>
  <c r="AB1644" i="10"/>
  <c r="AB1645" i="10"/>
  <c r="AB1646" i="10"/>
  <c r="AB1647" i="10"/>
  <c r="AB1648" i="10"/>
  <c r="AB1649" i="10"/>
  <c r="AB1650" i="10"/>
  <c r="AB1651" i="10"/>
  <c r="AB1652" i="10"/>
  <c r="AB1653" i="10"/>
  <c r="AB1654" i="10"/>
  <c r="AB1655" i="10"/>
  <c r="AB1656" i="10"/>
  <c r="AB1657" i="10"/>
  <c r="AB1658" i="10"/>
  <c r="AB1659" i="10"/>
  <c r="AB1660" i="10"/>
  <c r="AB1661" i="10"/>
  <c r="AB1662" i="10"/>
  <c r="AB1663" i="10"/>
  <c r="AB1664" i="10"/>
  <c r="AB1665" i="10"/>
  <c r="AB1666" i="10"/>
  <c r="AB1667" i="10"/>
  <c r="AB1668" i="10"/>
  <c r="AB1669" i="10"/>
  <c r="AB1670" i="10"/>
  <c r="AB1671" i="10"/>
  <c r="AB1672" i="10"/>
  <c r="AB1673" i="10"/>
  <c r="AB1674" i="10"/>
  <c r="AB1675" i="10"/>
  <c r="AB1676" i="10"/>
  <c r="AB1677" i="10"/>
  <c r="AB1678" i="10"/>
  <c r="AB1679" i="10"/>
  <c r="AB1680" i="10"/>
  <c r="AB1681" i="10"/>
  <c r="AB1682" i="10"/>
  <c r="AB1683" i="10"/>
  <c r="AB1684" i="10"/>
  <c r="AB1685" i="10"/>
  <c r="AB1686" i="10"/>
  <c r="AB1687" i="10"/>
  <c r="AB1688" i="10"/>
  <c r="AB1689" i="10"/>
  <c r="AB1690" i="10"/>
  <c r="AB1691" i="10"/>
  <c r="AB1692" i="10"/>
  <c r="AB1693" i="10"/>
  <c r="AB1694" i="10"/>
  <c r="AB1695" i="10"/>
  <c r="AB1696" i="10"/>
  <c r="AB1697" i="10"/>
  <c r="AB1698" i="10"/>
  <c r="AB1699" i="10"/>
  <c r="AB1700" i="10"/>
  <c r="AB1701" i="10"/>
  <c r="AB1702" i="10"/>
  <c r="AB1703" i="10"/>
  <c r="AB1704" i="10"/>
  <c r="AB1705" i="10"/>
  <c r="AB1706" i="10"/>
  <c r="AB1707" i="10"/>
  <c r="AB1708" i="10"/>
  <c r="AB1709" i="10"/>
  <c r="AB1710" i="10"/>
  <c r="AB1711" i="10"/>
  <c r="AB1712" i="10"/>
  <c r="AB1713" i="10"/>
  <c r="AB1714" i="10"/>
  <c r="AB1715" i="10"/>
  <c r="AB1716" i="10"/>
  <c r="AB1717" i="10"/>
  <c r="AB1718" i="10"/>
  <c r="AB1719" i="10"/>
  <c r="AB1720" i="10"/>
  <c r="AB1721" i="10"/>
  <c r="AB1722" i="10"/>
  <c r="AB1723" i="10"/>
  <c r="AB1724" i="10"/>
  <c r="AB1725" i="10"/>
  <c r="AB1726" i="10"/>
  <c r="AB1727" i="10"/>
  <c r="AB1728" i="10"/>
  <c r="AB1729" i="10"/>
  <c r="AB1730" i="10"/>
  <c r="AB1731" i="10"/>
  <c r="AB1732" i="10"/>
  <c r="AB1733" i="10"/>
  <c r="AB1734" i="10"/>
  <c r="AB1735" i="10"/>
  <c r="AB1736" i="10"/>
  <c r="AB1737" i="10"/>
  <c r="AB1738" i="10"/>
  <c r="AB1739" i="10"/>
  <c r="AB1740" i="10"/>
  <c r="AB1741" i="10"/>
  <c r="AB1742" i="10"/>
  <c r="AB1743" i="10"/>
  <c r="AB1744" i="10"/>
  <c r="AB1745" i="10"/>
  <c r="AB1746" i="10"/>
  <c r="AB1747" i="10"/>
  <c r="AB1748" i="10"/>
  <c r="AB1749" i="10"/>
  <c r="AB1750" i="10"/>
  <c r="AB1751" i="10"/>
  <c r="AB1752" i="10"/>
  <c r="AB1753" i="10"/>
  <c r="AB1754" i="10"/>
  <c r="AB1755" i="10"/>
  <c r="AB1756" i="10"/>
  <c r="AB1757" i="10"/>
  <c r="AB1758" i="10"/>
  <c r="AB1759" i="10"/>
  <c r="AB1760" i="10"/>
  <c r="AB1761" i="10"/>
  <c r="AB1762" i="10"/>
  <c r="AB1763" i="10"/>
  <c r="AB1764" i="10"/>
  <c r="AB1765" i="10"/>
  <c r="AB1766" i="10"/>
  <c r="AB1767" i="10"/>
  <c r="AB1768" i="10"/>
  <c r="AB1769" i="10"/>
  <c r="AB1770" i="10"/>
  <c r="AB1771" i="10"/>
  <c r="AB1772" i="10"/>
  <c r="AB1773" i="10"/>
  <c r="AB1774" i="10"/>
  <c r="AB1775" i="10"/>
  <c r="AB1776" i="10"/>
  <c r="AB1777" i="10"/>
  <c r="AB1778" i="10"/>
  <c r="AB1779" i="10"/>
  <c r="AB1780" i="10"/>
  <c r="AB1781" i="10"/>
  <c r="AB1782" i="10"/>
  <c r="AB1783" i="10"/>
  <c r="AB1784" i="10"/>
  <c r="AB1785" i="10"/>
  <c r="AB1786" i="10"/>
  <c r="AB1787" i="10"/>
  <c r="AB1788" i="10"/>
  <c r="AB1789" i="10"/>
  <c r="AB1790" i="10"/>
  <c r="AB1791" i="10"/>
  <c r="AB1792" i="10"/>
  <c r="AB1793" i="10"/>
  <c r="AB1794" i="10"/>
  <c r="AB1795" i="10"/>
  <c r="AB1796" i="10"/>
  <c r="AB1797" i="10"/>
  <c r="AB1798" i="10"/>
  <c r="AB1799" i="10"/>
  <c r="AB1800" i="10"/>
  <c r="AB1801" i="10"/>
  <c r="AB1802" i="10"/>
  <c r="AB1803" i="10"/>
  <c r="AB1804" i="10"/>
  <c r="AB1805" i="10"/>
  <c r="AB1806" i="10"/>
  <c r="AB1807" i="10"/>
  <c r="AB1808" i="10"/>
  <c r="AB1809" i="10"/>
  <c r="AB1810" i="10"/>
  <c r="AB1811" i="10"/>
  <c r="AB1812" i="10"/>
  <c r="AB1813" i="10"/>
  <c r="AB1814" i="10"/>
  <c r="AB1815" i="10"/>
  <c r="AB1816" i="10"/>
  <c r="AB1817" i="10"/>
  <c r="AB1818" i="10"/>
  <c r="AB1819" i="10"/>
  <c r="AB1820" i="10"/>
  <c r="AB1821" i="10"/>
  <c r="AB1822" i="10"/>
  <c r="AB1823" i="10"/>
  <c r="AB1824" i="10"/>
  <c r="AB1825" i="10"/>
  <c r="AB1826" i="10"/>
  <c r="AB1827" i="10"/>
  <c r="AB1828" i="10"/>
  <c r="AB1829" i="10"/>
  <c r="AB1830" i="10"/>
  <c r="AB1831" i="10"/>
  <c r="AB1832" i="10"/>
  <c r="AB1833" i="10"/>
  <c r="AB1834" i="10"/>
  <c r="AB1835" i="10"/>
  <c r="AB1836" i="10"/>
  <c r="AB1837" i="10"/>
  <c r="AB1838" i="10"/>
  <c r="AB1839" i="10"/>
  <c r="AB1840" i="10"/>
  <c r="AB1841" i="10"/>
  <c r="AB1842" i="10"/>
  <c r="AB1843" i="10"/>
  <c r="AB1844" i="10"/>
  <c r="AB1845" i="10"/>
  <c r="AB1846" i="10"/>
  <c r="AB1847" i="10"/>
  <c r="AB1848" i="10"/>
  <c r="AB1849" i="10"/>
  <c r="AB1850" i="10"/>
  <c r="AB1851" i="10"/>
  <c r="AB1852" i="10"/>
  <c r="AB1853" i="10"/>
  <c r="AB1854" i="10"/>
  <c r="AB1855" i="10"/>
  <c r="AB1856" i="10"/>
  <c r="AB1857" i="10"/>
  <c r="AB1858" i="10"/>
  <c r="AB1859" i="10"/>
  <c r="AB1860" i="10"/>
  <c r="AB1861" i="10"/>
  <c r="AB1862" i="10"/>
  <c r="AB1863" i="10"/>
  <c r="AB1864" i="10"/>
  <c r="AB1865" i="10"/>
  <c r="AB1866" i="10"/>
  <c r="AB1867" i="10"/>
  <c r="AB1868" i="10"/>
  <c r="AB1869" i="10"/>
  <c r="AB1870" i="10"/>
  <c r="AB1871" i="10"/>
  <c r="AB1872" i="10"/>
  <c r="AB1873" i="10"/>
  <c r="AB1874" i="10"/>
  <c r="AB1875" i="10"/>
  <c r="AB1876" i="10"/>
  <c r="AB1877" i="10"/>
  <c r="AB1878" i="10"/>
  <c r="AB1879" i="10"/>
  <c r="AB1880" i="10"/>
  <c r="AB1881" i="10"/>
  <c r="AB1882" i="10"/>
  <c r="AB1883" i="10"/>
  <c r="AB1884" i="10"/>
  <c r="AB1885" i="10"/>
  <c r="AB1886" i="10"/>
  <c r="AB1887" i="10"/>
  <c r="AB1888" i="10"/>
  <c r="AB1889" i="10"/>
  <c r="AB1890" i="10"/>
  <c r="AB1891" i="10"/>
  <c r="AB1892" i="10"/>
  <c r="AB1893" i="10"/>
  <c r="AB1894" i="10"/>
  <c r="AB1895" i="10"/>
  <c r="AB1896" i="10"/>
  <c r="AB1897" i="10"/>
  <c r="AB1898" i="10"/>
  <c r="AB1899" i="10"/>
  <c r="AB1900" i="10"/>
  <c r="AB1901" i="10"/>
  <c r="AB1902" i="10"/>
  <c r="AB1903" i="10"/>
  <c r="AB1904" i="10"/>
  <c r="AB1905" i="10"/>
  <c r="AB1906" i="10"/>
  <c r="AB1907" i="10"/>
  <c r="AB1908" i="10"/>
  <c r="AB1909" i="10"/>
  <c r="AB1910" i="10"/>
  <c r="AB1911" i="10"/>
  <c r="AB1912" i="10"/>
  <c r="AB1913" i="10"/>
  <c r="AB1914" i="10"/>
  <c r="AB1915" i="10"/>
  <c r="AB1916" i="10"/>
  <c r="AB1917" i="10"/>
  <c r="AB1918" i="10"/>
  <c r="AB1919" i="10"/>
  <c r="AB1920" i="10"/>
  <c r="AB1921" i="10"/>
  <c r="AB1922" i="10"/>
  <c r="AB1923" i="10"/>
  <c r="AB1924" i="10"/>
  <c r="AB1925" i="10"/>
  <c r="AB1926" i="10"/>
  <c r="AB1927" i="10"/>
  <c r="AB1928" i="10"/>
  <c r="AB1929" i="10"/>
  <c r="AB1930" i="10"/>
  <c r="AB1931" i="10"/>
  <c r="AB1932" i="10"/>
  <c r="AB1933" i="10"/>
  <c r="AB1934" i="10"/>
  <c r="AB1935" i="10"/>
  <c r="AB1936" i="10"/>
  <c r="AB1937" i="10"/>
  <c r="AB1938" i="10"/>
  <c r="AB1939" i="10"/>
  <c r="AB1940" i="10"/>
  <c r="AB1941" i="10"/>
  <c r="AB1942" i="10"/>
  <c r="AB1943" i="10"/>
  <c r="AB1944" i="10"/>
  <c r="AB1945" i="10"/>
  <c r="AB1946" i="10"/>
  <c r="AB1947" i="10"/>
  <c r="AB1948" i="10"/>
  <c r="AB1949" i="10"/>
  <c r="AB1950" i="10"/>
  <c r="AB1951" i="10"/>
  <c r="AB1952" i="10"/>
  <c r="AB1953" i="10"/>
  <c r="AB1954" i="10"/>
  <c r="AB1955" i="10"/>
  <c r="AB1956" i="10"/>
  <c r="AB1957" i="10"/>
  <c r="AB1958" i="10"/>
  <c r="AB1959" i="10"/>
  <c r="AB1960" i="10"/>
  <c r="AB1961" i="10"/>
  <c r="AB1962" i="10"/>
  <c r="AB1963" i="10"/>
  <c r="AB1964" i="10"/>
  <c r="AB1965" i="10"/>
  <c r="AB1966" i="10"/>
  <c r="AB1967" i="10"/>
  <c r="AB1968" i="10"/>
  <c r="AB1969" i="10"/>
  <c r="AB1970" i="10"/>
  <c r="AB1971" i="10"/>
  <c r="AB1972" i="10"/>
  <c r="AB1973" i="10"/>
  <c r="AB1974" i="10"/>
  <c r="AB1975" i="10"/>
  <c r="AB1976" i="10"/>
  <c r="AB1977" i="10"/>
  <c r="AB1978" i="10"/>
  <c r="AB1979" i="10"/>
  <c r="AB1980" i="10"/>
  <c r="AB1981" i="10"/>
  <c r="AB1982" i="10"/>
  <c r="AB1983" i="10"/>
  <c r="AB1984" i="10"/>
  <c r="AB1985" i="10"/>
  <c r="AB1986" i="10"/>
  <c r="AB1987" i="10"/>
  <c r="AB1988" i="10"/>
  <c r="AB1989" i="10"/>
  <c r="AB1990" i="10"/>
  <c r="AB1991" i="10"/>
  <c r="AB1992" i="10"/>
  <c r="AB1993" i="10"/>
  <c r="AB1994" i="10"/>
  <c r="AB1995" i="10"/>
  <c r="AB1996" i="10"/>
  <c r="AB1997" i="10"/>
  <c r="AB1998" i="10"/>
  <c r="AB1999" i="10"/>
  <c r="AB2000" i="10"/>
  <c r="AB2001" i="10"/>
  <c r="AB2002" i="10"/>
  <c r="AB2003" i="10"/>
  <c r="AB2004" i="10"/>
  <c r="AB2005" i="10"/>
  <c r="AB2006" i="10"/>
  <c r="AB2007" i="10"/>
  <c r="AB2008" i="10"/>
  <c r="AB2009" i="10"/>
  <c r="AB2010" i="10"/>
  <c r="AB2011" i="10"/>
  <c r="AB2012" i="10"/>
  <c r="AB2013" i="10"/>
  <c r="AB2014" i="10"/>
  <c r="AB2015" i="10"/>
  <c r="AB2016" i="10"/>
  <c r="AB2017" i="10"/>
  <c r="AB2018" i="10"/>
  <c r="AB2019" i="10"/>
  <c r="AB2020" i="10"/>
  <c r="AB2021" i="10"/>
  <c r="AB2022" i="10"/>
  <c r="AB2023" i="10"/>
  <c r="AB2024" i="10"/>
  <c r="AB2025" i="10"/>
  <c r="AB2026" i="10"/>
  <c r="AB2027" i="10"/>
  <c r="AB2028" i="10"/>
  <c r="AB2029" i="10"/>
  <c r="AB2030" i="10"/>
  <c r="AB2031" i="10"/>
  <c r="AB2032" i="10"/>
  <c r="AB2033" i="10"/>
  <c r="AB2034" i="10"/>
  <c r="AB2035" i="10"/>
  <c r="AB2036" i="10"/>
  <c r="AB2037" i="10"/>
  <c r="AB2038" i="10"/>
  <c r="AB2039" i="10"/>
  <c r="AB2040" i="10"/>
  <c r="AB2041" i="10"/>
  <c r="AB2042" i="10"/>
  <c r="AB2043" i="10"/>
  <c r="AB2044" i="10"/>
  <c r="AB2045" i="10"/>
  <c r="AB2046" i="10"/>
  <c r="AB2047" i="10"/>
  <c r="AB2048" i="10"/>
  <c r="AB2049" i="10"/>
  <c r="AB2050" i="10"/>
  <c r="AB2051" i="10"/>
  <c r="AB2052" i="10"/>
  <c r="AB2053" i="10"/>
  <c r="AB2054" i="10"/>
  <c r="AB2055" i="10"/>
  <c r="AB2056" i="10"/>
  <c r="AB2057" i="10"/>
  <c r="AB2058" i="10"/>
  <c r="AB2059" i="10"/>
  <c r="AB2060" i="10"/>
  <c r="AB2061" i="10"/>
  <c r="AB2062" i="10"/>
  <c r="AB2" i="10"/>
  <c r="D2063" i="10"/>
  <c r="D2" i="3" s="1"/>
  <c r="F2063" i="10"/>
  <c r="T3" i="10"/>
  <c r="AE4" i="2" s="1"/>
  <c r="T4" i="10"/>
  <c r="AE5" i="2" s="1"/>
  <c r="T5" i="10"/>
  <c r="AE6" i="2" s="1"/>
  <c r="T6" i="10"/>
  <c r="AE7" i="2" s="1"/>
  <c r="T7" i="10"/>
  <c r="AE8" i="2" s="1"/>
  <c r="T8" i="10"/>
  <c r="AE9" i="2" s="1"/>
  <c r="T9" i="10"/>
  <c r="AE10" i="2" s="1"/>
  <c r="T10" i="10"/>
  <c r="AE11" i="2" s="1"/>
  <c r="T11" i="10"/>
  <c r="AE12" i="2" s="1"/>
  <c r="T12" i="10"/>
  <c r="AE13" i="2" s="1"/>
  <c r="T13" i="10"/>
  <c r="AE14" i="2" s="1"/>
  <c r="T14" i="10"/>
  <c r="AE15" i="2" s="1"/>
  <c r="T15" i="10"/>
  <c r="AE16" i="2" s="1"/>
  <c r="T16" i="10"/>
  <c r="AE17" i="2" s="1"/>
  <c r="T17" i="10"/>
  <c r="AE18" i="2" s="1"/>
  <c r="T18" i="10"/>
  <c r="AE19" i="2" s="1"/>
  <c r="T19" i="10"/>
  <c r="AE20" i="2" s="1"/>
  <c r="T20" i="10"/>
  <c r="AE21" i="2" s="1"/>
  <c r="T21" i="10"/>
  <c r="AE22" i="2" s="1"/>
  <c r="T22" i="10"/>
  <c r="AE23" i="2" s="1"/>
  <c r="T23" i="10"/>
  <c r="AE24" i="2" s="1"/>
  <c r="T24" i="10"/>
  <c r="AE25" i="2" s="1"/>
  <c r="T25" i="10"/>
  <c r="AE26" i="2" s="1"/>
  <c r="T26" i="10"/>
  <c r="AE27" i="2" s="1"/>
  <c r="T27" i="10"/>
  <c r="AE28" i="2" s="1"/>
  <c r="T28" i="10"/>
  <c r="AE29" i="2" s="1"/>
  <c r="T29" i="10"/>
  <c r="AE30" i="2" s="1"/>
  <c r="T30" i="10"/>
  <c r="AE31" i="2" s="1"/>
  <c r="T31" i="10"/>
  <c r="AE32" i="2" s="1"/>
  <c r="T32" i="10"/>
  <c r="AE33" i="2" s="1"/>
  <c r="T33" i="10"/>
  <c r="AE34" i="2" s="1"/>
  <c r="T34" i="10"/>
  <c r="AE35" i="2" s="1"/>
  <c r="T35" i="10"/>
  <c r="AE36" i="2" s="1"/>
  <c r="T36" i="10"/>
  <c r="AE37" i="2" s="1"/>
  <c r="T37" i="10"/>
  <c r="AE38" i="2" s="1"/>
  <c r="T38" i="10"/>
  <c r="AE39" i="2" s="1"/>
  <c r="T39" i="10"/>
  <c r="AE40" i="2" s="1"/>
  <c r="T40" i="10"/>
  <c r="AE41" i="2" s="1"/>
  <c r="T41" i="10"/>
  <c r="AE42" i="2" s="1"/>
  <c r="T42" i="10"/>
  <c r="AE43" i="2" s="1"/>
  <c r="T43" i="10"/>
  <c r="AE44" i="2" s="1"/>
  <c r="T44" i="10"/>
  <c r="AE45" i="2" s="1"/>
  <c r="T45" i="10"/>
  <c r="AE46" i="2" s="1"/>
  <c r="T46" i="10"/>
  <c r="AE47" i="2" s="1"/>
  <c r="T47" i="10"/>
  <c r="AE48" i="2" s="1"/>
  <c r="T48" i="10"/>
  <c r="AE49" i="2" s="1"/>
  <c r="T49" i="10"/>
  <c r="AE50" i="2" s="1"/>
  <c r="T50" i="10"/>
  <c r="AE51" i="2" s="1"/>
  <c r="T51" i="10"/>
  <c r="AE52" i="2" s="1"/>
  <c r="T52" i="10"/>
  <c r="AE53" i="2" s="1"/>
  <c r="T53" i="10"/>
  <c r="AE54" i="2" s="1"/>
  <c r="T54" i="10"/>
  <c r="AE55" i="2" s="1"/>
  <c r="T55" i="10"/>
  <c r="AE56" i="2" s="1"/>
  <c r="T56" i="10"/>
  <c r="AE57" i="2" s="1"/>
  <c r="T57" i="10"/>
  <c r="AE58" i="2" s="1"/>
  <c r="T58" i="10"/>
  <c r="AE59" i="2" s="1"/>
  <c r="T59" i="10"/>
  <c r="AE60" i="2" s="1"/>
  <c r="T60" i="10"/>
  <c r="AE61" i="2" s="1"/>
  <c r="T61" i="10"/>
  <c r="AE62" i="2" s="1"/>
  <c r="T62" i="10"/>
  <c r="AE63" i="2" s="1"/>
  <c r="T63" i="10"/>
  <c r="AE64" i="2" s="1"/>
  <c r="T64" i="10"/>
  <c r="AE65" i="2" s="1"/>
  <c r="T65" i="10"/>
  <c r="AE66" i="2" s="1"/>
  <c r="T66" i="10"/>
  <c r="AE67" i="2" s="1"/>
  <c r="T67" i="10"/>
  <c r="AE68" i="2" s="1"/>
  <c r="T68" i="10"/>
  <c r="AE69" i="2" s="1"/>
  <c r="T69" i="10"/>
  <c r="AE70" i="2" s="1"/>
  <c r="T70" i="10"/>
  <c r="AE71" i="2" s="1"/>
  <c r="T71" i="10"/>
  <c r="AE72" i="2" s="1"/>
  <c r="T72" i="10"/>
  <c r="AE73" i="2" s="1"/>
  <c r="T73" i="10"/>
  <c r="AE74" i="2" s="1"/>
  <c r="T74" i="10"/>
  <c r="AE75" i="2" s="1"/>
  <c r="T75" i="10"/>
  <c r="AE76" i="2" s="1"/>
  <c r="T76" i="10"/>
  <c r="AE77" i="2" s="1"/>
  <c r="T77" i="10"/>
  <c r="AE78" i="2" s="1"/>
  <c r="T78" i="10"/>
  <c r="AE79" i="2" s="1"/>
  <c r="T79" i="10"/>
  <c r="AE80" i="2" s="1"/>
  <c r="T80" i="10"/>
  <c r="AE81" i="2" s="1"/>
  <c r="T81" i="10"/>
  <c r="AE82" i="2" s="1"/>
  <c r="T82" i="10"/>
  <c r="AE83" i="2" s="1"/>
  <c r="T83" i="10"/>
  <c r="AE84" i="2" s="1"/>
  <c r="T84" i="10"/>
  <c r="AE85" i="2" s="1"/>
  <c r="T85" i="10"/>
  <c r="AE86" i="2" s="1"/>
  <c r="T86" i="10"/>
  <c r="AE87" i="2" s="1"/>
  <c r="T87" i="10"/>
  <c r="AE88" i="2" s="1"/>
  <c r="T88" i="10"/>
  <c r="AE89" i="2" s="1"/>
  <c r="T89" i="10"/>
  <c r="AE90" i="2" s="1"/>
  <c r="T90" i="10"/>
  <c r="AE91" i="2" s="1"/>
  <c r="T91" i="10"/>
  <c r="AE92" i="2" s="1"/>
  <c r="T92" i="10"/>
  <c r="AE93" i="2" s="1"/>
  <c r="T93" i="10"/>
  <c r="AE94" i="2" s="1"/>
  <c r="T94" i="10"/>
  <c r="AE95" i="2" s="1"/>
  <c r="T95" i="10"/>
  <c r="AE96" i="2" s="1"/>
  <c r="T96" i="10"/>
  <c r="AE97" i="2" s="1"/>
  <c r="T97" i="10"/>
  <c r="AE98" i="2" s="1"/>
  <c r="T98" i="10"/>
  <c r="AE99" i="2" s="1"/>
  <c r="T99" i="10"/>
  <c r="AE100" i="2" s="1"/>
  <c r="T100" i="10"/>
  <c r="AE101" i="2" s="1"/>
  <c r="T101" i="10"/>
  <c r="AE102" i="2" s="1"/>
  <c r="T102" i="10"/>
  <c r="AE103" i="2" s="1"/>
  <c r="T103" i="10"/>
  <c r="AE104" i="2" s="1"/>
  <c r="T104" i="10"/>
  <c r="AE105" i="2" s="1"/>
  <c r="T105" i="10"/>
  <c r="AE106" i="2" s="1"/>
  <c r="T106" i="10"/>
  <c r="AE107" i="2" s="1"/>
  <c r="T107" i="10"/>
  <c r="AE108" i="2" s="1"/>
  <c r="T108" i="10"/>
  <c r="AE109" i="2" s="1"/>
  <c r="T109" i="10"/>
  <c r="AE110" i="2" s="1"/>
  <c r="T110" i="10"/>
  <c r="AE111" i="2" s="1"/>
  <c r="T111" i="10"/>
  <c r="AE112" i="2" s="1"/>
  <c r="T112" i="10"/>
  <c r="AE113" i="2" s="1"/>
  <c r="T113" i="10"/>
  <c r="AE114" i="2" s="1"/>
  <c r="T114" i="10"/>
  <c r="AE115" i="2" s="1"/>
  <c r="T115" i="10"/>
  <c r="AE116" i="2" s="1"/>
  <c r="T116" i="10"/>
  <c r="AE117" i="2" s="1"/>
  <c r="T117" i="10"/>
  <c r="AE118" i="2" s="1"/>
  <c r="T118" i="10"/>
  <c r="AE119" i="2" s="1"/>
  <c r="T119" i="10"/>
  <c r="AE120" i="2" s="1"/>
  <c r="T120" i="10"/>
  <c r="AE121" i="2" s="1"/>
  <c r="T121" i="10"/>
  <c r="AE122" i="2" s="1"/>
  <c r="T122" i="10"/>
  <c r="AE123" i="2" s="1"/>
  <c r="T123" i="10"/>
  <c r="AE124" i="2" s="1"/>
  <c r="T124" i="10"/>
  <c r="AE125" i="2" s="1"/>
  <c r="T125" i="10"/>
  <c r="AE126" i="2" s="1"/>
  <c r="T126" i="10"/>
  <c r="AE127" i="2" s="1"/>
  <c r="T127" i="10"/>
  <c r="AE128" i="2" s="1"/>
  <c r="T128" i="10"/>
  <c r="AE129" i="2" s="1"/>
  <c r="T129" i="10"/>
  <c r="AE130" i="2" s="1"/>
  <c r="T130" i="10"/>
  <c r="AE131" i="2" s="1"/>
  <c r="T131" i="10"/>
  <c r="AE132" i="2" s="1"/>
  <c r="T132" i="10"/>
  <c r="AE133" i="2" s="1"/>
  <c r="T133" i="10"/>
  <c r="AE134" i="2" s="1"/>
  <c r="T134" i="10"/>
  <c r="AE135" i="2" s="1"/>
  <c r="T135" i="10"/>
  <c r="AE136" i="2" s="1"/>
  <c r="T136" i="10"/>
  <c r="AE137" i="2" s="1"/>
  <c r="T137" i="10"/>
  <c r="AE138" i="2" s="1"/>
  <c r="T138" i="10"/>
  <c r="AE139" i="2" s="1"/>
  <c r="T139" i="10"/>
  <c r="AE140" i="2" s="1"/>
  <c r="T140" i="10"/>
  <c r="AE141" i="2" s="1"/>
  <c r="T141" i="10"/>
  <c r="AE142" i="2" s="1"/>
  <c r="T142" i="10"/>
  <c r="AE143" i="2" s="1"/>
  <c r="T143" i="10"/>
  <c r="AE144" i="2" s="1"/>
  <c r="T144" i="10"/>
  <c r="AE145" i="2" s="1"/>
  <c r="T145" i="10"/>
  <c r="AE146" i="2" s="1"/>
  <c r="T146" i="10"/>
  <c r="AE147" i="2" s="1"/>
  <c r="T147" i="10"/>
  <c r="AE148" i="2" s="1"/>
  <c r="T148" i="10"/>
  <c r="AE149" i="2" s="1"/>
  <c r="T149" i="10"/>
  <c r="AE150" i="2" s="1"/>
  <c r="T150" i="10"/>
  <c r="AE151" i="2" s="1"/>
  <c r="T151" i="10"/>
  <c r="AE152" i="2" s="1"/>
  <c r="T152" i="10"/>
  <c r="AE153" i="2" s="1"/>
  <c r="T153" i="10"/>
  <c r="AE154" i="2" s="1"/>
  <c r="T154" i="10"/>
  <c r="AE155" i="2" s="1"/>
  <c r="T155" i="10"/>
  <c r="AE156" i="2" s="1"/>
  <c r="T156" i="10"/>
  <c r="AE157" i="2" s="1"/>
  <c r="T157" i="10"/>
  <c r="AE158" i="2" s="1"/>
  <c r="T158" i="10"/>
  <c r="AE159" i="2" s="1"/>
  <c r="T159" i="10"/>
  <c r="AE160" i="2" s="1"/>
  <c r="T160" i="10"/>
  <c r="AE161" i="2" s="1"/>
  <c r="T161" i="10"/>
  <c r="AE162" i="2" s="1"/>
  <c r="T162" i="10"/>
  <c r="AE163" i="2" s="1"/>
  <c r="T163" i="10"/>
  <c r="AE164" i="2" s="1"/>
  <c r="T164" i="10"/>
  <c r="AE165" i="2" s="1"/>
  <c r="T165" i="10"/>
  <c r="AE166" i="2" s="1"/>
  <c r="T166" i="10"/>
  <c r="AE167" i="2" s="1"/>
  <c r="T167" i="10"/>
  <c r="AE168" i="2" s="1"/>
  <c r="T168" i="10"/>
  <c r="AE169" i="2" s="1"/>
  <c r="T169" i="10"/>
  <c r="AE170" i="2" s="1"/>
  <c r="T170" i="10"/>
  <c r="AE171" i="2" s="1"/>
  <c r="T171" i="10"/>
  <c r="AE172" i="2" s="1"/>
  <c r="T172" i="10"/>
  <c r="AE173" i="2" s="1"/>
  <c r="T173" i="10"/>
  <c r="AE174" i="2" s="1"/>
  <c r="T174" i="10"/>
  <c r="AE175" i="2" s="1"/>
  <c r="T175" i="10"/>
  <c r="AE176" i="2" s="1"/>
  <c r="T176" i="10"/>
  <c r="AE177" i="2" s="1"/>
  <c r="T177" i="10"/>
  <c r="AE178" i="2" s="1"/>
  <c r="T178" i="10"/>
  <c r="AE179" i="2" s="1"/>
  <c r="T179" i="10"/>
  <c r="AE180" i="2" s="1"/>
  <c r="T180" i="10"/>
  <c r="AE181" i="2" s="1"/>
  <c r="T181" i="10"/>
  <c r="AE182" i="2" s="1"/>
  <c r="T182" i="10"/>
  <c r="AE183" i="2" s="1"/>
  <c r="T183" i="10"/>
  <c r="AE184" i="2" s="1"/>
  <c r="T184" i="10"/>
  <c r="AE185" i="2" s="1"/>
  <c r="T185" i="10"/>
  <c r="AE186" i="2" s="1"/>
  <c r="T186" i="10"/>
  <c r="AE187" i="2" s="1"/>
  <c r="T187" i="10"/>
  <c r="AE188" i="2" s="1"/>
  <c r="T188" i="10"/>
  <c r="AE189" i="2" s="1"/>
  <c r="T189" i="10"/>
  <c r="AE190" i="2" s="1"/>
  <c r="T190" i="10"/>
  <c r="AE191" i="2" s="1"/>
  <c r="T191" i="10"/>
  <c r="AE192" i="2" s="1"/>
  <c r="T192" i="10"/>
  <c r="AE193" i="2" s="1"/>
  <c r="T193" i="10"/>
  <c r="AE194" i="2" s="1"/>
  <c r="T194" i="10"/>
  <c r="AE195" i="2" s="1"/>
  <c r="T195" i="10"/>
  <c r="AE196" i="2" s="1"/>
  <c r="T196" i="10"/>
  <c r="AE197" i="2" s="1"/>
  <c r="T197" i="10"/>
  <c r="AE198" i="2" s="1"/>
  <c r="T198" i="10"/>
  <c r="AE199" i="2" s="1"/>
  <c r="T199" i="10"/>
  <c r="AE200" i="2" s="1"/>
  <c r="T200" i="10"/>
  <c r="AE201" i="2" s="1"/>
  <c r="T201" i="10"/>
  <c r="AE202" i="2" s="1"/>
  <c r="T202" i="10"/>
  <c r="AE203" i="2" s="1"/>
  <c r="T203" i="10"/>
  <c r="AE204" i="2" s="1"/>
  <c r="T204" i="10"/>
  <c r="AE205" i="2" s="1"/>
  <c r="T205" i="10"/>
  <c r="AE206" i="2" s="1"/>
  <c r="T206" i="10"/>
  <c r="AE207" i="2" s="1"/>
  <c r="T207" i="10"/>
  <c r="AE208" i="2" s="1"/>
  <c r="T208" i="10"/>
  <c r="AE209" i="2" s="1"/>
  <c r="T209" i="10"/>
  <c r="AE210" i="2" s="1"/>
  <c r="T210" i="10"/>
  <c r="AE211" i="2" s="1"/>
  <c r="T211" i="10"/>
  <c r="AE212" i="2" s="1"/>
  <c r="T212" i="10"/>
  <c r="AE213" i="2" s="1"/>
  <c r="T213" i="10"/>
  <c r="AE214" i="2" s="1"/>
  <c r="T214" i="10"/>
  <c r="AE215" i="2" s="1"/>
  <c r="T215" i="10"/>
  <c r="AE216" i="2" s="1"/>
  <c r="T216" i="10"/>
  <c r="AE217" i="2" s="1"/>
  <c r="T217" i="10"/>
  <c r="AE218" i="2" s="1"/>
  <c r="T218" i="10"/>
  <c r="AE219" i="2" s="1"/>
  <c r="T219" i="10"/>
  <c r="AE220" i="2" s="1"/>
  <c r="T220" i="10"/>
  <c r="AE221" i="2" s="1"/>
  <c r="T221" i="10"/>
  <c r="AE222" i="2" s="1"/>
  <c r="T222" i="10"/>
  <c r="AE223" i="2" s="1"/>
  <c r="T223" i="10"/>
  <c r="AE224" i="2" s="1"/>
  <c r="T224" i="10"/>
  <c r="AE225" i="2" s="1"/>
  <c r="T225" i="10"/>
  <c r="AE226" i="2" s="1"/>
  <c r="T226" i="10"/>
  <c r="AE227" i="2" s="1"/>
  <c r="T227" i="10"/>
  <c r="AE228" i="2" s="1"/>
  <c r="T228" i="10"/>
  <c r="AE229" i="2" s="1"/>
  <c r="T229" i="10"/>
  <c r="AE230" i="2" s="1"/>
  <c r="T230" i="10"/>
  <c r="AE231" i="2" s="1"/>
  <c r="T231" i="10"/>
  <c r="AE232" i="2" s="1"/>
  <c r="T232" i="10"/>
  <c r="AE233" i="2" s="1"/>
  <c r="T233" i="10"/>
  <c r="AE234" i="2" s="1"/>
  <c r="T234" i="10"/>
  <c r="AE235" i="2" s="1"/>
  <c r="T235" i="10"/>
  <c r="AE236" i="2" s="1"/>
  <c r="T236" i="10"/>
  <c r="AE237" i="2" s="1"/>
  <c r="T237" i="10"/>
  <c r="AE238" i="2" s="1"/>
  <c r="T238" i="10"/>
  <c r="AE239" i="2" s="1"/>
  <c r="T239" i="10"/>
  <c r="AE240" i="2" s="1"/>
  <c r="T240" i="10"/>
  <c r="AE241" i="2" s="1"/>
  <c r="T241" i="10"/>
  <c r="AE242" i="2" s="1"/>
  <c r="T242" i="10"/>
  <c r="AE243" i="2" s="1"/>
  <c r="T243" i="10"/>
  <c r="AE244" i="2" s="1"/>
  <c r="T244" i="10"/>
  <c r="AE245" i="2" s="1"/>
  <c r="T245" i="10"/>
  <c r="AE246" i="2" s="1"/>
  <c r="T246" i="10"/>
  <c r="AE247" i="2" s="1"/>
  <c r="T247" i="10"/>
  <c r="AE248" i="2" s="1"/>
  <c r="T248" i="10"/>
  <c r="AE249" i="2" s="1"/>
  <c r="T249" i="10"/>
  <c r="AE250" i="2" s="1"/>
  <c r="T250" i="10"/>
  <c r="AE251" i="2" s="1"/>
  <c r="T251" i="10"/>
  <c r="AE252" i="2" s="1"/>
  <c r="T252" i="10"/>
  <c r="AE253" i="2" s="1"/>
  <c r="T253" i="10"/>
  <c r="AE254" i="2" s="1"/>
  <c r="T254" i="10"/>
  <c r="AE255" i="2" s="1"/>
  <c r="T255" i="10"/>
  <c r="AE256" i="2" s="1"/>
  <c r="T256" i="10"/>
  <c r="AE257" i="2" s="1"/>
  <c r="T257" i="10"/>
  <c r="AE258" i="2" s="1"/>
  <c r="T258" i="10"/>
  <c r="AE259" i="2" s="1"/>
  <c r="T259" i="10"/>
  <c r="AE260" i="2" s="1"/>
  <c r="T260" i="10"/>
  <c r="AE261" i="2" s="1"/>
  <c r="T261" i="10"/>
  <c r="AE262" i="2" s="1"/>
  <c r="T262" i="10"/>
  <c r="AE263" i="2" s="1"/>
  <c r="T263" i="10"/>
  <c r="AE264" i="2" s="1"/>
  <c r="T264" i="10"/>
  <c r="AE265" i="2" s="1"/>
  <c r="T265" i="10"/>
  <c r="AE266" i="2" s="1"/>
  <c r="T266" i="10"/>
  <c r="AE267" i="2" s="1"/>
  <c r="T267" i="10"/>
  <c r="AE268" i="2" s="1"/>
  <c r="T268" i="10"/>
  <c r="AE269" i="2" s="1"/>
  <c r="T269" i="10"/>
  <c r="AE270" i="2" s="1"/>
  <c r="T270" i="10"/>
  <c r="AE271" i="2" s="1"/>
  <c r="T271" i="10"/>
  <c r="AE272" i="2" s="1"/>
  <c r="T272" i="10"/>
  <c r="AE273" i="2" s="1"/>
  <c r="T273" i="10"/>
  <c r="AE274" i="2" s="1"/>
  <c r="T274" i="10"/>
  <c r="AE275" i="2" s="1"/>
  <c r="T275" i="10"/>
  <c r="AE276" i="2" s="1"/>
  <c r="T276" i="10"/>
  <c r="AE277" i="2" s="1"/>
  <c r="T277" i="10"/>
  <c r="AE278" i="2" s="1"/>
  <c r="T278" i="10"/>
  <c r="AE279" i="2" s="1"/>
  <c r="T279" i="10"/>
  <c r="AE280" i="2" s="1"/>
  <c r="T280" i="10"/>
  <c r="AE281" i="2" s="1"/>
  <c r="T281" i="10"/>
  <c r="AE282" i="2" s="1"/>
  <c r="T282" i="10"/>
  <c r="AE283" i="2" s="1"/>
  <c r="T283" i="10"/>
  <c r="AE284" i="2" s="1"/>
  <c r="T284" i="10"/>
  <c r="AE285" i="2" s="1"/>
  <c r="T285" i="10"/>
  <c r="AE286" i="2" s="1"/>
  <c r="T286" i="10"/>
  <c r="AE287" i="2" s="1"/>
  <c r="T287" i="10"/>
  <c r="AE288" i="2" s="1"/>
  <c r="T288" i="10"/>
  <c r="AE289" i="2" s="1"/>
  <c r="T289" i="10"/>
  <c r="AE290" i="2" s="1"/>
  <c r="T290" i="10"/>
  <c r="AE291" i="2" s="1"/>
  <c r="T291" i="10"/>
  <c r="AE292" i="2" s="1"/>
  <c r="T292" i="10"/>
  <c r="AE293" i="2" s="1"/>
  <c r="T293" i="10"/>
  <c r="AE294" i="2" s="1"/>
  <c r="T294" i="10"/>
  <c r="AE295" i="2" s="1"/>
  <c r="T295" i="10"/>
  <c r="AE296" i="2" s="1"/>
  <c r="T296" i="10"/>
  <c r="AE297" i="2" s="1"/>
  <c r="T297" i="10"/>
  <c r="AE298" i="2" s="1"/>
  <c r="T298" i="10"/>
  <c r="AE299" i="2" s="1"/>
  <c r="T299" i="10"/>
  <c r="AE300" i="2" s="1"/>
  <c r="T300" i="10"/>
  <c r="AE301" i="2" s="1"/>
  <c r="T301" i="10"/>
  <c r="AE302" i="2" s="1"/>
  <c r="T302" i="10"/>
  <c r="AE303" i="2" s="1"/>
  <c r="T303" i="10"/>
  <c r="AE304" i="2" s="1"/>
  <c r="T304" i="10"/>
  <c r="AE305" i="2" s="1"/>
  <c r="T305" i="10"/>
  <c r="AE306" i="2" s="1"/>
  <c r="T306" i="10"/>
  <c r="AE307" i="2" s="1"/>
  <c r="T307" i="10"/>
  <c r="AE308" i="2" s="1"/>
  <c r="T308" i="10"/>
  <c r="AE309" i="2" s="1"/>
  <c r="T309" i="10"/>
  <c r="AE310" i="2" s="1"/>
  <c r="T310" i="10"/>
  <c r="AE311" i="2" s="1"/>
  <c r="T311" i="10"/>
  <c r="AE312" i="2" s="1"/>
  <c r="T312" i="10"/>
  <c r="AE313" i="2" s="1"/>
  <c r="T313" i="10"/>
  <c r="AE314" i="2" s="1"/>
  <c r="T314" i="10"/>
  <c r="AE315" i="2" s="1"/>
  <c r="T315" i="10"/>
  <c r="AE316" i="2" s="1"/>
  <c r="T316" i="10"/>
  <c r="AE317" i="2" s="1"/>
  <c r="T317" i="10"/>
  <c r="AE318" i="2" s="1"/>
  <c r="T318" i="10"/>
  <c r="AE319" i="2" s="1"/>
  <c r="T319" i="10"/>
  <c r="AE320" i="2" s="1"/>
  <c r="T320" i="10"/>
  <c r="AE321" i="2" s="1"/>
  <c r="T321" i="10"/>
  <c r="AE322" i="2" s="1"/>
  <c r="T322" i="10"/>
  <c r="AE323" i="2" s="1"/>
  <c r="T323" i="10"/>
  <c r="AE324" i="2" s="1"/>
  <c r="T324" i="10"/>
  <c r="AE325" i="2" s="1"/>
  <c r="T325" i="10"/>
  <c r="AE326" i="2" s="1"/>
  <c r="T326" i="10"/>
  <c r="AE327" i="2" s="1"/>
  <c r="T327" i="10"/>
  <c r="AE328" i="2" s="1"/>
  <c r="T328" i="10"/>
  <c r="AE329" i="2" s="1"/>
  <c r="T329" i="10"/>
  <c r="AE330" i="2" s="1"/>
  <c r="T330" i="10"/>
  <c r="AE331" i="2" s="1"/>
  <c r="T331" i="10"/>
  <c r="AE332" i="2" s="1"/>
  <c r="T332" i="10"/>
  <c r="AE333" i="2" s="1"/>
  <c r="T333" i="10"/>
  <c r="AE334" i="2" s="1"/>
  <c r="T334" i="10"/>
  <c r="AE335" i="2" s="1"/>
  <c r="T335" i="10"/>
  <c r="AE336" i="2" s="1"/>
  <c r="T336" i="10"/>
  <c r="AE337" i="2" s="1"/>
  <c r="T337" i="10"/>
  <c r="AE338" i="2" s="1"/>
  <c r="T338" i="10"/>
  <c r="AE339" i="2" s="1"/>
  <c r="T339" i="10"/>
  <c r="AE340" i="2" s="1"/>
  <c r="T340" i="10"/>
  <c r="AE341" i="2" s="1"/>
  <c r="T341" i="10"/>
  <c r="AE342" i="2" s="1"/>
  <c r="T342" i="10"/>
  <c r="AE343" i="2" s="1"/>
  <c r="T343" i="10"/>
  <c r="AE344" i="2" s="1"/>
  <c r="T344" i="10"/>
  <c r="AE345" i="2" s="1"/>
  <c r="T345" i="10"/>
  <c r="AE346" i="2" s="1"/>
  <c r="T346" i="10"/>
  <c r="AE347" i="2" s="1"/>
  <c r="T347" i="10"/>
  <c r="AE348" i="2" s="1"/>
  <c r="T348" i="10"/>
  <c r="AE349" i="2" s="1"/>
  <c r="T349" i="10"/>
  <c r="AE350" i="2" s="1"/>
  <c r="T350" i="10"/>
  <c r="AE351" i="2" s="1"/>
  <c r="T351" i="10"/>
  <c r="AE352" i="2" s="1"/>
  <c r="T352" i="10"/>
  <c r="AE353" i="2" s="1"/>
  <c r="T353" i="10"/>
  <c r="AE354" i="2" s="1"/>
  <c r="T354" i="10"/>
  <c r="AE355" i="2" s="1"/>
  <c r="T355" i="10"/>
  <c r="AE356" i="2" s="1"/>
  <c r="T356" i="10"/>
  <c r="AE357" i="2" s="1"/>
  <c r="T357" i="10"/>
  <c r="AE358" i="2" s="1"/>
  <c r="T358" i="10"/>
  <c r="AE359" i="2" s="1"/>
  <c r="T359" i="10"/>
  <c r="AE360" i="2" s="1"/>
  <c r="T360" i="10"/>
  <c r="AE361" i="2" s="1"/>
  <c r="T361" i="10"/>
  <c r="AE362" i="2" s="1"/>
  <c r="T362" i="10"/>
  <c r="AE363" i="2" s="1"/>
  <c r="T363" i="10"/>
  <c r="AE364" i="2" s="1"/>
  <c r="T364" i="10"/>
  <c r="AE365" i="2" s="1"/>
  <c r="T365" i="10"/>
  <c r="AE366" i="2" s="1"/>
  <c r="T366" i="10"/>
  <c r="AE367" i="2" s="1"/>
  <c r="T367" i="10"/>
  <c r="AE368" i="2" s="1"/>
  <c r="T368" i="10"/>
  <c r="AE369" i="2" s="1"/>
  <c r="T369" i="10"/>
  <c r="AE370" i="2" s="1"/>
  <c r="T370" i="10"/>
  <c r="AE371" i="2" s="1"/>
  <c r="T371" i="10"/>
  <c r="AE372" i="2" s="1"/>
  <c r="T372" i="10"/>
  <c r="AE373" i="2" s="1"/>
  <c r="T373" i="10"/>
  <c r="AE374" i="2" s="1"/>
  <c r="T374" i="10"/>
  <c r="AE375" i="2" s="1"/>
  <c r="T375" i="10"/>
  <c r="AE376" i="2" s="1"/>
  <c r="T376" i="10"/>
  <c r="AE377" i="2" s="1"/>
  <c r="T377" i="10"/>
  <c r="AE378" i="2" s="1"/>
  <c r="T378" i="10"/>
  <c r="AE379" i="2" s="1"/>
  <c r="T379" i="10"/>
  <c r="AE380" i="2" s="1"/>
  <c r="T380" i="10"/>
  <c r="AE381" i="2" s="1"/>
  <c r="T381" i="10"/>
  <c r="AE382" i="2" s="1"/>
  <c r="T382" i="10"/>
  <c r="AE383" i="2" s="1"/>
  <c r="T383" i="10"/>
  <c r="AE384" i="2" s="1"/>
  <c r="T384" i="10"/>
  <c r="AE385" i="2" s="1"/>
  <c r="T385" i="10"/>
  <c r="AE386" i="2" s="1"/>
  <c r="T386" i="10"/>
  <c r="AE387" i="2" s="1"/>
  <c r="T387" i="10"/>
  <c r="AE388" i="2" s="1"/>
  <c r="T388" i="10"/>
  <c r="AE389" i="2" s="1"/>
  <c r="T389" i="10"/>
  <c r="AE390" i="2" s="1"/>
  <c r="T390" i="10"/>
  <c r="AE391" i="2" s="1"/>
  <c r="T391" i="10"/>
  <c r="AE392" i="2" s="1"/>
  <c r="T392" i="10"/>
  <c r="AE393" i="2" s="1"/>
  <c r="T393" i="10"/>
  <c r="AE394" i="2" s="1"/>
  <c r="T394" i="10"/>
  <c r="AE395" i="2" s="1"/>
  <c r="T395" i="10"/>
  <c r="AE396" i="2" s="1"/>
  <c r="T396" i="10"/>
  <c r="AE397" i="2" s="1"/>
  <c r="T397" i="10"/>
  <c r="AE398" i="2" s="1"/>
  <c r="T398" i="10"/>
  <c r="AE399" i="2" s="1"/>
  <c r="T399" i="10"/>
  <c r="AE400" i="2" s="1"/>
  <c r="T400" i="10"/>
  <c r="AE401" i="2" s="1"/>
  <c r="T401" i="10"/>
  <c r="AE402" i="2" s="1"/>
  <c r="T402" i="10"/>
  <c r="AE403" i="2" s="1"/>
  <c r="T403" i="10"/>
  <c r="AE404" i="2" s="1"/>
  <c r="T404" i="10"/>
  <c r="AE405" i="2" s="1"/>
  <c r="T405" i="10"/>
  <c r="AE406" i="2" s="1"/>
  <c r="T406" i="10"/>
  <c r="AE407" i="2" s="1"/>
  <c r="T407" i="10"/>
  <c r="AE408" i="2" s="1"/>
  <c r="T408" i="10"/>
  <c r="AE409" i="2" s="1"/>
  <c r="T409" i="10"/>
  <c r="AE410" i="2" s="1"/>
  <c r="T410" i="10"/>
  <c r="AE411" i="2" s="1"/>
  <c r="T411" i="10"/>
  <c r="AE412" i="2" s="1"/>
  <c r="T412" i="10"/>
  <c r="AE413" i="2" s="1"/>
  <c r="T413" i="10"/>
  <c r="AE414" i="2" s="1"/>
  <c r="T414" i="10"/>
  <c r="AE415" i="2" s="1"/>
  <c r="T415" i="10"/>
  <c r="AE416" i="2" s="1"/>
  <c r="T416" i="10"/>
  <c r="AE417" i="2" s="1"/>
  <c r="T417" i="10"/>
  <c r="AE418" i="2" s="1"/>
  <c r="T418" i="10"/>
  <c r="AE419" i="2" s="1"/>
  <c r="T419" i="10"/>
  <c r="AE420" i="2" s="1"/>
  <c r="T420" i="10"/>
  <c r="AE421" i="2" s="1"/>
  <c r="T421" i="10"/>
  <c r="AE422" i="2" s="1"/>
  <c r="T422" i="10"/>
  <c r="AE423" i="2" s="1"/>
  <c r="T423" i="10"/>
  <c r="AE424" i="2" s="1"/>
  <c r="T424" i="10"/>
  <c r="AE425" i="2" s="1"/>
  <c r="T425" i="10"/>
  <c r="AE426" i="2" s="1"/>
  <c r="T426" i="10"/>
  <c r="AE427" i="2" s="1"/>
  <c r="T427" i="10"/>
  <c r="AE428" i="2" s="1"/>
  <c r="T428" i="10"/>
  <c r="AE429" i="2" s="1"/>
  <c r="T429" i="10"/>
  <c r="AE430" i="2" s="1"/>
  <c r="T430" i="10"/>
  <c r="AE431" i="2" s="1"/>
  <c r="T431" i="10"/>
  <c r="AE432" i="2" s="1"/>
  <c r="T432" i="10"/>
  <c r="AE433" i="2" s="1"/>
  <c r="T433" i="10"/>
  <c r="AE434" i="2" s="1"/>
  <c r="T434" i="10"/>
  <c r="AE435" i="2" s="1"/>
  <c r="T435" i="10"/>
  <c r="AE436" i="2" s="1"/>
  <c r="T436" i="10"/>
  <c r="AE437" i="2" s="1"/>
  <c r="T437" i="10"/>
  <c r="AE438" i="2" s="1"/>
  <c r="T438" i="10"/>
  <c r="AE439" i="2" s="1"/>
  <c r="T439" i="10"/>
  <c r="AE440" i="2" s="1"/>
  <c r="T440" i="10"/>
  <c r="AE441" i="2" s="1"/>
  <c r="T441" i="10"/>
  <c r="AE442" i="2" s="1"/>
  <c r="T442" i="10"/>
  <c r="AE443" i="2" s="1"/>
  <c r="T443" i="10"/>
  <c r="AE444" i="2" s="1"/>
  <c r="T444" i="10"/>
  <c r="AE445" i="2" s="1"/>
  <c r="T445" i="10"/>
  <c r="AE446" i="2" s="1"/>
  <c r="T446" i="10"/>
  <c r="AE447" i="2" s="1"/>
  <c r="T447" i="10"/>
  <c r="AE448" i="2" s="1"/>
  <c r="T448" i="10"/>
  <c r="AE449" i="2" s="1"/>
  <c r="T449" i="10"/>
  <c r="AE450" i="2" s="1"/>
  <c r="T450" i="10"/>
  <c r="AE451" i="2" s="1"/>
  <c r="T451" i="10"/>
  <c r="AE452" i="2" s="1"/>
  <c r="T452" i="10"/>
  <c r="AE453" i="2" s="1"/>
  <c r="T453" i="10"/>
  <c r="AE454" i="2" s="1"/>
  <c r="T454" i="10"/>
  <c r="AE455" i="2" s="1"/>
  <c r="T455" i="10"/>
  <c r="AE456" i="2" s="1"/>
  <c r="T456" i="10"/>
  <c r="AE457" i="2" s="1"/>
  <c r="T457" i="10"/>
  <c r="AE458" i="2" s="1"/>
  <c r="T458" i="10"/>
  <c r="AE459" i="2" s="1"/>
  <c r="T459" i="10"/>
  <c r="AE460" i="2" s="1"/>
  <c r="T460" i="10"/>
  <c r="AE461" i="2" s="1"/>
  <c r="T461" i="10"/>
  <c r="AE462" i="2" s="1"/>
  <c r="T462" i="10"/>
  <c r="AE463" i="2" s="1"/>
  <c r="T463" i="10"/>
  <c r="AE464" i="2" s="1"/>
  <c r="T464" i="10"/>
  <c r="AE465" i="2" s="1"/>
  <c r="T465" i="10"/>
  <c r="AE466" i="2" s="1"/>
  <c r="T466" i="10"/>
  <c r="AE467" i="2" s="1"/>
  <c r="T467" i="10"/>
  <c r="AE468" i="2" s="1"/>
  <c r="T468" i="10"/>
  <c r="AE469" i="2" s="1"/>
  <c r="T469" i="10"/>
  <c r="AE470" i="2" s="1"/>
  <c r="T470" i="10"/>
  <c r="AE471" i="2" s="1"/>
  <c r="T471" i="10"/>
  <c r="AE472" i="2" s="1"/>
  <c r="T472" i="10"/>
  <c r="AE473" i="2" s="1"/>
  <c r="T473" i="10"/>
  <c r="AE474" i="2" s="1"/>
  <c r="T474" i="10"/>
  <c r="AE475" i="2" s="1"/>
  <c r="T475" i="10"/>
  <c r="AE476" i="2" s="1"/>
  <c r="T476" i="10"/>
  <c r="AE477" i="2" s="1"/>
  <c r="T477" i="10"/>
  <c r="AE478" i="2" s="1"/>
  <c r="T478" i="10"/>
  <c r="AE479" i="2" s="1"/>
  <c r="T479" i="10"/>
  <c r="AE480" i="2" s="1"/>
  <c r="T480" i="10"/>
  <c r="AE481" i="2" s="1"/>
  <c r="T481" i="10"/>
  <c r="AE482" i="2" s="1"/>
  <c r="T482" i="10"/>
  <c r="AE483" i="2" s="1"/>
  <c r="T483" i="10"/>
  <c r="AE484" i="2" s="1"/>
  <c r="T484" i="10"/>
  <c r="AE485" i="2" s="1"/>
  <c r="T485" i="10"/>
  <c r="AE486" i="2" s="1"/>
  <c r="T486" i="10"/>
  <c r="AE487" i="2" s="1"/>
  <c r="T487" i="10"/>
  <c r="AE488" i="2" s="1"/>
  <c r="T488" i="10"/>
  <c r="AE489" i="2" s="1"/>
  <c r="T489" i="10"/>
  <c r="AE490" i="2" s="1"/>
  <c r="T490" i="10"/>
  <c r="AE491" i="2" s="1"/>
  <c r="T491" i="10"/>
  <c r="AE492" i="2" s="1"/>
  <c r="T492" i="10"/>
  <c r="AE493" i="2" s="1"/>
  <c r="T493" i="10"/>
  <c r="AE494" i="2" s="1"/>
  <c r="T494" i="10"/>
  <c r="AE495" i="2" s="1"/>
  <c r="T495" i="10"/>
  <c r="AE496" i="2" s="1"/>
  <c r="T496" i="10"/>
  <c r="AE497" i="2" s="1"/>
  <c r="T497" i="10"/>
  <c r="AE498" i="2" s="1"/>
  <c r="T498" i="10"/>
  <c r="AE499" i="2" s="1"/>
  <c r="T499" i="10"/>
  <c r="AE500" i="2" s="1"/>
  <c r="T500" i="10"/>
  <c r="AE501" i="2" s="1"/>
  <c r="T501" i="10"/>
  <c r="AE502" i="2" s="1"/>
  <c r="T502" i="10"/>
  <c r="AE503" i="2" s="1"/>
  <c r="T503" i="10"/>
  <c r="AE504" i="2" s="1"/>
  <c r="T504" i="10"/>
  <c r="AE505" i="2" s="1"/>
  <c r="T505" i="10"/>
  <c r="AE506" i="2" s="1"/>
  <c r="T506" i="10"/>
  <c r="AE507" i="2" s="1"/>
  <c r="T507" i="10"/>
  <c r="AE508" i="2" s="1"/>
  <c r="T508" i="10"/>
  <c r="AE509" i="2" s="1"/>
  <c r="T509" i="10"/>
  <c r="AE510" i="2" s="1"/>
  <c r="T510" i="10"/>
  <c r="AE511" i="2" s="1"/>
  <c r="T511" i="10"/>
  <c r="AE512" i="2" s="1"/>
  <c r="T512" i="10"/>
  <c r="AE513" i="2" s="1"/>
  <c r="T513" i="10"/>
  <c r="AE514" i="2" s="1"/>
  <c r="T514" i="10"/>
  <c r="AE515" i="2" s="1"/>
  <c r="T515" i="10"/>
  <c r="AE516" i="2" s="1"/>
  <c r="T516" i="10"/>
  <c r="AE517" i="2" s="1"/>
  <c r="T517" i="10"/>
  <c r="AE518" i="2" s="1"/>
  <c r="T518" i="10"/>
  <c r="AE519" i="2" s="1"/>
  <c r="T519" i="10"/>
  <c r="AE520" i="2" s="1"/>
  <c r="T520" i="10"/>
  <c r="AE521" i="2" s="1"/>
  <c r="T521" i="10"/>
  <c r="AE522" i="2" s="1"/>
  <c r="T522" i="10"/>
  <c r="AE523" i="2" s="1"/>
  <c r="T523" i="10"/>
  <c r="AE524" i="2" s="1"/>
  <c r="T524" i="10"/>
  <c r="AE525" i="2" s="1"/>
  <c r="T525" i="10"/>
  <c r="AE526" i="2" s="1"/>
  <c r="T526" i="10"/>
  <c r="AE527" i="2" s="1"/>
  <c r="T527" i="10"/>
  <c r="AE528" i="2" s="1"/>
  <c r="T528" i="10"/>
  <c r="AE529" i="2" s="1"/>
  <c r="T529" i="10"/>
  <c r="AE530" i="2" s="1"/>
  <c r="T530" i="10"/>
  <c r="AE531" i="2" s="1"/>
  <c r="T531" i="10"/>
  <c r="AE532" i="2" s="1"/>
  <c r="T532" i="10"/>
  <c r="AE533" i="2" s="1"/>
  <c r="T533" i="10"/>
  <c r="AE534" i="2" s="1"/>
  <c r="T534" i="10"/>
  <c r="AE535" i="2" s="1"/>
  <c r="T535" i="10"/>
  <c r="AE536" i="2" s="1"/>
  <c r="T536" i="10"/>
  <c r="AE537" i="2" s="1"/>
  <c r="T537" i="10"/>
  <c r="AE538" i="2" s="1"/>
  <c r="T538" i="10"/>
  <c r="AE539" i="2" s="1"/>
  <c r="T539" i="10"/>
  <c r="AE540" i="2" s="1"/>
  <c r="T540" i="10"/>
  <c r="AE541" i="2" s="1"/>
  <c r="T541" i="10"/>
  <c r="AE542" i="2" s="1"/>
  <c r="T542" i="10"/>
  <c r="AE543" i="2" s="1"/>
  <c r="T543" i="10"/>
  <c r="AE544" i="2" s="1"/>
  <c r="T544" i="10"/>
  <c r="AE545" i="2" s="1"/>
  <c r="T545" i="10"/>
  <c r="AE546" i="2" s="1"/>
  <c r="T546" i="10"/>
  <c r="AE547" i="2" s="1"/>
  <c r="T547" i="10"/>
  <c r="AE548" i="2" s="1"/>
  <c r="T548" i="10"/>
  <c r="AE549" i="2" s="1"/>
  <c r="T549" i="10"/>
  <c r="AE550" i="2" s="1"/>
  <c r="T550" i="10"/>
  <c r="AE551" i="2" s="1"/>
  <c r="T551" i="10"/>
  <c r="AE552" i="2" s="1"/>
  <c r="T552" i="10"/>
  <c r="AE553" i="2" s="1"/>
  <c r="T553" i="10"/>
  <c r="AE554" i="2" s="1"/>
  <c r="T554" i="10"/>
  <c r="AE555" i="2" s="1"/>
  <c r="T555" i="10"/>
  <c r="AE556" i="2" s="1"/>
  <c r="T556" i="10"/>
  <c r="AE557" i="2" s="1"/>
  <c r="T557" i="10"/>
  <c r="AE558" i="2" s="1"/>
  <c r="T558" i="10"/>
  <c r="AE559" i="2" s="1"/>
  <c r="T559" i="10"/>
  <c r="AE560" i="2" s="1"/>
  <c r="T560" i="10"/>
  <c r="AE561" i="2" s="1"/>
  <c r="T561" i="10"/>
  <c r="AE562" i="2" s="1"/>
  <c r="T562" i="10"/>
  <c r="AE563" i="2" s="1"/>
  <c r="T563" i="10"/>
  <c r="AE564" i="2" s="1"/>
  <c r="T564" i="10"/>
  <c r="AE565" i="2" s="1"/>
  <c r="T565" i="10"/>
  <c r="AE566" i="2" s="1"/>
  <c r="T566" i="10"/>
  <c r="AE567" i="2" s="1"/>
  <c r="T567" i="10"/>
  <c r="AE568" i="2" s="1"/>
  <c r="T568" i="10"/>
  <c r="AE569" i="2" s="1"/>
  <c r="T569" i="10"/>
  <c r="AE570" i="2" s="1"/>
  <c r="T570" i="10"/>
  <c r="AE571" i="2" s="1"/>
  <c r="T571" i="10"/>
  <c r="AE572" i="2" s="1"/>
  <c r="T572" i="10"/>
  <c r="AE573" i="2" s="1"/>
  <c r="T573" i="10"/>
  <c r="T574" i="10"/>
  <c r="T575" i="10"/>
  <c r="T576" i="10"/>
  <c r="T577" i="10"/>
  <c r="T578" i="10"/>
  <c r="T579" i="10"/>
  <c r="T580" i="10"/>
  <c r="T581" i="10"/>
  <c r="T582" i="10"/>
  <c r="T583" i="10"/>
  <c r="T584" i="10"/>
  <c r="T585" i="10"/>
  <c r="T586" i="10"/>
  <c r="T587" i="10"/>
  <c r="T588" i="10"/>
  <c r="T589" i="10"/>
  <c r="T590" i="10"/>
  <c r="T591" i="10"/>
  <c r="T592" i="10"/>
  <c r="T593" i="10"/>
  <c r="T594" i="10"/>
  <c r="T595" i="10"/>
  <c r="T596" i="10"/>
  <c r="T597" i="10"/>
  <c r="T598" i="10"/>
  <c r="T599" i="10"/>
  <c r="T600" i="10"/>
  <c r="T601" i="10"/>
  <c r="T602" i="10"/>
  <c r="T603" i="10"/>
  <c r="T604" i="10"/>
  <c r="T605" i="10"/>
  <c r="T606" i="10"/>
  <c r="T607" i="10"/>
  <c r="T608" i="10"/>
  <c r="T609" i="10"/>
  <c r="T610" i="10"/>
  <c r="T611" i="10"/>
  <c r="T612" i="10"/>
  <c r="T613" i="10"/>
  <c r="T614" i="10"/>
  <c r="T615" i="10"/>
  <c r="T616" i="10"/>
  <c r="T617" i="10"/>
  <c r="T618" i="10"/>
  <c r="T619" i="10"/>
  <c r="T620" i="10"/>
  <c r="T621" i="10"/>
  <c r="T622" i="10"/>
  <c r="T623" i="10"/>
  <c r="T624" i="10"/>
  <c r="T625" i="10"/>
  <c r="T626" i="10"/>
  <c r="T627" i="10"/>
  <c r="T628" i="10"/>
  <c r="T629" i="10"/>
  <c r="T630" i="10"/>
  <c r="T631" i="10"/>
  <c r="T632" i="10"/>
  <c r="T633" i="10"/>
  <c r="T634" i="10"/>
  <c r="T635" i="10"/>
  <c r="T636" i="10"/>
  <c r="T637" i="10"/>
  <c r="T638" i="10"/>
  <c r="T639" i="10"/>
  <c r="T640" i="10"/>
  <c r="T641" i="10"/>
  <c r="T642" i="10"/>
  <c r="T643" i="10"/>
  <c r="T644" i="10"/>
  <c r="T645" i="10"/>
  <c r="T646" i="10"/>
  <c r="T647" i="10"/>
  <c r="T648" i="10"/>
  <c r="T649" i="10"/>
  <c r="T650" i="10"/>
  <c r="T651" i="10"/>
  <c r="T652" i="10"/>
  <c r="T653" i="10"/>
  <c r="T654" i="10"/>
  <c r="T655" i="10"/>
  <c r="T656" i="10"/>
  <c r="T657" i="10"/>
  <c r="T658" i="10"/>
  <c r="T659" i="10"/>
  <c r="T660" i="10"/>
  <c r="T661" i="10"/>
  <c r="T662" i="10"/>
  <c r="T663" i="10"/>
  <c r="T664" i="10"/>
  <c r="T665" i="10"/>
  <c r="T666" i="10"/>
  <c r="T667" i="10"/>
  <c r="T668" i="10"/>
  <c r="T669" i="10"/>
  <c r="T670" i="10"/>
  <c r="T671" i="10"/>
  <c r="T672" i="10"/>
  <c r="T673" i="10"/>
  <c r="T674" i="10"/>
  <c r="T675" i="10"/>
  <c r="T676" i="10"/>
  <c r="T677" i="10"/>
  <c r="T678" i="10"/>
  <c r="T679" i="10"/>
  <c r="T680" i="10"/>
  <c r="T681" i="10"/>
  <c r="T682" i="10"/>
  <c r="T683" i="10"/>
  <c r="T684" i="10"/>
  <c r="T685" i="10"/>
  <c r="T686" i="10"/>
  <c r="T687" i="10"/>
  <c r="T688" i="10"/>
  <c r="T689" i="10"/>
  <c r="T690" i="10"/>
  <c r="T691" i="10"/>
  <c r="T692" i="10"/>
  <c r="T693" i="10"/>
  <c r="T694" i="10"/>
  <c r="T695" i="10"/>
  <c r="T696" i="10"/>
  <c r="T697" i="10"/>
  <c r="T698" i="10"/>
  <c r="T699" i="10"/>
  <c r="T700" i="10"/>
  <c r="T701" i="10"/>
  <c r="T702" i="10"/>
  <c r="T703" i="10"/>
  <c r="T704" i="10"/>
  <c r="T705" i="10"/>
  <c r="T706" i="10"/>
  <c r="T707" i="10"/>
  <c r="T708" i="10"/>
  <c r="T709" i="10"/>
  <c r="T710" i="10"/>
  <c r="T711" i="10"/>
  <c r="T712" i="10"/>
  <c r="T713" i="10"/>
  <c r="T714" i="10"/>
  <c r="T715" i="10"/>
  <c r="T716" i="10"/>
  <c r="T717" i="10"/>
  <c r="T718" i="10"/>
  <c r="T719" i="10"/>
  <c r="T720" i="10"/>
  <c r="T721" i="10"/>
  <c r="T722" i="10"/>
  <c r="T723" i="10"/>
  <c r="T724" i="10"/>
  <c r="T725" i="10"/>
  <c r="T726" i="10"/>
  <c r="T727" i="10"/>
  <c r="T728" i="10"/>
  <c r="T729" i="10"/>
  <c r="T730" i="10"/>
  <c r="T731" i="10"/>
  <c r="T732" i="10"/>
  <c r="T733" i="10"/>
  <c r="T734" i="10"/>
  <c r="T735" i="10"/>
  <c r="T736" i="10"/>
  <c r="T737" i="10"/>
  <c r="T738" i="10"/>
  <c r="T739" i="10"/>
  <c r="T740" i="10"/>
  <c r="T741" i="10"/>
  <c r="T742" i="10"/>
  <c r="T743" i="10"/>
  <c r="T744" i="10"/>
  <c r="T745" i="10"/>
  <c r="T746" i="10"/>
  <c r="T747" i="10"/>
  <c r="T748" i="10"/>
  <c r="T749" i="10"/>
  <c r="T750" i="10"/>
  <c r="T751" i="10"/>
  <c r="T752" i="10"/>
  <c r="T753" i="10"/>
  <c r="T754" i="10"/>
  <c r="T755" i="10"/>
  <c r="T756" i="10"/>
  <c r="T757" i="10"/>
  <c r="T758" i="10"/>
  <c r="T759" i="10"/>
  <c r="T760" i="10"/>
  <c r="T761" i="10"/>
  <c r="T762" i="10"/>
  <c r="T763" i="10"/>
  <c r="T764" i="10"/>
  <c r="T765" i="10"/>
  <c r="T766" i="10"/>
  <c r="T767" i="10"/>
  <c r="T768" i="10"/>
  <c r="T769" i="10"/>
  <c r="T770" i="10"/>
  <c r="T771" i="10"/>
  <c r="T772" i="10"/>
  <c r="T773" i="10"/>
  <c r="T774" i="10"/>
  <c r="T775" i="10"/>
  <c r="T776" i="10"/>
  <c r="T777" i="10"/>
  <c r="T778" i="10"/>
  <c r="T779" i="10"/>
  <c r="T780" i="10"/>
  <c r="T781" i="10"/>
  <c r="T782" i="10"/>
  <c r="T783" i="10"/>
  <c r="T784" i="10"/>
  <c r="T785" i="10"/>
  <c r="T786" i="10"/>
  <c r="T787" i="10"/>
  <c r="T788" i="10"/>
  <c r="T789" i="10"/>
  <c r="T790" i="10"/>
  <c r="T791" i="10"/>
  <c r="T792" i="10"/>
  <c r="T793" i="10"/>
  <c r="T794" i="10"/>
  <c r="T795" i="10"/>
  <c r="T796" i="10"/>
  <c r="T797" i="10"/>
  <c r="T798" i="10"/>
  <c r="T799" i="10"/>
  <c r="T800" i="10"/>
  <c r="T801" i="10"/>
  <c r="T802" i="10"/>
  <c r="T803" i="10"/>
  <c r="T804" i="10"/>
  <c r="T805" i="10"/>
  <c r="T806" i="10"/>
  <c r="T807" i="10"/>
  <c r="T808" i="10"/>
  <c r="T809" i="10"/>
  <c r="T810" i="10"/>
  <c r="T811" i="10"/>
  <c r="T812" i="10"/>
  <c r="T813" i="10"/>
  <c r="T814" i="10"/>
  <c r="T815" i="10"/>
  <c r="T816" i="10"/>
  <c r="T817" i="10"/>
  <c r="T818" i="10"/>
  <c r="T819" i="10"/>
  <c r="T820" i="10"/>
  <c r="T821" i="10"/>
  <c r="T822" i="10"/>
  <c r="T823" i="10"/>
  <c r="T824" i="10"/>
  <c r="T825" i="10"/>
  <c r="T826" i="10"/>
  <c r="T827" i="10"/>
  <c r="T828" i="10"/>
  <c r="T829" i="10"/>
  <c r="T830" i="10"/>
  <c r="T831" i="10"/>
  <c r="T832" i="10"/>
  <c r="T833" i="10"/>
  <c r="T834" i="10"/>
  <c r="T835" i="10"/>
  <c r="T836" i="10"/>
  <c r="T837" i="10"/>
  <c r="T838" i="10"/>
  <c r="T839" i="10"/>
  <c r="T840" i="10"/>
  <c r="T841" i="10"/>
  <c r="T842" i="10"/>
  <c r="T843" i="10"/>
  <c r="T844" i="10"/>
  <c r="T845" i="10"/>
  <c r="T846" i="10"/>
  <c r="T847" i="10"/>
  <c r="T848" i="10"/>
  <c r="T849" i="10"/>
  <c r="T850" i="10"/>
  <c r="T851" i="10"/>
  <c r="T852" i="10"/>
  <c r="T853" i="10"/>
  <c r="T854" i="10"/>
  <c r="T855" i="10"/>
  <c r="T856" i="10"/>
  <c r="T857" i="10"/>
  <c r="T858" i="10"/>
  <c r="T859" i="10"/>
  <c r="T860" i="10"/>
  <c r="T861" i="10"/>
  <c r="T862" i="10"/>
  <c r="T863" i="10"/>
  <c r="T864" i="10"/>
  <c r="T865" i="10"/>
  <c r="T866" i="10"/>
  <c r="T867" i="10"/>
  <c r="T868" i="10"/>
  <c r="T869" i="10"/>
  <c r="T870" i="10"/>
  <c r="T871" i="10"/>
  <c r="T872" i="10"/>
  <c r="T873" i="10"/>
  <c r="T874" i="10"/>
  <c r="T875" i="10"/>
  <c r="T876" i="10"/>
  <c r="T877" i="10"/>
  <c r="T878" i="10"/>
  <c r="T879" i="10"/>
  <c r="T880" i="10"/>
  <c r="T881" i="10"/>
  <c r="T882" i="10"/>
  <c r="T883" i="10"/>
  <c r="T884" i="10"/>
  <c r="T885" i="10"/>
  <c r="T886" i="10"/>
  <c r="T887" i="10"/>
  <c r="T888" i="10"/>
  <c r="T889" i="10"/>
  <c r="T890" i="10"/>
  <c r="T891" i="10"/>
  <c r="T892" i="10"/>
  <c r="T893" i="10"/>
  <c r="T894" i="10"/>
  <c r="T895" i="10"/>
  <c r="T896" i="10"/>
  <c r="T897" i="10"/>
  <c r="T898" i="10"/>
  <c r="T899" i="10"/>
  <c r="T900" i="10"/>
  <c r="T901" i="10"/>
  <c r="T902" i="10"/>
  <c r="T903" i="10"/>
  <c r="T904" i="10"/>
  <c r="T905" i="10"/>
  <c r="T906" i="10"/>
  <c r="T907" i="10"/>
  <c r="T908" i="10"/>
  <c r="T909" i="10"/>
  <c r="T910" i="10"/>
  <c r="T911" i="10"/>
  <c r="T912" i="10"/>
  <c r="T913" i="10"/>
  <c r="T914" i="10"/>
  <c r="T915" i="10"/>
  <c r="T916" i="10"/>
  <c r="T917" i="10"/>
  <c r="T918" i="10"/>
  <c r="T919" i="10"/>
  <c r="T920" i="10"/>
  <c r="T921" i="10"/>
  <c r="T922" i="10"/>
  <c r="T923" i="10"/>
  <c r="T924" i="10"/>
  <c r="T925" i="10"/>
  <c r="T926" i="10"/>
  <c r="T927" i="10"/>
  <c r="T928" i="10"/>
  <c r="T929" i="10"/>
  <c r="T930" i="10"/>
  <c r="T931" i="10"/>
  <c r="T932" i="10"/>
  <c r="T933" i="10"/>
  <c r="T934" i="10"/>
  <c r="T935" i="10"/>
  <c r="T936" i="10"/>
  <c r="T937" i="10"/>
  <c r="T938" i="10"/>
  <c r="T939" i="10"/>
  <c r="T940" i="10"/>
  <c r="T941" i="10"/>
  <c r="T942" i="10"/>
  <c r="T943" i="10"/>
  <c r="T944" i="10"/>
  <c r="T945" i="10"/>
  <c r="T946" i="10"/>
  <c r="T947" i="10"/>
  <c r="T948" i="10"/>
  <c r="T949" i="10"/>
  <c r="T950" i="10"/>
  <c r="T951" i="10"/>
  <c r="T952" i="10"/>
  <c r="T953" i="10"/>
  <c r="T954" i="10"/>
  <c r="T955" i="10"/>
  <c r="T956" i="10"/>
  <c r="T957" i="10"/>
  <c r="T958" i="10"/>
  <c r="T959" i="10"/>
  <c r="T960" i="10"/>
  <c r="T961" i="10"/>
  <c r="T962" i="10"/>
  <c r="T963" i="10"/>
  <c r="T964" i="10"/>
  <c r="T965" i="10"/>
  <c r="T966" i="10"/>
  <c r="T967" i="10"/>
  <c r="T968" i="10"/>
  <c r="T969" i="10"/>
  <c r="T970" i="10"/>
  <c r="T971" i="10"/>
  <c r="T972" i="10"/>
  <c r="T973" i="10"/>
  <c r="T974" i="10"/>
  <c r="T975" i="10"/>
  <c r="T976" i="10"/>
  <c r="T977" i="10"/>
  <c r="T978" i="10"/>
  <c r="T979" i="10"/>
  <c r="T980" i="10"/>
  <c r="T981" i="10"/>
  <c r="T982" i="10"/>
  <c r="T983" i="10"/>
  <c r="T984" i="10"/>
  <c r="T985" i="10"/>
  <c r="T986" i="10"/>
  <c r="T987" i="10"/>
  <c r="T988" i="10"/>
  <c r="T989" i="10"/>
  <c r="T990" i="10"/>
  <c r="T991" i="10"/>
  <c r="T992" i="10"/>
  <c r="T993" i="10"/>
  <c r="T994" i="10"/>
  <c r="T995" i="10"/>
  <c r="T996" i="10"/>
  <c r="T997" i="10"/>
  <c r="T998" i="10"/>
  <c r="T999" i="10"/>
  <c r="T1000" i="10"/>
  <c r="T1001" i="10"/>
  <c r="T1002" i="10"/>
  <c r="T1003" i="10"/>
  <c r="T1004" i="10"/>
  <c r="T1005" i="10"/>
  <c r="T1006" i="10"/>
  <c r="T1007" i="10"/>
  <c r="T1008" i="10"/>
  <c r="T1009" i="10"/>
  <c r="T1010" i="10"/>
  <c r="T1011" i="10"/>
  <c r="T1012" i="10"/>
  <c r="T1013" i="10"/>
  <c r="T1014" i="10"/>
  <c r="T1015" i="10"/>
  <c r="T1016" i="10"/>
  <c r="T1017" i="10"/>
  <c r="T1018" i="10"/>
  <c r="T1019" i="10"/>
  <c r="T1020" i="10"/>
  <c r="T1021" i="10"/>
  <c r="T1022" i="10"/>
  <c r="T1023" i="10"/>
  <c r="T1024" i="10"/>
  <c r="T1025" i="10"/>
  <c r="T1026" i="10"/>
  <c r="T1027" i="10"/>
  <c r="T1028" i="10"/>
  <c r="T1029" i="10"/>
  <c r="T1030" i="10"/>
  <c r="T1031" i="10"/>
  <c r="T1032" i="10"/>
  <c r="T1033" i="10"/>
  <c r="T1034" i="10"/>
  <c r="T1035" i="10"/>
  <c r="T1036" i="10"/>
  <c r="T1037" i="10"/>
  <c r="T1038" i="10"/>
  <c r="T1039" i="10"/>
  <c r="T1040" i="10"/>
  <c r="T1041" i="10"/>
  <c r="T1042" i="10"/>
  <c r="T1043" i="10"/>
  <c r="T1044" i="10"/>
  <c r="T1045" i="10"/>
  <c r="T1046" i="10"/>
  <c r="T1047" i="10"/>
  <c r="T1048" i="10"/>
  <c r="T1049" i="10"/>
  <c r="T1050" i="10"/>
  <c r="T1051" i="10"/>
  <c r="T1052" i="10"/>
  <c r="T1053" i="10"/>
  <c r="T1054" i="10"/>
  <c r="T1055" i="10"/>
  <c r="T1056" i="10"/>
  <c r="T1057" i="10"/>
  <c r="T1058" i="10"/>
  <c r="T1059" i="10"/>
  <c r="T1060" i="10"/>
  <c r="T1061" i="10"/>
  <c r="T1062" i="10"/>
  <c r="T1063" i="10"/>
  <c r="T1064" i="10"/>
  <c r="T1065" i="10"/>
  <c r="T1066" i="10"/>
  <c r="T1067" i="10"/>
  <c r="T1068" i="10"/>
  <c r="T1069" i="10"/>
  <c r="T1070" i="10"/>
  <c r="T1071" i="10"/>
  <c r="T1072" i="10"/>
  <c r="T1073" i="10"/>
  <c r="T1074" i="10"/>
  <c r="T1075" i="10"/>
  <c r="T1076" i="10"/>
  <c r="T1077" i="10"/>
  <c r="T1078" i="10"/>
  <c r="T1079" i="10"/>
  <c r="T1080" i="10"/>
  <c r="T1081" i="10"/>
  <c r="T1082" i="10"/>
  <c r="T1083" i="10"/>
  <c r="T1084" i="10"/>
  <c r="T1085" i="10"/>
  <c r="T1086" i="10"/>
  <c r="T1087" i="10"/>
  <c r="T1088" i="10"/>
  <c r="T1089" i="10"/>
  <c r="T1090" i="10"/>
  <c r="T1091" i="10"/>
  <c r="T1092" i="10"/>
  <c r="T1093" i="10"/>
  <c r="T1094" i="10"/>
  <c r="T1095" i="10"/>
  <c r="T1096" i="10"/>
  <c r="T1097" i="10"/>
  <c r="T1098" i="10"/>
  <c r="T1099" i="10"/>
  <c r="T1100" i="10"/>
  <c r="T1101" i="10"/>
  <c r="T1102" i="10"/>
  <c r="T1103" i="10"/>
  <c r="T1104" i="10"/>
  <c r="T1105" i="10"/>
  <c r="T1106" i="10"/>
  <c r="T1107" i="10"/>
  <c r="T1108" i="10"/>
  <c r="T1109" i="10"/>
  <c r="T1110" i="10"/>
  <c r="T1111" i="10"/>
  <c r="T1112" i="10"/>
  <c r="T1113" i="10"/>
  <c r="T1114" i="10"/>
  <c r="T1115" i="10"/>
  <c r="T1116" i="10"/>
  <c r="T1117" i="10"/>
  <c r="T1118" i="10"/>
  <c r="T1119" i="10"/>
  <c r="T1120" i="10"/>
  <c r="T1121" i="10"/>
  <c r="T1122" i="10"/>
  <c r="T1123" i="10"/>
  <c r="T1124" i="10"/>
  <c r="T1125" i="10"/>
  <c r="T1126" i="10"/>
  <c r="T1127" i="10"/>
  <c r="T1128" i="10"/>
  <c r="T1129" i="10"/>
  <c r="T1130" i="10"/>
  <c r="T1131" i="10"/>
  <c r="T1132" i="10"/>
  <c r="T1133" i="10"/>
  <c r="T1134" i="10"/>
  <c r="T1135" i="10"/>
  <c r="T1136" i="10"/>
  <c r="T1137" i="10"/>
  <c r="T1138" i="10"/>
  <c r="T1139" i="10"/>
  <c r="T1140" i="10"/>
  <c r="T1141" i="10"/>
  <c r="T1142" i="10"/>
  <c r="T1143" i="10"/>
  <c r="T1144" i="10"/>
  <c r="T1145" i="10"/>
  <c r="T1146" i="10"/>
  <c r="T1147" i="10"/>
  <c r="T1148" i="10"/>
  <c r="T1149" i="10"/>
  <c r="T1150" i="10"/>
  <c r="T1151" i="10"/>
  <c r="T1152" i="10"/>
  <c r="T1153" i="10"/>
  <c r="T1154" i="10"/>
  <c r="T1155" i="10"/>
  <c r="T1156" i="10"/>
  <c r="T1157" i="10"/>
  <c r="T1158" i="10"/>
  <c r="T1159" i="10"/>
  <c r="T1160" i="10"/>
  <c r="T1161" i="10"/>
  <c r="T1162" i="10"/>
  <c r="T1163" i="10"/>
  <c r="T1164" i="10"/>
  <c r="T1165" i="10"/>
  <c r="T1166" i="10"/>
  <c r="T1167" i="10"/>
  <c r="T1168" i="10"/>
  <c r="T1169" i="10"/>
  <c r="T1170" i="10"/>
  <c r="T1171" i="10"/>
  <c r="T1172" i="10"/>
  <c r="T1173" i="10"/>
  <c r="T1174" i="10"/>
  <c r="T1175" i="10"/>
  <c r="T1176" i="10"/>
  <c r="T1177" i="10"/>
  <c r="T1178" i="10"/>
  <c r="T1179" i="10"/>
  <c r="T1180" i="10"/>
  <c r="T1181" i="10"/>
  <c r="T1182" i="10"/>
  <c r="T1183" i="10"/>
  <c r="T1184" i="10"/>
  <c r="T1185" i="10"/>
  <c r="T1186" i="10"/>
  <c r="T1187" i="10"/>
  <c r="T1188" i="10"/>
  <c r="T1189" i="10"/>
  <c r="T1190" i="10"/>
  <c r="T1191" i="10"/>
  <c r="T1192" i="10"/>
  <c r="T1193" i="10"/>
  <c r="T1194" i="10"/>
  <c r="T1195" i="10"/>
  <c r="T1196" i="10"/>
  <c r="T1197" i="10"/>
  <c r="T1198" i="10"/>
  <c r="T1199" i="10"/>
  <c r="T1200" i="10"/>
  <c r="T1201" i="10"/>
  <c r="T1202" i="10"/>
  <c r="T1203" i="10"/>
  <c r="T1204" i="10"/>
  <c r="T1205" i="10"/>
  <c r="T1206" i="10"/>
  <c r="T1207" i="10"/>
  <c r="T1208" i="10"/>
  <c r="T1209" i="10"/>
  <c r="T1210" i="10"/>
  <c r="T1211" i="10"/>
  <c r="T1212" i="10"/>
  <c r="T1213" i="10"/>
  <c r="T1214" i="10"/>
  <c r="T1215" i="10"/>
  <c r="T1216" i="10"/>
  <c r="T1217" i="10"/>
  <c r="T1218" i="10"/>
  <c r="T1219" i="10"/>
  <c r="T1220" i="10"/>
  <c r="T1221" i="10"/>
  <c r="T1222" i="10"/>
  <c r="T1223" i="10"/>
  <c r="T1224" i="10"/>
  <c r="T1225" i="10"/>
  <c r="T1226" i="10"/>
  <c r="T1227" i="10"/>
  <c r="T1228" i="10"/>
  <c r="T1229" i="10"/>
  <c r="T1230" i="10"/>
  <c r="T1231" i="10"/>
  <c r="T1232" i="10"/>
  <c r="T1233" i="10"/>
  <c r="T1234" i="10"/>
  <c r="T1235" i="10"/>
  <c r="T1236" i="10"/>
  <c r="T1237" i="10"/>
  <c r="T1238" i="10"/>
  <c r="T1239" i="10"/>
  <c r="T1240" i="10"/>
  <c r="T1241" i="10"/>
  <c r="T1242" i="10"/>
  <c r="T1243" i="10"/>
  <c r="T1244" i="10"/>
  <c r="T1245" i="10"/>
  <c r="T1246" i="10"/>
  <c r="T1247" i="10"/>
  <c r="T1248" i="10"/>
  <c r="T1249" i="10"/>
  <c r="T1250" i="10"/>
  <c r="T1251" i="10"/>
  <c r="T1252" i="10"/>
  <c r="T1253" i="10"/>
  <c r="T1254" i="10"/>
  <c r="T1255" i="10"/>
  <c r="T1256" i="10"/>
  <c r="T1257" i="10"/>
  <c r="T1258" i="10"/>
  <c r="T1259" i="10"/>
  <c r="T1260" i="10"/>
  <c r="T1261" i="10"/>
  <c r="T1262" i="10"/>
  <c r="T1263" i="10"/>
  <c r="T1264" i="10"/>
  <c r="T1265" i="10"/>
  <c r="T1266" i="10"/>
  <c r="T1267" i="10"/>
  <c r="T1268" i="10"/>
  <c r="T1269" i="10"/>
  <c r="T1270" i="10"/>
  <c r="T1271" i="10"/>
  <c r="T1272" i="10"/>
  <c r="T1273" i="10"/>
  <c r="T1274" i="10"/>
  <c r="T1275" i="10"/>
  <c r="T1276" i="10"/>
  <c r="T1277" i="10"/>
  <c r="T1278" i="10"/>
  <c r="T1279" i="10"/>
  <c r="T1280" i="10"/>
  <c r="T1281" i="10"/>
  <c r="T1282" i="10"/>
  <c r="T1283" i="10"/>
  <c r="T1284" i="10"/>
  <c r="T1285" i="10"/>
  <c r="T1286" i="10"/>
  <c r="T1287" i="10"/>
  <c r="T1288" i="10"/>
  <c r="T1289" i="10"/>
  <c r="T1290" i="10"/>
  <c r="T1291" i="10"/>
  <c r="T1292" i="10"/>
  <c r="T1293" i="10"/>
  <c r="T1294" i="10"/>
  <c r="T1295" i="10"/>
  <c r="T1296" i="10"/>
  <c r="T1297" i="10"/>
  <c r="T1298" i="10"/>
  <c r="T1299" i="10"/>
  <c r="T1300" i="10"/>
  <c r="T1301" i="10"/>
  <c r="T1302" i="10"/>
  <c r="T1303" i="10"/>
  <c r="T1304" i="10"/>
  <c r="T1305" i="10"/>
  <c r="T1306" i="10"/>
  <c r="T1307" i="10"/>
  <c r="T1308" i="10"/>
  <c r="T1309" i="10"/>
  <c r="T1310" i="10"/>
  <c r="T1311" i="10"/>
  <c r="T1312" i="10"/>
  <c r="T1313" i="10"/>
  <c r="T1314" i="10"/>
  <c r="T1315" i="10"/>
  <c r="T1316" i="10"/>
  <c r="T1317" i="10"/>
  <c r="T1318" i="10"/>
  <c r="T1319" i="10"/>
  <c r="T1320" i="10"/>
  <c r="T1321" i="10"/>
  <c r="T1322" i="10"/>
  <c r="T1323" i="10"/>
  <c r="T1324" i="10"/>
  <c r="T1325" i="10"/>
  <c r="T1326" i="10"/>
  <c r="T1327" i="10"/>
  <c r="T1328" i="10"/>
  <c r="T1329" i="10"/>
  <c r="T1330" i="10"/>
  <c r="T1331" i="10"/>
  <c r="T1332" i="10"/>
  <c r="T1333" i="10"/>
  <c r="T1334" i="10"/>
  <c r="T1335" i="10"/>
  <c r="T1336" i="10"/>
  <c r="T1337" i="10"/>
  <c r="T1338" i="10"/>
  <c r="T1339" i="10"/>
  <c r="T1340" i="10"/>
  <c r="T1341" i="10"/>
  <c r="T1342" i="10"/>
  <c r="T1343" i="10"/>
  <c r="T1344" i="10"/>
  <c r="T1345" i="10"/>
  <c r="T1346" i="10"/>
  <c r="T1347" i="10"/>
  <c r="T1348" i="10"/>
  <c r="T1349" i="10"/>
  <c r="T1350" i="10"/>
  <c r="T1351" i="10"/>
  <c r="T1352" i="10"/>
  <c r="T1353" i="10"/>
  <c r="T1354" i="10"/>
  <c r="T1355" i="10"/>
  <c r="T1356" i="10"/>
  <c r="T1357" i="10"/>
  <c r="T1358" i="10"/>
  <c r="T1359" i="10"/>
  <c r="T1360" i="10"/>
  <c r="T1361" i="10"/>
  <c r="T1362" i="10"/>
  <c r="T1363" i="10"/>
  <c r="T1364" i="10"/>
  <c r="T1365" i="10"/>
  <c r="T1366" i="10"/>
  <c r="T1367" i="10"/>
  <c r="T1368" i="10"/>
  <c r="T1369" i="10"/>
  <c r="T1370" i="10"/>
  <c r="T1371" i="10"/>
  <c r="T1372" i="10"/>
  <c r="T1373" i="10"/>
  <c r="T1374" i="10"/>
  <c r="T1375" i="10"/>
  <c r="T1376" i="10"/>
  <c r="T1377" i="10"/>
  <c r="T1378" i="10"/>
  <c r="T1379" i="10"/>
  <c r="T1380" i="10"/>
  <c r="T1381" i="10"/>
  <c r="T1382" i="10"/>
  <c r="T1383" i="10"/>
  <c r="T1384" i="10"/>
  <c r="T1385" i="10"/>
  <c r="T1386" i="10"/>
  <c r="T1387" i="10"/>
  <c r="T1388" i="10"/>
  <c r="T1389" i="10"/>
  <c r="T1390" i="10"/>
  <c r="T1391" i="10"/>
  <c r="T1392" i="10"/>
  <c r="T1393" i="10"/>
  <c r="T1394" i="10"/>
  <c r="T1395" i="10"/>
  <c r="T1396" i="10"/>
  <c r="T1397" i="10"/>
  <c r="T1398" i="10"/>
  <c r="T1399" i="10"/>
  <c r="T1400" i="10"/>
  <c r="T1401" i="10"/>
  <c r="T1402" i="10"/>
  <c r="T1403" i="10"/>
  <c r="T1404" i="10"/>
  <c r="T1405" i="10"/>
  <c r="T1406" i="10"/>
  <c r="T1407" i="10"/>
  <c r="T1408" i="10"/>
  <c r="T1409" i="10"/>
  <c r="T1410" i="10"/>
  <c r="T1411" i="10"/>
  <c r="T1412" i="10"/>
  <c r="T1413" i="10"/>
  <c r="T1414" i="10"/>
  <c r="T1415" i="10"/>
  <c r="T1416" i="10"/>
  <c r="T1417" i="10"/>
  <c r="T1418" i="10"/>
  <c r="T1419" i="10"/>
  <c r="T1420" i="10"/>
  <c r="T1421" i="10"/>
  <c r="T1422" i="10"/>
  <c r="T1423" i="10"/>
  <c r="T1424" i="10"/>
  <c r="T1425" i="10"/>
  <c r="T1426" i="10"/>
  <c r="T1427" i="10"/>
  <c r="T1428" i="10"/>
  <c r="T1429" i="10"/>
  <c r="T1430" i="10"/>
  <c r="T1431" i="10"/>
  <c r="T1432" i="10"/>
  <c r="T1433" i="10"/>
  <c r="T1434" i="10"/>
  <c r="T1435" i="10"/>
  <c r="T1436" i="10"/>
  <c r="T1437" i="10"/>
  <c r="T1438" i="10"/>
  <c r="T1439" i="10"/>
  <c r="T1440" i="10"/>
  <c r="T1441" i="10"/>
  <c r="T1442" i="10"/>
  <c r="T1443" i="10"/>
  <c r="T1444" i="10"/>
  <c r="T1445" i="10"/>
  <c r="T1446" i="10"/>
  <c r="T1447" i="10"/>
  <c r="T1448" i="10"/>
  <c r="T1449" i="10"/>
  <c r="T1450" i="10"/>
  <c r="T1451" i="10"/>
  <c r="T1452" i="10"/>
  <c r="T1453" i="10"/>
  <c r="T1454" i="10"/>
  <c r="T1455" i="10"/>
  <c r="T1456" i="10"/>
  <c r="T1457" i="10"/>
  <c r="T1458" i="10"/>
  <c r="T1459" i="10"/>
  <c r="T1460" i="10"/>
  <c r="T1461" i="10"/>
  <c r="T1462" i="10"/>
  <c r="T1463" i="10"/>
  <c r="T1464" i="10"/>
  <c r="T1465" i="10"/>
  <c r="T1466" i="10"/>
  <c r="T1467" i="10"/>
  <c r="T1468" i="10"/>
  <c r="T1469" i="10"/>
  <c r="T1470" i="10"/>
  <c r="T1471" i="10"/>
  <c r="T1472" i="10"/>
  <c r="T1473" i="10"/>
  <c r="T1474" i="10"/>
  <c r="T1475" i="10"/>
  <c r="T1476" i="10"/>
  <c r="T1477" i="10"/>
  <c r="T1478" i="10"/>
  <c r="T1479" i="10"/>
  <c r="T1480" i="10"/>
  <c r="T1481" i="10"/>
  <c r="T1482" i="10"/>
  <c r="T1483" i="10"/>
  <c r="T1484" i="10"/>
  <c r="T1485" i="10"/>
  <c r="T1486" i="10"/>
  <c r="T1487" i="10"/>
  <c r="T1488" i="10"/>
  <c r="T1489" i="10"/>
  <c r="T1490" i="10"/>
  <c r="T1491" i="10"/>
  <c r="T1492" i="10"/>
  <c r="T1493" i="10"/>
  <c r="T1494" i="10"/>
  <c r="T1495" i="10"/>
  <c r="T1496" i="10"/>
  <c r="T1497" i="10"/>
  <c r="T1498" i="10"/>
  <c r="T1499" i="10"/>
  <c r="T1500" i="10"/>
  <c r="T1501" i="10"/>
  <c r="T1502" i="10"/>
  <c r="T1503" i="10"/>
  <c r="T1504" i="10"/>
  <c r="T1505" i="10"/>
  <c r="T1506" i="10"/>
  <c r="T1507" i="10"/>
  <c r="T1508" i="10"/>
  <c r="T1509" i="10"/>
  <c r="T1510" i="10"/>
  <c r="T1511" i="10"/>
  <c r="T1512" i="10"/>
  <c r="T1513" i="10"/>
  <c r="T1514" i="10"/>
  <c r="T1515" i="10"/>
  <c r="T1516" i="10"/>
  <c r="T1517" i="10"/>
  <c r="T1518" i="10"/>
  <c r="T1519" i="10"/>
  <c r="T1520" i="10"/>
  <c r="T1521" i="10"/>
  <c r="T1522" i="10"/>
  <c r="T1523" i="10"/>
  <c r="T1524" i="10"/>
  <c r="T1525" i="10"/>
  <c r="T1526" i="10"/>
  <c r="T1527" i="10"/>
  <c r="T1528" i="10"/>
  <c r="T1529" i="10"/>
  <c r="T1530" i="10"/>
  <c r="T1531" i="10"/>
  <c r="T1532" i="10"/>
  <c r="T1533" i="10"/>
  <c r="T1534" i="10"/>
  <c r="T1535" i="10"/>
  <c r="T1536" i="10"/>
  <c r="T1537" i="10"/>
  <c r="T1538" i="10"/>
  <c r="T1539" i="10"/>
  <c r="T1540" i="10"/>
  <c r="T1541" i="10"/>
  <c r="T1542" i="10"/>
  <c r="T1543" i="10"/>
  <c r="T1544" i="10"/>
  <c r="T1545" i="10"/>
  <c r="T1546" i="10"/>
  <c r="T1547" i="10"/>
  <c r="T1548" i="10"/>
  <c r="T1549" i="10"/>
  <c r="T1550" i="10"/>
  <c r="T1551" i="10"/>
  <c r="T1552" i="10"/>
  <c r="T1553" i="10"/>
  <c r="T1554" i="10"/>
  <c r="T1555" i="10"/>
  <c r="T1556" i="10"/>
  <c r="T1557" i="10"/>
  <c r="T1558" i="10"/>
  <c r="T1559" i="10"/>
  <c r="T1560" i="10"/>
  <c r="T1561" i="10"/>
  <c r="T1562" i="10"/>
  <c r="T1563" i="10"/>
  <c r="T1564" i="10"/>
  <c r="T1565" i="10"/>
  <c r="T1566" i="10"/>
  <c r="T1567" i="10"/>
  <c r="T1568" i="10"/>
  <c r="T1569" i="10"/>
  <c r="T1570" i="10"/>
  <c r="T1571" i="10"/>
  <c r="T1572" i="10"/>
  <c r="T1573" i="10"/>
  <c r="T1574" i="10"/>
  <c r="T1575" i="10"/>
  <c r="T1576" i="10"/>
  <c r="T1577" i="10"/>
  <c r="T1578" i="10"/>
  <c r="T1579" i="10"/>
  <c r="T1580" i="10"/>
  <c r="T1581" i="10"/>
  <c r="T1582" i="10"/>
  <c r="T1583" i="10"/>
  <c r="T1584" i="10"/>
  <c r="T1585" i="10"/>
  <c r="T1586" i="10"/>
  <c r="T1587" i="10"/>
  <c r="T1588" i="10"/>
  <c r="T1589" i="10"/>
  <c r="T1590" i="10"/>
  <c r="T1591" i="10"/>
  <c r="T1592" i="10"/>
  <c r="T1593" i="10"/>
  <c r="T1594" i="10"/>
  <c r="T1595" i="10"/>
  <c r="T1596" i="10"/>
  <c r="T1597" i="10"/>
  <c r="T1598" i="10"/>
  <c r="T1599" i="10"/>
  <c r="T1600" i="10"/>
  <c r="T1601" i="10"/>
  <c r="T1602" i="10"/>
  <c r="T1603" i="10"/>
  <c r="T1604" i="10"/>
  <c r="T1605" i="10"/>
  <c r="T1606" i="10"/>
  <c r="T1607" i="10"/>
  <c r="T1608" i="10"/>
  <c r="T1609" i="10"/>
  <c r="T1610" i="10"/>
  <c r="T1611" i="10"/>
  <c r="T1612" i="10"/>
  <c r="T1613" i="10"/>
  <c r="T1614" i="10"/>
  <c r="T1615" i="10"/>
  <c r="T1616" i="10"/>
  <c r="T1617" i="10"/>
  <c r="T1618" i="10"/>
  <c r="T1619" i="10"/>
  <c r="T1620" i="10"/>
  <c r="T1621" i="10"/>
  <c r="T1622" i="10"/>
  <c r="T1623" i="10"/>
  <c r="T1624" i="10"/>
  <c r="T1625" i="10"/>
  <c r="T1626" i="10"/>
  <c r="T1627" i="10"/>
  <c r="T1628" i="10"/>
  <c r="T1629" i="10"/>
  <c r="T1630" i="10"/>
  <c r="T1631" i="10"/>
  <c r="T1632" i="10"/>
  <c r="T1633" i="10"/>
  <c r="T1634" i="10"/>
  <c r="T1635" i="10"/>
  <c r="T1636" i="10"/>
  <c r="T1637" i="10"/>
  <c r="T1638" i="10"/>
  <c r="T1639" i="10"/>
  <c r="T1640" i="10"/>
  <c r="T1641" i="10"/>
  <c r="T1642" i="10"/>
  <c r="T1643" i="10"/>
  <c r="T1644" i="10"/>
  <c r="T1645" i="10"/>
  <c r="T1646" i="10"/>
  <c r="T1647" i="10"/>
  <c r="T1648" i="10"/>
  <c r="T1649" i="10"/>
  <c r="T1650" i="10"/>
  <c r="T1651" i="10"/>
  <c r="T1652" i="10"/>
  <c r="T1653" i="10"/>
  <c r="T1654" i="10"/>
  <c r="T1655" i="10"/>
  <c r="T1656" i="10"/>
  <c r="T1657" i="10"/>
  <c r="T1658" i="10"/>
  <c r="T1659" i="10"/>
  <c r="T1660" i="10"/>
  <c r="T1661" i="10"/>
  <c r="T1662" i="10"/>
  <c r="T1663" i="10"/>
  <c r="T1664" i="10"/>
  <c r="T1665" i="10"/>
  <c r="T1666" i="10"/>
  <c r="T1667" i="10"/>
  <c r="T1668" i="10"/>
  <c r="T1669" i="10"/>
  <c r="T1670" i="10"/>
  <c r="T1671" i="10"/>
  <c r="T1672" i="10"/>
  <c r="T1673" i="10"/>
  <c r="T1674" i="10"/>
  <c r="T1675" i="10"/>
  <c r="T1676" i="10"/>
  <c r="T1677" i="10"/>
  <c r="T1678" i="10"/>
  <c r="T1679" i="10"/>
  <c r="T1680" i="10"/>
  <c r="T1681" i="10"/>
  <c r="T1682" i="10"/>
  <c r="T1683" i="10"/>
  <c r="T1684" i="10"/>
  <c r="T1685" i="10"/>
  <c r="T1686" i="10"/>
  <c r="T1687" i="10"/>
  <c r="T1688" i="10"/>
  <c r="T1689" i="10"/>
  <c r="T1690" i="10"/>
  <c r="T1691" i="10"/>
  <c r="T1692" i="10"/>
  <c r="T1693" i="10"/>
  <c r="T1694" i="10"/>
  <c r="T1695" i="10"/>
  <c r="T1696" i="10"/>
  <c r="T1697" i="10"/>
  <c r="T1698" i="10"/>
  <c r="T1699" i="10"/>
  <c r="T1700" i="10"/>
  <c r="T1701" i="10"/>
  <c r="T1702" i="10"/>
  <c r="T1703" i="10"/>
  <c r="T1704" i="10"/>
  <c r="T1705" i="10"/>
  <c r="T1706" i="10"/>
  <c r="T1707" i="10"/>
  <c r="T1708" i="10"/>
  <c r="T1709" i="10"/>
  <c r="T1710" i="10"/>
  <c r="T1711" i="10"/>
  <c r="T1712" i="10"/>
  <c r="T1713" i="10"/>
  <c r="T1714" i="10"/>
  <c r="T1715" i="10"/>
  <c r="T1716" i="10"/>
  <c r="T1717" i="10"/>
  <c r="T1718" i="10"/>
  <c r="T1719" i="10"/>
  <c r="T1720" i="10"/>
  <c r="T1721" i="10"/>
  <c r="T1722" i="10"/>
  <c r="T1723" i="10"/>
  <c r="T1724" i="10"/>
  <c r="T1725" i="10"/>
  <c r="T1726" i="10"/>
  <c r="T1727" i="10"/>
  <c r="T1728" i="10"/>
  <c r="T1729" i="10"/>
  <c r="T1730" i="10"/>
  <c r="T1731" i="10"/>
  <c r="T1732" i="10"/>
  <c r="T1733" i="10"/>
  <c r="T1734" i="10"/>
  <c r="T1735" i="10"/>
  <c r="T1736" i="10"/>
  <c r="T1737" i="10"/>
  <c r="T1738" i="10"/>
  <c r="T1739" i="10"/>
  <c r="T1740" i="10"/>
  <c r="T1741" i="10"/>
  <c r="T1742" i="10"/>
  <c r="T1743" i="10"/>
  <c r="T1744" i="10"/>
  <c r="T1745" i="10"/>
  <c r="T1746" i="10"/>
  <c r="T1747" i="10"/>
  <c r="T1748" i="10"/>
  <c r="T1749" i="10"/>
  <c r="T1750" i="10"/>
  <c r="T1751" i="10"/>
  <c r="T1752" i="10"/>
  <c r="T1753" i="10"/>
  <c r="T1754" i="10"/>
  <c r="T1755" i="10"/>
  <c r="T1756" i="10"/>
  <c r="T1757" i="10"/>
  <c r="T1758" i="10"/>
  <c r="T1759" i="10"/>
  <c r="T1760" i="10"/>
  <c r="T1761" i="10"/>
  <c r="T1762" i="10"/>
  <c r="T1763" i="10"/>
  <c r="T1764" i="10"/>
  <c r="T1765" i="10"/>
  <c r="T1766" i="10"/>
  <c r="T1767" i="10"/>
  <c r="T1768" i="10"/>
  <c r="T1769" i="10"/>
  <c r="T1770" i="10"/>
  <c r="T1771" i="10"/>
  <c r="T1772" i="10"/>
  <c r="T1773" i="10"/>
  <c r="T1774" i="10"/>
  <c r="T1775" i="10"/>
  <c r="T1776" i="10"/>
  <c r="T1777" i="10"/>
  <c r="T1778" i="10"/>
  <c r="T1779" i="10"/>
  <c r="T1780" i="10"/>
  <c r="T1781" i="10"/>
  <c r="T1782" i="10"/>
  <c r="T1783" i="10"/>
  <c r="T1784" i="10"/>
  <c r="T1785" i="10"/>
  <c r="T1786" i="10"/>
  <c r="T1787" i="10"/>
  <c r="T1788" i="10"/>
  <c r="T1789" i="10"/>
  <c r="T1790" i="10"/>
  <c r="T1791" i="10"/>
  <c r="T1792" i="10"/>
  <c r="T1793" i="10"/>
  <c r="T1794" i="10"/>
  <c r="T1795" i="10"/>
  <c r="T1796" i="10"/>
  <c r="T1797" i="10"/>
  <c r="T1798" i="10"/>
  <c r="T1799" i="10"/>
  <c r="T1800" i="10"/>
  <c r="T1801" i="10"/>
  <c r="T1802" i="10"/>
  <c r="T1803" i="10"/>
  <c r="T1804" i="10"/>
  <c r="T1805" i="10"/>
  <c r="T1806" i="10"/>
  <c r="T1807" i="10"/>
  <c r="T1808" i="10"/>
  <c r="T1809" i="10"/>
  <c r="T1810" i="10"/>
  <c r="T1811" i="10"/>
  <c r="T1812" i="10"/>
  <c r="T1813" i="10"/>
  <c r="T1814" i="10"/>
  <c r="T1815" i="10"/>
  <c r="T1816" i="10"/>
  <c r="T1817" i="10"/>
  <c r="T1818" i="10"/>
  <c r="T1819" i="10"/>
  <c r="T1820" i="10"/>
  <c r="T1821" i="10"/>
  <c r="T1822" i="10"/>
  <c r="T1823" i="10"/>
  <c r="T1824" i="10"/>
  <c r="T1825" i="10"/>
  <c r="T1826" i="10"/>
  <c r="T1827" i="10"/>
  <c r="T1828" i="10"/>
  <c r="T1829" i="10"/>
  <c r="T1830" i="10"/>
  <c r="T1831" i="10"/>
  <c r="T1832" i="10"/>
  <c r="T1833" i="10"/>
  <c r="T1834" i="10"/>
  <c r="T1835" i="10"/>
  <c r="T1836" i="10"/>
  <c r="T1837" i="10"/>
  <c r="T1838" i="10"/>
  <c r="T1839" i="10"/>
  <c r="T1840" i="10"/>
  <c r="T1841" i="10"/>
  <c r="T1842" i="10"/>
  <c r="T1843" i="10"/>
  <c r="T1844" i="10"/>
  <c r="T1845" i="10"/>
  <c r="T1846" i="10"/>
  <c r="T1847" i="10"/>
  <c r="T1848" i="10"/>
  <c r="T1849" i="10"/>
  <c r="T1850" i="10"/>
  <c r="T1851" i="10"/>
  <c r="T1852" i="10"/>
  <c r="T1853" i="10"/>
  <c r="T1854" i="10"/>
  <c r="T1855" i="10"/>
  <c r="T1856" i="10"/>
  <c r="T1857" i="10"/>
  <c r="T1858" i="10"/>
  <c r="T1859" i="10"/>
  <c r="T1860" i="10"/>
  <c r="T1861" i="10"/>
  <c r="T1862" i="10"/>
  <c r="T1863" i="10"/>
  <c r="T1864" i="10"/>
  <c r="T1865" i="10"/>
  <c r="T1866" i="10"/>
  <c r="T1867" i="10"/>
  <c r="T1868" i="10"/>
  <c r="T1869" i="10"/>
  <c r="T1870" i="10"/>
  <c r="T1871" i="10"/>
  <c r="T1872" i="10"/>
  <c r="T1873" i="10"/>
  <c r="T1874" i="10"/>
  <c r="T1875" i="10"/>
  <c r="T1876" i="10"/>
  <c r="T1877" i="10"/>
  <c r="T1878" i="10"/>
  <c r="T1879" i="10"/>
  <c r="T1880" i="10"/>
  <c r="T1881" i="10"/>
  <c r="T1882" i="10"/>
  <c r="T1883" i="10"/>
  <c r="T1884" i="10"/>
  <c r="T1885" i="10"/>
  <c r="T1886" i="10"/>
  <c r="T1887" i="10"/>
  <c r="T1888" i="10"/>
  <c r="T1889" i="10"/>
  <c r="T1890" i="10"/>
  <c r="T1891" i="10"/>
  <c r="T1892" i="10"/>
  <c r="T1893" i="10"/>
  <c r="T1894" i="10"/>
  <c r="T1895" i="10"/>
  <c r="T1896" i="10"/>
  <c r="T1897" i="10"/>
  <c r="T1898" i="10"/>
  <c r="T1899" i="10"/>
  <c r="T1900" i="10"/>
  <c r="T1901" i="10"/>
  <c r="T1902" i="10"/>
  <c r="T1903" i="10"/>
  <c r="T1904" i="10"/>
  <c r="T1905" i="10"/>
  <c r="T1906" i="10"/>
  <c r="T1907" i="10"/>
  <c r="T1908" i="10"/>
  <c r="T1909" i="10"/>
  <c r="T1910" i="10"/>
  <c r="T1911" i="10"/>
  <c r="T1912" i="10"/>
  <c r="T1913" i="10"/>
  <c r="T1914" i="10"/>
  <c r="T1915" i="10"/>
  <c r="T1916" i="10"/>
  <c r="T1917" i="10"/>
  <c r="T1918" i="10"/>
  <c r="T1919" i="10"/>
  <c r="T1920" i="10"/>
  <c r="T1921" i="10"/>
  <c r="T1922" i="10"/>
  <c r="T1923" i="10"/>
  <c r="T1924" i="10"/>
  <c r="T1925" i="10"/>
  <c r="T1926" i="10"/>
  <c r="T1927" i="10"/>
  <c r="T1928" i="10"/>
  <c r="T1929" i="10"/>
  <c r="T1930" i="10"/>
  <c r="T1931" i="10"/>
  <c r="T1932" i="10"/>
  <c r="T1933" i="10"/>
  <c r="T1934" i="10"/>
  <c r="T1935" i="10"/>
  <c r="T1936" i="10"/>
  <c r="T1937" i="10"/>
  <c r="T1938" i="10"/>
  <c r="T1939" i="10"/>
  <c r="T1940" i="10"/>
  <c r="T1941" i="10"/>
  <c r="T1942" i="10"/>
  <c r="T1943" i="10"/>
  <c r="T1944" i="10"/>
  <c r="T1945" i="10"/>
  <c r="T1946" i="10"/>
  <c r="T1947" i="10"/>
  <c r="T1948" i="10"/>
  <c r="T1949" i="10"/>
  <c r="T1950" i="10"/>
  <c r="T1951" i="10"/>
  <c r="T1952" i="10"/>
  <c r="T1953" i="10"/>
  <c r="T1954" i="10"/>
  <c r="T1955" i="10"/>
  <c r="T1956" i="10"/>
  <c r="T1957" i="10"/>
  <c r="T1958" i="10"/>
  <c r="T1959" i="10"/>
  <c r="T1960" i="10"/>
  <c r="T1961" i="10"/>
  <c r="T1962" i="10"/>
  <c r="T1963" i="10"/>
  <c r="T1964" i="10"/>
  <c r="T1965" i="10"/>
  <c r="T1966" i="10"/>
  <c r="T1967" i="10"/>
  <c r="T1968" i="10"/>
  <c r="T1969" i="10"/>
  <c r="T1970" i="10"/>
  <c r="T1971" i="10"/>
  <c r="T1972" i="10"/>
  <c r="T1973" i="10"/>
  <c r="T1974" i="10"/>
  <c r="T1975" i="10"/>
  <c r="T1976" i="10"/>
  <c r="T1977" i="10"/>
  <c r="T1978" i="10"/>
  <c r="T1979" i="10"/>
  <c r="T1980" i="10"/>
  <c r="T1981" i="10"/>
  <c r="T1982" i="10"/>
  <c r="T1983" i="10"/>
  <c r="T1984" i="10"/>
  <c r="T1985" i="10"/>
  <c r="T1986" i="10"/>
  <c r="T1987" i="10"/>
  <c r="T1988" i="10"/>
  <c r="T1989" i="10"/>
  <c r="T1990" i="10"/>
  <c r="T1991" i="10"/>
  <c r="T1992" i="10"/>
  <c r="T1993" i="10"/>
  <c r="T1994" i="10"/>
  <c r="T1995" i="10"/>
  <c r="T1996" i="10"/>
  <c r="T1997" i="10"/>
  <c r="T1998" i="10"/>
  <c r="T1999" i="10"/>
  <c r="T2000" i="10"/>
  <c r="T2001" i="10"/>
  <c r="T2002" i="10"/>
  <c r="T2003" i="10"/>
  <c r="T2004" i="10"/>
  <c r="T2005" i="10"/>
  <c r="T2006" i="10"/>
  <c r="T2007" i="10"/>
  <c r="T2008" i="10"/>
  <c r="T2009" i="10"/>
  <c r="T2010" i="10"/>
  <c r="T2011" i="10"/>
  <c r="T2012" i="10"/>
  <c r="T2013" i="10"/>
  <c r="T2014" i="10"/>
  <c r="T2015" i="10"/>
  <c r="T2016" i="10"/>
  <c r="T2017" i="10"/>
  <c r="T2018" i="10"/>
  <c r="T2019" i="10"/>
  <c r="T2020" i="10"/>
  <c r="T2021" i="10"/>
  <c r="T2022" i="10"/>
  <c r="T2023" i="10"/>
  <c r="T2024" i="10"/>
  <c r="T2025" i="10"/>
  <c r="T2026" i="10"/>
  <c r="T2027" i="10"/>
  <c r="T2028" i="10"/>
  <c r="T2029" i="10"/>
  <c r="T2030" i="10"/>
  <c r="T2031" i="10"/>
  <c r="T2032" i="10"/>
  <c r="T2033" i="10"/>
  <c r="T2034" i="10"/>
  <c r="T2035" i="10"/>
  <c r="T2036" i="10"/>
  <c r="T2037" i="10"/>
  <c r="T2038" i="10"/>
  <c r="T2039" i="10"/>
  <c r="T2040" i="10"/>
  <c r="T2041" i="10"/>
  <c r="T2042" i="10"/>
  <c r="T2043" i="10"/>
  <c r="T2044" i="10"/>
  <c r="T2045" i="10"/>
  <c r="T2046" i="10"/>
  <c r="T2047" i="10"/>
  <c r="T2048" i="10"/>
  <c r="T2049" i="10"/>
  <c r="T2050" i="10"/>
  <c r="T2051" i="10"/>
  <c r="T2052" i="10"/>
  <c r="T2053" i="10"/>
  <c r="T2054" i="10"/>
  <c r="T2055" i="10"/>
  <c r="T2056" i="10"/>
  <c r="T2057" i="10"/>
  <c r="T2058" i="10"/>
  <c r="T2059" i="10"/>
  <c r="T2060" i="10"/>
  <c r="T2061" i="10"/>
  <c r="T2062" i="10"/>
  <c r="T2" i="10"/>
  <c r="V6" i="2"/>
  <c r="V10" i="2"/>
  <c r="K2062" i="10"/>
  <c r="Q2062" i="10"/>
  <c r="R2062" i="10" s="1"/>
  <c r="I2062" i="10"/>
  <c r="J2062" i="10" s="1"/>
  <c r="H2062" i="10"/>
  <c r="G2062" i="10"/>
  <c r="K2061" i="10"/>
  <c r="Q2061" i="10"/>
  <c r="R2061" i="10" s="1"/>
  <c r="I2061" i="10"/>
  <c r="J2061" i="10" s="1"/>
  <c r="H2061" i="10"/>
  <c r="G2061" i="10"/>
  <c r="K2060" i="10"/>
  <c r="Q2060" i="10"/>
  <c r="R2060" i="10" s="1"/>
  <c r="I2060" i="10"/>
  <c r="J2060" i="10" s="1"/>
  <c r="H2060" i="10"/>
  <c r="G2060" i="10"/>
  <c r="K2059" i="10"/>
  <c r="Q2059" i="10"/>
  <c r="R2059" i="10" s="1"/>
  <c r="I2059" i="10"/>
  <c r="H2059" i="10"/>
  <c r="G2059" i="10"/>
  <c r="K2058" i="10"/>
  <c r="Q2058" i="10"/>
  <c r="R2058" i="10" s="1"/>
  <c r="I2058" i="10"/>
  <c r="J2058" i="10" s="1"/>
  <c r="H2058" i="10"/>
  <c r="G2058" i="10"/>
  <c r="K2057" i="10"/>
  <c r="Q2057" i="10"/>
  <c r="R2057" i="10" s="1"/>
  <c r="I2057" i="10"/>
  <c r="H2057" i="10"/>
  <c r="G2057" i="10"/>
  <c r="K2056" i="10"/>
  <c r="Q2056" i="10"/>
  <c r="R2056" i="10" s="1"/>
  <c r="I2056" i="10"/>
  <c r="J2056" i="10" s="1"/>
  <c r="H2056" i="10"/>
  <c r="G2056" i="10"/>
  <c r="K2055" i="10"/>
  <c r="Q2055" i="10"/>
  <c r="R2055" i="10" s="1"/>
  <c r="I2055" i="10"/>
  <c r="J2055" i="10" s="1"/>
  <c r="H2055" i="10"/>
  <c r="G2055" i="10"/>
  <c r="K2054" i="10"/>
  <c r="Q2054" i="10"/>
  <c r="R2054" i="10" s="1"/>
  <c r="I2054" i="10"/>
  <c r="J2054" i="10" s="1"/>
  <c r="H2054" i="10"/>
  <c r="G2054" i="10"/>
  <c r="K2053" i="10"/>
  <c r="Q2053" i="10"/>
  <c r="R2053" i="10" s="1"/>
  <c r="I2053" i="10"/>
  <c r="J2053" i="10" s="1"/>
  <c r="H2053" i="10"/>
  <c r="G2053" i="10"/>
  <c r="K2052" i="10"/>
  <c r="Q2052" i="10"/>
  <c r="R2052" i="10" s="1"/>
  <c r="I2052" i="10"/>
  <c r="J2052" i="10" s="1"/>
  <c r="H2052" i="10"/>
  <c r="G2052" i="10"/>
  <c r="K2051" i="10"/>
  <c r="Q2051" i="10"/>
  <c r="R2051" i="10" s="1"/>
  <c r="I2051" i="10"/>
  <c r="J2051" i="10" s="1"/>
  <c r="H2051" i="10"/>
  <c r="G2051" i="10"/>
  <c r="K2050" i="10"/>
  <c r="Q2050" i="10"/>
  <c r="R2050" i="10" s="1"/>
  <c r="I2050" i="10"/>
  <c r="J2050" i="10" s="1"/>
  <c r="H2050" i="10"/>
  <c r="G2050" i="10"/>
  <c r="K2049" i="10"/>
  <c r="Q2049" i="10"/>
  <c r="R2049" i="10" s="1"/>
  <c r="I2049" i="10"/>
  <c r="J2049" i="10" s="1"/>
  <c r="H2049" i="10"/>
  <c r="G2049" i="10"/>
  <c r="K2048" i="10"/>
  <c r="Q2048" i="10"/>
  <c r="R2048" i="10" s="1"/>
  <c r="I2048" i="10"/>
  <c r="H2048" i="10"/>
  <c r="G2048" i="10"/>
  <c r="K2047" i="10"/>
  <c r="Q2047" i="10"/>
  <c r="R2047" i="10" s="1"/>
  <c r="I2047" i="10"/>
  <c r="J2047" i="10" s="1"/>
  <c r="H2047" i="10"/>
  <c r="G2047" i="10"/>
  <c r="K2046" i="10"/>
  <c r="Q2046" i="10"/>
  <c r="R2046" i="10" s="1"/>
  <c r="I2046" i="10"/>
  <c r="J2046" i="10" s="1"/>
  <c r="H2046" i="10"/>
  <c r="G2046" i="10"/>
  <c r="K2045" i="10"/>
  <c r="Q2045" i="10"/>
  <c r="R2045" i="10" s="1"/>
  <c r="I2045" i="10"/>
  <c r="J2045" i="10" s="1"/>
  <c r="H2045" i="10"/>
  <c r="G2045" i="10"/>
  <c r="K2044" i="10"/>
  <c r="Q2044" i="10"/>
  <c r="R2044" i="10" s="1"/>
  <c r="I2044" i="10"/>
  <c r="J2044" i="10" s="1"/>
  <c r="H2044" i="10"/>
  <c r="G2044" i="10"/>
  <c r="K2043" i="10"/>
  <c r="Q2043" i="10"/>
  <c r="R2043" i="10" s="1"/>
  <c r="I2043" i="10"/>
  <c r="J2043" i="10" s="1"/>
  <c r="H2043" i="10"/>
  <c r="G2043" i="10"/>
  <c r="K2042" i="10"/>
  <c r="Q2042" i="10"/>
  <c r="R2042" i="10" s="1"/>
  <c r="I2042" i="10"/>
  <c r="J2042" i="10" s="1"/>
  <c r="H2042" i="10"/>
  <c r="G2042" i="10"/>
  <c r="K2041" i="10"/>
  <c r="Q2041" i="10"/>
  <c r="R2041" i="10" s="1"/>
  <c r="I2041" i="10"/>
  <c r="J2041" i="10" s="1"/>
  <c r="H2041" i="10"/>
  <c r="G2041" i="10"/>
  <c r="K2040" i="10"/>
  <c r="Q2040" i="10"/>
  <c r="R2040" i="10" s="1"/>
  <c r="I2040" i="10"/>
  <c r="J2040" i="10" s="1"/>
  <c r="H2040" i="10"/>
  <c r="G2040" i="10"/>
  <c r="K2039" i="10"/>
  <c r="Q2039" i="10"/>
  <c r="R2039" i="10" s="1"/>
  <c r="I2039" i="10"/>
  <c r="J2039" i="10" s="1"/>
  <c r="H2039" i="10"/>
  <c r="G2039" i="10"/>
  <c r="K2038" i="10"/>
  <c r="Q2038" i="10"/>
  <c r="R2038" i="10" s="1"/>
  <c r="I2038" i="10"/>
  <c r="J2038" i="10" s="1"/>
  <c r="H2038" i="10"/>
  <c r="G2038" i="10"/>
  <c r="K2037" i="10"/>
  <c r="Q2037" i="10"/>
  <c r="R2037" i="10" s="1"/>
  <c r="I2037" i="10"/>
  <c r="J2037" i="10" s="1"/>
  <c r="H2037" i="10"/>
  <c r="G2037" i="10"/>
  <c r="K2036" i="10"/>
  <c r="Q2036" i="10"/>
  <c r="R2036" i="10" s="1"/>
  <c r="I2036" i="10"/>
  <c r="J2036" i="10" s="1"/>
  <c r="H2036" i="10"/>
  <c r="G2036" i="10"/>
  <c r="K2035" i="10"/>
  <c r="Q2035" i="10"/>
  <c r="R2035" i="10" s="1"/>
  <c r="I2035" i="10"/>
  <c r="J2035" i="10" s="1"/>
  <c r="H2035" i="10"/>
  <c r="G2035" i="10"/>
  <c r="K2034" i="10"/>
  <c r="Q2034" i="10"/>
  <c r="R2034" i="10" s="1"/>
  <c r="I2034" i="10"/>
  <c r="J2034" i="10" s="1"/>
  <c r="H2034" i="10"/>
  <c r="G2034" i="10"/>
  <c r="K2033" i="10"/>
  <c r="Q2033" i="10"/>
  <c r="R2033" i="10" s="1"/>
  <c r="I2033" i="10"/>
  <c r="J2033" i="10" s="1"/>
  <c r="H2033" i="10"/>
  <c r="G2033" i="10"/>
  <c r="K2032" i="10"/>
  <c r="Q2032" i="10"/>
  <c r="R2032" i="10" s="1"/>
  <c r="I2032" i="10"/>
  <c r="J2032" i="10" s="1"/>
  <c r="H2032" i="10"/>
  <c r="G2032" i="10"/>
  <c r="K2031" i="10"/>
  <c r="Q2031" i="10"/>
  <c r="R2031" i="10" s="1"/>
  <c r="I2031" i="10"/>
  <c r="J2031" i="10" s="1"/>
  <c r="H2031" i="10"/>
  <c r="G2031" i="10"/>
  <c r="K2030" i="10"/>
  <c r="Q2030" i="10"/>
  <c r="R2030" i="10" s="1"/>
  <c r="I2030" i="10"/>
  <c r="J2030" i="10" s="1"/>
  <c r="H2030" i="10"/>
  <c r="G2030" i="10"/>
  <c r="K2029" i="10"/>
  <c r="Q2029" i="10"/>
  <c r="R2029" i="10" s="1"/>
  <c r="I2029" i="10"/>
  <c r="J2029" i="10" s="1"/>
  <c r="H2029" i="10"/>
  <c r="G2029" i="10"/>
  <c r="K2028" i="10"/>
  <c r="Q2028" i="10"/>
  <c r="R2028" i="10" s="1"/>
  <c r="I2028" i="10"/>
  <c r="H2028" i="10"/>
  <c r="G2028" i="10"/>
  <c r="K2027" i="10"/>
  <c r="Q2027" i="10"/>
  <c r="R2027" i="10" s="1"/>
  <c r="I2027" i="10"/>
  <c r="J2027" i="10" s="1"/>
  <c r="H2027" i="10"/>
  <c r="G2027" i="10"/>
  <c r="K2026" i="10"/>
  <c r="Q2026" i="10"/>
  <c r="R2026" i="10" s="1"/>
  <c r="I2026" i="10"/>
  <c r="J2026" i="10" s="1"/>
  <c r="H2026" i="10"/>
  <c r="G2026" i="10"/>
  <c r="K2025" i="10"/>
  <c r="Q2025" i="10"/>
  <c r="R2025" i="10" s="1"/>
  <c r="I2025" i="10"/>
  <c r="J2025" i="10" s="1"/>
  <c r="H2025" i="10"/>
  <c r="G2025" i="10"/>
  <c r="K2024" i="10"/>
  <c r="Q2024" i="10"/>
  <c r="R2024" i="10" s="1"/>
  <c r="I2024" i="10"/>
  <c r="J2024" i="10" s="1"/>
  <c r="H2024" i="10"/>
  <c r="G2024" i="10"/>
  <c r="K2023" i="10"/>
  <c r="Q2023" i="10"/>
  <c r="R2023" i="10" s="1"/>
  <c r="I2023" i="10"/>
  <c r="J2023" i="10" s="1"/>
  <c r="H2023" i="10"/>
  <c r="G2023" i="10"/>
  <c r="K2022" i="10"/>
  <c r="Q2022" i="10"/>
  <c r="R2022" i="10" s="1"/>
  <c r="I2022" i="10"/>
  <c r="J2022" i="10" s="1"/>
  <c r="H2022" i="10"/>
  <c r="G2022" i="10"/>
  <c r="K2021" i="10"/>
  <c r="Q2021" i="10"/>
  <c r="R2021" i="10" s="1"/>
  <c r="I2021" i="10"/>
  <c r="J2021" i="10" s="1"/>
  <c r="H2021" i="10"/>
  <c r="G2021" i="10"/>
  <c r="K2020" i="10"/>
  <c r="Q2020" i="10"/>
  <c r="R2020" i="10" s="1"/>
  <c r="I2020" i="10"/>
  <c r="H2020" i="10"/>
  <c r="G2020" i="10"/>
  <c r="K2019" i="10"/>
  <c r="Q2019" i="10"/>
  <c r="R2019" i="10" s="1"/>
  <c r="I2019" i="10"/>
  <c r="J2019" i="10" s="1"/>
  <c r="H2019" i="10"/>
  <c r="G2019" i="10"/>
  <c r="K2018" i="10"/>
  <c r="Q2018" i="10"/>
  <c r="R2018" i="10" s="1"/>
  <c r="I2018" i="10"/>
  <c r="J2018" i="10" s="1"/>
  <c r="H2018" i="10"/>
  <c r="G2018" i="10"/>
  <c r="K2017" i="10"/>
  <c r="Q2017" i="10"/>
  <c r="R2017" i="10" s="1"/>
  <c r="I2017" i="10"/>
  <c r="J2017" i="10" s="1"/>
  <c r="H2017" i="10"/>
  <c r="G2017" i="10"/>
  <c r="K2016" i="10"/>
  <c r="Q2016" i="10"/>
  <c r="R2016" i="10" s="1"/>
  <c r="I2016" i="10"/>
  <c r="H2016" i="10"/>
  <c r="G2016" i="10"/>
  <c r="K2015" i="10"/>
  <c r="L2015" i="10" s="1"/>
  <c r="Q2015" i="10"/>
  <c r="R2015" i="10" s="1"/>
  <c r="I2015" i="10"/>
  <c r="J2015" i="10" s="1"/>
  <c r="H2015" i="10"/>
  <c r="G2015" i="10"/>
  <c r="K2014" i="10"/>
  <c r="Q2014" i="10"/>
  <c r="R2014" i="10" s="1"/>
  <c r="I2014" i="10"/>
  <c r="J2014" i="10" s="1"/>
  <c r="H2014" i="10"/>
  <c r="G2014" i="10"/>
  <c r="K2013" i="10"/>
  <c r="Q2013" i="10"/>
  <c r="R2013" i="10" s="1"/>
  <c r="I2013" i="10"/>
  <c r="H2013" i="10"/>
  <c r="G2013" i="10"/>
  <c r="K2012" i="10"/>
  <c r="Q2012" i="10"/>
  <c r="R2012" i="10" s="1"/>
  <c r="I2012" i="10"/>
  <c r="J2012" i="10" s="1"/>
  <c r="H2012" i="10"/>
  <c r="G2012" i="10"/>
  <c r="K2011" i="10"/>
  <c r="Q2011" i="10"/>
  <c r="R2011" i="10" s="1"/>
  <c r="I2011" i="10"/>
  <c r="H2011" i="10"/>
  <c r="G2011" i="10"/>
  <c r="K2010" i="10"/>
  <c r="Q2010" i="10"/>
  <c r="R2010" i="10" s="1"/>
  <c r="I2010" i="10"/>
  <c r="H2010" i="10"/>
  <c r="G2010" i="10"/>
  <c r="K2009" i="10"/>
  <c r="Q2009" i="10"/>
  <c r="R2009" i="10" s="1"/>
  <c r="I2009" i="10"/>
  <c r="J2009" i="10" s="1"/>
  <c r="H2009" i="10"/>
  <c r="G2009" i="10"/>
  <c r="K2008" i="10"/>
  <c r="Q2008" i="10"/>
  <c r="R2008" i="10" s="1"/>
  <c r="I2008" i="10"/>
  <c r="J2008" i="10" s="1"/>
  <c r="H2008" i="10"/>
  <c r="G2008" i="10"/>
  <c r="K2007" i="10"/>
  <c r="Q2007" i="10"/>
  <c r="R2007" i="10" s="1"/>
  <c r="I2007" i="10"/>
  <c r="J2007" i="10" s="1"/>
  <c r="H2007" i="10"/>
  <c r="G2007" i="10"/>
  <c r="K2006" i="10"/>
  <c r="Q2006" i="10"/>
  <c r="R2006" i="10" s="1"/>
  <c r="I2006" i="10"/>
  <c r="H2006" i="10"/>
  <c r="G2006" i="10"/>
  <c r="K2005" i="10"/>
  <c r="Q2005" i="10"/>
  <c r="R2005" i="10" s="1"/>
  <c r="I2005" i="10"/>
  <c r="J2005" i="10" s="1"/>
  <c r="H2005" i="10"/>
  <c r="G2005" i="10"/>
  <c r="K2004" i="10"/>
  <c r="Q2004" i="10"/>
  <c r="R2004" i="10" s="1"/>
  <c r="I2004" i="10"/>
  <c r="H2004" i="10"/>
  <c r="G2004" i="10"/>
  <c r="K2003" i="10"/>
  <c r="Q2003" i="10"/>
  <c r="R2003" i="10" s="1"/>
  <c r="I2003" i="10"/>
  <c r="J2003" i="10" s="1"/>
  <c r="H2003" i="10"/>
  <c r="G2003" i="10"/>
  <c r="K2002" i="10"/>
  <c r="Q2002" i="10"/>
  <c r="R2002" i="10" s="1"/>
  <c r="I2002" i="10"/>
  <c r="H2002" i="10"/>
  <c r="G2002" i="10"/>
  <c r="K2001" i="10"/>
  <c r="Q2001" i="10"/>
  <c r="R2001" i="10" s="1"/>
  <c r="I2001" i="10"/>
  <c r="J2001" i="10" s="1"/>
  <c r="H2001" i="10"/>
  <c r="G2001" i="10"/>
  <c r="K2000" i="10"/>
  <c r="Q2000" i="10"/>
  <c r="R2000" i="10" s="1"/>
  <c r="I2000" i="10"/>
  <c r="J2000" i="10" s="1"/>
  <c r="H2000" i="10"/>
  <c r="G2000" i="10"/>
  <c r="K1999" i="10"/>
  <c r="Q1999" i="10"/>
  <c r="R1999" i="10" s="1"/>
  <c r="I1999" i="10"/>
  <c r="J1999" i="10" s="1"/>
  <c r="H1999" i="10"/>
  <c r="G1999" i="10"/>
  <c r="K1998" i="10"/>
  <c r="Q1998" i="10"/>
  <c r="R1998" i="10" s="1"/>
  <c r="I1998" i="10"/>
  <c r="J1998" i="10" s="1"/>
  <c r="H1998" i="10"/>
  <c r="G1998" i="10"/>
  <c r="K1997" i="10"/>
  <c r="Q1997" i="10"/>
  <c r="R1997" i="10" s="1"/>
  <c r="I1997" i="10"/>
  <c r="H1997" i="10"/>
  <c r="G1997" i="10"/>
  <c r="K1996" i="10"/>
  <c r="Q1996" i="10"/>
  <c r="R1996" i="10" s="1"/>
  <c r="I1996" i="10"/>
  <c r="J1996" i="10" s="1"/>
  <c r="H1996" i="10"/>
  <c r="G1996" i="10"/>
  <c r="K1995" i="10"/>
  <c r="Q1995" i="10"/>
  <c r="R1995" i="10" s="1"/>
  <c r="I1995" i="10"/>
  <c r="J1995" i="10" s="1"/>
  <c r="H1995" i="10"/>
  <c r="G1995" i="10"/>
  <c r="K1994" i="10"/>
  <c r="Q1994" i="10"/>
  <c r="R1994" i="10" s="1"/>
  <c r="I1994" i="10"/>
  <c r="J1994" i="10" s="1"/>
  <c r="H1994" i="10"/>
  <c r="G1994" i="10"/>
  <c r="K1993" i="10"/>
  <c r="Q1993" i="10"/>
  <c r="R1993" i="10" s="1"/>
  <c r="I1993" i="10"/>
  <c r="H1993" i="10"/>
  <c r="G1993" i="10"/>
  <c r="K1992" i="10"/>
  <c r="Q1992" i="10"/>
  <c r="R1992" i="10" s="1"/>
  <c r="I1992" i="10"/>
  <c r="J1992" i="10" s="1"/>
  <c r="H1992" i="10"/>
  <c r="G1992" i="10"/>
  <c r="K1991" i="10"/>
  <c r="Q1991" i="10"/>
  <c r="R1991" i="10" s="1"/>
  <c r="I1991" i="10"/>
  <c r="J1991" i="10" s="1"/>
  <c r="H1991" i="10"/>
  <c r="G1991" i="10"/>
  <c r="K1990" i="10"/>
  <c r="L1990" i="10" s="1"/>
  <c r="Q1990" i="10"/>
  <c r="R1990" i="10" s="1"/>
  <c r="I1990" i="10"/>
  <c r="J1990" i="10" s="1"/>
  <c r="H1990" i="10"/>
  <c r="G1990" i="10"/>
  <c r="K1989" i="10"/>
  <c r="Q1989" i="10"/>
  <c r="R1989" i="10" s="1"/>
  <c r="I1989" i="10"/>
  <c r="J1989" i="10" s="1"/>
  <c r="H1989" i="10"/>
  <c r="G1989" i="10"/>
  <c r="K1988" i="10"/>
  <c r="Q1988" i="10"/>
  <c r="R1988" i="10" s="1"/>
  <c r="I1988" i="10"/>
  <c r="J1988" i="10" s="1"/>
  <c r="H1988" i="10"/>
  <c r="G1988" i="10"/>
  <c r="K1987" i="10"/>
  <c r="Q1987" i="10"/>
  <c r="R1987" i="10" s="1"/>
  <c r="I1987" i="10"/>
  <c r="J1987" i="10" s="1"/>
  <c r="H1987" i="10"/>
  <c r="G1987" i="10"/>
  <c r="K1986" i="10"/>
  <c r="Q1986" i="10"/>
  <c r="R1986" i="10" s="1"/>
  <c r="I1986" i="10"/>
  <c r="J1986" i="10" s="1"/>
  <c r="H1986" i="10"/>
  <c r="G1986" i="10"/>
  <c r="K1985" i="10"/>
  <c r="Q1985" i="10"/>
  <c r="R1985" i="10" s="1"/>
  <c r="I1985" i="10"/>
  <c r="J1985" i="10" s="1"/>
  <c r="H1985" i="10"/>
  <c r="G1985" i="10"/>
  <c r="K1984" i="10"/>
  <c r="Q1984" i="10"/>
  <c r="R1984" i="10" s="1"/>
  <c r="I1984" i="10"/>
  <c r="J1984" i="10" s="1"/>
  <c r="H1984" i="10"/>
  <c r="G1984" i="10"/>
  <c r="K1983" i="10"/>
  <c r="Q1983" i="10"/>
  <c r="R1983" i="10" s="1"/>
  <c r="I1983" i="10"/>
  <c r="J1983" i="10" s="1"/>
  <c r="H1983" i="10"/>
  <c r="G1983" i="10"/>
  <c r="K1982" i="10"/>
  <c r="Q1982" i="10"/>
  <c r="R1982" i="10" s="1"/>
  <c r="I1982" i="10"/>
  <c r="J1982" i="10" s="1"/>
  <c r="H1982" i="10"/>
  <c r="G1982" i="10"/>
  <c r="K1981" i="10"/>
  <c r="Q1981" i="10"/>
  <c r="R1981" i="10" s="1"/>
  <c r="I1981" i="10"/>
  <c r="J1981" i="10" s="1"/>
  <c r="H1981" i="10"/>
  <c r="G1981" i="10"/>
  <c r="K1980" i="10"/>
  <c r="Q1980" i="10"/>
  <c r="R1980" i="10" s="1"/>
  <c r="I1980" i="10"/>
  <c r="J1980" i="10" s="1"/>
  <c r="H1980" i="10"/>
  <c r="G1980" i="10"/>
  <c r="K1979" i="10"/>
  <c r="Q1979" i="10"/>
  <c r="R1979" i="10" s="1"/>
  <c r="I1979" i="10"/>
  <c r="J1979" i="10" s="1"/>
  <c r="H1979" i="10"/>
  <c r="G1979" i="10"/>
  <c r="K1978" i="10"/>
  <c r="Q1978" i="10"/>
  <c r="R1978" i="10" s="1"/>
  <c r="I1978" i="10"/>
  <c r="J1978" i="10" s="1"/>
  <c r="H1978" i="10"/>
  <c r="G1978" i="10"/>
  <c r="K1977" i="10"/>
  <c r="Q1977" i="10"/>
  <c r="R1977" i="10" s="1"/>
  <c r="I1977" i="10"/>
  <c r="J1977" i="10" s="1"/>
  <c r="H1977" i="10"/>
  <c r="G1977" i="10"/>
  <c r="K1976" i="10"/>
  <c r="Q1976" i="10"/>
  <c r="R1976" i="10" s="1"/>
  <c r="I1976" i="10"/>
  <c r="H1976" i="10"/>
  <c r="G1976" i="10"/>
  <c r="K1975" i="10"/>
  <c r="Q1975" i="10"/>
  <c r="R1975" i="10" s="1"/>
  <c r="I1975" i="10"/>
  <c r="J1975" i="10" s="1"/>
  <c r="H1975" i="10"/>
  <c r="G1975" i="10"/>
  <c r="K1974" i="10"/>
  <c r="Q1974" i="10"/>
  <c r="R1974" i="10" s="1"/>
  <c r="I1974" i="10"/>
  <c r="J1974" i="10" s="1"/>
  <c r="H1974" i="10"/>
  <c r="G1974" i="10"/>
  <c r="K1973" i="10"/>
  <c r="Q1973" i="10"/>
  <c r="R1973" i="10" s="1"/>
  <c r="I1973" i="10"/>
  <c r="J1973" i="10" s="1"/>
  <c r="H1973" i="10"/>
  <c r="G1973" i="10"/>
  <c r="K1972" i="10"/>
  <c r="Q1972" i="10"/>
  <c r="R1972" i="10" s="1"/>
  <c r="I1972" i="10"/>
  <c r="J1972" i="10" s="1"/>
  <c r="H1972" i="10"/>
  <c r="G1972" i="10"/>
  <c r="K1971" i="10"/>
  <c r="Q1971" i="10"/>
  <c r="R1971" i="10" s="1"/>
  <c r="I1971" i="10"/>
  <c r="J1971" i="10" s="1"/>
  <c r="H1971" i="10"/>
  <c r="G1971" i="10"/>
  <c r="K1970" i="10"/>
  <c r="Q1970" i="10"/>
  <c r="R1970" i="10" s="1"/>
  <c r="I1970" i="10"/>
  <c r="H1970" i="10"/>
  <c r="G1970" i="10"/>
  <c r="K1969" i="10"/>
  <c r="Q1969" i="10"/>
  <c r="R1969" i="10" s="1"/>
  <c r="I1969" i="10"/>
  <c r="H1969" i="10"/>
  <c r="G1969" i="10"/>
  <c r="K1968" i="10"/>
  <c r="Q1968" i="10"/>
  <c r="R1968" i="10" s="1"/>
  <c r="I1968" i="10"/>
  <c r="H1968" i="10"/>
  <c r="G1968" i="10"/>
  <c r="K1967" i="10"/>
  <c r="Q1967" i="10"/>
  <c r="R1967" i="10" s="1"/>
  <c r="I1967" i="10"/>
  <c r="H1967" i="10"/>
  <c r="G1967" i="10"/>
  <c r="K1966" i="10"/>
  <c r="Q1966" i="10"/>
  <c r="R1966" i="10" s="1"/>
  <c r="I1966" i="10"/>
  <c r="H1966" i="10"/>
  <c r="G1966" i="10"/>
  <c r="K1965" i="10"/>
  <c r="Q1965" i="10"/>
  <c r="R1965" i="10" s="1"/>
  <c r="I1965" i="10"/>
  <c r="J1965" i="10" s="1"/>
  <c r="H1965" i="10"/>
  <c r="G1965" i="10"/>
  <c r="K1964" i="10"/>
  <c r="Q1964" i="10"/>
  <c r="R1964" i="10" s="1"/>
  <c r="I1964" i="10"/>
  <c r="H1964" i="10"/>
  <c r="G1964" i="10"/>
  <c r="K1963" i="10"/>
  <c r="Q1963" i="10"/>
  <c r="R1963" i="10" s="1"/>
  <c r="I1963" i="10"/>
  <c r="J1963" i="10" s="1"/>
  <c r="H1963" i="10"/>
  <c r="G1963" i="10"/>
  <c r="K1962" i="10"/>
  <c r="Q1962" i="10"/>
  <c r="R1962" i="10" s="1"/>
  <c r="I1962" i="10"/>
  <c r="H1962" i="10"/>
  <c r="G1962" i="10"/>
  <c r="K1961" i="10"/>
  <c r="Q1961" i="10"/>
  <c r="R1961" i="10" s="1"/>
  <c r="I1961" i="10"/>
  <c r="H1961" i="10"/>
  <c r="G1961" i="10"/>
  <c r="K1960" i="10"/>
  <c r="Q1960" i="10"/>
  <c r="R1960" i="10" s="1"/>
  <c r="I1960" i="10"/>
  <c r="J1960" i="10" s="1"/>
  <c r="H1960" i="10"/>
  <c r="G1960" i="10"/>
  <c r="K1959" i="10"/>
  <c r="Q1959" i="10"/>
  <c r="R1959" i="10" s="1"/>
  <c r="I1959" i="10"/>
  <c r="J1959" i="10" s="1"/>
  <c r="H1959" i="10"/>
  <c r="G1959" i="10"/>
  <c r="K1958" i="10"/>
  <c r="Q1958" i="10"/>
  <c r="R1958" i="10" s="1"/>
  <c r="I1958" i="10"/>
  <c r="J1958" i="10" s="1"/>
  <c r="H1958" i="10"/>
  <c r="G1958" i="10"/>
  <c r="K1957" i="10"/>
  <c r="Q1957" i="10"/>
  <c r="R1957" i="10" s="1"/>
  <c r="I1957" i="10"/>
  <c r="J1957" i="10" s="1"/>
  <c r="H1957" i="10"/>
  <c r="G1957" i="10"/>
  <c r="K1956" i="10"/>
  <c r="Q1956" i="10"/>
  <c r="R1956" i="10" s="1"/>
  <c r="I1956" i="10"/>
  <c r="J1956" i="10" s="1"/>
  <c r="H1956" i="10"/>
  <c r="G1956" i="10"/>
  <c r="K1955" i="10"/>
  <c r="Q1955" i="10"/>
  <c r="R1955" i="10" s="1"/>
  <c r="I1955" i="10"/>
  <c r="J1955" i="10" s="1"/>
  <c r="H1955" i="10"/>
  <c r="G1955" i="10"/>
  <c r="K1954" i="10"/>
  <c r="Q1954" i="10"/>
  <c r="R1954" i="10" s="1"/>
  <c r="I1954" i="10"/>
  <c r="H1954" i="10"/>
  <c r="G1954" i="10"/>
  <c r="K1953" i="10"/>
  <c r="Q1953" i="10"/>
  <c r="R1953" i="10" s="1"/>
  <c r="I1953" i="10"/>
  <c r="J1953" i="10" s="1"/>
  <c r="H1953" i="10"/>
  <c r="G1953" i="10"/>
  <c r="K1952" i="10"/>
  <c r="Q1952" i="10"/>
  <c r="R1952" i="10" s="1"/>
  <c r="I1952" i="10"/>
  <c r="H1952" i="10"/>
  <c r="G1952" i="10"/>
  <c r="K1951" i="10"/>
  <c r="Q1951" i="10"/>
  <c r="R1951" i="10" s="1"/>
  <c r="I1951" i="10"/>
  <c r="J1951" i="10" s="1"/>
  <c r="H1951" i="10"/>
  <c r="G1951" i="10"/>
  <c r="K1950" i="10"/>
  <c r="Q1950" i="10"/>
  <c r="R1950" i="10" s="1"/>
  <c r="I1950" i="10"/>
  <c r="J1950" i="10" s="1"/>
  <c r="H1950" i="10"/>
  <c r="G1950" i="10"/>
  <c r="K1949" i="10"/>
  <c r="Q1949" i="10"/>
  <c r="R1949" i="10" s="1"/>
  <c r="I1949" i="10"/>
  <c r="J1949" i="10" s="1"/>
  <c r="H1949" i="10"/>
  <c r="G1949" i="10"/>
  <c r="K1948" i="10"/>
  <c r="Q1948" i="10"/>
  <c r="R1948" i="10" s="1"/>
  <c r="I1948" i="10"/>
  <c r="J1948" i="10" s="1"/>
  <c r="H1948" i="10"/>
  <c r="G1948" i="10"/>
  <c r="K1947" i="10"/>
  <c r="Q1947" i="10"/>
  <c r="R1947" i="10" s="1"/>
  <c r="I1947" i="10"/>
  <c r="J1947" i="10" s="1"/>
  <c r="H1947" i="10"/>
  <c r="G1947" i="10"/>
  <c r="K1946" i="10"/>
  <c r="Q1946" i="10"/>
  <c r="R1946" i="10" s="1"/>
  <c r="I1946" i="10"/>
  <c r="J1946" i="10" s="1"/>
  <c r="H1946" i="10"/>
  <c r="G1946" i="10"/>
  <c r="K1945" i="10"/>
  <c r="Q1945" i="10"/>
  <c r="R1945" i="10" s="1"/>
  <c r="I1945" i="10"/>
  <c r="H1945" i="10"/>
  <c r="G1945" i="10"/>
  <c r="K1944" i="10"/>
  <c r="Q1944" i="10"/>
  <c r="R1944" i="10" s="1"/>
  <c r="I1944" i="10"/>
  <c r="H1944" i="10"/>
  <c r="G1944" i="10"/>
  <c r="K1943" i="10"/>
  <c r="Q1943" i="10"/>
  <c r="R1943" i="10" s="1"/>
  <c r="I1943" i="10"/>
  <c r="J1943" i="10" s="1"/>
  <c r="H1943" i="10"/>
  <c r="G1943" i="10"/>
  <c r="K1942" i="10"/>
  <c r="Q1942" i="10"/>
  <c r="R1942" i="10" s="1"/>
  <c r="I1942" i="10"/>
  <c r="J1942" i="10" s="1"/>
  <c r="H1942" i="10"/>
  <c r="G1942" i="10"/>
  <c r="K1941" i="10"/>
  <c r="Q1941" i="10"/>
  <c r="R1941" i="10" s="1"/>
  <c r="I1941" i="10"/>
  <c r="J1941" i="10" s="1"/>
  <c r="H1941" i="10"/>
  <c r="G1941" i="10"/>
  <c r="K1940" i="10"/>
  <c r="Q1940" i="10"/>
  <c r="R1940" i="10" s="1"/>
  <c r="I1940" i="10"/>
  <c r="J1940" i="10" s="1"/>
  <c r="H1940" i="10"/>
  <c r="G1940" i="10"/>
  <c r="K1939" i="10"/>
  <c r="Q1939" i="10"/>
  <c r="R1939" i="10" s="1"/>
  <c r="I1939" i="10"/>
  <c r="J1939" i="10" s="1"/>
  <c r="H1939" i="10"/>
  <c r="G1939" i="10"/>
  <c r="K1938" i="10"/>
  <c r="Q1938" i="10"/>
  <c r="R1938" i="10" s="1"/>
  <c r="I1938" i="10"/>
  <c r="J1938" i="10" s="1"/>
  <c r="H1938" i="10"/>
  <c r="G1938" i="10"/>
  <c r="K1937" i="10"/>
  <c r="Q1937" i="10"/>
  <c r="R1937" i="10" s="1"/>
  <c r="I1937" i="10"/>
  <c r="J1937" i="10" s="1"/>
  <c r="H1937" i="10"/>
  <c r="G1937" i="10"/>
  <c r="K1936" i="10"/>
  <c r="Q1936" i="10"/>
  <c r="R1936" i="10" s="1"/>
  <c r="I1936" i="10"/>
  <c r="H1936" i="10"/>
  <c r="G1936" i="10"/>
  <c r="K1935" i="10"/>
  <c r="Q1935" i="10"/>
  <c r="R1935" i="10" s="1"/>
  <c r="I1935" i="10"/>
  <c r="J1935" i="10" s="1"/>
  <c r="H1935" i="10"/>
  <c r="G1935" i="10"/>
  <c r="K1934" i="10"/>
  <c r="Q1934" i="10"/>
  <c r="R1934" i="10" s="1"/>
  <c r="I1934" i="10"/>
  <c r="J1934" i="10" s="1"/>
  <c r="H1934" i="10"/>
  <c r="G1934" i="10"/>
  <c r="K1933" i="10"/>
  <c r="Q1933" i="10"/>
  <c r="R1933" i="10" s="1"/>
  <c r="I1933" i="10"/>
  <c r="J1933" i="10" s="1"/>
  <c r="H1933" i="10"/>
  <c r="G1933" i="10"/>
  <c r="K1932" i="10"/>
  <c r="Q1932" i="10"/>
  <c r="R1932" i="10" s="1"/>
  <c r="I1932" i="10"/>
  <c r="J1932" i="10" s="1"/>
  <c r="H1932" i="10"/>
  <c r="G1932" i="10"/>
  <c r="K1931" i="10"/>
  <c r="Q1931" i="10"/>
  <c r="R1931" i="10" s="1"/>
  <c r="I1931" i="10"/>
  <c r="J1931" i="10" s="1"/>
  <c r="H1931" i="10"/>
  <c r="G1931" i="10"/>
  <c r="K1930" i="10"/>
  <c r="Q1930" i="10"/>
  <c r="R1930" i="10" s="1"/>
  <c r="I1930" i="10"/>
  <c r="J1930" i="10" s="1"/>
  <c r="H1930" i="10"/>
  <c r="G1930" i="10"/>
  <c r="K1929" i="10"/>
  <c r="Q1929" i="10"/>
  <c r="R1929" i="10" s="1"/>
  <c r="I1929" i="10"/>
  <c r="J1929" i="10" s="1"/>
  <c r="H1929" i="10"/>
  <c r="G1929" i="10"/>
  <c r="K1928" i="10"/>
  <c r="Q1928" i="10"/>
  <c r="R1928" i="10" s="1"/>
  <c r="I1928" i="10"/>
  <c r="J1928" i="10" s="1"/>
  <c r="H1928" i="10"/>
  <c r="G1928" i="10"/>
  <c r="K1927" i="10"/>
  <c r="Q1927" i="10"/>
  <c r="R1927" i="10" s="1"/>
  <c r="I1927" i="10"/>
  <c r="J1927" i="10" s="1"/>
  <c r="H1927" i="10"/>
  <c r="G1927" i="10"/>
  <c r="K1926" i="10"/>
  <c r="Q1926" i="10"/>
  <c r="R1926" i="10" s="1"/>
  <c r="I1926" i="10"/>
  <c r="J1926" i="10" s="1"/>
  <c r="H1926" i="10"/>
  <c r="G1926" i="10"/>
  <c r="K1925" i="10"/>
  <c r="Q1925" i="10"/>
  <c r="R1925" i="10" s="1"/>
  <c r="I1925" i="10"/>
  <c r="J1925" i="10" s="1"/>
  <c r="H1925" i="10"/>
  <c r="G1925" i="10"/>
  <c r="K1924" i="10"/>
  <c r="Q1924" i="10"/>
  <c r="R1924" i="10" s="1"/>
  <c r="I1924" i="10"/>
  <c r="J1924" i="10" s="1"/>
  <c r="H1924" i="10"/>
  <c r="G1924" i="10"/>
  <c r="K1923" i="10"/>
  <c r="Q1923" i="10"/>
  <c r="R1923" i="10" s="1"/>
  <c r="I1923" i="10"/>
  <c r="J1923" i="10" s="1"/>
  <c r="H1923" i="10"/>
  <c r="G1923" i="10"/>
  <c r="K1922" i="10"/>
  <c r="Q1922" i="10"/>
  <c r="R1922" i="10" s="1"/>
  <c r="I1922" i="10"/>
  <c r="J1922" i="10" s="1"/>
  <c r="H1922" i="10"/>
  <c r="G1922" i="10"/>
  <c r="K1921" i="10"/>
  <c r="Q1921" i="10"/>
  <c r="R1921" i="10" s="1"/>
  <c r="I1921" i="10"/>
  <c r="J1921" i="10" s="1"/>
  <c r="H1921" i="10"/>
  <c r="G1921" i="10"/>
  <c r="K1920" i="10"/>
  <c r="Q1920" i="10"/>
  <c r="R1920" i="10" s="1"/>
  <c r="I1920" i="10"/>
  <c r="J1920" i="10" s="1"/>
  <c r="H1920" i="10"/>
  <c r="G1920" i="10"/>
  <c r="K1919" i="10"/>
  <c r="Q1919" i="10"/>
  <c r="R1919" i="10" s="1"/>
  <c r="I1919" i="10"/>
  <c r="J1919" i="10" s="1"/>
  <c r="H1919" i="10"/>
  <c r="G1919" i="10"/>
  <c r="K1918" i="10"/>
  <c r="Q1918" i="10"/>
  <c r="R1918" i="10" s="1"/>
  <c r="I1918" i="10"/>
  <c r="J1918" i="10" s="1"/>
  <c r="H1918" i="10"/>
  <c r="G1918" i="10"/>
  <c r="K1917" i="10"/>
  <c r="Q1917" i="10"/>
  <c r="R1917" i="10" s="1"/>
  <c r="I1917" i="10"/>
  <c r="J1917" i="10" s="1"/>
  <c r="H1917" i="10"/>
  <c r="G1917" i="10"/>
  <c r="K1916" i="10"/>
  <c r="Q1916" i="10"/>
  <c r="R1916" i="10" s="1"/>
  <c r="I1916" i="10"/>
  <c r="J1916" i="10" s="1"/>
  <c r="H1916" i="10"/>
  <c r="G1916" i="10"/>
  <c r="K1915" i="10"/>
  <c r="Q1915" i="10"/>
  <c r="R1915" i="10" s="1"/>
  <c r="I1915" i="10"/>
  <c r="J1915" i="10" s="1"/>
  <c r="H1915" i="10"/>
  <c r="G1915" i="10"/>
  <c r="K1914" i="10"/>
  <c r="Q1914" i="10"/>
  <c r="R1914" i="10" s="1"/>
  <c r="I1914" i="10"/>
  <c r="J1914" i="10" s="1"/>
  <c r="H1914" i="10"/>
  <c r="G1914" i="10"/>
  <c r="K1913" i="10"/>
  <c r="Q1913" i="10"/>
  <c r="R1913" i="10" s="1"/>
  <c r="I1913" i="10"/>
  <c r="J1913" i="10" s="1"/>
  <c r="H1913" i="10"/>
  <c r="G1913" i="10"/>
  <c r="K1912" i="10"/>
  <c r="Q1912" i="10"/>
  <c r="R1912" i="10" s="1"/>
  <c r="I1912" i="10"/>
  <c r="H1912" i="10"/>
  <c r="G1912" i="10"/>
  <c r="K1911" i="10"/>
  <c r="Q1911" i="10"/>
  <c r="R1911" i="10" s="1"/>
  <c r="I1911" i="10"/>
  <c r="J1911" i="10" s="1"/>
  <c r="H1911" i="10"/>
  <c r="G1911" i="10"/>
  <c r="K1910" i="10"/>
  <c r="Q1910" i="10"/>
  <c r="R1910" i="10" s="1"/>
  <c r="I1910" i="10"/>
  <c r="H1910" i="10"/>
  <c r="G1910" i="10"/>
  <c r="K1909" i="10"/>
  <c r="Q1909" i="10"/>
  <c r="R1909" i="10" s="1"/>
  <c r="I1909" i="10"/>
  <c r="J1909" i="10" s="1"/>
  <c r="H1909" i="10"/>
  <c r="G1909" i="10"/>
  <c r="K1908" i="10"/>
  <c r="Q1908" i="10"/>
  <c r="R1908" i="10" s="1"/>
  <c r="I1908" i="10"/>
  <c r="J1908" i="10" s="1"/>
  <c r="H1908" i="10"/>
  <c r="G1908" i="10"/>
  <c r="K1907" i="10"/>
  <c r="Q1907" i="10"/>
  <c r="R1907" i="10" s="1"/>
  <c r="I1907" i="10"/>
  <c r="J1907" i="10" s="1"/>
  <c r="H1907" i="10"/>
  <c r="G1907" i="10"/>
  <c r="K1906" i="10"/>
  <c r="Q1906" i="10"/>
  <c r="R1906" i="10" s="1"/>
  <c r="I1906" i="10"/>
  <c r="H1906" i="10"/>
  <c r="G1906" i="10"/>
  <c r="K1905" i="10"/>
  <c r="Q1905" i="10"/>
  <c r="R1905" i="10" s="1"/>
  <c r="I1905" i="10"/>
  <c r="H1905" i="10"/>
  <c r="G1905" i="10"/>
  <c r="K1904" i="10"/>
  <c r="Q1904" i="10"/>
  <c r="R1904" i="10" s="1"/>
  <c r="I1904" i="10"/>
  <c r="J1904" i="10" s="1"/>
  <c r="H1904" i="10"/>
  <c r="G1904" i="10"/>
  <c r="K1903" i="10"/>
  <c r="Q1903" i="10"/>
  <c r="R1903" i="10" s="1"/>
  <c r="I1903" i="10"/>
  <c r="J1903" i="10" s="1"/>
  <c r="H1903" i="10"/>
  <c r="G1903" i="10"/>
  <c r="K1902" i="10"/>
  <c r="Q1902" i="10"/>
  <c r="R1902" i="10" s="1"/>
  <c r="I1902" i="10"/>
  <c r="J1902" i="10" s="1"/>
  <c r="H1902" i="10"/>
  <c r="G1902" i="10"/>
  <c r="K1901" i="10"/>
  <c r="Q1901" i="10"/>
  <c r="R1901" i="10" s="1"/>
  <c r="I1901" i="10"/>
  <c r="J1901" i="10" s="1"/>
  <c r="H1901" i="10"/>
  <c r="G1901" i="10"/>
  <c r="K1900" i="10"/>
  <c r="Q1900" i="10"/>
  <c r="R1900" i="10" s="1"/>
  <c r="I1900" i="10"/>
  <c r="J1900" i="10" s="1"/>
  <c r="H1900" i="10"/>
  <c r="G1900" i="10"/>
  <c r="K1899" i="10"/>
  <c r="Q1899" i="10"/>
  <c r="R1899" i="10" s="1"/>
  <c r="I1899" i="10"/>
  <c r="J1899" i="10" s="1"/>
  <c r="H1899" i="10"/>
  <c r="G1899" i="10"/>
  <c r="K1898" i="10"/>
  <c r="Q1898" i="10"/>
  <c r="R1898" i="10" s="1"/>
  <c r="I1898" i="10"/>
  <c r="J1898" i="10" s="1"/>
  <c r="H1898" i="10"/>
  <c r="G1898" i="10"/>
  <c r="K1897" i="10"/>
  <c r="Q1897" i="10"/>
  <c r="R1897" i="10" s="1"/>
  <c r="I1897" i="10"/>
  <c r="J1897" i="10" s="1"/>
  <c r="H1897" i="10"/>
  <c r="G1897" i="10"/>
  <c r="K1896" i="10"/>
  <c r="Q1896" i="10"/>
  <c r="R1896" i="10" s="1"/>
  <c r="I1896" i="10"/>
  <c r="J1896" i="10" s="1"/>
  <c r="H1896" i="10"/>
  <c r="G1896" i="10"/>
  <c r="K1895" i="10"/>
  <c r="Q1895" i="10"/>
  <c r="R1895" i="10" s="1"/>
  <c r="I1895" i="10"/>
  <c r="H1895" i="10"/>
  <c r="G1895" i="10"/>
  <c r="K1894" i="10"/>
  <c r="Q1894" i="10"/>
  <c r="R1894" i="10" s="1"/>
  <c r="I1894" i="10"/>
  <c r="J1894" i="10" s="1"/>
  <c r="H1894" i="10"/>
  <c r="G1894" i="10"/>
  <c r="K1893" i="10"/>
  <c r="Q1893" i="10"/>
  <c r="R1893" i="10" s="1"/>
  <c r="I1893" i="10"/>
  <c r="J1893" i="10" s="1"/>
  <c r="H1893" i="10"/>
  <c r="G1893" i="10"/>
  <c r="K1892" i="10"/>
  <c r="Q1892" i="10"/>
  <c r="R1892" i="10" s="1"/>
  <c r="I1892" i="10"/>
  <c r="J1892" i="10" s="1"/>
  <c r="H1892" i="10"/>
  <c r="G1892" i="10"/>
  <c r="K1891" i="10"/>
  <c r="Q1891" i="10"/>
  <c r="R1891" i="10" s="1"/>
  <c r="I1891" i="10"/>
  <c r="J1891" i="10" s="1"/>
  <c r="H1891" i="10"/>
  <c r="G1891" i="10"/>
  <c r="K1890" i="10"/>
  <c r="Q1890" i="10"/>
  <c r="R1890" i="10" s="1"/>
  <c r="I1890" i="10"/>
  <c r="J1890" i="10" s="1"/>
  <c r="H1890" i="10"/>
  <c r="G1890" i="10"/>
  <c r="K1889" i="10"/>
  <c r="Q1889" i="10"/>
  <c r="R1889" i="10" s="1"/>
  <c r="I1889" i="10"/>
  <c r="J1889" i="10" s="1"/>
  <c r="H1889" i="10"/>
  <c r="G1889" i="10"/>
  <c r="K1888" i="10"/>
  <c r="Q1888" i="10"/>
  <c r="R1888" i="10" s="1"/>
  <c r="I1888" i="10"/>
  <c r="J1888" i="10" s="1"/>
  <c r="H1888" i="10"/>
  <c r="G1888" i="10"/>
  <c r="K1887" i="10"/>
  <c r="Q1887" i="10"/>
  <c r="R1887" i="10" s="1"/>
  <c r="I1887" i="10"/>
  <c r="H1887" i="10"/>
  <c r="G1887" i="10"/>
  <c r="K1886" i="10"/>
  <c r="Q1886" i="10"/>
  <c r="R1886" i="10" s="1"/>
  <c r="I1886" i="10"/>
  <c r="J1886" i="10" s="1"/>
  <c r="H1886" i="10"/>
  <c r="G1886" i="10"/>
  <c r="K1885" i="10"/>
  <c r="Q1885" i="10"/>
  <c r="R1885" i="10" s="1"/>
  <c r="I1885" i="10"/>
  <c r="H1885" i="10"/>
  <c r="G1885" i="10"/>
  <c r="K1884" i="10"/>
  <c r="Q1884" i="10"/>
  <c r="R1884" i="10" s="1"/>
  <c r="I1884" i="10"/>
  <c r="H1884" i="10"/>
  <c r="G1884" i="10"/>
  <c r="K1883" i="10"/>
  <c r="Q1883" i="10"/>
  <c r="R1883" i="10" s="1"/>
  <c r="I1883" i="10"/>
  <c r="J1883" i="10" s="1"/>
  <c r="H1883" i="10"/>
  <c r="G1883" i="10"/>
  <c r="K1882" i="10"/>
  <c r="Q1882" i="10"/>
  <c r="R1882" i="10" s="1"/>
  <c r="I1882" i="10"/>
  <c r="J1882" i="10" s="1"/>
  <c r="H1882" i="10"/>
  <c r="G1882" i="10"/>
  <c r="K1881" i="10"/>
  <c r="Q1881" i="10"/>
  <c r="R1881" i="10" s="1"/>
  <c r="I1881" i="10"/>
  <c r="J1881" i="10" s="1"/>
  <c r="H1881" i="10"/>
  <c r="G1881" i="10"/>
  <c r="K1880" i="10"/>
  <c r="Q1880" i="10"/>
  <c r="R1880" i="10" s="1"/>
  <c r="I1880" i="10"/>
  <c r="J1880" i="10" s="1"/>
  <c r="H1880" i="10"/>
  <c r="G1880" i="10"/>
  <c r="K1879" i="10"/>
  <c r="Q1879" i="10"/>
  <c r="R1879" i="10" s="1"/>
  <c r="I1879" i="10"/>
  <c r="J1879" i="10" s="1"/>
  <c r="H1879" i="10"/>
  <c r="G1879" i="10"/>
  <c r="K1878" i="10"/>
  <c r="Q1878" i="10"/>
  <c r="R1878" i="10" s="1"/>
  <c r="I1878" i="10"/>
  <c r="J1878" i="10" s="1"/>
  <c r="H1878" i="10"/>
  <c r="G1878" i="10"/>
  <c r="K1877" i="10"/>
  <c r="Q1877" i="10"/>
  <c r="R1877" i="10" s="1"/>
  <c r="I1877" i="10"/>
  <c r="H1877" i="10"/>
  <c r="G1877" i="10"/>
  <c r="K1876" i="10"/>
  <c r="Q1876" i="10"/>
  <c r="R1876" i="10" s="1"/>
  <c r="I1876" i="10"/>
  <c r="J1876" i="10" s="1"/>
  <c r="H1876" i="10"/>
  <c r="G1876" i="10"/>
  <c r="K1875" i="10"/>
  <c r="Q1875" i="10"/>
  <c r="R1875" i="10" s="1"/>
  <c r="I1875" i="10"/>
  <c r="J1875" i="10" s="1"/>
  <c r="H1875" i="10"/>
  <c r="G1875" i="10"/>
  <c r="K1874" i="10"/>
  <c r="Q1874" i="10"/>
  <c r="R1874" i="10" s="1"/>
  <c r="I1874" i="10"/>
  <c r="J1874" i="10" s="1"/>
  <c r="H1874" i="10"/>
  <c r="G1874" i="10"/>
  <c r="K1873" i="10"/>
  <c r="Q1873" i="10"/>
  <c r="R1873" i="10" s="1"/>
  <c r="I1873" i="10"/>
  <c r="J1873" i="10" s="1"/>
  <c r="H1873" i="10"/>
  <c r="G1873" i="10"/>
  <c r="K1872" i="10"/>
  <c r="Q1872" i="10"/>
  <c r="R1872" i="10" s="1"/>
  <c r="I1872" i="10"/>
  <c r="J1872" i="10" s="1"/>
  <c r="H1872" i="10"/>
  <c r="G1872" i="10"/>
  <c r="K1871" i="10"/>
  <c r="Q1871" i="10"/>
  <c r="R1871" i="10" s="1"/>
  <c r="I1871" i="10"/>
  <c r="J1871" i="10" s="1"/>
  <c r="H1871" i="10"/>
  <c r="G1871" i="10"/>
  <c r="K1870" i="10"/>
  <c r="Q1870" i="10"/>
  <c r="R1870" i="10" s="1"/>
  <c r="I1870" i="10"/>
  <c r="J1870" i="10" s="1"/>
  <c r="H1870" i="10"/>
  <c r="G1870" i="10"/>
  <c r="K1869" i="10"/>
  <c r="Q1869" i="10"/>
  <c r="R1869" i="10" s="1"/>
  <c r="I1869" i="10"/>
  <c r="J1869" i="10" s="1"/>
  <c r="H1869" i="10"/>
  <c r="G1869" i="10"/>
  <c r="K1868" i="10"/>
  <c r="Q1868" i="10"/>
  <c r="R1868" i="10" s="1"/>
  <c r="I1868" i="10"/>
  <c r="J1868" i="10" s="1"/>
  <c r="H1868" i="10"/>
  <c r="G1868" i="10"/>
  <c r="K1867" i="10"/>
  <c r="Q1867" i="10"/>
  <c r="R1867" i="10" s="1"/>
  <c r="I1867" i="10"/>
  <c r="J1867" i="10" s="1"/>
  <c r="H1867" i="10"/>
  <c r="G1867" i="10"/>
  <c r="K1866" i="10"/>
  <c r="Q1866" i="10"/>
  <c r="R1866" i="10" s="1"/>
  <c r="I1866" i="10"/>
  <c r="J1866" i="10" s="1"/>
  <c r="H1866" i="10"/>
  <c r="G1866" i="10"/>
  <c r="K1865" i="10"/>
  <c r="Q1865" i="10"/>
  <c r="R1865" i="10" s="1"/>
  <c r="I1865" i="10"/>
  <c r="J1865" i="10" s="1"/>
  <c r="H1865" i="10"/>
  <c r="G1865" i="10"/>
  <c r="K1864" i="10"/>
  <c r="Q1864" i="10"/>
  <c r="R1864" i="10" s="1"/>
  <c r="I1864" i="10"/>
  <c r="H1864" i="10"/>
  <c r="G1864" i="10"/>
  <c r="K1863" i="10"/>
  <c r="Q1863" i="10"/>
  <c r="R1863" i="10" s="1"/>
  <c r="I1863" i="10"/>
  <c r="J1863" i="10" s="1"/>
  <c r="H1863" i="10"/>
  <c r="G1863" i="10"/>
  <c r="K1862" i="10"/>
  <c r="Q1862" i="10"/>
  <c r="R1862" i="10" s="1"/>
  <c r="I1862" i="10"/>
  <c r="J1862" i="10" s="1"/>
  <c r="H1862" i="10"/>
  <c r="G1862" i="10"/>
  <c r="K1861" i="10"/>
  <c r="Q1861" i="10"/>
  <c r="R1861" i="10" s="1"/>
  <c r="I1861" i="10"/>
  <c r="J1861" i="10" s="1"/>
  <c r="H1861" i="10"/>
  <c r="G1861" i="10"/>
  <c r="K1860" i="10"/>
  <c r="Q1860" i="10"/>
  <c r="R1860" i="10" s="1"/>
  <c r="I1860" i="10"/>
  <c r="J1860" i="10" s="1"/>
  <c r="H1860" i="10"/>
  <c r="G1860" i="10"/>
  <c r="K1859" i="10"/>
  <c r="Q1859" i="10"/>
  <c r="R1859" i="10" s="1"/>
  <c r="I1859" i="10"/>
  <c r="J1859" i="10" s="1"/>
  <c r="H1859" i="10"/>
  <c r="G1859" i="10"/>
  <c r="K1858" i="10"/>
  <c r="Q1858" i="10"/>
  <c r="R1858" i="10" s="1"/>
  <c r="I1858" i="10"/>
  <c r="J1858" i="10" s="1"/>
  <c r="H1858" i="10"/>
  <c r="G1858" i="10"/>
  <c r="K1857" i="10"/>
  <c r="Q1857" i="10"/>
  <c r="R1857" i="10" s="1"/>
  <c r="I1857" i="10"/>
  <c r="J1857" i="10" s="1"/>
  <c r="H1857" i="10"/>
  <c r="G1857" i="10"/>
  <c r="K1856" i="10"/>
  <c r="Q1856" i="10"/>
  <c r="R1856" i="10" s="1"/>
  <c r="I1856" i="10"/>
  <c r="J1856" i="10" s="1"/>
  <c r="H1856" i="10"/>
  <c r="G1856" i="10"/>
  <c r="K1855" i="10"/>
  <c r="Q1855" i="10"/>
  <c r="R1855" i="10" s="1"/>
  <c r="I1855" i="10"/>
  <c r="J1855" i="10" s="1"/>
  <c r="H1855" i="10"/>
  <c r="G1855" i="10"/>
  <c r="K1854" i="10"/>
  <c r="Q1854" i="10"/>
  <c r="R1854" i="10" s="1"/>
  <c r="I1854" i="10"/>
  <c r="J1854" i="10" s="1"/>
  <c r="H1854" i="10"/>
  <c r="G1854" i="10"/>
  <c r="K1853" i="10"/>
  <c r="Q1853" i="10"/>
  <c r="R1853" i="10" s="1"/>
  <c r="I1853" i="10"/>
  <c r="J1853" i="10" s="1"/>
  <c r="H1853" i="10"/>
  <c r="G1853" i="10"/>
  <c r="K1852" i="10"/>
  <c r="Q1852" i="10"/>
  <c r="R1852" i="10" s="1"/>
  <c r="I1852" i="10"/>
  <c r="H1852" i="10"/>
  <c r="G1852" i="10"/>
  <c r="K1851" i="10"/>
  <c r="Q1851" i="10"/>
  <c r="R1851" i="10" s="1"/>
  <c r="I1851" i="10"/>
  <c r="J1851" i="10" s="1"/>
  <c r="H1851" i="10"/>
  <c r="G1851" i="10"/>
  <c r="K1850" i="10"/>
  <c r="Q1850" i="10"/>
  <c r="R1850" i="10" s="1"/>
  <c r="I1850" i="10"/>
  <c r="J1850" i="10" s="1"/>
  <c r="H1850" i="10"/>
  <c r="G1850" i="10"/>
  <c r="K1849" i="10"/>
  <c r="Q1849" i="10"/>
  <c r="R1849" i="10" s="1"/>
  <c r="I1849" i="10"/>
  <c r="J1849" i="10" s="1"/>
  <c r="H1849" i="10"/>
  <c r="G1849" i="10"/>
  <c r="K1848" i="10"/>
  <c r="Q1848" i="10"/>
  <c r="R1848" i="10" s="1"/>
  <c r="I1848" i="10"/>
  <c r="H1848" i="10"/>
  <c r="G1848" i="10"/>
  <c r="K1847" i="10"/>
  <c r="Q1847" i="10"/>
  <c r="R1847" i="10" s="1"/>
  <c r="I1847" i="10"/>
  <c r="J1847" i="10" s="1"/>
  <c r="H1847" i="10"/>
  <c r="G1847" i="10"/>
  <c r="K1846" i="10"/>
  <c r="Q1846" i="10"/>
  <c r="R1846" i="10" s="1"/>
  <c r="I1846" i="10"/>
  <c r="J1846" i="10" s="1"/>
  <c r="H1846" i="10"/>
  <c r="G1846" i="10"/>
  <c r="K1845" i="10"/>
  <c r="Q1845" i="10"/>
  <c r="R1845" i="10" s="1"/>
  <c r="I1845" i="10"/>
  <c r="J1845" i="10" s="1"/>
  <c r="H1845" i="10"/>
  <c r="G1845" i="10"/>
  <c r="K1844" i="10"/>
  <c r="Q1844" i="10"/>
  <c r="R1844" i="10" s="1"/>
  <c r="I1844" i="10"/>
  <c r="J1844" i="10" s="1"/>
  <c r="H1844" i="10"/>
  <c r="G1844" i="10"/>
  <c r="K1843" i="10"/>
  <c r="Q1843" i="10"/>
  <c r="R1843" i="10" s="1"/>
  <c r="I1843" i="10"/>
  <c r="J1843" i="10" s="1"/>
  <c r="H1843" i="10"/>
  <c r="G1843" i="10"/>
  <c r="K1842" i="10"/>
  <c r="Q1842" i="10"/>
  <c r="R1842" i="10" s="1"/>
  <c r="I1842" i="10"/>
  <c r="J1842" i="10" s="1"/>
  <c r="H1842" i="10"/>
  <c r="G1842" i="10"/>
  <c r="K1841" i="10"/>
  <c r="Q1841" i="10"/>
  <c r="R1841" i="10" s="1"/>
  <c r="I1841" i="10"/>
  <c r="J1841" i="10" s="1"/>
  <c r="H1841" i="10"/>
  <c r="G1841" i="10"/>
  <c r="K1840" i="10"/>
  <c r="Q1840" i="10"/>
  <c r="R1840" i="10" s="1"/>
  <c r="I1840" i="10"/>
  <c r="J1840" i="10" s="1"/>
  <c r="H1840" i="10"/>
  <c r="G1840" i="10"/>
  <c r="K1839" i="10"/>
  <c r="Q1839" i="10"/>
  <c r="R1839" i="10" s="1"/>
  <c r="I1839" i="10"/>
  <c r="J1839" i="10" s="1"/>
  <c r="H1839" i="10"/>
  <c r="G1839" i="10"/>
  <c r="K1838" i="10"/>
  <c r="Q1838" i="10"/>
  <c r="R1838" i="10" s="1"/>
  <c r="I1838" i="10"/>
  <c r="J1838" i="10" s="1"/>
  <c r="H1838" i="10"/>
  <c r="G1838" i="10"/>
  <c r="K1837" i="10"/>
  <c r="Q1837" i="10"/>
  <c r="R1837" i="10" s="1"/>
  <c r="I1837" i="10"/>
  <c r="J1837" i="10" s="1"/>
  <c r="H1837" i="10"/>
  <c r="G1837" i="10"/>
  <c r="K1836" i="10"/>
  <c r="Q1836" i="10"/>
  <c r="R1836" i="10" s="1"/>
  <c r="I1836" i="10"/>
  <c r="J1836" i="10" s="1"/>
  <c r="H1836" i="10"/>
  <c r="G1836" i="10"/>
  <c r="K1835" i="10"/>
  <c r="Q1835" i="10"/>
  <c r="R1835" i="10" s="1"/>
  <c r="I1835" i="10"/>
  <c r="J1835" i="10" s="1"/>
  <c r="H1835" i="10"/>
  <c r="G1835" i="10"/>
  <c r="K1834" i="10"/>
  <c r="Q1834" i="10"/>
  <c r="R1834" i="10" s="1"/>
  <c r="I1834" i="10"/>
  <c r="J1834" i="10" s="1"/>
  <c r="H1834" i="10"/>
  <c r="G1834" i="10"/>
  <c r="K1833" i="10"/>
  <c r="Q1833" i="10"/>
  <c r="R1833" i="10" s="1"/>
  <c r="I1833" i="10"/>
  <c r="J1833" i="10" s="1"/>
  <c r="H1833" i="10"/>
  <c r="G1833" i="10"/>
  <c r="K1832" i="10"/>
  <c r="Q1832" i="10"/>
  <c r="R1832" i="10" s="1"/>
  <c r="I1832" i="10"/>
  <c r="J1832" i="10" s="1"/>
  <c r="H1832" i="10"/>
  <c r="G1832" i="10"/>
  <c r="K1831" i="10"/>
  <c r="Q1831" i="10"/>
  <c r="R1831" i="10" s="1"/>
  <c r="I1831" i="10"/>
  <c r="J1831" i="10" s="1"/>
  <c r="H1831" i="10"/>
  <c r="G1831" i="10"/>
  <c r="K1830" i="10"/>
  <c r="Q1830" i="10"/>
  <c r="R1830" i="10" s="1"/>
  <c r="I1830" i="10"/>
  <c r="J1830" i="10" s="1"/>
  <c r="H1830" i="10"/>
  <c r="G1830" i="10"/>
  <c r="K1829" i="10"/>
  <c r="Q1829" i="10"/>
  <c r="R1829" i="10" s="1"/>
  <c r="I1829" i="10"/>
  <c r="J1829" i="10" s="1"/>
  <c r="H1829" i="10"/>
  <c r="G1829" i="10"/>
  <c r="K1828" i="10"/>
  <c r="Q1828" i="10"/>
  <c r="R1828" i="10" s="1"/>
  <c r="I1828" i="10"/>
  <c r="J1828" i="10" s="1"/>
  <c r="H1828" i="10"/>
  <c r="G1828" i="10"/>
  <c r="K1827" i="10"/>
  <c r="Q1827" i="10"/>
  <c r="R1827" i="10" s="1"/>
  <c r="I1827" i="10"/>
  <c r="J1827" i="10" s="1"/>
  <c r="H1827" i="10"/>
  <c r="G1827" i="10"/>
  <c r="K1826" i="10"/>
  <c r="Q1826" i="10"/>
  <c r="R1826" i="10" s="1"/>
  <c r="I1826" i="10"/>
  <c r="J1826" i="10" s="1"/>
  <c r="H1826" i="10"/>
  <c r="G1826" i="10"/>
  <c r="K1825" i="10"/>
  <c r="Q1825" i="10"/>
  <c r="R1825" i="10" s="1"/>
  <c r="I1825" i="10"/>
  <c r="J1825" i="10" s="1"/>
  <c r="H1825" i="10"/>
  <c r="G1825" i="10"/>
  <c r="K1824" i="10"/>
  <c r="Q1824" i="10"/>
  <c r="R1824" i="10" s="1"/>
  <c r="I1824" i="10"/>
  <c r="J1824" i="10" s="1"/>
  <c r="H1824" i="10"/>
  <c r="G1824" i="10"/>
  <c r="K1823" i="10"/>
  <c r="Q1823" i="10"/>
  <c r="R1823" i="10" s="1"/>
  <c r="I1823" i="10"/>
  <c r="J1823" i="10" s="1"/>
  <c r="H1823" i="10"/>
  <c r="G1823" i="10"/>
  <c r="K1822" i="10"/>
  <c r="Q1822" i="10"/>
  <c r="R1822" i="10" s="1"/>
  <c r="I1822" i="10"/>
  <c r="J1822" i="10" s="1"/>
  <c r="H1822" i="10"/>
  <c r="G1822" i="10"/>
  <c r="K1821" i="10"/>
  <c r="Q1821" i="10"/>
  <c r="R1821" i="10" s="1"/>
  <c r="I1821" i="10"/>
  <c r="J1821" i="10" s="1"/>
  <c r="H1821" i="10"/>
  <c r="G1821" i="10"/>
  <c r="K1820" i="10"/>
  <c r="Q1820" i="10"/>
  <c r="R1820" i="10" s="1"/>
  <c r="I1820" i="10"/>
  <c r="J1820" i="10" s="1"/>
  <c r="H1820" i="10"/>
  <c r="G1820" i="10"/>
  <c r="K1819" i="10"/>
  <c r="Q1819" i="10"/>
  <c r="R1819" i="10" s="1"/>
  <c r="I1819" i="10"/>
  <c r="J1819" i="10" s="1"/>
  <c r="H1819" i="10"/>
  <c r="G1819" i="10"/>
  <c r="K1818" i="10"/>
  <c r="Q1818" i="10"/>
  <c r="R1818" i="10" s="1"/>
  <c r="I1818" i="10"/>
  <c r="J1818" i="10" s="1"/>
  <c r="H1818" i="10"/>
  <c r="G1818" i="10"/>
  <c r="K1817" i="10"/>
  <c r="Q1817" i="10"/>
  <c r="R1817" i="10" s="1"/>
  <c r="I1817" i="10"/>
  <c r="J1817" i="10" s="1"/>
  <c r="H1817" i="10"/>
  <c r="G1817" i="10"/>
  <c r="K1816" i="10"/>
  <c r="Q1816" i="10"/>
  <c r="R1816" i="10" s="1"/>
  <c r="I1816" i="10"/>
  <c r="J1816" i="10" s="1"/>
  <c r="H1816" i="10"/>
  <c r="G1816" i="10"/>
  <c r="K1815" i="10"/>
  <c r="Q1815" i="10"/>
  <c r="R1815" i="10" s="1"/>
  <c r="I1815" i="10"/>
  <c r="J1815" i="10" s="1"/>
  <c r="H1815" i="10"/>
  <c r="G1815" i="10"/>
  <c r="K1814" i="10"/>
  <c r="Q1814" i="10"/>
  <c r="R1814" i="10" s="1"/>
  <c r="I1814" i="10"/>
  <c r="J1814" i="10" s="1"/>
  <c r="H1814" i="10"/>
  <c r="G1814" i="10"/>
  <c r="K1813" i="10"/>
  <c r="Q1813" i="10"/>
  <c r="R1813" i="10" s="1"/>
  <c r="I1813" i="10"/>
  <c r="J1813" i="10" s="1"/>
  <c r="H1813" i="10"/>
  <c r="G1813" i="10"/>
  <c r="K1812" i="10"/>
  <c r="Q1812" i="10"/>
  <c r="R1812" i="10" s="1"/>
  <c r="I1812" i="10"/>
  <c r="J1812" i="10" s="1"/>
  <c r="H1812" i="10"/>
  <c r="G1812" i="10"/>
  <c r="K1811" i="10"/>
  <c r="Q1811" i="10"/>
  <c r="R1811" i="10" s="1"/>
  <c r="I1811" i="10"/>
  <c r="J1811" i="10" s="1"/>
  <c r="H1811" i="10"/>
  <c r="G1811" i="10"/>
  <c r="K1810" i="10"/>
  <c r="Q1810" i="10"/>
  <c r="R1810" i="10" s="1"/>
  <c r="I1810" i="10"/>
  <c r="J1810" i="10" s="1"/>
  <c r="H1810" i="10"/>
  <c r="G1810" i="10"/>
  <c r="K1809" i="10"/>
  <c r="Q1809" i="10"/>
  <c r="R1809" i="10" s="1"/>
  <c r="I1809" i="10"/>
  <c r="H1809" i="10"/>
  <c r="G1809" i="10"/>
  <c r="K1808" i="10"/>
  <c r="Q1808" i="10"/>
  <c r="R1808" i="10" s="1"/>
  <c r="I1808" i="10"/>
  <c r="J1808" i="10" s="1"/>
  <c r="H1808" i="10"/>
  <c r="G1808" i="10"/>
  <c r="K1807" i="10"/>
  <c r="Q1807" i="10"/>
  <c r="R1807" i="10" s="1"/>
  <c r="I1807" i="10"/>
  <c r="J1807" i="10" s="1"/>
  <c r="H1807" i="10"/>
  <c r="G1807" i="10"/>
  <c r="K1806" i="10"/>
  <c r="Q1806" i="10"/>
  <c r="R1806" i="10" s="1"/>
  <c r="I1806" i="10"/>
  <c r="H1806" i="10"/>
  <c r="G1806" i="10"/>
  <c r="K1805" i="10"/>
  <c r="Q1805" i="10"/>
  <c r="R1805" i="10" s="1"/>
  <c r="I1805" i="10"/>
  <c r="J1805" i="10" s="1"/>
  <c r="H1805" i="10"/>
  <c r="G1805" i="10"/>
  <c r="K1804" i="10"/>
  <c r="Q1804" i="10"/>
  <c r="R1804" i="10" s="1"/>
  <c r="I1804" i="10"/>
  <c r="J1804" i="10" s="1"/>
  <c r="H1804" i="10"/>
  <c r="G1804" i="10"/>
  <c r="K1803" i="10"/>
  <c r="L1803" i="10" s="1"/>
  <c r="Q1803" i="10"/>
  <c r="R1803" i="10" s="1"/>
  <c r="I1803" i="10"/>
  <c r="H1803" i="10"/>
  <c r="G1803" i="10"/>
  <c r="K1802" i="10"/>
  <c r="Q1802" i="10"/>
  <c r="R1802" i="10" s="1"/>
  <c r="I1802" i="10"/>
  <c r="J1802" i="10" s="1"/>
  <c r="H1802" i="10"/>
  <c r="G1802" i="10"/>
  <c r="K1801" i="10"/>
  <c r="Q1801" i="10"/>
  <c r="R1801" i="10" s="1"/>
  <c r="I1801" i="10"/>
  <c r="J1801" i="10" s="1"/>
  <c r="H1801" i="10"/>
  <c r="G1801" i="10"/>
  <c r="K1800" i="10"/>
  <c r="Q1800" i="10"/>
  <c r="R1800" i="10" s="1"/>
  <c r="I1800" i="10"/>
  <c r="H1800" i="10"/>
  <c r="G1800" i="10"/>
  <c r="K1799" i="10"/>
  <c r="Q1799" i="10"/>
  <c r="R1799" i="10" s="1"/>
  <c r="I1799" i="10"/>
  <c r="J1799" i="10" s="1"/>
  <c r="H1799" i="10"/>
  <c r="G1799" i="10"/>
  <c r="K1798" i="10"/>
  <c r="Q1798" i="10"/>
  <c r="R1798" i="10" s="1"/>
  <c r="I1798" i="10"/>
  <c r="J1798" i="10" s="1"/>
  <c r="H1798" i="10"/>
  <c r="G1798" i="10"/>
  <c r="K1797" i="10"/>
  <c r="Q1797" i="10"/>
  <c r="R1797" i="10" s="1"/>
  <c r="I1797" i="10"/>
  <c r="J1797" i="10" s="1"/>
  <c r="H1797" i="10"/>
  <c r="G1797" i="10"/>
  <c r="K1796" i="10"/>
  <c r="Q1796" i="10"/>
  <c r="R1796" i="10" s="1"/>
  <c r="I1796" i="10"/>
  <c r="J1796" i="10" s="1"/>
  <c r="H1796" i="10"/>
  <c r="G1796" i="10"/>
  <c r="K1795" i="10"/>
  <c r="Q1795" i="10"/>
  <c r="R1795" i="10" s="1"/>
  <c r="I1795" i="10"/>
  <c r="J1795" i="10" s="1"/>
  <c r="H1795" i="10"/>
  <c r="G1795" i="10"/>
  <c r="K1794" i="10"/>
  <c r="Q1794" i="10"/>
  <c r="R1794" i="10" s="1"/>
  <c r="I1794" i="10"/>
  <c r="H1794" i="10"/>
  <c r="G1794" i="10"/>
  <c r="K1793" i="10"/>
  <c r="Q1793" i="10"/>
  <c r="R1793" i="10" s="1"/>
  <c r="I1793" i="10"/>
  <c r="J1793" i="10" s="1"/>
  <c r="H1793" i="10"/>
  <c r="G1793" i="10"/>
  <c r="K1792" i="10"/>
  <c r="Q1792" i="10"/>
  <c r="R1792" i="10" s="1"/>
  <c r="I1792" i="10"/>
  <c r="J1792" i="10" s="1"/>
  <c r="H1792" i="10"/>
  <c r="G1792" i="10"/>
  <c r="K1791" i="10"/>
  <c r="Q1791" i="10"/>
  <c r="R1791" i="10" s="1"/>
  <c r="I1791" i="10"/>
  <c r="J1791" i="10" s="1"/>
  <c r="H1791" i="10"/>
  <c r="G1791" i="10"/>
  <c r="K1790" i="10"/>
  <c r="Q1790" i="10"/>
  <c r="R1790" i="10" s="1"/>
  <c r="I1790" i="10"/>
  <c r="J1790" i="10" s="1"/>
  <c r="H1790" i="10"/>
  <c r="G1790" i="10"/>
  <c r="K1789" i="10"/>
  <c r="Q1789" i="10"/>
  <c r="R1789" i="10" s="1"/>
  <c r="I1789" i="10"/>
  <c r="J1789" i="10" s="1"/>
  <c r="H1789" i="10"/>
  <c r="G1789" i="10"/>
  <c r="K1788" i="10"/>
  <c r="Q1788" i="10"/>
  <c r="R1788" i="10" s="1"/>
  <c r="I1788" i="10"/>
  <c r="J1788" i="10" s="1"/>
  <c r="H1788" i="10"/>
  <c r="G1788" i="10"/>
  <c r="K1787" i="10"/>
  <c r="Q1787" i="10"/>
  <c r="R1787" i="10" s="1"/>
  <c r="I1787" i="10"/>
  <c r="J1787" i="10" s="1"/>
  <c r="H1787" i="10"/>
  <c r="G1787" i="10"/>
  <c r="K1786" i="10"/>
  <c r="Q1786" i="10"/>
  <c r="R1786" i="10" s="1"/>
  <c r="I1786" i="10"/>
  <c r="J1786" i="10" s="1"/>
  <c r="H1786" i="10"/>
  <c r="G1786" i="10"/>
  <c r="K1785" i="10"/>
  <c r="Q1785" i="10"/>
  <c r="R1785" i="10" s="1"/>
  <c r="I1785" i="10"/>
  <c r="J1785" i="10" s="1"/>
  <c r="H1785" i="10"/>
  <c r="G1785" i="10"/>
  <c r="K1784" i="10"/>
  <c r="Q1784" i="10"/>
  <c r="R1784" i="10" s="1"/>
  <c r="I1784" i="10"/>
  <c r="J1784" i="10" s="1"/>
  <c r="H1784" i="10"/>
  <c r="G1784" i="10"/>
  <c r="K1783" i="10"/>
  <c r="Q1783" i="10"/>
  <c r="R1783" i="10" s="1"/>
  <c r="I1783" i="10"/>
  <c r="J1783" i="10" s="1"/>
  <c r="H1783" i="10"/>
  <c r="G1783" i="10"/>
  <c r="K1782" i="10"/>
  <c r="Q1782" i="10"/>
  <c r="R1782" i="10" s="1"/>
  <c r="I1782" i="10"/>
  <c r="H1782" i="10"/>
  <c r="G1782" i="10"/>
  <c r="K1781" i="10"/>
  <c r="Q1781" i="10"/>
  <c r="R1781" i="10" s="1"/>
  <c r="I1781" i="10"/>
  <c r="J1781" i="10" s="1"/>
  <c r="H1781" i="10"/>
  <c r="G1781" i="10"/>
  <c r="K1780" i="10"/>
  <c r="Q1780" i="10"/>
  <c r="R1780" i="10" s="1"/>
  <c r="I1780" i="10"/>
  <c r="J1780" i="10" s="1"/>
  <c r="H1780" i="10"/>
  <c r="G1780" i="10"/>
  <c r="K1779" i="10"/>
  <c r="Q1779" i="10"/>
  <c r="R1779" i="10" s="1"/>
  <c r="I1779" i="10"/>
  <c r="J1779" i="10" s="1"/>
  <c r="H1779" i="10"/>
  <c r="G1779" i="10"/>
  <c r="K1778" i="10"/>
  <c r="Q1778" i="10"/>
  <c r="R1778" i="10" s="1"/>
  <c r="I1778" i="10"/>
  <c r="J1778" i="10" s="1"/>
  <c r="H1778" i="10"/>
  <c r="G1778" i="10"/>
  <c r="K1777" i="10"/>
  <c r="Q1777" i="10"/>
  <c r="R1777" i="10" s="1"/>
  <c r="I1777" i="10"/>
  <c r="H1777" i="10"/>
  <c r="G1777" i="10"/>
  <c r="K1776" i="10"/>
  <c r="Q1776" i="10"/>
  <c r="R1776" i="10" s="1"/>
  <c r="I1776" i="10"/>
  <c r="J1776" i="10" s="1"/>
  <c r="H1776" i="10"/>
  <c r="G1776" i="10"/>
  <c r="K1775" i="10"/>
  <c r="Q1775" i="10"/>
  <c r="R1775" i="10" s="1"/>
  <c r="I1775" i="10"/>
  <c r="J1775" i="10" s="1"/>
  <c r="H1775" i="10"/>
  <c r="G1775" i="10"/>
  <c r="K1774" i="10"/>
  <c r="Q1774" i="10"/>
  <c r="R1774" i="10" s="1"/>
  <c r="I1774" i="10"/>
  <c r="J1774" i="10" s="1"/>
  <c r="H1774" i="10"/>
  <c r="G1774" i="10"/>
  <c r="K1773" i="10"/>
  <c r="Q1773" i="10"/>
  <c r="R1773" i="10" s="1"/>
  <c r="I1773" i="10"/>
  <c r="J1773" i="10" s="1"/>
  <c r="H1773" i="10"/>
  <c r="G1773" i="10"/>
  <c r="K1772" i="10"/>
  <c r="Q1772" i="10"/>
  <c r="R1772" i="10" s="1"/>
  <c r="I1772" i="10"/>
  <c r="J1772" i="10" s="1"/>
  <c r="H1772" i="10"/>
  <c r="G1772" i="10"/>
  <c r="K1771" i="10"/>
  <c r="Q1771" i="10"/>
  <c r="R1771" i="10" s="1"/>
  <c r="I1771" i="10"/>
  <c r="H1771" i="10"/>
  <c r="G1771" i="10"/>
  <c r="K1770" i="10"/>
  <c r="Q1770" i="10"/>
  <c r="R1770" i="10" s="1"/>
  <c r="I1770" i="10"/>
  <c r="J1770" i="10" s="1"/>
  <c r="H1770" i="10"/>
  <c r="G1770" i="10"/>
  <c r="K1769" i="10"/>
  <c r="Q1769" i="10"/>
  <c r="R1769" i="10" s="1"/>
  <c r="I1769" i="10"/>
  <c r="J1769" i="10" s="1"/>
  <c r="H1769" i="10"/>
  <c r="G1769" i="10"/>
  <c r="K1768" i="10"/>
  <c r="Q1768" i="10"/>
  <c r="R1768" i="10" s="1"/>
  <c r="I1768" i="10"/>
  <c r="J1768" i="10" s="1"/>
  <c r="H1768" i="10"/>
  <c r="G1768" i="10"/>
  <c r="K1767" i="10"/>
  <c r="Q1767" i="10"/>
  <c r="R1767" i="10" s="1"/>
  <c r="I1767" i="10"/>
  <c r="J1767" i="10" s="1"/>
  <c r="H1767" i="10"/>
  <c r="G1767" i="10"/>
  <c r="K1766" i="10"/>
  <c r="Q1766" i="10"/>
  <c r="R1766" i="10" s="1"/>
  <c r="I1766" i="10"/>
  <c r="J1766" i="10" s="1"/>
  <c r="H1766" i="10"/>
  <c r="G1766" i="10"/>
  <c r="K1765" i="10"/>
  <c r="Q1765" i="10"/>
  <c r="R1765" i="10" s="1"/>
  <c r="I1765" i="10"/>
  <c r="J1765" i="10" s="1"/>
  <c r="H1765" i="10"/>
  <c r="G1765" i="10"/>
  <c r="K1764" i="10"/>
  <c r="Q1764" i="10"/>
  <c r="R1764" i="10" s="1"/>
  <c r="I1764" i="10"/>
  <c r="J1764" i="10" s="1"/>
  <c r="H1764" i="10"/>
  <c r="G1764" i="10"/>
  <c r="K1763" i="10"/>
  <c r="Q1763" i="10"/>
  <c r="R1763" i="10" s="1"/>
  <c r="I1763" i="10"/>
  <c r="J1763" i="10" s="1"/>
  <c r="H1763" i="10"/>
  <c r="G1763" i="10"/>
  <c r="K1762" i="10"/>
  <c r="Q1762" i="10"/>
  <c r="R1762" i="10" s="1"/>
  <c r="I1762" i="10"/>
  <c r="J1762" i="10" s="1"/>
  <c r="H1762" i="10"/>
  <c r="G1762" i="10"/>
  <c r="K1761" i="10"/>
  <c r="Q1761" i="10"/>
  <c r="R1761" i="10" s="1"/>
  <c r="I1761" i="10"/>
  <c r="J1761" i="10" s="1"/>
  <c r="H1761" i="10"/>
  <c r="G1761" i="10"/>
  <c r="K1760" i="10"/>
  <c r="Q1760" i="10"/>
  <c r="R1760" i="10" s="1"/>
  <c r="I1760" i="10"/>
  <c r="J1760" i="10" s="1"/>
  <c r="H1760" i="10"/>
  <c r="G1760" i="10"/>
  <c r="K1759" i="10"/>
  <c r="Q1759" i="10"/>
  <c r="R1759" i="10" s="1"/>
  <c r="I1759" i="10"/>
  <c r="H1759" i="10"/>
  <c r="G1759" i="10"/>
  <c r="K1758" i="10"/>
  <c r="Q1758" i="10"/>
  <c r="R1758" i="10" s="1"/>
  <c r="I1758" i="10"/>
  <c r="J1758" i="10" s="1"/>
  <c r="H1758" i="10"/>
  <c r="G1758" i="10"/>
  <c r="K1757" i="10"/>
  <c r="Q1757" i="10"/>
  <c r="R1757" i="10" s="1"/>
  <c r="I1757" i="10"/>
  <c r="J1757" i="10" s="1"/>
  <c r="H1757" i="10"/>
  <c r="G1757" i="10"/>
  <c r="K1756" i="10"/>
  <c r="Q1756" i="10"/>
  <c r="R1756" i="10" s="1"/>
  <c r="I1756" i="10"/>
  <c r="J1756" i="10" s="1"/>
  <c r="H1756" i="10"/>
  <c r="G1756" i="10"/>
  <c r="K1755" i="10"/>
  <c r="Q1755" i="10"/>
  <c r="R1755" i="10" s="1"/>
  <c r="I1755" i="10"/>
  <c r="J1755" i="10" s="1"/>
  <c r="H1755" i="10"/>
  <c r="G1755" i="10"/>
  <c r="K1754" i="10"/>
  <c r="Q1754" i="10"/>
  <c r="R1754" i="10" s="1"/>
  <c r="I1754" i="10"/>
  <c r="J1754" i="10" s="1"/>
  <c r="H1754" i="10"/>
  <c r="G1754" i="10"/>
  <c r="K1753" i="10"/>
  <c r="Q1753" i="10"/>
  <c r="R1753" i="10" s="1"/>
  <c r="I1753" i="10"/>
  <c r="H1753" i="10"/>
  <c r="G1753" i="10"/>
  <c r="K1752" i="10"/>
  <c r="Q1752" i="10"/>
  <c r="R1752" i="10" s="1"/>
  <c r="I1752" i="10"/>
  <c r="H1752" i="10"/>
  <c r="G1752" i="10"/>
  <c r="K1751" i="10"/>
  <c r="Q1751" i="10"/>
  <c r="R1751" i="10" s="1"/>
  <c r="I1751" i="10"/>
  <c r="J1751" i="10" s="1"/>
  <c r="H1751" i="10"/>
  <c r="G1751" i="10"/>
  <c r="K1750" i="10"/>
  <c r="Q1750" i="10"/>
  <c r="R1750" i="10" s="1"/>
  <c r="I1750" i="10"/>
  <c r="J1750" i="10" s="1"/>
  <c r="H1750" i="10"/>
  <c r="G1750" i="10"/>
  <c r="K1749" i="10"/>
  <c r="Q1749" i="10"/>
  <c r="R1749" i="10" s="1"/>
  <c r="I1749" i="10"/>
  <c r="J1749" i="10" s="1"/>
  <c r="H1749" i="10"/>
  <c r="G1749" i="10"/>
  <c r="K1748" i="10"/>
  <c r="Q1748" i="10"/>
  <c r="R1748" i="10" s="1"/>
  <c r="I1748" i="10"/>
  <c r="J1748" i="10" s="1"/>
  <c r="H1748" i="10"/>
  <c r="G1748" i="10"/>
  <c r="K1747" i="10"/>
  <c r="Q1747" i="10"/>
  <c r="R1747" i="10" s="1"/>
  <c r="I1747" i="10"/>
  <c r="J1747" i="10" s="1"/>
  <c r="H1747" i="10"/>
  <c r="G1747" i="10"/>
  <c r="K1746" i="10"/>
  <c r="Q1746" i="10"/>
  <c r="R1746" i="10" s="1"/>
  <c r="I1746" i="10"/>
  <c r="J1746" i="10" s="1"/>
  <c r="H1746" i="10"/>
  <c r="G1746" i="10"/>
  <c r="K1745" i="10"/>
  <c r="Q1745" i="10"/>
  <c r="R1745" i="10" s="1"/>
  <c r="I1745" i="10"/>
  <c r="J1745" i="10" s="1"/>
  <c r="H1745" i="10"/>
  <c r="G1745" i="10"/>
  <c r="K1744" i="10"/>
  <c r="Q1744" i="10"/>
  <c r="R1744" i="10" s="1"/>
  <c r="I1744" i="10"/>
  <c r="H1744" i="10"/>
  <c r="G1744" i="10"/>
  <c r="K1743" i="10"/>
  <c r="Q1743" i="10"/>
  <c r="R1743" i="10" s="1"/>
  <c r="I1743" i="10"/>
  <c r="J1743" i="10" s="1"/>
  <c r="H1743" i="10"/>
  <c r="G1743" i="10"/>
  <c r="K1742" i="10"/>
  <c r="Q1742" i="10"/>
  <c r="R1742" i="10" s="1"/>
  <c r="I1742" i="10"/>
  <c r="J1742" i="10" s="1"/>
  <c r="H1742" i="10"/>
  <c r="G1742" i="10"/>
  <c r="K1741" i="10"/>
  <c r="Q1741" i="10"/>
  <c r="R1741" i="10" s="1"/>
  <c r="I1741" i="10"/>
  <c r="J1741" i="10" s="1"/>
  <c r="H1741" i="10"/>
  <c r="G1741" i="10"/>
  <c r="K1740" i="10"/>
  <c r="Q1740" i="10"/>
  <c r="R1740" i="10" s="1"/>
  <c r="I1740" i="10"/>
  <c r="J1740" i="10" s="1"/>
  <c r="H1740" i="10"/>
  <c r="G1740" i="10"/>
  <c r="K1739" i="10"/>
  <c r="Q1739" i="10"/>
  <c r="R1739" i="10" s="1"/>
  <c r="I1739" i="10"/>
  <c r="J1739" i="10" s="1"/>
  <c r="H1739" i="10"/>
  <c r="G1739" i="10"/>
  <c r="K1738" i="10"/>
  <c r="Q1738" i="10"/>
  <c r="R1738" i="10" s="1"/>
  <c r="I1738" i="10"/>
  <c r="J1738" i="10" s="1"/>
  <c r="H1738" i="10"/>
  <c r="G1738" i="10"/>
  <c r="K1737" i="10"/>
  <c r="Q1737" i="10"/>
  <c r="R1737" i="10" s="1"/>
  <c r="I1737" i="10"/>
  <c r="H1737" i="10"/>
  <c r="G1737" i="10"/>
  <c r="K1736" i="10"/>
  <c r="Q1736" i="10"/>
  <c r="R1736" i="10" s="1"/>
  <c r="I1736" i="10"/>
  <c r="J1736" i="10" s="1"/>
  <c r="H1736" i="10"/>
  <c r="G1736" i="10"/>
  <c r="K1735" i="10"/>
  <c r="Q1735" i="10"/>
  <c r="R1735" i="10" s="1"/>
  <c r="I1735" i="10"/>
  <c r="J1735" i="10" s="1"/>
  <c r="H1735" i="10"/>
  <c r="G1735" i="10"/>
  <c r="K1734" i="10"/>
  <c r="Q1734" i="10"/>
  <c r="R1734" i="10" s="1"/>
  <c r="I1734" i="10"/>
  <c r="J1734" i="10" s="1"/>
  <c r="H1734" i="10"/>
  <c r="G1734" i="10"/>
  <c r="K1733" i="10"/>
  <c r="Q1733" i="10"/>
  <c r="R1733" i="10" s="1"/>
  <c r="I1733" i="10"/>
  <c r="J1733" i="10" s="1"/>
  <c r="H1733" i="10"/>
  <c r="G1733" i="10"/>
  <c r="K1732" i="10"/>
  <c r="Q1732" i="10"/>
  <c r="R1732" i="10" s="1"/>
  <c r="I1732" i="10"/>
  <c r="J1732" i="10" s="1"/>
  <c r="H1732" i="10"/>
  <c r="G1732" i="10"/>
  <c r="K1731" i="10"/>
  <c r="Q1731" i="10"/>
  <c r="R1731" i="10" s="1"/>
  <c r="I1731" i="10"/>
  <c r="J1731" i="10" s="1"/>
  <c r="H1731" i="10"/>
  <c r="G1731" i="10"/>
  <c r="K1730" i="10"/>
  <c r="Q1730" i="10"/>
  <c r="R1730" i="10" s="1"/>
  <c r="I1730" i="10"/>
  <c r="H1730" i="10"/>
  <c r="G1730" i="10"/>
  <c r="K1729" i="10"/>
  <c r="Q1729" i="10"/>
  <c r="R1729" i="10" s="1"/>
  <c r="I1729" i="10"/>
  <c r="J1729" i="10" s="1"/>
  <c r="H1729" i="10"/>
  <c r="G1729" i="10"/>
  <c r="K1728" i="10"/>
  <c r="Q1728" i="10"/>
  <c r="R1728" i="10" s="1"/>
  <c r="I1728" i="10"/>
  <c r="J1728" i="10" s="1"/>
  <c r="H1728" i="10"/>
  <c r="G1728" i="10"/>
  <c r="K1727" i="10"/>
  <c r="Q1727" i="10"/>
  <c r="R1727" i="10" s="1"/>
  <c r="I1727" i="10"/>
  <c r="J1727" i="10" s="1"/>
  <c r="H1727" i="10"/>
  <c r="G1727" i="10"/>
  <c r="K1726" i="10"/>
  <c r="Q1726" i="10"/>
  <c r="R1726" i="10" s="1"/>
  <c r="I1726" i="10"/>
  <c r="J1726" i="10" s="1"/>
  <c r="H1726" i="10"/>
  <c r="G1726" i="10"/>
  <c r="K1725" i="10"/>
  <c r="Q1725" i="10"/>
  <c r="R1725" i="10" s="1"/>
  <c r="I1725" i="10"/>
  <c r="J1725" i="10" s="1"/>
  <c r="H1725" i="10"/>
  <c r="G1725" i="10"/>
  <c r="K1724" i="10"/>
  <c r="Q1724" i="10"/>
  <c r="R1724" i="10" s="1"/>
  <c r="I1724" i="10"/>
  <c r="J1724" i="10" s="1"/>
  <c r="H1724" i="10"/>
  <c r="G1724" i="10"/>
  <c r="K1723" i="10"/>
  <c r="Q1723" i="10"/>
  <c r="R1723" i="10" s="1"/>
  <c r="I1723" i="10"/>
  <c r="J1723" i="10" s="1"/>
  <c r="H1723" i="10"/>
  <c r="G1723" i="10"/>
  <c r="K1722" i="10"/>
  <c r="Q1722" i="10"/>
  <c r="R1722" i="10" s="1"/>
  <c r="I1722" i="10"/>
  <c r="H1722" i="10"/>
  <c r="G1722" i="10"/>
  <c r="K1721" i="10"/>
  <c r="Q1721" i="10"/>
  <c r="R1721" i="10" s="1"/>
  <c r="I1721" i="10"/>
  <c r="J1721" i="10" s="1"/>
  <c r="H1721" i="10"/>
  <c r="G1721" i="10"/>
  <c r="K1720" i="10"/>
  <c r="Q1720" i="10"/>
  <c r="R1720" i="10" s="1"/>
  <c r="I1720" i="10"/>
  <c r="J1720" i="10" s="1"/>
  <c r="H1720" i="10"/>
  <c r="G1720" i="10"/>
  <c r="K1719" i="10"/>
  <c r="Q1719" i="10"/>
  <c r="R1719" i="10" s="1"/>
  <c r="I1719" i="10"/>
  <c r="J1719" i="10" s="1"/>
  <c r="H1719" i="10"/>
  <c r="G1719" i="10"/>
  <c r="K1718" i="10"/>
  <c r="L1718" i="10" s="1"/>
  <c r="Q1718" i="10"/>
  <c r="R1718" i="10" s="1"/>
  <c r="I1718" i="10"/>
  <c r="J1718" i="10" s="1"/>
  <c r="H1718" i="10"/>
  <c r="G1718" i="10"/>
  <c r="K1717" i="10"/>
  <c r="Q1717" i="10"/>
  <c r="R1717" i="10" s="1"/>
  <c r="I1717" i="10"/>
  <c r="J1717" i="10" s="1"/>
  <c r="H1717" i="10"/>
  <c r="G1717" i="10"/>
  <c r="K1716" i="10"/>
  <c r="Q1716" i="10"/>
  <c r="R1716" i="10" s="1"/>
  <c r="I1716" i="10"/>
  <c r="J1716" i="10" s="1"/>
  <c r="H1716" i="10"/>
  <c r="G1716" i="10"/>
  <c r="K1715" i="10"/>
  <c r="Q1715" i="10"/>
  <c r="R1715" i="10" s="1"/>
  <c r="I1715" i="10"/>
  <c r="J1715" i="10" s="1"/>
  <c r="H1715" i="10"/>
  <c r="G1715" i="10"/>
  <c r="K1714" i="10"/>
  <c r="Q1714" i="10"/>
  <c r="R1714" i="10" s="1"/>
  <c r="I1714" i="10"/>
  <c r="J1714" i="10" s="1"/>
  <c r="H1714" i="10"/>
  <c r="G1714" i="10"/>
  <c r="K1713" i="10"/>
  <c r="Q1713" i="10"/>
  <c r="R1713" i="10" s="1"/>
  <c r="I1713" i="10"/>
  <c r="J1713" i="10" s="1"/>
  <c r="H1713" i="10"/>
  <c r="G1713" i="10"/>
  <c r="K1712" i="10"/>
  <c r="Q1712" i="10"/>
  <c r="R1712" i="10" s="1"/>
  <c r="I1712" i="10"/>
  <c r="J1712" i="10" s="1"/>
  <c r="H1712" i="10"/>
  <c r="G1712" i="10"/>
  <c r="K1711" i="10"/>
  <c r="Q1711" i="10"/>
  <c r="R1711" i="10" s="1"/>
  <c r="I1711" i="10"/>
  <c r="J1711" i="10" s="1"/>
  <c r="H1711" i="10"/>
  <c r="G1711" i="10"/>
  <c r="K1710" i="10"/>
  <c r="Q1710" i="10"/>
  <c r="R1710" i="10" s="1"/>
  <c r="I1710" i="10"/>
  <c r="J1710" i="10" s="1"/>
  <c r="H1710" i="10"/>
  <c r="G1710" i="10"/>
  <c r="K1709" i="10"/>
  <c r="Q1709" i="10"/>
  <c r="R1709" i="10" s="1"/>
  <c r="I1709" i="10"/>
  <c r="J1709" i="10" s="1"/>
  <c r="H1709" i="10"/>
  <c r="G1709" i="10"/>
  <c r="K1708" i="10"/>
  <c r="Q1708" i="10"/>
  <c r="R1708" i="10" s="1"/>
  <c r="I1708" i="10"/>
  <c r="J1708" i="10" s="1"/>
  <c r="H1708" i="10"/>
  <c r="G1708" i="10"/>
  <c r="K1707" i="10"/>
  <c r="Q1707" i="10"/>
  <c r="R1707" i="10" s="1"/>
  <c r="I1707" i="10"/>
  <c r="J1707" i="10" s="1"/>
  <c r="H1707" i="10"/>
  <c r="G1707" i="10"/>
  <c r="K1706" i="10"/>
  <c r="Q1706" i="10"/>
  <c r="R1706" i="10" s="1"/>
  <c r="I1706" i="10"/>
  <c r="H1706" i="10"/>
  <c r="G1706" i="10"/>
  <c r="K1705" i="10"/>
  <c r="Q1705" i="10"/>
  <c r="R1705" i="10" s="1"/>
  <c r="I1705" i="10"/>
  <c r="J1705" i="10" s="1"/>
  <c r="H1705" i="10"/>
  <c r="G1705" i="10"/>
  <c r="K1704" i="10"/>
  <c r="Q1704" i="10"/>
  <c r="R1704" i="10" s="1"/>
  <c r="I1704" i="10"/>
  <c r="J1704" i="10" s="1"/>
  <c r="H1704" i="10"/>
  <c r="G1704" i="10"/>
  <c r="K1703" i="10"/>
  <c r="Q1703" i="10"/>
  <c r="R1703" i="10" s="1"/>
  <c r="I1703" i="10"/>
  <c r="J1703" i="10" s="1"/>
  <c r="H1703" i="10"/>
  <c r="G1703" i="10"/>
  <c r="K1702" i="10"/>
  <c r="Q1702" i="10"/>
  <c r="R1702" i="10" s="1"/>
  <c r="I1702" i="10"/>
  <c r="J1702" i="10" s="1"/>
  <c r="H1702" i="10"/>
  <c r="G1702" i="10"/>
  <c r="K1701" i="10"/>
  <c r="Q1701" i="10"/>
  <c r="R1701" i="10" s="1"/>
  <c r="I1701" i="10"/>
  <c r="H1701" i="10"/>
  <c r="G1701" i="10"/>
  <c r="K1700" i="10"/>
  <c r="Q1700" i="10"/>
  <c r="R1700" i="10" s="1"/>
  <c r="I1700" i="10"/>
  <c r="J1700" i="10" s="1"/>
  <c r="H1700" i="10"/>
  <c r="G1700" i="10"/>
  <c r="K1699" i="10"/>
  <c r="Q1699" i="10"/>
  <c r="R1699" i="10" s="1"/>
  <c r="I1699" i="10"/>
  <c r="J1699" i="10" s="1"/>
  <c r="H1699" i="10"/>
  <c r="G1699" i="10"/>
  <c r="K1698" i="10"/>
  <c r="Q1698" i="10"/>
  <c r="R1698" i="10" s="1"/>
  <c r="I1698" i="10"/>
  <c r="J1698" i="10" s="1"/>
  <c r="H1698" i="10"/>
  <c r="G1698" i="10"/>
  <c r="K1697" i="10"/>
  <c r="Q1697" i="10"/>
  <c r="R1697" i="10" s="1"/>
  <c r="I1697" i="10"/>
  <c r="J1697" i="10" s="1"/>
  <c r="H1697" i="10"/>
  <c r="G1697" i="10"/>
  <c r="K1696" i="10"/>
  <c r="Q1696" i="10"/>
  <c r="R1696" i="10" s="1"/>
  <c r="I1696" i="10"/>
  <c r="J1696" i="10" s="1"/>
  <c r="H1696" i="10"/>
  <c r="G1696" i="10"/>
  <c r="K1695" i="10"/>
  <c r="Q1695" i="10"/>
  <c r="R1695" i="10" s="1"/>
  <c r="I1695" i="10"/>
  <c r="J1695" i="10" s="1"/>
  <c r="H1695" i="10"/>
  <c r="G1695" i="10"/>
  <c r="K1694" i="10"/>
  <c r="Q1694" i="10"/>
  <c r="R1694" i="10" s="1"/>
  <c r="I1694" i="10"/>
  <c r="J1694" i="10" s="1"/>
  <c r="H1694" i="10"/>
  <c r="G1694" i="10"/>
  <c r="K1693" i="10"/>
  <c r="Q1693" i="10"/>
  <c r="R1693" i="10" s="1"/>
  <c r="I1693" i="10"/>
  <c r="J1693" i="10" s="1"/>
  <c r="H1693" i="10"/>
  <c r="G1693" i="10"/>
  <c r="K1692" i="10"/>
  <c r="Q1692" i="10"/>
  <c r="R1692" i="10" s="1"/>
  <c r="I1692" i="10"/>
  <c r="J1692" i="10" s="1"/>
  <c r="H1692" i="10"/>
  <c r="G1692" i="10"/>
  <c r="K1691" i="10"/>
  <c r="Q1691" i="10"/>
  <c r="R1691" i="10" s="1"/>
  <c r="I1691" i="10"/>
  <c r="J1691" i="10" s="1"/>
  <c r="H1691" i="10"/>
  <c r="G1691" i="10"/>
  <c r="K1690" i="10"/>
  <c r="Q1690" i="10"/>
  <c r="R1690" i="10" s="1"/>
  <c r="I1690" i="10"/>
  <c r="J1690" i="10" s="1"/>
  <c r="H1690" i="10"/>
  <c r="G1690" i="10"/>
  <c r="K1689" i="10"/>
  <c r="Q1689" i="10"/>
  <c r="R1689" i="10" s="1"/>
  <c r="I1689" i="10"/>
  <c r="J1689" i="10" s="1"/>
  <c r="H1689" i="10"/>
  <c r="G1689" i="10"/>
  <c r="K1688" i="10"/>
  <c r="Q1688" i="10"/>
  <c r="R1688" i="10" s="1"/>
  <c r="I1688" i="10"/>
  <c r="J1688" i="10" s="1"/>
  <c r="H1688" i="10"/>
  <c r="G1688" i="10"/>
  <c r="K1687" i="10"/>
  <c r="Q1687" i="10"/>
  <c r="R1687" i="10" s="1"/>
  <c r="I1687" i="10"/>
  <c r="H1687" i="10"/>
  <c r="G1687" i="10"/>
  <c r="K1686" i="10"/>
  <c r="Q1686" i="10"/>
  <c r="R1686" i="10" s="1"/>
  <c r="I1686" i="10"/>
  <c r="J1686" i="10" s="1"/>
  <c r="H1686" i="10"/>
  <c r="G1686" i="10"/>
  <c r="K1685" i="10"/>
  <c r="Q1685" i="10"/>
  <c r="R1685" i="10" s="1"/>
  <c r="I1685" i="10"/>
  <c r="H1685" i="10"/>
  <c r="G1685" i="10"/>
  <c r="K1684" i="10"/>
  <c r="Q1684" i="10"/>
  <c r="R1684" i="10" s="1"/>
  <c r="I1684" i="10"/>
  <c r="J1684" i="10" s="1"/>
  <c r="H1684" i="10"/>
  <c r="G1684" i="10"/>
  <c r="K1683" i="10"/>
  <c r="Q1683" i="10"/>
  <c r="R1683" i="10" s="1"/>
  <c r="I1683" i="10"/>
  <c r="J1683" i="10" s="1"/>
  <c r="H1683" i="10"/>
  <c r="G1683" i="10"/>
  <c r="K1682" i="10"/>
  <c r="Q1682" i="10"/>
  <c r="R1682" i="10" s="1"/>
  <c r="I1682" i="10"/>
  <c r="J1682" i="10" s="1"/>
  <c r="H1682" i="10"/>
  <c r="G1682" i="10"/>
  <c r="K1681" i="10"/>
  <c r="Q1681" i="10"/>
  <c r="R1681" i="10" s="1"/>
  <c r="I1681" i="10"/>
  <c r="J1681" i="10" s="1"/>
  <c r="H1681" i="10"/>
  <c r="G1681" i="10"/>
  <c r="K1680" i="10"/>
  <c r="Q1680" i="10"/>
  <c r="R1680" i="10" s="1"/>
  <c r="I1680" i="10"/>
  <c r="H1680" i="10"/>
  <c r="G1680" i="10"/>
  <c r="K1679" i="10"/>
  <c r="Q1679" i="10"/>
  <c r="R1679" i="10" s="1"/>
  <c r="I1679" i="10"/>
  <c r="J1679" i="10" s="1"/>
  <c r="H1679" i="10"/>
  <c r="G1679" i="10"/>
  <c r="K1678" i="10"/>
  <c r="Q1678" i="10"/>
  <c r="R1678" i="10" s="1"/>
  <c r="I1678" i="10"/>
  <c r="J1678" i="10" s="1"/>
  <c r="H1678" i="10"/>
  <c r="G1678" i="10"/>
  <c r="K1677" i="10"/>
  <c r="Q1677" i="10"/>
  <c r="R1677" i="10" s="1"/>
  <c r="I1677" i="10"/>
  <c r="J1677" i="10" s="1"/>
  <c r="H1677" i="10"/>
  <c r="G1677" i="10"/>
  <c r="K1676" i="10"/>
  <c r="Q1676" i="10"/>
  <c r="R1676" i="10" s="1"/>
  <c r="I1676" i="10"/>
  <c r="J1676" i="10" s="1"/>
  <c r="H1676" i="10"/>
  <c r="G1676" i="10"/>
  <c r="K1675" i="10"/>
  <c r="Q1675" i="10"/>
  <c r="R1675" i="10" s="1"/>
  <c r="I1675" i="10"/>
  <c r="J1675" i="10" s="1"/>
  <c r="H1675" i="10"/>
  <c r="G1675" i="10"/>
  <c r="K1674" i="10"/>
  <c r="Q1674" i="10"/>
  <c r="R1674" i="10" s="1"/>
  <c r="I1674" i="10"/>
  <c r="J1674" i="10" s="1"/>
  <c r="H1674" i="10"/>
  <c r="G1674" i="10"/>
  <c r="K1673" i="10"/>
  <c r="Q1673" i="10"/>
  <c r="R1673" i="10" s="1"/>
  <c r="I1673" i="10"/>
  <c r="J1673" i="10" s="1"/>
  <c r="H1673" i="10"/>
  <c r="G1673" i="10"/>
  <c r="K1672" i="10"/>
  <c r="Q1672" i="10"/>
  <c r="R1672" i="10" s="1"/>
  <c r="I1672" i="10"/>
  <c r="J1672" i="10" s="1"/>
  <c r="H1672" i="10"/>
  <c r="G1672" i="10"/>
  <c r="K1671" i="10"/>
  <c r="Q1671" i="10"/>
  <c r="R1671" i="10" s="1"/>
  <c r="I1671" i="10"/>
  <c r="J1671" i="10" s="1"/>
  <c r="H1671" i="10"/>
  <c r="G1671" i="10"/>
  <c r="K1670" i="10"/>
  <c r="Q1670" i="10"/>
  <c r="R1670" i="10" s="1"/>
  <c r="I1670" i="10"/>
  <c r="J1670" i="10" s="1"/>
  <c r="H1670" i="10"/>
  <c r="G1670" i="10"/>
  <c r="K1669" i="10"/>
  <c r="Q1669" i="10"/>
  <c r="R1669" i="10" s="1"/>
  <c r="I1669" i="10"/>
  <c r="J1669" i="10" s="1"/>
  <c r="H1669" i="10"/>
  <c r="G1669" i="10"/>
  <c r="K1668" i="10"/>
  <c r="Q1668" i="10"/>
  <c r="R1668" i="10" s="1"/>
  <c r="I1668" i="10"/>
  <c r="H1668" i="10"/>
  <c r="G1668" i="10"/>
  <c r="K1667" i="10"/>
  <c r="Q1667" i="10"/>
  <c r="R1667" i="10" s="1"/>
  <c r="I1667" i="10"/>
  <c r="J1667" i="10" s="1"/>
  <c r="H1667" i="10"/>
  <c r="G1667" i="10"/>
  <c r="K1666" i="10"/>
  <c r="Q1666" i="10"/>
  <c r="R1666" i="10" s="1"/>
  <c r="I1666" i="10"/>
  <c r="J1666" i="10" s="1"/>
  <c r="H1666" i="10"/>
  <c r="G1666" i="10"/>
  <c r="K1665" i="10"/>
  <c r="Q1665" i="10"/>
  <c r="R1665" i="10" s="1"/>
  <c r="I1665" i="10"/>
  <c r="H1665" i="10"/>
  <c r="G1665" i="10"/>
  <c r="K1664" i="10"/>
  <c r="Q1664" i="10"/>
  <c r="R1664" i="10" s="1"/>
  <c r="I1664" i="10"/>
  <c r="H1664" i="10"/>
  <c r="G1664" i="10"/>
  <c r="K1663" i="10"/>
  <c r="Q1663" i="10"/>
  <c r="R1663" i="10" s="1"/>
  <c r="I1663" i="10"/>
  <c r="J1663" i="10" s="1"/>
  <c r="H1663" i="10"/>
  <c r="G1663" i="10"/>
  <c r="K1662" i="10"/>
  <c r="Q1662" i="10"/>
  <c r="R1662" i="10" s="1"/>
  <c r="I1662" i="10"/>
  <c r="J1662" i="10" s="1"/>
  <c r="H1662" i="10"/>
  <c r="G1662" i="10"/>
  <c r="K1661" i="10"/>
  <c r="Q1661" i="10"/>
  <c r="R1661" i="10" s="1"/>
  <c r="I1661" i="10"/>
  <c r="H1661" i="10"/>
  <c r="G1661" i="10"/>
  <c r="K1660" i="10"/>
  <c r="Q1660" i="10"/>
  <c r="R1660" i="10" s="1"/>
  <c r="I1660" i="10"/>
  <c r="J1660" i="10" s="1"/>
  <c r="H1660" i="10"/>
  <c r="G1660" i="10"/>
  <c r="K1659" i="10"/>
  <c r="Q1659" i="10"/>
  <c r="R1659" i="10" s="1"/>
  <c r="I1659" i="10"/>
  <c r="H1659" i="10"/>
  <c r="G1659" i="10"/>
  <c r="K1658" i="10"/>
  <c r="Q1658" i="10"/>
  <c r="R1658" i="10" s="1"/>
  <c r="I1658" i="10"/>
  <c r="J1658" i="10" s="1"/>
  <c r="H1658" i="10"/>
  <c r="G1658" i="10"/>
  <c r="K1657" i="10"/>
  <c r="Q1657" i="10"/>
  <c r="R1657" i="10" s="1"/>
  <c r="I1657" i="10"/>
  <c r="J1657" i="10" s="1"/>
  <c r="H1657" i="10"/>
  <c r="G1657" i="10"/>
  <c r="K1656" i="10"/>
  <c r="Q1656" i="10"/>
  <c r="R1656" i="10" s="1"/>
  <c r="I1656" i="10"/>
  <c r="J1656" i="10" s="1"/>
  <c r="H1656" i="10"/>
  <c r="G1656" i="10"/>
  <c r="K1655" i="10"/>
  <c r="Q1655" i="10"/>
  <c r="R1655" i="10" s="1"/>
  <c r="I1655" i="10"/>
  <c r="J1655" i="10" s="1"/>
  <c r="H1655" i="10"/>
  <c r="G1655" i="10"/>
  <c r="K1654" i="10"/>
  <c r="Q1654" i="10"/>
  <c r="R1654" i="10" s="1"/>
  <c r="I1654" i="10"/>
  <c r="J1654" i="10" s="1"/>
  <c r="H1654" i="10"/>
  <c r="G1654" i="10"/>
  <c r="K1653" i="10"/>
  <c r="Q1653" i="10"/>
  <c r="R1653" i="10" s="1"/>
  <c r="I1653" i="10"/>
  <c r="J1653" i="10" s="1"/>
  <c r="H1653" i="10"/>
  <c r="G1653" i="10"/>
  <c r="K1652" i="10"/>
  <c r="Q1652" i="10"/>
  <c r="R1652" i="10" s="1"/>
  <c r="I1652" i="10"/>
  <c r="J1652" i="10" s="1"/>
  <c r="H1652" i="10"/>
  <c r="G1652" i="10"/>
  <c r="K1651" i="10"/>
  <c r="Q1651" i="10"/>
  <c r="R1651" i="10" s="1"/>
  <c r="I1651" i="10"/>
  <c r="J1651" i="10" s="1"/>
  <c r="H1651" i="10"/>
  <c r="G1651" i="10"/>
  <c r="K1650" i="10"/>
  <c r="Q1650" i="10"/>
  <c r="R1650" i="10" s="1"/>
  <c r="I1650" i="10"/>
  <c r="H1650" i="10"/>
  <c r="G1650" i="10"/>
  <c r="K1649" i="10"/>
  <c r="Q1649" i="10"/>
  <c r="R1649" i="10" s="1"/>
  <c r="I1649" i="10"/>
  <c r="J1649" i="10" s="1"/>
  <c r="H1649" i="10"/>
  <c r="G1649" i="10"/>
  <c r="K1648" i="10"/>
  <c r="Q1648" i="10"/>
  <c r="R1648" i="10" s="1"/>
  <c r="I1648" i="10"/>
  <c r="J1648" i="10" s="1"/>
  <c r="H1648" i="10"/>
  <c r="G1648" i="10"/>
  <c r="K1647" i="10"/>
  <c r="Q1647" i="10"/>
  <c r="R1647" i="10" s="1"/>
  <c r="I1647" i="10"/>
  <c r="J1647" i="10" s="1"/>
  <c r="H1647" i="10"/>
  <c r="G1647" i="10"/>
  <c r="K1646" i="10"/>
  <c r="Q1646" i="10"/>
  <c r="R1646" i="10" s="1"/>
  <c r="I1646" i="10"/>
  <c r="J1646" i="10" s="1"/>
  <c r="H1646" i="10"/>
  <c r="G1646" i="10"/>
  <c r="K1645" i="10"/>
  <c r="Q1645" i="10"/>
  <c r="R1645" i="10" s="1"/>
  <c r="I1645" i="10"/>
  <c r="J1645" i="10" s="1"/>
  <c r="H1645" i="10"/>
  <c r="G1645" i="10"/>
  <c r="K1644" i="10"/>
  <c r="Q1644" i="10"/>
  <c r="R1644" i="10" s="1"/>
  <c r="I1644" i="10"/>
  <c r="J1644" i="10" s="1"/>
  <c r="H1644" i="10"/>
  <c r="G1644" i="10"/>
  <c r="K1643" i="10"/>
  <c r="Q1643" i="10"/>
  <c r="R1643" i="10" s="1"/>
  <c r="I1643" i="10"/>
  <c r="H1643" i="10"/>
  <c r="G1643" i="10"/>
  <c r="K1642" i="10"/>
  <c r="Q1642" i="10"/>
  <c r="R1642" i="10" s="1"/>
  <c r="I1642" i="10"/>
  <c r="J1642" i="10" s="1"/>
  <c r="H1642" i="10"/>
  <c r="G1642" i="10"/>
  <c r="K1641" i="10"/>
  <c r="Q1641" i="10"/>
  <c r="R1641" i="10" s="1"/>
  <c r="I1641" i="10"/>
  <c r="H1641" i="10"/>
  <c r="G1641" i="10"/>
  <c r="K1640" i="10"/>
  <c r="Q1640" i="10"/>
  <c r="R1640" i="10" s="1"/>
  <c r="I1640" i="10"/>
  <c r="H1640" i="10"/>
  <c r="G1640" i="10"/>
  <c r="K1639" i="10"/>
  <c r="Q1639" i="10"/>
  <c r="R1639" i="10" s="1"/>
  <c r="I1639" i="10"/>
  <c r="J1639" i="10" s="1"/>
  <c r="H1639" i="10"/>
  <c r="G1639" i="10"/>
  <c r="K1638" i="10"/>
  <c r="Q1638" i="10"/>
  <c r="R1638" i="10" s="1"/>
  <c r="I1638" i="10"/>
  <c r="H1638" i="10"/>
  <c r="G1638" i="10"/>
  <c r="K1637" i="10"/>
  <c r="L1637" i="10" s="1"/>
  <c r="Q1637" i="10"/>
  <c r="R1637" i="10" s="1"/>
  <c r="I1637" i="10"/>
  <c r="H1637" i="10"/>
  <c r="G1637" i="10"/>
  <c r="K1636" i="10"/>
  <c r="Q1636" i="10"/>
  <c r="R1636" i="10" s="1"/>
  <c r="I1636" i="10"/>
  <c r="J1636" i="10" s="1"/>
  <c r="H1636" i="10"/>
  <c r="G1636" i="10"/>
  <c r="K1635" i="10"/>
  <c r="Q1635" i="10"/>
  <c r="R1635" i="10" s="1"/>
  <c r="I1635" i="10"/>
  <c r="H1635" i="10"/>
  <c r="G1635" i="10"/>
  <c r="K1634" i="10"/>
  <c r="Q1634" i="10"/>
  <c r="R1634" i="10" s="1"/>
  <c r="I1634" i="10"/>
  <c r="J1634" i="10" s="1"/>
  <c r="H1634" i="10"/>
  <c r="G1634" i="10"/>
  <c r="K1633" i="10"/>
  <c r="Q1633" i="10"/>
  <c r="R1633" i="10" s="1"/>
  <c r="I1633" i="10"/>
  <c r="H1633" i="10"/>
  <c r="G1633" i="10"/>
  <c r="K1632" i="10"/>
  <c r="Q1632" i="10"/>
  <c r="R1632" i="10" s="1"/>
  <c r="I1632" i="10"/>
  <c r="J1632" i="10" s="1"/>
  <c r="H1632" i="10"/>
  <c r="G1632" i="10"/>
  <c r="K1631" i="10"/>
  <c r="Q1631" i="10"/>
  <c r="R1631" i="10" s="1"/>
  <c r="I1631" i="10"/>
  <c r="J1631" i="10" s="1"/>
  <c r="H1631" i="10"/>
  <c r="G1631" i="10"/>
  <c r="K1630" i="10"/>
  <c r="Q1630" i="10"/>
  <c r="R1630" i="10" s="1"/>
  <c r="I1630" i="10"/>
  <c r="H1630" i="10"/>
  <c r="G1630" i="10"/>
  <c r="K1629" i="10"/>
  <c r="Q1629" i="10"/>
  <c r="R1629" i="10" s="1"/>
  <c r="I1629" i="10"/>
  <c r="J1629" i="10" s="1"/>
  <c r="H1629" i="10"/>
  <c r="G1629" i="10"/>
  <c r="K1628" i="10"/>
  <c r="Q1628" i="10"/>
  <c r="R1628" i="10" s="1"/>
  <c r="I1628" i="10"/>
  <c r="J1628" i="10" s="1"/>
  <c r="H1628" i="10"/>
  <c r="G1628" i="10"/>
  <c r="K1627" i="10"/>
  <c r="Q1627" i="10"/>
  <c r="R1627" i="10" s="1"/>
  <c r="I1627" i="10"/>
  <c r="J1627" i="10" s="1"/>
  <c r="H1627" i="10"/>
  <c r="G1627" i="10"/>
  <c r="K1626" i="10"/>
  <c r="Q1626" i="10"/>
  <c r="R1626" i="10" s="1"/>
  <c r="I1626" i="10"/>
  <c r="J1626" i="10" s="1"/>
  <c r="H1626" i="10"/>
  <c r="G1626" i="10"/>
  <c r="K1625" i="10"/>
  <c r="Q1625" i="10"/>
  <c r="R1625" i="10" s="1"/>
  <c r="I1625" i="10"/>
  <c r="J1625" i="10" s="1"/>
  <c r="H1625" i="10"/>
  <c r="G1625" i="10"/>
  <c r="K1624" i="10"/>
  <c r="Q1624" i="10"/>
  <c r="R1624" i="10" s="1"/>
  <c r="I1624" i="10"/>
  <c r="J1624" i="10" s="1"/>
  <c r="H1624" i="10"/>
  <c r="G1624" i="10"/>
  <c r="K1623" i="10"/>
  <c r="Q1623" i="10"/>
  <c r="R1623" i="10" s="1"/>
  <c r="I1623" i="10"/>
  <c r="J1623" i="10" s="1"/>
  <c r="H1623" i="10"/>
  <c r="G1623" i="10"/>
  <c r="K1622" i="10"/>
  <c r="Q1622" i="10"/>
  <c r="R1622" i="10" s="1"/>
  <c r="I1622" i="10"/>
  <c r="J1622" i="10" s="1"/>
  <c r="H1622" i="10"/>
  <c r="G1622" i="10"/>
  <c r="K1621" i="10"/>
  <c r="Q1621" i="10"/>
  <c r="R1621" i="10" s="1"/>
  <c r="I1621" i="10"/>
  <c r="J1621" i="10" s="1"/>
  <c r="H1621" i="10"/>
  <c r="G1621" i="10"/>
  <c r="K1620" i="10"/>
  <c r="Q1620" i="10"/>
  <c r="R1620" i="10" s="1"/>
  <c r="I1620" i="10"/>
  <c r="J1620" i="10" s="1"/>
  <c r="H1620" i="10"/>
  <c r="G1620" i="10"/>
  <c r="K1619" i="10"/>
  <c r="Q1619" i="10"/>
  <c r="R1619" i="10" s="1"/>
  <c r="I1619" i="10"/>
  <c r="J1619" i="10" s="1"/>
  <c r="H1619" i="10"/>
  <c r="G1619" i="10"/>
  <c r="K1618" i="10"/>
  <c r="Q1618" i="10"/>
  <c r="R1618" i="10" s="1"/>
  <c r="I1618" i="10"/>
  <c r="J1618" i="10" s="1"/>
  <c r="H1618" i="10"/>
  <c r="G1618" i="10"/>
  <c r="K1617" i="10"/>
  <c r="Q1617" i="10"/>
  <c r="R1617" i="10" s="1"/>
  <c r="I1617" i="10"/>
  <c r="J1617" i="10" s="1"/>
  <c r="H1617" i="10"/>
  <c r="G1617" i="10"/>
  <c r="K1616" i="10"/>
  <c r="Q1616" i="10"/>
  <c r="R1616" i="10" s="1"/>
  <c r="I1616" i="10"/>
  <c r="H1616" i="10"/>
  <c r="G1616" i="10"/>
  <c r="K1615" i="10"/>
  <c r="Q1615" i="10"/>
  <c r="R1615" i="10" s="1"/>
  <c r="I1615" i="10"/>
  <c r="J1615" i="10" s="1"/>
  <c r="H1615" i="10"/>
  <c r="G1615" i="10"/>
  <c r="K1614" i="10"/>
  <c r="Q1614" i="10"/>
  <c r="R1614" i="10" s="1"/>
  <c r="I1614" i="10"/>
  <c r="J1614" i="10" s="1"/>
  <c r="H1614" i="10"/>
  <c r="G1614" i="10"/>
  <c r="K1613" i="10"/>
  <c r="Q1613" i="10"/>
  <c r="R1613" i="10" s="1"/>
  <c r="I1613" i="10"/>
  <c r="J1613" i="10" s="1"/>
  <c r="H1613" i="10"/>
  <c r="G1613" i="10"/>
  <c r="K1612" i="10"/>
  <c r="Q1612" i="10"/>
  <c r="R1612" i="10" s="1"/>
  <c r="I1612" i="10"/>
  <c r="J1612" i="10" s="1"/>
  <c r="H1612" i="10"/>
  <c r="G1612" i="10"/>
  <c r="K1611" i="10"/>
  <c r="Q1611" i="10"/>
  <c r="R1611" i="10" s="1"/>
  <c r="I1611" i="10"/>
  <c r="J1611" i="10" s="1"/>
  <c r="H1611" i="10"/>
  <c r="G1611" i="10"/>
  <c r="K1610" i="10"/>
  <c r="Q1610" i="10"/>
  <c r="R1610" i="10" s="1"/>
  <c r="I1610" i="10"/>
  <c r="J1610" i="10" s="1"/>
  <c r="H1610" i="10"/>
  <c r="G1610" i="10"/>
  <c r="K1609" i="10"/>
  <c r="Q1609" i="10"/>
  <c r="R1609" i="10" s="1"/>
  <c r="I1609" i="10"/>
  <c r="J1609" i="10" s="1"/>
  <c r="H1609" i="10"/>
  <c r="G1609" i="10"/>
  <c r="K1608" i="10"/>
  <c r="Q1608" i="10"/>
  <c r="R1608" i="10" s="1"/>
  <c r="I1608" i="10"/>
  <c r="H1608" i="10"/>
  <c r="G1608" i="10"/>
  <c r="K1607" i="10"/>
  <c r="Q1607" i="10"/>
  <c r="R1607" i="10" s="1"/>
  <c r="I1607" i="10"/>
  <c r="J1607" i="10" s="1"/>
  <c r="H1607" i="10"/>
  <c r="G1607" i="10"/>
  <c r="K1606" i="10"/>
  <c r="Q1606" i="10"/>
  <c r="R1606" i="10" s="1"/>
  <c r="I1606" i="10"/>
  <c r="J1606" i="10" s="1"/>
  <c r="H1606" i="10"/>
  <c r="G1606" i="10"/>
  <c r="K1605" i="10"/>
  <c r="Q1605" i="10"/>
  <c r="R1605" i="10" s="1"/>
  <c r="I1605" i="10"/>
  <c r="J1605" i="10" s="1"/>
  <c r="H1605" i="10"/>
  <c r="G1605" i="10"/>
  <c r="K1604" i="10"/>
  <c r="Q1604" i="10"/>
  <c r="R1604" i="10" s="1"/>
  <c r="I1604" i="10"/>
  <c r="J1604" i="10" s="1"/>
  <c r="H1604" i="10"/>
  <c r="G1604" i="10"/>
  <c r="K1603" i="10"/>
  <c r="Q1603" i="10"/>
  <c r="R1603" i="10" s="1"/>
  <c r="I1603" i="10"/>
  <c r="J1603" i="10" s="1"/>
  <c r="H1603" i="10"/>
  <c r="G1603" i="10"/>
  <c r="K1602" i="10"/>
  <c r="Q1602" i="10"/>
  <c r="R1602" i="10" s="1"/>
  <c r="I1602" i="10"/>
  <c r="H1602" i="10"/>
  <c r="G1602" i="10"/>
  <c r="K1601" i="10"/>
  <c r="Q1601" i="10"/>
  <c r="R1601" i="10" s="1"/>
  <c r="I1601" i="10"/>
  <c r="J1601" i="10" s="1"/>
  <c r="H1601" i="10"/>
  <c r="G1601" i="10"/>
  <c r="K1600" i="10"/>
  <c r="Q1600" i="10"/>
  <c r="R1600" i="10" s="1"/>
  <c r="I1600" i="10"/>
  <c r="H1600" i="10"/>
  <c r="G1600" i="10"/>
  <c r="K1599" i="10"/>
  <c r="Q1599" i="10"/>
  <c r="R1599" i="10" s="1"/>
  <c r="I1599" i="10"/>
  <c r="J1599" i="10" s="1"/>
  <c r="H1599" i="10"/>
  <c r="G1599" i="10"/>
  <c r="K1598" i="10"/>
  <c r="Q1598" i="10"/>
  <c r="R1598" i="10" s="1"/>
  <c r="I1598" i="10"/>
  <c r="J1598" i="10" s="1"/>
  <c r="H1598" i="10"/>
  <c r="G1598" i="10"/>
  <c r="K1597" i="10"/>
  <c r="Q1597" i="10"/>
  <c r="R1597" i="10" s="1"/>
  <c r="I1597" i="10"/>
  <c r="H1597" i="10"/>
  <c r="G1597" i="10"/>
  <c r="K1596" i="10"/>
  <c r="Q1596" i="10"/>
  <c r="R1596" i="10" s="1"/>
  <c r="I1596" i="10"/>
  <c r="J1596" i="10" s="1"/>
  <c r="H1596" i="10"/>
  <c r="G1596" i="10"/>
  <c r="K1595" i="10"/>
  <c r="Q1595" i="10"/>
  <c r="R1595" i="10" s="1"/>
  <c r="I1595" i="10"/>
  <c r="H1595" i="10"/>
  <c r="G1595" i="10"/>
  <c r="K1594" i="10"/>
  <c r="Q1594" i="10"/>
  <c r="R1594" i="10" s="1"/>
  <c r="I1594" i="10"/>
  <c r="J1594" i="10" s="1"/>
  <c r="H1594" i="10"/>
  <c r="G1594" i="10"/>
  <c r="K1593" i="10"/>
  <c r="Q1593" i="10"/>
  <c r="R1593" i="10" s="1"/>
  <c r="I1593" i="10"/>
  <c r="J1593" i="10" s="1"/>
  <c r="H1593" i="10"/>
  <c r="G1593" i="10"/>
  <c r="K1592" i="10"/>
  <c r="Q1592" i="10"/>
  <c r="R1592" i="10" s="1"/>
  <c r="I1592" i="10"/>
  <c r="J1592" i="10" s="1"/>
  <c r="H1592" i="10"/>
  <c r="G1592" i="10"/>
  <c r="K1591" i="10"/>
  <c r="Q1591" i="10"/>
  <c r="R1591" i="10" s="1"/>
  <c r="I1591" i="10"/>
  <c r="H1591" i="10"/>
  <c r="G1591" i="10"/>
  <c r="K1590" i="10"/>
  <c r="Q1590" i="10"/>
  <c r="R1590" i="10" s="1"/>
  <c r="I1590" i="10"/>
  <c r="J1590" i="10" s="1"/>
  <c r="H1590" i="10"/>
  <c r="G1590" i="10"/>
  <c r="K1589" i="10"/>
  <c r="Q1589" i="10"/>
  <c r="R1589" i="10" s="1"/>
  <c r="I1589" i="10"/>
  <c r="J1589" i="10" s="1"/>
  <c r="H1589" i="10"/>
  <c r="G1589" i="10"/>
  <c r="K1588" i="10"/>
  <c r="Q1588" i="10"/>
  <c r="R1588" i="10" s="1"/>
  <c r="I1588" i="10"/>
  <c r="J1588" i="10" s="1"/>
  <c r="H1588" i="10"/>
  <c r="G1588" i="10"/>
  <c r="K1587" i="10"/>
  <c r="Q1587" i="10"/>
  <c r="R1587" i="10" s="1"/>
  <c r="I1587" i="10"/>
  <c r="J1587" i="10" s="1"/>
  <c r="H1587" i="10"/>
  <c r="G1587" i="10"/>
  <c r="K1586" i="10"/>
  <c r="Q1586" i="10"/>
  <c r="R1586" i="10" s="1"/>
  <c r="I1586" i="10"/>
  <c r="J1586" i="10" s="1"/>
  <c r="H1586" i="10"/>
  <c r="G1586" i="10"/>
  <c r="K1585" i="10"/>
  <c r="L1585" i="10" s="1"/>
  <c r="Q1585" i="10"/>
  <c r="R1585" i="10" s="1"/>
  <c r="I1585" i="10"/>
  <c r="J1585" i="10" s="1"/>
  <c r="H1585" i="10"/>
  <c r="G1585" i="10"/>
  <c r="K1584" i="10"/>
  <c r="Q1584" i="10"/>
  <c r="R1584" i="10" s="1"/>
  <c r="I1584" i="10"/>
  <c r="H1584" i="10"/>
  <c r="G1584" i="10"/>
  <c r="K1583" i="10"/>
  <c r="Q1583" i="10"/>
  <c r="R1583" i="10" s="1"/>
  <c r="I1583" i="10"/>
  <c r="J1583" i="10" s="1"/>
  <c r="H1583" i="10"/>
  <c r="G1583" i="10"/>
  <c r="K1582" i="10"/>
  <c r="Q1582" i="10"/>
  <c r="R1582" i="10" s="1"/>
  <c r="I1582" i="10"/>
  <c r="J1582" i="10" s="1"/>
  <c r="H1582" i="10"/>
  <c r="G1582" i="10"/>
  <c r="K1581" i="10"/>
  <c r="Q1581" i="10"/>
  <c r="R1581" i="10" s="1"/>
  <c r="I1581" i="10"/>
  <c r="J1581" i="10" s="1"/>
  <c r="H1581" i="10"/>
  <c r="G1581" i="10"/>
  <c r="K1580" i="10"/>
  <c r="Q1580" i="10"/>
  <c r="R1580" i="10" s="1"/>
  <c r="I1580" i="10"/>
  <c r="J1580" i="10" s="1"/>
  <c r="H1580" i="10"/>
  <c r="G1580" i="10"/>
  <c r="K1579" i="10"/>
  <c r="Q1579" i="10"/>
  <c r="R1579" i="10" s="1"/>
  <c r="I1579" i="10"/>
  <c r="H1579" i="10"/>
  <c r="G1579" i="10"/>
  <c r="K1578" i="10"/>
  <c r="Q1578" i="10"/>
  <c r="R1578" i="10" s="1"/>
  <c r="I1578" i="10"/>
  <c r="J1578" i="10" s="1"/>
  <c r="H1578" i="10"/>
  <c r="G1578" i="10"/>
  <c r="K1577" i="10"/>
  <c r="Q1577" i="10"/>
  <c r="R1577" i="10" s="1"/>
  <c r="I1577" i="10"/>
  <c r="J1577" i="10" s="1"/>
  <c r="H1577" i="10"/>
  <c r="G1577" i="10"/>
  <c r="K1576" i="10"/>
  <c r="Q1576" i="10"/>
  <c r="R1576" i="10" s="1"/>
  <c r="I1576" i="10"/>
  <c r="H1576" i="10"/>
  <c r="G1576" i="10"/>
  <c r="K1575" i="10"/>
  <c r="Q1575" i="10"/>
  <c r="R1575" i="10" s="1"/>
  <c r="I1575" i="10"/>
  <c r="J1575" i="10" s="1"/>
  <c r="H1575" i="10"/>
  <c r="G1575" i="10"/>
  <c r="K1574" i="10"/>
  <c r="Q1574" i="10"/>
  <c r="R1574" i="10" s="1"/>
  <c r="I1574" i="10"/>
  <c r="J1574" i="10" s="1"/>
  <c r="H1574" i="10"/>
  <c r="G1574" i="10"/>
  <c r="K1573" i="10"/>
  <c r="Q1573" i="10"/>
  <c r="R1573" i="10" s="1"/>
  <c r="I1573" i="10"/>
  <c r="J1573" i="10" s="1"/>
  <c r="H1573" i="10"/>
  <c r="G1573" i="10"/>
  <c r="K1572" i="10"/>
  <c r="Q1572" i="10"/>
  <c r="R1572" i="10" s="1"/>
  <c r="I1572" i="10"/>
  <c r="J1572" i="10" s="1"/>
  <c r="H1572" i="10"/>
  <c r="G1572" i="10"/>
  <c r="K1571" i="10"/>
  <c r="Q1571" i="10"/>
  <c r="R1571" i="10" s="1"/>
  <c r="I1571" i="10"/>
  <c r="J1571" i="10" s="1"/>
  <c r="H1571" i="10"/>
  <c r="G1571" i="10"/>
  <c r="K1570" i="10"/>
  <c r="Q1570" i="10"/>
  <c r="R1570" i="10" s="1"/>
  <c r="I1570" i="10"/>
  <c r="J1570" i="10" s="1"/>
  <c r="H1570" i="10"/>
  <c r="G1570" i="10"/>
  <c r="K1569" i="10"/>
  <c r="Q1569" i="10"/>
  <c r="R1569" i="10" s="1"/>
  <c r="I1569" i="10"/>
  <c r="J1569" i="10" s="1"/>
  <c r="H1569" i="10"/>
  <c r="G1569" i="10"/>
  <c r="K1568" i="10"/>
  <c r="Q1568" i="10"/>
  <c r="R1568" i="10" s="1"/>
  <c r="I1568" i="10"/>
  <c r="J1568" i="10" s="1"/>
  <c r="H1568" i="10"/>
  <c r="G1568" i="10"/>
  <c r="K1567" i="10"/>
  <c r="Q1567" i="10"/>
  <c r="R1567" i="10" s="1"/>
  <c r="I1567" i="10"/>
  <c r="H1567" i="10"/>
  <c r="G1567" i="10"/>
  <c r="K1566" i="10"/>
  <c r="Q1566" i="10"/>
  <c r="R1566" i="10" s="1"/>
  <c r="I1566" i="10"/>
  <c r="J1566" i="10" s="1"/>
  <c r="H1566" i="10"/>
  <c r="G1566" i="10"/>
  <c r="K1565" i="10"/>
  <c r="Q1565" i="10"/>
  <c r="R1565" i="10" s="1"/>
  <c r="I1565" i="10"/>
  <c r="J1565" i="10" s="1"/>
  <c r="H1565" i="10"/>
  <c r="G1565" i="10"/>
  <c r="K1564" i="10"/>
  <c r="Q1564" i="10"/>
  <c r="R1564" i="10" s="1"/>
  <c r="I1564" i="10"/>
  <c r="J1564" i="10" s="1"/>
  <c r="H1564" i="10"/>
  <c r="G1564" i="10"/>
  <c r="K1563" i="10"/>
  <c r="Q1563" i="10"/>
  <c r="R1563" i="10" s="1"/>
  <c r="I1563" i="10"/>
  <c r="J1563" i="10" s="1"/>
  <c r="H1563" i="10"/>
  <c r="G1563" i="10"/>
  <c r="K1562" i="10"/>
  <c r="Q1562" i="10"/>
  <c r="R1562" i="10" s="1"/>
  <c r="I1562" i="10"/>
  <c r="J1562" i="10" s="1"/>
  <c r="H1562" i="10"/>
  <c r="G1562" i="10"/>
  <c r="K1561" i="10"/>
  <c r="Q1561" i="10"/>
  <c r="R1561" i="10" s="1"/>
  <c r="I1561" i="10"/>
  <c r="J1561" i="10" s="1"/>
  <c r="H1561" i="10"/>
  <c r="G1561" i="10"/>
  <c r="K1560" i="10"/>
  <c r="Q1560" i="10"/>
  <c r="R1560" i="10" s="1"/>
  <c r="I1560" i="10"/>
  <c r="H1560" i="10"/>
  <c r="G1560" i="10"/>
  <c r="K1559" i="10"/>
  <c r="Q1559" i="10"/>
  <c r="R1559" i="10" s="1"/>
  <c r="I1559" i="10"/>
  <c r="J1559" i="10" s="1"/>
  <c r="H1559" i="10"/>
  <c r="G1559" i="10"/>
  <c r="K1558" i="10"/>
  <c r="Q1558" i="10"/>
  <c r="R1558" i="10" s="1"/>
  <c r="I1558" i="10"/>
  <c r="J1558" i="10" s="1"/>
  <c r="H1558" i="10"/>
  <c r="G1558" i="10"/>
  <c r="K1557" i="10"/>
  <c r="Q1557" i="10"/>
  <c r="R1557" i="10" s="1"/>
  <c r="I1557" i="10"/>
  <c r="J1557" i="10" s="1"/>
  <c r="H1557" i="10"/>
  <c r="G1557" i="10"/>
  <c r="K1556" i="10"/>
  <c r="Q1556" i="10"/>
  <c r="R1556" i="10" s="1"/>
  <c r="I1556" i="10"/>
  <c r="J1556" i="10" s="1"/>
  <c r="H1556" i="10"/>
  <c r="G1556" i="10"/>
  <c r="K1555" i="10"/>
  <c r="Q1555" i="10"/>
  <c r="R1555" i="10" s="1"/>
  <c r="I1555" i="10"/>
  <c r="J1555" i="10" s="1"/>
  <c r="H1555" i="10"/>
  <c r="G1555" i="10"/>
  <c r="K1554" i="10"/>
  <c r="Q1554" i="10"/>
  <c r="R1554" i="10" s="1"/>
  <c r="I1554" i="10"/>
  <c r="J1554" i="10" s="1"/>
  <c r="H1554" i="10"/>
  <c r="G1554" i="10"/>
  <c r="K1553" i="10"/>
  <c r="Q1553" i="10"/>
  <c r="R1553" i="10" s="1"/>
  <c r="I1553" i="10"/>
  <c r="J1553" i="10" s="1"/>
  <c r="H1553" i="10"/>
  <c r="G1553" i="10"/>
  <c r="K1552" i="10"/>
  <c r="Q1552" i="10"/>
  <c r="R1552" i="10" s="1"/>
  <c r="I1552" i="10"/>
  <c r="J1552" i="10" s="1"/>
  <c r="H1552" i="10"/>
  <c r="G1552" i="10"/>
  <c r="K1551" i="10"/>
  <c r="Q1551" i="10"/>
  <c r="R1551" i="10" s="1"/>
  <c r="I1551" i="10"/>
  <c r="J1551" i="10" s="1"/>
  <c r="H1551" i="10"/>
  <c r="G1551" i="10"/>
  <c r="K1550" i="10"/>
  <c r="Q1550" i="10"/>
  <c r="R1550" i="10" s="1"/>
  <c r="I1550" i="10"/>
  <c r="J1550" i="10" s="1"/>
  <c r="H1550" i="10"/>
  <c r="G1550" i="10"/>
  <c r="K1549" i="10"/>
  <c r="Q1549" i="10"/>
  <c r="R1549" i="10" s="1"/>
  <c r="I1549" i="10"/>
  <c r="J1549" i="10" s="1"/>
  <c r="H1549" i="10"/>
  <c r="G1549" i="10"/>
  <c r="K1548" i="10"/>
  <c r="Q1548" i="10"/>
  <c r="R1548" i="10" s="1"/>
  <c r="I1548" i="10"/>
  <c r="J1548" i="10" s="1"/>
  <c r="H1548" i="10"/>
  <c r="G1548" i="10"/>
  <c r="K1547" i="10"/>
  <c r="Q1547" i="10"/>
  <c r="R1547" i="10" s="1"/>
  <c r="I1547" i="10"/>
  <c r="J1547" i="10" s="1"/>
  <c r="H1547" i="10"/>
  <c r="G1547" i="10"/>
  <c r="K1546" i="10"/>
  <c r="Q1546" i="10"/>
  <c r="R1546" i="10" s="1"/>
  <c r="I1546" i="10"/>
  <c r="H1546" i="10"/>
  <c r="G1546" i="10"/>
  <c r="K1545" i="10"/>
  <c r="Q1545" i="10"/>
  <c r="R1545" i="10" s="1"/>
  <c r="I1545" i="10"/>
  <c r="H1545" i="10"/>
  <c r="G1545" i="10"/>
  <c r="K1544" i="10"/>
  <c r="Q1544" i="10"/>
  <c r="R1544" i="10" s="1"/>
  <c r="I1544" i="10"/>
  <c r="J1544" i="10" s="1"/>
  <c r="H1544" i="10"/>
  <c r="G1544" i="10"/>
  <c r="K1543" i="10"/>
  <c r="Q1543" i="10"/>
  <c r="R1543" i="10" s="1"/>
  <c r="I1543" i="10"/>
  <c r="H1543" i="10"/>
  <c r="G1543" i="10"/>
  <c r="K1542" i="10"/>
  <c r="Q1542" i="10"/>
  <c r="R1542" i="10" s="1"/>
  <c r="I1542" i="10"/>
  <c r="J1542" i="10" s="1"/>
  <c r="H1542" i="10"/>
  <c r="G1542" i="10"/>
  <c r="K1541" i="10"/>
  <c r="Q1541" i="10"/>
  <c r="R1541" i="10" s="1"/>
  <c r="I1541" i="10"/>
  <c r="J1541" i="10" s="1"/>
  <c r="H1541" i="10"/>
  <c r="G1541" i="10"/>
  <c r="K1540" i="10"/>
  <c r="Q1540" i="10"/>
  <c r="R1540" i="10" s="1"/>
  <c r="I1540" i="10"/>
  <c r="J1540" i="10" s="1"/>
  <c r="H1540" i="10"/>
  <c r="G1540" i="10"/>
  <c r="K1539" i="10"/>
  <c r="Q1539" i="10"/>
  <c r="R1539" i="10" s="1"/>
  <c r="I1539" i="10"/>
  <c r="J1539" i="10" s="1"/>
  <c r="H1539" i="10"/>
  <c r="G1539" i="10"/>
  <c r="K1538" i="10"/>
  <c r="Q1538" i="10"/>
  <c r="R1538" i="10" s="1"/>
  <c r="I1538" i="10"/>
  <c r="J1538" i="10" s="1"/>
  <c r="H1538" i="10"/>
  <c r="G1538" i="10"/>
  <c r="K1537" i="10"/>
  <c r="Q1537" i="10"/>
  <c r="R1537" i="10" s="1"/>
  <c r="I1537" i="10"/>
  <c r="J1537" i="10" s="1"/>
  <c r="H1537" i="10"/>
  <c r="G1537" i="10"/>
  <c r="K1536" i="10"/>
  <c r="Q1536" i="10"/>
  <c r="R1536" i="10" s="1"/>
  <c r="I1536" i="10"/>
  <c r="J1536" i="10" s="1"/>
  <c r="H1536" i="10"/>
  <c r="G1536" i="10"/>
  <c r="K1535" i="10"/>
  <c r="Q1535" i="10"/>
  <c r="R1535" i="10" s="1"/>
  <c r="I1535" i="10"/>
  <c r="J1535" i="10" s="1"/>
  <c r="H1535" i="10"/>
  <c r="G1535" i="10"/>
  <c r="K1534" i="10"/>
  <c r="Q1534" i="10"/>
  <c r="R1534" i="10" s="1"/>
  <c r="I1534" i="10"/>
  <c r="J1534" i="10" s="1"/>
  <c r="H1534" i="10"/>
  <c r="G1534" i="10"/>
  <c r="K1533" i="10"/>
  <c r="Q1533" i="10"/>
  <c r="R1533" i="10" s="1"/>
  <c r="I1533" i="10"/>
  <c r="H1533" i="10"/>
  <c r="G1533" i="10"/>
  <c r="K1532" i="10"/>
  <c r="Q1532" i="10"/>
  <c r="R1532" i="10" s="1"/>
  <c r="I1532" i="10"/>
  <c r="J1532" i="10" s="1"/>
  <c r="H1532" i="10"/>
  <c r="G1532" i="10"/>
  <c r="K1531" i="10"/>
  <c r="Q1531" i="10"/>
  <c r="R1531" i="10" s="1"/>
  <c r="I1531" i="10"/>
  <c r="J1531" i="10" s="1"/>
  <c r="H1531" i="10"/>
  <c r="G1531" i="10"/>
  <c r="K1530" i="10"/>
  <c r="Q1530" i="10"/>
  <c r="R1530" i="10" s="1"/>
  <c r="I1530" i="10"/>
  <c r="J1530" i="10" s="1"/>
  <c r="H1530" i="10"/>
  <c r="G1530" i="10"/>
  <c r="K1529" i="10"/>
  <c r="Q1529" i="10"/>
  <c r="R1529" i="10" s="1"/>
  <c r="I1529" i="10"/>
  <c r="J1529" i="10" s="1"/>
  <c r="H1529" i="10"/>
  <c r="G1529" i="10"/>
  <c r="K1528" i="10"/>
  <c r="Q1528" i="10"/>
  <c r="R1528" i="10" s="1"/>
  <c r="I1528" i="10"/>
  <c r="J1528" i="10" s="1"/>
  <c r="H1528" i="10"/>
  <c r="G1528" i="10"/>
  <c r="K1527" i="10"/>
  <c r="Q1527" i="10"/>
  <c r="R1527" i="10" s="1"/>
  <c r="I1527" i="10"/>
  <c r="J1527" i="10" s="1"/>
  <c r="H1527" i="10"/>
  <c r="G1527" i="10"/>
  <c r="K1526" i="10"/>
  <c r="Q1526" i="10"/>
  <c r="R1526" i="10" s="1"/>
  <c r="I1526" i="10"/>
  <c r="J1526" i="10" s="1"/>
  <c r="H1526" i="10"/>
  <c r="G1526" i="10"/>
  <c r="K1525" i="10"/>
  <c r="Q1525" i="10"/>
  <c r="R1525" i="10" s="1"/>
  <c r="I1525" i="10"/>
  <c r="J1525" i="10" s="1"/>
  <c r="H1525" i="10"/>
  <c r="G1525" i="10"/>
  <c r="K1524" i="10"/>
  <c r="Q1524" i="10"/>
  <c r="R1524" i="10" s="1"/>
  <c r="I1524" i="10"/>
  <c r="J1524" i="10" s="1"/>
  <c r="H1524" i="10"/>
  <c r="G1524" i="10"/>
  <c r="K1523" i="10"/>
  <c r="Q1523" i="10"/>
  <c r="R1523" i="10" s="1"/>
  <c r="I1523" i="10"/>
  <c r="H1523" i="10"/>
  <c r="G1523" i="10"/>
  <c r="K1522" i="10"/>
  <c r="Q1522" i="10"/>
  <c r="R1522" i="10" s="1"/>
  <c r="I1522" i="10"/>
  <c r="J1522" i="10" s="1"/>
  <c r="H1522" i="10"/>
  <c r="G1522" i="10"/>
  <c r="K1521" i="10"/>
  <c r="Q1521" i="10"/>
  <c r="R1521" i="10" s="1"/>
  <c r="I1521" i="10"/>
  <c r="J1521" i="10" s="1"/>
  <c r="H1521" i="10"/>
  <c r="G1521" i="10"/>
  <c r="K1520" i="10"/>
  <c r="Q1520" i="10"/>
  <c r="R1520" i="10" s="1"/>
  <c r="I1520" i="10"/>
  <c r="J1520" i="10" s="1"/>
  <c r="H1520" i="10"/>
  <c r="G1520" i="10"/>
  <c r="K1519" i="10"/>
  <c r="Q1519" i="10"/>
  <c r="R1519" i="10" s="1"/>
  <c r="I1519" i="10"/>
  <c r="J1519" i="10" s="1"/>
  <c r="H1519" i="10"/>
  <c r="G1519" i="10"/>
  <c r="K1518" i="10"/>
  <c r="Q1518" i="10"/>
  <c r="R1518" i="10" s="1"/>
  <c r="I1518" i="10"/>
  <c r="J1518" i="10" s="1"/>
  <c r="H1518" i="10"/>
  <c r="G1518" i="10"/>
  <c r="K1517" i="10"/>
  <c r="Q1517" i="10"/>
  <c r="R1517" i="10" s="1"/>
  <c r="I1517" i="10"/>
  <c r="J1517" i="10" s="1"/>
  <c r="H1517" i="10"/>
  <c r="G1517" i="10"/>
  <c r="K1516" i="10"/>
  <c r="Q1516" i="10"/>
  <c r="R1516" i="10" s="1"/>
  <c r="I1516" i="10"/>
  <c r="J1516" i="10" s="1"/>
  <c r="H1516" i="10"/>
  <c r="G1516" i="10"/>
  <c r="K1515" i="10"/>
  <c r="Q1515" i="10"/>
  <c r="R1515" i="10" s="1"/>
  <c r="I1515" i="10"/>
  <c r="J1515" i="10" s="1"/>
  <c r="H1515" i="10"/>
  <c r="G1515" i="10"/>
  <c r="K1514" i="10"/>
  <c r="Q1514" i="10"/>
  <c r="R1514" i="10" s="1"/>
  <c r="I1514" i="10"/>
  <c r="J1514" i="10" s="1"/>
  <c r="H1514" i="10"/>
  <c r="G1514" i="10"/>
  <c r="K1513" i="10"/>
  <c r="Q1513" i="10"/>
  <c r="R1513" i="10" s="1"/>
  <c r="I1513" i="10"/>
  <c r="J1513" i="10" s="1"/>
  <c r="H1513" i="10"/>
  <c r="G1513" i="10"/>
  <c r="K1512" i="10"/>
  <c r="Q1512" i="10"/>
  <c r="R1512" i="10" s="1"/>
  <c r="I1512" i="10"/>
  <c r="J1512" i="10" s="1"/>
  <c r="H1512" i="10"/>
  <c r="G1512" i="10"/>
  <c r="K1511" i="10"/>
  <c r="Q1511" i="10"/>
  <c r="R1511" i="10" s="1"/>
  <c r="I1511" i="10"/>
  <c r="J1511" i="10" s="1"/>
  <c r="H1511" i="10"/>
  <c r="G1511" i="10"/>
  <c r="K1510" i="10"/>
  <c r="Q1510" i="10"/>
  <c r="R1510" i="10" s="1"/>
  <c r="I1510" i="10"/>
  <c r="J1510" i="10" s="1"/>
  <c r="H1510" i="10"/>
  <c r="G1510" i="10"/>
  <c r="K1509" i="10"/>
  <c r="Q1509" i="10"/>
  <c r="R1509" i="10" s="1"/>
  <c r="I1509" i="10"/>
  <c r="H1509" i="10"/>
  <c r="G1509" i="10"/>
  <c r="K1508" i="10"/>
  <c r="Q1508" i="10"/>
  <c r="R1508" i="10" s="1"/>
  <c r="I1508" i="10"/>
  <c r="J1508" i="10" s="1"/>
  <c r="H1508" i="10"/>
  <c r="G1508" i="10"/>
  <c r="K1507" i="10"/>
  <c r="Q1507" i="10"/>
  <c r="R1507" i="10" s="1"/>
  <c r="I1507" i="10"/>
  <c r="H1507" i="10"/>
  <c r="G1507" i="10"/>
  <c r="K1506" i="10"/>
  <c r="Q1506" i="10"/>
  <c r="R1506" i="10" s="1"/>
  <c r="I1506" i="10"/>
  <c r="J1506" i="10" s="1"/>
  <c r="H1506" i="10"/>
  <c r="G1506" i="10"/>
  <c r="K1505" i="10"/>
  <c r="Q1505" i="10"/>
  <c r="R1505" i="10" s="1"/>
  <c r="I1505" i="10"/>
  <c r="H1505" i="10"/>
  <c r="G1505" i="10"/>
  <c r="K1504" i="10"/>
  <c r="Q1504" i="10"/>
  <c r="R1504" i="10" s="1"/>
  <c r="I1504" i="10"/>
  <c r="J1504" i="10" s="1"/>
  <c r="H1504" i="10"/>
  <c r="G1504" i="10"/>
  <c r="K1503" i="10"/>
  <c r="Q1503" i="10"/>
  <c r="R1503" i="10" s="1"/>
  <c r="I1503" i="10"/>
  <c r="H1503" i="10"/>
  <c r="G1503" i="10"/>
  <c r="K1502" i="10"/>
  <c r="Q1502" i="10"/>
  <c r="R1502" i="10" s="1"/>
  <c r="I1502" i="10"/>
  <c r="H1502" i="10"/>
  <c r="G1502" i="10"/>
  <c r="K1501" i="10"/>
  <c r="Q1501" i="10"/>
  <c r="R1501" i="10" s="1"/>
  <c r="I1501" i="10"/>
  <c r="J1501" i="10" s="1"/>
  <c r="H1501" i="10"/>
  <c r="G1501" i="10"/>
  <c r="K1500" i="10"/>
  <c r="Q1500" i="10"/>
  <c r="R1500" i="10" s="1"/>
  <c r="I1500" i="10"/>
  <c r="J1500" i="10" s="1"/>
  <c r="H1500" i="10"/>
  <c r="G1500" i="10"/>
  <c r="K1499" i="10"/>
  <c r="Q1499" i="10"/>
  <c r="R1499" i="10" s="1"/>
  <c r="I1499" i="10"/>
  <c r="J1499" i="10" s="1"/>
  <c r="H1499" i="10"/>
  <c r="G1499" i="10"/>
  <c r="K1498" i="10"/>
  <c r="Q1498" i="10"/>
  <c r="R1498" i="10" s="1"/>
  <c r="I1498" i="10"/>
  <c r="J1498" i="10" s="1"/>
  <c r="H1498" i="10"/>
  <c r="G1498" i="10"/>
  <c r="K1497" i="10"/>
  <c r="Q1497" i="10"/>
  <c r="R1497" i="10" s="1"/>
  <c r="I1497" i="10"/>
  <c r="J1497" i="10" s="1"/>
  <c r="H1497" i="10"/>
  <c r="G1497" i="10"/>
  <c r="K1496" i="10"/>
  <c r="Q1496" i="10"/>
  <c r="R1496" i="10" s="1"/>
  <c r="I1496" i="10"/>
  <c r="H1496" i="10"/>
  <c r="G1496" i="10"/>
  <c r="K1495" i="10"/>
  <c r="Q1495" i="10"/>
  <c r="R1495" i="10" s="1"/>
  <c r="I1495" i="10"/>
  <c r="J1495" i="10" s="1"/>
  <c r="H1495" i="10"/>
  <c r="G1495" i="10"/>
  <c r="K1494" i="10"/>
  <c r="Q1494" i="10"/>
  <c r="R1494" i="10" s="1"/>
  <c r="I1494" i="10"/>
  <c r="J1494" i="10" s="1"/>
  <c r="H1494" i="10"/>
  <c r="G1494" i="10"/>
  <c r="K1493" i="10"/>
  <c r="Q1493" i="10"/>
  <c r="R1493" i="10" s="1"/>
  <c r="I1493" i="10"/>
  <c r="J1493" i="10" s="1"/>
  <c r="H1493" i="10"/>
  <c r="G1493" i="10"/>
  <c r="K1492" i="10"/>
  <c r="Q1492" i="10"/>
  <c r="R1492" i="10" s="1"/>
  <c r="I1492" i="10"/>
  <c r="J1492" i="10" s="1"/>
  <c r="H1492" i="10"/>
  <c r="G1492" i="10"/>
  <c r="K1491" i="10"/>
  <c r="Q1491" i="10"/>
  <c r="R1491" i="10" s="1"/>
  <c r="I1491" i="10"/>
  <c r="J1491" i="10" s="1"/>
  <c r="H1491" i="10"/>
  <c r="G1491" i="10"/>
  <c r="K1490" i="10"/>
  <c r="Q1490" i="10"/>
  <c r="R1490" i="10" s="1"/>
  <c r="I1490" i="10"/>
  <c r="J1490" i="10" s="1"/>
  <c r="H1490" i="10"/>
  <c r="G1490" i="10"/>
  <c r="K1489" i="10"/>
  <c r="Q1489" i="10"/>
  <c r="R1489" i="10" s="1"/>
  <c r="I1489" i="10"/>
  <c r="J1489" i="10" s="1"/>
  <c r="H1489" i="10"/>
  <c r="G1489" i="10"/>
  <c r="K1488" i="10"/>
  <c r="Q1488" i="10"/>
  <c r="R1488" i="10" s="1"/>
  <c r="I1488" i="10"/>
  <c r="J1488" i="10" s="1"/>
  <c r="H1488" i="10"/>
  <c r="G1488" i="10"/>
  <c r="K1487" i="10"/>
  <c r="Q1487" i="10"/>
  <c r="R1487" i="10" s="1"/>
  <c r="I1487" i="10"/>
  <c r="H1487" i="10"/>
  <c r="G1487" i="10"/>
  <c r="K1486" i="10"/>
  <c r="Q1486" i="10"/>
  <c r="R1486" i="10" s="1"/>
  <c r="I1486" i="10"/>
  <c r="J1486" i="10" s="1"/>
  <c r="H1486" i="10"/>
  <c r="G1486" i="10"/>
  <c r="K1485" i="10"/>
  <c r="Q1485" i="10"/>
  <c r="R1485" i="10" s="1"/>
  <c r="I1485" i="10"/>
  <c r="J1485" i="10" s="1"/>
  <c r="H1485" i="10"/>
  <c r="G1485" i="10"/>
  <c r="K1484" i="10"/>
  <c r="Q1484" i="10"/>
  <c r="R1484" i="10" s="1"/>
  <c r="I1484" i="10"/>
  <c r="J1484" i="10" s="1"/>
  <c r="H1484" i="10"/>
  <c r="G1484" i="10"/>
  <c r="K1483" i="10"/>
  <c r="Q1483" i="10"/>
  <c r="R1483" i="10" s="1"/>
  <c r="I1483" i="10"/>
  <c r="J1483" i="10" s="1"/>
  <c r="H1483" i="10"/>
  <c r="G1483" i="10"/>
  <c r="K1482" i="10"/>
  <c r="Q1482" i="10"/>
  <c r="R1482" i="10" s="1"/>
  <c r="I1482" i="10"/>
  <c r="J1482" i="10" s="1"/>
  <c r="H1482" i="10"/>
  <c r="G1482" i="10"/>
  <c r="K1481" i="10"/>
  <c r="Q1481" i="10"/>
  <c r="R1481" i="10" s="1"/>
  <c r="I1481" i="10"/>
  <c r="J1481" i="10" s="1"/>
  <c r="H1481" i="10"/>
  <c r="G1481" i="10"/>
  <c r="K1480" i="10"/>
  <c r="Q1480" i="10"/>
  <c r="R1480" i="10" s="1"/>
  <c r="I1480" i="10"/>
  <c r="J1480" i="10" s="1"/>
  <c r="H1480" i="10"/>
  <c r="G1480" i="10"/>
  <c r="K1479" i="10"/>
  <c r="Q1479" i="10"/>
  <c r="R1479" i="10" s="1"/>
  <c r="I1479" i="10"/>
  <c r="J1479" i="10" s="1"/>
  <c r="H1479" i="10"/>
  <c r="G1479" i="10"/>
  <c r="K1478" i="10"/>
  <c r="Q1478" i="10"/>
  <c r="R1478" i="10" s="1"/>
  <c r="I1478" i="10"/>
  <c r="J1478" i="10" s="1"/>
  <c r="H1478" i="10"/>
  <c r="G1478" i="10"/>
  <c r="K1477" i="10"/>
  <c r="Q1477" i="10"/>
  <c r="R1477" i="10" s="1"/>
  <c r="I1477" i="10"/>
  <c r="J1477" i="10" s="1"/>
  <c r="H1477" i="10"/>
  <c r="G1477" i="10"/>
  <c r="K1476" i="10"/>
  <c r="Q1476" i="10"/>
  <c r="R1476" i="10" s="1"/>
  <c r="I1476" i="10"/>
  <c r="H1476" i="10"/>
  <c r="G1476" i="10"/>
  <c r="K1475" i="10"/>
  <c r="Q1475" i="10"/>
  <c r="R1475" i="10" s="1"/>
  <c r="I1475" i="10"/>
  <c r="J1475" i="10" s="1"/>
  <c r="H1475" i="10"/>
  <c r="G1475" i="10"/>
  <c r="K1474" i="10"/>
  <c r="Q1474" i="10"/>
  <c r="R1474" i="10" s="1"/>
  <c r="I1474" i="10"/>
  <c r="H1474" i="10"/>
  <c r="G1474" i="10"/>
  <c r="K1473" i="10"/>
  <c r="Q1473" i="10"/>
  <c r="R1473" i="10" s="1"/>
  <c r="I1473" i="10"/>
  <c r="H1473" i="10"/>
  <c r="G1473" i="10"/>
  <c r="K1472" i="10"/>
  <c r="Q1472" i="10"/>
  <c r="R1472" i="10" s="1"/>
  <c r="I1472" i="10"/>
  <c r="J1472" i="10" s="1"/>
  <c r="H1472" i="10"/>
  <c r="G1472" i="10"/>
  <c r="K1471" i="10"/>
  <c r="Q1471" i="10"/>
  <c r="R1471" i="10" s="1"/>
  <c r="I1471" i="10"/>
  <c r="J1471" i="10" s="1"/>
  <c r="H1471" i="10"/>
  <c r="G1471" i="10"/>
  <c r="K1470" i="10"/>
  <c r="Q1470" i="10"/>
  <c r="R1470" i="10" s="1"/>
  <c r="I1470" i="10"/>
  <c r="H1470" i="10"/>
  <c r="G1470" i="10"/>
  <c r="K1469" i="10"/>
  <c r="Q1469" i="10"/>
  <c r="R1469" i="10" s="1"/>
  <c r="I1469" i="10"/>
  <c r="J1469" i="10" s="1"/>
  <c r="H1469" i="10"/>
  <c r="G1469" i="10"/>
  <c r="K1468" i="10"/>
  <c r="Q1468" i="10"/>
  <c r="R1468" i="10" s="1"/>
  <c r="I1468" i="10"/>
  <c r="H1468" i="10"/>
  <c r="G1468" i="10"/>
  <c r="K1467" i="10"/>
  <c r="Q1467" i="10"/>
  <c r="R1467" i="10" s="1"/>
  <c r="I1467" i="10"/>
  <c r="J1467" i="10" s="1"/>
  <c r="H1467" i="10"/>
  <c r="G1467" i="10"/>
  <c r="K1466" i="10"/>
  <c r="Q1466" i="10"/>
  <c r="R1466" i="10" s="1"/>
  <c r="I1466" i="10"/>
  <c r="J1466" i="10" s="1"/>
  <c r="H1466" i="10"/>
  <c r="G1466" i="10"/>
  <c r="K1465" i="10"/>
  <c r="Q1465" i="10"/>
  <c r="R1465" i="10" s="1"/>
  <c r="I1465" i="10"/>
  <c r="J1465" i="10" s="1"/>
  <c r="H1465" i="10"/>
  <c r="G1465" i="10"/>
  <c r="K1464" i="10"/>
  <c r="Q1464" i="10"/>
  <c r="R1464" i="10" s="1"/>
  <c r="I1464" i="10"/>
  <c r="J1464" i="10" s="1"/>
  <c r="H1464" i="10"/>
  <c r="G1464" i="10"/>
  <c r="K1463" i="10"/>
  <c r="Q1463" i="10"/>
  <c r="R1463" i="10" s="1"/>
  <c r="I1463" i="10"/>
  <c r="H1463" i="10"/>
  <c r="G1463" i="10"/>
  <c r="K1462" i="10"/>
  <c r="Q1462" i="10"/>
  <c r="R1462" i="10" s="1"/>
  <c r="I1462" i="10"/>
  <c r="J1462" i="10" s="1"/>
  <c r="H1462" i="10"/>
  <c r="G1462" i="10"/>
  <c r="K1461" i="10"/>
  <c r="Q1461" i="10"/>
  <c r="R1461" i="10" s="1"/>
  <c r="I1461" i="10"/>
  <c r="H1461" i="10"/>
  <c r="G1461" i="10"/>
  <c r="K1460" i="10"/>
  <c r="Q1460" i="10"/>
  <c r="R1460" i="10" s="1"/>
  <c r="I1460" i="10"/>
  <c r="J1460" i="10" s="1"/>
  <c r="H1460" i="10"/>
  <c r="G1460" i="10"/>
  <c r="K1459" i="10"/>
  <c r="Q1459" i="10"/>
  <c r="R1459" i="10" s="1"/>
  <c r="I1459" i="10"/>
  <c r="J1459" i="10" s="1"/>
  <c r="H1459" i="10"/>
  <c r="G1459" i="10"/>
  <c r="K1458" i="10"/>
  <c r="Q1458" i="10"/>
  <c r="R1458" i="10" s="1"/>
  <c r="I1458" i="10"/>
  <c r="H1458" i="10"/>
  <c r="G1458" i="10"/>
  <c r="K1457" i="10"/>
  <c r="Q1457" i="10"/>
  <c r="R1457" i="10" s="1"/>
  <c r="I1457" i="10"/>
  <c r="J1457" i="10" s="1"/>
  <c r="H1457" i="10"/>
  <c r="G1457" i="10"/>
  <c r="K1456" i="10"/>
  <c r="Q1456" i="10"/>
  <c r="R1456" i="10" s="1"/>
  <c r="I1456" i="10"/>
  <c r="J1456" i="10" s="1"/>
  <c r="H1456" i="10"/>
  <c r="G1456" i="10"/>
  <c r="K1455" i="10"/>
  <c r="Q1455" i="10"/>
  <c r="R1455" i="10" s="1"/>
  <c r="I1455" i="10"/>
  <c r="J1455" i="10" s="1"/>
  <c r="H1455" i="10"/>
  <c r="G1455" i="10"/>
  <c r="K1454" i="10"/>
  <c r="Q1454" i="10"/>
  <c r="R1454" i="10" s="1"/>
  <c r="I1454" i="10"/>
  <c r="J1454" i="10" s="1"/>
  <c r="H1454" i="10"/>
  <c r="G1454" i="10"/>
  <c r="K1453" i="10"/>
  <c r="Q1453" i="10"/>
  <c r="R1453" i="10" s="1"/>
  <c r="I1453" i="10"/>
  <c r="J1453" i="10" s="1"/>
  <c r="H1453" i="10"/>
  <c r="G1453" i="10"/>
  <c r="K1452" i="10"/>
  <c r="Q1452" i="10"/>
  <c r="R1452" i="10" s="1"/>
  <c r="I1452" i="10"/>
  <c r="J1452" i="10" s="1"/>
  <c r="H1452" i="10"/>
  <c r="G1452" i="10"/>
  <c r="K1451" i="10"/>
  <c r="Q1451" i="10"/>
  <c r="R1451" i="10" s="1"/>
  <c r="I1451" i="10"/>
  <c r="J1451" i="10" s="1"/>
  <c r="H1451" i="10"/>
  <c r="G1451" i="10"/>
  <c r="K1450" i="10"/>
  <c r="Q1450" i="10"/>
  <c r="R1450" i="10" s="1"/>
  <c r="I1450" i="10"/>
  <c r="J1450" i="10" s="1"/>
  <c r="H1450" i="10"/>
  <c r="G1450" i="10"/>
  <c r="K1449" i="10"/>
  <c r="Q1449" i="10"/>
  <c r="R1449" i="10" s="1"/>
  <c r="I1449" i="10"/>
  <c r="J1449" i="10" s="1"/>
  <c r="H1449" i="10"/>
  <c r="G1449" i="10"/>
  <c r="K1448" i="10"/>
  <c r="Q1448" i="10"/>
  <c r="R1448" i="10" s="1"/>
  <c r="I1448" i="10"/>
  <c r="J1448" i="10" s="1"/>
  <c r="H1448" i="10"/>
  <c r="G1448" i="10"/>
  <c r="K1447" i="10"/>
  <c r="Q1447" i="10"/>
  <c r="R1447" i="10" s="1"/>
  <c r="I1447" i="10"/>
  <c r="J1447" i="10" s="1"/>
  <c r="H1447" i="10"/>
  <c r="G1447" i="10"/>
  <c r="K1446" i="10"/>
  <c r="Q1446" i="10"/>
  <c r="R1446" i="10" s="1"/>
  <c r="I1446" i="10"/>
  <c r="J1446" i="10" s="1"/>
  <c r="H1446" i="10"/>
  <c r="G1446" i="10"/>
  <c r="K1445" i="10"/>
  <c r="Q1445" i="10"/>
  <c r="R1445" i="10" s="1"/>
  <c r="I1445" i="10"/>
  <c r="J1445" i="10" s="1"/>
  <c r="H1445" i="10"/>
  <c r="G1445" i="10"/>
  <c r="K1444" i="10"/>
  <c r="Q1444" i="10"/>
  <c r="R1444" i="10" s="1"/>
  <c r="I1444" i="10"/>
  <c r="H1444" i="10"/>
  <c r="G1444" i="10"/>
  <c r="K1443" i="10"/>
  <c r="Q1443" i="10"/>
  <c r="R1443" i="10" s="1"/>
  <c r="I1443" i="10"/>
  <c r="J1443" i="10" s="1"/>
  <c r="H1443" i="10"/>
  <c r="G1443" i="10"/>
  <c r="K1442" i="10"/>
  <c r="Q1442" i="10"/>
  <c r="R1442" i="10" s="1"/>
  <c r="I1442" i="10"/>
  <c r="H1442" i="10"/>
  <c r="G1442" i="10"/>
  <c r="K1441" i="10"/>
  <c r="Q1441" i="10"/>
  <c r="R1441" i="10" s="1"/>
  <c r="I1441" i="10"/>
  <c r="J1441" i="10" s="1"/>
  <c r="H1441" i="10"/>
  <c r="G1441" i="10"/>
  <c r="K1440" i="10"/>
  <c r="Q1440" i="10"/>
  <c r="R1440" i="10" s="1"/>
  <c r="I1440" i="10"/>
  <c r="J1440" i="10" s="1"/>
  <c r="H1440" i="10"/>
  <c r="G1440" i="10"/>
  <c r="K1439" i="10"/>
  <c r="Q1439" i="10"/>
  <c r="R1439" i="10" s="1"/>
  <c r="I1439" i="10"/>
  <c r="J1439" i="10" s="1"/>
  <c r="H1439" i="10"/>
  <c r="G1439" i="10"/>
  <c r="K1438" i="10"/>
  <c r="Q1438" i="10"/>
  <c r="R1438" i="10" s="1"/>
  <c r="I1438" i="10"/>
  <c r="J1438" i="10" s="1"/>
  <c r="H1438" i="10"/>
  <c r="G1438" i="10"/>
  <c r="K1437" i="10"/>
  <c r="Q1437" i="10"/>
  <c r="R1437" i="10" s="1"/>
  <c r="I1437" i="10"/>
  <c r="J1437" i="10" s="1"/>
  <c r="H1437" i="10"/>
  <c r="G1437" i="10"/>
  <c r="K1436" i="10"/>
  <c r="Q1436" i="10"/>
  <c r="R1436" i="10" s="1"/>
  <c r="I1436" i="10"/>
  <c r="J1436" i="10" s="1"/>
  <c r="H1436" i="10"/>
  <c r="G1436" i="10"/>
  <c r="K1435" i="10"/>
  <c r="Q1435" i="10"/>
  <c r="R1435" i="10" s="1"/>
  <c r="I1435" i="10"/>
  <c r="J1435" i="10" s="1"/>
  <c r="H1435" i="10"/>
  <c r="G1435" i="10"/>
  <c r="K1434" i="10"/>
  <c r="Q1434" i="10"/>
  <c r="R1434" i="10" s="1"/>
  <c r="I1434" i="10"/>
  <c r="J1434" i="10" s="1"/>
  <c r="H1434" i="10"/>
  <c r="G1434" i="10"/>
  <c r="K1433" i="10"/>
  <c r="Q1433" i="10"/>
  <c r="R1433" i="10" s="1"/>
  <c r="I1433" i="10"/>
  <c r="J1433" i="10" s="1"/>
  <c r="H1433" i="10"/>
  <c r="G1433" i="10"/>
  <c r="K1432" i="10"/>
  <c r="Q1432" i="10"/>
  <c r="R1432" i="10" s="1"/>
  <c r="I1432" i="10"/>
  <c r="H1432" i="10"/>
  <c r="G1432" i="10"/>
  <c r="K1431" i="10"/>
  <c r="Q1431" i="10"/>
  <c r="R1431" i="10" s="1"/>
  <c r="I1431" i="10"/>
  <c r="J1431" i="10" s="1"/>
  <c r="H1431" i="10"/>
  <c r="G1431" i="10"/>
  <c r="K1430" i="10"/>
  <c r="Q1430" i="10"/>
  <c r="R1430" i="10" s="1"/>
  <c r="I1430" i="10"/>
  <c r="J1430" i="10" s="1"/>
  <c r="H1430" i="10"/>
  <c r="G1430" i="10"/>
  <c r="K1429" i="10"/>
  <c r="Q1429" i="10"/>
  <c r="R1429" i="10" s="1"/>
  <c r="I1429" i="10"/>
  <c r="J1429" i="10" s="1"/>
  <c r="H1429" i="10"/>
  <c r="G1429" i="10"/>
  <c r="K1428" i="10"/>
  <c r="Q1428" i="10"/>
  <c r="R1428" i="10" s="1"/>
  <c r="I1428" i="10"/>
  <c r="J1428" i="10" s="1"/>
  <c r="H1428" i="10"/>
  <c r="G1428" i="10"/>
  <c r="K1427" i="10"/>
  <c r="Q1427" i="10"/>
  <c r="R1427" i="10" s="1"/>
  <c r="I1427" i="10"/>
  <c r="J1427" i="10" s="1"/>
  <c r="H1427" i="10"/>
  <c r="G1427" i="10"/>
  <c r="K1426" i="10"/>
  <c r="Q1426" i="10"/>
  <c r="R1426" i="10" s="1"/>
  <c r="I1426" i="10"/>
  <c r="H1426" i="10"/>
  <c r="G1426" i="10"/>
  <c r="K1425" i="10"/>
  <c r="Q1425" i="10"/>
  <c r="R1425" i="10" s="1"/>
  <c r="I1425" i="10"/>
  <c r="J1425" i="10" s="1"/>
  <c r="H1425" i="10"/>
  <c r="G1425" i="10"/>
  <c r="K1424" i="10"/>
  <c r="Q1424" i="10"/>
  <c r="R1424" i="10" s="1"/>
  <c r="I1424" i="10"/>
  <c r="H1424" i="10"/>
  <c r="G1424" i="10"/>
  <c r="K1423" i="10"/>
  <c r="Q1423" i="10"/>
  <c r="R1423" i="10" s="1"/>
  <c r="I1423" i="10"/>
  <c r="J1423" i="10" s="1"/>
  <c r="H1423" i="10"/>
  <c r="G1423" i="10"/>
  <c r="K1422" i="10"/>
  <c r="Q1422" i="10"/>
  <c r="R1422" i="10" s="1"/>
  <c r="I1422" i="10"/>
  <c r="H1422" i="10"/>
  <c r="G1422" i="10"/>
  <c r="K1421" i="10"/>
  <c r="Q1421" i="10"/>
  <c r="R1421" i="10" s="1"/>
  <c r="I1421" i="10"/>
  <c r="J1421" i="10" s="1"/>
  <c r="H1421" i="10"/>
  <c r="G1421" i="10"/>
  <c r="K1420" i="10"/>
  <c r="Q1420" i="10"/>
  <c r="R1420" i="10" s="1"/>
  <c r="I1420" i="10"/>
  <c r="J1420" i="10" s="1"/>
  <c r="H1420" i="10"/>
  <c r="G1420" i="10"/>
  <c r="K1419" i="10"/>
  <c r="Q1419" i="10"/>
  <c r="R1419" i="10" s="1"/>
  <c r="I1419" i="10"/>
  <c r="J1419" i="10" s="1"/>
  <c r="H1419" i="10"/>
  <c r="G1419" i="10"/>
  <c r="K1418" i="10"/>
  <c r="Q1418" i="10"/>
  <c r="R1418" i="10" s="1"/>
  <c r="I1418" i="10"/>
  <c r="J1418" i="10" s="1"/>
  <c r="H1418" i="10"/>
  <c r="G1418" i="10"/>
  <c r="K1417" i="10"/>
  <c r="Q1417" i="10"/>
  <c r="R1417" i="10" s="1"/>
  <c r="I1417" i="10"/>
  <c r="J1417" i="10" s="1"/>
  <c r="H1417" i="10"/>
  <c r="G1417" i="10"/>
  <c r="K1416" i="10"/>
  <c r="Q1416" i="10"/>
  <c r="R1416" i="10" s="1"/>
  <c r="I1416" i="10"/>
  <c r="J1416" i="10" s="1"/>
  <c r="H1416" i="10"/>
  <c r="G1416" i="10"/>
  <c r="K1415" i="10"/>
  <c r="Q1415" i="10"/>
  <c r="R1415" i="10" s="1"/>
  <c r="I1415" i="10"/>
  <c r="J1415" i="10" s="1"/>
  <c r="H1415" i="10"/>
  <c r="G1415" i="10"/>
  <c r="K1414" i="10"/>
  <c r="Q1414" i="10"/>
  <c r="R1414" i="10" s="1"/>
  <c r="I1414" i="10"/>
  <c r="J1414" i="10" s="1"/>
  <c r="H1414" i="10"/>
  <c r="G1414" i="10"/>
  <c r="K1413" i="10"/>
  <c r="Q1413" i="10"/>
  <c r="R1413" i="10" s="1"/>
  <c r="I1413" i="10"/>
  <c r="H1413" i="10"/>
  <c r="G1413" i="10"/>
  <c r="K1412" i="10"/>
  <c r="Q1412" i="10"/>
  <c r="R1412" i="10" s="1"/>
  <c r="I1412" i="10"/>
  <c r="J1412" i="10" s="1"/>
  <c r="H1412" i="10"/>
  <c r="G1412" i="10"/>
  <c r="K1411" i="10"/>
  <c r="Q1411" i="10"/>
  <c r="R1411" i="10" s="1"/>
  <c r="I1411" i="10"/>
  <c r="J1411" i="10" s="1"/>
  <c r="H1411" i="10"/>
  <c r="G1411" i="10"/>
  <c r="K1410" i="10"/>
  <c r="Q1410" i="10"/>
  <c r="R1410" i="10" s="1"/>
  <c r="I1410" i="10"/>
  <c r="J1410" i="10" s="1"/>
  <c r="H1410" i="10"/>
  <c r="G1410" i="10"/>
  <c r="K1409" i="10"/>
  <c r="Q1409" i="10"/>
  <c r="R1409" i="10" s="1"/>
  <c r="I1409" i="10"/>
  <c r="H1409" i="10"/>
  <c r="G1409" i="10"/>
  <c r="K1408" i="10"/>
  <c r="Q1408" i="10"/>
  <c r="R1408" i="10" s="1"/>
  <c r="I1408" i="10"/>
  <c r="J1408" i="10" s="1"/>
  <c r="H1408" i="10"/>
  <c r="G1408" i="10"/>
  <c r="K1407" i="10"/>
  <c r="Q1407" i="10"/>
  <c r="R1407" i="10" s="1"/>
  <c r="I1407" i="10"/>
  <c r="H1407" i="10"/>
  <c r="G1407" i="10"/>
  <c r="K1406" i="10"/>
  <c r="Q1406" i="10"/>
  <c r="R1406" i="10" s="1"/>
  <c r="I1406" i="10"/>
  <c r="J1406" i="10" s="1"/>
  <c r="H1406" i="10"/>
  <c r="G1406" i="10"/>
  <c r="K1405" i="10"/>
  <c r="Q1405" i="10"/>
  <c r="R1405" i="10" s="1"/>
  <c r="I1405" i="10"/>
  <c r="J1405" i="10" s="1"/>
  <c r="H1405" i="10"/>
  <c r="G1405" i="10"/>
  <c r="K1404" i="10"/>
  <c r="Q1404" i="10"/>
  <c r="R1404" i="10" s="1"/>
  <c r="I1404" i="10"/>
  <c r="H1404" i="10"/>
  <c r="G1404" i="10"/>
  <c r="K1403" i="10"/>
  <c r="Q1403" i="10"/>
  <c r="R1403" i="10" s="1"/>
  <c r="I1403" i="10"/>
  <c r="J1403" i="10" s="1"/>
  <c r="H1403" i="10"/>
  <c r="G1403" i="10"/>
  <c r="K1402" i="10"/>
  <c r="Q1402" i="10"/>
  <c r="R1402" i="10" s="1"/>
  <c r="I1402" i="10"/>
  <c r="J1402" i="10" s="1"/>
  <c r="H1402" i="10"/>
  <c r="G1402" i="10"/>
  <c r="K1401" i="10"/>
  <c r="Q1401" i="10"/>
  <c r="R1401" i="10" s="1"/>
  <c r="I1401" i="10"/>
  <c r="J1401" i="10" s="1"/>
  <c r="H1401" i="10"/>
  <c r="G1401" i="10"/>
  <c r="K1400" i="10"/>
  <c r="Q1400" i="10"/>
  <c r="R1400" i="10" s="1"/>
  <c r="I1400" i="10"/>
  <c r="J1400" i="10" s="1"/>
  <c r="H1400" i="10"/>
  <c r="G1400" i="10"/>
  <c r="K1399" i="10"/>
  <c r="Q1399" i="10"/>
  <c r="R1399" i="10" s="1"/>
  <c r="I1399" i="10"/>
  <c r="J1399" i="10" s="1"/>
  <c r="H1399" i="10"/>
  <c r="G1399" i="10"/>
  <c r="K1398" i="10"/>
  <c r="Q1398" i="10"/>
  <c r="R1398" i="10" s="1"/>
  <c r="I1398" i="10"/>
  <c r="J1398" i="10" s="1"/>
  <c r="H1398" i="10"/>
  <c r="G1398" i="10"/>
  <c r="K1397" i="10"/>
  <c r="Q1397" i="10"/>
  <c r="R1397" i="10" s="1"/>
  <c r="I1397" i="10"/>
  <c r="J1397" i="10" s="1"/>
  <c r="H1397" i="10"/>
  <c r="G1397" i="10"/>
  <c r="K1396" i="10"/>
  <c r="Q1396" i="10"/>
  <c r="R1396" i="10" s="1"/>
  <c r="I1396" i="10"/>
  <c r="J1396" i="10" s="1"/>
  <c r="H1396" i="10"/>
  <c r="G1396" i="10"/>
  <c r="K1395" i="10"/>
  <c r="Q1395" i="10"/>
  <c r="R1395" i="10" s="1"/>
  <c r="I1395" i="10"/>
  <c r="H1395" i="10"/>
  <c r="G1395" i="10"/>
  <c r="K1394" i="10"/>
  <c r="Q1394" i="10"/>
  <c r="R1394" i="10" s="1"/>
  <c r="I1394" i="10"/>
  <c r="H1394" i="10"/>
  <c r="G1394" i="10"/>
  <c r="K1393" i="10"/>
  <c r="Q1393" i="10"/>
  <c r="R1393" i="10" s="1"/>
  <c r="I1393" i="10"/>
  <c r="J1393" i="10" s="1"/>
  <c r="H1393" i="10"/>
  <c r="G1393" i="10"/>
  <c r="K1392" i="10"/>
  <c r="Q1392" i="10"/>
  <c r="R1392" i="10" s="1"/>
  <c r="I1392" i="10"/>
  <c r="J1392" i="10" s="1"/>
  <c r="H1392" i="10"/>
  <c r="G1392" i="10"/>
  <c r="K1391" i="10"/>
  <c r="Q1391" i="10"/>
  <c r="R1391" i="10" s="1"/>
  <c r="I1391" i="10"/>
  <c r="H1391" i="10"/>
  <c r="G1391" i="10"/>
  <c r="K1390" i="10"/>
  <c r="Q1390" i="10"/>
  <c r="R1390" i="10" s="1"/>
  <c r="I1390" i="10"/>
  <c r="H1390" i="10"/>
  <c r="G1390" i="10"/>
  <c r="K1389" i="10"/>
  <c r="Q1389" i="10"/>
  <c r="R1389" i="10" s="1"/>
  <c r="I1389" i="10"/>
  <c r="H1389" i="10"/>
  <c r="G1389" i="10"/>
  <c r="K1388" i="10"/>
  <c r="Q1388" i="10"/>
  <c r="R1388" i="10" s="1"/>
  <c r="I1388" i="10"/>
  <c r="J1388" i="10" s="1"/>
  <c r="H1388" i="10"/>
  <c r="G1388" i="10"/>
  <c r="K1387" i="10"/>
  <c r="Q1387" i="10"/>
  <c r="R1387" i="10" s="1"/>
  <c r="I1387" i="10"/>
  <c r="J1387" i="10" s="1"/>
  <c r="H1387" i="10"/>
  <c r="G1387" i="10"/>
  <c r="K1386" i="10"/>
  <c r="Q1386" i="10"/>
  <c r="R1386" i="10" s="1"/>
  <c r="I1386" i="10"/>
  <c r="H1386" i="10"/>
  <c r="G1386" i="10"/>
  <c r="K1385" i="10"/>
  <c r="Q1385" i="10"/>
  <c r="R1385" i="10" s="1"/>
  <c r="I1385" i="10"/>
  <c r="J1385" i="10" s="1"/>
  <c r="H1385" i="10"/>
  <c r="G1385" i="10"/>
  <c r="K1384" i="10"/>
  <c r="Q1384" i="10"/>
  <c r="R1384" i="10" s="1"/>
  <c r="I1384" i="10"/>
  <c r="J1384" i="10" s="1"/>
  <c r="H1384" i="10"/>
  <c r="G1384" i="10"/>
  <c r="K1383" i="10"/>
  <c r="Q1383" i="10"/>
  <c r="R1383" i="10" s="1"/>
  <c r="I1383" i="10"/>
  <c r="J1383" i="10" s="1"/>
  <c r="H1383" i="10"/>
  <c r="G1383" i="10"/>
  <c r="K1382" i="10"/>
  <c r="Q1382" i="10"/>
  <c r="R1382" i="10" s="1"/>
  <c r="I1382" i="10"/>
  <c r="J1382" i="10" s="1"/>
  <c r="H1382" i="10"/>
  <c r="G1382" i="10"/>
  <c r="K1381" i="10"/>
  <c r="Q1381" i="10"/>
  <c r="R1381" i="10" s="1"/>
  <c r="I1381" i="10"/>
  <c r="H1381" i="10"/>
  <c r="G1381" i="10"/>
  <c r="K1380" i="10"/>
  <c r="Q1380" i="10"/>
  <c r="R1380" i="10" s="1"/>
  <c r="I1380" i="10"/>
  <c r="J1380" i="10" s="1"/>
  <c r="H1380" i="10"/>
  <c r="G1380" i="10"/>
  <c r="K1379" i="10"/>
  <c r="Q1379" i="10"/>
  <c r="R1379" i="10" s="1"/>
  <c r="I1379" i="10"/>
  <c r="J1379" i="10" s="1"/>
  <c r="H1379" i="10"/>
  <c r="G1379" i="10"/>
  <c r="K1378" i="10"/>
  <c r="Q1378" i="10"/>
  <c r="R1378" i="10" s="1"/>
  <c r="I1378" i="10"/>
  <c r="J1378" i="10" s="1"/>
  <c r="H1378" i="10"/>
  <c r="G1378" i="10"/>
  <c r="K1377" i="10"/>
  <c r="Q1377" i="10"/>
  <c r="R1377" i="10" s="1"/>
  <c r="I1377" i="10"/>
  <c r="J1377" i="10" s="1"/>
  <c r="H1377" i="10"/>
  <c r="G1377" i="10"/>
  <c r="K1376" i="10"/>
  <c r="Q1376" i="10"/>
  <c r="R1376" i="10" s="1"/>
  <c r="I1376" i="10"/>
  <c r="J1376" i="10" s="1"/>
  <c r="H1376" i="10"/>
  <c r="G1376" i="10"/>
  <c r="K1375" i="10"/>
  <c r="Q1375" i="10"/>
  <c r="R1375" i="10" s="1"/>
  <c r="I1375" i="10"/>
  <c r="J1375" i="10" s="1"/>
  <c r="H1375" i="10"/>
  <c r="G1375" i="10"/>
  <c r="K1374" i="10"/>
  <c r="Q1374" i="10"/>
  <c r="R1374" i="10" s="1"/>
  <c r="I1374" i="10"/>
  <c r="H1374" i="10"/>
  <c r="G1374" i="10"/>
  <c r="K1373" i="10"/>
  <c r="Q1373" i="10"/>
  <c r="R1373" i="10" s="1"/>
  <c r="I1373" i="10"/>
  <c r="J1373" i="10" s="1"/>
  <c r="H1373" i="10"/>
  <c r="G1373" i="10"/>
  <c r="K1372" i="10"/>
  <c r="Q1372" i="10"/>
  <c r="R1372" i="10" s="1"/>
  <c r="I1372" i="10"/>
  <c r="J1372" i="10" s="1"/>
  <c r="H1372" i="10"/>
  <c r="G1372" i="10"/>
  <c r="K1371" i="10"/>
  <c r="Q1371" i="10"/>
  <c r="R1371" i="10" s="1"/>
  <c r="I1371" i="10"/>
  <c r="J1371" i="10" s="1"/>
  <c r="H1371" i="10"/>
  <c r="G1371" i="10"/>
  <c r="K1370" i="10"/>
  <c r="Q1370" i="10"/>
  <c r="R1370" i="10" s="1"/>
  <c r="I1370" i="10"/>
  <c r="J1370" i="10" s="1"/>
  <c r="H1370" i="10"/>
  <c r="G1370" i="10"/>
  <c r="K1369" i="10"/>
  <c r="Q1369" i="10"/>
  <c r="R1369" i="10" s="1"/>
  <c r="I1369" i="10"/>
  <c r="J1369" i="10" s="1"/>
  <c r="H1369" i="10"/>
  <c r="G1369" i="10"/>
  <c r="K1368" i="10"/>
  <c r="Q1368" i="10"/>
  <c r="R1368" i="10" s="1"/>
  <c r="I1368" i="10"/>
  <c r="H1368" i="10"/>
  <c r="G1368" i="10"/>
  <c r="K1367" i="10"/>
  <c r="Q1367" i="10"/>
  <c r="R1367" i="10" s="1"/>
  <c r="I1367" i="10"/>
  <c r="J1367" i="10" s="1"/>
  <c r="H1367" i="10"/>
  <c r="G1367" i="10"/>
  <c r="K1366" i="10"/>
  <c r="Q1366" i="10"/>
  <c r="R1366" i="10" s="1"/>
  <c r="I1366" i="10"/>
  <c r="J1366" i="10" s="1"/>
  <c r="H1366" i="10"/>
  <c r="G1366" i="10"/>
  <c r="K1365" i="10"/>
  <c r="Q1365" i="10"/>
  <c r="R1365" i="10" s="1"/>
  <c r="I1365" i="10"/>
  <c r="H1365" i="10"/>
  <c r="G1365" i="10"/>
  <c r="K1364" i="10"/>
  <c r="Q1364" i="10"/>
  <c r="R1364" i="10" s="1"/>
  <c r="I1364" i="10"/>
  <c r="J1364" i="10" s="1"/>
  <c r="H1364" i="10"/>
  <c r="G1364" i="10"/>
  <c r="K1363" i="10"/>
  <c r="Q1363" i="10"/>
  <c r="R1363" i="10" s="1"/>
  <c r="I1363" i="10"/>
  <c r="J1363" i="10" s="1"/>
  <c r="H1363" i="10"/>
  <c r="G1363" i="10"/>
  <c r="K1362" i="10"/>
  <c r="Q1362" i="10"/>
  <c r="R1362" i="10" s="1"/>
  <c r="I1362" i="10"/>
  <c r="J1362" i="10" s="1"/>
  <c r="H1362" i="10"/>
  <c r="G1362" i="10"/>
  <c r="K1361" i="10"/>
  <c r="Q1361" i="10"/>
  <c r="R1361" i="10" s="1"/>
  <c r="I1361" i="10"/>
  <c r="J1361" i="10" s="1"/>
  <c r="H1361" i="10"/>
  <c r="G1361" i="10"/>
  <c r="K1360" i="10"/>
  <c r="Q1360" i="10"/>
  <c r="R1360" i="10" s="1"/>
  <c r="I1360" i="10"/>
  <c r="J1360" i="10" s="1"/>
  <c r="H1360" i="10"/>
  <c r="G1360" i="10"/>
  <c r="K1359" i="10"/>
  <c r="Q1359" i="10"/>
  <c r="R1359" i="10" s="1"/>
  <c r="I1359" i="10"/>
  <c r="H1359" i="10"/>
  <c r="G1359" i="10"/>
  <c r="K1358" i="10"/>
  <c r="Q1358" i="10"/>
  <c r="R1358" i="10" s="1"/>
  <c r="I1358" i="10"/>
  <c r="J1358" i="10" s="1"/>
  <c r="H1358" i="10"/>
  <c r="G1358" i="10"/>
  <c r="K1357" i="10"/>
  <c r="L1357" i="10" s="1"/>
  <c r="Q1357" i="10"/>
  <c r="R1357" i="10" s="1"/>
  <c r="I1357" i="10"/>
  <c r="H1357" i="10"/>
  <c r="G1357" i="10"/>
  <c r="K1356" i="10"/>
  <c r="Q1356" i="10"/>
  <c r="R1356" i="10" s="1"/>
  <c r="I1356" i="10"/>
  <c r="J1356" i="10" s="1"/>
  <c r="H1356" i="10"/>
  <c r="G1356" i="10"/>
  <c r="K1355" i="10"/>
  <c r="Q1355" i="10"/>
  <c r="R1355" i="10" s="1"/>
  <c r="I1355" i="10"/>
  <c r="H1355" i="10"/>
  <c r="G1355" i="10"/>
  <c r="K1354" i="10"/>
  <c r="Q1354" i="10"/>
  <c r="R1354" i="10" s="1"/>
  <c r="I1354" i="10"/>
  <c r="J1354" i="10" s="1"/>
  <c r="H1354" i="10"/>
  <c r="G1354" i="10"/>
  <c r="K1353" i="10"/>
  <c r="Q1353" i="10"/>
  <c r="R1353" i="10" s="1"/>
  <c r="I1353" i="10"/>
  <c r="H1353" i="10"/>
  <c r="G1353" i="10"/>
  <c r="K1352" i="10"/>
  <c r="Q1352" i="10"/>
  <c r="R1352" i="10" s="1"/>
  <c r="I1352" i="10"/>
  <c r="J1352" i="10" s="1"/>
  <c r="H1352" i="10"/>
  <c r="G1352" i="10"/>
  <c r="K1351" i="10"/>
  <c r="Q1351" i="10"/>
  <c r="R1351" i="10" s="1"/>
  <c r="I1351" i="10"/>
  <c r="H1351" i="10"/>
  <c r="G1351" i="10"/>
  <c r="K1350" i="10"/>
  <c r="Q1350" i="10"/>
  <c r="R1350" i="10" s="1"/>
  <c r="I1350" i="10"/>
  <c r="J1350" i="10" s="1"/>
  <c r="H1350" i="10"/>
  <c r="G1350" i="10"/>
  <c r="K1349" i="10"/>
  <c r="Q1349" i="10"/>
  <c r="R1349" i="10" s="1"/>
  <c r="I1349" i="10"/>
  <c r="J1349" i="10" s="1"/>
  <c r="H1349" i="10"/>
  <c r="G1349" i="10"/>
  <c r="K1348" i="10"/>
  <c r="Q1348" i="10"/>
  <c r="R1348" i="10" s="1"/>
  <c r="I1348" i="10"/>
  <c r="J1348" i="10" s="1"/>
  <c r="H1348" i="10"/>
  <c r="G1348" i="10"/>
  <c r="K1347" i="10"/>
  <c r="Q1347" i="10"/>
  <c r="R1347" i="10" s="1"/>
  <c r="I1347" i="10"/>
  <c r="J1347" i="10" s="1"/>
  <c r="H1347" i="10"/>
  <c r="G1347" i="10"/>
  <c r="K1346" i="10"/>
  <c r="Q1346" i="10"/>
  <c r="R1346" i="10" s="1"/>
  <c r="I1346" i="10"/>
  <c r="J1346" i="10" s="1"/>
  <c r="H1346" i="10"/>
  <c r="G1346" i="10"/>
  <c r="K1345" i="10"/>
  <c r="Q1345" i="10"/>
  <c r="R1345" i="10" s="1"/>
  <c r="I1345" i="10"/>
  <c r="J1345" i="10" s="1"/>
  <c r="H1345" i="10"/>
  <c r="G1345" i="10"/>
  <c r="K1344" i="10"/>
  <c r="Q1344" i="10"/>
  <c r="R1344" i="10" s="1"/>
  <c r="I1344" i="10"/>
  <c r="J1344" i="10" s="1"/>
  <c r="H1344" i="10"/>
  <c r="G1344" i="10"/>
  <c r="K1343" i="10"/>
  <c r="Q1343" i="10"/>
  <c r="R1343" i="10" s="1"/>
  <c r="I1343" i="10"/>
  <c r="J1343" i="10" s="1"/>
  <c r="H1343" i="10"/>
  <c r="G1343" i="10"/>
  <c r="K1342" i="10"/>
  <c r="Q1342" i="10"/>
  <c r="R1342" i="10" s="1"/>
  <c r="I1342" i="10"/>
  <c r="J1342" i="10" s="1"/>
  <c r="H1342" i="10"/>
  <c r="G1342" i="10"/>
  <c r="K1341" i="10"/>
  <c r="Q1341" i="10"/>
  <c r="R1341" i="10" s="1"/>
  <c r="I1341" i="10"/>
  <c r="J1341" i="10" s="1"/>
  <c r="H1341" i="10"/>
  <c r="G1341" i="10"/>
  <c r="K1340" i="10"/>
  <c r="Q1340" i="10"/>
  <c r="R1340" i="10" s="1"/>
  <c r="I1340" i="10"/>
  <c r="J1340" i="10" s="1"/>
  <c r="H1340" i="10"/>
  <c r="G1340" i="10"/>
  <c r="K1339" i="10"/>
  <c r="Q1339" i="10"/>
  <c r="R1339" i="10" s="1"/>
  <c r="I1339" i="10"/>
  <c r="J1339" i="10" s="1"/>
  <c r="H1339" i="10"/>
  <c r="G1339" i="10"/>
  <c r="K1338" i="10"/>
  <c r="Q1338" i="10"/>
  <c r="R1338" i="10" s="1"/>
  <c r="I1338" i="10"/>
  <c r="J1338" i="10" s="1"/>
  <c r="H1338" i="10"/>
  <c r="G1338" i="10"/>
  <c r="K1337" i="10"/>
  <c r="Q1337" i="10"/>
  <c r="R1337" i="10" s="1"/>
  <c r="I1337" i="10"/>
  <c r="J1337" i="10" s="1"/>
  <c r="H1337" i="10"/>
  <c r="G1337" i="10"/>
  <c r="K1336" i="10"/>
  <c r="Q1336" i="10"/>
  <c r="R1336" i="10" s="1"/>
  <c r="I1336" i="10"/>
  <c r="J1336" i="10" s="1"/>
  <c r="H1336" i="10"/>
  <c r="G1336" i="10"/>
  <c r="K1335" i="10"/>
  <c r="Q1335" i="10"/>
  <c r="R1335" i="10" s="1"/>
  <c r="I1335" i="10"/>
  <c r="J1335" i="10" s="1"/>
  <c r="H1335" i="10"/>
  <c r="G1335" i="10"/>
  <c r="K1334" i="10"/>
  <c r="Q1334" i="10"/>
  <c r="R1334" i="10" s="1"/>
  <c r="I1334" i="10"/>
  <c r="H1334" i="10"/>
  <c r="G1334" i="10"/>
  <c r="K1333" i="10"/>
  <c r="Q1333" i="10"/>
  <c r="R1333" i="10" s="1"/>
  <c r="I1333" i="10"/>
  <c r="J1333" i="10" s="1"/>
  <c r="H1333" i="10"/>
  <c r="G1333" i="10"/>
  <c r="K1332" i="10"/>
  <c r="Q1332" i="10"/>
  <c r="R1332" i="10" s="1"/>
  <c r="I1332" i="10"/>
  <c r="J1332" i="10" s="1"/>
  <c r="H1332" i="10"/>
  <c r="G1332" i="10"/>
  <c r="K1331" i="10"/>
  <c r="Q1331" i="10"/>
  <c r="R1331" i="10" s="1"/>
  <c r="I1331" i="10"/>
  <c r="J1331" i="10" s="1"/>
  <c r="H1331" i="10"/>
  <c r="G1331" i="10"/>
  <c r="K1330" i="10"/>
  <c r="Q1330" i="10"/>
  <c r="R1330" i="10" s="1"/>
  <c r="I1330" i="10"/>
  <c r="J1330" i="10" s="1"/>
  <c r="H1330" i="10"/>
  <c r="G1330" i="10"/>
  <c r="K1329" i="10"/>
  <c r="Q1329" i="10"/>
  <c r="R1329" i="10" s="1"/>
  <c r="I1329" i="10"/>
  <c r="J1329" i="10" s="1"/>
  <c r="H1329" i="10"/>
  <c r="G1329" i="10"/>
  <c r="K1328" i="10"/>
  <c r="Q1328" i="10"/>
  <c r="R1328" i="10" s="1"/>
  <c r="I1328" i="10"/>
  <c r="J1328" i="10" s="1"/>
  <c r="H1328" i="10"/>
  <c r="G1328" i="10"/>
  <c r="K1327" i="10"/>
  <c r="Q1327" i="10"/>
  <c r="R1327" i="10" s="1"/>
  <c r="I1327" i="10"/>
  <c r="J1327" i="10" s="1"/>
  <c r="H1327" i="10"/>
  <c r="G1327" i="10"/>
  <c r="K1326" i="10"/>
  <c r="Q1326" i="10"/>
  <c r="R1326" i="10" s="1"/>
  <c r="I1326" i="10"/>
  <c r="J1326" i="10" s="1"/>
  <c r="H1326" i="10"/>
  <c r="G1326" i="10"/>
  <c r="K1325" i="10"/>
  <c r="Q1325" i="10"/>
  <c r="R1325" i="10" s="1"/>
  <c r="I1325" i="10"/>
  <c r="J1325" i="10" s="1"/>
  <c r="H1325" i="10"/>
  <c r="G1325" i="10"/>
  <c r="K1324" i="10"/>
  <c r="Q1324" i="10"/>
  <c r="R1324" i="10" s="1"/>
  <c r="I1324" i="10"/>
  <c r="J1324" i="10" s="1"/>
  <c r="H1324" i="10"/>
  <c r="G1324" i="10"/>
  <c r="K1323" i="10"/>
  <c r="Q1323" i="10"/>
  <c r="R1323" i="10" s="1"/>
  <c r="I1323" i="10"/>
  <c r="J1323" i="10" s="1"/>
  <c r="H1323" i="10"/>
  <c r="G1323" i="10"/>
  <c r="K1322" i="10"/>
  <c r="Q1322" i="10"/>
  <c r="R1322" i="10" s="1"/>
  <c r="I1322" i="10"/>
  <c r="J1322" i="10" s="1"/>
  <c r="H1322" i="10"/>
  <c r="G1322" i="10"/>
  <c r="K1321" i="10"/>
  <c r="Q1321" i="10"/>
  <c r="R1321" i="10" s="1"/>
  <c r="I1321" i="10"/>
  <c r="J1321" i="10" s="1"/>
  <c r="H1321" i="10"/>
  <c r="G1321" i="10"/>
  <c r="K1320" i="10"/>
  <c r="Q1320" i="10"/>
  <c r="R1320" i="10" s="1"/>
  <c r="I1320" i="10"/>
  <c r="J1320" i="10" s="1"/>
  <c r="H1320" i="10"/>
  <c r="G1320" i="10"/>
  <c r="K1319" i="10"/>
  <c r="Q1319" i="10"/>
  <c r="R1319" i="10" s="1"/>
  <c r="I1319" i="10"/>
  <c r="J1319" i="10" s="1"/>
  <c r="H1319" i="10"/>
  <c r="G1319" i="10"/>
  <c r="K1318" i="10"/>
  <c r="Q1318" i="10"/>
  <c r="R1318" i="10" s="1"/>
  <c r="I1318" i="10"/>
  <c r="H1318" i="10"/>
  <c r="G1318" i="10"/>
  <c r="K1317" i="10"/>
  <c r="Q1317" i="10"/>
  <c r="R1317" i="10" s="1"/>
  <c r="I1317" i="10"/>
  <c r="J1317" i="10" s="1"/>
  <c r="H1317" i="10"/>
  <c r="G1317" i="10"/>
  <c r="K1316" i="10"/>
  <c r="Q1316" i="10"/>
  <c r="R1316" i="10" s="1"/>
  <c r="I1316" i="10"/>
  <c r="J1316" i="10" s="1"/>
  <c r="H1316" i="10"/>
  <c r="G1316" i="10"/>
  <c r="K1315" i="10"/>
  <c r="Q1315" i="10"/>
  <c r="R1315" i="10" s="1"/>
  <c r="I1315" i="10"/>
  <c r="J1315" i="10" s="1"/>
  <c r="H1315" i="10"/>
  <c r="G1315" i="10"/>
  <c r="K1314" i="10"/>
  <c r="Q1314" i="10"/>
  <c r="R1314" i="10" s="1"/>
  <c r="I1314" i="10"/>
  <c r="J1314" i="10" s="1"/>
  <c r="H1314" i="10"/>
  <c r="G1314" i="10"/>
  <c r="K1313" i="10"/>
  <c r="Q1313" i="10"/>
  <c r="R1313" i="10" s="1"/>
  <c r="I1313" i="10"/>
  <c r="J1313" i="10" s="1"/>
  <c r="H1313" i="10"/>
  <c r="G1313" i="10"/>
  <c r="K1312" i="10"/>
  <c r="Q1312" i="10"/>
  <c r="R1312" i="10" s="1"/>
  <c r="I1312" i="10"/>
  <c r="J1312" i="10" s="1"/>
  <c r="H1312" i="10"/>
  <c r="G1312" i="10"/>
  <c r="K1311" i="10"/>
  <c r="Q1311" i="10"/>
  <c r="R1311" i="10" s="1"/>
  <c r="I1311" i="10"/>
  <c r="J1311" i="10" s="1"/>
  <c r="H1311" i="10"/>
  <c r="G1311" i="10"/>
  <c r="K1310" i="10"/>
  <c r="Q1310" i="10"/>
  <c r="R1310" i="10" s="1"/>
  <c r="I1310" i="10"/>
  <c r="H1310" i="10"/>
  <c r="G1310" i="10"/>
  <c r="K1309" i="10"/>
  <c r="L1309" i="10" s="1"/>
  <c r="Q1309" i="10"/>
  <c r="R1309" i="10" s="1"/>
  <c r="I1309" i="10"/>
  <c r="J1309" i="10" s="1"/>
  <c r="H1309" i="10"/>
  <c r="G1309" i="10"/>
  <c r="K1308" i="10"/>
  <c r="Q1308" i="10"/>
  <c r="R1308" i="10" s="1"/>
  <c r="I1308" i="10"/>
  <c r="H1308" i="10"/>
  <c r="G1308" i="10"/>
  <c r="K1307" i="10"/>
  <c r="Q1307" i="10"/>
  <c r="R1307" i="10" s="1"/>
  <c r="I1307" i="10"/>
  <c r="J1307" i="10" s="1"/>
  <c r="H1307" i="10"/>
  <c r="G1307" i="10"/>
  <c r="K1306" i="10"/>
  <c r="Q1306" i="10"/>
  <c r="R1306" i="10" s="1"/>
  <c r="I1306" i="10"/>
  <c r="J1306" i="10" s="1"/>
  <c r="H1306" i="10"/>
  <c r="G1306" i="10"/>
  <c r="K1305" i="10"/>
  <c r="Q1305" i="10"/>
  <c r="R1305" i="10" s="1"/>
  <c r="I1305" i="10"/>
  <c r="J1305" i="10" s="1"/>
  <c r="H1305" i="10"/>
  <c r="G1305" i="10"/>
  <c r="K1304" i="10"/>
  <c r="Q1304" i="10"/>
  <c r="R1304" i="10" s="1"/>
  <c r="I1304" i="10"/>
  <c r="H1304" i="10"/>
  <c r="G1304" i="10"/>
  <c r="K1303" i="10"/>
  <c r="Q1303" i="10"/>
  <c r="R1303" i="10" s="1"/>
  <c r="I1303" i="10"/>
  <c r="J1303" i="10" s="1"/>
  <c r="H1303" i="10"/>
  <c r="G1303" i="10"/>
  <c r="K1302" i="10"/>
  <c r="Q1302" i="10"/>
  <c r="R1302" i="10" s="1"/>
  <c r="I1302" i="10"/>
  <c r="H1302" i="10"/>
  <c r="G1302" i="10"/>
  <c r="K1301" i="10"/>
  <c r="Q1301" i="10"/>
  <c r="R1301" i="10" s="1"/>
  <c r="I1301" i="10"/>
  <c r="J1301" i="10" s="1"/>
  <c r="H1301" i="10"/>
  <c r="G1301" i="10"/>
  <c r="K1300" i="10"/>
  <c r="L1300" i="10" s="1"/>
  <c r="Q1300" i="10"/>
  <c r="R1300" i="10" s="1"/>
  <c r="I1300" i="10"/>
  <c r="H1300" i="10"/>
  <c r="G1300" i="10"/>
  <c r="K1299" i="10"/>
  <c r="Q1299" i="10"/>
  <c r="R1299" i="10" s="1"/>
  <c r="I1299" i="10"/>
  <c r="J1299" i="10" s="1"/>
  <c r="H1299" i="10"/>
  <c r="G1299" i="10"/>
  <c r="K1298" i="10"/>
  <c r="Q1298" i="10"/>
  <c r="R1298" i="10" s="1"/>
  <c r="I1298" i="10"/>
  <c r="J1298" i="10" s="1"/>
  <c r="H1298" i="10"/>
  <c r="G1298" i="10"/>
  <c r="K1297" i="10"/>
  <c r="Q1297" i="10"/>
  <c r="R1297" i="10" s="1"/>
  <c r="I1297" i="10"/>
  <c r="J1297" i="10" s="1"/>
  <c r="H1297" i="10"/>
  <c r="G1297" i="10"/>
  <c r="K1296" i="10"/>
  <c r="Q1296" i="10"/>
  <c r="R1296" i="10" s="1"/>
  <c r="I1296" i="10"/>
  <c r="J1296" i="10" s="1"/>
  <c r="H1296" i="10"/>
  <c r="G1296" i="10"/>
  <c r="K1295" i="10"/>
  <c r="Q1295" i="10"/>
  <c r="R1295" i="10" s="1"/>
  <c r="I1295" i="10"/>
  <c r="J1295" i="10" s="1"/>
  <c r="H1295" i="10"/>
  <c r="G1295" i="10"/>
  <c r="K1294" i="10"/>
  <c r="Q1294" i="10"/>
  <c r="R1294" i="10" s="1"/>
  <c r="I1294" i="10"/>
  <c r="H1294" i="10"/>
  <c r="G1294" i="10"/>
  <c r="K1293" i="10"/>
  <c r="Q1293" i="10"/>
  <c r="R1293" i="10" s="1"/>
  <c r="I1293" i="10"/>
  <c r="J1293" i="10" s="1"/>
  <c r="H1293" i="10"/>
  <c r="G1293" i="10"/>
  <c r="K1292" i="10"/>
  <c r="Q1292" i="10"/>
  <c r="R1292" i="10" s="1"/>
  <c r="I1292" i="10"/>
  <c r="J1292" i="10" s="1"/>
  <c r="H1292" i="10"/>
  <c r="G1292" i="10"/>
  <c r="K1291" i="10"/>
  <c r="Q1291" i="10"/>
  <c r="R1291" i="10" s="1"/>
  <c r="I1291" i="10"/>
  <c r="J1291" i="10" s="1"/>
  <c r="H1291" i="10"/>
  <c r="G1291" i="10"/>
  <c r="K1290" i="10"/>
  <c r="Q1290" i="10"/>
  <c r="R1290" i="10" s="1"/>
  <c r="I1290" i="10"/>
  <c r="J1290" i="10" s="1"/>
  <c r="H1290" i="10"/>
  <c r="G1290" i="10"/>
  <c r="K1289" i="10"/>
  <c r="Q1289" i="10"/>
  <c r="R1289" i="10" s="1"/>
  <c r="I1289" i="10"/>
  <c r="J1289" i="10" s="1"/>
  <c r="H1289" i="10"/>
  <c r="G1289" i="10"/>
  <c r="K1288" i="10"/>
  <c r="Q1288" i="10"/>
  <c r="R1288" i="10" s="1"/>
  <c r="I1288" i="10"/>
  <c r="J1288" i="10" s="1"/>
  <c r="H1288" i="10"/>
  <c r="G1288" i="10"/>
  <c r="K1287" i="10"/>
  <c r="Q1287" i="10"/>
  <c r="R1287" i="10" s="1"/>
  <c r="I1287" i="10"/>
  <c r="J1287" i="10" s="1"/>
  <c r="H1287" i="10"/>
  <c r="G1287" i="10"/>
  <c r="K1286" i="10"/>
  <c r="Q1286" i="10"/>
  <c r="R1286" i="10" s="1"/>
  <c r="I1286" i="10"/>
  <c r="J1286" i="10" s="1"/>
  <c r="H1286" i="10"/>
  <c r="G1286" i="10"/>
  <c r="K1285" i="10"/>
  <c r="Q1285" i="10"/>
  <c r="R1285" i="10" s="1"/>
  <c r="I1285" i="10"/>
  <c r="J1285" i="10" s="1"/>
  <c r="H1285" i="10"/>
  <c r="G1285" i="10"/>
  <c r="K1284" i="10"/>
  <c r="Q1284" i="10"/>
  <c r="R1284" i="10" s="1"/>
  <c r="I1284" i="10"/>
  <c r="J1284" i="10" s="1"/>
  <c r="H1284" i="10"/>
  <c r="G1284" i="10"/>
  <c r="K1283" i="10"/>
  <c r="L1283" i="10" s="1"/>
  <c r="Q1283" i="10"/>
  <c r="R1283" i="10" s="1"/>
  <c r="I1283" i="10"/>
  <c r="H1283" i="10"/>
  <c r="G1283" i="10"/>
  <c r="K1282" i="10"/>
  <c r="Q1282" i="10"/>
  <c r="R1282" i="10" s="1"/>
  <c r="I1282" i="10"/>
  <c r="J1282" i="10" s="1"/>
  <c r="H1282" i="10"/>
  <c r="G1282" i="10"/>
  <c r="K1281" i="10"/>
  <c r="Q1281" i="10"/>
  <c r="R1281" i="10" s="1"/>
  <c r="I1281" i="10"/>
  <c r="H1281" i="10"/>
  <c r="G1281" i="10"/>
  <c r="K1280" i="10"/>
  <c r="Q1280" i="10"/>
  <c r="R1280" i="10" s="1"/>
  <c r="I1280" i="10"/>
  <c r="J1280" i="10" s="1"/>
  <c r="H1280" i="10"/>
  <c r="G1280" i="10"/>
  <c r="K1279" i="10"/>
  <c r="Q1279" i="10"/>
  <c r="R1279" i="10" s="1"/>
  <c r="I1279" i="10"/>
  <c r="J1279" i="10" s="1"/>
  <c r="H1279" i="10"/>
  <c r="G1279" i="10"/>
  <c r="K1278" i="10"/>
  <c r="Q1278" i="10"/>
  <c r="R1278" i="10" s="1"/>
  <c r="I1278" i="10"/>
  <c r="J1278" i="10" s="1"/>
  <c r="H1278" i="10"/>
  <c r="G1278" i="10"/>
  <c r="K1277" i="10"/>
  <c r="Q1277" i="10"/>
  <c r="R1277" i="10" s="1"/>
  <c r="I1277" i="10"/>
  <c r="J1277" i="10" s="1"/>
  <c r="H1277" i="10"/>
  <c r="G1277" i="10"/>
  <c r="K1276" i="10"/>
  <c r="Q1276" i="10"/>
  <c r="R1276" i="10" s="1"/>
  <c r="I1276" i="10"/>
  <c r="J1276" i="10" s="1"/>
  <c r="H1276" i="10"/>
  <c r="G1276" i="10"/>
  <c r="K1275" i="10"/>
  <c r="Q1275" i="10"/>
  <c r="R1275" i="10" s="1"/>
  <c r="I1275" i="10"/>
  <c r="J1275" i="10" s="1"/>
  <c r="H1275" i="10"/>
  <c r="G1275" i="10"/>
  <c r="K1274" i="10"/>
  <c r="Q1274" i="10"/>
  <c r="R1274" i="10" s="1"/>
  <c r="I1274" i="10"/>
  <c r="J1274" i="10" s="1"/>
  <c r="H1274" i="10"/>
  <c r="G1274" i="10"/>
  <c r="K1273" i="10"/>
  <c r="Q1273" i="10"/>
  <c r="R1273" i="10" s="1"/>
  <c r="I1273" i="10"/>
  <c r="J1273" i="10" s="1"/>
  <c r="H1273" i="10"/>
  <c r="G1273" i="10"/>
  <c r="K1272" i="10"/>
  <c r="Q1272" i="10"/>
  <c r="R1272" i="10" s="1"/>
  <c r="I1272" i="10"/>
  <c r="J1272" i="10" s="1"/>
  <c r="H1272" i="10"/>
  <c r="G1272" i="10"/>
  <c r="K1271" i="10"/>
  <c r="Q1271" i="10"/>
  <c r="R1271" i="10" s="1"/>
  <c r="I1271" i="10"/>
  <c r="J1271" i="10" s="1"/>
  <c r="H1271" i="10"/>
  <c r="G1271" i="10"/>
  <c r="K1270" i="10"/>
  <c r="Q1270" i="10"/>
  <c r="R1270" i="10" s="1"/>
  <c r="I1270" i="10"/>
  <c r="J1270" i="10" s="1"/>
  <c r="H1270" i="10"/>
  <c r="G1270" i="10"/>
  <c r="K1269" i="10"/>
  <c r="Q1269" i="10"/>
  <c r="R1269" i="10" s="1"/>
  <c r="I1269" i="10"/>
  <c r="J1269" i="10" s="1"/>
  <c r="H1269" i="10"/>
  <c r="G1269" i="10"/>
  <c r="K1268" i="10"/>
  <c r="Q1268" i="10"/>
  <c r="R1268" i="10" s="1"/>
  <c r="I1268" i="10"/>
  <c r="H1268" i="10"/>
  <c r="G1268" i="10"/>
  <c r="K1267" i="10"/>
  <c r="Q1267" i="10"/>
  <c r="R1267" i="10" s="1"/>
  <c r="I1267" i="10"/>
  <c r="J1267" i="10" s="1"/>
  <c r="H1267" i="10"/>
  <c r="G1267" i="10"/>
  <c r="K1266" i="10"/>
  <c r="Q1266" i="10"/>
  <c r="R1266" i="10" s="1"/>
  <c r="I1266" i="10"/>
  <c r="J1266" i="10" s="1"/>
  <c r="H1266" i="10"/>
  <c r="G1266" i="10"/>
  <c r="K1265" i="10"/>
  <c r="Q1265" i="10"/>
  <c r="R1265" i="10" s="1"/>
  <c r="I1265" i="10"/>
  <c r="J1265" i="10" s="1"/>
  <c r="H1265" i="10"/>
  <c r="G1265" i="10"/>
  <c r="K1264" i="10"/>
  <c r="L1264" i="10" s="1"/>
  <c r="Q1264" i="10"/>
  <c r="R1264" i="10" s="1"/>
  <c r="I1264" i="10"/>
  <c r="H1264" i="10"/>
  <c r="G1264" i="10"/>
  <c r="K1263" i="10"/>
  <c r="Q1263" i="10"/>
  <c r="R1263" i="10" s="1"/>
  <c r="I1263" i="10"/>
  <c r="J1263" i="10" s="1"/>
  <c r="H1263" i="10"/>
  <c r="G1263" i="10"/>
  <c r="K1262" i="10"/>
  <c r="Q1262" i="10"/>
  <c r="R1262" i="10" s="1"/>
  <c r="I1262" i="10"/>
  <c r="J1262" i="10" s="1"/>
  <c r="H1262" i="10"/>
  <c r="G1262" i="10"/>
  <c r="K1261" i="10"/>
  <c r="Q1261" i="10"/>
  <c r="R1261" i="10" s="1"/>
  <c r="I1261" i="10"/>
  <c r="J1261" i="10" s="1"/>
  <c r="H1261" i="10"/>
  <c r="G1261" i="10"/>
  <c r="K1260" i="10"/>
  <c r="Q1260" i="10"/>
  <c r="R1260" i="10" s="1"/>
  <c r="I1260" i="10"/>
  <c r="J1260" i="10" s="1"/>
  <c r="H1260" i="10"/>
  <c r="G1260" i="10"/>
  <c r="K1259" i="10"/>
  <c r="Q1259" i="10"/>
  <c r="R1259" i="10" s="1"/>
  <c r="I1259" i="10"/>
  <c r="J1259" i="10" s="1"/>
  <c r="H1259" i="10"/>
  <c r="G1259" i="10"/>
  <c r="K1258" i="10"/>
  <c r="Q1258" i="10"/>
  <c r="R1258" i="10" s="1"/>
  <c r="I1258" i="10"/>
  <c r="J1258" i="10" s="1"/>
  <c r="H1258" i="10"/>
  <c r="G1258" i="10"/>
  <c r="K1257" i="10"/>
  <c r="Q1257" i="10"/>
  <c r="R1257" i="10" s="1"/>
  <c r="I1257" i="10"/>
  <c r="J1257" i="10" s="1"/>
  <c r="H1257" i="10"/>
  <c r="G1257" i="10"/>
  <c r="K1256" i="10"/>
  <c r="Q1256" i="10"/>
  <c r="R1256" i="10" s="1"/>
  <c r="I1256" i="10"/>
  <c r="J1256" i="10" s="1"/>
  <c r="H1256" i="10"/>
  <c r="G1256" i="10"/>
  <c r="K1255" i="10"/>
  <c r="Q1255" i="10"/>
  <c r="R1255" i="10" s="1"/>
  <c r="I1255" i="10"/>
  <c r="H1255" i="10"/>
  <c r="G1255" i="10"/>
  <c r="K1254" i="10"/>
  <c r="Q1254" i="10"/>
  <c r="R1254" i="10" s="1"/>
  <c r="I1254" i="10"/>
  <c r="J1254" i="10" s="1"/>
  <c r="H1254" i="10"/>
  <c r="G1254" i="10"/>
  <c r="K1253" i="10"/>
  <c r="Q1253" i="10"/>
  <c r="R1253" i="10" s="1"/>
  <c r="I1253" i="10"/>
  <c r="J1253" i="10" s="1"/>
  <c r="H1253" i="10"/>
  <c r="G1253" i="10"/>
  <c r="K1252" i="10"/>
  <c r="Q1252" i="10"/>
  <c r="R1252" i="10" s="1"/>
  <c r="I1252" i="10"/>
  <c r="J1252" i="10" s="1"/>
  <c r="H1252" i="10"/>
  <c r="G1252" i="10"/>
  <c r="K1251" i="10"/>
  <c r="Q1251" i="10"/>
  <c r="R1251" i="10" s="1"/>
  <c r="I1251" i="10"/>
  <c r="J1251" i="10" s="1"/>
  <c r="H1251" i="10"/>
  <c r="G1251" i="10"/>
  <c r="K1250" i="10"/>
  <c r="Q1250" i="10"/>
  <c r="R1250" i="10" s="1"/>
  <c r="I1250" i="10"/>
  <c r="J1250" i="10" s="1"/>
  <c r="H1250" i="10"/>
  <c r="G1250" i="10"/>
  <c r="K1249" i="10"/>
  <c r="Q1249" i="10"/>
  <c r="R1249" i="10" s="1"/>
  <c r="I1249" i="10"/>
  <c r="J1249" i="10" s="1"/>
  <c r="H1249" i="10"/>
  <c r="G1249" i="10"/>
  <c r="K1248" i="10"/>
  <c r="Q1248" i="10"/>
  <c r="R1248" i="10" s="1"/>
  <c r="I1248" i="10"/>
  <c r="J1248" i="10" s="1"/>
  <c r="H1248" i="10"/>
  <c r="G1248" i="10"/>
  <c r="K1247" i="10"/>
  <c r="Q1247" i="10"/>
  <c r="R1247" i="10" s="1"/>
  <c r="I1247" i="10"/>
  <c r="H1247" i="10"/>
  <c r="G1247" i="10"/>
  <c r="K1246" i="10"/>
  <c r="Q1246" i="10"/>
  <c r="R1246" i="10" s="1"/>
  <c r="I1246" i="10"/>
  <c r="J1246" i="10" s="1"/>
  <c r="H1246" i="10"/>
  <c r="G1246" i="10"/>
  <c r="K1245" i="10"/>
  <c r="Q1245" i="10"/>
  <c r="R1245" i="10" s="1"/>
  <c r="I1245" i="10"/>
  <c r="J1245" i="10" s="1"/>
  <c r="H1245" i="10"/>
  <c r="G1245" i="10"/>
  <c r="K1244" i="10"/>
  <c r="Q1244" i="10"/>
  <c r="R1244" i="10" s="1"/>
  <c r="I1244" i="10"/>
  <c r="J1244" i="10" s="1"/>
  <c r="H1244" i="10"/>
  <c r="G1244" i="10"/>
  <c r="K1243" i="10"/>
  <c r="Q1243" i="10"/>
  <c r="R1243" i="10" s="1"/>
  <c r="I1243" i="10"/>
  <c r="J1243" i="10" s="1"/>
  <c r="H1243" i="10"/>
  <c r="G1243" i="10"/>
  <c r="K1242" i="10"/>
  <c r="Q1242" i="10"/>
  <c r="R1242" i="10" s="1"/>
  <c r="I1242" i="10"/>
  <c r="J1242" i="10" s="1"/>
  <c r="H1242" i="10"/>
  <c r="G1242" i="10"/>
  <c r="K1241" i="10"/>
  <c r="Q1241" i="10"/>
  <c r="R1241" i="10" s="1"/>
  <c r="I1241" i="10"/>
  <c r="J1241" i="10" s="1"/>
  <c r="H1241" i="10"/>
  <c r="G1241" i="10"/>
  <c r="K1240" i="10"/>
  <c r="Q1240" i="10"/>
  <c r="R1240" i="10" s="1"/>
  <c r="I1240" i="10"/>
  <c r="J1240" i="10" s="1"/>
  <c r="H1240" i="10"/>
  <c r="G1240" i="10"/>
  <c r="K1239" i="10"/>
  <c r="Q1239" i="10"/>
  <c r="R1239" i="10" s="1"/>
  <c r="I1239" i="10"/>
  <c r="H1239" i="10"/>
  <c r="G1239" i="10"/>
  <c r="K1238" i="10"/>
  <c r="Q1238" i="10"/>
  <c r="R1238" i="10" s="1"/>
  <c r="I1238" i="10"/>
  <c r="J1238" i="10" s="1"/>
  <c r="H1238" i="10"/>
  <c r="G1238" i="10"/>
  <c r="K1237" i="10"/>
  <c r="Q1237" i="10"/>
  <c r="R1237" i="10" s="1"/>
  <c r="I1237" i="10"/>
  <c r="J1237" i="10" s="1"/>
  <c r="H1237" i="10"/>
  <c r="G1237" i="10"/>
  <c r="K1236" i="10"/>
  <c r="Q1236" i="10"/>
  <c r="R1236" i="10" s="1"/>
  <c r="I1236" i="10"/>
  <c r="J1236" i="10" s="1"/>
  <c r="H1236" i="10"/>
  <c r="G1236" i="10"/>
  <c r="K1235" i="10"/>
  <c r="Q1235" i="10"/>
  <c r="R1235" i="10" s="1"/>
  <c r="I1235" i="10"/>
  <c r="J1235" i="10" s="1"/>
  <c r="H1235" i="10"/>
  <c r="G1235" i="10"/>
  <c r="K1234" i="10"/>
  <c r="Q1234" i="10"/>
  <c r="R1234" i="10" s="1"/>
  <c r="I1234" i="10"/>
  <c r="J1234" i="10" s="1"/>
  <c r="H1234" i="10"/>
  <c r="G1234" i="10"/>
  <c r="K1233" i="10"/>
  <c r="Q1233" i="10"/>
  <c r="R1233" i="10" s="1"/>
  <c r="I1233" i="10"/>
  <c r="J1233" i="10" s="1"/>
  <c r="H1233" i="10"/>
  <c r="G1233" i="10"/>
  <c r="K1232" i="10"/>
  <c r="Q1232" i="10"/>
  <c r="R1232" i="10" s="1"/>
  <c r="I1232" i="10"/>
  <c r="J1232" i="10" s="1"/>
  <c r="H1232" i="10"/>
  <c r="G1232" i="10"/>
  <c r="K1231" i="10"/>
  <c r="Q1231" i="10"/>
  <c r="R1231" i="10" s="1"/>
  <c r="I1231" i="10"/>
  <c r="J1231" i="10" s="1"/>
  <c r="H1231" i="10"/>
  <c r="G1231" i="10"/>
  <c r="K1230" i="10"/>
  <c r="Q1230" i="10"/>
  <c r="R1230" i="10" s="1"/>
  <c r="I1230" i="10"/>
  <c r="J1230" i="10" s="1"/>
  <c r="H1230" i="10"/>
  <c r="G1230" i="10"/>
  <c r="K1229" i="10"/>
  <c r="Q1229" i="10"/>
  <c r="R1229" i="10" s="1"/>
  <c r="I1229" i="10"/>
  <c r="J1229" i="10" s="1"/>
  <c r="H1229" i="10"/>
  <c r="G1229" i="10"/>
  <c r="K1228" i="10"/>
  <c r="Q1228" i="10"/>
  <c r="R1228" i="10" s="1"/>
  <c r="I1228" i="10"/>
  <c r="J1228" i="10" s="1"/>
  <c r="H1228" i="10"/>
  <c r="G1228" i="10"/>
  <c r="K1227" i="10"/>
  <c r="Q1227" i="10"/>
  <c r="R1227" i="10" s="1"/>
  <c r="I1227" i="10"/>
  <c r="J1227" i="10" s="1"/>
  <c r="H1227" i="10"/>
  <c r="G1227" i="10"/>
  <c r="K1226" i="10"/>
  <c r="Q1226" i="10"/>
  <c r="R1226" i="10" s="1"/>
  <c r="I1226" i="10"/>
  <c r="J1226" i="10" s="1"/>
  <c r="H1226" i="10"/>
  <c r="G1226" i="10"/>
  <c r="K1225" i="10"/>
  <c r="Q1225" i="10"/>
  <c r="R1225" i="10" s="1"/>
  <c r="I1225" i="10"/>
  <c r="J1225" i="10" s="1"/>
  <c r="H1225" i="10"/>
  <c r="G1225" i="10"/>
  <c r="K1224" i="10"/>
  <c r="Q1224" i="10"/>
  <c r="R1224" i="10" s="1"/>
  <c r="I1224" i="10"/>
  <c r="J1224" i="10" s="1"/>
  <c r="H1224" i="10"/>
  <c r="G1224" i="10"/>
  <c r="K1223" i="10"/>
  <c r="Q1223" i="10"/>
  <c r="R1223" i="10" s="1"/>
  <c r="I1223" i="10"/>
  <c r="H1223" i="10"/>
  <c r="G1223" i="10"/>
  <c r="K1222" i="10"/>
  <c r="Q1222" i="10"/>
  <c r="R1222" i="10" s="1"/>
  <c r="I1222" i="10"/>
  <c r="J1222" i="10" s="1"/>
  <c r="H1222" i="10"/>
  <c r="G1222" i="10"/>
  <c r="K1221" i="10"/>
  <c r="Q1221" i="10"/>
  <c r="R1221" i="10" s="1"/>
  <c r="I1221" i="10"/>
  <c r="J1221" i="10" s="1"/>
  <c r="H1221" i="10"/>
  <c r="G1221" i="10"/>
  <c r="K1220" i="10"/>
  <c r="Q1220" i="10"/>
  <c r="R1220" i="10" s="1"/>
  <c r="I1220" i="10"/>
  <c r="J1220" i="10" s="1"/>
  <c r="H1220" i="10"/>
  <c r="G1220" i="10"/>
  <c r="K1219" i="10"/>
  <c r="Q1219" i="10"/>
  <c r="R1219" i="10" s="1"/>
  <c r="I1219" i="10"/>
  <c r="J1219" i="10" s="1"/>
  <c r="H1219" i="10"/>
  <c r="G1219" i="10"/>
  <c r="K1218" i="10"/>
  <c r="Q1218" i="10"/>
  <c r="R1218" i="10" s="1"/>
  <c r="I1218" i="10"/>
  <c r="J1218" i="10" s="1"/>
  <c r="H1218" i="10"/>
  <c r="G1218" i="10"/>
  <c r="K1217" i="10"/>
  <c r="Q1217" i="10"/>
  <c r="R1217" i="10" s="1"/>
  <c r="I1217" i="10"/>
  <c r="J1217" i="10" s="1"/>
  <c r="H1217" i="10"/>
  <c r="G1217" i="10"/>
  <c r="K1216" i="10"/>
  <c r="Q1216" i="10"/>
  <c r="R1216" i="10" s="1"/>
  <c r="I1216" i="10"/>
  <c r="J1216" i="10" s="1"/>
  <c r="H1216" i="10"/>
  <c r="G1216" i="10"/>
  <c r="K1215" i="10"/>
  <c r="Q1215" i="10"/>
  <c r="R1215" i="10" s="1"/>
  <c r="I1215" i="10"/>
  <c r="H1215" i="10"/>
  <c r="G1215" i="10"/>
  <c r="K1214" i="10"/>
  <c r="Q1214" i="10"/>
  <c r="R1214" i="10" s="1"/>
  <c r="I1214" i="10"/>
  <c r="J1214" i="10" s="1"/>
  <c r="H1214" i="10"/>
  <c r="G1214" i="10"/>
  <c r="K1213" i="10"/>
  <c r="Q1213" i="10"/>
  <c r="R1213" i="10" s="1"/>
  <c r="I1213" i="10"/>
  <c r="J1213" i="10" s="1"/>
  <c r="H1213" i="10"/>
  <c r="G1213" i="10"/>
  <c r="K1212" i="10"/>
  <c r="Q1212" i="10"/>
  <c r="R1212" i="10" s="1"/>
  <c r="I1212" i="10"/>
  <c r="J1212" i="10" s="1"/>
  <c r="H1212" i="10"/>
  <c r="G1212" i="10"/>
  <c r="K1211" i="10"/>
  <c r="Q1211" i="10"/>
  <c r="R1211" i="10" s="1"/>
  <c r="I1211" i="10"/>
  <c r="J1211" i="10" s="1"/>
  <c r="H1211" i="10"/>
  <c r="G1211" i="10"/>
  <c r="K1210" i="10"/>
  <c r="Q1210" i="10"/>
  <c r="R1210" i="10" s="1"/>
  <c r="I1210" i="10"/>
  <c r="J1210" i="10" s="1"/>
  <c r="H1210" i="10"/>
  <c r="G1210" i="10"/>
  <c r="K1209" i="10"/>
  <c r="Q1209" i="10"/>
  <c r="R1209" i="10" s="1"/>
  <c r="I1209" i="10"/>
  <c r="J1209" i="10" s="1"/>
  <c r="H1209" i="10"/>
  <c r="G1209" i="10"/>
  <c r="K1208" i="10"/>
  <c r="Q1208" i="10"/>
  <c r="R1208" i="10" s="1"/>
  <c r="I1208" i="10"/>
  <c r="J1208" i="10" s="1"/>
  <c r="H1208" i="10"/>
  <c r="G1208" i="10"/>
  <c r="K1207" i="10"/>
  <c r="Q1207" i="10"/>
  <c r="R1207" i="10" s="1"/>
  <c r="I1207" i="10"/>
  <c r="H1207" i="10"/>
  <c r="G1207" i="10"/>
  <c r="K1206" i="10"/>
  <c r="Q1206" i="10"/>
  <c r="R1206" i="10" s="1"/>
  <c r="I1206" i="10"/>
  <c r="J1206" i="10" s="1"/>
  <c r="H1206" i="10"/>
  <c r="G1206" i="10"/>
  <c r="K1205" i="10"/>
  <c r="Q1205" i="10"/>
  <c r="R1205" i="10" s="1"/>
  <c r="I1205" i="10"/>
  <c r="J1205" i="10" s="1"/>
  <c r="H1205" i="10"/>
  <c r="G1205" i="10"/>
  <c r="K1204" i="10"/>
  <c r="Q1204" i="10"/>
  <c r="R1204" i="10" s="1"/>
  <c r="I1204" i="10"/>
  <c r="J1204" i="10" s="1"/>
  <c r="H1204" i="10"/>
  <c r="G1204" i="10"/>
  <c r="K1203" i="10"/>
  <c r="Q1203" i="10"/>
  <c r="R1203" i="10" s="1"/>
  <c r="I1203" i="10"/>
  <c r="J1203" i="10" s="1"/>
  <c r="H1203" i="10"/>
  <c r="G1203" i="10"/>
  <c r="K1202" i="10"/>
  <c r="Q1202" i="10"/>
  <c r="R1202" i="10" s="1"/>
  <c r="I1202" i="10"/>
  <c r="J1202" i="10" s="1"/>
  <c r="H1202" i="10"/>
  <c r="G1202" i="10"/>
  <c r="K1201" i="10"/>
  <c r="Q1201" i="10"/>
  <c r="R1201" i="10" s="1"/>
  <c r="I1201" i="10"/>
  <c r="H1201" i="10"/>
  <c r="G1201" i="10"/>
  <c r="K1200" i="10"/>
  <c r="Q1200" i="10"/>
  <c r="R1200" i="10" s="1"/>
  <c r="I1200" i="10"/>
  <c r="J1200" i="10" s="1"/>
  <c r="H1200" i="10"/>
  <c r="G1200" i="10"/>
  <c r="K1199" i="10"/>
  <c r="Q1199" i="10"/>
  <c r="R1199" i="10" s="1"/>
  <c r="I1199" i="10"/>
  <c r="J1199" i="10" s="1"/>
  <c r="H1199" i="10"/>
  <c r="G1199" i="10"/>
  <c r="K1198" i="10"/>
  <c r="Q1198" i="10"/>
  <c r="R1198" i="10" s="1"/>
  <c r="I1198" i="10"/>
  <c r="J1198" i="10" s="1"/>
  <c r="H1198" i="10"/>
  <c r="G1198" i="10"/>
  <c r="K1197" i="10"/>
  <c r="Q1197" i="10"/>
  <c r="R1197" i="10" s="1"/>
  <c r="I1197" i="10"/>
  <c r="J1197" i="10" s="1"/>
  <c r="H1197" i="10"/>
  <c r="G1197" i="10"/>
  <c r="K1196" i="10"/>
  <c r="Q1196" i="10"/>
  <c r="R1196" i="10" s="1"/>
  <c r="I1196" i="10"/>
  <c r="J1196" i="10" s="1"/>
  <c r="H1196" i="10"/>
  <c r="G1196" i="10"/>
  <c r="K1195" i="10"/>
  <c r="Q1195" i="10"/>
  <c r="R1195" i="10" s="1"/>
  <c r="I1195" i="10"/>
  <c r="J1195" i="10" s="1"/>
  <c r="H1195" i="10"/>
  <c r="G1195" i="10"/>
  <c r="K1194" i="10"/>
  <c r="Q1194" i="10"/>
  <c r="R1194" i="10" s="1"/>
  <c r="I1194" i="10"/>
  <c r="J1194" i="10" s="1"/>
  <c r="H1194" i="10"/>
  <c r="G1194" i="10"/>
  <c r="K1193" i="10"/>
  <c r="Q1193" i="10"/>
  <c r="R1193" i="10" s="1"/>
  <c r="I1193" i="10"/>
  <c r="H1193" i="10"/>
  <c r="G1193" i="10"/>
  <c r="K1192" i="10"/>
  <c r="Q1192" i="10"/>
  <c r="R1192" i="10" s="1"/>
  <c r="I1192" i="10"/>
  <c r="J1192" i="10" s="1"/>
  <c r="H1192" i="10"/>
  <c r="G1192" i="10"/>
  <c r="K1191" i="10"/>
  <c r="Q1191" i="10"/>
  <c r="R1191" i="10" s="1"/>
  <c r="I1191" i="10"/>
  <c r="J1191" i="10" s="1"/>
  <c r="H1191" i="10"/>
  <c r="G1191" i="10"/>
  <c r="K1190" i="10"/>
  <c r="Q1190" i="10"/>
  <c r="R1190" i="10" s="1"/>
  <c r="I1190" i="10"/>
  <c r="J1190" i="10" s="1"/>
  <c r="H1190" i="10"/>
  <c r="G1190" i="10"/>
  <c r="K1189" i="10"/>
  <c r="Q1189" i="10"/>
  <c r="R1189" i="10" s="1"/>
  <c r="I1189" i="10"/>
  <c r="H1189" i="10"/>
  <c r="G1189" i="10"/>
  <c r="K1188" i="10"/>
  <c r="Q1188" i="10"/>
  <c r="R1188" i="10" s="1"/>
  <c r="I1188" i="10"/>
  <c r="J1188" i="10" s="1"/>
  <c r="H1188" i="10"/>
  <c r="G1188" i="10"/>
  <c r="K1187" i="10"/>
  <c r="Q1187" i="10"/>
  <c r="R1187" i="10" s="1"/>
  <c r="I1187" i="10"/>
  <c r="H1187" i="10"/>
  <c r="G1187" i="10"/>
  <c r="K1186" i="10"/>
  <c r="Q1186" i="10"/>
  <c r="R1186" i="10" s="1"/>
  <c r="I1186" i="10"/>
  <c r="J1186" i="10" s="1"/>
  <c r="H1186" i="10"/>
  <c r="G1186" i="10"/>
  <c r="K1185" i="10"/>
  <c r="Q1185" i="10"/>
  <c r="R1185" i="10" s="1"/>
  <c r="I1185" i="10"/>
  <c r="J1185" i="10" s="1"/>
  <c r="H1185" i="10"/>
  <c r="G1185" i="10"/>
  <c r="K1184" i="10"/>
  <c r="Q1184" i="10"/>
  <c r="R1184" i="10" s="1"/>
  <c r="I1184" i="10"/>
  <c r="J1184" i="10" s="1"/>
  <c r="H1184" i="10"/>
  <c r="G1184" i="10"/>
  <c r="K1183" i="10"/>
  <c r="Q1183" i="10"/>
  <c r="R1183" i="10" s="1"/>
  <c r="I1183" i="10"/>
  <c r="H1183" i="10"/>
  <c r="G1183" i="10"/>
  <c r="K1182" i="10"/>
  <c r="Q1182" i="10"/>
  <c r="R1182" i="10" s="1"/>
  <c r="I1182" i="10"/>
  <c r="H1182" i="10"/>
  <c r="G1182" i="10"/>
  <c r="K1181" i="10"/>
  <c r="Q1181" i="10"/>
  <c r="R1181" i="10" s="1"/>
  <c r="I1181" i="10"/>
  <c r="J1181" i="10" s="1"/>
  <c r="H1181" i="10"/>
  <c r="G1181" i="10"/>
  <c r="K1180" i="10"/>
  <c r="Q1180" i="10"/>
  <c r="R1180" i="10" s="1"/>
  <c r="I1180" i="10"/>
  <c r="J1180" i="10" s="1"/>
  <c r="H1180" i="10"/>
  <c r="G1180" i="10"/>
  <c r="K1179" i="10"/>
  <c r="Q1179" i="10"/>
  <c r="R1179" i="10" s="1"/>
  <c r="I1179" i="10"/>
  <c r="H1179" i="10"/>
  <c r="G1179" i="10"/>
  <c r="K1178" i="10"/>
  <c r="Q1178" i="10"/>
  <c r="R1178" i="10" s="1"/>
  <c r="I1178" i="10"/>
  <c r="H1178" i="10"/>
  <c r="G1178" i="10"/>
  <c r="K1177" i="10"/>
  <c r="Q1177" i="10"/>
  <c r="R1177" i="10" s="1"/>
  <c r="I1177" i="10"/>
  <c r="J1177" i="10" s="1"/>
  <c r="H1177" i="10"/>
  <c r="G1177" i="10"/>
  <c r="K1176" i="10"/>
  <c r="Q1176" i="10"/>
  <c r="R1176" i="10" s="1"/>
  <c r="I1176" i="10"/>
  <c r="J1176" i="10" s="1"/>
  <c r="H1176" i="10"/>
  <c r="G1176" i="10"/>
  <c r="K1175" i="10"/>
  <c r="Q1175" i="10"/>
  <c r="R1175" i="10" s="1"/>
  <c r="I1175" i="10"/>
  <c r="J1175" i="10" s="1"/>
  <c r="H1175" i="10"/>
  <c r="G1175" i="10"/>
  <c r="K1174" i="10"/>
  <c r="Q1174" i="10"/>
  <c r="R1174" i="10" s="1"/>
  <c r="I1174" i="10"/>
  <c r="J1174" i="10" s="1"/>
  <c r="H1174" i="10"/>
  <c r="G1174" i="10"/>
  <c r="K1173" i="10"/>
  <c r="Q1173" i="10"/>
  <c r="R1173" i="10" s="1"/>
  <c r="I1173" i="10"/>
  <c r="J1173" i="10" s="1"/>
  <c r="H1173" i="10"/>
  <c r="G1173" i="10"/>
  <c r="K1172" i="10"/>
  <c r="Q1172" i="10"/>
  <c r="R1172" i="10" s="1"/>
  <c r="I1172" i="10"/>
  <c r="J1172" i="10" s="1"/>
  <c r="H1172" i="10"/>
  <c r="G1172" i="10"/>
  <c r="K1171" i="10"/>
  <c r="L1171" i="10" s="1"/>
  <c r="Q1171" i="10"/>
  <c r="R1171" i="10" s="1"/>
  <c r="I1171" i="10"/>
  <c r="J1171" i="10" s="1"/>
  <c r="H1171" i="10"/>
  <c r="G1171" i="10"/>
  <c r="K1170" i="10"/>
  <c r="Q1170" i="10"/>
  <c r="R1170" i="10" s="1"/>
  <c r="I1170" i="10"/>
  <c r="H1170" i="10"/>
  <c r="G1170" i="10"/>
  <c r="K1169" i="10"/>
  <c r="Q1169" i="10"/>
  <c r="R1169" i="10" s="1"/>
  <c r="I1169" i="10"/>
  <c r="J1169" i="10" s="1"/>
  <c r="H1169" i="10"/>
  <c r="G1169" i="10"/>
  <c r="K1168" i="10"/>
  <c r="Q1168" i="10"/>
  <c r="R1168" i="10" s="1"/>
  <c r="I1168" i="10"/>
  <c r="J1168" i="10" s="1"/>
  <c r="H1168" i="10"/>
  <c r="G1168" i="10"/>
  <c r="K1167" i="10"/>
  <c r="Q1167" i="10"/>
  <c r="R1167" i="10" s="1"/>
  <c r="I1167" i="10"/>
  <c r="J1167" i="10" s="1"/>
  <c r="H1167" i="10"/>
  <c r="G1167" i="10"/>
  <c r="K1166" i="10"/>
  <c r="Q1166" i="10"/>
  <c r="R1166" i="10" s="1"/>
  <c r="I1166" i="10"/>
  <c r="J1166" i="10" s="1"/>
  <c r="H1166" i="10"/>
  <c r="G1166" i="10"/>
  <c r="K1165" i="10"/>
  <c r="Q1165" i="10"/>
  <c r="R1165" i="10" s="1"/>
  <c r="I1165" i="10"/>
  <c r="J1165" i="10" s="1"/>
  <c r="H1165" i="10"/>
  <c r="G1165" i="10"/>
  <c r="K1164" i="10"/>
  <c r="Q1164" i="10"/>
  <c r="R1164" i="10" s="1"/>
  <c r="I1164" i="10"/>
  <c r="J1164" i="10" s="1"/>
  <c r="H1164" i="10"/>
  <c r="G1164" i="10"/>
  <c r="K1163" i="10"/>
  <c r="Q1163" i="10"/>
  <c r="R1163" i="10" s="1"/>
  <c r="I1163" i="10"/>
  <c r="H1163" i="10"/>
  <c r="G1163" i="10"/>
  <c r="K1162" i="10"/>
  <c r="Q1162" i="10"/>
  <c r="R1162" i="10" s="1"/>
  <c r="I1162" i="10"/>
  <c r="H1162" i="10"/>
  <c r="G1162" i="10"/>
  <c r="K1161" i="10"/>
  <c r="Q1161" i="10"/>
  <c r="R1161" i="10" s="1"/>
  <c r="I1161" i="10"/>
  <c r="J1161" i="10" s="1"/>
  <c r="H1161" i="10"/>
  <c r="G1161" i="10"/>
  <c r="K1160" i="10"/>
  <c r="Q1160" i="10"/>
  <c r="R1160" i="10" s="1"/>
  <c r="I1160" i="10"/>
  <c r="J1160" i="10" s="1"/>
  <c r="H1160" i="10"/>
  <c r="G1160" i="10"/>
  <c r="K1159" i="10"/>
  <c r="Q1159" i="10"/>
  <c r="R1159" i="10" s="1"/>
  <c r="I1159" i="10"/>
  <c r="J1159" i="10" s="1"/>
  <c r="H1159" i="10"/>
  <c r="G1159" i="10"/>
  <c r="K1158" i="10"/>
  <c r="Q1158" i="10"/>
  <c r="R1158" i="10" s="1"/>
  <c r="I1158" i="10"/>
  <c r="J1158" i="10" s="1"/>
  <c r="H1158" i="10"/>
  <c r="G1158" i="10"/>
  <c r="K1157" i="10"/>
  <c r="Q1157" i="10"/>
  <c r="R1157" i="10" s="1"/>
  <c r="I1157" i="10"/>
  <c r="J1157" i="10" s="1"/>
  <c r="H1157" i="10"/>
  <c r="G1157" i="10"/>
  <c r="K1156" i="10"/>
  <c r="Q1156" i="10"/>
  <c r="R1156" i="10" s="1"/>
  <c r="I1156" i="10"/>
  <c r="J1156" i="10" s="1"/>
  <c r="H1156" i="10"/>
  <c r="G1156" i="10"/>
  <c r="K1155" i="10"/>
  <c r="Q1155" i="10"/>
  <c r="R1155" i="10" s="1"/>
  <c r="I1155" i="10"/>
  <c r="H1155" i="10"/>
  <c r="G1155" i="10"/>
  <c r="K1154" i="10"/>
  <c r="Q1154" i="10"/>
  <c r="R1154" i="10" s="1"/>
  <c r="I1154" i="10"/>
  <c r="J1154" i="10" s="1"/>
  <c r="H1154" i="10"/>
  <c r="G1154" i="10"/>
  <c r="K1153" i="10"/>
  <c r="Q1153" i="10"/>
  <c r="R1153" i="10" s="1"/>
  <c r="I1153" i="10"/>
  <c r="J1153" i="10" s="1"/>
  <c r="H1153" i="10"/>
  <c r="G1153" i="10"/>
  <c r="K1152" i="10"/>
  <c r="Q1152" i="10"/>
  <c r="R1152" i="10" s="1"/>
  <c r="I1152" i="10"/>
  <c r="J1152" i="10" s="1"/>
  <c r="H1152" i="10"/>
  <c r="G1152" i="10"/>
  <c r="K1151" i="10"/>
  <c r="Q1151" i="10"/>
  <c r="R1151" i="10" s="1"/>
  <c r="I1151" i="10"/>
  <c r="J1151" i="10" s="1"/>
  <c r="H1151" i="10"/>
  <c r="G1151" i="10"/>
  <c r="K1150" i="10"/>
  <c r="Q1150" i="10"/>
  <c r="R1150" i="10" s="1"/>
  <c r="I1150" i="10"/>
  <c r="J1150" i="10" s="1"/>
  <c r="H1150" i="10"/>
  <c r="G1150" i="10"/>
  <c r="K1149" i="10"/>
  <c r="Q1149" i="10"/>
  <c r="R1149" i="10" s="1"/>
  <c r="I1149" i="10"/>
  <c r="J1149" i="10" s="1"/>
  <c r="H1149" i="10"/>
  <c r="G1149" i="10"/>
  <c r="K1148" i="10"/>
  <c r="Q1148" i="10"/>
  <c r="R1148" i="10" s="1"/>
  <c r="I1148" i="10"/>
  <c r="J1148" i="10" s="1"/>
  <c r="H1148" i="10"/>
  <c r="G1148" i="10"/>
  <c r="K1147" i="10"/>
  <c r="Q1147" i="10"/>
  <c r="R1147" i="10" s="1"/>
  <c r="I1147" i="10"/>
  <c r="H1147" i="10"/>
  <c r="G1147" i="10"/>
  <c r="K1146" i="10"/>
  <c r="Q1146" i="10"/>
  <c r="R1146" i="10" s="1"/>
  <c r="I1146" i="10"/>
  <c r="J1146" i="10" s="1"/>
  <c r="H1146" i="10"/>
  <c r="G1146" i="10"/>
  <c r="K1145" i="10"/>
  <c r="Q1145" i="10"/>
  <c r="R1145" i="10" s="1"/>
  <c r="I1145" i="10"/>
  <c r="J1145" i="10" s="1"/>
  <c r="H1145" i="10"/>
  <c r="G1145" i="10"/>
  <c r="K1144" i="10"/>
  <c r="Q1144" i="10"/>
  <c r="R1144" i="10" s="1"/>
  <c r="I1144" i="10"/>
  <c r="H1144" i="10"/>
  <c r="G1144" i="10"/>
  <c r="K1143" i="10"/>
  <c r="Q1143" i="10"/>
  <c r="R1143" i="10" s="1"/>
  <c r="I1143" i="10"/>
  <c r="H1143" i="10"/>
  <c r="G1143" i="10"/>
  <c r="K1142" i="10"/>
  <c r="Q1142" i="10"/>
  <c r="R1142" i="10" s="1"/>
  <c r="I1142" i="10"/>
  <c r="J1142" i="10" s="1"/>
  <c r="H1142" i="10"/>
  <c r="G1142" i="10"/>
  <c r="K1141" i="10"/>
  <c r="Q1141" i="10"/>
  <c r="R1141" i="10" s="1"/>
  <c r="I1141" i="10"/>
  <c r="J1141" i="10" s="1"/>
  <c r="H1141" i="10"/>
  <c r="G1141" i="10"/>
  <c r="K1140" i="10"/>
  <c r="Q1140" i="10"/>
  <c r="R1140" i="10" s="1"/>
  <c r="I1140" i="10"/>
  <c r="J1140" i="10" s="1"/>
  <c r="H1140" i="10"/>
  <c r="G1140" i="10"/>
  <c r="K1139" i="10"/>
  <c r="Q1139" i="10"/>
  <c r="R1139" i="10" s="1"/>
  <c r="I1139" i="10"/>
  <c r="J1139" i="10" s="1"/>
  <c r="H1139" i="10"/>
  <c r="G1139" i="10"/>
  <c r="K1138" i="10"/>
  <c r="Q1138" i="10"/>
  <c r="R1138" i="10" s="1"/>
  <c r="I1138" i="10"/>
  <c r="H1138" i="10"/>
  <c r="G1138" i="10"/>
  <c r="K1137" i="10"/>
  <c r="Q1137" i="10"/>
  <c r="R1137" i="10" s="1"/>
  <c r="I1137" i="10"/>
  <c r="J1137" i="10" s="1"/>
  <c r="H1137" i="10"/>
  <c r="G1137" i="10"/>
  <c r="K1136" i="10"/>
  <c r="Q1136" i="10"/>
  <c r="R1136" i="10" s="1"/>
  <c r="I1136" i="10"/>
  <c r="J1136" i="10" s="1"/>
  <c r="H1136" i="10"/>
  <c r="G1136" i="10"/>
  <c r="K1135" i="10"/>
  <c r="Q1135" i="10"/>
  <c r="R1135" i="10" s="1"/>
  <c r="I1135" i="10"/>
  <c r="H1135" i="10"/>
  <c r="G1135" i="10"/>
  <c r="K1134" i="10"/>
  <c r="Q1134" i="10"/>
  <c r="R1134" i="10" s="1"/>
  <c r="I1134" i="10"/>
  <c r="J1134" i="10" s="1"/>
  <c r="H1134" i="10"/>
  <c r="G1134" i="10"/>
  <c r="K1133" i="10"/>
  <c r="Q1133" i="10"/>
  <c r="R1133" i="10" s="1"/>
  <c r="I1133" i="10"/>
  <c r="J1133" i="10" s="1"/>
  <c r="H1133" i="10"/>
  <c r="G1133" i="10"/>
  <c r="K1132" i="10"/>
  <c r="Q1132" i="10"/>
  <c r="R1132" i="10" s="1"/>
  <c r="I1132" i="10"/>
  <c r="J1132" i="10" s="1"/>
  <c r="H1132" i="10"/>
  <c r="G1132" i="10"/>
  <c r="K1131" i="10"/>
  <c r="Q1131" i="10"/>
  <c r="R1131" i="10" s="1"/>
  <c r="I1131" i="10"/>
  <c r="J1131" i="10" s="1"/>
  <c r="H1131" i="10"/>
  <c r="G1131" i="10"/>
  <c r="K1130" i="10"/>
  <c r="Q1130" i="10"/>
  <c r="R1130" i="10" s="1"/>
  <c r="I1130" i="10"/>
  <c r="J1130" i="10" s="1"/>
  <c r="H1130" i="10"/>
  <c r="G1130" i="10"/>
  <c r="K1129" i="10"/>
  <c r="Q1129" i="10"/>
  <c r="R1129" i="10" s="1"/>
  <c r="I1129" i="10"/>
  <c r="J1129" i="10" s="1"/>
  <c r="H1129" i="10"/>
  <c r="G1129" i="10"/>
  <c r="K1128" i="10"/>
  <c r="Q1128" i="10"/>
  <c r="R1128" i="10" s="1"/>
  <c r="I1128" i="10"/>
  <c r="J1128" i="10" s="1"/>
  <c r="H1128" i="10"/>
  <c r="G1128" i="10"/>
  <c r="K1127" i="10"/>
  <c r="Q1127" i="10"/>
  <c r="R1127" i="10" s="1"/>
  <c r="I1127" i="10"/>
  <c r="J1127" i="10" s="1"/>
  <c r="H1127" i="10"/>
  <c r="G1127" i="10"/>
  <c r="K1126" i="10"/>
  <c r="Q1126" i="10"/>
  <c r="R1126" i="10" s="1"/>
  <c r="I1126" i="10"/>
  <c r="J1126" i="10" s="1"/>
  <c r="H1126" i="10"/>
  <c r="G1126" i="10"/>
  <c r="K1125" i="10"/>
  <c r="Q1125" i="10"/>
  <c r="R1125" i="10" s="1"/>
  <c r="I1125" i="10"/>
  <c r="J1125" i="10" s="1"/>
  <c r="H1125" i="10"/>
  <c r="G1125" i="10"/>
  <c r="K1124" i="10"/>
  <c r="Q1124" i="10"/>
  <c r="R1124" i="10" s="1"/>
  <c r="I1124" i="10"/>
  <c r="J1124" i="10" s="1"/>
  <c r="H1124" i="10"/>
  <c r="G1124" i="10"/>
  <c r="K1123" i="10"/>
  <c r="Q1123" i="10"/>
  <c r="R1123" i="10" s="1"/>
  <c r="I1123" i="10"/>
  <c r="J1123" i="10" s="1"/>
  <c r="H1123" i="10"/>
  <c r="G1123" i="10"/>
  <c r="K1122" i="10"/>
  <c r="Q1122" i="10"/>
  <c r="R1122" i="10" s="1"/>
  <c r="I1122" i="10"/>
  <c r="J1122" i="10" s="1"/>
  <c r="H1122" i="10"/>
  <c r="G1122" i="10"/>
  <c r="K1121" i="10"/>
  <c r="Q1121" i="10"/>
  <c r="R1121" i="10" s="1"/>
  <c r="I1121" i="10"/>
  <c r="J1121" i="10" s="1"/>
  <c r="H1121" i="10"/>
  <c r="G1121" i="10"/>
  <c r="K1120" i="10"/>
  <c r="Q1120" i="10"/>
  <c r="R1120" i="10" s="1"/>
  <c r="I1120" i="10"/>
  <c r="J1120" i="10" s="1"/>
  <c r="H1120" i="10"/>
  <c r="G1120" i="10"/>
  <c r="K1119" i="10"/>
  <c r="Q1119" i="10"/>
  <c r="R1119" i="10" s="1"/>
  <c r="I1119" i="10"/>
  <c r="H1119" i="10"/>
  <c r="G1119" i="10"/>
  <c r="K1118" i="10"/>
  <c r="Q1118" i="10"/>
  <c r="R1118" i="10" s="1"/>
  <c r="I1118" i="10"/>
  <c r="J1118" i="10" s="1"/>
  <c r="H1118" i="10"/>
  <c r="G1118" i="10"/>
  <c r="K1117" i="10"/>
  <c r="Q1117" i="10"/>
  <c r="R1117" i="10" s="1"/>
  <c r="I1117" i="10"/>
  <c r="J1117" i="10" s="1"/>
  <c r="H1117" i="10"/>
  <c r="G1117" i="10"/>
  <c r="K1116" i="10"/>
  <c r="Q1116" i="10"/>
  <c r="R1116" i="10" s="1"/>
  <c r="I1116" i="10"/>
  <c r="J1116" i="10" s="1"/>
  <c r="H1116" i="10"/>
  <c r="G1116" i="10"/>
  <c r="K1115" i="10"/>
  <c r="Q1115" i="10"/>
  <c r="R1115" i="10" s="1"/>
  <c r="I1115" i="10"/>
  <c r="H1115" i="10"/>
  <c r="G1115" i="10"/>
  <c r="K1114" i="10"/>
  <c r="Q1114" i="10"/>
  <c r="R1114" i="10" s="1"/>
  <c r="I1114" i="10"/>
  <c r="J1114" i="10" s="1"/>
  <c r="H1114" i="10"/>
  <c r="G1114" i="10"/>
  <c r="K1113" i="10"/>
  <c r="Q1113" i="10"/>
  <c r="R1113" i="10" s="1"/>
  <c r="I1113" i="10"/>
  <c r="J1113" i="10" s="1"/>
  <c r="H1113" i="10"/>
  <c r="G1113" i="10"/>
  <c r="K1112" i="10"/>
  <c r="Q1112" i="10"/>
  <c r="R1112" i="10" s="1"/>
  <c r="I1112" i="10"/>
  <c r="H1112" i="10"/>
  <c r="G1112" i="10"/>
  <c r="K1111" i="10"/>
  <c r="Q1111" i="10"/>
  <c r="R1111" i="10" s="1"/>
  <c r="I1111" i="10"/>
  <c r="J1111" i="10" s="1"/>
  <c r="H1111" i="10"/>
  <c r="G1111" i="10"/>
  <c r="K1110" i="10"/>
  <c r="Q1110" i="10"/>
  <c r="R1110" i="10" s="1"/>
  <c r="I1110" i="10"/>
  <c r="J1110" i="10" s="1"/>
  <c r="H1110" i="10"/>
  <c r="G1110" i="10"/>
  <c r="K1109" i="10"/>
  <c r="Q1109" i="10"/>
  <c r="R1109" i="10" s="1"/>
  <c r="I1109" i="10"/>
  <c r="H1109" i="10"/>
  <c r="G1109" i="10"/>
  <c r="K1108" i="10"/>
  <c r="Q1108" i="10"/>
  <c r="R1108" i="10" s="1"/>
  <c r="I1108" i="10"/>
  <c r="J1108" i="10" s="1"/>
  <c r="H1108" i="10"/>
  <c r="G1108" i="10"/>
  <c r="K1107" i="10"/>
  <c r="Q1107" i="10"/>
  <c r="R1107" i="10" s="1"/>
  <c r="I1107" i="10"/>
  <c r="J1107" i="10" s="1"/>
  <c r="H1107" i="10"/>
  <c r="G1107" i="10"/>
  <c r="K1106" i="10"/>
  <c r="Q1106" i="10"/>
  <c r="R1106" i="10" s="1"/>
  <c r="I1106" i="10"/>
  <c r="J1106" i="10" s="1"/>
  <c r="H1106" i="10"/>
  <c r="G1106" i="10"/>
  <c r="K1105" i="10"/>
  <c r="Q1105" i="10"/>
  <c r="R1105" i="10" s="1"/>
  <c r="I1105" i="10"/>
  <c r="J1105" i="10" s="1"/>
  <c r="H1105" i="10"/>
  <c r="G1105" i="10"/>
  <c r="K1104" i="10"/>
  <c r="Q1104" i="10"/>
  <c r="R1104" i="10" s="1"/>
  <c r="I1104" i="10"/>
  <c r="J1104" i="10" s="1"/>
  <c r="H1104" i="10"/>
  <c r="G1104" i="10"/>
  <c r="K1103" i="10"/>
  <c r="Q1103" i="10"/>
  <c r="R1103" i="10" s="1"/>
  <c r="I1103" i="10"/>
  <c r="H1103" i="10"/>
  <c r="G1103" i="10"/>
  <c r="K1102" i="10"/>
  <c r="Q1102" i="10"/>
  <c r="R1102" i="10" s="1"/>
  <c r="I1102" i="10"/>
  <c r="J1102" i="10" s="1"/>
  <c r="H1102" i="10"/>
  <c r="G1102" i="10"/>
  <c r="K1101" i="10"/>
  <c r="Q1101" i="10"/>
  <c r="R1101" i="10" s="1"/>
  <c r="I1101" i="10"/>
  <c r="J1101" i="10" s="1"/>
  <c r="H1101" i="10"/>
  <c r="G1101" i="10"/>
  <c r="K1100" i="10"/>
  <c r="Q1100" i="10"/>
  <c r="R1100" i="10" s="1"/>
  <c r="I1100" i="10"/>
  <c r="H1100" i="10"/>
  <c r="G1100" i="10"/>
  <c r="K1099" i="10"/>
  <c r="Q1099" i="10"/>
  <c r="R1099" i="10" s="1"/>
  <c r="I1099" i="10"/>
  <c r="J1099" i="10" s="1"/>
  <c r="H1099" i="10"/>
  <c r="G1099" i="10"/>
  <c r="K1098" i="10"/>
  <c r="Q1098" i="10"/>
  <c r="R1098" i="10" s="1"/>
  <c r="I1098" i="10"/>
  <c r="J1098" i="10" s="1"/>
  <c r="H1098" i="10"/>
  <c r="G1098" i="10"/>
  <c r="K1097" i="10"/>
  <c r="Q1097" i="10"/>
  <c r="R1097" i="10" s="1"/>
  <c r="I1097" i="10"/>
  <c r="J1097" i="10" s="1"/>
  <c r="H1097" i="10"/>
  <c r="G1097" i="10"/>
  <c r="K1096" i="10"/>
  <c r="Q1096" i="10"/>
  <c r="R1096" i="10" s="1"/>
  <c r="I1096" i="10"/>
  <c r="J1096" i="10" s="1"/>
  <c r="H1096" i="10"/>
  <c r="G1096" i="10"/>
  <c r="K1095" i="10"/>
  <c r="Q1095" i="10"/>
  <c r="R1095" i="10" s="1"/>
  <c r="I1095" i="10"/>
  <c r="J1095" i="10" s="1"/>
  <c r="H1095" i="10"/>
  <c r="G1095" i="10"/>
  <c r="K1094" i="10"/>
  <c r="Q1094" i="10"/>
  <c r="R1094" i="10" s="1"/>
  <c r="I1094" i="10"/>
  <c r="H1094" i="10"/>
  <c r="G1094" i="10"/>
  <c r="K1093" i="10"/>
  <c r="Q1093" i="10"/>
  <c r="R1093" i="10" s="1"/>
  <c r="I1093" i="10"/>
  <c r="J1093" i="10" s="1"/>
  <c r="H1093" i="10"/>
  <c r="G1093" i="10"/>
  <c r="K1092" i="10"/>
  <c r="Q1092" i="10"/>
  <c r="R1092" i="10" s="1"/>
  <c r="I1092" i="10"/>
  <c r="J1092" i="10" s="1"/>
  <c r="H1092" i="10"/>
  <c r="G1092" i="10"/>
  <c r="K1091" i="10"/>
  <c r="Q1091" i="10"/>
  <c r="R1091" i="10" s="1"/>
  <c r="I1091" i="10"/>
  <c r="J1091" i="10" s="1"/>
  <c r="H1091" i="10"/>
  <c r="G1091" i="10"/>
  <c r="K1090" i="10"/>
  <c r="Q1090" i="10"/>
  <c r="R1090" i="10" s="1"/>
  <c r="I1090" i="10"/>
  <c r="J1090" i="10" s="1"/>
  <c r="H1090" i="10"/>
  <c r="G1090" i="10"/>
  <c r="K1089" i="10"/>
  <c r="Q1089" i="10"/>
  <c r="R1089" i="10" s="1"/>
  <c r="I1089" i="10"/>
  <c r="J1089" i="10" s="1"/>
  <c r="H1089" i="10"/>
  <c r="G1089" i="10"/>
  <c r="K1088" i="10"/>
  <c r="Q1088" i="10"/>
  <c r="R1088" i="10" s="1"/>
  <c r="I1088" i="10"/>
  <c r="H1088" i="10"/>
  <c r="G1088" i="10"/>
  <c r="K1087" i="10"/>
  <c r="Q1087" i="10"/>
  <c r="R1087" i="10" s="1"/>
  <c r="I1087" i="10"/>
  <c r="J1087" i="10" s="1"/>
  <c r="H1087" i="10"/>
  <c r="G1087" i="10"/>
  <c r="K1086" i="10"/>
  <c r="Q1086" i="10"/>
  <c r="R1086" i="10" s="1"/>
  <c r="I1086" i="10"/>
  <c r="H1086" i="10"/>
  <c r="G1086" i="10"/>
  <c r="K1085" i="10"/>
  <c r="Q1085" i="10"/>
  <c r="R1085" i="10" s="1"/>
  <c r="I1085" i="10"/>
  <c r="J1085" i="10" s="1"/>
  <c r="H1085" i="10"/>
  <c r="G1085" i="10"/>
  <c r="K1084" i="10"/>
  <c r="Q1084" i="10"/>
  <c r="R1084" i="10" s="1"/>
  <c r="I1084" i="10"/>
  <c r="J1084" i="10" s="1"/>
  <c r="H1084" i="10"/>
  <c r="G1084" i="10"/>
  <c r="K1083" i="10"/>
  <c r="Q1083" i="10"/>
  <c r="R1083" i="10" s="1"/>
  <c r="I1083" i="10"/>
  <c r="J1083" i="10" s="1"/>
  <c r="H1083" i="10"/>
  <c r="G1083" i="10"/>
  <c r="K1082" i="10"/>
  <c r="Q1082" i="10"/>
  <c r="R1082" i="10" s="1"/>
  <c r="I1082" i="10"/>
  <c r="J1082" i="10" s="1"/>
  <c r="H1082" i="10"/>
  <c r="G1082" i="10"/>
  <c r="K1081" i="10"/>
  <c r="Q1081" i="10"/>
  <c r="R1081" i="10" s="1"/>
  <c r="I1081" i="10"/>
  <c r="J1081" i="10" s="1"/>
  <c r="H1081" i="10"/>
  <c r="G1081" i="10"/>
  <c r="K1080" i="10"/>
  <c r="Q1080" i="10"/>
  <c r="R1080" i="10" s="1"/>
  <c r="I1080" i="10"/>
  <c r="H1080" i="10"/>
  <c r="G1080" i="10"/>
  <c r="K1079" i="10"/>
  <c r="Q1079" i="10"/>
  <c r="R1079" i="10" s="1"/>
  <c r="I1079" i="10"/>
  <c r="J1079" i="10" s="1"/>
  <c r="H1079" i="10"/>
  <c r="G1079" i="10"/>
  <c r="K1078" i="10"/>
  <c r="Q1078" i="10"/>
  <c r="R1078" i="10" s="1"/>
  <c r="I1078" i="10"/>
  <c r="J1078" i="10" s="1"/>
  <c r="H1078" i="10"/>
  <c r="G1078" i="10"/>
  <c r="K1077" i="10"/>
  <c r="Q1077" i="10"/>
  <c r="R1077" i="10" s="1"/>
  <c r="I1077" i="10"/>
  <c r="H1077" i="10"/>
  <c r="G1077" i="10"/>
  <c r="K1076" i="10"/>
  <c r="Q1076" i="10"/>
  <c r="R1076" i="10" s="1"/>
  <c r="I1076" i="10"/>
  <c r="J1076" i="10" s="1"/>
  <c r="H1076" i="10"/>
  <c r="G1076" i="10"/>
  <c r="K1075" i="10"/>
  <c r="Q1075" i="10"/>
  <c r="R1075" i="10" s="1"/>
  <c r="I1075" i="10"/>
  <c r="J1075" i="10" s="1"/>
  <c r="H1075" i="10"/>
  <c r="G1075" i="10"/>
  <c r="K1074" i="10"/>
  <c r="Q1074" i="10"/>
  <c r="R1074" i="10" s="1"/>
  <c r="I1074" i="10"/>
  <c r="H1074" i="10"/>
  <c r="G1074" i="10"/>
  <c r="K1073" i="10"/>
  <c r="Q1073" i="10"/>
  <c r="R1073" i="10" s="1"/>
  <c r="I1073" i="10"/>
  <c r="J1073" i="10" s="1"/>
  <c r="H1073" i="10"/>
  <c r="G1073" i="10"/>
  <c r="K1072" i="10"/>
  <c r="Q1072" i="10"/>
  <c r="R1072" i="10" s="1"/>
  <c r="I1072" i="10"/>
  <c r="J1072" i="10" s="1"/>
  <c r="H1072" i="10"/>
  <c r="G1072" i="10"/>
  <c r="K1071" i="10"/>
  <c r="Q1071" i="10"/>
  <c r="R1071" i="10" s="1"/>
  <c r="I1071" i="10"/>
  <c r="J1071" i="10" s="1"/>
  <c r="H1071" i="10"/>
  <c r="G1071" i="10"/>
  <c r="K1070" i="10"/>
  <c r="Q1070" i="10"/>
  <c r="R1070" i="10" s="1"/>
  <c r="I1070" i="10"/>
  <c r="J1070" i="10" s="1"/>
  <c r="H1070" i="10"/>
  <c r="G1070" i="10"/>
  <c r="K1069" i="10"/>
  <c r="Q1069" i="10"/>
  <c r="R1069" i="10" s="1"/>
  <c r="I1069" i="10"/>
  <c r="J1069" i="10" s="1"/>
  <c r="H1069" i="10"/>
  <c r="G1069" i="10"/>
  <c r="K1068" i="10"/>
  <c r="Q1068" i="10"/>
  <c r="R1068" i="10" s="1"/>
  <c r="I1068" i="10"/>
  <c r="J1068" i="10" s="1"/>
  <c r="H1068" i="10"/>
  <c r="G1068" i="10"/>
  <c r="K1067" i="10"/>
  <c r="Q1067" i="10"/>
  <c r="R1067" i="10" s="1"/>
  <c r="I1067" i="10"/>
  <c r="J1067" i="10" s="1"/>
  <c r="H1067" i="10"/>
  <c r="G1067" i="10"/>
  <c r="K1066" i="10"/>
  <c r="Q1066" i="10"/>
  <c r="R1066" i="10" s="1"/>
  <c r="I1066" i="10"/>
  <c r="J1066" i="10" s="1"/>
  <c r="H1066" i="10"/>
  <c r="G1066" i="10"/>
  <c r="K1065" i="10"/>
  <c r="Q1065" i="10"/>
  <c r="R1065" i="10" s="1"/>
  <c r="I1065" i="10"/>
  <c r="J1065" i="10" s="1"/>
  <c r="H1065" i="10"/>
  <c r="G1065" i="10"/>
  <c r="K1064" i="10"/>
  <c r="Q1064" i="10"/>
  <c r="R1064" i="10" s="1"/>
  <c r="I1064" i="10"/>
  <c r="J1064" i="10" s="1"/>
  <c r="H1064" i="10"/>
  <c r="G1064" i="10"/>
  <c r="K1063" i="10"/>
  <c r="Q1063" i="10"/>
  <c r="R1063" i="10" s="1"/>
  <c r="I1063" i="10"/>
  <c r="H1063" i="10"/>
  <c r="G1063" i="10"/>
  <c r="K1062" i="10"/>
  <c r="Q1062" i="10"/>
  <c r="R1062" i="10" s="1"/>
  <c r="I1062" i="10"/>
  <c r="J1062" i="10" s="1"/>
  <c r="H1062" i="10"/>
  <c r="G1062" i="10"/>
  <c r="K1061" i="10"/>
  <c r="Q1061" i="10"/>
  <c r="R1061" i="10" s="1"/>
  <c r="I1061" i="10"/>
  <c r="J1061" i="10" s="1"/>
  <c r="H1061" i="10"/>
  <c r="G1061" i="10"/>
  <c r="K1060" i="10"/>
  <c r="Q1060" i="10"/>
  <c r="R1060" i="10" s="1"/>
  <c r="I1060" i="10"/>
  <c r="J1060" i="10" s="1"/>
  <c r="H1060" i="10"/>
  <c r="G1060" i="10"/>
  <c r="K1059" i="10"/>
  <c r="Q1059" i="10"/>
  <c r="R1059" i="10" s="1"/>
  <c r="I1059" i="10"/>
  <c r="J1059" i="10" s="1"/>
  <c r="H1059" i="10"/>
  <c r="G1059" i="10"/>
  <c r="K1058" i="10"/>
  <c r="Q1058" i="10"/>
  <c r="R1058" i="10" s="1"/>
  <c r="I1058" i="10"/>
  <c r="J1058" i="10" s="1"/>
  <c r="H1058" i="10"/>
  <c r="G1058" i="10"/>
  <c r="K1057" i="10"/>
  <c r="Q1057" i="10"/>
  <c r="R1057" i="10" s="1"/>
  <c r="I1057" i="10"/>
  <c r="J1057" i="10" s="1"/>
  <c r="H1057" i="10"/>
  <c r="G1057" i="10"/>
  <c r="K1056" i="10"/>
  <c r="Q1056" i="10"/>
  <c r="R1056" i="10" s="1"/>
  <c r="I1056" i="10"/>
  <c r="J1056" i="10" s="1"/>
  <c r="H1056" i="10"/>
  <c r="G1056" i="10"/>
  <c r="K1055" i="10"/>
  <c r="Q1055" i="10"/>
  <c r="R1055" i="10" s="1"/>
  <c r="I1055" i="10"/>
  <c r="H1055" i="10"/>
  <c r="G1055" i="10"/>
  <c r="K1054" i="10"/>
  <c r="Q1054" i="10"/>
  <c r="R1054" i="10" s="1"/>
  <c r="I1054" i="10"/>
  <c r="J1054" i="10" s="1"/>
  <c r="H1054" i="10"/>
  <c r="G1054" i="10"/>
  <c r="K1053" i="10"/>
  <c r="L1053" i="10" s="1"/>
  <c r="Q1053" i="10"/>
  <c r="R1053" i="10" s="1"/>
  <c r="I1053" i="10"/>
  <c r="H1053" i="10"/>
  <c r="G1053" i="10"/>
  <c r="K1052" i="10"/>
  <c r="Q1052" i="10"/>
  <c r="R1052" i="10" s="1"/>
  <c r="I1052" i="10"/>
  <c r="J1052" i="10" s="1"/>
  <c r="H1052" i="10"/>
  <c r="G1052" i="10"/>
  <c r="K1051" i="10"/>
  <c r="Q1051" i="10"/>
  <c r="R1051" i="10" s="1"/>
  <c r="I1051" i="10"/>
  <c r="J1051" i="10" s="1"/>
  <c r="H1051" i="10"/>
  <c r="G1051" i="10"/>
  <c r="K1050" i="10"/>
  <c r="Q1050" i="10"/>
  <c r="R1050" i="10" s="1"/>
  <c r="I1050" i="10"/>
  <c r="J1050" i="10" s="1"/>
  <c r="H1050" i="10"/>
  <c r="G1050" i="10"/>
  <c r="K1049" i="10"/>
  <c r="Q1049" i="10"/>
  <c r="R1049" i="10" s="1"/>
  <c r="I1049" i="10"/>
  <c r="J1049" i="10" s="1"/>
  <c r="H1049" i="10"/>
  <c r="G1049" i="10"/>
  <c r="K1048" i="10"/>
  <c r="Q1048" i="10"/>
  <c r="R1048" i="10" s="1"/>
  <c r="I1048" i="10"/>
  <c r="H1048" i="10"/>
  <c r="G1048" i="10"/>
  <c r="K1047" i="10"/>
  <c r="Q1047" i="10"/>
  <c r="R1047" i="10" s="1"/>
  <c r="I1047" i="10"/>
  <c r="J1047" i="10" s="1"/>
  <c r="H1047" i="10"/>
  <c r="G1047" i="10"/>
  <c r="K1046" i="10"/>
  <c r="Q1046" i="10"/>
  <c r="R1046" i="10" s="1"/>
  <c r="I1046" i="10"/>
  <c r="J1046" i="10" s="1"/>
  <c r="H1046" i="10"/>
  <c r="G1046" i="10"/>
  <c r="K1045" i="10"/>
  <c r="Q1045" i="10"/>
  <c r="R1045" i="10" s="1"/>
  <c r="I1045" i="10"/>
  <c r="H1045" i="10"/>
  <c r="G1045" i="10"/>
  <c r="K1044" i="10"/>
  <c r="Q1044" i="10"/>
  <c r="R1044" i="10" s="1"/>
  <c r="I1044" i="10"/>
  <c r="J1044" i="10" s="1"/>
  <c r="H1044" i="10"/>
  <c r="G1044" i="10"/>
  <c r="K1043" i="10"/>
  <c r="Q1043" i="10"/>
  <c r="R1043" i="10" s="1"/>
  <c r="I1043" i="10"/>
  <c r="J1043" i="10" s="1"/>
  <c r="H1043" i="10"/>
  <c r="G1043" i="10"/>
  <c r="K1042" i="10"/>
  <c r="Q1042" i="10"/>
  <c r="R1042" i="10" s="1"/>
  <c r="I1042" i="10"/>
  <c r="H1042" i="10"/>
  <c r="G1042" i="10"/>
  <c r="K1041" i="10"/>
  <c r="Q1041" i="10"/>
  <c r="R1041" i="10" s="1"/>
  <c r="I1041" i="10"/>
  <c r="J1041" i="10" s="1"/>
  <c r="H1041" i="10"/>
  <c r="G1041" i="10"/>
  <c r="K1040" i="10"/>
  <c r="Q1040" i="10"/>
  <c r="R1040" i="10" s="1"/>
  <c r="I1040" i="10"/>
  <c r="J1040" i="10" s="1"/>
  <c r="H1040" i="10"/>
  <c r="G1040" i="10"/>
  <c r="K1039" i="10"/>
  <c r="Q1039" i="10"/>
  <c r="R1039" i="10" s="1"/>
  <c r="I1039" i="10"/>
  <c r="J1039" i="10" s="1"/>
  <c r="H1039" i="10"/>
  <c r="G1039" i="10"/>
  <c r="K1038" i="10"/>
  <c r="Q1038" i="10"/>
  <c r="R1038" i="10" s="1"/>
  <c r="I1038" i="10"/>
  <c r="J1038" i="10" s="1"/>
  <c r="H1038" i="10"/>
  <c r="G1038" i="10"/>
  <c r="K1037" i="10"/>
  <c r="Q1037" i="10"/>
  <c r="R1037" i="10" s="1"/>
  <c r="I1037" i="10"/>
  <c r="J1037" i="10" s="1"/>
  <c r="H1037" i="10"/>
  <c r="G1037" i="10"/>
  <c r="K1036" i="10"/>
  <c r="Q1036" i="10"/>
  <c r="R1036" i="10" s="1"/>
  <c r="I1036" i="10"/>
  <c r="J1036" i="10" s="1"/>
  <c r="H1036" i="10"/>
  <c r="G1036" i="10"/>
  <c r="K1035" i="10"/>
  <c r="Q1035" i="10"/>
  <c r="R1035" i="10" s="1"/>
  <c r="I1035" i="10"/>
  <c r="J1035" i="10" s="1"/>
  <c r="H1035" i="10"/>
  <c r="G1035" i="10"/>
  <c r="K1034" i="10"/>
  <c r="Q1034" i="10"/>
  <c r="R1034" i="10" s="1"/>
  <c r="I1034" i="10"/>
  <c r="J1034" i="10" s="1"/>
  <c r="H1034" i="10"/>
  <c r="G1034" i="10"/>
  <c r="K1033" i="10"/>
  <c r="Q1033" i="10"/>
  <c r="R1033" i="10" s="1"/>
  <c r="I1033" i="10"/>
  <c r="J1033" i="10" s="1"/>
  <c r="H1033" i="10"/>
  <c r="G1033" i="10"/>
  <c r="K1032" i="10"/>
  <c r="Q1032" i="10"/>
  <c r="R1032" i="10" s="1"/>
  <c r="I1032" i="10"/>
  <c r="J1032" i="10" s="1"/>
  <c r="H1032" i="10"/>
  <c r="G1032" i="10"/>
  <c r="K1031" i="10"/>
  <c r="L1031" i="10" s="1"/>
  <c r="Q1031" i="10"/>
  <c r="R1031" i="10" s="1"/>
  <c r="I1031" i="10"/>
  <c r="J1031" i="10" s="1"/>
  <c r="H1031" i="10"/>
  <c r="G1031" i="10"/>
  <c r="K1030" i="10"/>
  <c r="Q1030" i="10"/>
  <c r="R1030" i="10" s="1"/>
  <c r="I1030" i="10"/>
  <c r="J1030" i="10" s="1"/>
  <c r="H1030" i="10"/>
  <c r="G1030" i="10"/>
  <c r="K1029" i="10"/>
  <c r="Q1029" i="10"/>
  <c r="R1029" i="10" s="1"/>
  <c r="I1029" i="10"/>
  <c r="J1029" i="10" s="1"/>
  <c r="H1029" i="10"/>
  <c r="G1029" i="10"/>
  <c r="K1028" i="10"/>
  <c r="Q1028" i="10"/>
  <c r="R1028" i="10" s="1"/>
  <c r="I1028" i="10"/>
  <c r="J1028" i="10" s="1"/>
  <c r="H1028" i="10"/>
  <c r="G1028" i="10"/>
  <c r="K1027" i="10"/>
  <c r="Q1027" i="10"/>
  <c r="R1027" i="10" s="1"/>
  <c r="I1027" i="10"/>
  <c r="J1027" i="10" s="1"/>
  <c r="H1027" i="10"/>
  <c r="G1027" i="10"/>
  <c r="K1026" i="10"/>
  <c r="Q1026" i="10"/>
  <c r="R1026" i="10" s="1"/>
  <c r="I1026" i="10"/>
  <c r="H1026" i="10"/>
  <c r="G1026" i="10"/>
  <c r="K1025" i="10"/>
  <c r="Q1025" i="10"/>
  <c r="R1025" i="10" s="1"/>
  <c r="I1025" i="10"/>
  <c r="J1025" i="10" s="1"/>
  <c r="H1025" i="10"/>
  <c r="G1025" i="10"/>
  <c r="K1024" i="10"/>
  <c r="Q1024" i="10"/>
  <c r="R1024" i="10" s="1"/>
  <c r="I1024" i="10"/>
  <c r="J1024" i="10" s="1"/>
  <c r="H1024" i="10"/>
  <c r="G1024" i="10"/>
  <c r="K1023" i="10"/>
  <c r="Q1023" i="10"/>
  <c r="R1023" i="10" s="1"/>
  <c r="I1023" i="10"/>
  <c r="J1023" i="10" s="1"/>
  <c r="H1023" i="10"/>
  <c r="G1023" i="10"/>
  <c r="K1022" i="10"/>
  <c r="Q1022" i="10"/>
  <c r="R1022" i="10" s="1"/>
  <c r="I1022" i="10"/>
  <c r="J1022" i="10" s="1"/>
  <c r="H1022" i="10"/>
  <c r="G1022" i="10"/>
  <c r="K1021" i="10"/>
  <c r="Q1021" i="10"/>
  <c r="R1021" i="10" s="1"/>
  <c r="I1021" i="10"/>
  <c r="J1021" i="10" s="1"/>
  <c r="H1021" i="10"/>
  <c r="G1021" i="10"/>
  <c r="K1020" i="10"/>
  <c r="Q1020" i="10"/>
  <c r="R1020" i="10" s="1"/>
  <c r="I1020" i="10"/>
  <c r="J1020" i="10" s="1"/>
  <c r="H1020" i="10"/>
  <c r="G1020" i="10"/>
  <c r="K1019" i="10"/>
  <c r="Q1019" i="10"/>
  <c r="R1019" i="10" s="1"/>
  <c r="I1019" i="10"/>
  <c r="J1019" i="10" s="1"/>
  <c r="H1019" i="10"/>
  <c r="G1019" i="10"/>
  <c r="K1018" i="10"/>
  <c r="Q1018" i="10"/>
  <c r="R1018" i="10" s="1"/>
  <c r="I1018" i="10"/>
  <c r="H1018" i="10"/>
  <c r="G1018" i="10"/>
  <c r="K1017" i="10"/>
  <c r="Q1017" i="10"/>
  <c r="R1017" i="10" s="1"/>
  <c r="I1017" i="10"/>
  <c r="J1017" i="10" s="1"/>
  <c r="H1017" i="10"/>
  <c r="G1017" i="10"/>
  <c r="K1016" i="10"/>
  <c r="Q1016" i="10"/>
  <c r="R1016" i="10" s="1"/>
  <c r="I1016" i="10"/>
  <c r="J1016" i="10" s="1"/>
  <c r="H1016" i="10"/>
  <c r="G1016" i="10"/>
  <c r="K1015" i="10"/>
  <c r="Q1015" i="10"/>
  <c r="R1015" i="10" s="1"/>
  <c r="I1015" i="10"/>
  <c r="J1015" i="10" s="1"/>
  <c r="H1015" i="10"/>
  <c r="G1015" i="10"/>
  <c r="K1014" i="10"/>
  <c r="Q1014" i="10"/>
  <c r="R1014" i="10" s="1"/>
  <c r="I1014" i="10"/>
  <c r="H1014" i="10"/>
  <c r="G1014" i="10"/>
  <c r="K1013" i="10"/>
  <c r="Q1013" i="10"/>
  <c r="R1013" i="10" s="1"/>
  <c r="I1013" i="10"/>
  <c r="J1013" i="10" s="1"/>
  <c r="H1013" i="10"/>
  <c r="G1013" i="10"/>
  <c r="K1012" i="10"/>
  <c r="Q1012" i="10"/>
  <c r="R1012" i="10" s="1"/>
  <c r="I1012" i="10"/>
  <c r="J1012" i="10" s="1"/>
  <c r="H1012" i="10"/>
  <c r="G1012" i="10"/>
  <c r="K1011" i="10"/>
  <c r="Q1011" i="10"/>
  <c r="R1011" i="10" s="1"/>
  <c r="I1011" i="10"/>
  <c r="J1011" i="10" s="1"/>
  <c r="H1011" i="10"/>
  <c r="G1011" i="10"/>
  <c r="K1010" i="10"/>
  <c r="Q1010" i="10"/>
  <c r="R1010" i="10" s="1"/>
  <c r="I1010" i="10"/>
  <c r="H1010" i="10"/>
  <c r="G1010" i="10"/>
  <c r="K1009" i="10"/>
  <c r="Q1009" i="10"/>
  <c r="R1009" i="10" s="1"/>
  <c r="I1009" i="10"/>
  <c r="H1009" i="10"/>
  <c r="G1009" i="10"/>
  <c r="K1008" i="10"/>
  <c r="Q1008" i="10"/>
  <c r="R1008" i="10" s="1"/>
  <c r="I1008" i="10"/>
  <c r="J1008" i="10" s="1"/>
  <c r="H1008" i="10"/>
  <c r="G1008" i="10"/>
  <c r="K1007" i="10"/>
  <c r="Q1007" i="10"/>
  <c r="R1007" i="10" s="1"/>
  <c r="I1007" i="10"/>
  <c r="J1007" i="10" s="1"/>
  <c r="H1007" i="10"/>
  <c r="G1007" i="10"/>
  <c r="K1006" i="10"/>
  <c r="Q1006" i="10"/>
  <c r="R1006" i="10" s="1"/>
  <c r="I1006" i="10"/>
  <c r="J1006" i="10" s="1"/>
  <c r="H1006" i="10"/>
  <c r="G1006" i="10"/>
  <c r="K1005" i="10"/>
  <c r="Q1005" i="10"/>
  <c r="R1005" i="10" s="1"/>
  <c r="I1005" i="10"/>
  <c r="J1005" i="10" s="1"/>
  <c r="H1005" i="10"/>
  <c r="G1005" i="10"/>
  <c r="K1004" i="10"/>
  <c r="Q1004" i="10"/>
  <c r="R1004" i="10" s="1"/>
  <c r="I1004" i="10"/>
  <c r="J1004" i="10" s="1"/>
  <c r="H1004" i="10"/>
  <c r="G1004" i="10"/>
  <c r="K1003" i="10"/>
  <c r="Q1003" i="10"/>
  <c r="R1003" i="10" s="1"/>
  <c r="I1003" i="10"/>
  <c r="H1003" i="10"/>
  <c r="G1003" i="10"/>
  <c r="K1002" i="10"/>
  <c r="Q1002" i="10"/>
  <c r="R1002" i="10" s="1"/>
  <c r="I1002" i="10"/>
  <c r="J1002" i="10" s="1"/>
  <c r="H1002" i="10"/>
  <c r="G1002" i="10"/>
  <c r="K1001" i="10"/>
  <c r="Q1001" i="10"/>
  <c r="R1001" i="10" s="1"/>
  <c r="I1001" i="10"/>
  <c r="H1001" i="10"/>
  <c r="G1001" i="10"/>
  <c r="K1000" i="10"/>
  <c r="Q1000" i="10"/>
  <c r="R1000" i="10" s="1"/>
  <c r="I1000" i="10"/>
  <c r="J1000" i="10" s="1"/>
  <c r="H1000" i="10"/>
  <c r="G1000" i="10"/>
  <c r="K999" i="10"/>
  <c r="Q999" i="10"/>
  <c r="R999" i="10" s="1"/>
  <c r="I999" i="10"/>
  <c r="H999" i="10"/>
  <c r="G999" i="10"/>
  <c r="K998" i="10"/>
  <c r="Q998" i="10"/>
  <c r="R998" i="10" s="1"/>
  <c r="I998" i="10"/>
  <c r="J998" i="10" s="1"/>
  <c r="H998" i="10"/>
  <c r="G998" i="10"/>
  <c r="K997" i="10"/>
  <c r="Q997" i="10"/>
  <c r="R997" i="10" s="1"/>
  <c r="I997" i="10"/>
  <c r="J997" i="10" s="1"/>
  <c r="H997" i="10"/>
  <c r="G997" i="10"/>
  <c r="K996" i="10"/>
  <c r="Q996" i="10"/>
  <c r="R996" i="10" s="1"/>
  <c r="I996" i="10"/>
  <c r="J996" i="10" s="1"/>
  <c r="H996" i="10"/>
  <c r="G996" i="10"/>
  <c r="K995" i="10"/>
  <c r="Q995" i="10"/>
  <c r="R995" i="10" s="1"/>
  <c r="I995" i="10"/>
  <c r="J995" i="10" s="1"/>
  <c r="H995" i="10"/>
  <c r="G995" i="10"/>
  <c r="K994" i="10"/>
  <c r="Q994" i="10"/>
  <c r="R994" i="10" s="1"/>
  <c r="I994" i="10"/>
  <c r="J994" i="10" s="1"/>
  <c r="H994" i="10"/>
  <c r="G994" i="10"/>
  <c r="K993" i="10"/>
  <c r="Q993" i="10"/>
  <c r="R993" i="10" s="1"/>
  <c r="I993" i="10"/>
  <c r="J993" i="10" s="1"/>
  <c r="H993" i="10"/>
  <c r="G993" i="10"/>
  <c r="K992" i="10"/>
  <c r="Q992" i="10"/>
  <c r="R992" i="10" s="1"/>
  <c r="I992" i="10"/>
  <c r="J992" i="10" s="1"/>
  <c r="H992" i="10"/>
  <c r="G992" i="10"/>
  <c r="K991" i="10"/>
  <c r="Q991" i="10"/>
  <c r="R991" i="10" s="1"/>
  <c r="I991" i="10"/>
  <c r="H991" i="10"/>
  <c r="G991" i="10"/>
  <c r="K990" i="10"/>
  <c r="Q990" i="10"/>
  <c r="R990" i="10" s="1"/>
  <c r="I990" i="10"/>
  <c r="J990" i="10" s="1"/>
  <c r="H990" i="10"/>
  <c r="G990" i="10"/>
  <c r="K989" i="10"/>
  <c r="Q989" i="10"/>
  <c r="R989" i="10" s="1"/>
  <c r="I989" i="10"/>
  <c r="J989" i="10" s="1"/>
  <c r="H989" i="10"/>
  <c r="G989" i="10"/>
  <c r="K988" i="10"/>
  <c r="L988" i="10" s="1"/>
  <c r="Q988" i="10"/>
  <c r="R988" i="10" s="1"/>
  <c r="I988" i="10"/>
  <c r="H988" i="10"/>
  <c r="G988" i="10"/>
  <c r="K987" i="10"/>
  <c r="Q987" i="10"/>
  <c r="R987" i="10" s="1"/>
  <c r="I987" i="10"/>
  <c r="J987" i="10" s="1"/>
  <c r="H987" i="10"/>
  <c r="G987" i="10"/>
  <c r="K986" i="10"/>
  <c r="Q986" i="10"/>
  <c r="R986" i="10" s="1"/>
  <c r="I986" i="10"/>
  <c r="J986" i="10" s="1"/>
  <c r="H986" i="10"/>
  <c r="G986" i="10"/>
  <c r="K985" i="10"/>
  <c r="Q985" i="10"/>
  <c r="R985" i="10" s="1"/>
  <c r="I985" i="10"/>
  <c r="J985" i="10" s="1"/>
  <c r="H985" i="10"/>
  <c r="G985" i="10"/>
  <c r="K984" i="10"/>
  <c r="Q984" i="10"/>
  <c r="R984" i="10" s="1"/>
  <c r="I984" i="10"/>
  <c r="H984" i="10"/>
  <c r="G984" i="10"/>
  <c r="K983" i="10"/>
  <c r="Q983" i="10"/>
  <c r="R983" i="10" s="1"/>
  <c r="I983" i="10"/>
  <c r="H983" i="10"/>
  <c r="G983" i="10"/>
  <c r="K982" i="10"/>
  <c r="Q982" i="10"/>
  <c r="R982" i="10" s="1"/>
  <c r="I982" i="10"/>
  <c r="J982" i="10" s="1"/>
  <c r="H982" i="10"/>
  <c r="G982" i="10"/>
  <c r="K981" i="10"/>
  <c r="Q981" i="10"/>
  <c r="R981" i="10" s="1"/>
  <c r="I981" i="10"/>
  <c r="J981" i="10" s="1"/>
  <c r="H981" i="10"/>
  <c r="G981" i="10"/>
  <c r="K980" i="10"/>
  <c r="Q980" i="10"/>
  <c r="R980" i="10" s="1"/>
  <c r="I980" i="10"/>
  <c r="J980" i="10" s="1"/>
  <c r="H980" i="10"/>
  <c r="G980" i="10"/>
  <c r="K979" i="10"/>
  <c r="Q979" i="10"/>
  <c r="R979" i="10" s="1"/>
  <c r="I979" i="10"/>
  <c r="H979" i="10"/>
  <c r="G979" i="10"/>
  <c r="K978" i="10"/>
  <c r="Q978" i="10"/>
  <c r="R978" i="10" s="1"/>
  <c r="I978" i="10"/>
  <c r="J978" i="10" s="1"/>
  <c r="H978" i="10"/>
  <c r="G978" i="10"/>
  <c r="K977" i="10"/>
  <c r="Q977" i="10"/>
  <c r="R977" i="10" s="1"/>
  <c r="I977" i="10"/>
  <c r="J977" i="10" s="1"/>
  <c r="H977" i="10"/>
  <c r="G977" i="10"/>
  <c r="K976" i="10"/>
  <c r="Q976" i="10"/>
  <c r="R976" i="10" s="1"/>
  <c r="I976" i="10"/>
  <c r="H976" i="10"/>
  <c r="G976" i="10"/>
  <c r="K975" i="10"/>
  <c r="Q975" i="10"/>
  <c r="R975" i="10" s="1"/>
  <c r="I975" i="10"/>
  <c r="J975" i="10" s="1"/>
  <c r="H975" i="10"/>
  <c r="G975" i="10"/>
  <c r="K974" i="10"/>
  <c r="Q974" i="10"/>
  <c r="R974" i="10" s="1"/>
  <c r="I974" i="10"/>
  <c r="J974" i="10" s="1"/>
  <c r="H974" i="10"/>
  <c r="G974" i="10"/>
  <c r="K973" i="10"/>
  <c r="Q973" i="10"/>
  <c r="R973" i="10" s="1"/>
  <c r="I973" i="10"/>
  <c r="H973" i="10"/>
  <c r="G973" i="10"/>
  <c r="K972" i="10"/>
  <c r="Q972" i="10"/>
  <c r="R972" i="10" s="1"/>
  <c r="I972" i="10"/>
  <c r="J972" i="10" s="1"/>
  <c r="H972" i="10"/>
  <c r="G972" i="10"/>
  <c r="K971" i="10"/>
  <c r="Q971" i="10"/>
  <c r="R971" i="10" s="1"/>
  <c r="I971" i="10"/>
  <c r="J971" i="10" s="1"/>
  <c r="H971" i="10"/>
  <c r="G971" i="10"/>
  <c r="K970" i="10"/>
  <c r="Q970" i="10"/>
  <c r="R970" i="10" s="1"/>
  <c r="I970" i="10"/>
  <c r="J970" i="10" s="1"/>
  <c r="H970" i="10"/>
  <c r="G970" i="10"/>
  <c r="K969" i="10"/>
  <c r="Q969" i="10"/>
  <c r="R969" i="10" s="1"/>
  <c r="I969" i="10"/>
  <c r="J969" i="10" s="1"/>
  <c r="H969" i="10"/>
  <c r="G969" i="10"/>
  <c r="K968" i="10"/>
  <c r="Q968" i="10"/>
  <c r="R968" i="10" s="1"/>
  <c r="I968" i="10"/>
  <c r="H968" i="10"/>
  <c r="G968" i="10"/>
  <c r="K967" i="10"/>
  <c r="Q967" i="10"/>
  <c r="R967" i="10" s="1"/>
  <c r="I967" i="10"/>
  <c r="J967" i="10" s="1"/>
  <c r="H967" i="10"/>
  <c r="G967" i="10"/>
  <c r="K966" i="10"/>
  <c r="Q966" i="10"/>
  <c r="R966" i="10" s="1"/>
  <c r="I966" i="10"/>
  <c r="J966" i="10" s="1"/>
  <c r="H966" i="10"/>
  <c r="G966" i="10"/>
  <c r="K965" i="10"/>
  <c r="Q965" i="10"/>
  <c r="R965" i="10" s="1"/>
  <c r="I965" i="10"/>
  <c r="H965" i="10"/>
  <c r="G965" i="10"/>
  <c r="K964" i="10"/>
  <c r="Q964" i="10"/>
  <c r="R964" i="10" s="1"/>
  <c r="I964" i="10"/>
  <c r="J964" i="10" s="1"/>
  <c r="H964" i="10"/>
  <c r="G964" i="10"/>
  <c r="K963" i="10"/>
  <c r="Q963" i="10"/>
  <c r="R963" i="10" s="1"/>
  <c r="I963" i="10"/>
  <c r="J963" i="10" s="1"/>
  <c r="H963" i="10"/>
  <c r="G963" i="10"/>
  <c r="K962" i="10"/>
  <c r="Q962" i="10"/>
  <c r="R962" i="10" s="1"/>
  <c r="I962" i="10"/>
  <c r="H962" i="10"/>
  <c r="G962" i="10"/>
  <c r="K961" i="10"/>
  <c r="Q961" i="10"/>
  <c r="R961" i="10" s="1"/>
  <c r="I961" i="10"/>
  <c r="J961" i="10" s="1"/>
  <c r="H961" i="10"/>
  <c r="G961" i="10"/>
  <c r="K960" i="10"/>
  <c r="Q960" i="10"/>
  <c r="R960" i="10" s="1"/>
  <c r="I960" i="10"/>
  <c r="H960" i="10"/>
  <c r="G960" i="10"/>
  <c r="K959" i="10"/>
  <c r="Q959" i="10"/>
  <c r="R959" i="10" s="1"/>
  <c r="I959" i="10"/>
  <c r="J959" i="10" s="1"/>
  <c r="H959" i="10"/>
  <c r="G959" i="10"/>
  <c r="K958" i="10"/>
  <c r="Q958" i="10"/>
  <c r="R958" i="10" s="1"/>
  <c r="I958" i="10"/>
  <c r="J958" i="10" s="1"/>
  <c r="H958" i="10"/>
  <c r="G958" i="10"/>
  <c r="K957" i="10"/>
  <c r="L957" i="10" s="1"/>
  <c r="Q957" i="10"/>
  <c r="R957" i="10" s="1"/>
  <c r="I957" i="10"/>
  <c r="J957" i="10" s="1"/>
  <c r="H957" i="10"/>
  <c r="G957" i="10"/>
  <c r="K956" i="10"/>
  <c r="Q956" i="10"/>
  <c r="R956" i="10" s="1"/>
  <c r="I956" i="10"/>
  <c r="J956" i="10" s="1"/>
  <c r="H956" i="10"/>
  <c r="G956" i="10"/>
  <c r="K955" i="10"/>
  <c r="Q955" i="10"/>
  <c r="R955" i="10" s="1"/>
  <c r="I955" i="10"/>
  <c r="J955" i="10" s="1"/>
  <c r="H955" i="10"/>
  <c r="G955" i="10"/>
  <c r="K954" i="10"/>
  <c r="Q954" i="10"/>
  <c r="R954" i="10" s="1"/>
  <c r="I954" i="10"/>
  <c r="J954" i="10" s="1"/>
  <c r="H954" i="10"/>
  <c r="G954" i="10"/>
  <c r="K953" i="10"/>
  <c r="Q953" i="10"/>
  <c r="R953" i="10" s="1"/>
  <c r="I953" i="10"/>
  <c r="J953" i="10" s="1"/>
  <c r="H953" i="10"/>
  <c r="G953" i="10"/>
  <c r="K952" i="10"/>
  <c r="Q952" i="10"/>
  <c r="R952" i="10" s="1"/>
  <c r="I952" i="10"/>
  <c r="H952" i="10"/>
  <c r="G952" i="10"/>
  <c r="K951" i="10"/>
  <c r="Q951" i="10"/>
  <c r="R951" i="10" s="1"/>
  <c r="I951" i="10"/>
  <c r="J951" i="10" s="1"/>
  <c r="H951" i="10"/>
  <c r="G951" i="10"/>
  <c r="K950" i="10"/>
  <c r="Q950" i="10"/>
  <c r="R950" i="10" s="1"/>
  <c r="I950" i="10"/>
  <c r="J950" i="10" s="1"/>
  <c r="H950" i="10"/>
  <c r="G950" i="10"/>
  <c r="K949" i="10"/>
  <c r="Q949" i="10"/>
  <c r="R949" i="10" s="1"/>
  <c r="I949" i="10"/>
  <c r="J949" i="10" s="1"/>
  <c r="H949" i="10"/>
  <c r="G949" i="10"/>
  <c r="K948" i="10"/>
  <c r="L948" i="10" s="1"/>
  <c r="Q948" i="10"/>
  <c r="R948" i="10" s="1"/>
  <c r="I948" i="10"/>
  <c r="J948" i="10" s="1"/>
  <c r="H948" i="10"/>
  <c r="G948" i="10"/>
  <c r="K947" i="10"/>
  <c r="Q947" i="10"/>
  <c r="R947" i="10" s="1"/>
  <c r="I947" i="10"/>
  <c r="H947" i="10"/>
  <c r="G947" i="10"/>
  <c r="K946" i="10"/>
  <c r="Q946" i="10"/>
  <c r="R946" i="10" s="1"/>
  <c r="I946" i="10"/>
  <c r="H946" i="10"/>
  <c r="G946" i="10"/>
  <c r="K945" i="10"/>
  <c r="Q945" i="10"/>
  <c r="R945" i="10" s="1"/>
  <c r="I945" i="10"/>
  <c r="J945" i="10" s="1"/>
  <c r="H945" i="10"/>
  <c r="G945" i="10"/>
  <c r="K944" i="10"/>
  <c r="Q944" i="10"/>
  <c r="R944" i="10" s="1"/>
  <c r="I944" i="10"/>
  <c r="H944" i="10"/>
  <c r="G944" i="10"/>
  <c r="K943" i="10"/>
  <c r="Q943" i="10"/>
  <c r="R943" i="10" s="1"/>
  <c r="I943" i="10"/>
  <c r="H943" i="10"/>
  <c r="G943" i="10"/>
  <c r="K942" i="10"/>
  <c r="Q942" i="10"/>
  <c r="R942" i="10" s="1"/>
  <c r="I942" i="10"/>
  <c r="J942" i="10" s="1"/>
  <c r="H942" i="10"/>
  <c r="G942" i="10"/>
  <c r="K941" i="10"/>
  <c r="Q941" i="10"/>
  <c r="R941" i="10" s="1"/>
  <c r="I941" i="10"/>
  <c r="J941" i="10" s="1"/>
  <c r="H941" i="10"/>
  <c r="G941" i="10"/>
  <c r="K940" i="10"/>
  <c r="Q940" i="10"/>
  <c r="R940" i="10" s="1"/>
  <c r="I940" i="10"/>
  <c r="J940" i="10" s="1"/>
  <c r="H940" i="10"/>
  <c r="G940" i="10"/>
  <c r="K939" i="10"/>
  <c r="Q939" i="10"/>
  <c r="R939" i="10" s="1"/>
  <c r="I939" i="10"/>
  <c r="J939" i="10" s="1"/>
  <c r="H939" i="10"/>
  <c r="G939" i="10"/>
  <c r="K938" i="10"/>
  <c r="Q938" i="10"/>
  <c r="R938" i="10" s="1"/>
  <c r="I938" i="10"/>
  <c r="J938" i="10" s="1"/>
  <c r="H938" i="10"/>
  <c r="G938" i="10"/>
  <c r="K937" i="10"/>
  <c r="Q937" i="10"/>
  <c r="R937" i="10" s="1"/>
  <c r="I937" i="10"/>
  <c r="J937" i="10" s="1"/>
  <c r="H937" i="10"/>
  <c r="G937" i="10"/>
  <c r="K936" i="10"/>
  <c r="Q936" i="10"/>
  <c r="R936" i="10" s="1"/>
  <c r="I936" i="10"/>
  <c r="H936" i="10"/>
  <c r="G936" i="10"/>
  <c r="K935" i="10"/>
  <c r="Q935" i="10"/>
  <c r="R935" i="10" s="1"/>
  <c r="I935" i="10"/>
  <c r="J935" i="10" s="1"/>
  <c r="H935" i="10"/>
  <c r="G935" i="10"/>
  <c r="K934" i="10"/>
  <c r="Q934" i="10"/>
  <c r="R934" i="10" s="1"/>
  <c r="I934" i="10"/>
  <c r="J934" i="10" s="1"/>
  <c r="H934" i="10"/>
  <c r="G934" i="10"/>
  <c r="K933" i="10"/>
  <c r="Q933" i="10"/>
  <c r="R933" i="10" s="1"/>
  <c r="I933" i="10"/>
  <c r="H933" i="10"/>
  <c r="G933" i="10"/>
  <c r="K932" i="10"/>
  <c r="Q932" i="10"/>
  <c r="R932" i="10" s="1"/>
  <c r="I932" i="10"/>
  <c r="J932" i="10" s="1"/>
  <c r="H932" i="10"/>
  <c r="G932" i="10"/>
  <c r="K931" i="10"/>
  <c r="Q931" i="10"/>
  <c r="R931" i="10" s="1"/>
  <c r="I931" i="10"/>
  <c r="J931" i="10" s="1"/>
  <c r="H931" i="10"/>
  <c r="G931" i="10"/>
  <c r="K930" i="10"/>
  <c r="Q930" i="10"/>
  <c r="R930" i="10" s="1"/>
  <c r="I930" i="10"/>
  <c r="J930" i="10" s="1"/>
  <c r="H930" i="10"/>
  <c r="G930" i="10"/>
  <c r="K929" i="10"/>
  <c r="Q929" i="10"/>
  <c r="R929" i="10" s="1"/>
  <c r="I929" i="10"/>
  <c r="J929" i="10" s="1"/>
  <c r="H929" i="10"/>
  <c r="G929" i="10"/>
  <c r="K928" i="10"/>
  <c r="Q928" i="10"/>
  <c r="R928" i="10" s="1"/>
  <c r="I928" i="10"/>
  <c r="H928" i="10"/>
  <c r="G928" i="10"/>
  <c r="K927" i="10"/>
  <c r="Q927" i="10"/>
  <c r="R927" i="10" s="1"/>
  <c r="I927" i="10"/>
  <c r="J927" i="10" s="1"/>
  <c r="H927" i="10"/>
  <c r="G927" i="10"/>
  <c r="K926" i="10"/>
  <c r="Q926" i="10"/>
  <c r="R926" i="10" s="1"/>
  <c r="I926" i="10"/>
  <c r="J926" i="10" s="1"/>
  <c r="H926" i="10"/>
  <c r="G926" i="10"/>
  <c r="K925" i="10"/>
  <c r="Q925" i="10"/>
  <c r="R925" i="10" s="1"/>
  <c r="I925" i="10"/>
  <c r="J925" i="10" s="1"/>
  <c r="H925" i="10"/>
  <c r="G925" i="10"/>
  <c r="K924" i="10"/>
  <c r="Q924" i="10"/>
  <c r="R924" i="10" s="1"/>
  <c r="I924" i="10"/>
  <c r="J924" i="10" s="1"/>
  <c r="H924" i="10"/>
  <c r="G924" i="10"/>
  <c r="K923" i="10"/>
  <c r="Q923" i="10"/>
  <c r="R923" i="10" s="1"/>
  <c r="I923" i="10"/>
  <c r="J923" i="10" s="1"/>
  <c r="H923" i="10"/>
  <c r="G923" i="10"/>
  <c r="K922" i="10"/>
  <c r="Q922" i="10"/>
  <c r="R922" i="10" s="1"/>
  <c r="I922" i="10"/>
  <c r="J922" i="10" s="1"/>
  <c r="H922" i="10"/>
  <c r="G922" i="10"/>
  <c r="K921" i="10"/>
  <c r="Q921" i="10"/>
  <c r="R921" i="10" s="1"/>
  <c r="I921" i="10"/>
  <c r="J921" i="10" s="1"/>
  <c r="H921" i="10"/>
  <c r="G921" i="10"/>
  <c r="K920" i="10"/>
  <c r="Q920" i="10"/>
  <c r="R920" i="10" s="1"/>
  <c r="I920" i="10"/>
  <c r="H920" i="10"/>
  <c r="G920" i="10"/>
  <c r="K919" i="10"/>
  <c r="Q919" i="10"/>
  <c r="R919" i="10" s="1"/>
  <c r="I919" i="10"/>
  <c r="J919" i="10" s="1"/>
  <c r="H919" i="10"/>
  <c r="G919" i="10"/>
  <c r="K918" i="10"/>
  <c r="Q918" i="10"/>
  <c r="R918" i="10" s="1"/>
  <c r="I918" i="10"/>
  <c r="J918" i="10" s="1"/>
  <c r="H918" i="10"/>
  <c r="G918" i="10"/>
  <c r="K917" i="10"/>
  <c r="Q917" i="10"/>
  <c r="R917" i="10" s="1"/>
  <c r="I917" i="10"/>
  <c r="J917" i="10" s="1"/>
  <c r="H917" i="10"/>
  <c r="G917" i="10"/>
  <c r="K916" i="10"/>
  <c r="Q916" i="10"/>
  <c r="R916" i="10" s="1"/>
  <c r="I916" i="10"/>
  <c r="J916" i="10" s="1"/>
  <c r="H916" i="10"/>
  <c r="G916" i="10"/>
  <c r="K915" i="10"/>
  <c r="Q915" i="10"/>
  <c r="R915" i="10" s="1"/>
  <c r="I915" i="10"/>
  <c r="J915" i="10" s="1"/>
  <c r="H915" i="10"/>
  <c r="G915" i="10"/>
  <c r="K914" i="10"/>
  <c r="Q914" i="10"/>
  <c r="R914" i="10" s="1"/>
  <c r="I914" i="10"/>
  <c r="J914" i="10" s="1"/>
  <c r="H914" i="10"/>
  <c r="G914" i="10"/>
  <c r="K913" i="10"/>
  <c r="Q913" i="10"/>
  <c r="R913" i="10" s="1"/>
  <c r="I913" i="10"/>
  <c r="J913" i="10" s="1"/>
  <c r="H913" i="10"/>
  <c r="G913" i="10"/>
  <c r="K912" i="10"/>
  <c r="Q912" i="10"/>
  <c r="R912" i="10" s="1"/>
  <c r="I912" i="10"/>
  <c r="H912" i="10"/>
  <c r="G912" i="10"/>
  <c r="K911" i="10"/>
  <c r="Q911" i="10"/>
  <c r="R911" i="10" s="1"/>
  <c r="I911" i="10"/>
  <c r="H911" i="10"/>
  <c r="G911" i="10"/>
  <c r="K910" i="10"/>
  <c r="Q910" i="10"/>
  <c r="R910" i="10" s="1"/>
  <c r="I910" i="10"/>
  <c r="J910" i="10" s="1"/>
  <c r="H910" i="10"/>
  <c r="G910" i="10"/>
  <c r="K909" i="10"/>
  <c r="Q909" i="10"/>
  <c r="R909" i="10" s="1"/>
  <c r="I909" i="10"/>
  <c r="J909" i="10" s="1"/>
  <c r="H909" i="10"/>
  <c r="G909" i="10"/>
  <c r="K908" i="10"/>
  <c r="Q908" i="10"/>
  <c r="R908" i="10" s="1"/>
  <c r="I908" i="10"/>
  <c r="H908" i="10"/>
  <c r="G908" i="10"/>
  <c r="K907" i="10"/>
  <c r="Q907" i="10"/>
  <c r="R907" i="10" s="1"/>
  <c r="I907" i="10"/>
  <c r="H907" i="10"/>
  <c r="G907" i="10"/>
  <c r="K906" i="10"/>
  <c r="Q906" i="10"/>
  <c r="R906" i="10" s="1"/>
  <c r="I906" i="10"/>
  <c r="J906" i="10" s="1"/>
  <c r="H906" i="10"/>
  <c r="G906" i="10"/>
  <c r="K905" i="10"/>
  <c r="Q905" i="10"/>
  <c r="R905" i="10" s="1"/>
  <c r="I905" i="10"/>
  <c r="J905" i="10" s="1"/>
  <c r="H905" i="10"/>
  <c r="G905" i="10"/>
  <c r="K904" i="10"/>
  <c r="Q904" i="10"/>
  <c r="R904" i="10" s="1"/>
  <c r="I904" i="10"/>
  <c r="H904" i="10"/>
  <c r="G904" i="10"/>
  <c r="K903" i="10"/>
  <c r="Q903" i="10"/>
  <c r="R903" i="10" s="1"/>
  <c r="I903" i="10"/>
  <c r="H903" i="10"/>
  <c r="G903" i="10"/>
  <c r="K902" i="10"/>
  <c r="Q902" i="10"/>
  <c r="R902" i="10" s="1"/>
  <c r="I902" i="10"/>
  <c r="J902" i="10" s="1"/>
  <c r="H902" i="10"/>
  <c r="G902" i="10"/>
  <c r="K901" i="10"/>
  <c r="Q901" i="10"/>
  <c r="R901" i="10" s="1"/>
  <c r="I901" i="10"/>
  <c r="H901" i="10"/>
  <c r="G901" i="10"/>
  <c r="K900" i="10"/>
  <c r="Q900" i="10"/>
  <c r="R900" i="10" s="1"/>
  <c r="I900" i="10"/>
  <c r="J900" i="10" s="1"/>
  <c r="H900" i="10"/>
  <c r="G900" i="10"/>
  <c r="K899" i="10"/>
  <c r="Q899" i="10"/>
  <c r="R899" i="10" s="1"/>
  <c r="I899" i="10"/>
  <c r="J899" i="10" s="1"/>
  <c r="H899" i="10"/>
  <c r="G899" i="10"/>
  <c r="K898" i="10"/>
  <c r="Q898" i="10"/>
  <c r="R898" i="10" s="1"/>
  <c r="I898" i="10"/>
  <c r="H898" i="10"/>
  <c r="G898" i="10"/>
  <c r="K897" i="10"/>
  <c r="Q897" i="10"/>
  <c r="R897" i="10" s="1"/>
  <c r="I897" i="10"/>
  <c r="J897" i="10" s="1"/>
  <c r="H897" i="10"/>
  <c r="G897" i="10"/>
  <c r="K896" i="10"/>
  <c r="Q896" i="10"/>
  <c r="R896" i="10" s="1"/>
  <c r="I896" i="10"/>
  <c r="H896" i="10"/>
  <c r="G896" i="10"/>
  <c r="K895" i="10"/>
  <c r="Q895" i="10"/>
  <c r="R895" i="10" s="1"/>
  <c r="I895" i="10"/>
  <c r="H895" i="10"/>
  <c r="G895" i="10"/>
  <c r="K894" i="10"/>
  <c r="Q894" i="10"/>
  <c r="R894" i="10" s="1"/>
  <c r="I894" i="10"/>
  <c r="J894" i="10" s="1"/>
  <c r="H894" i="10"/>
  <c r="G894" i="10"/>
  <c r="K893" i="10"/>
  <c r="Q893" i="10"/>
  <c r="R893" i="10" s="1"/>
  <c r="I893" i="10"/>
  <c r="J893" i="10" s="1"/>
  <c r="H893" i="10"/>
  <c r="G893" i="10"/>
  <c r="K892" i="10"/>
  <c r="Q892" i="10"/>
  <c r="R892" i="10" s="1"/>
  <c r="I892" i="10"/>
  <c r="J892" i="10" s="1"/>
  <c r="H892" i="10"/>
  <c r="G892" i="10"/>
  <c r="K891" i="10"/>
  <c r="Q891" i="10"/>
  <c r="R891" i="10" s="1"/>
  <c r="I891" i="10"/>
  <c r="J891" i="10" s="1"/>
  <c r="H891" i="10"/>
  <c r="G891" i="10"/>
  <c r="K890" i="10"/>
  <c r="Q890" i="10"/>
  <c r="R890" i="10" s="1"/>
  <c r="I890" i="10"/>
  <c r="H890" i="10"/>
  <c r="G890" i="10"/>
  <c r="K889" i="10"/>
  <c r="Q889" i="10"/>
  <c r="R889" i="10" s="1"/>
  <c r="I889" i="10"/>
  <c r="J889" i="10" s="1"/>
  <c r="H889" i="10"/>
  <c r="G889" i="10"/>
  <c r="K888" i="10"/>
  <c r="Q888" i="10"/>
  <c r="R888" i="10" s="1"/>
  <c r="I888" i="10"/>
  <c r="H888" i="10"/>
  <c r="G888" i="10"/>
  <c r="K887" i="10"/>
  <c r="Q887" i="10"/>
  <c r="R887" i="10" s="1"/>
  <c r="I887" i="10"/>
  <c r="J887" i="10" s="1"/>
  <c r="H887" i="10"/>
  <c r="G887" i="10"/>
  <c r="K886" i="10"/>
  <c r="Q886" i="10"/>
  <c r="R886" i="10" s="1"/>
  <c r="I886" i="10"/>
  <c r="J886" i="10" s="1"/>
  <c r="H886" i="10"/>
  <c r="G886" i="10"/>
  <c r="K885" i="10"/>
  <c r="Q885" i="10"/>
  <c r="R885" i="10" s="1"/>
  <c r="I885" i="10"/>
  <c r="J885" i="10" s="1"/>
  <c r="H885" i="10"/>
  <c r="G885" i="10"/>
  <c r="K884" i="10"/>
  <c r="Q884" i="10"/>
  <c r="R884" i="10" s="1"/>
  <c r="I884" i="10"/>
  <c r="J884" i="10" s="1"/>
  <c r="H884" i="10"/>
  <c r="G884" i="10"/>
  <c r="K883" i="10"/>
  <c r="Q883" i="10"/>
  <c r="R883" i="10" s="1"/>
  <c r="I883" i="10"/>
  <c r="J883" i="10" s="1"/>
  <c r="H883" i="10"/>
  <c r="G883" i="10"/>
  <c r="K882" i="10"/>
  <c r="Q882" i="10"/>
  <c r="R882" i="10" s="1"/>
  <c r="I882" i="10"/>
  <c r="J882" i="10" s="1"/>
  <c r="H882" i="10"/>
  <c r="G882" i="10"/>
  <c r="K881" i="10"/>
  <c r="Q881" i="10"/>
  <c r="R881" i="10" s="1"/>
  <c r="I881" i="10"/>
  <c r="J881" i="10" s="1"/>
  <c r="H881" i="10"/>
  <c r="G881" i="10"/>
  <c r="K880" i="10"/>
  <c r="Q880" i="10"/>
  <c r="R880" i="10" s="1"/>
  <c r="I880" i="10"/>
  <c r="J880" i="10" s="1"/>
  <c r="H880" i="10"/>
  <c r="G880" i="10"/>
  <c r="K879" i="10"/>
  <c r="Q879" i="10"/>
  <c r="R879" i="10" s="1"/>
  <c r="I879" i="10"/>
  <c r="J879" i="10" s="1"/>
  <c r="H879" i="10"/>
  <c r="G879" i="10"/>
  <c r="K878" i="10"/>
  <c r="Q878" i="10"/>
  <c r="R878" i="10" s="1"/>
  <c r="I878" i="10"/>
  <c r="J878" i="10" s="1"/>
  <c r="H878" i="10"/>
  <c r="G878" i="10"/>
  <c r="K877" i="10"/>
  <c r="Q877" i="10"/>
  <c r="R877" i="10" s="1"/>
  <c r="I877" i="10"/>
  <c r="J877" i="10" s="1"/>
  <c r="H877" i="10"/>
  <c r="G877" i="10"/>
  <c r="K876" i="10"/>
  <c r="Q876" i="10"/>
  <c r="R876" i="10" s="1"/>
  <c r="I876" i="10"/>
  <c r="H876" i="10"/>
  <c r="G876" i="10"/>
  <c r="K875" i="10"/>
  <c r="Q875" i="10"/>
  <c r="R875" i="10" s="1"/>
  <c r="I875" i="10"/>
  <c r="J875" i="10" s="1"/>
  <c r="H875" i="10"/>
  <c r="G875" i="10"/>
  <c r="K874" i="10"/>
  <c r="Q874" i="10"/>
  <c r="R874" i="10" s="1"/>
  <c r="I874" i="10"/>
  <c r="J874" i="10" s="1"/>
  <c r="H874" i="10"/>
  <c r="G874" i="10"/>
  <c r="K873" i="10"/>
  <c r="Q873" i="10"/>
  <c r="R873" i="10" s="1"/>
  <c r="I873" i="10"/>
  <c r="J873" i="10" s="1"/>
  <c r="H873" i="10"/>
  <c r="G873" i="10"/>
  <c r="K872" i="10"/>
  <c r="Q872" i="10"/>
  <c r="R872" i="10" s="1"/>
  <c r="I872" i="10"/>
  <c r="J872" i="10" s="1"/>
  <c r="H872" i="10"/>
  <c r="G872" i="10"/>
  <c r="K871" i="10"/>
  <c r="Q871" i="10"/>
  <c r="R871" i="10" s="1"/>
  <c r="I871" i="10"/>
  <c r="J871" i="10" s="1"/>
  <c r="H871" i="10"/>
  <c r="G871" i="10"/>
  <c r="K870" i="10"/>
  <c r="Q870" i="10"/>
  <c r="R870" i="10" s="1"/>
  <c r="I870" i="10"/>
  <c r="J870" i="10" s="1"/>
  <c r="H870" i="10"/>
  <c r="G870" i="10"/>
  <c r="K869" i="10"/>
  <c r="Q869" i="10"/>
  <c r="R869" i="10" s="1"/>
  <c r="I869" i="10"/>
  <c r="J869" i="10" s="1"/>
  <c r="H869" i="10"/>
  <c r="G869" i="10"/>
  <c r="K868" i="10"/>
  <c r="Q868" i="10"/>
  <c r="R868" i="10" s="1"/>
  <c r="I868" i="10"/>
  <c r="J868" i="10" s="1"/>
  <c r="H868" i="10"/>
  <c r="G868" i="10"/>
  <c r="K867" i="10"/>
  <c r="Q867" i="10"/>
  <c r="R867" i="10" s="1"/>
  <c r="I867" i="10"/>
  <c r="J867" i="10" s="1"/>
  <c r="H867" i="10"/>
  <c r="G867" i="10"/>
  <c r="K866" i="10"/>
  <c r="Q866" i="10"/>
  <c r="R866" i="10" s="1"/>
  <c r="I866" i="10"/>
  <c r="J866" i="10" s="1"/>
  <c r="H866" i="10"/>
  <c r="G866" i="10"/>
  <c r="K865" i="10"/>
  <c r="Q865" i="10"/>
  <c r="R865" i="10" s="1"/>
  <c r="I865" i="10"/>
  <c r="J865" i="10" s="1"/>
  <c r="H865" i="10"/>
  <c r="G865" i="10"/>
  <c r="K864" i="10"/>
  <c r="Q864" i="10"/>
  <c r="R864" i="10" s="1"/>
  <c r="I864" i="10"/>
  <c r="H864" i="10"/>
  <c r="G864" i="10"/>
  <c r="K863" i="10"/>
  <c r="Q863" i="10"/>
  <c r="R863" i="10" s="1"/>
  <c r="I863" i="10"/>
  <c r="J863" i="10" s="1"/>
  <c r="H863" i="10"/>
  <c r="G863" i="10"/>
  <c r="K862" i="10"/>
  <c r="Q862" i="10"/>
  <c r="R862" i="10" s="1"/>
  <c r="I862" i="10"/>
  <c r="J862" i="10" s="1"/>
  <c r="H862" i="10"/>
  <c r="G862" i="10"/>
  <c r="K861" i="10"/>
  <c r="Q861" i="10"/>
  <c r="R861" i="10" s="1"/>
  <c r="I861" i="10"/>
  <c r="J861" i="10" s="1"/>
  <c r="H861" i="10"/>
  <c r="G861" i="10"/>
  <c r="K860" i="10"/>
  <c r="Q860" i="10"/>
  <c r="R860" i="10" s="1"/>
  <c r="I860" i="10"/>
  <c r="J860" i="10" s="1"/>
  <c r="H860" i="10"/>
  <c r="G860" i="10"/>
  <c r="K859" i="10"/>
  <c r="Q859" i="10"/>
  <c r="R859" i="10" s="1"/>
  <c r="I859" i="10"/>
  <c r="J859" i="10" s="1"/>
  <c r="H859" i="10"/>
  <c r="G859" i="10"/>
  <c r="K858" i="10"/>
  <c r="Q858" i="10"/>
  <c r="R858" i="10" s="1"/>
  <c r="I858" i="10"/>
  <c r="J858" i="10" s="1"/>
  <c r="H858" i="10"/>
  <c r="G858" i="10"/>
  <c r="K857" i="10"/>
  <c r="Q857" i="10"/>
  <c r="R857" i="10" s="1"/>
  <c r="I857" i="10"/>
  <c r="J857" i="10" s="1"/>
  <c r="H857" i="10"/>
  <c r="G857" i="10"/>
  <c r="K856" i="10"/>
  <c r="Q856" i="10"/>
  <c r="R856" i="10" s="1"/>
  <c r="I856" i="10"/>
  <c r="J856" i="10" s="1"/>
  <c r="H856" i="10"/>
  <c r="G856" i="10"/>
  <c r="K855" i="10"/>
  <c r="Q855" i="10"/>
  <c r="R855" i="10" s="1"/>
  <c r="I855" i="10"/>
  <c r="H855" i="10"/>
  <c r="G855" i="10"/>
  <c r="K854" i="10"/>
  <c r="Q854" i="10"/>
  <c r="R854" i="10" s="1"/>
  <c r="I854" i="10"/>
  <c r="J854" i="10" s="1"/>
  <c r="H854" i="10"/>
  <c r="G854" i="10"/>
  <c r="K853" i="10"/>
  <c r="Q853" i="10"/>
  <c r="R853" i="10" s="1"/>
  <c r="I853" i="10"/>
  <c r="J853" i="10" s="1"/>
  <c r="H853" i="10"/>
  <c r="G853" i="10"/>
  <c r="K852" i="10"/>
  <c r="Q852" i="10"/>
  <c r="R852" i="10" s="1"/>
  <c r="I852" i="10"/>
  <c r="J852" i="10" s="1"/>
  <c r="H852" i="10"/>
  <c r="G852" i="10"/>
  <c r="K851" i="10"/>
  <c r="Q851" i="10"/>
  <c r="R851" i="10" s="1"/>
  <c r="I851" i="10"/>
  <c r="J851" i="10" s="1"/>
  <c r="H851" i="10"/>
  <c r="G851" i="10"/>
  <c r="K850" i="10"/>
  <c r="Q850" i="10"/>
  <c r="R850" i="10" s="1"/>
  <c r="I850" i="10"/>
  <c r="J850" i="10" s="1"/>
  <c r="H850" i="10"/>
  <c r="G850" i="10"/>
  <c r="K849" i="10"/>
  <c r="Q849" i="10"/>
  <c r="R849" i="10" s="1"/>
  <c r="I849" i="10"/>
  <c r="J849" i="10" s="1"/>
  <c r="H849" i="10"/>
  <c r="G849" i="10"/>
  <c r="K848" i="10"/>
  <c r="Q848" i="10"/>
  <c r="R848" i="10" s="1"/>
  <c r="I848" i="10"/>
  <c r="J848" i="10" s="1"/>
  <c r="H848" i="10"/>
  <c r="G848" i="10"/>
  <c r="K847" i="10"/>
  <c r="Q847" i="10"/>
  <c r="R847" i="10" s="1"/>
  <c r="I847" i="10"/>
  <c r="J847" i="10" s="1"/>
  <c r="H847" i="10"/>
  <c r="G847" i="10"/>
  <c r="K846" i="10"/>
  <c r="Q846" i="10"/>
  <c r="R846" i="10" s="1"/>
  <c r="I846" i="10"/>
  <c r="J846" i="10" s="1"/>
  <c r="H846" i="10"/>
  <c r="G846" i="10"/>
  <c r="K845" i="10"/>
  <c r="Q845" i="10"/>
  <c r="R845" i="10" s="1"/>
  <c r="I845" i="10"/>
  <c r="J845" i="10" s="1"/>
  <c r="H845" i="10"/>
  <c r="G845" i="10"/>
  <c r="K844" i="10"/>
  <c r="Q844" i="10"/>
  <c r="R844" i="10" s="1"/>
  <c r="I844" i="10"/>
  <c r="H844" i="10"/>
  <c r="G844" i="10"/>
  <c r="K843" i="10"/>
  <c r="Q843" i="10"/>
  <c r="R843" i="10" s="1"/>
  <c r="I843" i="10"/>
  <c r="J843" i="10" s="1"/>
  <c r="H843" i="10"/>
  <c r="G843" i="10"/>
  <c r="K842" i="10"/>
  <c r="Q842" i="10"/>
  <c r="R842" i="10" s="1"/>
  <c r="I842" i="10"/>
  <c r="J842" i="10" s="1"/>
  <c r="H842" i="10"/>
  <c r="G842" i="10"/>
  <c r="K841" i="10"/>
  <c r="Q841" i="10"/>
  <c r="R841" i="10" s="1"/>
  <c r="I841" i="10"/>
  <c r="J841" i="10" s="1"/>
  <c r="H841" i="10"/>
  <c r="G841" i="10"/>
  <c r="K840" i="10"/>
  <c r="Q840" i="10"/>
  <c r="R840" i="10" s="1"/>
  <c r="I840" i="10"/>
  <c r="J840" i="10" s="1"/>
  <c r="H840" i="10"/>
  <c r="G840" i="10"/>
  <c r="K839" i="10"/>
  <c r="Q839" i="10"/>
  <c r="R839" i="10" s="1"/>
  <c r="I839" i="10"/>
  <c r="J839" i="10" s="1"/>
  <c r="H839" i="10"/>
  <c r="G839" i="10"/>
  <c r="K838" i="10"/>
  <c r="Q838" i="10"/>
  <c r="R838" i="10" s="1"/>
  <c r="I838" i="10"/>
  <c r="J838" i="10" s="1"/>
  <c r="H838" i="10"/>
  <c r="G838" i="10"/>
  <c r="K837" i="10"/>
  <c r="Q837" i="10"/>
  <c r="R837" i="10" s="1"/>
  <c r="I837" i="10"/>
  <c r="J837" i="10" s="1"/>
  <c r="H837" i="10"/>
  <c r="G837" i="10"/>
  <c r="K836" i="10"/>
  <c r="Q836" i="10"/>
  <c r="R836" i="10" s="1"/>
  <c r="I836" i="10"/>
  <c r="J836" i="10" s="1"/>
  <c r="H836" i="10"/>
  <c r="G836" i="10"/>
  <c r="K835" i="10"/>
  <c r="Q835" i="10"/>
  <c r="R835" i="10" s="1"/>
  <c r="I835" i="10"/>
  <c r="J835" i="10" s="1"/>
  <c r="H835" i="10"/>
  <c r="G835" i="10"/>
  <c r="K834" i="10"/>
  <c r="Q834" i="10"/>
  <c r="R834" i="10" s="1"/>
  <c r="I834" i="10"/>
  <c r="J834" i="10" s="1"/>
  <c r="H834" i="10"/>
  <c r="G834" i="10"/>
  <c r="K833" i="10"/>
  <c r="Q833" i="10"/>
  <c r="R833" i="10" s="1"/>
  <c r="I833" i="10"/>
  <c r="J833" i="10" s="1"/>
  <c r="H833" i="10"/>
  <c r="G833" i="10"/>
  <c r="K832" i="10"/>
  <c r="Q832" i="10"/>
  <c r="R832" i="10" s="1"/>
  <c r="I832" i="10"/>
  <c r="H832" i="10"/>
  <c r="G832" i="10"/>
  <c r="K831" i="10"/>
  <c r="Q831" i="10"/>
  <c r="R831" i="10" s="1"/>
  <c r="I831" i="10"/>
  <c r="H831" i="10"/>
  <c r="G831" i="10"/>
  <c r="K830" i="10"/>
  <c r="Q830" i="10"/>
  <c r="R830" i="10" s="1"/>
  <c r="I830" i="10"/>
  <c r="J830" i="10" s="1"/>
  <c r="H830" i="10"/>
  <c r="G830" i="10"/>
  <c r="K829" i="10"/>
  <c r="Q829" i="10"/>
  <c r="R829" i="10" s="1"/>
  <c r="I829" i="10"/>
  <c r="J829" i="10" s="1"/>
  <c r="H829" i="10"/>
  <c r="G829" i="10"/>
  <c r="K828" i="10"/>
  <c r="Q828" i="10"/>
  <c r="R828" i="10" s="1"/>
  <c r="I828" i="10"/>
  <c r="J828" i="10" s="1"/>
  <c r="H828" i="10"/>
  <c r="G828" i="10"/>
  <c r="K827" i="10"/>
  <c r="Q827" i="10"/>
  <c r="R827" i="10" s="1"/>
  <c r="I827" i="10"/>
  <c r="J827" i="10" s="1"/>
  <c r="H827" i="10"/>
  <c r="G827" i="10"/>
  <c r="K826" i="10"/>
  <c r="Q826" i="10"/>
  <c r="R826" i="10" s="1"/>
  <c r="I826" i="10"/>
  <c r="J826" i="10" s="1"/>
  <c r="H826" i="10"/>
  <c r="G826" i="10"/>
  <c r="K825" i="10"/>
  <c r="Q825" i="10"/>
  <c r="R825" i="10" s="1"/>
  <c r="I825" i="10"/>
  <c r="J825" i="10" s="1"/>
  <c r="H825" i="10"/>
  <c r="G825" i="10"/>
  <c r="K824" i="10"/>
  <c r="Q824" i="10"/>
  <c r="R824" i="10" s="1"/>
  <c r="I824" i="10"/>
  <c r="J824" i="10" s="1"/>
  <c r="H824" i="10"/>
  <c r="G824" i="10"/>
  <c r="K823" i="10"/>
  <c r="Q823" i="10"/>
  <c r="R823" i="10" s="1"/>
  <c r="I823" i="10"/>
  <c r="H823" i="10"/>
  <c r="G823" i="10"/>
  <c r="K822" i="10"/>
  <c r="Q822" i="10"/>
  <c r="R822" i="10" s="1"/>
  <c r="I822" i="10"/>
  <c r="J822" i="10" s="1"/>
  <c r="H822" i="10"/>
  <c r="G822" i="10"/>
  <c r="K821" i="10"/>
  <c r="Q821" i="10"/>
  <c r="R821" i="10" s="1"/>
  <c r="I821" i="10"/>
  <c r="J821" i="10" s="1"/>
  <c r="H821" i="10"/>
  <c r="G821" i="10"/>
  <c r="K820" i="10"/>
  <c r="L820" i="10" s="1"/>
  <c r="Q820" i="10"/>
  <c r="R820" i="10" s="1"/>
  <c r="I820" i="10"/>
  <c r="J820" i="10" s="1"/>
  <c r="H820" i="10"/>
  <c r="G820" i="10"/>
  <c r="K819" i="10"/>
  <c r="Q819" i="10"/>
  <c r="R819" i="10" s="1"/>
  <c r="I819" i="10"/>
  <c r="J819" i="10" s="1"/>
  <c r="H819" i="10"/>
  <c r="G819" i="10"/>
  <c r="K818" i="10"/>
  <c r="Q818" i="10"/>
  <c r="R818" i="10" s="1"/>
  <c r="I818" i="10"/>
  <c r="J818" i="10" s="1"/>
  <c r="H818" i="10"/>
  <c r="G818" i="10"/>
  <c r="K817" i="10"/>
  <c r="Q817" i="10"/>
  <c r="R817" i="10" s="1"/>
  <c r="I817" i="10"/>
  <c r="J817" i="10" s="1"/>
  <c r="H817" i="10"/>
  <c r="G817" i="10"/>
  <c r="K816" i="10"/>
  <c r="Q816" i="10"/>
  <c r="R816" i="10" s="1"/>
  <c r="I816" i="10"/>
  <c r="J816" i="10" s="1"/>
  <c r="H816" i="10"/>
  <c r="G816" i="10"/>
  <c r="K815" i="10"/>
  <c r="Q815" i="10"/>
  <c r="R815" i="10" s="1"/>
  <c r="I815" i="10"/>
  <c r="J815" i="10" s="1"/>
  <c r="H815" i="10"/>
  <c r="G815" i="10"/>
  <c r="K814" i="10"/>
  <c r="Q814" i="10"/>
  <c r="R814" i="10" s="1"/>
  <c r="I814" i="10"/>
  <c r="J814" i="10" s="1"/>
  <c r="H814" i="10"/>
  <c r="G814" i="10"/>
  <c r="K813" i="10"/>
  <c r="Q813" i="10"/>
  <c r="R813" i="10" s="1"/>
  <c r="I813" i="10"/>
  <c r="J813" i="10" s="1"/>
  <c r="H813" i="10"/>
  <c r="G813" i="10"/>
  <c r="K812" i="10"/>
  <c r="Q812" i="10"/>
  <c r="R812" i="10" s="1"/>
  <c r="I812" i="10"/>
  <c r="J812" i="10" s="1"/>
  <c r="H812" i="10"/>
  <c r="G812" i="10"/>
  <c r="K811" i="10"/>
  <c r="Q811" i="10"/>
  <c r="R811" i="10" s="1"/>
  <c r="I811" i="10"/>
  <c r="J811" i="10" s="1"/>
  <c r="H811" i="10"/>
  <c r="G811" i="10"/>
  <c r="K810" i="10"/>
  <c r="Q810" i="10"/>
  <c r="R810" i="10" s="1"/>
  <c r="I810" i="10"/>
  <c r="J810" i="10" s="1"/>
  <c r="H810" i="10"/>
  <c r="G810" i="10"/>
  <c r="K809" i="10"/>
  <c r="Q809" i="10"/>
  <c r="R809" i="10" s="1"/>
  <c r="I809" i="10"/>
  <c r="J809" i="10" s="1"/>
  <c r="H809" i="10"/>
  <c r="G809" i="10"/>
  <c r="K808" i="10"/>
  <c r="Q808" i="10"/>
  <c r="R808" i="10" s="1"/>
  <c r="I808" i="10"/>
  <c r="J808" i="10" s="1"/>
  <c r="H808" i="10"/>
  <c r="G808" i="10"/>
  <c r="K807" i="10"/>
  <c r="Q807" i="10"/>
  <c r="R807" i="10" s="1"/>
  <c r="I807" i="10"/>
  <c r="J807" i="10" s="1"/>
  <c r="H807" i="10"/>
  <c r="G807" i="10"/>
  <c r="K806" i="10"/>
  <c r="Q806" i="10"/>
  <c r="R806" i="10" s="1"/>
  <c r="I806" i="10"/>
  <c r="J806" i="10" s="1"/>
  <c r="H806" i="10"/>
  <c r="G806" i="10"/>
  <c r="K805" i="10"/>
  <c r="Q805" i="10"/>
  <c r="R805" i="10" s="1"/>
  <c r="I805" i="10"/>
  <c r="J805" i="10" s="1"/>
  <c r="H805" i="10"/>
  <c r="G805" i="10"/>
  <c r="K804" i="10"/>
  <c r="Q804" i="10"/>
  <c r="R804" i="10" s="1"/>
  <c r="I804" i="10"/>
  <c r="J804" i="10" s="1"/>
  <c r="H804" i="10"/>
  <c r="G804" i="10"/>
  <c r="K803" i="10"/>
  <c r="Q803" i="10"/>
  <c r="R803" i="10" s="1"/>
  <c r="I803" i="10"/>
  <c r="J803" i="10" s="1"/>
  <c r="H803" i="10"/>
  <c r="G803" i="10"/>
  <c r="K802" i="10"/>
  <c r="Q802" i="10"/>
  <c r="R802" i="10" s="1"/>
  <c r="I802" i="10"/>
  <c r="J802" i="10" s="1"/>
  <c r="H802" i="10"/>
  <c r="G802" i="10"/>
  <c r="K801" i="10"/>
  <c r="Q801" i="10"/>
  <c r="R801" i="10" s="1"/>
  <c r="I801" i="10"/>
  <c r="J801" i="10" s="1"/>
  <c r="H801" i="10"/>
  <c r="G801" i="10"/>
  <c r="K800" i="10"/>
  <c r="Q800" i="10"/>
  <c r="R800" i="10" s="1"/>
  <c r="I800" i="10"/>
  <c r="J800" i="10" s="1"/>
  <c r="H800" i="10"/>
  <c r="G800" i="10"/>
  <c r="K799" i="10"/>
  <c r="Q799" i="10"/>
  <c r="R799" i="10" s="1"/>
  <c r="I799" i="10"/>
  <c r="J799" i="10" s="1"/>
  <c r="H799" i="10"/>
  <c r="G799" i="10"/>
  <c r="K798" i="10"/>
  <c r="Q798" i="10"/>
  <c r="R798" i="10" s="1"/>
  <c r="I798" i="10"/>
  <c r="J798" i="10" s="1"/>
  <c r="H798" i="10"/>
  <c r="G798" i="10"/>
  <c r="K797" i="10"/>
  <c r="Q797" i="10"/>
  <c r="R797" i="10" s="1"/>
  <c r="I797" i="10"/>
  <c r="J797" i="10" s="1"/>
  <c r="H797" i="10"/>
  <c r="G797" i="10"/>
  <c r="K796" i="10"/>
  <c r="Q796" i="10"/>
  <c r="R796" i="10" s="1"/>
  <c r="I796" i="10"/>
  <c r="J796" i="10" s="1"/>
  <c r="H796" i="10"/>
  <c r="G796" i="10"/>
  <c r="K795" i="10"/>
  <c r="Q795" i="10"/>
  <c r="R795" i="10" s="1"/>
  <c r="I795" i="10"/>
  <c r="J795" i="10" s="1"/>
  <c r="H795" i="10"/>
  <c r="G795" i="10"/>
  <c r="K794" i="10"/>
  <c r="Q794" i="10"/>
  <c r="R794" i="10" s="1"/>
  <c r="I794" i="10"/>
  <c r="J794" i="10" s="1"/>
  <c r="H794" i="10"/>
  <c r="G794" i="10"/>
  <c r="K793" i="10"/>
  <c r="Q793" i="10"/>
  <c r="R793" i="10" s="1"/>
  <c r="I793" i="10"/>
  <c r="H793" i="10"/>
  <c r="G793" i="10"/>
  <c r="K792" i="10"/>
  <c r="Q792" i="10"/>
  <c r="R792" i="10" s="1"/>
  <c r="I792" i="10"/>
  <c r="H792" i="10"/>
  <c r="G792" i="10"/>
  <c r="K791" i="10"/>
  <c r="Q791" i="10"/>
  <c r="R791" i="10" s="1"/>
  <c r="I791" i="10"/>
  <c r="J791" i="10" s="1"/>
  <c r="H791" i="10"/>
  <c r="G791" i="10"/>
  <c r="K790" i="10"/>
  <c r="Q790" i="10"/>
  <c r="R790" i="10" s="1"/>
  <c r="I790" i="10"/>
  <c r="J790" i="10" s="1"/>
  <c r="H790" i="10"/>
  <c r="G790" i="10"/>
  <c r="K789" i="10"/>
  <c r="Q789" i="10"/>
  <c r="R789" i="10" s="1"/>
  <c r="I789" i="10"/>
  <c r="J789" i="10" s="1"/>
  <c r="H789" i="10"/>
  <c r="G789" i="10"/>
  <c r="K788" i="10"/>
  <c r="Q788" i="10"/>
  <c r="R788" i="10" s="1"/>
  <c r="I788" i="10"/>
  <c r="J788" i="10" s="1"/>
  <c r="H788" i="10"/>
  <c r="G788" i="10"/>
  <c r="K787" i="10"/>
  <c r="Q787" i="10"/>
  <c r="R787" i="10" s="1"/>
  <c r="I787" i="10"/>
  <c r="J787" i="10" s="1"/>
  <c r="H787" i="10"/>
  <c r="G787" i="10"/>
  <c r="K786" i="10"/>
  <c r="Q786" i="10"/>
  <c r="R786" i="10" s="1"/>
  <c r="I786" i="10"/>
  <c r="H786" i="10"/>
  <c r="G786" i="10"/>
  <c r="K785" i="10"/>
  <c r="Q785" i="10"/>
  <c r="R785" i="10" s="1"/>
  <c r="I785" i="10"/>
  <c r="J785" i="10" s="1"/>
  <c r="H785" i="10"/>
  <c r="G785" i="10"/>
  <c r="K784" i="10"/>
  <c r="Q784" i="10"/>
  <c r="R784" i="10" s="1"/>
  <c r="I784" i="10"/>
  <c r="H784" i="10"/>
  <c r="G784" i="10"/>
  <c r="K783" i="10"/>
  <c r="Q783" i="10"/>
  <c r="R783" i="10" s="1"/>
  <c r="I783" i="10"/>
  <c r="J783" i="10" s="1"/>
  <c r="H783" i="10"/>
  <c r="G783" i="10"/>
  <c r="K782" i="10"/>
  <c r="Q782" i="10"/>
  <c r="R782" i="10" s="1"/>
  <c r="I782" i="10"/>
  <c r="J782" i="10" s="1"/>
  <c r="H782" i="10"/>
  <c r="G782" i="10"/>
  <c r="K781" i="10"/>
  <c r="Q781" i="10"/>
  <c r="R781" i="10" s="1"/>
  <c r="I781" i="10"/>
  <c r="J781" i="10" s="1"/>
  <c r="H781" i="10"/>
  <c r="G781" i="10"/>
  <c r="K780" i="10"/>
  <c r="Q780" i="10"/>
  <c r="R780" i="10" s="1"/>
  <c r="I780" i="10"/>
  <c r="J780" i="10" s="1"/>
  <c r="H780" i="10"/>
  <c r="G780" i="10"/>
  <c r="K779" i="10"/>
  <c r="Q779" i="10"/>
  <c r="R779" i="10" s="1"/>
  <c r="I779" i="10"/>
  <c r="J779" i="10" s="1"/>
  <c r="H779" i="10"/>
  <c r="G779" i="10"/>
  <c r="K778" i="10"/>
  <c r="Q778" i="10"/>
  <c r="R778" i="10" s="1"/>
  <c r="I778" i="10"/>
  <c r="H778" i="10"/>
  <c r="G778" i="10"/>
  <c r="K777" i="10"/>
  <c r="Q777" i="10"/>
  <c r="R777" i="10" s="1"/>
  <c r="I777" i="10"/>
  <c r="J777" i="10" s="1"/>
  <c r="H777" i="10"/>
  <c r="G777" i="10"/>
  <c r="K776" i="10"/>
  <c r="Q776" i="10"/>
  <c r="R776" i="10" s="1"/>
  <c r="I776" i="10"/>
  <c r="J776" i="10" s="1"/>
  <c r="H776" i="10"/>
  <c r="G776" i="10"/>
  <c r="K775" i="10"/>
  <c r="Q775" i="10"/>
  <c r="R775" i="10" s="1"/>
  <c r="I775" i="10"/>
  <c r="J775" i="10" s="1"/>
  <c r="H775" i="10"/>
  <c r="G775" i="10"/>
  <c r="K774" i="10"/>
  <c r="Q774" i="10"/>
  <c r="R774" i="10" s="1"/>
  <c r="I774" i="10"/>
  <c r="J774" i="10" s="1"/>
  <c r="H774" i="10"/>
  <c r="G774" i="10"/>
  <c r="K773" i="10"/>
  <c r="Q773" i="10"/>
  <c r="R773" i="10" s="1"/>
  <c r="I773" i="10"/>
  <c r="J773" i="10" s="1"/>
  <c r="H773" i="10"/>
  <c r="G773" i="10"/>
  <c r="K772" i="10"/>
  <c r="Q772" i="10"/>
  <c r="R772" i="10" s="1"/>
  <c r="I772" i="10"/>
  <c r="J772" i="10" s="1"/>
  <c r="H772" i="10"/>
  <c r="G772" i="10"/>
  <c r="K771" i="10"/>
  <c r="Q771" i="10"/>
  <c r="R771" i="10" s="1"/>
  <c r="I771" i="10"/>
  <c r="J771" i="10" s="1"/>
  <c r="H771" i="10"/>
  <c r="G771" i="10"/>
  <c r="K770" i="10"/>
  <c r="Q770" i="10"/>
  <c r="R770" i="10" s="1"/>
  <c r="I770" i="10"/>
  <c r="J770" i="10" s="1"/>
  <c r="H770" i="10"/>
  <c r="G770" i="10"/>
  <c r="K769" i="10"/>
  <c r="L769" i="10" s="1"/>
  <c r="Q769" i="10"/>
  <c r="R769" i="10" s="1"/>
  <c r="I769" i="10"/>
  <c r="J769" i="10" s="1"/>
  <c r="H769" i="10"/>
  <c r="G769" i="10"/>
  <c r="K768" i="10"/>
  <c r="Q768" i="10"/>
  <c r="R768" i="10" s="1"/>
  <c r="I768" i="10"/>
  <c r="J768" i="10" s="1"/>
  <c r="H768" i="10"/>
  <c r="G768" i="10"/>
  <c r="K767" i="10"/>
  <c r="Q767" i="10"/>
  <c r="R767" i="10" s="1"/>
  <c r="I767" i="10"/>
  <c r="J767" i="10" s="1"/>
  <c r="H767" i="10"/>
  <c r="G767" i="10"/>
  <c r="K766" i="10"/>
  <c r="Q766" i="10"/>
  <c r="R766" i="10" s="1"/>
  <c r="I766" i="10"/>
  <c r="J766" i="10" s="1"/>
  <c r="H766" i="10"/>
  <c r="G766" i="10"/>
  <c r="K765" i="10"/>
  <c r="Q765" i="10"/>
  <c r="R765" i="10" s="1"/>
  <c r="I765" i="10"/>
  <c r="J765" i="10" s="1"/>
  <c r="H765" i="10"/>
  <c r="G765" i="10"/>
  <c r="K764" i="10"/>
  <c r="Q764" i="10"/>
  <c r="R764" i="10" s="1"/>
  <c r="I764" i="10"/>
  <c r="J764" i="10" s="1"/>
  <c r="H764" i="10"/>
  <c r="G764" i="10"/>
  <c r="K763" i="10"/>
  <c r="Q763" i="10"/>
  <c r="R763" i="10" s="1"/>
  <c r="I763" i="10"/>
  <c r="J763" i="10" s="1"/>
  <c r="H763" i="10"/>
  <c r="G763" i="10"/>
  <c r="K762" i="10"/>
  <c r="Q762" i="10"/>
  <c r="R762" i="10" s="1"/>
  <c r="I762" i="10"/>
  <c r="J762" i="10" s="1"/>
  <c r="H762" i="10"/>
  <c r="G762" i="10"/>
  <c r="K761" i="10"/>
  <c r="Q761" i="10"/>
  <c r="R761" i="10" s="1"/>
  <c r="I761" i="10"/>
  <c r="J761" i="10" s="1"/>
  <c r="H761" i="10"/>
  <c r="G761" i="10"/>
  <c r="K760" i="10"/>
  <c r="Q760" i="10"/>
  <c r="R760" i="10" s="1"/>
  <c r="I760" i="10"/>
  <c r="J760" i="10" s="1"/>
  <c r="H760" i="10"/>
  <c r="G760" i="10"/>
  <c r="K759" i="10"/>
  <c r="Q759" i="10"/>
  <c r="R759" i="10" s="1"/>
  <c r="I759" i="10"/>
  <c r="J759" i="10" s="1"/>
  <c r="H759" i="10"/>
  <c r="G759" i="10"/>
  <c r="K758" i="10"/>
  <c r="Q758" i="10"/>
  <c r="R758" i="10" s="1"/>
  <c r="I758" i="10"/>
  <c r="J758" i="10" s="1"/>
  <c r="H758" i="10"/>
  <c r="G758" i="10"/>
  <c r="K757" i="10"/>
  <c r="Q757" i="10"/>
  <c r="R757" i="10" s="1"/>
  <c r="I757" i="10"/>
  <c r="J757" i="10" s="1"/>
  <c r="H757" i="10"/>
  <c r="G757" i="10"/>
  <c r="K756" i="10"/>
  <c r="Q756" i="10"/>
  <c r="R756" i="10" s="1"/>
  <c r="I756" i="10"/>
  <c r="J756" i="10" s="1"/>
  <c r="H756" i="10"/>
  <c r="G756" i="10"/>
  <c r="K755" i="10"/>
  <c r="Q755" i="10"/>
  <c r="R755" i="10" s="1"/>
  <c r="I755" i="10"/>
  <c r="J755" i="10" s="1"/>
  <c r="H755" i="10"/>
  <c r="G755" i="10"/>
  <c r="K754" i="10"/>
  <c r="Q754" i="10"/>
  <c r="R754" i="10" s="1"/>
  <c r="I754" i="10"/>
  <c r="H754" i="10"/>
  <c r="G754" i="10"/>
  <c r="K753" i="10"/>
  <c r="Q753" i="10"/>
  <c r="R753" i="10" s="1"/>
  <c r="I753" i="10"/>
  <c r="J753" i="10" s="1"/>
  <c r="H753" i="10"/>
  <c r="G753" i="10"/>
  <c r="K752" i="10"/>
  <c r="Q752" i="10"/>
  <c r="R752" i="10" s="1"/>
  <c r="I752" i="10"/>
  <c r="J752" i="10" s="1"/>
  <c r="H752" i="10"/>
  <c r="G752" i="10"/>
  <c r="K751" i="10"/>
  <c r="Q751" i="10"/>
  <c r="R751" i="10" s="1"/>
  <c r="I751" i="10"/>
  <c r="J751" i="10" s="1"/>
  <c r="H751" i="10"/>
  <c r="G751" i="10"/>
  <c r="K750" i="10"/>
  <c r="Q750" i="10"/>
  <c r="R750" i="10" s="1"/>
  <c r="I750" i="10"/>
  <c r="J750" i="10" s="1"/>
  <c r="H750" i="10"/>
  <c r="G750" i="10"/>
  <c r="K749" i="10"/>
  <c r="Q749" i="10"/>
  <c r="R749" i="10" s="1"/>
  <c r="I749" i="10"/>
  <c r="J749" i="10" s="1"/>
  <c r="H749" i="10"/>
  <c r="G749" i="10"/>
  <c r="K748" i="10"/>
  <c r="Q748" i="10"/>
  <c r="R748" i="10" s="1"/>
  <c r="I748" i="10"/>
  <c r="J748" i="10" s="1"/>
  <c r="H748" i="10"/>
  <c r="G748" i="10"/>
  <c r="K747" i="10"/>
  <c r="Q747" i="10"/>
  <c r="R747" i="10" s="1"/>
  <c r="I747" i="10"/>
  <c r="J747" i="10" s="1"/>
  <c r="H747" i="10"/>
  <c r="G747" i="10"/>
  <c r="K746" i="10"/>
  <c r="Q746" i="10"/>
  <c r="R746" i="10" s="1"/>
  <c r="I746" i="10"/>
  <c r="J746" i="10" s="1"/>
  <c r="H746" i="10"/>
  <c r="G746" i="10"/>
  <c r="K745" i="10"/>
  <c r="Q745" i="10"/>
  <c r="R745" i="10" s="1"/>
  <c r="I745" i="10"/>
  <c r="H745" i="10"/>
  <c r="G745" i="10"/>
  <c r="K744" i="10"/>
  <c r="Q744" i="10"/>
  <c r="R744" i="10" s="1"/>
  <c r="I744" i="10"/>
  <c r="J744" i="10" s="1"/>
  <c r="H744" i="10"/>
  <c r="G744" i="10"/>
  <c r="K743" i="10"/>
  <c r="Q743" i="10"/>
  <c r="R743" i="10" s="1"/>
  <c r="I743" i="10"/>
  <c r="H743" i="10"/>
  <c r="G743" i="10"/>
  <c r="K742" i="10"/>
  <c r="Q742" i="10"/>
  <c r="R742" i="10" s="1"/>
  <c r="I742" i="10"/>
  <c r="J742" i="10" s="1"/>
  <c r="H742" i="10"/>
  <c r="G742" i="10"/>
  <c r="K741" i="10"/>
  <c r="Q741" i="10"/>
  <c r="R741" i="10" s="1"/>
  <c r="I741" i="10"/>
  <c r="J741" i="10" s="1"/>
  <c r="H741" i="10"/>
  <c r="G741" i="10"/>
  <c r="K740" i="10"/>
  <c r="Q740" i="10"/>
  <c r="R740" i="10" s="1"/>
  <c r="I740" i="10"/>
  <c r="J740" i="10" s="1"/>
  <c r="H740" i="10"/>
  <c r="G740" i="10"/>
  <c r="K739" i="10"/>
  <c r="Q739" i="10"/>
  <c r="R739" i="10" s="1"/>
  <c r="I739" i="10"/>
  <c r="J739" i="10" s="1"/>
  <c r="H739" i="10"/>
  <c r="G739" i="10"/>
  <c r="K738" i="10"/>
  <c r="Q738" i="10"/>
  <c r="R738" i="10" s="1"/>
  <c r="I738" i="10"/>
  <c r="J738" i="10" s="1"/>
  <c r="H738" i="10"/>
  <c r="G738" i="10"/>
  <c r="K737" i="10"/>
  <c r="Q737" i="10"/>
  <c r="R737" i="10" s="1"/>
  <c r="I737" i="10"/>
  <c r="J737" i="10" s="1"/>
  <c r="H737" i="10"/>
  <c r="G737" i="10"/>
  <c r="K736" i="10"/>
  <c r="Q736" i="10"/>
  <c r="R736" i="10" s="1"/>
  <c r="I736" i="10"/>
  <c r="J736" i="10" s="1"/>
  <c r="H736" i="10"/>
  <c r="G736" i="10"/>
  <c r="K735" i="10"/>
  <c r="Q735" i="10"/>
  <c r="R735" i="10" s="1"/>
  <c r="I735" i="10"/>
  <c r="J735" i="10" s="1"/>
  <c r="H735" i="10"/>
  <c r="G735" i="10"/>
  <c r="K734" i="10"/>
  <c r="Q734" i="10"/>
  <c r="R734" i="10" s="1"/>
  <c r="I734" i="10"/>
  <c r="J734" i="10" s="1"/>
  <c r="H734" i="10"/>
  <c r="G734" i="10"/>
  <c r="K733" i="10"/>
  <c r="Q733" i="10"/>
  <c r="R733" i="10" s="1"/>
  <c r="I733" i="10"/>
  <c r="J733" i="10" s="1"/>
  <c r="H733" i="10"/>
  <c r="G733" i="10"/>
  <c r="K732" i="10"/>
  <c r="Q732" i="10"/>
  <c r="R732" i="10" s="1"/>
  <c r="I732" i="10"/>
  <c r="J732" i="10" s="1"/>
  <c r="H732" i="10"/>
  <c r="G732" i="10"/>
  <c r="K731" i="10"/>
  <c r="Q731" i="10"/>
  <c r="R731" i="10" s="1"/>
  <c r="I731" i="10"/>
  <c r="J731" i="10" s="1"/>
  <c r="H731" i="10"/>
  <c r="G731" i="10"/>
  <c r="K730" i="10"/>
  <c r="Q730" i="10"/>
  <c r="R730" i="10" s="1"/>
  <c r="I730" i="10"/>
  <c r="J730" i="10" s="1"/>
  <c r="H730" i="10"/>
  <c r="G730" i="10"/>
  <c r="K729" i="10"/>
  <c r="Q729" i="10"/>
  <c r="R729" i="10" s="1"/>
  <c r="I729" i="10"/>
  <c r="J729" i="10" s="1"/>
  <c r="H729" i="10"/>
  <c r="G729" i="10"/>
  <c r="K728" i="10"/>
  <c r="Q728" i="10"/>
  <c r="R728" i="10" s="1"/>
  <c r="I728" i="10"/>
  <c r="J728" i="10" s="1"/>
  <c r="H728" i="10"/>
  <c r="G728" i="10"/>
  <c r="K727" i="10"/>
  <c r="Q727" i="10"/>
  <c r="R727" i="10" s="1"/>
  <c r="I727" i="10"/>
  <c r="J727" i="10" s="1"/>
  <c r="H727" i="10"/>
  <c r="G727" i="10"/>
  <c r="K726" i="10"/>
  <c r="Q726" i="10"/>
  <c r="R726" i="10" s="1"/>
  <c r="I726" i="10"/>
  <c r="J726" i="10" s="1"/>
  <c r="H726" i="10"/>
  <c r="G726" i="10"/>
  <c r="K725" i="10"/>
  <c r="Q725" i="10"/>
  <c r="R725" i="10" s="1"/>
  <c r="I725" i="10"/>
  <c r="J725" i="10" s="1"/>
  <c r="H725" i="10"/>
  <c r="G725" i="10"/>
  <c r="K724" i="10"/>
  <c r="Q724" i="10"/>
  <c r="R724" i="10" s="1"/>
  <c r="I724" i="10"/>
  <c r="J724" i="10" s="1"/>
  <c r="H724" i="10"/>
  <c r="G724" i="10"/>
  <c r="K723" i="10"/>
  <c r="Q723" i="10"/>
  <c r="R723" i="10" s="1"/>
  <c r="I723" i="10"/>
  <c r="J723" i="10" s="1"/>
  <c r="H723" i="10"/>
  <c r="G723" i="10"/>
  <c r="K722" i="10"/>
  <c r="Q722" i="10"/>
  <c r="R722" i="10" s="1"/>
  <c r="I722" i="10"/>
  <c r="H722" i="10"/>
  <c r="G722" i="10"/>
  <c r="K721" i="10"/>
  <c r="Q721" i="10"/>
  <c r="R721" i="10" s="1"/>
  <c r="I721" i="10"/>
  <c r="J721" i="10" s="1"/>
  <c r="H721" i="10"/>
  <c r="G721" i="10"/>
  <c r="K720" i="10"/>
  <c r="Q720" i="10"/>
  <c r="R720" i="10" s="1"/>
  <c r="I720" i="10"/>
  <c r="H720" i="10"/>
  <c r="G720" i="10"/>
  <c r="K719" i="10"/>
  <c r="Q719" i="10"/>
  <c r="R719" i="10" s="1"/>
  <c r="I719" i="10"/>
  <c r="H719" i="10"/>
  <c r="G719" i="10"/>
  <c r="K718" i="10"/>
  <c r="Q718" i="10"/>
  <c r="R718" i="10" s="1"/>
  <c r="I718" i="10"/>
  <c r="J718" i="10" s="1"/>
  <c r="H718" i="10"/>
  <c r="G718" i="10"/>
  <c r="K717" i="10"/>
  <c r="Q717" i="10"/>
  <c r="R717" i="10" s="1"/>
  <c r="I717" i="10"/>
  <c r="J717" i="10" s="1"/>
  <c r="H717" i="10"/>
  <c r="G717" i="10"/>
  <c r="K716" i="10"/>
  <c r="Q716" i="10"/>
  <c r="R716" i="10" s="1"/>
  <c r="I716" i="10"/>
  <c r="J716" i="10" s="1"/>
  <c r="H716" i="10"/>
  <c r="G716" i="10"/>
  <c r="K715" i="10"/>
  <c r="Q715" i="10"/>
  <c r="R715" i="10" s="1"/>
  <c r="I715" i="10"/>
  <c r="J715" i="10" s="1"/>
  <c r="H715" i="10"/>
  <c r="G715" i="10"/>
  <c r="K714" i="10"/>
  <c r="Q714" i="10"/>
  <c r="R714" i="10" s="1"/>
  <c r="I714" i="10"/>
  <c r="J714" i="10" s="1"/>
  <c r="H714" i="10"/>
  <c r="G714" i="10"/>
  <c r="K713" i="10"/>
  <c r="Q713" i="10"/>
  <c r="R713" i="10" s="1"/>
  <c r="I713" i="10"/>
  <c r="H713" i="10"/>
  <c r="G713" i="10"/>
  <c r="K712" i="10"/>
  <c r="Q712" i="10"/>
  <c r="R712" i="10" s="1"/>
  <c r="I712" i="10"/>
  <c r="J712" i="10" s="1"/>
  <c r="H712" i="10"/>
  <c r="G712" i="10"/>
  <c r="K711" i="10"/>
  <c r="Q711" i="10"/>
  <c r="R711" i="10" s="1"/>
  <c r="I711" i="10"/>
  <c r="H711" i="10"/>
  <c r="G711" i="10"/>
  <c r="K710" i="10"/>
  <c r="Q710" i="10"/>
  <c r="R710" i="10" s="1"/>
  <c r="I710" i="10"/>
  <c r="J710" i="10" s="1"/>
  <c r="H710" i="10"/>
  <c r="G710" i="10"/>
  <c r="K709" i="10"/>
  <c r="Q709" i="10"/>
  <c r="R709" i="10" s="1"/>
  <c r="I709" i="10"/>
  <c r="J709" i="10" s="1"/>
  <c r="H709" i="10"/>
  <c r="G709" i="10"/>
  <c r="K708" i="10"/>
  <c r="Q708" i="10"/>
  <c r="R708" i="10" s="1"/>
  <c r="I708" i="10"/>
  <c r="J708" i="10" s="1"/>
  <c r="H708" i="10"/>
  <c r="G708" i="10"/>
  <c r="K707" i="10"/>
  <c r="Q707" i="10"/>
  <c r="R707" i="10" s="1"/>
  <c r="I707" i="10"/>
  <c r="J707" i="10" s="1"/>
  <c r="H707" i="10"/>
  <c r="G707" i="10"/>
  <c r="K706" i="10"/>
  <c r="Q706" i="10"/>
  <c r="R706" i="10" s="1"/>
  <c r="I706" i="10"/>
  <c r="J706" i="10" s="1"/>
  <c r="H706" i="10"/>
  <c r="G706" i="10"/>
  <c r="K705" i="10"/>
  <c r="Q705" i="10"/>
  <c r="R705" i="10" s="1"/>
  <c r="I705" i="10"/>
  <c r="J705" i="10" s="1"/>
  <c r="H705" i="10"/>
  <c r="G705" i="10"/>
  <c r="K704" i="10"/>
  <c r="Q704" i="10"/>
  <c r="R704" i="10" s="1"/>
  <c r="I704" i="10"/>
  <c r="J704" i="10" s="1"/>
  <c r="H704" i="10"/>
  <c r="G704" i="10"/>
  <c r="K703" i="10"/>
  <c r="Q703" i="10"/>
  <c r="R703" i="10" s="1"/>
  <c r="I703" i="10"/>
  <c r="J703" i="10" s="1"/>
  <c r="H703" i="10"/>
  <c r="G703" i="10"/>
  <c r="K702" i="10"/>
  <c r="Q702" i="10"/>
  <c r="R702" i="10" s="1"/>
  <c r="I702" i="10"/>
  <c r="J702" i="10" s="1"/>
  <c r="H702" i="10"/>
  <c r="G702" i="10"/>
  <c r="K701" i="10"/>
  <c r="Q701" i="10"/>
  <c r="R701" i="10" s="1"/>
  <c r="I701" i="10"/>
  <c r="J701" i="10" s="1"/>
  <c r="H701" i="10"/>
  <c r="G701" i="10"/>
  <c r="K700" i="10"/>
  <c r="Q700" i="10"/>
  <c r="R700" i="10" s="1"/>
  <c r="I700" i="10"/>
  <c r="J700" i="10" s="1"/>
  <c r="H700" i="10"/>
  <c r="G700" i="10"/>
  <c r="Q699" i="10"/>
  <c r="R699" i="10" s="1"/>
  <c r="I699" i="10"/>
  <c r="H699" i="10"/>
  <c r="G699" i="10"/>
  <c r="O699" i="10" s="1"/>
  <c r="K698" i="10"/>
  <c r="Q698" i="10"/>
  <c r="R698" i="10" s="1"/>
  <c r="I698" i="10"/>
  <c r="J698" i="10" s="1"/>
  <c r="H698" i="10"/>
  <c r="G698" i="10"/>
  <c r="K697" i="10"/>
  <c r="Q697" i="10"/>
  <c r="R697" i="10" s="1"/>
  <c r="I697" i="10"/>
  <c r="J697" i="10" s="1"/>
  <c r="H697" i="10"/>
  <c r="G697" i="10"/>
  <c r="K696" i="10"/>
  <c r="Q696" i="10"/>
  <c r="R696" i="10" s="1"/>
  <c r="I696" i="10"/>
  <c r="H696" i="10"/>
  <c r="G696" i="10"/>
  <c r="K695" i="10"/>
  <c r="Q695" i="10"/>
  <c r="R695" i="10" s="1"/>
  <c r="I695" i="10"/>
  <c r="J695" i="10" s="1"/>
  <c r="H695" i="10"/>
  <c r="G695" i="10"/>
  <c r="K694" i="10"/>
  <c r="Q694" i="10"/>
  <c r="R694" i="10" s="1"/>
  <c r="I694" i="10"/>
  <c r="J694" i="10" s="1"/>
  <c r="H694" i="10"/>
  <c r="G694" i="10"/>
  <c r="K693" i="10"/>
  <c r="Q693" i="10"/>
  <c r="R693" i="10" s="1"/>
  <c r="I693" i="10"/>
  <c r="H693" i="10"/>
  <c r="G693" i="10"/>
  <c r="K692" i="10"/>
  <c r="Q692" i="10"/>
  <c r="R692" i="10" s="1"/>
  <c r="I692" i="10"/>
  <c r="J692" i="10" s="1"/>
  <c r="H692" i="10"/>
  <c r="G692" i="10"/>
  <c r="K691" i="10"/>
  <c r="Q691" i="10"/>
  <c r="R691" i="10" s="1"/>
  <c r="I691" i="10"/>
  <c r="J691" i="10" s="1"/>
  <c r="H691" i="10"/>
  <c r="G691" i="10"/>
  <c r="K690" i="10"/>
  <c r="Q690" i="10"/>
  <c r="R690" i="10" s="1"/>
  <c r="I690" i="10"/>
  <c r="J690" i="10" s="1"/>
  <c r="H690" i="10"/>
  <c r="G690" i="10"/>
  <c r="K689" i="10"/>
  <c r="Q689" i="10"/>
  <c r="R689" i="10" s="1"/>
  <c r="I689" i="10"/>
  <c r="J689" i="10" s="1"/>
  <c r="H689" i="10"/>
  <c r="G689" i="10"/>
  <c r="K688" i="10"/>
  <c r="Q688" i="10"/>
  <c r="R688" i="10" s="1"/>
  <c r="I688" i="10"/>
  <c r="J688" i="10" s="1"/>
  <c r="H688" i="10"/>
  <c r="G688" i="10"/>
  <c r="K687" i="10"/>
  <c r="Q687" i="10"/>
  <c r="R687" i="10" s="1"/>
  <c r="I687" i="10"/>
  <c r="J687" i="10" s="1"/>
  <c r="H687" i="10"/>
  <c r="G687" i="10"/>
  <c r="K686" i="10"/>
  <c r="Q686" i="10"/>
  <c r="R686" i="10" s="1"/>
  <c r="I686" i="10"/>
  <c r="J686" i="10" s="1"/>
  <c r="H686" i="10"/>
  <c r="G686" i="10"/>
  <c r="K685" i="10"/>
  <c r="Q685" i="10"/>
  <c r="R685" i="10" s="1"/>
  <c r="I685" i="10"/>
  <c r="H685" i="10"/>
  <c r="G685" i="10"/>
  <c r="K684" i="10"/>
  <c r="Q684" i="10"/>
  <c r="R684" i="10" s="1"/>
  <c r="I684" i="10"/>
  <c r="J684" i="10" s="1"/>
  <c r="H684" i="10"/>
  <c r="G684" i="10"/>
  <c r="K683" i="10"/>
  <c r="Q683" i="10"/>
  <c r="R683" i="10" s="1"/>
  <c r="I683" i="10"/>
  <c r="J683" i="10" s="1"/>
  <c r="H683" i="10"/>
  <c r="G683" i="10"/>
  <c r="K682" i="10"/>
  <c r="Q682" i="10"/>
  <c r="R682" i="10" s="1"/>
  <c r="I682" i="10"/>
  <c r="H682" i="10"/>
  <c r="G682" i="10"/>
  <c r="K681" i="10"/>
  <c r="Q681" i="10"/>
  <c r="R681" i="10" s="1"/>
  <c r="I681" i="10"/>
  <c r="J681" i="10" s="1"/>
  <c r="H681" i="10"/>
  <c r="G681" i="10"/>
  <c r="K680" i="10"/>
  <c r="Q680" i="10"/>
  <c r="R680" i="10" s="1"/>
  <c r="I680" i="10"/>
  <c r="J680" i="10" s="1"/>
  <c r="H680" i="10"/>
  <c r="G680" i="10"/>
  <c r="K679" i="10"/>
  <c r="Q679" i="10"/>
  <c r="R679" i="10" s="1"/>
  <c r="I679" i="10"/>
  <c r="H679" i="10"/>
  <c r="G679" i="10"/>
  <c r="K678" i="10"/>
  <c r="Q678" i="10"/>
  <c r="R678" i="10" s="1"/>
  <c r="I678" i="10"/>
  <c r="J678" i="10" s="1"/>
  <c r="H678" i="10"/>
  <c r="G678" i="10"/>
  <c r="K677" i="10"/>
  <c r="Q677" i="10"/>
  <c r="R677" i="10" s="1"/>
  <c r="I677" i="10"/>
  <c r="J677" i="10" s="1"/>
  <c r="H677" i="10"/>
  <c r="G677" i="10"/>
  <c r="K676" i="10"/>
  <c r="Q676" i="10"/>
  <c r="R676" i="10" s="1"/>
  <c r="I676" i="10"/>
  <c r="J676" i="10" s="1"/>
  <c r="H676" i="10"/>
  <c r="G676" i="10"/>
  <c r="K675" i="10"/>
  <c r="Q675" i="10"/>
  <c r="R675" i="10" s="1"/>
  <c r="I675" i="10"/>
  <c r="J675" i="10" s="1"/>
  <c r="H675" i="10"/>
  <c r="G675" i="10"/>
  <c r="K674" i="10"/>
  <c r="Q674" i="10"/>
  <c r="R674" i="10" s="1"/>
  <c r="I674" i="10"/>
  <c r="J674" i="10" s="1"/>
  <c r="H674" i="10"/>
  <c r="G674" i="10"/>
  <c r="K673" i="10"/>
  <c r="Q673" i="10"/>
  <c r="R673" i="10" s="1"/>
  <c r="I673" i="10"/>
  <c r="J673" i="10" s="1"/>
  <c r="H673" i="10"/>
  <c r="G673" i="10"/>
  <c r="K672" i="10"/>
  <c r="Q672" i="10"/>
  <c r="R672" i="10" s="1"/>
  <c r="I672" i="10"/>
  <c r="J672" i="10" s="1"/>
  <c r="H672" i="10"/>
  <c r="G672" i="10"/>
  <c r="K671" i="10"/>
  <c r="Q671" i="10"/>
  <c r="R671" i="10" s="1"/>
  <c r="I671" i="10"/>
  <c r="J671" i="10" s="1"/>
  <c r="H671" i="10"/>
  <c r="G671" i="10"/>
  <c r="K670" i="10"/>
  <c r="Q670" i="10"/>
  <c r="R670" i="10" s="1"/>
  <c r="I670" i="10"/>
  <c r="H670" i="10"/>
  <c r="G670" i="10"/>
  <c r="K669" i="10"/>
  <c r="Q669" i="10"/>
  <c r="R669" i="10" s="1"/>
  <c r="I669" i="10"/>
  <c r="J669" i="10" s="1"/>
  <c r="H669" i="10"/>
  <c r="G669" i="10"/>
  <c r="K668" i="10"/>
  <c r="Q668" i="10"/>
  <c r="R668" i="10" s="1"/>
  <c r="I668" i="10"/>
  <c r="J668" i="10" s="1"/>
  <c r="H668" i="10"/>
  <c r="G668" i="10"/>
  <c r="K667" i="10"/>
  <c r="Q667" i="10"/>
  <c r="R667" i="10" s="1"/>
  <c r="I667" i="10"/>
  <c r="J667" i="10" s="1"/>
  <c r="H667" i="10"/>
  <c r="G667" i="10"/>
  <c r="K666" i="10"/>
  <c r="Q666" i="10"/>
  <c r="R666" i="10" s="1"/>
  <c r="I666" i="10"/>
  <c r="J666" i="10" s="1"/>
  <c r="H666" i="10"/>
  <c r="G666" i="10"/>
  <c r="K665" i="10"/>
  <c r="Q665" i="10"/>
  <c r="R665" i="10" s="1"/>
  <c r="I665" i="10"/>
  <c r="J665" i="10" s="1"/>
  <c r="H665" i="10"/>
  <c r="G665" i="10"/>
  <c r="K664" i="10"/>
  <c r="Q664" i="10"/>
  <c r="R664" i="10" s="1"/>
  <c r="I664" i="10"/>
  <c r="J664" i="10" s="1"/>
  <c r="H664" i="10"/>
  <c r="G664" i="10"/>
  <c r="K663" i="10"/>
  <c r="Q663" i="10"/>
  <c r="R663" i="10" s="1"/>
  <c r="I663" i="10"/>
  <c r="J663" i="10" s="1"/>
  <c r="H663" i="10"/>
  <c r="G663" i="10"/>
  <c r="K662" i="10"/>
  <c r="Q662" i="10"/>
  <c r="R662" i="10" s="1"/>
  <c r="I662" i="10"/>
  <c r="J662" i="10" s="1"/>
  <c r="H662" i="10"/>
  <c r="G662" i="10"/>
  <c r="K661" i="10"/>
  <c r="Q661" i="10"/>
  <c r="R661" i="10" s="1"/>
  <c r="I661" i="10"/>
  <c r="J661" i="10" s="1"/>
  <c r="H661" i="10"/>
  <c r="G661" i="10"/>
  <c r="K660" i="10"/>
  <c r="Q660" i="10"/>
  <c r="R660" i="10" s="1"/>
  <c r="I660" i="10"/>
  <c r="J660" i="10" s="1"/>
  <c r="H660" i="10"/>
  <c r="G660" i="10"/>
  <c r="K659" i="10"/>
  <c r="Q659" i="10"/>
  <c r="R659" i="10" s="1"/>
  <c r="I659" i="10"/>
  <c r="J659" i="10" s="1"/>
  <c r="H659" i="10"/>
  <c r="G659" i="10"/>
  <c r="K658" i="10"/>
  <c r="Q658" i="10"/>
  <c r="R658" i="10" s="1"/>
  <c r="I658" i="10"/>
  <c r="J658" i="10" s="1"/>
  <c r="H658" i="10"/>
  <c r="G658" i="10"/>
  <c r="K657" i="10"/>
  <c r="Q657" i="10"/>
  <c r="R657" i="10" s="1"/>
  <c r="I657" i="10"/>
  <c r="H657" i="10"/>
  <c r="G657" i="10"/>
  <c r="K656" i="10"/>
  <c r="Q656" i="10"/>
  <c r="R656" i="10" s="1"/>
  <c r="I656" i="10"/>
  <c r="J656" i="10" s="1"/>
  <c r="H656" i="10"/>
  <c r="G656" i="10"/>
  <c r="K655" i="10"/>
  <c r="Q655" i="10"/>
  <c r="R655" i="10" s="1"/>
  <c r="I655" i="10"/>
  <c r="J655" i="10" s="1"/>
  <c r="H655" i="10"/>
  <c r="G655" i="10"/>
  <c r="K654" i="10"/>
  <c r="Q654" i="10"/>
  <c r="R654" i="10" s="1"/>
  <c r="I654" i="10"/>
  <c r="J654" i="10" s="1"/>
  <c r="H654" i="10"/>
  <c r="G654" i="10"/>
  <c r="K653" i="10"/>
  <c r="Q653" i="10"/>
  <c r="R653" i="10" s="1"/>
  <c r="I653" i="10"/>
  <c r="J653" i="10" s="1"/>
  <c r="H653" i="10"/>
  <c r="G653" i="10"/>
  <c r="K652" i="10"/>
  <c r="Q652" i="10"/>
  <c r="R652" i="10" s="1"/>
  <c r="I652" i="10"/>
  <c r="J652" i="10" s="1"/>
  <c r="H652" i="10"/>
  <c r="G652" i="10"/>
  <c r="K651" i="10"/>
  <c r="Q651" i="10"/>
  <c r="R651" i="10" s="1"/>
  <c r="I651" i="10"/>
  <c r="J651" i="10" s="1"/>
  <c r="H651" i="10"/>
  <c r="G651" i="10"/>
  <c r="K650" i="10"/>
  <c r="Q650" i="10"/>
  <c r="R650" i="10" s="1"/>
  <c r="I650" i="10"/>
  <c r="H650" i="10"/>
  <c r="G650" i="10"/>
  <c r="K649" i="10"/>
  <c r="Q649" i="10"/>
  <c r="R649" i="10" s="1"/>
  <c r="I649" i="10"/>
  <c r="J649" i="10" s="1"/>
  <c r="H649" i="10"/>
  <c r="G649" i="10"/>
  <c r="K648" i="10"/>
  <c r="Q648" i="10"/>
  <c r="R648" i="10" s="1"/>
  <c r="I648" i="10"/>
  <c r="J648" i="10" s="1"/>
  <c r="H648" i="10"/>
  <c r="G648" i="10"/>
  <c r="K647" i="10"/>
  <c r="Q647" i="10"/>
  <c r="R647" i="10" s="1"/>
  <c r="I647" i="10"/>
  <c r="J647" i="10" s="1"/>
  <c r="H647" i="10"/>
  <c r="G647" i="10"/>
  <c r="K646" i="10"/>
  <c r="Q646" i="10"/>
  <c r="R646" i="10" s="1"/>
  <c r="I646" i="10"/>
  <c r="J646" i="10" s="1"/>
  <c r="H646" i="10"/>
  <c r="G646" i="10"/>
  <c r="K645" i="10"/>
  <c r="Q645" i="10"/>
  <c r="R645" i="10" s="1"/>
  <c r="I645" i="10"/>
  <c r="J645" i="10" s="1"/>
  <c r="H645" i="10"/>
  <c r="G645" i="10"/>
  <c r="K644" i="10"/>
  <c r="Q644" i="10"/>
  <c r="R644" i="10" s="1"/>
  <c r="I644" i="10"/>
  <c r="J644" i="10" s="1"/>
  <c r="H644" i="10"/>
  <c r="G644" i="10"/>
  <c r="K643" i="10"/>
  <c r="Q643" i="10"/>
  <c r="R643" i="10" s="1"/>
  <c r="I643" i="10"/>
  <c r="H643" i="10"/>
  <c r="G643" i="10"/>
  <c r="K642" i="10"/>
  <c r="Q642" i="10"/>
  <c r="R642" i="10" s="1"/>
  <c r="I642" i="10"/>
  <c r="J642" i="10" s="1"/>
  <c r="H642" i="10"/>
  <c r="G642" i="10"/>
  <c r="K641" i="10"/>
  <c r="Q641" i="10"/>
  <c r="R641" i="10" s="1"/>
  <c r="I641" i="10"/>
  <c r="H641" i="10"/>
  <c r="G641" i="10"/>
  <c r="K640" i="10"/>
  <c r="Q640" i="10"/>
  <c r="R640" i="10" s="1"/>
  <c r="I640" i="10"/>
  <c r="J640" i="10" s="1"/>
  <c r="H640" i="10"/>
  <c r="G640" i="10"/>
  <c r="K639" i="10"/>
  <c r="Q639" i="10"/>
  <c r="R639" i="10" s="1"/>
  <c r="I639" i="10"/>
  <c r="J639" i="10" s="1"/>
  <c r="H639" i="10"/>
  <c r="G639" i="10"/>
  <c r="K638" i="10"/>
  <c r="Q638" i="10"/>
  <c r="R638" i="10" s="1"/>
  <c r="I638" i="10"/>
  <c r="J638" i="10" s="1"/>
  <c r="H638" i="10"/>
  <c r="G638" i="10"/>
  <c r="K637" i="10"/>
  <c r="Q637" i="10"/>
  <c r="R637" i="10" s="1"/>
  <c r="I637" i="10"/>
  <c r="J637" i="10" s="1"/>
  <c r="H637" i="10"/>
  <c r="G637" i="10"/>
  <c r="K636" i="10"/>
  <c r="Q636" i="10"/>
  <c r="R636" i="10" s="1"/>
  <c r="I636" i="10"/>
  <c r="J636" i="10" s="1"/>
  <c r="H636" i="10"/>
  <c r="G636" i="10"/>
  <c r="K635" i="10"/>
  <c r="Q635" i="10"/>
  <c r="R635" i="10" s="1"/>
  <c r="I635" i="10"/>
  <c r="J635" i="10" s="1"/>
  <c r="H635" i="10"/>
  <c r="G635" i="10"/>
  <c r="K634" i="10"/>
  <c r="Q634" i="10"/>
  <c r="R634" i="10" s="1"/>
  <c r="I634" i="10"/>
  <c r="J634" i="10" s="1"/>
  <c r="H634" i="10"/>
  <c r="G634" i="10"/>
  <c r="K633" i="10"/>
  <c r="Q633" i="10"/>
  <c r="R633" i="10" s="1"/>
  <c r="I633" i="10"/>
  <c r="J633" i="10" s="1"/>
  <c r="H633" i="10"/>
  <c r="G633" i="10"/>
  <c r="K632" i="10"/>
  <c r="Q632" i="10"/>
  <c r="R632" i="10" s="1"/>
  <c r="I632" i="10"/>
  <c r="J632" i="10" s="1"/>
  <c r="H632" i="10"/>
  <c r="G632" i="10"/>
  <c r="K631" i="10"/>
  <c r="Q631" i="10"/>
  <c r="R631" i="10" s="1"/>
  <c r="I631" i="10"/>
  <c r="J631" i="10" s="1"/>
  <c r="H631" i="10"/>
  <c r="G631" i="10"/>
  <c r="K630" i="10"/>
  <c r="Q630" i="10"/>
  <c r="R630" i="10" s="1"/>
  <c r="I630" i="10"/>
  <c r="H630" i="10"/>
  <c r="G630" i="10"/>
  <c r="K629" i="10"/>
  <c r="Q629" i="10"/>
  <c r="R629" i="10" s="1"/>
  <c r="I629" i="10"/>
  <c r="J629" i="10" s="1"/>
  <c r="H629" i="10"/>
  <c r="G629" i="10"/>
  <c r="K628" i="10"/>
  <c r="Q628" i="10"/>
  <c r="R628" i="10" s="1"/>
  <c r="I628" i="10"/>
  <c r="J628" i="10" s="1"/>
  <c r="H628" i="10"/>
  <c r="G628" i="10"/>
  <c r="K627" i="10"/>
  <c r="Q627" i="10"/>
  <c r="R627" i="10" s="1"/>
  <c r="I627" i="10"/>
  <c r="J627" i="10" s="1"/>
  <c r="H627" i="10"/>
  <c r="G627" i="10"/>
  <c r="K626" i="10"/>
  <c r="Q626" i="10"/>
  <c r="R626" i="10" s="1"/>
  <c r="I626" i="10"/>
  <c r="J626" i="10" s="1"/>
  <c r="H626" i="10"/>
  <c r="G626" i="10"/>
  <c r="K625" i="10"/>
  <c r="Q625" i="10"/>
  <c r="R625" i="10" s="1"/>
  <c r="I625" i="10"/>
  <c r="H625" i="10"/>
  <c r="G625" i="10"/>
  <c r="K624" i="10"/>
  <c r="Q624" i="10"/>
  <c r="R624" i="10" s="1"/>
  <c r="I624" i="10"/>
  <c r="J624" i="10" s="1"/>
  <c r="H624" i="10"/>
  <c r="G624" i="10"/>
  <c r="K623" i="10"/>
  <c r="Q623" i="10"/>
  <c r="R623" i="10" s="1"/>
  <c r="I623" i="10"/>
  <c r="J623" i="10" s="1"/>
  <c r="H623" i="10"/>
  <c r="G623" i="10"/>
  <c r="K622" i="10"/>
  <c r="Q622" i="10"/>
  <c r="R622" i="10" s="1"/>
  <c r="I622" i="10"/>
  <c r="J622" i="10" s="1"/>
  <c r="H622" i="10"/>
  <c r="G622" i="10"/>
  <c r="K621" i="10"/>
  <c r="Q621" i="10"/>
  <c r="R621" i="10" s="1"/>
  <c r="I621" i="10"/>
  <c r="J621" i="10" s="1"/>
  <c r="H621" i="10"/>
  <c r="G621" i="10"/>
  <c r="K620" i="10"/>
  <c r="Q620" i="10"/>
  <c r="R620" i="10" s="1"/>
  <c r="I620" i="10"/>
  <c r="J620" i="10" s="1"/>
  <c r="H620" i="10"/>
  <c r="G620" i="10"/>
  <c r="K619" i="10"/>
  <c r="Q619" i="10"/>
  <c r="R619" i="10" s="1"/>
  <c r="I619" i="10"/>
  <c r="J619" i="10" s="1"/>
  <c r="H619" i="10"/>
  <c r="G619" i="10"/>
  <c r="K618" i="10"/>
  <c r="Q618" i="10"/>
  <c r="R618" i="10" s="1"/>
  <c r="I618" i="10"/>
  <c r="J618" i="10" s="1"/>
  <c r="H618" i="10"/>
  <c r="G618" i="10"/>
  <c r="K617" i="10"/>
  <c r="Q617" i="10"/>
  <c r="R617" i="10" s="1"/>
  <c r="I617" i="10"/>
  <c r="J617" i="10" s="1"/>
  <c r="H617" i="10"/>
  <c r="G617" i="10"/>
  <c r="K616" i="10"/>
  <c r="Q616" i="10"/>
  <c r="R616" i="10" s="1"/>
  <c r="I616" i="10"/>
  <c r="J616" i="10" s="1"/>
  <c r="H616" i="10"/>
  <c r="G616" i="10"/>
  <c r="K615" i="10"/>
  <c r="Q615" i="10"/>
  <c r="R615" i="10" s="1"/>
  <c r="I615" i="10"/>
  <c r="J615" i="10" s="1"/>
  <c r="H615" i="10"/>
  <c r="G615" i="10"/>
  <c r="K614" i="10"/>
  <c r="Q614" i="10"/>
  <c r="R614" i="10" s="1"/>
  <c r="I614" i="10"/>
  <c r="H614" i="10"/>
  <c r="G614" i="10"/>
  <c r="K613" i="10"/>
  <c r="Q613" i="10"/>
  <c r="R613" i="10" s="1"/>
  <c r="I613" i="10"/>
  <c r="J613" i="10" s="1"/>
  <c r="H613" i="10"/>
  <c r="G613" i="10"/>
  <c r="K612" i="10"/>
  <c r="Q612" i="10"/>
  <c r="R612" i="10" s="1"/>
  <c r="I612" i="10"/>
  <c r="J612" i="10" s="1"/>
  <c r="H612" i="10"/>
  <c r="G612" i="10"/>
  <c r="K611" i="10"/>
  <c r="Q611" i="10"/>
  <c r="R611" i="10" s="1"/>
  <c r="I611" i="10"/>
  <c r="J611" i="10" s="1"/>
  <c r="H611" i="10"/>
  <c r="G611" i="10"/>
  <c r="K610" i="10"/>
  <c r="Q610" i="10"/>
  <c r="R610" i="10" s="1"/>
  <c r="I610" i="10"/>
  <c r="J610" i="10" s="1"/>
  <c r="H610" i="10"/>
  <c r="G610" i="10"/>
  <c r="K609" i="10"/>
  <c r="Q609" i="10"/>
  <c r="R609" i="10" s="1"/>
  <c r="I609" i="10"/>
  <c r="J609" i="10" s="1"/>
  <c r="H609" i="10"/>
  <c r="G609" i="10"/>
  <c r="K608" i="10"/>
  <c r="Q608" i="10"/>
  <c r="R608" i="10" s="1"/>
  <c r="I608" i="10"/>
  <c r="H608" i="10"/>
  <c r="G608" i="10"/>
  <c r="K607" i="10"/>
  <c r="Q607" i="10"/>
  <c r="R607" i="10" s="1"/>
  <c r="I607" i="10"/>
  <c r="J607" i="10" s="1"/>
  <c r="H607" i="10"/>
  <c r="G607" i="10"/>
  <c r="K606" i="10"/>
  <c r="Q606" i="10"/>
  <c r="R606" i="10" s="1"/>
  <c r="I606" i="10"/>
  <c r="J606" i="10" s="1"/>
  <c r="H606" i="10"/>
  <c r="G606" i="10"/>
  <c r="K605" i="10"/>
  <c r="Q605" i="10"/>
  <c r="R605" i="10" s="1"/>
  <c r="I605" i="10"/>
  <c r="H605" i="10"/>
  <c r="G605" i="10"/>
  <c r="K604" i="10"/>
  <c r="Q604" i="10"/>
  <c r="R604" i="10" s="1"/>
  <c r="I604" i="10"/>
  <c r="J604" i="10" s="1"/>
  <c r="H604" i="10"/>
  <c r="G604" i="10"/>
  <c r="K603" i="10"/>
  <c r="Q603" i="10"/>
  <c r="R603" i="10" s="1"/>
  <c r="I603" i="10"/>
  <c r="J603" i="10" s="1"/>
  <c r="H603" i="10"/>
  <c r="G603" i="10"/>
  <c r="K602" i="10"/>
  <c r="Q602" i="10"/>
  <c r="R602" i="10" s="1"/>
  <c r="I602" i="10"/>
  <c r="J602" i="10" s="1"/>
  <c r="H602" i="10"/>
  <c r="G602" i="10"/>
  <c r="K601" i="10"/>
  <c r="Q601" i="10"/>
  <c r="R601" i="10" s="1"/>
  <c r="I601" i="10"/>
  <c r="J601" i="10" s="1"/>
  <c r="H601" i="10"/>
  <c r="G601" i="10"/>
  <c r="K600" i="10"/>
  <c r="Q600" i="10"/>
  <c r="R600" i="10" s="1"/>
  <c r="I600" i="10"/>
  <c r="H600" i="10"/>
  <c r="G600" i="10"/>
  <c r="K599" i="10"/>
  <c r="Q599" i="10"/>
  <c r="R599" i="10" s="1"/>
  <c r="I599" i="10"/>
  <c r="J599" i="10" s="1"/>
  <c r="H599" i="10"/>
  <c r="G599" i="10"/>
  <c r="K598" i="10"/>
  <c r="Q598" i="10"/>
  <c r="R598" i="10" s="1"/>
  <c r="I598" i="10"/>
  <c r="H598" i="10"/>
  <c r="G598" i="10"/>
  <c r="K597" i="10"/>
  <c r="Q597" i="10"/>
  <c r="R597" i="10" s="1"/>
  <c r="I597" i="10"/>
  <c r="J597" i="10" s="1"/>
  <c r="H597" i="10"/>
  <c r="G597" i="10"/>
  <c r="K596" i="10"/>
  <c r="Q596" i="10"/>
  <c r="R596" i="10" s="1"/>
  <c r="I596" i="10"/>
  <c r="J596" i="10" s="1"/>
  <c r="H596" i="10"/>
  <c r="G596" i="10"/>
  <c r="K595" i="10"/>
  <c r="Q595" i="10"/>
  <c r="R595" i="10" s="1"/>
  <c r="I595" i="10"/>
  <c r="J595" i="10" s="1"/>
  <c r="H595" i="10"/>
  <c r="G595" i="10"/>
  <c r="K594" i="10"/>
  <c r="Q594" i="10"/>
  <c r="R594" i="10" s="1"/>
  <c r="I594" i="10"/>
  <c r="J594" i="10" s="1"/>
  <c r="H594" i="10"/>
  <c r="G594" i="10"/>
  <c r="K593" i="10"/>
  <c r="Q593" i="10"/>
  <c r="R593" i="10" s="1"/>
  <c r="I593" i="10"/>
  <c r="J593" i="10" s="1"/>
  <c r="H593" i="10"/>
  <c r="G593" i="10"/>
  <c r="K592" i="10"/>
  <c r="Q592" i="10"/>
  <c r="R592" i="10" s="1"/>
  <c r="I592" i="10"/>
  <c r="J592" i="10" s="1"/>
  <c r="H592" i="10"/>
  <c r="G592" i="10"/>
  <c r="K591" i="10"/>
  <c r="Q591" i="10"/>
  <c r="R591" i="10" s="1"/>
  <c r="I591" i="10"/>
  <c r="J591" i="10" s="1"/>
  <c r="H591" i="10"/>
  <c r="G591" i="10"/>
  <c r="K590" i="10"/>
  <c r="Q590" i="10"/>
  <c r="R590" i="10" s="1"/>
  <c r="I590" i="10"/>
  <c r="J590" i="10" s="1"/>
  <c r="H590" i="10"/>
  <c r="G590" i="10"/>
  <c r="K589" i="10"/>
  <c r="Q589" i="10"/>
  <c r="R589" i="10" s="1"/>
  <c r="I589" i="10"/>
  <c r="J589" i="10" s="1"/>
  <c r="H589" i="10"/>
  <c r="G589" i="10"/>
  <c r="K588" i="10"/>
  <c r="Q588" i="10"/>
  <c r="R588" i="10" s="1"/>
  <c r="I588" i="10"/>
  <c r="J588" i="10" s="1"/>
  <c r="H588" i="10"/>
  <c r="G588" i="10"/>
  <c r="K587" i="10"/>
  <c r="Q587" i="10"/>
  <c r="R587" i="10" s="1"/>
  <c r="I587" i="10"/>
  <c r="J587" i="10" s="1"/>
  <c r="H587" i="10"/>
  <c r="G587" i="10"/>
  <c r="K586" i="10"/>
  <c r="Q586" i="10"/>
  <c r="R586" i="10" s="1"/>
  <c r="I586" i="10"/>
  <c r="J586" i="10" s="1"/>
  <c r="H586" i="10"/>
  <c r="G586" i="10"/>
  <c r="K585" i="10"/>
  <c r="Q585" i="10"/>
  <c r="R585" i="10" s="1"/>
  <c r="I585" i="10"/>
  <c r="J585" i="10" s="1"/>
  <c r="H585" i="10"/>
  <c r="G585" i="10"/>
  <c r="K584" i="10"/>
  <c r="Q584" i="10"/>
  <c r="R584" i="10" s="1"/>
  <c r="I584" i="10"/>
  <c r="H584" i="10"/>
  <c r="G584" i="10"/>
  <c r="K583" i="10"/>
  <c r="Q583" i="10"/>
  <c r="R583" i="10" s="1"/>
  <c r="I583" i="10"/>
  <c r="J583" i="10" s="1"/>
  <c r="H583" i="10"/>
  <c r="G583" i="10"/>
  <c r="K582" i="10"/>
  <c r="Q582" i="10"/>
  <c r="R582" i="10" s="1"/>
  <c r="I582" i="10"/>
  <c r="H582" i="10"/>
  <c r="G582" i="10"/>
  <c r="K581" i="10"/>
  <c r="Q581" i="10"/>
  <c r="R581" i="10" s="1"/>
  <c r="I581" i="10"/>
  <c r="J581" i="10" s="1"/>
  <c r="H581" i="10"/>
  <c r="G581" i="10"/>
  <c r="K580" i="10"/>
  <c r="Q580" i="10"/>
  <c r="R580" i="10" s="1"/>
  <c r="I580" i="10"/>
  <c r="J580" i="10" s="1"/>
  <c r="H580" i="10"/>
  <c r="G580" i="10"/>
  <c r="K579" i="10"/>
  <c r="Q579" i="10"/>
  <c r="R579" i="10" s="1"/>
  <c r="I579" i="10"/>
  <c r="H579" i="10"/>
  <c r="G579" i="10"/>
  <c r="K578" i="10"/>
  <c r="Q578" i="10"/>
  <c r="R578" i="10" s="1"/>
  <c r="I578" i="10"/>
  <c r="J578" i="10" s="1"/>
  <c r="H578" i="10"/>
  <c r="G578" i="10"/>
  <c r="Q577" i="10"/>
  <c r="R577" i="10" s="1"/>
  <c r="I577" i="10"/>
  <c r="J577" i="10" s="1"/>
  <c r="H577" i="10"/>
  <c r="G577" i="10"/>
  <c r="K576" i="10"/>
  <c r="Q576" i="10"/>
  <c r="R576" i="10" s="1"/>
  <c r="I576" i="10"/>
  <c r="J576" i="10" s="1"/>
  <c r="H576" i="10"/>
  <c r="G576" i="10"/>
  <c r="K575" i="10"/>
  <c r="Q575" i="10"/>
  <c r="R575" i="10" s="1"/>
  <c r="I575" i="10"/>
  <c r="J575" i="10" s="1"/>
  <c r="H575" i="10"/>
  <c r="G575" i="10"/>
  <c r="K574" i="10"/>
  <c r="Q574" i="10"/>
  <c r="R574" i="10" s="1"/>
  <c r="I574" i="10"/>
  <c r="J574" i="10" s="1"/>
  <c r="H574" i="10"/>
  <c r="G574" i="10"/>
  <c r="K573" i="10"/>
  <c r="Q573" i="10"/>
  <c r="R573" i="10" s="1"/>
  <c r="I573" i="10"/>
  <c r="J573" i="10" s="1"/>
  <c r="H573" i="10"/>
  <c r="G573" i="10"/>
  <c r="K572" i="10"/>
  <c r="V573" i="2" s="1"/>
  <c r="Q572" i="10"/>
  <c r="I572" i="10"/>
  <c r="H572" i="10"/>
  <c r="S573" i="2" s="1"/>
  <c r="G572" i="10"/>
  <c r="K571" i="10"/>
  <c r="V572" i="2" s="1"/>
  <c r="Q571" i="10"/>
  <c r="I571" i="10"/>
  <c r="H571" i="10"/>
  <c r="S572" i="2" s="1"/>
  <c r="G571" i="10"/>
  <c r="R572" i="2" s="1"/>
  <c r="K570" i="10"/>
  <c r="V571" i="2" s="1"/>
  <c r="Q570" i="10"/>
  <c r="I570" i="10"/>
  <c r="H570" i="10"/>
  <c r="S571" i="2" s="1"/>
  <c r="G570" i="10"/>
  <c r="K569" i="10"/>
  <c r="V570" i="2" s="1"/>
  <c r="Q569" i="10"/>
  <c r="I569" i="10"/>
  <c r="H569" i="10"/>
  <c r="S570" i="2" s="1"/>
  <c r="G569" i="10"/>
  <c r="R570" i="2" s="1"/>
  <c r="K568" i="10"/>
  <c r="V569" i="2" s="1"/>
  <c r="Q568" i="10"/>
  <c r="I568" i="10"/>
  <c r="T569" i="2" s="1"/>
  <c r="H568" i="10"/>
  <c r="S569" i="2" s="1"/>
  <c r="G568" i="10"/>
  <c r="R569" i="2" s="1"/>
  <c r="K567" i="10"/>
  <c r="V568" i="2" s="1"/>
  <c r="Q567" i="10"/>
  <c r="I567" i="10"/>
  <c r="T568" i="2" s="1"/>
  <c r="H567" i="10"/>
  <c r="S568" i="2" s="1"/>
  <c r="G567" i="10"/>
  <c r="R568" i="2" s="1"/>
  <c r="K566" i="10"/>
  <c r="V567" i="2" s="1"/>
  <c r="Q566" i="10"/>
  <c r="I566" i="10"/>
  <c r="H566" i="10"/>
  <c r="S567" i="2" s="1"/>
  <c r="G566" i="10"/>
  <c r="R567" i="2" s="1"/>
  <c r="K565" i="10"/>
  <c r="V566" i="2" s="1"/>
  <c r="Q565" i="10"/>
  <c r="I565" i="10"/>
  <c r="H565" i="10"/>
  <c r="S566" i="2" s="1"/>
  <c r="G565" i="10"/>
  <c r="R566" i="2" s="1"/>
  <c r="K564" i="10"/>
  <c r="V565" i="2" s="1"/>
  <c r="Q564" i="10"/>
  <c r="I564" i="10"/>
  <c r="H564" i="10"/>
  <c r="S565" i="2" s="1"/>
  <c r="G564" i="10"/>
  <c r="R565" i="2" s="1"/>
  <c r="K563" i="10"/>
  <c r="V564" i="2" s="1"/>
  <c r="Q563" i="10"/>
  <c r="I563" i="10"/>
  <c r="H563" i="10"/>
  <c r="S564" i="2" s="1"/>
  <c r="G563" i="10"/>
  <c r="R564" i="2" s="1"/>
  <c r="K562" i="10"/>
  <c r="V563" i="2" s="1"/>
  <c r="Q562" i="10"/>
  <c r="I562" i="10"/>
  <c r="T563" i="2" s="1"/>
  <c r="H562" i="10"/>
  <c r="S563" i="2" s="1"/>
  <c r="G562" i="10"/>
  <c r="K561" i="10"/>
  <c r="V562" i="2" s="1"/>
  <c r="Q561" i="10"/>
  <c r="I561" i="10"/>
  <c r="H561" i="10"/>
  <c r="S562" i="2" s="1"/>
  <c r="G561" i="10"/>
  <c r="R562" i="2" s="1"/>
  <c r="K560" i="10"/>
  <c r="V561" i="2" s="1"/>
  <c r="Q560" i="10"/>
  <c r="I560" i="10"/>
  <c r="H560" i="10"/>
  <c r="S561" i="2" s="1"/>
  <c r="G560" i="10"/>
  <c r="R561" i="2" s="1"/>
  <c r="K559" i="10"/>
  <c r="V560" i="2" s="1"/>
  <c r="Q559" i="10"/>
  <c r="I559" i="10"/>
  <c r="H559" i="10"/>
  <c r="S560" i="2" s="1"/>
  <c r="G559" i="10"/>
  <c r="K558" i="10"/>
  <c r="V559" i="2" s="1"/>
  <c r="Q558" i="10"/>
  <c r="I558" i="10"/>
  <c r="T559" i="2" s="1"/>
  <c r="H558" i="10"/>
  <c r="S559" i="2" s="1"/>
  <c r="G558" i="10"/>
  <c r="R559" i="2" s="1"/>
  <c r="K557" i="10"/>
  <c r="V558" i="2" s="1"/>
  <c r="Q557" i="10"/>
  <c r="I557" i="10"/>
  <c r="H557" i="10"/>
  <c r="S558" i="2" s="1"/>
  <c r="G557" i="10"/>
  <c r="R558" i="2" s="1"/>
  <c r="K556" i="10"/>
  <c r="V557" i="2" s="1"/>
  <c r="Q556" i="10"/>
  <c r="I556" i="10"/>
  <c r="H556" i="10"/>
  <c r="S557" i="2" s="1"/>
  <c r="G556" i="10"/>
  <c r="K555" i="10"/>
  <c r="V556" i="2" s="1"/>
  <c r="Q555" i="10"/>
  <c r="I555" i="10"/>
  <c r="H555" i="10"/>
  <c r="S556" i="2" s="1"/>
  <c r="G555" i="10"/>
  <c r="K554" i="10"/>
  <c r="V555" i="2" s="1"/>
  <c r="Q554" i="10"/>
  <c r="I554" i="10"/>
  <c r="H554" i="10"/>
  <c r="S555" i="2" s="1"/>
  <c r="G554" i="10"/>
  <c r="K553" i="10"/>
  <c r="V554" i="2" s="1"/>
  <c r="Q553" i="10"/>
  <c r="I553" i="10"/>
  <c r="H553" i="10"/>
  <c r="S554" i="2" s="1"/>
  <c r="G553" i="10"/>
  <c r="R554" i="2" s="1"/>
  <c r="K552" i="10"/>
  <c r="V553" i="2" s="1"/>
  <c r="Q552" i="10"/>
  <c r="I552" i="10"/>
  <c r="H552" i="10"/>
  <c r="S553" i="2" s="1"/>
  <c r="G552" i="10"/>
  <c r="R553" i="2" s="1"/>
  <c r="K551" i="10"/>
  <c r="V552" i="2" s="1"/>
  <c r="Q551" i="10"/>
  <c r="I551" i="10"/>
  <c r="H551" i="10"/>
  <c r="S552" i="2" s="1"/>
  <c r="G551" i="10"/>
  <c r="R552" i="2" s="1"/>
  <c r="K550" i="10"/>
  <c r="V551" i="2" s="1"/>
  <c r="Q550" i="10"/>
  <c r="I550" i="10"/>
  <c r="H550" i="10"/>
  <c r="S551" i="2" s="1"/>
  <c r="G550" i="10"/>
  <c r="R551" i="2" s="1"/>
  <c r="K549" i="10"/>
  <c r="V550" i="2" s="1"/>
  <c r="Q549" i="10"/>
  <c r="I549" i="10"/>
  <c r="H549" i="10"/>
  <c r="S550" i="2" s="1"/>
  <c r="G549" i="10"/>
  <c r="K548" i="10"/>
  <c r="V549" i="2" s="1"/>
  <c r="Q548" i="10"/>
  <c r="I548" i="10"/>
  <c r="H548" i="10"/>
  <c r="S549" i="2" s="1"/>
  <c r="G548" i="10"/>
  <c r="R549" i="2" s="1"/>
  <c r="K547" i="10"/>
  <c r="V548" i="2" s="1"/>
  <c r="Q547" i="10"/>
  <c r="I547" i="10"/>
  <c r="H547" i="10"/>
  <c r="S548" i="2" s="1"/>
  <c r="G547" i="10"/>
  <c r="R548" i="2" s="1"/>
  <c r="K546" i="10"/>
  <c r="V547" i="2" s="1"/>
  <c r="Q546" i="10"/>
  <c r="I546" i="10"/>
  <c r="H546" i="10"/>
  <c r="S547" i="2" s="1"/>
  <c r="G546" i="10"/>
  <c r="K545" i="10"/>
  <c r="V546" i="2" s="1"/>
  <c r="Q545" i="10"/>
  <c r="I545" i="10"/>
  <c r="H545" i="10"/>
  <c r="S546" i="2" s="1"/>
  <c r="G545" i="10"/>
  <c r="R546" i="2" s="1"/>
  <c r="K544" i="10"/>
  <c r="V545" i="2" s="1"/>
  <c r="Q544" i="10"/>
  <c r="I544" i="10"/>
  <c r="H544" i="10"/>
  <c r="S545" i="2" s="1"/>
  <c r="G544" i="10"/>
  <c r="R545" i="2" s="1"/>
  <c r="K543" i="10"/>
  <c r="V544" i="2" s="1"/>
  <c r="Q543" i="10"/>
  <c r="I543" i="10"/>
  <c r="T544" i="2" s="1"/>
  <c r="H543" i="10"/>
  <c r="S544" i="2" s="1"/>
  <c r="G543" i="10"/>
  <c r="K542" i="10"/>
  <c r="V543" i="2" s="1"/>
  <c r="Q542" i="10"/>
  <c r="I542" i="10"/>
  <c r="H542" i="10"/>
  <c r="S543" i="2" s="1"/>
  <c r="G542" i="10"/>
  <c r="R543" i="2" s="1"/>
  <c r="K541" i="10"/>
  <c r="V542" i="2" s="1"/>
  <c r="Q541" i="10"/>
  <c r="I541" i="10"/>
  <c r="H541" i="10"/>
  <c r="S542" i="2" s="1"/>
  <c r="G541" i="10"/>
  <c r="R542" i="2" s="1"/>
  <c r="K540" i="10"/>
  <c r="V541" i="2" s="1"/>
  <c r="Q540" i="10"/>
  <c r="I540" i="10"/>
  <c r="H540" i="10"/>
  <c r="S541" i="2" s="1"/>
  <c r="G540" i="10"/>
  <c r="K539" i="10"/>
  <c r="V540" i="2" s="1"/>
  <c r="Q539" i="10"/>
  <c r="I539" i="10"/>
  <c r="H539" i="10"/>
  <c r="S540" i="2" s="1"/>
  <c r="G539" i="10"/>
  <c r="R540" i="2" s="1"/>
  <c r="K538" i="10"/>
  <c r="V539" i="2" s="1"/>
  <c r="Q538" i="10"/>
  <c r="I538" i="10"/>
  <c r="T539" i="2" s="1"/>
  <c r="H538" i="10"/>
  <c r="S539" i="2" s="1"/>
  <c r="G538" i="10"/>
  <c r="R539" i="2" s="1"/>
  <c r="K537" i="10"/>
  <c r="V538" i="2" s="1"/>
  <c r="Q537" i="10"/>
  <c r="I537" i="10"/>
  <c r="H537" i="10"/>
  <c r="S538" i="2" s="1"/>
  <c r="G537" i="10"/>
  <c r="R538" i="2" s="1"/>
  <c r="K536" i="10"/>
  <c r="V537" i="2" s="1"/>
  <c r="Q536" i="10"/>
  <c r="I536" i="10"/>
  <c r="H536" i="10"/>
  <c r="S537" i="2" s="1"/>
  <c r="G536" i="10"/>
  <c r="K535" i="10"/>
  <c r="V536" i="2" s="1"/>
  <c r="Q535" i="10"/>
  <c r="I535" i="10"/>
  <c r="T536" i="2" s="1"/>
  <c r="H535" i="10"/>
  <c r="S536" i="2" s="1"/>
  <c r="G535" i="10"/>
  <c r="R536" i="2" s="1"/>
  <c r="K534" i="10"/>
  <c r="V535" i="2" s="1"/>
  <c r="Q534" i="10"/>
  <c r="I534" i="10"/>
  <c r="H534" i="10"/>
  <c r="S535" i="2" s="1"/>
  <c r="G534" i="10"/>
  <c r="R535" i="2" s="1"/>
  <c r="K533" i="10"/>
  <c r="V534" i="2" s="1"/>
  <c r="Q533" i="10"/>
  <c r="I533" i="10"/>
  <c r="H533" i="10"/>
  <c r="S534" i="2" s="1"/>
  <c r="G533" i="10"/>
  <c r="K532" i="10"/>
  <c r="V533" i="2" s="1"/>
  <c r="Q532" i="10"/>
  <c r="I532" i="10"/>
  <c r="H532" i="10"/>
  <c r="S533" i="2" s="1"/>
  <c r="G532" i="10"/>
  <c r="R533" i="2" s="1"/>
  <c r="K531" i="10"/>
  <c r="V532" i="2" s="1"/>
  <c r="Q531" i="10"/>
  <c r="I531" i="10"/>
  <c r="T532" i="2" s="1"/>
  <c r="H531" i="10"/>
  <c r="S532" i="2" s="1"/>
  <c r="G531" i="10"/>
  <c r="R532" i="2" s="1"/>
  <c r="K530" i="10"/>
  <c r="V531" i="2" s="1"/>
  <c r="Q530" i="10"/>
  <c r="I530" i="10"/>
  <c r="H530" i="10"/>
  <c r="S531" i="2" s="1"/>
  <c r="G530" i="10"/>
  <c r="R531" i="2" s="1"/>
  <c r="K529" i="10"/>
  <c r="V530" i="2" s="1"/>
  <c r="Q529" i="10"/>
  <c r="I529" i="10"/>
  <c r="H529" i="10"/>
  <c r="S530" i="2" s="1"/>
  <c r="G529" i="10"/>
  <c r="R530" i="2" s="1"/>
  <c r="K528" i="10"/>
  <c r="V529" i="2" s="1"/>
  <c r="Q528" i="10"/>
  <c r="I528" i="10"/>
  <c r="H528" i="10"/>
  <c r="S529" i="2" s="1"/>
  <c r="G528" i="10"/>
  <c r="R529" i="2" s="1"/>
  <c r="K527" i="10"/>
  <c r="V528" i="2" s="1"/>
  <c r="Q527" i="10"/>
  <c r="I527" i="10"/>
  <c r="H527" i="10"/>
  <c r="S528" i="2" s="1"/>
  <c r="G527" i="10"/>
  <c r="K526" i="10"/>
  <c r="V527" i="2" s="1"/>
  <c r="Q526" i="10"/>
  <c r="I526" i="10"/>
  <c r="H526" i="10"/>
  <c r="S527" i="2" s="1"/>
  <c r="G526" i="10"/>
  <c r="R527" i="2" s="1"/>
  <c r="K525" i="10"/>
  <c r="V526" i="2" s="1"/>
  <c r="Q525" i="10"/>
  <c r="I525" i="10"/>
  <c r="H525" i="10"/>
  <c r="S526" i="2" s="1"/>
  <c r="G525" i="10"/>
  <c r="R526" i="2" s="1"/>
  <c r="K524" i="10"/>
  <c r="V525" i="2" s="1"/>
  <c r="Q524" i="10"/>
  <c r="I524" i="10"/>
  <c r="H524" i="10"/>
  <c r="S525" i="2" s="1"/>
  <c r="G524" i="10"/>
  <c r="K523" i="10"/>
  <c r="V524" i="2" s="1"/>
  <c r="Q523" i="10"/>
  <c r="I523" i="10"/>
  <c r="H523" i="10"/>
  <c r="S524" i="2" s="1"/>
  <c r="G523" i="10"/>
  <c r="K522" i="10"/>
  <c r="V523" i="2" s="1"/>
  <c r="Q522" i="10"/>
  <c r="I522" i="10"/>
  <c r="T523" i="2" s="1"/>
  <c r="H522" i="10"/>
  <c r="S523" i="2" s="1"/>
  <c r="G522" i="10"/>
  <c r="R523" i="2" s="1"/>
  <c r="K521" i="10"/>
  <c r="V522" i="2" s="1"/>
  <c r="Q521" i="10"/>
  <c r="I521" i="10"/>
  <c r="H521" i="10"/>
  <c r="S522" i="2" s="1"/>
  <c r="G521" i="10"/>
  <c r="R522" i="2" s="1"/>
  <c r="K520" i="10"/>
  <c r="V521" i="2" s="1"/>
  <c r="Q520" i="10"/>
  <c r="I520" i="10"/>
  <c r="H520" i="10"/>
  <c r="S521" i="2" s="1"/>
  <c r="G520" i="10"/>
  <c r="K519" i="10"/>
  <c r="V520" i="2" s="1"/>
  <c r="Q519" i="10"/>
  <c r="I519" i="10"/>
  <c r="H519" i="10"/>
  <c r="S520" i="2" s="1"/>
  <c r="G519" i="10"/>
  <c r="R520" i="2" s="1"/>
  <c r="K518" i="10"/>
  <c r="V519" i="2" s="1"/>
  <c r="Q518" i="10"/>
  <c r="I518" i="10"/>
  <c r="T519" i="2" s="1"/>
  <c r="H518" i="10"/>
  <c r="S519" i="2" s="1"/>
  <c r="G518" i="10"/>
  <c r="R519" i="2" s="1"/>
  <c r="K517" i="10"/>
  <c r="V518" i="2" s="1"/>
  <c r="Q517" i="10"/>
  <c r="I517" i="10"/>
  <c r="H517" i="10"/>
  <c r="S518" i="2" s="1"/>
  <c r="G517" i="10"/>
  <c r="K516" i="10"/>
  <c r="V517" i="2" s="1"/>
  <c r="Q516" i="10"/>
  <c r="I516" i="10"/>
  <c r="H516" i="10"/>
  <c r="S517" i="2" s="1"/>
  <c r="G516" i="10"/>
  <c r="R517" i="2" s="1"/>
  <c r="K515" i="10"/>
  <c r="V516" i="2" s="1"/>
  <c r="Q515" i="10"/>
  <c r="I515" i="10"/>
  <c r="H515" i="10"/>
  <c r="S516" i="2" s="1"/>
  <c r="G515" i="10"/>
  <c r="R516" i="2" s="1"/>
  <c r="K514" i="10"/>
  <c r="V515" i="2" s="1"/>
  <c r="Q514" i="10"/>
  <c r="I514" i="10"/>
  <c r="T515" i="2" s="1"/>
  <c r="H514" i="10"/>
  <c r="S515" i="2" s="1"/>
  <c r="G514" i="10"/>
  <c r="R515" i="2" s="1"/>
  <c r="K513" i="10"/>
  <c r="V514" i="2" s="1"/>
  <c r="Q513" i="10"/>
  <c r="I513" i="10"/>
  <c r="H513" i="10"/>
  <c r="S514" i="2" s="1"/>
  <c r="G513" i="10"/>
  <c r="R514" i="2" s="1"/>
  <c r="K512" i="10"/>
  <c r="V513" i="2" s="1"/>
  <c r="Q512" i="10"/>
  <c r="I512" i="10"/>
  <c r="H512" i="10"/>
  <c r="S513" i="2" s="1"/>
  <c r="G512" i="10"/>
  <c r="R513" i="2" s="1"/>
  <c r="K511" i="10"/>
  <c r="V512" i="2" s="1"/>
  <c r="Q511" i="10"/>
  <c r="I511" i="10"/>
  <c r="H511" i="10"/>
  <c r="S512" i="2" s="1"/>
  <c r="G511" i="10"/>
  <c r="R512" i="2" s="1"/>
  <c r="K510" i="10"/>
  <c r="V511" i="2" s="1"/>
  <c r="Q510" i="10"/>
  <c r="I510" i="10"/>
  <c r="H510" i="10"/>
  <c r="S511" i="2" s="1"/>
  <c r="G510" i="10"/>
  <c r="R511" i="2" s="1"/>
  <c r="K509" i="10"/>
  <c r="V510" i="2" s="1"/>
  <c r="Q509" i="10"/>
  <c r="I509" i="10"/>
  <c r="T510" i="2" s="1"/>
  <c r="H509" i="10"/>
  <c r="S510" i="2" s="1"/>
  <c r="G509" i="10"/>
  <c r="R510" i="2" s="1"/>
  <c r="K508" i="10"/>
  <c r="V509" i="2" s="1"/>
  <c r="Q508" i="10"/>
  <c r="I508" i="10"/>
  <c r="H508" i="10"/>
  <c r="S509" i="2" s="1"/>
  <c r="G508" i="10"/>
  <c r="R509" i="2" s="1"/>
  <c r="K507" i="10"/>
  <c r="V508" i="2" s="1"/>
  <c r="Q507" i="10"/>
  <c r="I507" i="10"/>
  <c r="H507" i="10"/>
  <c r="S508" i="2" s="1"/>
  <c r="G507" i="10"/>
  <c r="K506" i="10"/>
  <c r="V507" i="2" s="1"/>
  <c r="Q506" i="10"/>
  <c r="I506" i="10"/>
  <c r="H506" i="10"/>
  <c r="S507" i="2" s="1"/>
  <c r="G506" i="10"/>
  <c r="R507" i="2" s="1"/>
  <c r="K505" i="10"/>
  <c r="V506" i="2" s="1"/>
  <c r="Q505" i="10"/>
  <c r="I505" i="10"/>
  <c r="H505" i="10"/>
  <c r="S506" i="2" s="1"/>
  <c r="G505" i="10"/>
  <c r="R506" i="2" s="1"/>
  <c r="K504" i="10"/>
  <c r="V505" i="2" s="1"/>
  <c r="Q504" i="10"/>
  <c r="I504" i="10"/>
  <c r="H504" i="10"/>
  <c r="S505" i="2" s="1"/>
  <c r="G504" i="10"/>
  <c r="K503" i="10"/>
  <c r="V504" i="2" s="1"/>
  <c r="Q503" i="10"/>
  <c r="I503" i="10"/>
  <c r="H503" i="10"/>
  <c r="S504" i="2" s="1"/>
  <c r="G503" i="10"/>
  <c r="R504" i="2" s="1"/>
  <c r="K502" i="10"/>
  <c r="V503" i="2" s="1"/>
  <c r="Q502" i="10"/>
  <c r="I502" i="10"/>
  <c r="H502" i="10"/>
  <c r="S503" i="2" s="1"/>
  <c r="G502" i="10"/>
  <c r="R503" i="2" s="1"/>
  <c r="K501" i="10"/>
  <c r="V502" i="2" s="1"/>
  <c r="Q501" i="10"/>
  <c r="I501" i="10"/>
  <c r="H501" i="10"/>
  <c r="S502" i="2" s="1"/>
  <c r="G501" i="10"/>
  <c r="K500" i="10"/>
  <c r="V501" i="2" s="1"/>
  <c r="Q500" i="10"/>
  <c r="I500" i="10"/>
  <c r="H500" i="10"/>
  <c r="S501" i="2" s="1"/>
  <c r="G500" i="10"/>
  <c r="R501" i="2" s="1"/>
  <c r="K499" i="10"/>
  <c r="V500" i="2" s="1"/>
  <c r="Q499" i="10"/>
  <c r="I499" i="10"/>
  <c r="H499" i="10"/>
  <c r="S500" i="2" s="1"/>
  <c r="G499" i="10"/>
  <c r="R500" i="2" s="1"/>
  <c r="K498" i="10"/>
  <c r="V499" i="2" s="1"/>
  <c r="Q498" i="10"/>
  <c r="I498" i="10"/>
  <c r="H498" i="10"/>
  <c r="S499" i="2" s="1"/>
  <c r="G498" i="10"/>
  <c r="K497" i="10"/>
  <c r="V498" i="2" s="1"/>
  <c r="Q497" i="10"/>
  <c r="I497" i="10"/>
  <c r="H497" i="10"/>
  <c r="S498" i="2" s="1"/>
  <c r="G497" i="10"/>
  <c r="R498" i="2" s="1"/>
  <c r="K496" i="10"/>
  <c r="V497" i="2" s="1"/>
  <c r="Q496" i="10"/>
  <c r="I496" i="10"/>
  <c r="H496" i="10"/>
  <c r="S497" i="2" s="1"/>
  <c r="G496" i="10"/>
  <c r="R497" i="2" s="1"/>
  <c r="K495" i="10"/>
  <c r="V496" i="2" s="1"/>
  <c r="Q495" i="10"/>
  <c r="I495" i="10"/>
  <c r="T496" i="2" s="1"/>
  <c r="H495" i="10"/>
  <c r="S496" i="2" s="1"/>
  <c r="G495" i="10"/>
  <c r="K494" i="10"/>
  <c r="V495" i="2" s="1"/>
  <c r="Q494" i="10"/>
  <c r="I494" i="10"/>
  <c r="T495" i="2" s="1"/>
  <c r="H494" i="10"/>
  <c r="S495" i="2" s="1"/>
  <c r="G494" i="10"/>
  <c r="R495" i="2" s="1"/>
  <c r="K493" i="10"/>
  <c r="V494" i="2" s="1"/>
  <c r="Q493" i="10"/>
  <c r="I493" i="10"/>
  <c r="H493" i="10"/>
  <c r="S494" i="2" s="1"/>
  <c r="G493" i="10"/>
  <c r="R494" i="2" s="1"/>
  <c r="K492" i="10"/>
  <c r="V493" i="2" s="1"/>
  <c r="Q492" i="10"/>
  <c r="I492" i="10"/>
  <c r="H492" i="10"/>
  <c r="S493" i="2" s="1"/>
  <c r="G492" i="10"/>
  <c r="R493" i="2" s="1"/>
  <c r="K491" i="10"/>
  <c r="V492" i="2" s="1"/>
  <c r="Q491" i="10"/>
  <c r="I491" i="10"/>
  <c r="H491" i="10"/>
  <c r="S492" i="2" s="1"/>
  <c r="G491" i="10"/>
  <c r="K490" i="10"/>
  <c r="V491" i="2" s="1"/>
  <c r="Q490" i="10"/>
  <c r="I490" i="10"/>
  <c r="H490" i="10"/>
  <c r="S491" i="2" s="1"/>
  <c r="G490" i="10"/>
  <c r="R491" i="2" s="1"/>
  <c r="K489" i="10"/>
  <c r="V490" i="2" s="1"/>
  <c r="Q489" i="10"/>
  <c r="I489" i="10"/>
  <c r="H489" i="10"/>
  <c r="S490" i="2" s="1"/>
  <c r="G489" i="10"/>
  <c r="R490" i="2" s="1"/>
  <c r="K488" i="10"/>
  <c r="V489" i="2" s="1"/>
  <c r="Q488" i="10"/>
  <c r="I488" i="10"/>
  <c r="H488" i="10"/>
  <c r="S489" i="2" s="1"/>
  <c r="G488" i="10"/>
  <c r="K487" i="10"/>
  <c r="V488" i="2" s="1"/>
  <c r="Q487" i="10"/>
  <c r="I487" i="10"/>
  <c r="H487" i="10"/>
  <c r="S488" i="2" s="1"/>
  <c r="G487" i="10"/>
  <c r="R488" i="2" s="1"/>
  <c r="K486" i="10"/>
  <c r="V487" i="2" s="1"/>
  <c r="Q486" i="10"/>
  <c r="I486" i="10"/>
  <c r="H486" i="10"/>
  <c r="S487" i="2" s="1"/>
  <c r="G486" i="10"/>
  <c r="R487" i="2" s="1"/>
  <c r="K485" i="10"/>
  <c r="V486" i="2" s="1"/>
  <c r="Q485" i="10"/>
  <c r="I485" i="10"/>
  <c r="H485" i="10"/>
  <c r="S486" i="2" s="1"/>
  <c r="G485" i="10"/>
  <c r="K484" i="10"/>
  <c r="V485" i="2" s="1"/>
  <c r="Q484" i="10"/>
  <c r="I484" i="10"/>
  <c r="H484" i="10"/>
  <c r="S485" i="2" s="1"/>
  <c r="G484" i="10"/>
  <c r="R485" i="2" s="1"/>
  <c r="K483" i="10"/>
  <c r="V484" i="2" s="1"/>
  <c r="Q483" i="10"/>
  <c r="I483" i="10"/>
  <c r="H483" i="10"/>
  <c r="S484" i="2" s="1"/>
  <c r="G483" i="10"/>
  <c r="R484" i="2" s="1"/>
  <c r="K482" i="10"/>
  <c r="V483" i="2" s="1"/>
  <c r="Q482" i="10"/>
  <c r="I482" i="10"/>
  <c r="H482" i="10"/>
  <c r="S483" i="2" s="1"/>
  <c r="G482" i="10"/>
  <c r="K481" i="10"/>
  <c r="V482" i="2" s="1"/>
  <c r="Q481" i="10"/>
  <c r="I481" i="10"/>
  <c r="H481" i="10"/>
  <c r="S482" i="2" s="1"/>
  <c r="G481" i="10"/>
  <c r="R482" i="2" s="1"/>
  <c r="K480" i="10"/>
  <c r="V481" i="2" s="1"/>
  <c r="Q480" i="10"/>
  <c r="I480" i="10"/>
  <c r="T481" i="2" s="1"/>
  <c r="H480" i="10"/>
  <c r="S481" i="2" s="1"/>
  <c r="G480" i="10"/>
  <c r="R481" i="2" s="1"/>
  <c r="K479" i="10"/>
  <c r="V480" i="2" s="1"/>
  <c r="Q479" i="10"/>
  <c r="I479" i="10"/>
  <c r="H479" i="10"/>
  <c r="S480" i="2" s="1"/>
  <c r="G479" i="10"/>
  <c r="K478" i="10"/>
  <c r="V479" i="2" s="1"/>
  <c r="Q478" i="10"/>
  <c r="I478" i="10"/>
  <c r="H478" i="10"/>
  <c r="S479" i="2" s="1"/>
  <c r="G478" i="10"/>
  <c r="R479" i="2" s="1"/>
  <c r="K477" i="10"/>
  <c r="V478" i="2" s="1"/>
  <c r="Q477" i="10"/>
  <c r="I477" i="10"/>
  <c r="H477" i="10"/>
  <c r="S478" i="2" s="1"/>
  <c r="G477" i="10"/>
  <c r="R478" i="2" s="1"/>
  <c r="K476" i="10"/>
  <c r="V477" i="2" s="1"/>
  <c r="Q476" i="10"/>
  <c r="I476" i="10"/>
  <c r="H476" i="10"/>
  <c r="S477" i="2" s="1"/>
  <c r="G476" i="10"/>
  <c r="R477" i="2" s="1"/>
  <c r="K475" i="10"/>
  <c r="V476" i="2" s="1"/>
  <c r="Q475" i="10"/>
  <c r="I475" i="10"/>
  <c r="H475" i="10"/>
  <c r="S476" i="2" s="1"/>
  <c r="G475" i="10"/>
  <c r="K474" i="10"/>
  <c r="V475" i="2" s="1"/>
  <c r="Q474" i="10"/>
  <c r="I474" i="10"/>
  <c r="T475" i="2" s="1"/>
  <c r="H474" i="10"/>
  <c r="S475" i="2" s="1"/>
  <c r="G474" i="10"/>
  <c r="R475" i="2" s="1"/>
  <c r="K473" i="10"/>
  <c r="V474" i="2" s="1"/>
  <c r="Q473" i="10"/>
  <c r="I473" i="10"/>
  <c r="H473" i="10"/>
  <c r="S474" i="2" s="1"/>
  <c r="G473" i="10"/>
  <c r="R474" i="2" s="1"/>
  <c r="K472" i="10"/>
  <c r="V473" i="2" s="1"/>
  <c r="Q472" i="10"/>
  <c r="I472" i="10"/>
  <c r="H472" i="10"/>
  <c r="S473" i="2" s="1"/>
  <c r="G472" i="10"/>
  <c r="K471" i="10"/>
  <c r="V472" i="2" s="1"/>
  <c r="Q471" i="10"/>
  <c r="I471" i="10"/>
  <c r="T472" i="2" s="1"/>
  <c r="H471" i="10"/>
  <c r="S472" i="2" s="1"/>
  <c r="G471" i="10"/>
  <c r="R472" i="2" s="1"/>
  <c r="K470" i="10"/>
  <c r="V471" i="2" s="1"/>
  <c r="Q470" i="10"/>
  <c r="I470" i="10"/>
  <c r="H470" i="10"/>
  <c r="S471" i="2" s="1"/>
  <c r="G470" i="10"/>
  <c r="R471" i="2" s="1"/>
  <c r="K469" i="10"/>
  <c r="V470" i="2" s="1"/>
  <c r="Q469" i="10"/>
  <c r="I469" i="10"/>
  <c r="H469" i="10"/>
  <c r="S470" i="2" s="1"/>
  <c r="G469" i="10"/>
  <c r="K468" i="10"/>
  <c r="V469" i="2" s="1"/>
  <c r="Q468" i="10"/>
  <c r="I468" i="10"/>
  <c r="H468" i="10"/>
  <c r="S469" i="2" s="1"/>
  <c r="G468" i="10"/>
  <c r="R469" i="2" s="1"/>
  <c r="K467" i="10"/>
  <c r="V468" i="2" s="1"/>
  <c r="Q467" i="10"/>
  <c r="I467" i="10"/>
  <c r="H467" i="10"/>
  <c r="S468" i="2" s="1"/>
  <c r="G467" i="10"/>
  <c r="R468" i="2" s="1"/>
  <c r="K466" i="10"/>
  <c r="Q466" i="10"/>
  <c r="I466" i="10"/>
  <c r="T467" i="2" s="1"/>
  <c r="H466" i="10"/>
  <c r="S467" i="2" s="1"/>
  <c r="G466" i="10"/>
  <c r="K465" i="10"/>
  <c r="V466" i="2" s="1"/>
  <c r="Q465" i="10"/>
  <c r="I465" i="10"/>
  <c r="H465" i="10"/>
  <c r="S466" i="2" s="1"/>
  <c r="G465" i="10"/>
  <c r="R466" i="2" s="1"/>
  <c r="K464" i="10"/>
  <c r="V465" i="2" s="1"/>
  <c r="Q464" i="10"/>
  <c r="I464" i="10"/>
  <c r="H464" i="10"/>
  <c r="S465" i="2" s="1"/>
  <c r="G464" i="10"/>
  <c r="R465" i="2" s="1"/>
  <c r="K463" i="10"/>
  <c r="V464" i="2" s="1"/>
  <c r="Q463" i="10"/>
  <c r="I463" i="10"/>
  <c r="H463" i="10"/>
  <c r="S464" i="2" s="1"/>
  <c r="G463" i="10"/>
  <c r="K462" i="10"/>
  <c r="V463" i="2" s="1"/>
  <c r="Q462" i="10"/>
  <c r="I462" i="10"/>
  <c r="T463" i="2" s="1"/>
  <c r="H462" i="10"/>
  <c r="S463" i="2" s="1"/>
  <c r="G462" i="10"/>
  <c r="R463" i="2" s="1"/>
  <c r="K461" i="10"/>
  <c r="V462" i="2" s="1"/>
  <c r="Q461" i="10"/>
  <c r="I461" i="10"/>
  <c r="H461" i="10"/>
  <c r="S462" i="2" s="1"/>
  <c r="G461" i="10"/>
  <c r="R462" i="2" s="1"/>
  <c r="K460" i="10"/>
  <c r="V461" i="2" s="1"/>
  <c r="Q460" i="10"/>
  <c r="I460" i="10"/>
  <c r="T461" i="2" s="1"/>
  <c r="H460" i="10"/>
  <c r="S461" i="2" s="1"/>
  <c r="G460" i="10"/>
  <c r="R461" i="2" s="1"/>
  <c r="K459" i="10"/>
  <c r="V460" i="2" s="1"/>
  <c r="Q459" i="10"/>
  <c r="I459" i="10"/>
  <c r="H459" i="10"/>
  <c r="S460" i="2" s="1"/>
  <c r="G459" i="10"/>
  <c r="K458" i="10"/>
  <c r="V459" i="2" s="1"/>
  <c r="Q458" i="10"/>
  <c r="I458" i="10"/>
  <c r="H458" i="10"/>
  <c r="S459" i="2" s="1"/>
  <c r="G458" i="10"/>
  <c r="K457" i="10"/>
  <c r="V458" i="2" s="1"/>
  <c r="Q457" i="10"/>
  <c r="I457" i="10"/>
  <c r="H457" i="10"/>
  <c r="S458" i="2" s="1"/>
  <c r="G457" i="10"/>
  <c r="R458" i="2" s="1"/>
  <c r="K456" i="10"/>
  <c r="V457" i="2" s="1"/>
  <c r="Q456" i="10"/>
  <c r="I456" i="10"/>
  <c r="H456" i="10"/>
  <c r="S457" i="2" s="1"/>
  <c r="G456" i="10"/>
  <c r="K455" i="10"/>
  <c r="V456" i="2" s="1"/>
  <c r="Q455" i="10"/>
  <c r="I455" i="10"/>
  <c r="H455" i="10"/>
  <c r="S456" i="2" s="1"/>
  <c r="G455" i="10"/>
  <c r="R456" i="2" s="1"/>
  <c r="K454" i="10"/>
  <c r="V455" i="2" s="1"/>
  <c r="Q454" i="10"/>
  <c r="I454" i="10"/>
  <c r="H454" i="10"/>
  <c r="S455" i="2" s="1"/>
  <c r="G454" i="10"/>
  <c r="R455" i="2" s="1"/>
  <c r="K453" i="10"/>
  <c r="V454" i="2" s="1"/>
  <c r="Q453" i="10"/>
  <c r="I453" i="10"/>
  <c r="H453" i="10"/>
  <c r="S454" i="2" s="1"/>
  <c r="G453" i="10"/>
  <c r="K452" i="10"/>
  <c r="V453" i="2" s="1"/>
  <c r="Q452" i="10"/>
  <c r="I452" i="10"/>
  <c r="H452" i="10"/>
  <c r="S453" i="2" s="1"/>
  <c r="G452" i="10"/>
  <c r="R453" i="2" s="1"/>
  <c r="K451" i="10"/>
  <c r="V452" i="2" s="1"/>
  <c r="Q451" i="10"/>
  <c r="I451" i="10"/>
  <c r="H451" i="10"/>
  <c r="S452" i="2" s="1"/>
  <c r="G451" i="10"/>
  <c r="R452" i="2" s="1"/>
  <c r="K450" i="10"/>
  <c r="V451" i="2" s="1"/>
  <c r="Q450" i="10"/>
  <c r="I450" i="10"/>
  <c r="H450" i="10"/>
  <c r="S451" i="2" s="1"/>
  <c r="G450" i="10"/>
  <c r="K449" i="10"/>
  <c r="V450" i="2" s="1"/>
  <c r="Q449" i="10"/>
  <c r="I449" i="10"/>
  <c r="T450" i="2" s="1"/>
  <c r="H449" i="10"/>
  <c r="S450" i="2" s="1"/>
  <c r="G449" i="10"/>
  <c r="R450" i="2" s="1"/>
  <c r="K448" i="10"/>
  <c r="V449" i="2" s="1"/>
  <c r="Q448" i="10"/>
  <c r="I448" i="10"/>
  <c r="H448" i="10"/>
  <c r="S449" i="2" s="1"/>
  <c r="G448" i="10"/>
  <c r="R449" i="2" s="1"/>
  <c r="K447" i="10"/>
  <c r="V448" i="2" s="1"/>
  <c r="Q447" i="10"/>
  <c r="I447" i="10"/>
  <c r="H447" i="10"/>
  <c r="S448" i="2" s="1"/>
  <c r="G447" i="10"/>
  <c r="K446" i="10"/>
  <c r="V447" i="2" s="1"/>
  <c r="Q446" i="10"/>
  <c r="I446" i="10"/>
  <c r="H446" i="10"/>
  <c r="S447" i="2" s="1"/>
  <c r="G446" i="10"/>
  <c r="R447" i="2" s="1"/>
  <c r="K445" i="10"/>
  <c r="V446" i="2" s="1"/>
  <c r="Q445" i="10"/>
  <c r="I445" i="10"/>
  <c r="H445" i="10"/>
  <c r="S446" i="2" s="1"/>
  <c r="G445" i="10"/>
  <c r="R446" i="2" s="1"/>
  <c r="K444" i="10"/>
  <c r="V445" i="2" s="1"/>
  <c r="Q444" i="10"/>
  <c r="I444" i="10"/>
  <c r="H444" i="10"/>
  <c r="S445" i="2" s="1"/>
  <c r="G444" i="10"/>
  <c r="R445" i="2" s="1"/>
  <c r="K443" i="10"/>
  <c r="V444" i="2" s="1"/>
  <c r="Q443" i="10"/>
  <c r="I443" i="10"/>
  <c r="H443" i="10"/>
  <c r="S444" i="2" s="1"/>
  <c r="G443" i="10"/>
  <c r="K442" i="10"/>
  <c r="V443" i="2" s="1"/>
  <c r="Q442" i="10"/>
  <c r="I442" i="10"/>
  <c r="H442" i="10"/>
  <c r="S443" i="2" s="1"/>
  <c r="G442" i="10"/>
  <c r="K441" i="10"/>
  <c r="V442" i="2" s="1"/>
  <c r="Q441" i="10"/>
  <c r="I441" i="10"/>
  <c r="H441" i="10"/>
  <c r="S442" i="2" s="1"/>
  <c r="G441" i="10"/>
  <c r="R442" i="2" s="1"/>
  <c r="K440" i="10"/>
  <c r="V441" i="2" s="1"/>
  <c r="Q440" i="10"/>
  <c r="I440" i="10"/>
  <c r="H440" i="10"/>
  <c r="S441" i="2" s="1"/>
  <c r="G440" i="10"/>
  <c r="K439" i="10"/>
  <c r="V440" i="2" s="1"/>
  <c r="Q439" i="10"/>
  <c r="I439" i="10"/>
  <c r="H439" i="10"/>
  <c r="S440" i="2" s="1"/>
  <c r="G439" i="10"/>
  <c r="R440" i="2" s="1"/>
  <c r="K438" i="10"/>
  <c r="V439" i="2" s="1"/>
  <c r="Q438" i="10"/>
  <c r="I438" i="10"/>
  <c r="H438" i="10"/>
  <c r="S439" i="2" s="1"/>
  <c r="G438" i="10"/>
  <c r="R439" i="2" s="1"/>
  <c r="K437" i="10"/>
  <c r="V438" i="2" s="1"/>
  <c r="Q437" i="10"/>
  <c r="I437" i="10"/>
  <c r="H437" i="10"/>
  <c r="S438" i="2" s="1"/>
  <c r="G437" i="10"/>
  <c r="K436" i="10"/>
  <c r="V437" i="2" s="1"/>
  <c r="Q436" i="10"/>
  <c r="I436" i="10"/>
  <c r="H436" i="10"/>
  <c r="S437" i="2" s="1"/>
  <c r="G436" i="10"/>
  <c r="R437" i="2" s="1"/>
  <c r="K435" i="10"/>
  <c r="V436" i="2" s="1"/>
  <c r="Q435" i="10"/>
  <c r="I435" i="10"/>
  <c r="H435" i="10"/>
  <c r="S436" i="2" s="1"/>
  <c r="G435" i="10"/>
  <c r="R436" i="2" s="1"/>
  <c r="K434" i="10"/>
  <c r="V435" i="2" s="1"/>
  <c r="Q434" i="10"/>
  <c r="I434" i="10"/>
  <c r="H434" i="10"/>
  <c r="S435" i="2" s="1"/>
  <c r="G434" i="10"/>
  <c r="K433" i="10"/>
  <c r="V434" i="2" s="1"/>
  <c r="Q433" i="10"/>
  <c r="I433" i="10"/>
  <c r="H433" i="10"/>
  <c r="S434" i="2" s="1"/>
  <c r="G433" i="10"/>
  <c r="R434" i="2" s="1"/>
  <c r="K432" i="10"/>
  <c r="V433" i="2" s="1"/>
  <c r="Q432" i="10"/>
  <c r="I432" i="10"/>
  <c r="H432" i="10"/>
  <c r="S433" i="2" s="1"/>
  <c r="G432" i="10"/>
  <c r="R433" i="2" s="1"/>
  <c r="K431" i="10"/>
  <c r="V432" i="2" s="1"/>
  <c r="Q431" i="10"/>
  <c r="I431" i="10"/>
  <c r="H431" i="10"/>
  <c r="S432" i="2" s="1"/>
  <c r="G431" i="10"/>
  <c r="K430" i="10"/>
  <c r="V431" i="2" s="1"/>
  <c r="Q430" i="10"/>
  <c r="I430" i="10"/>
  <c r="H430" i="10"/>
  <c r="S431" i="2" s="1"/>
  <c r="G430" i="10"/>
  <c r="R431" i="2" s="1"/>
  <c r="K429" i="10"/>
  <c r="V430" i="2" s="1"/>
  <c r="Q429" i="10"/>
  <c r="I429" i="10"/>
  <c r="H429" i="10"/>
  <c r="S430" i="2" s="1"/>
  <c r="G429" i="10"/>
  <c r="R430" i="2" s="1"/>
  <c r="K428" i="10"/>
  <c r="V429" i="2" s="1"/>
  <c r="Q428" i="10"/>
  <c r="I428" i="10"/>
  <c r="H428" i="10"/>
  <c r="S429" i="2" s="1"/>
  <c r="G428" i="10"/>
  <c r="R429" i="2" s="1"/>
  <c r="K427" i="10"/>
  <c r="V428" i="2" s="1"/>
  <c r="Q427" i="10"/>
  <c r="I427" i="10"/>
  <c r="H427" i="10"/>
  <c r="S428" i="2" s="1"/>
  <c r="G427" i="10"/>
  <c r="K426" i="10"/>
  <c r="V427" i="2" s="1"/>
  <c r="Q426" i="10"/>
  <c r="I426" i="10"/>
  <c r="H426" i="10"/>
  <c r="S427" i="2" s="1"/>
  <c r="G426" i="10"/>
  <c r="K425" i="10"/>
  <c r="V426" i="2" s="1"/>
  <c r="Q425" i="10"/>
  <c r="I425" i="10"/>
  <c r="T426" i="2" s="1"/>
  <c r="H425" i="10"/>
  <c r="S426" i="2" s="1"/>
  <c r="G425" i="10"/>
  <c r="R426" i="2" s="1"/>
  <c r="K424" i="10"/>
  <c r="V425" i="2" s="1"/>
  <c r="Q424" i="10"/>
  <c r="I424" i="10"/>
  <c r="H424" i="10"/>
  <c r="S425" i="2" s="1"/>
  <c r="G424" i="10"/>
  <c r="K423" i="10"/>
  <c r="V424" i="2" s="1"/>
  <c r="Q423" i="10"/>
  <c r="I423" i="10"/>
  <c r="H423" i="10"/>
  <c r="S424" i="2" s="1"/>
  <c r="G423" i="10"/>
  <c r="R424" i="2" s="1"/>
  <c r="K422" i="10"/>
  <c r="V423" i="2" s="1"/>
  <c r="Q422" i="10"/>
  <c r="I422" i="10"/>
  <c r="H422" i="10"/>
  <c r="S423" i="2" s="1"/>
  <c r="G422" i="10"/>
  <c r="R423" i="2" s="1"/>
  <c r="K421" i="10"/>
  <c r="V422" i="2" s="1"/>
  <c r="Q421" i="10"/>
  <c r="I421" i="10"/>
  <c r="T422" i="2" s="1"/>
  <c r="H421" i="10"/>
  <c r="S422" i="2" s="1"/>
  <c r="G421" i="10"/>
  <c r="K420" i="10"/>
  <c r="V421" i="2" s="1"/>
  <c r="Q420" i="10"/>
  <c r="I420" i="10"/>
  <c r="H420" i="10"/>
  <c r="S421" i="2" s="1"/>
  <c r="G420" i="10"/>
  <c r="R421" i="2" s="1"/>
  <c r="K419" i="10"/>
  <c r="V420" i="2" s="1"/>
  <c r="Q419" i="10"/>
  <c r="I419" i="10"/>
  <c r="H419" i="10"/>
  <c r="S420" i="2" s="1"/>
  <c r="G419" i="10"/>
  <c r="R420" i="2" s="1"/>
  <c r="K418" i="10"/>
  <c r="V419" i="2" s="1"/>
  <c r="Q418" i="10"/>
  <c r="I418" i="10"/>
  <c r="H418" i="10"/>
  <c r="S419" i="2" s="1"/>
  <c r="G418" i="10"/>
  <c r="K417" i="10"/>
  <c r="V418" i="2" s="1"/>
  <c r="Q417" i="10"/>
  <c r="I417" i="10"/>
  <c r="H417" i="10"/>
  <c r="S418" i="2" s="1"/>
  <c r="G417" i="10"/>
  <c r="R418" i="2" s="1"/>
  <c r="K416" i="10"/>
  <c r="V417" i="2" s="1"/>
  <c r="Q416" i="10"/>
  <c r="I416" i="10"/>
  <c r="H416" i="10"/>
  <c r="S417" i="2" s="1"/>
  <c r="G416" i="10"/>
  <c r="R417" i="2" s="1"/>
  <c r="K415" i="10"/>
  <c r="V416" i="2" s="1"/>
  <c r="Q415" i="10"/>
  <c r="I415" i="10"/>
  <c r="H415" i="10"/>
  <c r="S416" i="2" s="1"/>
  <c r="G415" i="10"/>
  <c r="K414" i="10"/>
  <c r="V415" i="2" s="1"/>
  <c r="Q414" i="10"/>
  <c r="I414" i="10"/>
  <c r="H414" i="10"/>
  <c r="S415" i="2" s="1"/>
  <c r="G414" i="10"/>
  <c r="R415" i="2" s="1"/>
  <c r="K413" i="10"/>
  <c r="V414" i="2" s="1"/>
  <c r="Q413" i="10"/>
  <c r="I413" i="10"/>
  <c r="H413" i="10"/>
  <c r="S414" i="2" s="1"/>
  <c r="G413" i="10"/>
  <c r="R414" i="2" s="1"/>
  <c r="K412" i="10"/>
  <c r="V413" i="2" s="1"/>
  <c r="Q412" i="10"/>
  <c r="I412" i="10"/>
  <c r="H412" i="10"/>
  <c r="S413" i="2" s="1"/>
  <c r="G412" i="10"/>
  <c r="R413" i="2" s="1"/>
  <c r="K411" i="10"/>
  <c r="V412" i="2" s="1"/>
  <c r="Q411" i="10"/>
  <c r="I411" i="10"/>
  <c r="H411" i="10"/>
  <c r="S412" i="2" s="1"/>
  <c r="G411" i="10"/>
  <c r="R412" i="2" s="1"/>
  <c r="K410" i="10"/>
  <c r="V411" i="2" s="1"/>
  <c r="Q410" i="10"/>
  <c r="I410" i="10"/>
  <c r="H410" i="10"/>
  <c r="S411" i="2" s="1"/>
  <c r="G410" i="10"/>
  <c r="R411" i="2" s="1"/>
  <c r="K409" i="10"/>
  <c r="V410" i="2" s="1"/>
  <c r="Q409" i="10"/>
  <c r="I409" i="10"/>
  <c r="T410" i="2" s="1"/>
  <c r="H409" i="10"/>
  <c r="S410" i="2" s="1"/>
  <c r="G409" i="10"/>
  <c r="R410" i="2" s="1"/>
  <c r="K408" i="10"/>
  <c r="V409" i="2" s="1"/>
  <c r="Q408" i="10"/>
  <c r="I408" i="10"/>
  <c r="H408" i="10"/>
  <c r="S409" i="2" s="1"/>
  <c r="G408" i="10"/>
  <c r="K407" i="10"/>
  <c r="V408" i="2" s="1"/>
  <c r="Q407" i="10"/>
  <c r="I407" i="10"/>
  <c r="H407" i="10"/>
  <c r="S408" i="2" s="1"/>
  <c r="G407" i="10"/>
  <c r="R408" i="2" s="1"/>
  <c r="K406" i="10"/>
  <c r="V407" i="2" s="1"/>
  <c r="Q406" i="10"/>
  <c r="I406" i="10"/>
  <c r="H406" i="10"/>
  <c r="S407" i="2" s="1"/>
  <c r="G406" i="10"/>
  <c r="R407" i="2" s="1"/>
  <c r="K405" i="10"/>
  <c r="V406" i="2" s="1"/>
  <c r="Q405" i="10"/>
  <c r="I405" i="10"/>
  <c r="H405" i="10"/>
  <c r="S406" i="2" s="1"/>
  <c r="G405" i="10"/>
  <c r="K404" i="10"/>
  <c r="V405" i="2" s="1"/>
  <c r="Q404" i="10"/>
  <c r="I404" i="10"/>
  <c r="T405" i="2" s="1"/>
  <c r="H404" i="10"/>
  <c r="S405" i="2" s="1"/>
  <c r="G404" i="10"/>
  <c r="R405" i="2" s="1"/>
  <c r="K403" i="10"/>
  <c r="V404" i="2" s="1"/>
  <c r="Q403" i="10"/>
  <c r="I403" i="10"/>
  <c r="T404" i="2" s="1"/>
  <c r="H403" i="10"/>
  <c r="S404" i="2" s="1"/>
  <c r="G403" i="10"/>
  <c r="R404" i="2" s="1"/>
  <c r="K402" i="10"/>
  <c r="V403" i="2" s="1"/>
  <c r="Q402" i="10"/>
  <c r="I402" i="10"/>
  <c r="H402" i="10"/>
  <c r="S403" i="2" s="1"/>
  <c r="G402" i="10"/>
  <c r="K401" i="10"/>
  <c r="V402" i="2" s="1"/>
  <c r="Q401" i="10"/>
  <c r="I401" i="10"/>
  <c r="H401" i="10"/>
  <c r="S402" i="2" s="1"/>
  <c r="G401" i="10"/>
  <c r="R402" i="2" s="1"/>
  <c r="K400" i="10"/>
  <c r="V401" i="2" s="1"/>
  <c r="Q400" i="10"/>
  <c r="I400" i="10"/>
  <c r="T401" i="2" s="1"/>
  <c r="H400" i="10"/>
  <c r="S401" i="2" s="1"/>
  <c r="G400" i="10"/>
  <c r="R401" i="2" s="1"/>
  <c r="K399" i="10"/>
  <c r="V400" i="2" s="1"/>
  <c r="Q399" i="10"/>
  <c r="I399" i="10"/>
  <c r="H399" i="10"/>
  <c r="S400" i="2" s="1"/>
  <c r="G399" i="10"/>
  <c r="K398" i="10"/>
  <c r="V399" i="2" s="1"/>
  <c r="Q398" i="10"/>
  <c r="I398" i="10"/>
  <c r="H398" i="10"/>
  <c r="S399" i="2" s="1"/>
  <c r="G398" i="10"/>
  <c r="R399" i="2" s="1"/>
  <c r="K397" i="10"/>
  <c r="V398" i="2" s="1"/>
  <c r="Q397" i="10"/>
  <c r="I397" i="10"/>
  <c r="H397" i="10"/>
  <c r="S398" i="2" s="1"/>
  <c r="G397" i="10"/>
  <c r="R398" i="2" s="1"/>
  <c r="K396" i="10"/>
  <c r="V397" i="2" s="1"/>
  <c r="Q396" i="10"/>
  <c r="I396" i="10"/>
  <c r="T397" i="2" s="1"/>
  <c r="H396" i="10"/>
  <c r="S397" i="2" s="1"/>
  <c r="G396" i="10"/>
  <c r="R397" i="2" s="1"/>
  <c r="K395" i="10"/>
  <c r="V396" i="2" s="1"/>
  <c r="Q395" i="10"/>
  <c r="I395" i="10"/>
  <c r="H395" i="10"/>
  <c r="S396" i="2" s="1"/>
  <c r="G395" i="10"/>
  <c r="R396" i="2" s="1"/>
  <c r="K394" i="10"/>
  <c r="V395" i="2" s="1"/>
  <c r="Q394" i="10"/>
  <c r="I394" i="10"/>
  <c r="T395" i="2" s="1"/>
  <c r="H394" i="10"/>
  <c r="S395" i="2" s="1"/>
  <c r="G394" i="10"/>
  <c r="K393" i="10"/>
  <c r="V394" i="2" s="1"/>
  <c r="Q393" i="10"/>
  <c r="I393" i="10"/>
  <c r="H393" i="10"/>
  <c r="S394" i="2" s="1"/>
  <c r="G393" i="10"/>
  <c r="R394" i="2" s="1"/>
  <c r="K392" i="10"/>
  <c r="V393" i="2" s="1"/>
  <c r="Q392" i="10"/>
  <c r="I392" i="10"/>
  <c r="H392" i="10"/>
  <c r="S393" i="2" s="1"/>
  <c r="G392" i="10"/>
  <c r="R393" i="2" s="1"/>
  <c r="K391" i="10"/>
  <c r="V392" i="2" s="1"/>
  <c r="Q391" i="10"/>
  <c r="I391" i="10"/>
  <c r="H391" i="10"/>
  <c r="S392" i="2" s="1"/>
  <c r="G391" i="10"/>
  <c r="R392" i="2" s="1"/>
  <c r="K390" i="10"/>
  <c r="V391" i="2" s="1"/>
  <c r="Q390" i="10"/>
  <c r="I390" i="10"/>
  <c r="H390" i="10"/>
  <c r="S391" i="2" s="1"/>
  <c r="G390" i="10"/>
  <c r="R391" i="2" s="1"/>
  <c r="K389" i="10"/>
  <c r="V390" i="2" s="1"/>
  <c r="Q389" i="10"/>
  <c r="I389" i="10"/>
  <c r="H389" i="10"/>
  <c r="S390" i="2" s="1"/>
  <c r="G389" i="10"/>
  <c r="K388" i="10"/>
  <c r="V389" i="2" s="1"/>
  <c r="Q388" i="10"/>
  <c r="I388" i="10"/>
  <c r="H388" i="10"/>
  <c r="S389" i="2" s="1"/>
  <c r="G388" i="10"/>
  <c r="R389" i="2" s="1"/>
  <c r="K387" i="10"/>
  <c r="V388" i="2" s="1"/>
  <c r="Q387" i="10"/>
  <c r="I387" i="10"/>
  <c r="H387" i="10"/>
  <c r="S388" i="2" s="1"/>
  <c r="G387" i="10"/>
  <c r="R388" i="2" s="1"/>
  <c r="K386" i="10"/>
  <c r="V387" i="2" s="1"/>
  <c r="Q386" i="10"/>
  <c r="I386" i="10"/>
  <c r="T387" i="2" s="1"/>
  <c r="H386" i="10"/>
  <c r="S387" i="2" s="1"/>
  <c r="G386" i="10"/>
  <c r="K385" i="10"/>
  <c r="V386" i="2" s="1"/>
  <c r="Q385" i="10"/>
  <c r="I385" i="10"/>
  <c r="H385" i="10"/>
  <c r="S386" i="2" s="1"/>
  <c r="G385" i="10"/>
  <c r="R386" i="2" s="1"/>
  <c r="K384" i="10"/>
  <c r="Q384" i="10"/>
  <c r="I384" i="10"/>
  <c r="H384" i="10"/>
  <c r="S385" i="2" s="1"/>
  <c r="G384" i="10"/>
  <c r="R385" i="2" s="1"/>
  <c r="K383" i="10"/>
  <c r="V384" i="2" s="1"/>
  <c r="Q383" i="10"/>
  <c r="I383" i="10"/>
  <c r="H383" i="10"/>
  <c r="S384" i="2" s="1"/>
  <c r="G383" i="10"/>
  <c r="K382" i="10"/>
  <c r="V383" i="2" s="1"/>
  <c r="Q382" i="10"/>
  <c r="I382" i="10"/>
  <c r="H382" i="10"/>
  <c r="S383" i="2" s="1"/>
  <c r="G382" i="10"/>
  <c r="R383" i="2" s="1"/>
  <c r="K381" i="10"/>
  <c r="V382" i="2" s="1"/>
  <c r="Q381" i="10"/>
  <c r="I381" i="10"/>
  <c r="H381" i="10"/>
  <c r="S382" i="2" s="1"/>
  <c r="G381" i="10"/>
  <c r="R382" i="2" s="1"/>
  <c r="K380" i="10"/>
  <c r="V381" i="2" s="1"/>
  <c r="Q380" i="10"/>
  <c r="I380" i="10"/>
  <c r="H380" i="10"/>
  <c r="S381" i="2" s="1"/>
  <c r="G380" i="10"/>
  <c r="R381" i="2" s="1"/>
  <c r="K379" i="10"/>
  <c r="V380" i="2" s="1"/>
  <c r="Q379" i="10"/>
  <c r="I379" i="10"/>
  <c r="H379" i="10"/>
  <c r="S380" i="2" s="1"/>
  <c r="G379" i="10"/>
  <c r="R380" i="2" s="1"/>
  <c r="K378" i="10"/>
  <c r="V379" i="2" s="1"/>
  <c r="Q378" i="10"/>
  <c r="I378" i="10"/>
  <c r="H378" i="10"/>
  <c r="S379" i="2" s="1"/>
  <c r="G378" i="10"/>
  <c r="R379" i="2" s="1"/>
  <c r="K377" i="10"/>
  <c r="V378" i="2" s="1"/>
  <c r="Q377" i="10"/>
  <c r="I377" i="10"/>
  <c r="H377" i="10"/>
  <c r="S378" i="2" s="1"/>
  <c r="G377" i="10"/>
  <c r="R378" i="2" s="1"/>
  <c r="K376" i="10"/>
  <c r="V377" i="2" s="1"/>
  <c r="Q376" i="10"/>
  <c r="I376" i="10"/>
  <c r="H376" i="10"/>
  <c r="S377" i="2" s="1"/>
  <c r="G376" i="10"/>
  <c r="R377" i="2" s="1"/>
  <c r="K375" i="10"/>
  <c r="V376" i="2" s="1"/>
  <c r="Q375" i="10"/>
  <c r="I375" i="10"/>
  <c r="H375" i="10"/>
  <c r="S376" i="2" s="1"/>
  <c r="G375" i="10"/>
  <c r="R376" i="2" s="1"/>
  <c r="K374" i="10"/>
  <c r="V375" i="2" s="1"/>
  <c r="Q374" i="10"/>
  <c r="I374" i="10"/>
  <c r="H374" i="10"/>
  <c r="S375" i="2" s="1"/>
  <c r="G374" i="10"/>
  <c r="K373" i="10"/>
  <c r="V374" i="2" s="1"/>
  <c r="Q373" i="10"/>
  <c r="I373" i="10"/>
  <c r="H373" i="10"/>
  <c r="S374" i="2" s="1"/>
  <c r="G373" i="10"/>
  <c r="R374" i="2" s="1"/>
  <c r="K372" i="10"/>
  <c r="V373" i="2" s="1"/>
  <c r="Q372" i="10"/>
  <c r="I372" i="10"/>
  <c r="H372" i="10"/>
  <c r="S373" i="2" s="1"/>
  <c r="G372" i="10"/>
  <c r="R373" i="2" s="1"/>
  <c r="K371" i="10"/>
  <c r="V372" i="2" s="1"/>
  <c r="Q371" i="10"/>
  <c r="I371" i="10"/>
  <c r="H371" i="10"/>
  <c r="S372" i="2" s="1"/>
  <c r="G371" i="10"/>
  <c r="R372" i="2" s="1"/>
  <c r="K370" i="10"/>
  <c r="V371" i="2" s="1"/>
  <c r="Q370" i="10"/>
  <c r="I370" i="10"/>
  <c r="H370" i="10"/>
  <c r="S371" i="2" s="1"/>
  <c r="G370" i="10"/>
  <c r="R371" i="2" s="1"/>
  <c r="K369" i="10"/>
  <c r="V370" i="2" s="1"/>
  <c r="Q369" i="10"/>
  <c r="I369" i="10"/>
  <c r="H369" i="10"/>
  <c r="S370" i="2" s="1"/>
  <c r="G369" i="10"/>
  <c r="R370" i="2" s="1"/>
  <c r="K368" i="10"/>
  <c r="V369" i="2" s="1"/>
  <c r="Q368" i="10"/>
  <c r="I368" i="10"/>
  <c r="H368" i="10"/>
  <c r="S369" i="2" s="1"/>
  <c r="G368" i="10"/>
  <c r="R369" i="2" s="1"/>
  <c r="K367" i="10"/>
  <c r="V368" i="2" s="1"/>
  <c r="Q367" i="10"/>
  <c r="I367" i="10"/>
  <c r="T368" i="2" s="1"/>
  <c r="H367" i="10"/>
  <c r="S368" i="2" s="1"/>
  <c r="G367" i="10"/>
  <c r="R368" i="2" s="1"/>
  <c r="K366" i="10"/>
  <c r="V367" i="2" s="1"/>
  <c r="Q366" i="10"/>
  <c r="I366" i="10"/>
  <c r="H366" i="10"/>
  <c r="S367" i="2" s="1"/>
  <c r="G366" i="10"/>
  <c r="R367" i="2" s="1"/>
  <c r="K365" i="10"/>
  <c r="V366" i="2" s="1"/>
  <c r="Q365" i="10"/>
  <c r="I365" i="10"/>
  <c r="H365" i="10"/>
  <c r="S366" i="2" s="1"/>
  <c r="G365" i="10"/>
  <c r="R366" i="2" s="1"/>
  <c r="K364" i="10"/>
  <c r="V365" i="2" s="1"/>
  <c r="Q364" i="10"/>
  <c r="I364" i="10"/>
  <c r="H364" i="10"/>
  <c r="S365" i="2" s="1"/>
  <c r="G364" i="10"/>
  <c r="R365" i="2" s="1"/>
  <c r="K363" i="10"/>
  <c r="V364" i="2" s="1"/>
  <c r="Q363" i="10"/>
  <c r="I363" i="10"/>
  <c r="H363" i="10"/>
  <c r="S364" i="2" s="1"/>
  <c r="G363" i="10"/>
  <c r="R364" i="2" s="1"/>
  <c r="K362" i="10"/>
  <c r="V363" i="2" s="1"/>
  <c r="Q362" i="10"/>
  <c r="I362" i="10"/>
  <c r="H362" i="10"/>
  <c r="S363" i="2" s="1"/>
  <c r="G362" i="10"/>
  <c r="R363" i="2" s="1"/>
  <c r="K361" i="10"/>
  <c r="V362" i="2" s="1"/>
  <c r="Q361" i="10"/>
  <c r="I361" i="10"/>
  <c r="H361" i="10"/>
  <c r="S362" i="2" s="1"/>
  <c r="G361" i="10"/>
  <c r="R362" i="2" s="1"/>
  <c r="K360" i="10"/>
  <c r="V361" i="2" s="1"/>
  <c r="Q360" i="10"/>
  <c r="I360" i="10"/>
  <c r="H360" i="10"/>
  <c r="S361" i="2" s="1"/>
  <c r="G360" i="10"/>
  <c r="R361" i="2" s="1"/>
  <c r="K359" i="10"/>
  <c r="V360" i="2" s="1"/>
  <c r="Q359" i="10"/>
  <c r="I359" i="10"/>
  <c r="H359" i="10"/>
  <c r="S360" i="2" s="1"/>
  <c r="G359" i="10"/>
  <c r="R360" i="2" s="1"/>
  <c r="K358" i="10"/>
  <c r="V359" i="2" s="1"/>
  <c r="Q358" i="10"/>
  <c r="I358" i="10"/>
  <c r="H358" i="10"/>
  <c r="S359" i="2" s="1"/>
  <c r="G358" i="10"/>
  <c r="K357" i="10"/>
  <c r="V358" i="2" s="1"/>
  <c r="Q357" i="10"/>
  <c r="I357" i="10"/>
  <c r="T358" i="2" s="1"/>
  <c r="H357" i="10"/>
  <c r="S358" i="2" s="1"/>
  <c r="G357" i="10"/>
  <c r="R358" i="2" s="1"/>
  <c r="K356" i="10"/>
  <c r="V357" i="2" s="1"/>
  <c r="Q356" i="10"/>
  <c r="I356" i="10"/>
  <c r="T357" i="2" s="1"/>
  <c r="H356" i="10"/>
  <c r="S357" i="2" s="1"/>
  <c r="G356" i="10"/>
  <c r="R357" i="2" s="1"/>
  <c r="K355" i="10"/>
  <c r="V356" i="2" s="1"/>
  <c r="Q355" i="10"/>
  <c r="I355" i="10"/>
  <c r="H355" i="10"/>
  <c r="S356" i="2" s="1"/>
  <c r="G355" i="10"/>
  <c r="K354" i="10"/>
  <c r="V355" i="2" s="1"/>
  <c r="Q354" i="10"/>
  <c r="I354" i="10"/>
  <c r="H354" i="10"/>
  <c r="S355" i="2" s="1"/>
  <c r="G354" i="10"/>
  <c r="R355" i="2" s="1"/>
  <c r="K353" i="10"/>
  <c r="V354" i="2" s="1"/>
  <c r="Q353" i="10"/>
  <c r="I353" i="10"/>
  <c r="H353" i="10"/>
  <c r="S354" i="2" s="1"/>
  <c r="G353" i="10"/>
  <c r="R354" i="2" s="1"/>
  <c r="K352" i="10"/>
  <c r="V353" i="2" s="1"/>
  <c r="Q352" i="10"/>
  <c r="I352" i="10"/>
  <c r="H352" i="10"/>
  <c r="S353" i="2" s="1"/>
  <c r="G352" i="10"/>
  <c r="K351" i="10"/>
  <c r="V352" i="2" s="1"/>
  <c r="Q351" i="10"/>
  <c r="I351" i="10"/>
  <c r="T352" i="2" s="1"/>
  <c r="H351" i="10"/>
  <c r="S352" i="2" s="1"/>
  <c r="G351" i="10"/>
  <c r="R352" i="2" s="1"/>
  <c r="K350" i="10"/>
  <c r="V351" i="2" s="1"/>
  <c r="Q350" i="10"/>
  <c r="I350" i="10"/>
  <c r="H350" i="10"/>
  <c r="S351" i="2" s="1"/>
  <c r="G350" i="10"/>
  <c r="R351" i="2" s="1"/>
  <c r="K349" i="10"/>
  <c r="V350" i="2" s="1"/>
  <c r="Q349" i="10"/>
  <c r="I349" i="10"/>
  <c r="H349" i="10"/>
  <c r="S350" i="2" s="1"/>
  <c r="G349" i="10"/>
  <c r="R350" i="2" s="1"/>
  <c r="K348" i="10"/>
  <c r="V349" i="2" s="1"/>
  <c r="Q348" i="10"/>
  <c r="I348" i="10"/>
  <c r="H348" i="10"/>
  <c r="S349" i="2" s="1"/>
  <c r="G348" i="10"/>
  <c r="R349" i="2" s="1"/>
  <c r="K347" i="10"/>
  <c r="V348" i="2" s="1"/>
  <c r="Q347" i="10"/>
  <c r="I347" i="10"/>
  <c r="T348" i="2" s="1"/>
  <c r="H347" i="10"/>
  <c r="S348" i="2" s="1"/>
  <c r="G347" i="10"/>
  <c r="K346" i="10"/>
  <c r="V347" i="2" s="1"/>
  <c r="Q346" i="10"/>
  <c r="I346" i="10"/>
  <c r="H346" i="10"/>
  <c r="S347" i="2" s="1"/>
  <c r="G346" i="10"/>
  <c r="R347" i="2" s="1"/>
  <c r="K345" i="10"/>
  <c r="V346" i="2" s="1"/>
  <c r="Q345" i="10"/>
  <c r="I345" i="10"/>
  <c r="H345" i="10"/>
  <c r="S346" i="2" s="1"/>
  <c r="G345" i="10"/>
  <c r="R346" i="2" s="1"/>
  <c r="K344" i="10"/>
  <c r="V345" i="2" s="1"/>
  <c r="Q344" i="10"/>
  <c r="I344" i="10"/>
  <c r="H344" i="10"/>
  <c r="S345" i="2" s="1"/>
  <c r="G344" i="10"/>
  <c r="K343" i="10"/>
  <c r="V344" i="2" s="1"/>
  <c r="Q343" i="10"/>
  <c r="I343" i="10"/>
  <c r="H343" i="10"/>
  <c r="S344" i="2" s="1"/>
  <c r="G343" i="10"/>
  <c r="R344" i="2" s="1"/>
  <c r="K342" i="10"/>
  <c r="V343" i="2" s="1"/>
  <c r="Q342" i="10"/>
  <c r="I342" i="10"/>
  <c r="H342" i="10"/>
  <c r="S343" i="2" s="1"/>
  <c r="G342" i="10"/>
  <c r="K341" i="10"/>
  <c r="V342" i="2" s="1"/>
  <c r="Q341" i="10"/>
  <c r="I341" i="10"/>
  <c r="H341" i="10"/>
  <c r="S342" i="2" s="1"/>
  <c r="G341" i="10"/>
  <c r="R342" i="2" s="1"/>
  <c r="K340" i="10"/>
  <c r="V341" i="2" s="1"/>
  <c r="Q340" i="10"/>
  <c r="I340" i="10"/>
  <c r="H340" i="10"/>
  <c r="S341" i="2" s="1"/>
  <c r="G340" i="10"/>
  <c r="R341" i="2" s="1"/>
  <c r="K339" i="10"/>
  <c r="V340" i="2" s="1"/>
  <c r="Q339" i="10"/>
  <c r="I339" i="10"/>
  <c r="H339" i="10"/>
  <c r="S340" i="2" s="1"/>
  <c r="G339" i="10"/>
  <c r="K338" i="10"/>
  <c r="V339" i="2" s="1"/>
  <c r="Q338" i="10"/>
  <c r="I338" i="10"/>
  <c r="T339" i="2" s="1"/>
  <c r="H338" i="10"/>
  <c r="S339" i="2" s="1"/>
  <c r="G338" i="10"/>
  <c r="R339" i="2" s="1"/>
  <c r="K337" i="10"/>
  <c r="V338" i="2" s="1"/>
  <c r="Q337" i="10"/>
  <c r="I337" i="10"/>
  <c r="H337" i="10"/>
  <c r="S338" i="2" s="1"/>
  <c r="G337" i="10"/>
  <c r="R338" i="2" s="1"/>
  <c r="K336" i="10"/>
  <c r="V337" i="2" s="1"/>
  <c r="Q336" i="10"/>
  <c r="I336" i="10"/>
  <c r="H336" i="10"/>
  <c r="S337" i="2" s="1"/>
  <c r="G336" i="10"/>
  <c r="K335" i="10"/>
  <c r="V336" i="2" s="1"/>
  <c r="Q335" i="10"/>
  <c r="I335" i="10"/>
  <c r="H335" i="10"/>
  <c r="S336" i="2" s="1"/>
  <c r="G335" i="10"/>
  <c r="R336" i="2" s="1"/>
  <c r="K334" i="10"/>
  <c r="V335" i="2" s="1"/>
  <c r="Q334" i="10"/>
  <c r="I334" i="10"/>
  <c r="H334" i="10"/>
  <c r="S335" i="2" s="1"/>
  <c r="G334" i="10"/>
  <c r="R335" i="2" s="1"/>
  <c r="K333" i="10"/>
  <c r="V334" i="2" s="1"/>
  <c r="Q333" i="10"/>
  <c r="I333" i="10"/>
  <c r="H333" i="10"/>
  <c r="S334" i="2" s="1"/>
  <c r="G333" i="10"/>
  <c r="R334" i="2" s="1"/>
  <c r="K332" i="10"/>
  <c r="V333" i="2" s="1"/>
  <c r="Q332" i="10"/>
  <c r="I332" i="10"/>
  <c r="H332" i="10"/>
  <c r="S333" i="2" s="1"/>
  <c r="G332" i="10"/>
  <c r="R333" i="2" s="1"/>
  <c r="K331" i="10"/>
  <c r="V332" i="2" s="1"/>
  <c r="Q331" i="10"/>
  <c r="I331" i="10"/>
  <c r="H331" i="10"/>
  <c r="S332" i="2" s="1"/>
  <c r="G331" i="10"/>
  <c r="K330" i="10"/>
  <c r="V331" i="2" s="1"/>
  <c r="Q330" i="10"/>
  <c r="I330" i="10"/>
  <c r="H330" i="10"/>
  <c r="S331" i="2" s="1"/>
  <c r="G330" i="10"/>
  <c r="R331" i="2" s="1"/>
  <c r="K329" i="10"/>
  <c r="V330" i="2" s="1"/>
  <c r="Q329" i="10"/>
  <c r="I329" i="10"/>
  <c r="H329" i="10"/>
  <c r="S330" i="2" s="1"/>
  <c r="G329" i="10"/>
  <c r="R330" i="2" s="1"/>
  <c r="K328" i="10"/>
  <c r="V329" i="2" s="1"/>
  <c r="Q328" i="10"/>
  <c r="I328" i="10"/>
  <c r="H328" i="10"/>
  <c r="S329" i="2" s="1"/>
  <c r="G328" i="10"/>
  <c r="K327" i="10"/>
  <c r="V328" i="2" s="1"/>
  <c r="Q327" i="10"/>
  <c r="I327" i="10"/>
  <c r="H327" i="10"/>
  <c r="S328" i="2" s="1"/>
  <c r="G327" i="10"/>
  <c r="R328" i="2" s="1"/>
  <c r="K326" i="10"/>
  <c r="V327" i="2" s="1"/>
  <c r="Q326" i="10"/>
  <c r="I326" i="10"/>
  <c r="T327" i="2" s="1"/>
  <c r="H326" i="10"/>
  <c r="S327" i="2" s="1"/>
  <c r="G326" i="10"/>
  <c r="R327" i="2" s="1"/>
  <c r="K325" i="10"/>
  <c r="V326" i="2" s="1"/>
  <c r="Q325" i="10"/>
  <c r="I325" i="10"/>
  <c r="H325" i="10"/>
  <c r="S326" i="2" s="1"/>
  <c r="G325" i="10"/>
  <c r="R326" i="2" s="1"/>
  <c r="K324" i="10"/>
  <c r="V325" i="2" s="1"/>
  <c r="Q324" i="10"/>
  <c r="I324" i="10"/>
  <c r="H324" i="10"/>
  <c r="S325" i="2" s="1"/>
  <c r="G324" i="10"/>
  <c r="R325" i="2" s="1"/>
  <c r="K323" i="10"/>
  <c r="V324" i="2" s="1"/>
  <c r="Q323" i="10"/>
  <c r="I323" i="10"/>
  <c r="H323" i="10"/>
  <c r="S324" i="2" s="1"/>
  <c r="G323" i="10"/>
  <c r="R324" i="2" s="1"/>
  <c r="K322" i="10"/>
  <c r="V323" i="2" s="1"/>
  <c r="Q322" i="10"/>
  <c r="I322" i="10"/>
  <c r="H322" i="10"/>
  <c r="S323" i="2" s="1"/>
  <c r="G322" i="10"/>
  <c r="K321" i="10"/>
  <c r="V322" i="2" s="1"/>
  <c r="Q321" i="10"/>
  <c r="I321" i="10"/>
  <c r="T322" i="2" s="1"/>
  <c r="H321" i="10"/>
  <c r="S322" i="2" s="1"/>
  <c r="G321" i="10"/>
  <c r="R322" i="2" s="1"/>
  <c r="K320" i="10"/>
  <c r="V321" i="2" s="1"/>
  <c r="Q320" i="10"/>
  <c r="I320" i="10"/>
  <c r="H320" i="10"/>
  <c r="S321" i="2" s="1"/>
  <c r="G320" i="10"/>
  <c r="R321" i="2" s="1"/>
  <c r="K319" i="10"/>
  <c r="V320" i="2" s="1"/>
  <c r="Q319" i="10"/>
  <c r="I319" i="10"/>
  <c r="T320" i="2" s="1"/>
  <c r="H319" i="10"/>
  <c r="S320" i="2" s="1"/>
  <c r="G319" i="10"/>
  <c r="K318" i="10"/>
  <c r="V319" i="2" s="1"/>
  <c r="Q318" i="10"/>
  <c r="I318" i="10"/>
  <c r="H318" i="10"/>
  <c r="S319" i="2" s="1"/>
  <c r="G318" i="10"/>
  <c r="R319" i="2" s="1"/>
  <c r="K317" i="10"/>
  <c r="V318" i="2" s="1"/>
  <c r="Q317" i="10"/>
  <c r="I317" i="10"/>
  <c r="H317" i="10"/>
  <c r="S318" i="2" s="1"/>
  <c r="G317" i="10"/>
  <c r="R318" i="2" s="1"/>
  <c r="K316" i="10"/>
  <c r="V317" i="2" s="1"/>
  <c r="Q316" i="10"/>
  <c r="I316" i="10"/>
  <c r="H316" i="10"/>
  <c r="S317" i="2" s="1"/>
  <c r="G316" i="10"/>
  <c r="R317" i="2" s="1"/>
  <c r="K315" i="10"/>
  <c r="V316" i="2" s="1"/>
  <c r="Q315" i="10"/>
  <c r="I315" i="10"/>
  <c r="H315" i="10"/>
  <c r="S316" i="2" s="1"/>
  <c r="G315" i="10"/>
  <c r="R316" i="2" s="1"/>
  <c r="K314" i="10"/>
  <c r="V315" i="2" s="1"/>
  <c r="Q314" i="10"/>
  <c r="I314" i="10"/>
  <c r="T315" i="2" s="1"/>
  <c r="H314" i="10"/>
  <c r="S315" i="2" s="1"/>
  <c r="G314" i="10"/>
  <c r="R315" i="2" s="1"/>
  <c r="K313" i="10"/>
  <c r="V314" i="2" s="1"/>
  <c r="Q313" i="10"/>
  <c r="I313" i="10"/>
  <c r="H313" i="10"/>
  <c r="S314" i="2" s="1"/>
  <c r="G313" i="10"/>
  <c r="R314" i="2" s="1"/>
  <c r="K312" i="10"/>
  <c r="V313" i="2" s="1"/>
  <c r="Q312" i="10"/>
  <c r="I312" i="10"/>
  <c r="H312" i="10"/>
  <c r="S313" i="2" s="1"/>
  <c r="G312" i="10"/>
  <c r="R313" i="2" s="1"/>
  <c r="K311" i="10"/>
  <c r="V312" i="2" s="1"/>
  <c r="Q311" i="10"/>
  <c r="I311" i="10"/>
  <c r="H311" i="10"/>
  <c r="S312" i="2" s="1"/>
  <c r="G311" i="10"/>
  <c r="R312" i="2" s="1"/>
  <c r="K310" i="10"/>
  <c r="V311" i="2" s="1"/>
  <c r="Q310" i="10"/>
  <c r="I310" i="10"/>
  <c r="H310" i="10"/>
  <c r="S311" i="2" s="1"/>
  <c r="G310" i="10"/>
  <c r="R311" i="2" s="1"/>
  <c r="K309" i="10"/>
  <c r="V310" i="2" s="1"/>
  <c r="Q309" i="10"/>
  <c r="I309" i="10"/>
  <c r="H309" i="10"/>
  <c r="S310" i="2" s="1"/>
  <c r="G309" i="10"/>
  <c r="R310" i="2" s="1"/>
  <c r="K308" i="10"/>
  <c r="V309" i="2" s="1"/>
  <c r="Q308" i="10"/>
  <c r="I308" i="10"/>
  <c r="H308" i="10"/>
  <c r="S309" i="2" s="1"/>
  <c r="G308" i="10"/>
  <c r="R309" i="2" s="1"/>
  <c r="K307" i="10"/>
  <c r="V308" i="2" s="1"/>
  <c r="Q307" i="10"/>
  <c r="I307" i="10"/>
  <c r="H307" i="10"/>
  <c r="S308" i="2" s="1"/>
  <c r="G307" i="10"/>
  <c r="R308" i="2" s="1"/>
  <c r="K306" i="10"/>
  <c r="V307" i="2" s="1"/>
  <c r="Q306" i="10"/>
  <c r="I306" i="10"/>
  <c r="H306" i="10"/>
  <c r="S307" i="2" s="1"/>
  <c r="G306" i="10"/>
  <c r="K305" i="10"/>
  <c r="V306" i="2" s="1"/>
  <c r="Q305" i="10"/>
  <c r="I305" i="10"/>
  <c r="T306" i="2" s="1"/>
  <c r="H305" i="10"/>
  <c r="S306" i="2" s="1"/>
  <c r="G305" i="10"/>
  <c r="R306" i="2" s="1"/>
  <c r="K304" i="10"/>
  <c r="V305" i="2" s="1"/>
  <c r="Q304" i="10"/>
  <c r="I304" i="10"/>
  <c r="T305" i="2" s="1"/>
  <c r="H304" i="10"/>
  <c r="S305" i="2" s="1"/>
  <c r="G304" i="10"/>
  <c r="R305" i="2" s="1"/>
  <c r="K303" i="10"/>
  <c r="V304" i="2" s="1"/>
  <c r="Q303" i="10"/>
  <c r="I303" i="10"/>
  <c r="H303" i="10"/>
  <c r="S304" i="2" s="1"/>
  <c r="G303" i="10"/>
  <c r="K302" i="10"/>
  <c r="V303" i="2" s="1"/>
  <c r="Q302" i="10"/>
  <c r="I302" i="10"/>
  <c r="H302" i="10"/>
  <c r="S303" i="2" s="1"/>
  <c r="G302" i="10"/>
  <c r="R303" i="2" s="1"/>
  <c r="K301" i="10"/>
  <c r="V302" i="2" s="1"/>
  <c r="Q301" i="10"/>
  <c r="I301" i="10"/>
  <c r="H301" i="10"/>
  <c r="S302" i="2" s="1"/>
  <c r="G301" i="10"/>
  <c r="R302" i="2" s="1"/>
  <c r="K300" i="10"/>
  <c r="V301" i="2" s="1"/>
  <c r="Q300" i="10"/>
  <c r="I300" i="10"/>
  <c r="H300" i="10"/>
  <c r="S301" i="2" s="1"/>
  <c r="G300" i="10"/>
  <c r="R301" i="2" s="1"/>
  <c r="K299" i="10"/>
  <c r="V300" i="2" s="1"/>
  <c r="Q299" i="10"/>
  <c r="I299" i="10"/>
  <c r="H299" i="10"/>
  <c r="S300" i="2" s="1"/>
  <c r="G299" i="10"/>
  <c r="K298" i="10"/>
  <c r="V299" i="2" s="1"/>
  <c r="Q298" i="10"/>
  <c r="I298" i="10"/>
  <c r="H298" i="10"/>
  <c r="S299" i="2" s="1"/>
  <c r="G298" i="10"/>
  <c r="R299" i="2" s="1"/>
  <c r="K297" i="10"/>
  <c r="V298" i="2" s="1"/>
  <c r="Q297" i="10"/>
  <c r="I297" i="10"/>
  <c r="H297" i="10"/>
  <c r="S298" i="2" s="1"/>
  <c r="G297" i="10"/>
  <c r="R298" i="2" s="1"/>
  <c r="K296" i="10"/>
  <c r="V297" i="2" s="1"/>
  <c r="Q296" i="10"/>
  <c r="I296" i="10"/>
  <c r="H296" i="10"/>
  <c r="S297" i="2" s="1"/>
  <c r="G296" i="10"/>
  <c r="R297" i="2" s="1"/>
  <c r="K295" i="10"/>
  <c r="V296" i="2" s="1"/>
  <c r="Q295" i="10"/>
  <c r="I295" i="10"/>
  <c r="T296" i="2" s="1"/>
  <c r="H295" i="10"/>
  <c r="S296" i="2" s="1"/>
  <c r="G295" i="10"/>
  <c r="R296" i="2" s="1"/>
  <c r="K294" i="10"/>
  <c r="V295" i="2" s="1"/>
  <c r="Q294" i="10"/>
  <c r="I294" i="10"/>
  <c r="H294" i="10"/>
  <c r="S295" i="2" s="1"/>
  <c r="G294" i="10"/>
  <c r="R295" i="2" s="1"/>
  <c r="K293" i="10"/>
  <c r="V294" i="2" s="1"/>
  <c r="Q293" i="10"/>
  <c r="I293" i="10"/>
  <c r="T294" i="2" s="1"/>
  <c r="H293" i="10"/>
  <c r="S294" i="2" s="1"/>
  <c r="G293" i="10"/>
  <c r="K292" i="10"/>
  <c r="V293" i="2" s="1"/>
  <c r="Q292" i="10"/>
  <c r="I292" i="10"/>
  <c r="H292" i="10"/>
  <c r="S293" i="2" s="1"/>
  <c r="G292" i="10"/>
  <c r="R293" i="2" s="1"/>
  <c r="K291" i="10"/>
  <c r="V292" i="2" s="1"/>
  <c r="Q291" i="10"/>
  <c r="I291" i="10"/>
  <c r="H291" i="10"/>
  <c r="S292" i="2" s="1"/>
  <c r="G291" i="10"/>
  <c r="R292" i="2" s="1"/>
  <c r="K290" i="10"/>
  <c r="V291" i="2" s="1"/>
  <c r="Q290" i="10"/>
  <c r="I290" i="10"/>
  <c r="T291" i="2" s="1"/>
  <c r="H290" i="10"/>
  <c r="S291" i="2" s="1"/>
  <c r="G290" i="10"/>
  <c r="R291" i="2" s="1"/>
  <c r="K289" i="10"/>
  <c r="V290" i="2" s="1"/>
  <c r="Q289" i="10"/>
  <c r="I289" i="10"/>
  <c r="H289" i="10"/>
  <c r="S290" i="2" s="1"/>
  <c r="G289" i="10"/>
  <c r="R290" i="2" s="1"/>
  <c r="K288" i="10"/>
  <c r="V289" i="2" s="1"/>
  <c r="Q288" i="10"/>
  <c r="I288" i="10"/>
  <c r="H288" i="10"/>
  <c r="S289" i="2" s="1"/>
  <c r="G288" i="10"/>
  <c r="R289" i="2" s="1"/>
  <c r="K287" i="10"/>
  <c r="V288" i="2" s="1"/>
  <c r="Q287" i="10"/>
  <c r="I287" i="10"/>
  <c r="H287" i="10"/>
  <c r="S288" i="2" s="1"/>
  <c r="G287" i="10"/>
  <c r="K286" i="10"/>
  <c r="V287" i="2" s="1"/>
  <c r="Q286" i="10"/>
  <c r="I286" i="10"/>
  <c r="H286" i="10"/>
  <c r="S287" i="2" s="1"/>
  <c r="G286" i="10"/>
  <c r="R287" i="2" s="1"/>
  <c r="K285" i="10"/>
  <c r="V286" i="2" s="1"/>
  <c r="Q285" i="10"/>
  <c r="I285" i="10"/>
  <c r="H285" i="10"/>
  <c r="S286" i="2" s="1"/>
  <c r="G285" i="10"/>
  <c r="R286" i="2" s="1"/>
  <c r="K284" i="10"/>
  <c r="V285" i="2" s="1"/>
  <c r="Q284" i="10"/>
  <c r="I284" i="10"/>
  <c r="H284" i="10"/>
  <c r="S285" i="2" s="1"/>
  <c r="G284" i="10"/>
  <c r="R285" i="2" s="1"/>
  <c r="K283" i="10"/>
  <c r="V284" i="2" s="1"/>
  <c r="Q283" i="10"/>
  <c r="I283" i="10"/>
  <c r="H283" i="10"/>
  <c r="S284" i="2" s="1"/>
  <c r="G283" i="10"/>
  <c r="K282" i="10"/>
  <c r="V283" i="2" s="1"/>
  <c r="Q282" i="10"/>
  <c r="I282" i="10"/>
  <c r="H282" i="10"/>
  <c r="S283" i="2" s="1"/>
  <c r="G282" i="10"/>
  <c r="R283" i="2" s="1"/>
  <c r="K281" i="10"/>
  <c r="V282" i="2" s="1"/>
  <c r="Q281" i="10"/>
  <c r="I281" i="10"/>
  <c r="H281" i="10"/>
  <c r="S282" i="2" s="1"/>
  <c r="G281" i="10"/>
  <c r="R282" i="2" s="1"/>
  <c r="K280" i="10"/>
  <c r="V281" i="2" s="1"/>
  <c r="Q280" i="10"/>
  <c r="I280" i="10"/>
  <c r="T281" i="2" s="1"/>
  <c r="H280" i="10"/>
  <c r="S281" i="2" s="1"/>
  <c r="G280" i="10"/>
  <c r="R281" i="2" s="1"/>
  <c r="K279" i="10"/>
  <c r="V280" i="2" s="1"/>
  <c r="Q279" i="10"/>
  <c r="I279" i="10"/>
  <c r="H279" i="10"/>
  <c r="S280" i="2" s="1"/>
  <c r="G279" i="10"/>
  <c r="R280" i="2" s="1"/>
  <c r="K278" i="10"/>
  <c r="V279" i="2" s="1"/>
  <c r="Q278" i="10"/>
  <c r="I278" i="10"/>
  <c r="H278" i="10"/>
  <c r="S279" i="2" s="1"/>
  <c r="G278" i="10"/>
  <c r="R279" i="2" s="1"/>
  <c r="K277" i="10"/>
  <c r="V278" i="2" s="1"/>
  <c r="Q277" i="10"/>
  <c r="I277" i="10"/>
  <c r="H277" i="10"/>
  <c r="S278" i="2" s="1"/>
  <c r="G277" i="10"/>
  <c r="K276" i="10"/>
  <c r="V277" i="2" s="1"/>
  <c r="Q276" i="10"/>
  <c r="I276" i="10"/>
  <c r="H276" i="10"/>
  <c r="S277" i="2" s="1"/>
  <c r="G276" i="10"/>
  <c r="R277" i="2" s="1"/>
  <c r="K275" i="10"/>
  <c r="V276" i="2" s="1"/>
  <c r="Q275" i="10"/>
  <c r="I275" i="10"/>
  <c r="H275" i="10"/>
  <c r="S276" i="2" s="1"/>
  <c r="G275" i="10"/>
  <c r="R276" i="2" s="1"/>
  <c r="K274" i="10"/>
  <c r="V275" i="2" s="1"/>
  <c r="Q274" i="10"/>
  <c r="I274" i="10"/>
  <c r="H274" i="10"/>
  <c r="S275" i="2" s="1"/>
  <c r="G274" i="10"/>
  <c r="R275" i="2" s="1"/>
  <c r="K273" i="10"/>
  <c r="V274" i="2" s="1"/>
  <c r="Q273" i="10"/>
  <c r="I273" i="10"/>
  <c r="H273" i="10"/>
  <c r="S274" i="2" s="1"/>
  <c r="G273" i="10"/>
  <c r="R274" i="2" s="1"/>
  <c r="K272" i="10"/>
  <c r="V273" i="2" s="1"/>
  <c r="Q272" i="10"/>
  <c r="I272" i="10"/>
  <c r="H272" i="10"/>
  <c r="S273" i="2" s="1"/>
  <c r="G272" i="10"/>
  <c r="R273" i="2" s="1"/>
  <c r="K271" i="10"/>
  <c r="V272" i="2" s="1"/>
  <c r="Q271" i="10"/>
  <c r="I271" i="10"/>
  <c r="H271" i="10"/>
  <c r="S272" i="2" s="1"/>
  <c r="G271" i="10"/>
  <c r="K270" i="10"/>
  <c r="V271" i="2" s="1"/>
  <c r="Q270" i="10"/>
  <c r="I270" i="10"/>
  <c r="H270" i="10"/>
  <c r="S271" i="2" s="1"/>
  <c r="G270" i="10"/>
  <c r="R271" i="2" s="1"/>
  <c r="K269" i="10"/>
  <c r="V270" i="2" s="1"/>
  <c r="Q269" i="10"/>
  <c r="I269" i="10"/>
  <c r="H269" i="10"/>
  <c r="S270" i="2" s="1"/>
  <c r="G269" i="10"/>
  <c r="R270" i="2" s="1"/>
  <c r="K268" i="10"/>
  <c r="V269" i="2" s="1"/>
  <c r="Q268" i="10"/>
  <c r="I268" i="10"/>
  <c r="H268" i="10"/>
  <c r="S269" i="2" s="1"/>
  <c r="G268" i="10"/>
  <c r="R269" i="2" s="1"/>
  <c r="K267" i="10"/>
  <c r="V268" i="2" s="1"/>
  <c r="Q267" i="10"/>
  <c r="I267" i="10"/>
  <c r="H267" i="10"/>
  <c r="S268" i="2" s="1"/>
  <c r="G267" i="10"/>
  <c r="K266" i="10"/>
  <c r="V267" i="2" s="1"/>
  <c r="Q266" i="10"/>
  <c r="I266" i="10"/>
  <c r="H266" i="10"/>
  <c r="S267" i="2" s="1"/>
  <c r="G266" i="10"/>
  <c r="R267" i="2" s="1"/>
  <c r="K265" i="10"/>
  <c r="V266" i="2" s="1"/>
  <c r="Q265" i="10"/>
  <c r="I265" i="10"/>
  <c r="T266" i="2" s="1"/>
  <c r="H265" i="10"/>
  <c r="S266" i="2" s="1"/>
  <c r="G265" i="10"/>
  <c r="R266" i="2" s="1"/>
  <c r="K264" i="10"/>
  <c r="V265" i="2" s="1"/>
  <c r="Q264" i="10"/>
  <c r="I264" i="10"/>
  <c r="H264" i="10"/>
  <c r="S265" i="2" s="1"/>
  <c r="G264" i="10"/>
  <c r="K263" i="10"/>
  <c r="V264" i="2" s="1"/>
  <c r="Q263" i="10"/>
  <c r="I263" i="10"/>
  <c r="H263" i="10"/>
  <c r="S264" i="2" s="1"/>
  <c r="G263" i="10"/>
  <c r="R264" i="2" s="1"/>
  <c r="K262" i="10"/>
  <c r="V263" i="2" s="1"/>
  <c r="Q262" i="10"/>
  <c r="I262" i="10"/>
  <c r="H262" i="10"/>
  <c r="S263" i="2" s="1"/>
  <c r="G262" i="10"/>
  <c r="K261" i="10"/>
  <c r="V262" i="2" s="1"/>
  <c r="Q261" i="10"/>
  <c r="I261" i="10"/>
  <c r="H261" i="10"/>
  <c r="S262" i="2" s="1"/>
  <c r="G261" i="10"/>
  <c r="R262" i="2" s="1"/>
  <c r="K260" i="10"/>
  <c r="V261" i="2" s="1"/>
  <c r="Q260" i="10"/>
  <c r="I260" i="10"/>
  <c r="H260" i="10"/>
  <c r="S261" i="2" s="1"/>
  <c r="G260" i="10"/>
  <c r="R261" i="2" s="1"/>
  <c r="K259" i="10"/>
  <c r="V260" i="2" s="1"/>
  <c r="Q259" i="10"/>
  <c r="I259" i="10"/>
  <c r="H259" i="10"/>
  <c r="S260" i="2" s="1"/>
  <c r="G259" i="10"/>
  <c r="R260" i="2" s="1"/>
  <c r="K258" i="10"/>
  <c r="V259" i="2" s="1"/>
  <c r="Q258" i="10"/>
  <c r="I258" i="10"/>
  <c r="H258" i="10"/>
  <c r="S259" i="2" s="1"/>
  <c r="G258" i="10"/>
  <c r="R259" i="2" s="1"/>
  <c r="K257" i="10"/>
  <c r="V258" i="2" s="1"/>
  <c r="Q257" i="10"/>
  <c r="I257" i="10"/>
  <c r="H257" i="10"/>
  <c r="S258" i="2" s="1"/>
  <c r="G257" i="10"/>
  <c r="R258" i="2" s="1"/>
  <c r="K256" i="10"/>
  <c r="V257" i="2" s="1"/>
  <c r="Q256" i="10"/>
  <c r="I256" i="10"/>
  <c r="H256" i="10"/>
  <c r="S257" i="2" s="1"/>
  <c r="G256" i="10"/>
  <c r="R257" i="2" s="1"/>
  <c r="K255" i="10"/>
  <c r="V256" i="2" s="1"/>
  <c r="Q255" i="10"/>
  <c r="I255" i="10"/>
  <c r="H255" i="10"/>
  <c r="S256" i="2" s="1"/>
  <c r="G255" i="10"/>
  <c r="K254" i="10"/>
  <c r="V255" i="2" s="1"/>
  <c r="Q254" i="10"/>
  <c r="I254" i="10"/>
  <c r="H254" i="10"/>
  <c r="S255" i="2" s="1"/>
  <c r="G254" i="10"/>
  <c r="R255" i="2" s="1"/>
  <c r="K253" i="10"/>
  <c r="V254" i="2" s="1"/>
  <c r="Q253" i="10"/>
  <c r="I253" i="10"/>
  <c r="H253" i="10"/>
  <c r="S254" i="2" s="1"/>
  <c r="G253" i="10"/>
  <c r="R254" i="2" s="1"/>
  <c r="K252" i="10"/>
  <c r="V253" i="2" s="1"/>
  <c r="Q252" i="10"/>
  <c r="I252" i="10"/>
  <c r="H252" i="10"/>
  <c r="S253" i="2" s="1"/>
  <c r="G252" i="10"/>
  <c r="R253" i="2" s="1"/>
  <c r="K251" i="10"/>
  <c r="V252" i="2" s="1"/>
  <c r="Q251" i="10"/>
  <c r="I251" i="10"/>
  <c r="H251" i="10"/>
  <c r="S252" i="2" s="1"/>
  <c r="G251" i="10"/>
  <c r="K250" i="10"/>
  <c r="V251" i="2" s="1"/>
  <c r="Q250" i="10"/>
  <c r="I250" i="10"/>
  <c r="T251" i="2" s="1"/>
  <c r="H250" i="10"/>
  <c r="S251" i="2" s="1"/>
  <c r="G250" i="10"/>
  <c r="R251" i="2" s="1"/>
  <c r="K249" i="10"/>
  <c r="V250" i="2" s="1"/>
  <c r="Q249" i="10"/>
  <c r="I249" i="10"/>
  <c r="H249" i="10"/>
  <c r="S250" i="2" s="1"/>
  <c r="G249" i="10"/>
  <c r="R250" i="2" s="1"/>
  <c r="K248" i="10"/>
  <c r="V249" i="2" s="1"/>
  <c r="Q248" i="10"/>
  <c r="I248" i="10"/>
  <c r="H248" i="10"/>
  <c r="S249" i="2" s="1"/>
  <c r="G248" i="10"/>
  <c r="K247" i="10"/>
  <c r="V248" i="2" s="1"/>
  <c r="Q247" i="10"/>
  <c r="I247" i="10"/>
  <c r="H247" i="10"/>
  <c r="S248" i="2" s="1"/>
  <c r="G247" i="10"/>
  <c r="R248" i="2" s="1"/>
  <c r="K246" i="10"/>
  <c r="V247" i="2" s="1"/>
  <c r="Q246" i="10"/>
  <c r="I246" i="10"/>
  <c r="H246" i="10"/>
  <c r="S247" i="2" s="1"/>
  <c r="G246" i="10"/>
  <c r="K245" i="10"/>
  <c r="V246" i="2" s="1"/>
  <c r="Q245" i="10"/>
  <c r="I245" i="10"/>
  <c r="H245" i="10"/>
  <c r="S246" i="2" s="1"/>
  <c r="G245" i="10"/>
  <c r="R246" i="2" s="1"/>
  <c r="K244" i="10"/>
  <c r="V245" i="2" s="1"/>
  <c r="Q244" i="10"/>
  <c r="I244" i="10"/>
  <c r="H244" i="10"/>
  <c r="S245" i="2" s="1"/>
  <c r="G244" i="10"/>
  <c r="R245" i="2" s="1"/>
  <c r="K243" i="10"/>
  <c r="V244" i="2" s="1"/>
  <c r="Q243" i="10"/>
  <c r="I243" i="10"/>
  <c r="H243" i="10"/>
  <c r="S244" i="2" s="1"/>
  <c r="G243" i="10"/>
  <c r="R244" i="2" s="1"/>
  <c r="K242" i="10"/>
  <c r="V243" i="2" s="1"/>
  <c r="Q242" i="10"/>
  <c r="I242" i="10"/>
  <c r="H242" i="10"/>
  <c r="S243" i="2" s="1"/>
  <c r="G242" i="10"/>
  <c r="R243" i="2" s="1"/>
  <c r="K241" i="10"/>
  <c r="V242" i="2" s="1"/>
  <c r="Q241" i="10"/>
  <c r="I241" i="10"/>
  <c r="H241" i="10"/>
  <c r="S242" i="2" s="1"/>
  <c r="G241" i="10"/>
  <c r="R242" i="2" s="1"/>
  <c r="K240" i="10"/>
  <c r="V241" i="2" s="1"/>
  <c r="Q240" i="10"/>
  <c r="I240" i="10"/>
  <c r="H240" i="10"/>
  <c r="S241" i="2" s="1"/>
  <c r="G240" i="10"/>
  <c r="R241" i="2" s="1"/>
  <c r="K239" i="10"/>
  <c r="V240" i="2" s="1"/>
  <c r="Q239" i="10"/>
  <c r="I239" i="10"/>
  <c r="H239" i="10"/>
  <c r="S240" i="2" s="1"/>
  <c r="G239" i="10"/>
  <c r="K238" i="10"/>
  <c r="V239" i="2" s="1"/>
  <c r="Q238" i="10"/>
  <c r="I238" i="10"/>
  <c r="H238" i="10"/>
  <c r="S239" i="2" s="1"/>
  <c r="G238" i="10"/>
  <c r="R239" i="2" s="1"/>
  <c r="K237" i="10"/>
  <c r="V238" i="2" s="1"/>
  <c r="Q237" i="10"/>
  <c r="I237" i="10"/>
  <c r="H237" i="10"/>
  <c r="S238" i="2" s="1"/>
  <c r="G237" i="10"/>
  <c r="R238" i="2" s="1"/>
  <c r="K236" i="10"/>
  <c r="V237" i="2" s="1"/>
  <c r="Q236" i="10"/>
  <c r="I236" i="10"/>
  <c r="H236" i="10"/>
  <c r="S237" i="2" s="1"/>
  <c r="G236" i="10"/>
  <c r="R237" i="2" s="1"/>
  <c r="K235" i="10"/>
  <c r="V236" i="2" s="1"/>
  <c r="Q235" i="10"/>
  <c r="I235" i="10"/>
  <c r="H235" i="10"/>
  <c r="S236" i="2" s="1"/>
  <c r="G235" i="10"/>
  <c r="K234" i="10"/>
  <c r="V235" i="2" s="1"/>
  <c r="Q234" i="10"/>
  <c r="I234" i="10"/>
  <c r="H234" i="10"/>
  <c r="S235" i="2" s="1"/>
  <c r="G234" i="10"/>
  <c r="R235" i="2" s="1"/>
  <c r="K233" i="10"/>
  <c r="V234" i="2" s="1"/>
  <c r="Q233" i="10"/>
  <c r="I233" i="10"/>
  <c r="H233" i="10"/>
  <c r="S234" i="2" s="1"/>
  <c r="G233" i="10"/>
  <c r="R234" i="2" s="1"/>
  <c r="K232" i="10"/>
  <c r="V233" i="2" s="1"/>
  <c r="Q232" i="10"/>
  <c r="I232" i="10"/>
  <c r="H232" i="10"/>
  <c r="S233" i="2" s="1"/>
  <c r="G232" i="10"/>
  <c r="K231" i="10"/>
  <c r="V232" i="2" s="1"/>
  <c r="Q231" i="10"/>
  <c r="I231" i="10"/>
  <c r="H231" i="10"/>
  <c r="S232" i="2" s="1"/>
  <c r="G231" i="10"/>
  <c r="R232" i="2" s="1"/>
  <c r="K230" i="10"/>
  <c r="V231" i="2" s="1"/>
  <c r="Q230" i="10"/>
  <c r="I230" i="10"/>
  <c r="H230" i="10"/>
  <c r="S231" i="2" s="1"/>
  <c r="G230" i="10"/>
  <c r="R231" i="2" s="1"/>
  <c r="K229" i="10"/>
  <c r="V230" i="2" s="1"/>
  <c r="Q229" i="10"/>
  <c r="I229" i="10"/>
  <c r="T230" i="2" s="1"/>
  <c r="H229" i="10"/>
  <c r="S230" i="2" s="1"/>
  <c r="G229" i="10"/>
  <c r="R230" i="2" s="1"/>
  <c r="K228" i="10"/>
  <c r="V229" i="2" s="1"/>
  <c r="Q228" i="10"/>
  <c r="I228" i="10"/>
  <c r="H228" i="10"/>
  <c r="S229" i="2" s="1"/>
  <c r="G228" i="10"/>
  <c r="R229" i="2" s="1"/>
  <c r="K227" i="10"/>
  <c r="V228" i="2" s="1"/>
  <c r="Q227" i="10"/>
  <c r="I227" i="10"/>
  <c r="H227" i="10"/>
  <c r="S228" i="2" s="1"/>
  <c r="G227" i="10"/>
  <c r="R228" i="2" s="1"/>
  <c r="K226" i="10"/>
  <c r="V227" i="2" s="1"/>
  <c r="Q226" i="10"/>
  <c r="I226" i="10"/>
  <c r="H226" i="10"/>
  <c r="S227" i="2" s="1"/>
  <c r="G226" i="10"/>
  <c r="R227" i="2" s="1"/>
  <c r="K225" i="10"/>
  <c r="V226" i="2" s="1"/>
  <c r="Q225" i="10"/>
  <c r="I225" i="10"/>
  <c r="H225" i="10"/>
  <c r="S226" i="2" s="1"/>
  <c r="G225" i="10"/>
  <c r="R226" i="2" s="1"/>
  <c r="K224" i="10"/>
  <c r="V225" i="2" s="1"/>
  <c r="Q224" i="10"/>
  <c r="I224" i="10"/>
  <c r="H224" i="10"/>
  <c r="S225" i="2" s="1"/>
  <c r="G224" i="10"/>
  <c r="R225" i="2" s="1"/>
  <c r="K223" i="10"/>
  <c r="V224" i="2" s="1"/>
  <c r="Q223" i="10"/>
  <c r="I223" i="10"/>
  <c r="H223" i="10"/>
  <c r="S224" i="2" s="1"/>
  <c r="G223" i="10"/>
  <c r="K222" i="10"/>
  <c r="V223" i="2" s="1"/>
  <c r="Q222" i="10"/>
  <c r="I222" i="10"/>
  <c r="H222" i="10"/>
  <c r="S223" i="2" s="1"/>
  <c r="G222" i="10"/>
  <c r="R223" i="2" s="1"/>
  <c r="K221" i="10"/>
  <c r="V222" i="2" s="1"/>
  <c r="Q221" i="10"/>
  <c r="I221" i="10"/>
  <c r="H221" i="10"/>
  <c r="S222" i="2" s="1"/>
  <c r="G221" i="10"/>
  <c r="R222" i="2" s="1"/>
  <c r="K220" i="10"/>
  <c r="V221" i="2" s="1"/>
  <c r="Q220" i="10"/>
  <c r="I220" i="10"/>
  <c r="H220" i="10"/>
  <c r="S221" i="2" s="1"/>
  <c r="G220" i="10"/>
  <c r="R221" i="2" s="1"/>
  <c r="K219" i="10"/>
  <c r="V220" i="2" s="1"/>
  <c r="Q219" i="10"/>
  <c r="I219" i="10"/>
  <c r="H219" i="10"/>
  <c r="S220" i="2" s="1"/>
  <c r="G219" i="10"/>
  <c r="K218" i="10"/>
  <c r="V219" i="2" s="1"/>
  <c r="Q218" i="10"/>
  <c r="I218" i="10"/>
  <c r="H218" i="10"/>
  <c r="S219" i="2" s="1"/>
  <c r="G218" i="10"/>
  <c r="R219" i="2" s="1"/>
  <c r="K217" i="10"/>
  <c r="V218" i="2" s="1"/>
  <c r="Q217" i="10"/>
  <c r="I217" i="10"/>
  <c r="H217" i="10"/>
  <c r="S218" i="2" s="1"/>
  <c r="G217" i="10"/>
  <c r="R218" i="2" s="1"/>
  <c r="K216" i="10"/>
  <c r="V217" i="2" s="1"/>
  <c r="Q216" i="10"/>
  <c r="I216" i="10"/>
  <c r="T217" i="2" s="1"/>
  <c r="H216" i="10"/>
  <c r="S217" i="2" s="1"/>
  <c r="G216" i="10"/>
  <c r="K215" i="10"/>
  <c r="V216" i="2" s="1"/>
  <c r="Q215" i="10"/>
  <c r="I215" i="10"/>
  <c r="H215" i="10"/>
  <c r="S216" i="2" s="1"/>
  <c r="G215" i="10"/>
  <c r="R216" i="2" s="1"/>
  <c r="K214" i="10"/>
  <c r="V215" i="2" s="1"/>
  <c r="Q214" i="10"/>
  <c r="I214" i="10"/>
  <c r="H214" i="10"/>
  <c r="S215" i="2" s="1"/>
  <c r="G214" i="10"/>
  <c r="K213" i="10"/>
  <c r="V214" i="2" s="1"/>
  <c r="Q213" i="10"/>
  <c r="I213" i="10"/>
  <c r="H213" i="10"/>
  <c r="S214" i="2" s="1"/>
  <c r="G213" i="10"/>
  <c r="K212" i="10"/>
  <c r="V213" i="2" s="1"/>
  <c r="Q212" i="10"/>
  <c r="I212" i="10"/>
  <c r="H212" i="10"/>
  <c r="S213" i="2" s="1"/>
  <c r="G212" i="10"/>
  <c r="R213" i="2" s="1"/>
  <c r="K211" i="10"/>
  <c r="V212" i="2" s="1"/>
  <c r="Q211" i="10"/>
  <c r="I211" i="10"/>
  <c r="H211" i="10"/>
  <c r="S212" i="2" s="1"/>
  <c r="G211" i="10"/>
  <c r="K210" i="10"/>
  <c r="V211" i="2" s="1"/>
  <c r="Q210" i="10"/>
  <c r="I210" i="10"/>
  <c r="H210" i="10"/>
  <c r="S211" i="2" s="1"/>
  <c r="G210" i="10"/>
  <c r="R211" i="2" s="1"/>
  <c r="K209" i="10"/>
  <c r="V210" i="2" s="1"/>
  <c r="Q209" i="10"/>
  <c r="I209" i="10"/>
  <c r="H209" i="10"/>
  <c r="S210" i="2" s="1"/>
  <c r="G209" i="10"/>
  <c r="R210" i="2" s="1"/>
  <c r="K208" i="10"/>
  <c r="V209" i="2" s="1"/>
  <c r="Q208" i="10"/>
  <c r="I208" i="10"/>
  <c r="H208" i="10"/>
  <c r="S209" i="2" s="1"/>
  <c r="G208" i="10"/>
  <c r="R209" i="2" s="1"/>
  <c r="K207" i="10"/>
  <c r="V208" i="2" s="1"/>
  <c r="Q207" i="10"/>
  <c r="I207" i="10"/>
  <c r="H207" i="10"/>
  <c r="S208" i="2" s="1"/>
  <c r="G207" i="10"/>
  <c r="K206" i="10"/>
  <c r="V207" i="2" s="1"/>
  <c r="Q206" i="10"/>
  <c r="I206" i="10"/>
  <c r="H206" i="10"/>
  <c r="S207" i="2" s="1"/>
  <c r="G206" i="10"/>
  <c r="R207" i="2" s="1"/>
  <c r="K205" i="10"/>
  <c r="V206" i="2" s="1"/>
  <c r="Q205" i="10"/>
  <c r="I205" i="10"/>
  <c r="H205" i="10"/>
  <c r="S206" i="2" s="1"/>
  <c r="G205" i="10"/>
  <c r="R206" i="2" s="1"/>
  <c r="K204" i="10"/>
  <c r="V205" i="2" s="1"/>
  <c r="Q204" i="10"/>
  <c r="I204" i="10"/>
  <c r="H204" i="10"/>
  <c r="S205" i="2" s="1"/>
  <c r="G204" i="10"/>
  <c r="R205" i="2" s="1"/>
  <c r="K203" i="10"/>
  <c r="V204" i="2" s="1"/>
  <c r="Q203" i="10"/>
  <c r="I203" i="10"/>
  <c r="H203" i="10"/>
  <c r="S204" i="2" s="1"/>
  <c r="G203" i="10"/>
  <c r="K202" i="10"/>
  <c r="V203" i="2" s="1"/>
  <c r="Q202" i="10"/>
  <c r="I202" i="10"/>
  <c r="T203" i="2" s="1"/>
  <c r="H202" i="10"/>
  <c r="S203" i="2" s="1"/>
  <c r="G202" i="10"/>
  <c r="R203" i="2" s="1"/>
  <c r="K201" i="10"/>
  <c r="V202" i="2" s="1"/>
  <c r="Q201" i="10"/>
  <c r="I201" i="10"/>
  <c r="H201" i="10"/>
  <c r="S202" i="2" s="1"/>
  <c r="G201" i="10"/>
  <c r="R202" i="2" s="1"/>
  <c r="K200" i="10"/>
  <c r="V201" i="2" s="1"/>
  <c r="Q200" i="10"/>
  <c r="I200" i="10"/>
  <c r="H200" i="10"/>
  <c r="S201" i="2" s="1"/>
  <c r="G200" i="10"/>
  <c r="K199" i="10"/>
  <c r="V200" i="2" s="1"/>
  <c r="Q199" i="10"/>
  <c r="I199" i="10"/>
  <c r="H199" i="10"/>
  <c r="S200" i="2" s="1"/>
  <c r="G199" i="10"/>
  <c r="R200" i="2" s="1"/>
  <c r="K198" i="10"/>
  <c r="V199" i="2" s="1"/>
  <c r="Q198" i="10"/>
  <c r="I198" i="10"/>
  <c r="H198" i="10"/>
  <c r="S199" i="2" s="1"/>
  <c r="G198" i="10"/>
  <c r="K197" i="10"/>
  <c r="V198" i="2" s="1"/>
  <c r="Q197" i="10"/>
  <c r="I197" i="10"/>
  <c r="H197" i="10"/>
  <c r="S198" i="2" s="1"/>
  <c r="G197" i="10"/>
  <c r="K196" i="10"/>
  <c r="V197" i="2" s="1"/>
  <c r="Q196" i="10"/>
  <c r="I196" i="10"/>
  <c r="T197" i="2" s="1"/>
  <c r="H196" i="10"/>
  <c r="S197" i="2" s="1"/>
  <c r="G196" i="10"/>
  <c r="R197" i="2" s="1"/>
  <c r="K195" i="10"/>
  <c r="V196" i="2" s="1"/>
  <c r="Q195" i="10"/>
  <c r="I195" i="10"/>
  <c r="H195" i="10"/>
  <c r="S196" i="2" s="1"/>
  <c r="G195" i="10"/>
  <c r="K194" i="10"/>
  <c r="V195" i="2" s="1"/>
  <c r="Q194" i="10"/>
  <c r="I194" i="10"/>
  <c r="H194" i="10"/>
  <c r="S195" i="2" s="1"/>
  <c r="G194" i="10"/>
  <c r="R195" i="2" s="1"/>
  <c r="K193" i="10"/>
  <c r="V194" i="2" s="1"/>
  <c r="Q193" i="10"/>
  <c r="I193" i="10"/>
  <c r="H193" i="10"/>
  <c r="S194" i="2" s="1"/>
  <c r="G193" i="10"/>
  <c r="R194" i="2" s="1"/>
  <c r="K192" i="10"/>
  <c r="V193" i="2" s="1"/>
  <c r="Q192" i="10"/>
  <c r="I192" i="10"/>
  <c r="H192" i="10"/>
  <c r="S193" i="2" s="1"/>
  <c r="G192" i="10"/>
  <c r="K191" i="10"/>
  <c r="V192" i="2" s="1"/>
  <c r="Q191" i="10"/>
  <c r="I191" i="10"/>
  <c r="T192" i="2" s="1"/>
  <c r="H191" i="10"/>
  <c r="S192" i="2" s="1"/>
  <c r="G191" i="10"/>
  <c r="R192" i="2" s="1"/>
  <c r="K190" i="10"/>
  <c r="V191" i="2" s="1"/>
  <c r="Q190" i="10"/>
  <c r="I190" i="10"/>
  <c r="H190" i="10"/>
  <c r="S191" i="2" s="1"/>
  <c r="G190" i="10"/>
  <c r="R191" i="2" s="1"/>
  <c r="K189" i="10"/>
  <c r="V190" i="2" s="1"/>
  <c r="Q189" i="10"/>
  <c r="I189" i="10"/>
  <c r="T190" i="2" s="1"/>
  <c r="H189" i="10"/>
  <c r="S190" i="2" s="1"/>
  <c r="G189" i="10"/>
  <c r="R190" i="2" s="1"/>
  <c r="K188" i="10"/>
  <c r="V189" i="2" s="1"/>
  <c r="Q188" i="10"/>
  <c r="I188" i="10"/>
  <c r="H188" i="10"/>
  <c r="S189" i="2" s="1"/>
  <c r="G188" i="10"/>
  <c r="R189" i="2" s="1"/>
  <c r="K187" i="10"/>
  <c r="V188" i="2" s="1"/>
  <c r="Q187" i="10"/>
  <c r="I187" i="10"/>
  <c r="T188" i="2" s="1"/>
  <c r="H187" i="10"/>
  <c r="S188" i="2" s="1"/>
  <c r="G187" i="10"/>
  <c r="K186" i="10"/>
  <c r="V187" i="2" s="1"/>
  <c r="Q186" i="10"/>
  <c r="I186" i="10"/>
  <c r="H186" i="10"/>
  <c r="S187" i="2" s="1"/>
  <c r="G186" i="10"/>
  <c r="R187" i="2" s="1"/>
  <c r="K185" i="10"/>
  <c r="V186" i="2" s="1"/>
  <c r="Q185" i="10"/>
  <c r="I185" i="10"/>
  <c r="H185" i="10"/>
  <c r="S186" i="2" s="1"/>
  <c r="G185" i="10"/>
  <c r="R186" i="2" s="1"/>
  <c r="K184" i="10"/>
  <c r="V185" i="2" s="1"/>
  <c r="Q184" i="10"/>
  <c r="I184" i="10"/>
  <c r="H184" i="10"/>
  <c r="S185" i="2" s="1"/>
  <c r="G184" i="10"/>
  <c r="K183" i="10"/>
  <c r="V184" i="2" s="1"/>
  <c r="Q183" i="10"/>
  <c r="I183" i="10"/>
  <c r="H183" i="10"/>
  <c r="S184" i="2" s="1"/>
  <c r="G183" i="10"/>
  <c r="R184" i="2" s="1"/>
  <c r="K182" i="10"/>
  <c r="V183" i="2" s="1"/>
  <c r="Q182" i="10"/>
  <c r="I182" i="10"/>
  <c r="H182" i="10"/>
  <c r="S183" i="2" s="1"/>
  <c r="G182" i="10"/>
  <c r="K181" i="10"/>
  <c r="V182" i="2" s="1"/>
  <c r="Q181" i="10"/>
  <c r="I181" i="10"/>
  <c r="H181" i="10"/>
  <c r="S182" i="2" s="1"/>
  <c r="G181" i="10"/>
  <c r="K180" i="10"/>
  <c r="V181" i="2" s="1"/>
  <c r="Q180" i="10"/>
  <c r="I180" i="10"/>
  <c r="H180" i="10"/>
  <c r="S181" i="2" s="1"/>
  <c r="G180" i="10"/>
  <c r="R181" i="2" s="1"/>
  <c r="K179" i="10"/>
  <c r="V180" i="2" s="1"/>
  <c r="Q179" i="10"/>
  <c r="I179" i="10"/>
  <c r="H179" i="10"/>
  <c r="S180" i="2" s="1"/>
  <c r="G179" i="10"/>
  <c r="K178" i="10"/>
  <c r="V179" i="2" s="1"/>
  <c r="Q178" i="10"/>
  <c r="I178" i="10"/>
  <c r="H178" i="10"/>
  <c r="S179" i="2" s="1"/>
  <c r="G178" i="10"/>
  <c r="K177" i="10"/>
  <c r="V178" i="2" s="1"/>
  <c r="Q177" i="10"/>
  <c r="I177" i="10"/>
  <c r="T178" i="2" s="1"/>
  <c r="H177" i="10"/>
  <c r="S178" i="2" s="1"/>
  <c r="G177" i="10"/>
  <c r="R178" i="2" s="1"/>
  <c r="K176" i="10"/>
  <c r="V177" i="2" s="1"/>
  <c r="Q176" i="10"/>
  <c r="I176" i="10"/>
  <c r="H176" i="10"/>
  <c r="S177" i="2" s="1"/>
  <c r="G176" i="10"/>
  <c r="K175" i="10"/>
  <c r="V176" i="2" s="1"/>
  <c r="Q175" i="10"/>
  <c r="I175" i="10"/>
  <c r="T176" i="2" s="1"/>
  <c r="H175" i="10"/>
  <c r="S176" i="2" s="1"/>
  <c r="G175" i="10"/>
  <c r="R176" i="2" s="1"/>
  <c r="K174" i="10"/>
  <c r="V175" i="2" s="1"/>
  <c r="Q174" i="10"/>
  <c r="I174" i="10"/>
  <c r="H174" i="10"/>
  <c r="S175" i="2" s="1"/>
  <c r="G174" i="10"/>
  <c r="R175" i="2" s="1"/>
  <c r="K173" i="10"/>
  <c r="V174" i="2" s="1"/>
  <c r="Q173" i="10"/>
  <c r="I173" i="10"/>
  <c r="H173" i="10"/>
  <c r="S174" i="2" s="1"/>
  <c r="G173" i="10"/>
  <c r="R174" i="2" s="1"/>
  <c r="K172" i="10"/>
  <c r="V173" i="2" s="1"/>
  <c r="Q172" i="10"/>
  <c r="I172" i="10"/>
  <c r="H172" i="10"/>
  <c r="S173" i="2" s="1"/>
  <c r="G172" i="10"/>
  <c r="R173" i="2" s="1"/>
  <c r="K171" i="10"/>
  <c r="V172" i="2" s="1"/>
  <c r="Q171" i="10"/>
  <c r="I171" i="10"/>
  <c r="H171" i="10"/>
  <c r="S172" i="2" s="1"/>
  <c r="G171" i="10"/>
  <c r="K170" i="10"/>
  <c r="V171" i="2" s="1"/>
  <c r="Q170" i="10"/>
  <c r="I170" i="10"/>
  <c r="H170" i="10"/>
  <c r="S171" i="2" s="1"/>
  <c r="G170" i="10"/>
  <c r="R171" i="2" s="1"/>
  <c r="K169" i="10"/>
  <c r="V170" i="2" s="1"/>
  <c r="Q169" i="10"/>
  <c r="I169" i="10"/>
  <c r="H169" i="10"/>
  <c r="S170" i="2" s="1"/>
  <c r="G169" i="10"/>
  <c r="R170" i="2" s="1"/>
  <c r="K168" i="10"/>
  <c r="V169" i="2" s="1"/>
  <c r="Q168" i="10"/>
  <c r="I168" i="10"/>
  <c r="H168" i="10"/>
  <c r="S169" i="2" s="1"/>
  <c r="G168" i="10"/>
  <c r="K167" i="10"/>
  <c r="V168" i="2" s="1"/>
  <c r="Q167" i="10"/>
  <c r="I167" i="10"/>
  <c r="T168" i="2" s="1"/>
  <c r="H167" i="10"/>
  <c r="S168" i="2" s="1"/>
  <c r="G167" i="10"/>
  <c r="R168" i="2" s="1"/>
  <c r="K166" i="10"/>
  <c r="V167" i="2" s="1"/>
  <c r="Q166" i="10"/>
  <c r="I166" i="10"/>
  <c r="H166" i="10"/>
  <c r="S167" i="2" s="1"/>
  <c r="G166" i="10"/>
  <c r="K165" i="10"/>
  <c r="V166" i="2" s="1"/>
  <c r="Q165" i="10"/>
  <c r="I165" i="10"/>
  <c r="T166" i="2" s="1"/>
  <c r="H165" i="10"/>
  <c r="S166" i="2" s="1"/>
  <c r="G165" i="10"/>
  <c r="K164" i="10"/>
  <c r="V165" i="2" s="1"/>
  <c r="Q164" i="10"/>
  <c r="I164" i="10"/>
  <c r="H164" i="10"/>
  <c r="S165" i="2" s="1"/>
  <c r="G164" i="10"/>
  <c r="R165" i="2" s="1"/>
  <c r="K163" i="10"/>
  <c r="V164" i="2" s="1"/>
  <c r="Q163" i="10"/>
  <c r="I163" i="10"/>
  <c r="H163" i="10"/>
  <c r="S164" i="2" s="1"/>
  <c r="G163" i="10"/>
  <c r="K162" i="10"/>
  <c r="V163" i="2" s="1"/>
  <c r="Q162" i="10"/>
  <c r="I162" i="10"/>
  <c r="T163" i="2" s="1"/>
  <c r="H162" i="10"/>
  <c r="S163" i="2" s="1"/>
  <c r="G162" i="10"/>
  <c r="K161" i="10"/>
  <c r="V162" i="2" s="1"/>
  <c r="Q161" i="10"/>
  <c r="I161" i="10"/>
  <c r="H161" i="10"/>
  <c r="S162" i="2" s="1"/>
  <c r="G161" i="10"/>
  <c r="R162" i="2" s="1"/>
  <c r="K160" i="10"/>
  <c r="V161" i="2" s="1"/>
  <c r="Q160" i="10"/>
  <c r="I160" i="10"/>
  <c r="H160" i="10"/>
  <c r="S161" i="2" s="1"/>
  <c r="G160" i="10"/>
  <c r="K159" i="10"/>
  <c r="V160" i="2" s="1"/>
  <c r="Q159" i="10"/>
  <c r="I159" i="10"/>
  <c r="H159" i="10"/>
  <c r="S160" i="2" s="1"/>
  <c r="G159" i="10"/>
  <c r="R160" i="2" s="1"/>
  <c r="K158" i="10"/>
  <c r="V159" i="2" s="1"/>
  <c r="Q158" i="10"/>
  <c r="I158" i="10"/>
  <c r="H158" i="10"/>
  <c r="S159" i="2" s="1"/>
  <c r="G158" i="10"/>
  <c r="R159" i="2" s="1"/>
  <c r="K157" i="10"/>
  <c r="V158" i="2" s="1"/>
  <c r="Q157" i="10"/>
  <c r="I157" i="10"/>
  <c r="H157" i="10"/>
  <c r="S158" i="2" s="1"/>
  <c r="G157" i="10"/>
  <c r="R158" i="2" s="1"/>
  <c r="K156" i="10"/>
  <c r="V157" i="2" s="1"/>
  <c r="Q156" i="10"/>
  <c r="I156" i="10"/>
  <c r="H156" i="10"/>
  <c r="S157" i="2" s="1"/>
  <c r="G156" i="10"/>
  <c r="R157" i="2" s="1"/>
  <c r="K155" i="10"/>
  <c r="V156" i="2" s="1"/>
  <c r="Q155" i="10"/>
  <c r="I155" i="10"/>
  <c r="H155" i="10"/>
  <c r="S156" i="2" s="1"/>
  <c r="G155" i="10"/>
  <c r="K154" i="10"/>
  <c r="V155" i="2" s="1"/>
  <c r="Q154" i="10"/>
  <c r="I154" i="10"/>
  <c r="H154" i="10"/>
  <c r="S155" i="2" s="1"/>
  <c r="G154" i="10"/>
  <c r="R155" i="2" s="1"/>
  <c r="K153" i="10"/>
  <c r="V154" i="2" s="1"/>
  <c r="Q153" i="10"/>
  <c r="I153" i="10"/>
  <c r="H153" i="10"/>
  <c r="S154" i="2" s="1"/>
  <c r="G153" i="10"/>
  <c r="R154" i="2" s="1"/>
  <c r="K152" i="10"/>
  <c r="V153" i="2" s="1"/>
  <c r="Q152" i="10"/>
  <c r="I152" i="10"/>
  <c r="H152" i="10"/>
  <c r="S153" i="2" s="1"/>
  <c r="G152" i="10"/>
  <c r="K151" i="10"/>
  <c r="V152" i="2" s="1"/>
  <c r="Q151" i="10"/>
  <c r="I151" i="10"/>
  <c r="H151" i="10"/>
  <c r="S152" i="2" s="1"/>
  <c r="G151" i="10"/>
  <c r="R152" i="2" s="1"/>
  <c r="K150" i="10"/>
  <c r="V151" i="2" s="1"/>
  <c r="Q150" i="10"/>
  <c r="I150" i="10"/>
  <c r="H150" i="10"/>
  <c r="S151" i="2" s="1"/>
  <c r="G150" i="10"/>
  <c r="K149" i="10"/>
  <c r="V150" i="2" s="1"/>
  <c r="Q149" i="10"/>
  <c r="I149" i="10"/>
  <c r="H149" i="10"/>
  <c r="S150" i="2" s="1"/>
  <c r="G149" i="10"/>
  <c r="K148" i="10"/>
  <c r="V149" i="2" s="1"/>
  <c r="Q148" i="10"/>
  <c r="I148" i="10"/>
  <c r="H148" i="10"/>
  <c r="S149" i="2" s="1"/>
  <c r="G148" i="10"/>
  <c r="R149" i="2" s="1"/>
  <c r="K147" i="10"/>
  <c r="V148" i="2" s="1"/>
  <c r="Q147" i="10"/>
  <c r="I147" i="10"/>
  <c r="H147" i="10"/>
  <c r="S148" i="2" s="1"/>
  <c r="G147" i="10"/>
  <c r="K146" i="10"/>
  <c r="V147" i="2" s="1"/>
  <c r="Q146" i="10"/>
  <c r="I146" i="10"/>
  <c r="H146" i="10"/>
  <c r="S147" i="2" s="1"/>
  <c r="G146" i="10"/>
  <c r="K145" i="10"/>
  <c r="V146" i="2" s="1"/>
  <c r="Q145" i="10"/>
  <c r="I145" i="10"/>
  <c r="H145" i="10"/>
  <c r="S146" i="2" s="1"/>
  <c r="G145" i="10"/>
  <c r="R146" i="2" s="1"/>
  <c r="K144" i="10"/>
  <c r="V145" i="2" s="1"/>
  <c r="Q144" i="10"/>
  <c r="I144" i="10"/>
  <c r="H144" i="10"/>
  <c r="S145" i="2" s="1"/>
  <c r="G144" i="10"/>
  <c r="K143" i="10"/>
  <c r="V144" i="2" s="1"/>
  <c r="Q143" i="10"/>
  <c r="I143" i="10"/>
  <c r="H143" i="10"/>
  <c r="S144" i="2" s="1"/>
  <c r="G143" i="10"/>
  <c r="R144" i="2" s="1"/>
  <c r="K142" i="10"/>
  <c r="V143" i="2" s="1"/>
  <c r="Q142" i="10"/>
  <c r="I142" i="10"/>
  <c r="T143" i="2" s="1"/>
  <c r="H142" i="10"/>
  <c r="S143" i="2" s="1"/>
  <c r="G142" i="10"/>
  <c r="R143" i="2" s="1"/>
  <c r="K141" i="10"/>
  <c r="V142" i="2" s="1"/>
  <c r="Q141" i="10"/>
  <c r="I141" i="10"/>
  <c r="H141" i="10"/>
  <c r="S142" i="2" s="1"/>
  <c r="G141" i="10"/>
  <c r="R142" i="2" s="1"/>
  <c r="K140" i="10"/>
  <c r="V141" i="2" s="1"/>
  <c r="Q140" i="10"/>
  <c r="I140" i="10"/>
  <c r="T141" i="2" s="1"/>
  <c r="H140" i="10"/>
  <c r="S141" i="2" s="1"/>
  <c r="G140" i="10"/>
  <c r="R141" i="2" s="1"/>
  <c r="K139" i="10"/>
  <c r="V140" i="2" s="1"/>
  <c r="Q139" i="10"/>
  <c r="I139" i="10"/>
  <c r="H139" i="10"/>
  <c r="S140" i="2" s="1"/>
  <c r="G139" i="10"/>
  <c r="K138" i="10"/>
  <c r="V139" i="2" s="1"/>
  <c r="Q138" i="10"/>
  <c r="I138" i="10"/>
  <c r="T139" i="2" s="1"/>
  <c r="H138" i="10"/>
  <c r="S139" i="2" s="1"/>
  <c r="G138" i="10"/>
  <c r="R139" i="2" s="1"/>
  <c r="K137" i="10"/>
  <c r="V138" i="2" s="1"/>
  <c r="Q137" i="10"/>
  <c r="I137" i="10"/>
  <c r="H137" i="10"/>
  <c r="S138" i="2" s="1"/>
  <c r="G137" i="10"/>
  <c r="R138" i="2" s="1"/>
  <c r="K136" i="10"/>
  <c r="V137" i="2" s="1"/>
  <c r="Q136" i="10"/>
  <c r="I136" i="10"/>
  <c r="H136" i="10"/>
  <c r="S137" i="2" s="1"/>
  <c r="G136" i="10"/>
  <c r="K135" i="10"/>
  <c r="V136" i="2" s="1"/>
  <c r="Q135" i="10"/>
  <c r="I135" i="10"/>
  <c r="H135" i="10"/>
  <c r="S136" i="2" s="1"/>
  <c r="G135" i="10"/>
  <c r="R136" i="2" s="1"/>
  <c r="K134" i="10"/>
  <c r="V135" i="2" s="1"/>
  <c r="Q134" i="10"/>
  <c r="I134" i="10"/>
  <c r="H134" i="10"/>
  <c r="S135" i="2" s="1"/>
  <c r="G134" i="10"/>
  <c r="K133" i="10"/>
  <c r="V134" i="2" s="1"/>
  <c r="Q133" i="10"/>
  <c r="I133" i="10"/>
  <c r="H133" i="10"/>
  <c r="S134" i="2" s="1"/>
  <c r="G133" i="10"/>
  <c r="K132" i="10"/>
  <c r="V133" i="2" s="1"/>
  <c r="Q132" i="10"/>
  <c r="I132" i="10"/>
  <c r="H132" i="10"/>
  <c r="S133" i="2" s="1"/>
  <c r="G132" i="10"/>
  <c r="R133" i="2" s="1"/>
  <c r="K131" i="10"/>
  <c r="V132" i="2" s="1"/>
  <c r="Q131" i="10"/>
  <c r="I131" i="10"/>
  <c r="H131" i="10"/>
  <c r="S132" i="2" s="1"/>
  <c r="G131" i="10"/>
  <c r="K130" i="10"/>
  <c r="V131" i="2" s="1"/>
  <c r="Q130" i="10"/>
  <c r="I130" i="10"/>
  <c r="H130" i="10"/>
  <c r="S131" i="2" s="1"/>
  <c r="G130" i="10"/>
  <c r="K129" i="10"/>
  <c r="V130" i="2" s="1"/>
  <c r="Q129" i="10"/>
  <c r="I129" i="10"/>
  <c r="H129" i="10"/>
  <c r="S130" i="2" s="1"/>
  <c r="G129" i="10"/>
  <c r="R130" i="2" s="1"/>
  <c r="K128" i="10"/>
  <c r="V129" i="2" s="1"/>
  <c r="Q128" i="10"/>
  <c r="I128" i="10"/>
  <c r="H128" i="10"/>
  <c r="S129" i="2" s="1"/>
  <c r="G128" i="10"/>
  <c r="K127" i="10"/>
  <c r="V128" i="2" s="1"/>
  <c r="Q127" i="10"/>
  <c r="I127" i="10"/>
  <c r="T128" i="2" s="1"/>
  <c r="H127" i="10"/>
  <c r="S128" i="2" s="1"/>
  <c r="G127" i="10"/>
  <c r="R128" i="2" s="1"/>
  <c r="K126" i="10"/>
  <c r="V127" i="2" s="1"/>
  <c r="Q126" i="10"/>
  <c r="I126" i="10"/>
  <c r="H126" i="10"/>
  <c r="S127" i="2" s="1"/>
  <c r="G126" i="10"/>
  <c r="R127" i="2" s="1"/>
  <c r="K125" i="10"/>
  <c r="V126" i="2" s="1"/>
  <c r="Q125" i="10"/>
  <c r="I125" i="10"/>
  <c r="H125" i="10"/>
  <c r="S126" i="2" s="1"/>
  <c r="G125" i="10"/>
  <c r="R126" i="2" s="1"/>
  <c r="K124" i="10"/>
  <c r="V125" i="2" s="1"/>
  <c r="Q124" i="10"/>
  <c r="I124" i="10"/>
  <c r="H124" i="10"/>
  <c r="S125" i="2" s="1"/>
  <c r="G124" i="10"/>
  <c r="R125" i="2" s="1"/>
  <c r="K123" i="10"/>
  <c r="V124" i="2" s="1"/>
  <c r="Q123" i="10"/>
  <c r="I123" i="10"/>
  <c r="H123" i="10"/>
  <c r="S124" i="2" s="1"/>
  <c r="G123" i="10"/>
  <c r="R124" i="2" s="1"/>
  <c r="K122" i="10"/>
  <c r="V123" i="2" s="1"/>
  <c r="Q122" i="10"/>
  <c r="I122" i="10"/>
  <c r="H122" i="10"/>
  <c r="S123" i="2" s="1"/>
  <c r="G122" i="10"/>
  <c r="R123" i="2" s="1"/>
  <c r="K121" i="10"/>
  <c r="V122" i="2" s="1"/>
  <c r="Q121" i="10"/>
  <c r="I121" i="10"/>
  <c r="H121" i="10"/>
  <c r="S122" i="2" s="1"/>
  <c r="G121" i="10"/>
  <c r="R122" i="2" s="1"/>
  <c r="K120" i="10"/>
  <c r="V121" i="2" s="1"/>
  <c r="Q120" i="10"/>
  <c r="I120" i="10"/>
  <c r="H120" i="10"/>
  <c r="S121" i="2" s="1"/>
  <c r="G120" i="10"/>
  <c r="K119" i="10"/>
  <c r="V120" i="2" s="1"/>
  <c r="Q119" i="10"/>
  <c r="I119" i="10"/>
  <c r="H119" i="10"/>
  <c r="S120" i="2" s="1"/>
  <c r="G119" i="10"/>
  <c r="R120" i="2" s="1"/>
  <c r="K118" i="10"/>
  <c r="V119" i="2" s="1"/>
  <c r="Q118" i="10"/>
  <c r="I118" i="10"/>
  <c r="H118" i="10"/>
  <c r="S119" i="2" s="1"/>
  <c r="G118" i="10"/>
  <c r="K117" i="10"/>
  <c r="V118" i="2" s="1"/>
  <c r="Q117" i="10"/>
  <c r="I117" i="10"/>
  <c r="H117" i="10"/>
  <c r="S118" i="2" s="1"/>
  <c r="G117" i="10"/>
  <c r="K116" i="10"/>
  <c r="V117" i="2" s="1"/>
  <c r="Q116" i="10"/>
  <c r="I116" i="10"/>
  <c r="H116" i="10"/>
  <c r="S117" i="2" s="1"/>
  <c r="G116" i="10"/>
  <c r="R117" i="2" s="1"/>
  <c r="K115" i="10"/>
  <c r="V116" i="2" s="1"/>
  <c r="Q115" i="10"/>
  <c r="I115" i="10"/>
  <c r="H115" i="10"/>
  <c r="S116" i="2" s="1"/>
  <c r="G115" i="10"/>
  <c r="K114" i="10"/>
  <c r="V115" i="2" s="1"/>
  <c r="Q114" i="10"/>
  <c r="I114" i="10"/>
  <c r="H114" i="10"/>
  <c r="S115" i="2" s="1"/>
  <c r="G114" i="10"/>
  <c r="K113" i="10"/>
  <c r="V114" i="2" s="1"/>
  <c r="Q113" i="10"/>
  <c r="I113" i="10"/>
  <c r="H113" i="10"/>
  <c r="S114" i="2" s="1"/>
  <c r="G113" i="10"/>
  <c r="R114" i="2" s="1"/>
  <c r="K112" i="10"/>
  <c r="V113" i="2" s="1"/>
  <c r="Q112" i="10"/>
  <c r="I112" i="10"/>
  <c r="H112" i="10"/>
  <c r="S113" i="2" s="1"/>
  <c r="G112" i="10"/>
  <c r="K111" i="10"/>
  <c r="V112" i="2" s="1"/>
  <c r="Q111" i="10"/>
  <c r="I111" i="10"/>
  <c r="H111" i="10"/>
  <c r="S112" i="2" s="1"/>
  <c r="G111" i="10"/>
  <c r="R112" i="2" s="1"/>
  <c r="K110" i="10"/>
  <c r="V111" i="2" s="1"/>
  <c r="Q110" i="10"/>
  <c r="I110" i="10"/>
  <c r="H110" i="10"/>
  <c r="S111" i="2" s="1"/>
  <c r="G110" i="10"/>
  <c r="R111" i="2" s="1"/>
  <c r="K109" i="10"/>
  <c r="V110" i="2" s="1"/>
  <c r="Q109" i="10"/>
  <c r="I109" i="10"/>
  <c r="H109" i="10"/>
  <c r="S110" i="2" s="1"/>
  <c r="G109" i="10"/>
  <c r="R110" i="2" s="1"/>
  <c r="K108" i="10"/>
  <c r="V109" i="2" s="1"/>
  <c r="Q108" i="10"/>
  <c r="I108" i="10"/>
  <c r="H108" i="10"/>
  <c r="S109" i="2" s="1"/>
  <c r="G108" i="10"/>
  <c r="R109" i="2" s="1"/>
  <c r="K107" i="10"/>
  <c r="V108" i="2" s="1"/>
  <c r="Q107" i="10"/>
  <c r="I107" i="10"/>
  <c r="H107" i="10"/>
  <c r="S108" i="2" s="1"/>
  <c r="G107" i="10"/>
  <c r="K106" i="10"/>
  <c r="V107" i="2" s="1"/>
  <c r="Q106" i="10"/>
  <c r="I106" i="10"/>
  <c r="H106" i="10"/>
  <c r="S107" i="2" s="1"/>
  <c r="G106" i="10"/>
  <c r="R107" i="2" s="1"/>
  <c r="K105" i="10"/>
  <c r="V106" i="2" s="1"/>
  <c r="Q105" i="10"/>
  <c r="I105" i="10"/>
  <c r="H105" i="10"/>
  <c r="S106" i="2" s="1"/>
  <c r="G105" i="10"/>
  <c r="R106" i="2" s="1"/>
  <c r="K104" i="10"/>
  <c r="V105" i="2" s="1"/>
  <c r="Q104" i="10"/>
  <c r="I104" i="10"/>
  <c r="H104" i="10"/>
  <c r="S105" i="2" s="1"/>
  <c r="G104" i="10"/>
  <c r="K103" i="10"/>
  <c r="V104" i="2" s="1"/>
  <c r="Q103" i="10"/>
  <c r="I103" i="10"/>
  <c r="H103" i="10"/>
  <c r="S104" i="2" s="1"/>
  <c r="G103" i="10"/>
  <c r="R104" i="2" s="1"/>
  <c r="K102" i="10"/>
  <c r="V103" i="2" s="1"/>
  <c r="Q102" i="10"/>
  <c r="I102" i="10"/>
  <c r="H102" i="10"/>
  <c r="S103" i="2" s="1"/>
  <c r="G102" i="10"/>
  <c r="K101" i="10"/>
  <c r="V102" i="2" s="1"/>
  <c r="Q101" i="10"/>
  <c r="I101" i="10"/>
  <c r="T102" i="2" s="1"/>
  <c r="H101" i="10"/>
  <c r="S102" i="2" s="1"/>
  <c r="G101" i="10"/>
  <c r="K100" i="10"/>
  <c r="V101" i="2" s="1"/>
  <c r="Q100" i="10"/>
  <c r="I100" i="10"/>
  <c r="H100" i="10"/>
  <c r="S101" i="2" s="1"/>
  <c r="G100" i="10"/>
  <c r="R101" i="2" s="1"/>
  <c r="K99" i="10"/>
  <c r="V100" i="2" s="1"/>
  <c r="Q99" i="10"/>
  <c r="I99" i="10"/>
  <c r="H99" i="10"/>
  <c r="S100" i="2" s="1"/>
  <c r="G99" i="10"/>
  <c r="K98" i="10"/>
  <c r="V99" i="2" s="1"/>
  <c r="Q98" i="10"/>
  <c r="I98" i="10"/>
  <c r="T99" i="2" s="1"/>
  <c r="H98" i="10"/>
  <c r="S99" i="2" s="1"/>
  <c r="G98" i="10"/>
  <c r="K97" i="10"/>
  <c r="V98" i="2" s="1"/>
  <c r="Q97" i="10"/>
  <c r="I97" i="10"/>
  <c r="H97" i="10"/>
  <c r="S98" i="2" s="1"/>
  <c r="G97" i="10"/>
  <c r="R98" i="2" s="1"/>
  <c r="K96" i="10"/>
  <c r="V97" i="2" s="1"/>
  <c r="Q96" i="10"/>
  <c r="I96" i="10"/>
  <c r="H96" i="10"/>
  <c r="S97" i="2" s="1"/>
  <c r="G96" i="10"/>
  <c r="K95" i="10"/>
  <c r="V96" i="2" s="1"/>
  <c r="Q95" i="10"/>
  <c r="I95" i="10"/>
  <c r="H95" i="10"/>
  <c r="S96" i="2" s="1"/>
  <c r="G95" i="10"/>
  <c r="R96" i="2" s="1"/>
  <c r="K94" i="10"/>
  <c r="V95" i="2" s="1"/>
  <c r="Q94" i="10"/>
  <c r="I94" i="10"/>
  <c r="H94" i="10"/>
  <c r="S95" i="2" s="1"/>
  <c r="G94" i="10"/>
  <c r="R95" i="2" s="1"/>
  <c r="K93" i="10"/>
  <c r="V94" i="2" s="1"/>
  <c r="Q93" i="10"/>
  <c r="I93" i="10"/>
  <c r="H93" i="10"/>
  <c r="S94" i="2" s="1"/>
  <c r="G93" i="10"/>
  <c r="R94" i="2" s="1"/>
  <c r="K92" i="10"/>
  <c r="V93" i="2" s="1"/>
  <c r="Q92" i="10"/>
  <c r="I92" i="10"/>
  <c r="H92" i="10"/>
  <c r="S93" i="2" s="1"/>
  <c r="G92" i="10"/>
  <c r="R93" i="2" s="1"/>
  <c r="K91" i="10"/>
  <c r="V92" i="2" s="1"/>
  <c r="Q91" i="10"/>
  <c r="I91" i="10"/>
  <c r="H91" i="10"/>
  <c r="S92" i="2" s="1"/>
  <c r="G91" i="10"/>
  <c r="K90" i="10"/>
  <c r="V91" i="2" s="1"/>
  <c r="Q90" i="10"/>
  <c r="I90" i="10"/>
  <c r="H90" i="10"/>
  <c r="S91" i="2" s="1"/>
  <c r="G90" i="10"/>
  <c r="R91" i="2" s="1"/>
  <c r="K89" i="10"/>
  <c r="V90" i="2" s="1"/>
  <c r="Q89" i="10"/>
  <c r="I89" i="10"/>
  <c r="H89" i="10"/>
  <c r="S90" i="2" s="1"/>
  <c r="G89" i="10"/>
  <c r="R90" i="2" s="1"/>
  <c r="K88" i="10"/>
  <c r="V89" i="2" s="1"/>
  <c r="Q88" i="10"/>
  <c r="I88" i="10"/>
  <c r="H88" i="10"/>
  <c r="S89" i="2" s="1"/>
  <c r="G88" i="10"/>
  <c r="K87" i="10"/>
  <c r="V88" i="2" s="1"/>
  <c r="Q87" i="10"/>
  <c r="I87" i="10"/>
  <c r="H87" i="10"/>
  <c r="S88" i="2" s="1"/>
  <c r="G87" i="10"/>
  <c r="R88" i="2" s="1"/>
  <c r="K86" i="10"/>
  <c r="V87" i="2" s="1"/>
  <c r="Q86" i="10"/>
  <c r="I86" i="10"/>
  <c r="H86" i="10"/>
  <c r="S87" i="2" s="1"/>
  <c r="G86" i="10"/>
  <c r="K85" i="10"/>
  <c r="V86" i="2" s="1"/>
  <c r="Q85" i="10"/>
  <c r="I85" i="10"/>
  <c r="H85" i="10"/>
  <c r="S86" i="2" s="1"/>
  <c r="G85" i="10"/>
  <c r="K84" i="10"/>
  <c r="V85" i="2" s="1"/>
  <c r="Q84" i="10"/>
  <c r="I84" i="10"/>
  <c r="H84" i="10"/>
  <c r="S85" i="2" s="1"/>
  <c r="G84" i="10"/>
  <c r="R85" i="2" s="1"/>
  <c r="K83" i="10"/>
  <c r="V84" i="2" s="1"/>
  <c r="Q83" i="10"/>
  <c r="I83" i="10"/>
  <c r="H83" i="10"/>
  <c r="S84" i="2" s="1"/>
  <c r="G83" i="10"/>
  <c r="K82" i="10"/>
  <c r="V83" i="2" s="1"/>
  <c r="Q82" i="10"/>
  <c r="I82" i="10"/>
  <c r="H82" i="10"/>
  <c r="S83" i="2" s="1"/>
  <c r="G82" i="10"/>
  <c r="K81" i="10"/>
  <c r="V82" i="2" s="1"/>
  <c r="Q81" i="10"/>
  <c r="I81" i="10"/>
  <c r="H81" i="10"/>
  <c r="S82" i="2" s="1"/>
  <c r="G81" i="10"/>
  <c r="R82" i="2" s="1"/>
  <c r="K80" i="10"/>
  <c r="V81" i="2" s="1"/>
  <c r="Q80" i="10"/>
  <c r="I80" i="10"/>
  <c r="H80" i="10"/>
  <c r="S81" i="2" s="1"/>
  <c r="G80" i="10"/>
  <c r="K79" i="10"/>
  <c r="V80" i="2" s="1"/>
  <c r="Q79" i="10"/>
  <c r="I79" i="10"/>
  <c r="H79" i="10"/>
  <c r="S80" i="2" s="1"/>
  <c r="G79" i="10"/>
  <c r="R80" i="2" s="1"/>
  <c r="K78" i="10"/>
  <c r="V79" i="2" s="1"/>
  <c r="Q78" i="10"/>
  <c r="I78" i="10"/>
  <c r="H78" i="10"/>
  <c r="S79" i="2" s="1"/>
  <c r="G78" i="10"/>
  <c r="R79" i="2" s="1"/>
  <c r="K77" i="10"/>
  <c r="V78" i="2" s="1"/>
  <c r="Q77" i="10"/>
  <c r="I77" i="10"/>
  <c r="H77" i="10"/>
  <c r="S78" i="2" s="1"/>
  <c r="G77" i="10"/>
  <c r="R78" i="2" s="1"/>
  <c r="K76" i="10"/>
  <c r="V77" i="2" s="1"/>
  <c r="Q76" i="10"/>
  <c r="I76" i="10"/>
  <c r="H76" i="10"/>
  <c r="S77" i="2" s="1"/>
  <c r="G76" i="10"/>
  <c r="R77" i="2" s="1"/>
  <c r="K75" i="10"/>
  <c r="V76" i="2" s="1"/>
  <c r="Q75" i="10"/>
  <c r="I75" i="10"/>
  <c r="H75" i="10"/>
  <c r="S76" i="2" s="1"/>
  <c r="G75" i="10"/>
  <c r="K74" i="10"/>
  <c r="V75" i="2" s="1"/>
  <c r="Q74" i="10"/>
  <c r="I74" i="10"/>
  <c r="H74" i="10"/>
  <c r="S75" i="2" s="1"/>
  <c r="G74" i="10"/>
  <c r="R75" i="2" s="1"/>
  <c r="K73" i="10"/>
  <c r="V74" i="2" s="1"/>
  <c r="Q73" i="10"/>
  <c r="I73" i="10"/>
  <c r="T74" i="2" s="1"/>
  <c r="H73" i="10"/>
  <c r="S74" i="2" s="1"/>
  <c r="G73" i="10"/>
  <c r="R74" i="2" s="1"/>
  <c r="K72" i="10"/>
  <c r="V73" i="2" s="1"/>
  <c r="Q72" i="10"/>
  <c r="I72" i="10"/>
  <c r="H72" i="10"/>
  <c r="S73" i="2" s="1"/>
  <c r="G72" i="10"/>
  <c r="K71" i="10"/>
  <c r="V72" i="2" s="1"/>
  <c r="Q71" i="10"/>
  <c r="I71" i="10"/>
  <c r="H71" i="10"/>
  <c r="S72" i="2" s="1"/>
  <c r="G71" i="10"/>
  <c r="R72" i="2" s="1"/>
  <c r="K70" i="10"/>
  <c r="V71" i="2" s="1"/>
  <c r="Q70" i="10"/>
  <c r="I70" i="10"/>
  <c r="H70" i="10"/>
  <c r="S71" i="2" s="1"/>
  <c r="G70" i="10"/>
  <c r="K69" i="10"/>
  <c r="V70" i="2" s="1"/>
  <c r="Q69" i="10"/>
  <c r="I69" i="10"/>
  <c r="H69" i="10"/>
  <c r="S70" i="2" s="1"/>
  <c r="G69" i="10"/>
  <c r="R70" i="2" s="1"/>
  <c r="K68" i="10"/>
  <c r="V69" i="2" s="1"/>
  <c r="Q68" i="10"/>
  <c r="I68" i="10"/>
  <c r="H68" i="10"/>
  <c r="S69" i="2" s="1"/>
  <c r="G68" i="10"/>
  <c r="R69" i="2" s="1"/>
  <c r="K67" i="10"/>
  <c r="V68" i="2" s="1"/>
  <c r="Q67" i="10"/>
  <c r="I67" i="10"/>
  <c r="T68" i="2" s="1"/>
  <c r="H67" i="10"/>
  <c r="S68" i="2" s="1"/>
  <c r="G67" i="10"/>
  <c r="K66" i="10"/>
  <c r="V67" i="2" s="1"/>
  <c r="Q66" i="10"/>
  <c r="I66" i="10"/>
  <c r="H66" i="10"/>
  <c r="S67" i="2" s="1"/>
  <c r="G66" i="10"/>
  <c r="K65" i="10"/>
  <c r="V66" i="2" s="1"/>
  <c r="Q65" i="10"/>
  <c r="I65" i="10"/>
  <c r="H65" i="10"/>
  <c r="S66" i="2" s="1"/>
  <c r="G65" i="10"/>
  <c r="R66" i="2" s="1"/>
  <c r="K64" i="10"/>
  <c r="V65" i="2" s="1"/>
  <c r="Q64" i="10"/>
  <c r="I64" i="10"/>
  <c r="H64" i="10"/>
  <c r="S65" i="2" s="1"/>
  <c r="G64" i="10"/>
  <c r="K63" i="10"/>
  <c r="V64" i="2" s="1"/>
  <c r="Q63" i="10"/>
  <c r="I63" i="10"/>
  <c r="H63" i="10"/>
  <c r="S64" i="2" s="1"/>
  <c r="G63" i="10"/>
  <c r="R64" i="2" s="1"/>
  <c r="K62" i="10"/>
  <c r="V63" i="2" s="1"/>
  <c r="Q62" i="10"/>
  <c r="I62" i="10"/>
  <c r="H62" i="10"/>
  <c r="S63" i="2" s="1"/>
  <c r="G62" i="10"/>
  <c r="R63" i="2" s="1"/>
  <c r="K61" i="10"/>
  <c r="V62" i="2" s="1"/>
  <c r="Q61" i="10"/>
  <c r="I61" i="10"/>
  <c r="H61" i="10"/>
  <c r="S62" i="2" s="1"/>
  <c r="G61" i="10"/>
  <c r="R62" i="2" s="1"/>
  <c r="K60" i="10"/>
  <c r="V61" i="2" s="1"/>
  <c r="Q60" i="10"/>
  <c r="I60" i="10"/>
  <c r="H60" i="10"/>
  <c r="S61" i="2" s="1"/>
  <c r="G60" i="10"/>
  <c r="R61" i="2" s="1"/>
  <c r="K59" i="10"/>
  <c r="V60" i="2" s="1"/>
  <c r="Q59" i="10"/>
  <c r="I59" i="10"/>
  <c r="H59" i="10"/>
  <c r="S60" i="2" s="1"/>
  <c r="G59" i="10"/>
  <c r="K58" i="10"/>
  <c r="V59" i="2" s="1"/>
  <c r="Q58" i="10"/>
  <c r="I58" i="10"/>
  <c r="H58" i="10"/>
  <c r="S59" i="2" s="1"/>
  <c r="G58" i="10"/>
  <c r="R59" i="2" s="1"/>
  <c r="K57" i="10"/>
  <c r="V58" i="2" s="1"/>
  <c r="Q57" i="10"/>
  <c r="I57" i="10"/>
  <c r="H57" i="10"/>
  <c r="S58" i="2" s="1"/>
  <c r="G57" i="10"/>
  <c r="R58" i="2" s="1"/>
  <c r="K56" i="10"/>
  <c r="V57" i="2" s="1"/>
  <c r="Q56" i="10"/>
  <c r="I56" i="10"/>
  <c r="H56" i="10"/>
  <c r="S57" i="2" s="1"/>
  <c r="G56" i="10"/>
  <c r="K55" i="10"/>
  <c r="V56" i="2" s="1"/>
  <c r="Q55" i="10"/>
  <c r="I55" i="10"/>
  <c r="H55" i="10"/>
  <c r="S56" i="2" s="1"/>
  <c r="G55" i="10"/>
  <c r="R56" i="2" s="1"/>
  <c r="K54" i="10"/>
  <c r="V55" i="2" s="1"/>
  <c r="Q54" i="10"/>
  <c r="I54" i="10"/>
  <c r="H54" i="10"/>
  <c r="S55" i="2" s="1"/>
  <c r="G54" i="10"/>
  <c r="K53" i="10"/>
  <c r="V54" i="2" s="1"/>
  <c r="Q53" i="10"/>
  <c r="I53" i="10"/>
  <c r="T54" i="2" s="1"/>
  <c r="H53" i="10"/>
  <c r="S54" i="2" s="1"/>
  <c r="G53" i="10"/>
  <c r="K52" i="10"/>
  <c r="V53" i="2" s="1"/>
  <c r="Q52" i="10"/>
  <c r="I52" i="10"/>
  <c r="H52" i="10"/>
  <c r="S53" i="2" s="1"/>
  <c r="G52" i="10"/>
  <c r="R53" i="2" s="1"/>
  <c r="K51" i="10"/>
  <c r="V52" i="2" s="1"/>
  <c r="Q51" i="10"/>
  <c r="I51" i="10"/>
  <c r="H51" i="10"/>
  <c r="S52" i="2" s="1"/>
  <c r="G51" i="10"/>
  <c r="K50" i="10"/>
  <c r="V51" i="2" s="1"/>
  <c r="Q50" i="10"/>
  <c r="I50" i="10"/>
  <c r="H50" i="10"/>
  <c r="S51" i="2" s="1"/>
  <c r="G50" i="10"/>
  <c r="K49" i="10"/>
  <c r="V50" i="2" s="1"/>
  <c r="Q49" i="10"/>
  <c r="I49" i="10"/>
  <c r="H49" i="10"/>
  <c r="S50" i="2" s="1"/>
  <c r="G49" i="10"/>
  <c r="R50" i="2" s="1"/>
  <c r="K48" i="10"/>
  <c r="V49" i="2" s="1"/>
  <c r="Q48" i="10"/>
  <c r="I48" i="10"/>
  <c r="H48" i="10"/>
  <c r="S49" i="2" s="1"/>
  <c r="G48" i="10"/>
  <c r="K47" i="10"/>
  <c r="V48" i="2" s="1"/>
  <c r="Q47" i="10"/>
  <c r="I47" i="10"/>
  <c r="H47" i="10"/>
  <c r="S48" i="2" s="1"/>
  <c r="G47" i="10"/>
  <c r="R48" i="2" s="1"/>
  <c r="K46" i="10"/>
  <c r="V47" i="2" s="1"/>
  <c r="Q46" i="10"/>
  <c r="I46" i="10"/>
  <c r="H46" i="10"/>
  <c r="S47" i="2" s="1"/>
  <c r="G46" i="10"/>
  <c r="R47" i="2" s="1"/>
  <c r="K45" i="10"/>
  <c r="V46" i="2" s="1"/>
  <c r="Q45" i="10"/>
  <c r="I45" i="10"/>
  <c r="H45" i="10"/>
  <c r="S46" i="2" s="1"/>
  <c r="G45" i="10"/>
  <c r="R46" i="2" s="1"/>
  <c r="K44" i="10"/>
  <c r="V45" i="2" s="1"/>
  <c r="Q44" i="10"/>
  <c r="I44" i="10"/>
  <c r="H44" i="10"/>
  <c r="S45" i="2" s="1"/>
  <c r="G44" i="10"/>
  <c r="R45" i="2" s="1"/>
  <c r="K43" i="10"/>
  <c r="V44" i="2" s="1"/>
  <c r="Q43" i="10"/>
  <c r="I43" i="10"/>
  <c r="H43" i="10"/>
  <c r="S44" i="2" s="1"/>
  <c r="G43" i="10"/>
  <c r="K42" i="10"/>
  <c r="V43" i="2" s="1"/>
  <c r="Q42" i="10"/>
  <c r="I42" i="10"/>
  <c r="H42" i="10"/>
  <c r="S43" i="2" s="1"/>
  <c r="G42" i="10"/>
  <c r="R43" i="2" s="1"/>
  <c r="K41" i="10"/>
  <c r="V42" i="2" s="1"/>
  <c r="Q41" i="10"/>
  <c r="I41" i="10"/>
  <c r="H41" i="10"/>
  <c r="S42" i="2" s="1"/>
  <c r="G41" i="10"/>
  <c r="R42" i="2" s="1"/>
  <c r="K40" i="10"/>
  <c r="V41" i="2" s="1"/>
  <c r="Q40" i="10"/>
  <c r="I40" i="10"/>
  <c r="H40" i="10"/>
  <c r="S41" i="2" s="1"/>
  <c r="G40" i="10"/>
  <c r="K39" i="10"/>
  <c r="V40" i="2" s="1"/>
  <c r="Q39" i="10"/>
  <c r="I39" i="10"/>
  <c r="H39" i="10"/>
  <c r="S40" i="2" s="1"/>
  <c r="G39" i="10"/>
  <c r="R40" i="2" s="1"/>
  <c r="K38" i="10"/>
  <c r="V39" i="2" s="1"/>
  <c r="Q38" i="10"/>
  <c r="I38" i="10"/>
  <c r="H38" i="10"/>
  <c r="S39" i="2" s="1"/>
  <c r="G38" i="10"/>
  <c r="K37" i="10"/>
  <c r="V38" i="2" s="1"/>
  <c r="Q37" i="10"/>
  <c r="I37" i="10"/>
  <c r="H37" i="10"/>
  <c r="S38" i="2" s="1"/>
  <c r="G37" i="10"/>
  <c r="K36" i="10"/>
  <c r="V37" i="2" s="1"/>
  <c r="Q36" i="10"/>
  <c r="I36" i="10"/>
  <c r="H36" i="10"/>
  <c r="S37" i="2" s="1"/>
  <c r="G36" i="10"/>
  <c r="R37" i="2" s="1"/>
  <c r="K35" i="10"/>
  <c r="V36" i="2" s="1"/>
  <c r="Q35" i="10"/>
  <c r="I35" i="10"/>
  <c r="H35" i="10"/>
  <c r="S36" i="2" s="1"/>
  <c r="G35" i="10"/>
  <c r="K34" i="10"/>
  <c r="V35" i="2" s="1"/>
  <c r="Q34" i="10"/>
  <c r="I34" i="10"/>
  <c r="T35" i="2" s="1"/>
  <c r="H34" i="10"/>
  <c r="S35" i="2" s="1"/>
  <c r="G34" i="10"/>
  <c r="K33" i="10"/>
  <c r="V34" i="2" s="1"/>
  <c r="Q33" i="10"/>
  <c r="I33" i="10"/>
  <c r="H33" i="10"/>
  <c r="S34" i="2" s="1"/>
  <c r="G33" i="10"/>
  <c r="R34" i="2" s="1"/>
  <c r="K32" i="10"/>
  <c r="V33" i="2" s="1"/>
  <c r="Q32" i="10"/>
  <c r="I32" i="10"/>
  <c r="H32" i="10"/>
  <c r="S33" i="2" s="1"/>
  <c r="G32" i="10"/>
  <c r="K31" i="10"/>
  <c r="V32" i="2" s="1"/>
  <c r="Q31" i="10"/>
  <c r="I31" i="10"/>
  <c r="H31" i="10"/>
  <c r="S32" i="2" s="1"/>
  <c r="G31" i="10"/>
  <c r="R32" i="2" s="1"/>
  <c r="K30" i="10"/>
  <c r="V31" i="2" s="1"/>
  <c r="Q30" i="10"/>
  <c r="I30" i="10"/>
  <c r="H30" i="10"/>
  <c r="S31" i="2" s="1"/>
  <c r="G30" i="10"/>
  <c r="R31" i="2" s="1"/>
  <c r="K29" i="10"/>
  <c r="V30" i="2" s="1"/>
  <c r="Q29" i="10"/>
  <c r="I29" i="10"/>
  <c r="H29" i="10"/>
  <c r="S30" i="2" s="1"/>
  <c r="G29" i="10"/>
  <c r="R30" i="2" s="1"/>
  <c r="K28" i="10"/>
  <c r="V29" i="2" s="1"/>
  <c r="Q28" i="10"/>
  <c r="I28" i="10"/>
  <c r="H28" i="10"/>
  <c r="S29" i="2" s="1"/>
  <c r="G28" i="10"/>
  <c r="R29" i="2" s="1"/>
  <c r="K27" i="10"/>
  <c r="V28" i="2" s="1"/>
  <c r="Q27" i="10"/>
  <c r="I27" i="10"/>
  <c r="H27" i="10"/>
  <c r="S28" i="2" s="1"/>
  <c r="G27" i="10"/>
  <c r="K26" i="10"/>
  <c r="V27" i="2" s="1"/>
  <c r="Q26" i="10"/>
  <c r="I26" i="10"/>
  <c r="H26" i="10"/>
  <c r="S27" i="2" s="1"/>
  <c r="G26" i="10"/>
  <c r="R27" i="2" s="1"/>
  <c r="K25" i="10"/>
  <c r="V26" i="2" s="1"/>
  <c r="Q25" i="10"/>
  <c r="I25" i="10"/>
  <c r="H25" i="10"/>
  <c r="S26" i="2" s="1"/>
  <c r="G25" i="10"/>
  <c r="R26" i="2" s="1"/>
  <c r="K24" i="10"/>
  <c r="V25" i="2" s="1"/>
  <c r="Q24" i="10"/>
  <c r="I24" i="10"/>
  <c r="H24" i="10"/>
  <c r="S25" i="2" s="1"/>
  <c r="G24" i="10"/>
  <c r="K23" i="10"/>
  <c r="V24" i="2" s="1"/>
  <c r="Q23" i="10"/>
  <c r="I23" i="10"/>
  <c r="H23" i="10"/>
  <c r="S24" i="2" s="1"/>
  <c r="G23" i="10"/>
  <c r="R24" i="2" s="1"/>
  <c r="K22" i="10"/>
  <c r="V23" i="2" s="1"/>
  <c r="Q22" i="10"/>
  <c r="I22" i="10"/>
  <c r="H22" i="10"/>
  <c r="S23" i="2" s="1"/>
  <c r="G22" i="10"/>
  <c r="K21" i="10"/>
  <c r="V22" i="2" s="1"/>
  <c r="Q21" i="10"/>
  <c r="I21" i="10"/>
  <c r="H21" i="10"/>
  <c r="S22" i="2" s="1"/>
  <c r="G21" i="10"/>
  <c r="K20" i="10"/>
  <c r="V21" i="2" s="1"/>
  <c r="Q20" i="10"/>
  <c r="I20" i="10"/>
  <c r="T21" i="2" s="1"/>
  <c r="H20" i="10"/>
  <c r="S21" i="2" s="1"/>
  <c r="G20" i="10"/>
  <c r="R21" i="2" s="1"/>
  <c r="K19" i="10"/>
  <c r="V20" i="2" s="1"/>
  <c r="Q19" i="10"/>
  <c r="I19" i="10"/>
  <c r="H19" i="10"/>
  <c r="S20" i="2" s="1"/>
  <c r="G19" i="10"/>
  <c r="K18" i="10"/>
  <c r="V19" i="2" s="1"/>
  <c r="Q18" i="10"/>
  <c r="I18" i="10"/>
  <c r="H18" i="10"/>
  <c r="S19" i="2" s="1"/>
  <c r="G18" i="10"/>
  <c r="K17" i="10"/>
  <c r="V18" i="2" s="1"/>
  <c r="Q17" i="10"/>
  <c r="I17" i="10"/>
  <c r="H17" i="10"/>
  <c r="S18" i="2" s="1"/>
  <c r="G17" i="10"/>
  <c r="R18" i="2" s="1"/>
  <c r="K16" i="10"/>
  <c r="V17" i="2" s="1"/>
  <c r="Q16" i="10"/>
  <c r="I16" i="10"/>
  <c r="H16" i="10"/>
  <c r="S17" i="2" s="1"/>
  <c r="G16" i="10"/>
  <c r="K15" i="10"/>
  <c r="V16" i="2" s="1"/>
  <c r="Q15" i="10"/>
  <c r="I15" i="10"/>
  <c r="H15" i="10"/>
  <c r="S16" i="2" s="1"/>
  <c r="G15" i="10"/>
  <c r="R16" i="2" s="1"/>
  <c r="K14" i="10"/>
  <c r="V15" i="2" s="1"/>
  <c r="Q14" i="10"/>
  <c r="I14" i="10"/>
  <c r="H14" i="10"/>
  <c r="S15" i="2" s="1"/>
  <c r="G14" i="10"/>
  <c r="R15" i="2" s="1"/>
  <c r="K13" i="10"/>
  <c r="V14" i="2" s="1"/>
  <c r="Q13" i="10"/>
  <c r="I13" i="10"/>
  <c r="H13" i="10"/>
  <c r="S14" i="2" s="1"/>
  <c r="G13" i="10"/>
  <c r="R14" i="2" s="1"/>
  <c r="K12" i="10"/>
  <c r="V13" i="2" s="1"/>
  <c r="Q12" i="10"/>
  <c r="I12" i="10"/>
  <c r="H12" i="10"/>
  <c r="S13" i="2" s="1"/>
  <c r="G12" i="10"/>
  <c r="R13" i="2" s="1"/>
  <c r="K11" i="10"/>
  <c r="V12" i="2" s="1"/>
  <c r="Q11" i="10"/>
  <c r="I11" i="10"/>
  <c r="H11" i="10"/>
  <c r="S12" i="2" s="1"/>
  <c r="G11" i="10"/>
  <c r="K10" i="10"/>
  <c r="V11" i="2" s="1"/>
  <c r="Q10" i="10"/>
  <c r="I10" i="10"/>
  <c r="H10" i="10"/>
  <c r="S11" i="2" s="1"/>
  <c r="G10" i="10"/>
  <c r="R11" i="2" s="1"/>
  <c r="L9" i="10"/>
  <c r="W10" i="2" s="1"/>
  <c r="Q9" i="10"/>
  <c r="I9" i="10"/>
  <c r="T10" i="2" s="1"/>
  <c r="H9" i="10"/>
  <c r="S10" i="2" s="1"/>
  <c r="G9" i="10"/>
  <c r="K8" i="10"/>
  <c r="V9" i="2" s="1"/>
  <c r="Q8" i="10"/>
  <c r="I8" i="10"/>
  <c r="H8" i="10"/>
  <c r="S9" i="2" s="1"/>
  <c r="G8" i="10"/>
  <c r="L7" i="10"/>
  <c r="W8" i="2" s="1"/>
  <c r="Q7" i="10"/>
  <c r="I7" i="10"/>
  <c r="H7" i="10"/>
  <c r="S8" i="2" s="1"/>
  <c r="G7" i="10"/>
  <c r="K6" i="10"/>
  <c r="V7" i="2" s="1"/>
  <c r="Q6" i="10"/>
  <c r="I6" i="10"/>
  <c r="H6" i="10"/>
  <c r="S7" i="2" s="1"/>
  <c r="G6" i="10"/>
  <c r="L5" i="10"/>
  <c r="W6" i="2" s="1"/>
  <c r="Q5" i="10"/>
  <c r="I5" i="10"/>
  <c r="H5" i="10"/>
  <c r="S6" i="2" s="1"/>
  <c r="G5" i="10"/>
  <c r="K4" i="10"/>
  <c r="V5" i="2" s="1"/>
  <c r="Q4" i="10"/>
  <c r="I4" i="10"/>
  <c r="H4" i="10"/>
  <c r="S5" i="2" s="1"/>
  <c r="G4" i="10"/>
  <c r="R5" i="2" s="1"/>
  <c r="K3" i="10"/>
  <c r="V4" i="2" s="1"/>
  <c r="Q3" i="10"/>
  <c r="I3" i="10"/>
  <c r="H3" i="10"/>
  <c r="S4" i="2" s="1"/>
  <c r="G3" i="10"/>
  <c r="R4" i="2" s="1"/>
  <c r="K2" i="10"/>
  <c r="V3" i="2" s="1"/>
  <c r="Q2" i="10"/>
  <c r="I2" i="10"/>
  <c r="T3" i="2" s="1"/>
  <c r="H2" i="10"/>
  <c r="S3" i="2" s="1"/>
  <c r="G2" i="10"/>
  <c r="R3" i="2" s="1"/>
  <c r="N2064" i="9"/>
  <c r="W2063" i="9"/>
  <c r="X2063" i="9" s="1"/>
  <c r="I2063" i="9"/>
  <c r="W2062" i="9"/>
  <c r="X2062" i="9" s="1"/>
  <c r="I2062" i="9"/>
  <c r="W2061" i="9"/>
  <c r="X2061" i="9" s="1"/>
  <c r="I2061" i="9"/>
  <c r="W2060" i="9"/>
  <c r="X2060" i="9" s="1"/>
  <c r="I2060" i="9"/>
  <c r="W2059" i="9"/>
  <c r="X2059" i="9" s="1"/>
  <c r="I2059" i="9"/>
  <c r="W2058" i="9"/>
  <c r="X2058" i="9" s="1"/>
  <c r="I2058" i="9"/>
  <c r="W2057" i="9"/>
  <c r="X2057" i="9" s="1"/>
  <c r="I2057" i="9"/>
  <c r="W2056" i="9"/>
  <c r="X2056" i="9" s="1"/>
  <c r="I2056" i="9"/>
  <c r="W2055" i="9"/>
  <c r="X2055" i="9" s="1"/>
  <c r="I2055" i="9"/>
  <c r="W2054" i="9"/>
  <c r="X2054" i="9" s="1"/>
  <c r="I2054" i="9"/>
  <c r="W2053" i="9"/>
  <c r="X2053" i="9" s="1"/>
  <c r="I2053" i="9"/>
  <c r="W2052" i="9"/>
  <c r="X2052" i="9" s="1"/>
  <c r="I2052" i="9"/>
  <c r="W2051" i="9"/>
  <c r="X2051" i="9" s="1"/>
  <c r="I2051" i="9"/>
  <c r="W2050" i="9"/>
  <c r="X2050" i="9" s="1"/>
  <c r="I2050" i="9"/>
  <c r="W2049" i="9"/>
  <c r="X2049" i="9" s="1"/>
  <c r="I2049" i="9"/>
  <c r="W2048" i="9"/>
  <c r="X2048" i="9" s="1"/>
  <c r="I2048" i="9"/>
  <c r="W2047" i="9"/>
  <c r="X2047" i="9" s="1"/>
  <c r="I2047" i="9"/>
  <c r="W2046" i="9"/>
  <c r="X2046" i="9" s="1"/>
  <c r="I2046" i="9"/>
  <c r="W2045" i="9"/>
  <c r="X2045" i="9" s="1"/>
  <c r="I2045" i="9"/>
  <c r="W2044" i="9"/>
  <c r="X2044" i="9" s="1"/>
  <c r="I2044" i="9"/>
  <c r="W2043" i="9"/>
  <c r="X2043" i="9" s="1"/>
  <c r="I2043" i="9"/>
  <c r="W2042" i="9"/>
  <c r="X2042" i="9" s="1"/>
  <c r="I2042" i="9"/>
  <c r="W2041" i="9"/>
  <c r="X2041" i="9" s="1"/>
  <c r="I2041" i="9"/>
  <c r="W2040" i="9"/>
  <c r="X2040" i="9" s="1"/>
  <c r="I2040" i="9"/>
  <c r="W2039" i="9"/>
  <c r="X2039" i="9" s="1"/>
  <c r="I2039" i="9"/>
  <c r="W2038" i="9"/>
  <c r="X2038" i="9" s="1"/>
  <c r="I2038" i="9"/>
  <c r="W2037" i="9"/>
  <c r="X2037" i="9" s="1"/>
  <c r="I2037" i="9"/>
  <c r="W2036" i="9"/>
  <c r="X2036" i="9" s="1"/>
  <c r="I2036" i="9"/>
  <c r="W2035" i="9"/>
  <c r="X2035" i="9" s="1"/>
  <c r="I2035" i="9"/>
  <c r="W2034" i="9"/>
  <c r="X2034" i="9" s="1"/>
  <c r="I2034" i="9"/>
  <c r="W2033" i="9"/>
  <c r="X2033" i="9" s="1"/>
  <c r="I2033" i="9"/>
  <c r="W2032" i="9"/>
  <c r="X2032" i="9" s="1"/>
  <c r="I2032" i="9"/>
  <c r="W2031" i="9"/>
  <c r="X2031" i="9" s="1"/>
  <c r="I2031" i="9"/>
  <c r="W2030" i="9"/>
  <c r="X2030" i="9" s="1"/>
  <c r="I2030" i="9"/>
  <c r="W2029" i="9"/>
  <c r="X2029" i="9" s="1"/>
  <c r="I2029" i="9"/>
  <c r="W2028" i="9"/>
  <c r="X2028" i="9" s="1"/>
  <c r="I2028" i="9"/>
  <c r="W2027" i="9"/>
  <c r="X2027" i="9" s="1"/>
  <c r="I2027" i="9"/>
  <c r="X2026" i="9"/>
  <c r="W2026" i="9"/>
  <c r="I2026" i="9"/>
  <c r="W2025" i="9"/>
  <c r="X2025" i="9" s="1"/>
  <c r="I2025" i="9"/>
  <c r="X2024" i="9"/>
  <c r="W2024" i="9"/>
  <c r="I2024" i="9"/>
  <c r="W2023" i="9"/>
  <c r="X2023" i="9" s="1"/>
  <c r="I2023" i="9"/>
  <c r="W2022" i="9"/>
  <c r="X2022" i="9" s="1"/>
  <c r="I2022" i="9"/>
  <c r="W2021" i="9"/>
  <c r="X2021" i="9" s="1"/>
  <c r="I2021" i="9"/>
  <c r="W2020" i="9"/>
  <c r="X2020" i="9" s="1"/>
  <c r="I2020" i="9"/>
  <c r="W2019" i="9"/>
  <c r="X2019" i="9" s="1"/>
  <c r="I2019" i="9"/>
  <c r="W2018" i="9"/>
  <c r="X2018" i="9" s="1"/>
  <c r="I2018" i="9"/>
  <c r="X2017" i="9"/>
  <c r="W2017" i="9"/>
  <c r="I2017" i="9"/>
  <c r="W2016" i="9"/>
  <c r="X2016" i="9" s="1"/>
  <c r="I2016" i="9"/>
  <c r="W2015" i="9"/>
  <c r="X2015" i="9" s="1"/>
  <c r="I2015" i="9"/>
  <c r="W2014" i="9"/>
  <c r="X2014" i="9" s="1"/>
  <c r="I2014" i="9"/>
  <c r="W2013" i="9"/>
  <c r="X2013" i="9" s="1"/>
  <c r="I2013" i="9"/>
  <c r="W2012" i="9"/>
  <c r="X2012" i="9" s="1"/>
  <c r="I2012" i="9"/>
  <c r="W2011" i="9"/>
  <c r="X2011" i="9" s="1"/>
  <c r="I2011" i="9"/>
  <c r="W2010" i="9"/>
  <c r="X2010" i="9" s="1"/>
  <c r="I2010" i="9"/>
  <c r="W2009" i="9"/>
  <c r="X2009" i="9" s="1"/>
  <c r="I2009" i="9"/>
  <c r="W2008" i="9"/>
  <c r="X2008" i="9" s="1"/>
  <c r="I2008" i="9"/>
  <c r="X2007" i="9"/>
  <c r="W2007" i="9"/>
  <c r="I2007" i="9"/>
  <c r="W2006" i="9"/>
  <c r="X2006" i="9" s="1"/>
  <c r="I2006" i="9"/>
  <c r="W2005" i="9"/>
  <c r="X2005" i="9" s="1"/>
  <c r="I2005" i="9"/>
  <c r="W2004" i="9"/>
  <c r="X2004" i="9" s="1"/>
  <c r="I2004" i="9"/>
  <c r="W2003" i="9"/>
  <c r="X2003" i="9" s="1"/>
  <c r="I2003" i="9"/>
  <c r="W2002" i="9"/>
  <c r="X2002" i="9" s="1"/>
  <c r="I2002" i="9"/>
  <c r="W2001" i="9"/>
  <c r="X2001" i="9" s="1"/>
  <c r="I2001" i="9"/>
  <c r="W2000" i="9"/>
  <c r="X2000" i="9" s="1"/>
  <c r="I2000" i="9"/>
  <c r="W1999" i="9"/>
  <c r="X1999" i="9" s="1"/>
  <c r="I1999" i="9"/>
  <c r="W1998" i="9"/>
  <c r="X1998" i="9" s="1"/>
  <c r="I1998" i="9"/>
  <c r="X1997" i="9"/>
  <c r="W1997" i="9"/>
  <c r="I1997" i="9"/>
  <c r="W1996" i="9"/>
  <c r="X1996" i="9" s="1"/>
  <c r="I1996" i="9"/>
  <c r="W1995" i="9"/>
  <c r="X1995" i="9" s="1"/>
  <c r="I1995" i="9"/>
  <c r="W1994" i="9"/>
  <c r="X1994" i="9" s="1"/>
  <c r="I1994" i="9"/>
  <c r="W1993" i="9"/>
  <c r="X1993" i="9" s="1"/>
  <c r="I1993" i="9"/>
  <c r="W1992" i="9"/>
  <c r="X1992" i="9" s="1"/>
  <c r="I1992" i="9"/>
  <c r="W1991" i="9"/>
  <c r="X1991" i="9" s="1"/>
  <c r="I1991" i="9"/>
  <c r="W1990" i="9"/>
  <c r="X1990" i="9" s="1"/>
  <c r="I1990" i="9"/>
  <c r="W1989" i="9"/>
  <c r="X1989" i="9" s="1"/>
  <c r="I1989" i="9"/>
  <c r="W1988" i="9"/>
  <c r="X1988" i="9" s="1"/>
  <c r="I1988" i="9"/>
  <c r="W1987" i="9"/>
  <c r="X1987" i="9" s="1"/>
  <c r="I1987" i="9"/>
  <c r="W1986" i="9"/>
  <c r="X1986" i="9" s="1"/>
  <c r="I1986" i="9"/>
  <c r="W1985" i="9"/>
  <c r="X1985" i="9" s="1"/>
  <c r="I1985" i="9"/>
  <c r="W1984" i="9"/>
  <c r="X1984" i="9" s="1"/>
  <c r="I1984" i="9"/>
  <c r="W1983" i="9"/>
  <c r="X1983" i="9" s="1"/>
  <c r="I1983" i="9"/>
  <c r="W1982" i="9"/>
  <c r="X1982" i="9" s="1"/>
  <c r="I1982" i="9"/>
  <c r="W1981" i="9"/>
  <c r="X1981" i="9" s="1"/>
  <c r="I1981" i="9"/>
  <c r="W1980" i="9"/>
  <c r="X1980" i="9" s="1"/>
  <c r="I1980" i="9"/>
  <c r="W1979" i="9"/>
  <c r="X1979" i="9" s="1"/>
  <c r="I1979" i="9"/>
  <c r="X1978" i="9"/>
  <c r="W1978" i="9"/>
  <c r="I1978" i="9"/>
  <c r="W1977" i="9"/>
  <c r="X1977" i="9" s="1"/>
  <c r="I1977" i="9"/>
  <c r="W1976" i="9"/>
  <c r="X1976" i="9" s="1"/>
  <c r="I1976" i="9"/>
  <c r="X1975" i="9"/>
  <c r="W1975" i="9"/>
  <c r="I1975" i="9"/>
  <c r="W1974" i="9"/>
  <c r="X1974" i="9" s="1"/>
  <c r="I1974" i="9"/>
  <c r="W1973" i="9"/>
  <c r="X1973" i="9" s="1"/>
  <c r="I1973" i="9"/>
  <c r="X1972" i="9"/>
  <c r="W1972" i="9"/>
  <c r="I1972" i="9"/>
  <c r="W1971" i="9"/>
  <c r="X1971" i="9" s="1"/>
  <c r="I1971" i="9"/>
  <c r="W1970" i="9"/>
  <c r="X1970" i="9" s="1"/>
  <c r="I1970" i="9"/>
  <c r="W1969" i="9"/>
  <c r="X1969" i="9" s="1"/>
  <c r="I1969" i="9"/>
  <c r="W1968" i="9"/>
  <c r="X1968" i="9" s="1"/>
  <c r="I1968" i="9"/>
  <c r="W1967" i="9"/>
  <c r="X1967" i="9" s="1"/>
  <c r="I1967" i="9"/>
  <c r="W1966" i="9"/>
  <c r="X1966" i="9" s="1"/>
  <c r="I1966" i="9"/>
  <c r="W1965" i="9"/>
  <c r="X1965" i="9" s="1"/>
  <c r="I1965" i="9"/>
  <c r="W1964" i="9"/>
  <c r="X1964" i="9" s="1"/>
  <c r="I1964" i="9"/>
  <c r="W1963" i="9"/>
  <c r="X1963" i="9" s="1"/>
  <c r="I1963" i="9"/>
  <c r="W1962" i="9"/>
  <c r="X1962" i="9" s="1"/>
  <c r="I1962" i="9"/>
  <c r="W1961" i="9"/>
  <c r="X1961" i="9" s="1"/>
  <c r="I1961" i="9"/>
  <c r="W1960" i="9"/>
  <c r="X1960" i="9" s="1"/>
  <c r="I1960" i="9"/>
  <c r="W1959" i="9"/>
  <c r="X1959" i="9" s="1"/>
  <c r="I1959" i="9"/>
  <c r="W1958" i="9"/>
  <c r="X1958" i="9" s="1"/>
  <c r="I1958" i="9"/>
  <c r="W1957" i="9"/>
  <c r="X1957" i="9" s="1"/>
  <c r="I1957" i="9"/>
  <c r="W1956" i="9"/>
  <c r="X1956" i="9" s="1"/>
  <c r="I1956" i="9"/>
  <c r="W1955" i="9"/>
  <c r="X1955" i="9" s="1"/>
  <c r="I1955" i="9"/>
  <c r="W1954" i="9"/>
  <c r="X1954" i="9" s="1"/>
  <c r="I1954" i="9"/>
  <c r="W1953" i="9"/>
  <c r="X1953" i="9" s="1"/>
  <c r="I1953" i="9"/>
  <c r="W1952" i="9"/>
  <c r="X1952" i="9" s="1"/>
  <c r="I1952" i="9"/>
  <c r="W1951" i="9"/>
  <c r="X1951" i="9" s="1"/>
  <c r="I1951" i="9"/>
  <c r="W1950" i="9"/>
  <c r="X1950" i="9" s="1"/>
  <c r="I1950" i="9"/>
  <c r="W1949" i="9"/>
  <c r="X1949" i="9" s="1"/>
  <c r="I1949" i="9"/>
  <c r="W1948" i="9"/>
  <c r="X1948" i="9" s="1"/>
  <c r="I1948" i="9"/>
  <c r="W1947" i="9"/>
  <c r="X1947" i="9" s="1"/>
  <c r="I1947" i="9"/>
  <c r="W1946" i="9"/>
  <c r="X1946" i="9" s="1"/>
  <c r="I1946" i="9"/>
  <c r="W1945" i="9"/>
  <c r="X1945" i="9" s="1"/>
  <c r="I1945" i="9"/>
  <c r="W1944" i="9"/>
  <c r="X1944" i="9" s="1"/>
  <c r="I1944" i="9"/>
  <c r="W1943" i="9"/>
  <c r="X1943" i="9" s="1"/>
  <c r="I1943" i="9"/>
  <c r="W1942" i="9"/>
  <c r="X1942" i="9" s="1"/>
  <c r="I1942" i="9"/>
  <c r="W1941" i="9"/>
  <c r="X1941" i="9" s="1"/>
  <c r="I1941" i="9"/>
  <c r="W1940" i="9"/>
  <c r="X1940" i="9" s="1"/>
  <c r="I1940" i="9"/>
  <c r="W1939" i="9"/>
  <c r="X1939" i="9" s="1"/>
  <c r="I1939" i="9"/>
  <c r="W1938" i="9"/>
  <c r="X1938" i="9" s="1"/>
  <c r="I1938" i="9"/>
  <c r="W1937" i="9"/>
  <c r="X1937" i="9" s="1"/>
  <c r="I1937" i="9"/>
  <c r="W1936" i="9"/>
  <c r="X1936" i="9" s="1"/>
  <c r="I1936" i="9"/>
  <c r="W1935" i="9"/>
  <c r="X1935" i="9" s="1"/>
  <c r="I1935" i="9"/>
  <c r="W1934" i="9"/>
  <c r="X1934" i="9" s="1"/>
  <c r="I1934" i="9"/>
  <c r="W1933" i="9"/>
  <c r="X1933" i="9" s="1"/>
  <c r="I1933" i="9"/>
  <c r="W1932" i="9"/>
  <c r="X1932" i="9" s="1"/>
  <c r="I1932" i="9"/>
  <c r="W1931" i="9"/>
  <c r="X1931" i="9" s="1"/>
  <c r="I1931" i="9"/>
  <c r="X1930" i="9"/>
  <c r="W1930" i="9"/>
  <c r="I1930" i="9"/>
  <c r="W1929" i="9"/>
  <c r="X1929" i="9" s="1"/>
  <c r="I1929" i="9"/>
  <c r="W1928" i="9"/>
  <c r="X1928" i="9" s="1"/>
  <c r="I1928" i="9"/>
  <c r="W1927" i="9"/>
  <c r="X1927" i="9" s="1"/>
  <c r="I1927" i="9"/>
  <c r="W1926" i="9"/>
  <c r="X1926" i="9" s="1"/>
  <c r="I1926" i="9"/>
  <c r="W1925" i="9"/>
  <c r="X1925" i="9" s="1"/>
  <c r="I1925" i="9"/>
  <c r="W1924" i="9"/>
  <c r="X1924" i="9" s="1"/>
  <c r="I1924" i="9"/>
  <c r="X1923" i="9"/>
  <c r="W1923" i="9"/>
  <c r="I1923" i="9"/>
  <c r="W1922" i="9"/>
  <c r="X1922" i="9" s="1"/>
  <c r="I1922" i="9"/>
  <c r="X1921" i="9"/>
  <c r="W1921" i="9"/>
  <c r="I1921" i="9"/>
  <c r="W1920" i="9"/>
  <c r="X1920" i="9" s="1"/>
  <c r="I1920" i="9"/>
  <c r="W1919" i="9"/>
  <c r="X1919" i="9" s="1"/>
  <c r="I1919" i="9"/>
  <c r="W1918" i="9"/>
  <c r="X1918" i="9" s="1"/>
  <c r="I1918" i="9"/>
  <c r="W1917" i="9"/>
  <c r="X1917" i="9" s="1"/>
  <c r="I1917" i="9"/>
  <c r="W1916" i="9"/>
  <c r="X1916" i="9" s="1"/>
  <c r="I1916" i="9"/>
  <c r="W1915" i="9"/>
  <c r="X1915" i="9" s="1"/>
  <c r="I1915" i="9"/>
  <c r="X1914" i="9"/>
  <c r="W1914" i="9"/>
  <c r="I1914" i="9"/>
  <c r="W1913" i="9"/>
  <c r="X1913" i="9" s="1"/>
  <c r="I1913" i="9"/>
  <c r="W1912" i="9"/>
  <c r="X1912" i="9" s="1"/>
  <c r="I1912" i="9"/>
  <c r="X1911" i="9"/>
  <c r="W1911" i="9"/>
  <c r="I1911" i="9"/>
  <c r="W1910" i="9"/>
  <c r="X1910" i="9" s="1"/>
  <c r="I1910" i="9"/>
  <c r="W1909" i="9"/>
  <c r="X1909" i="9" s="1"/>
  <c r="I1909" i="9"/>
  <c r="X1908" i="9"/>
  <c r="W1908" i="9"/>
  <c r="I1908" i="9"/>
  <c r="W1907" i="9"/>
  <c r="X1907" i="9" s="1"/>
  <c r="I1907" i="9"/>
  <c r="W1906" i="9"/>
  <c r="X1906" i="9" s="1"/>
  <c r="I1906" i="9"/>
  <c r="W1905" i="9"/>
  <c r="X1905" i="9" s="1"/>
  <c r="I1905" i="9"/>
  <c r="W1904" i="9"/>
  <c r="X1904" i="9" s="1"/>
  <c r="I1904" i="9"/>
  <c r="W1903" i="9"/>
  <c r="X1903" i="9" s="1"/>
  <c r="I1903" i="9"/>
  <c r="W1902" i="9"/>
  <c r="X1902" i="9" s="1"/>
  <c r="I1902" i="9"/>
  <c r="W1901" i="9"/>
  <c r="X1901" i="9" s="1"/>
  <c r="I1901" i="9"/>
  <c r="W1900" i="9"/>
  <c r="X1900" i="9" s="1"/>
  <c r="I1900" i="9"/>
  <c r="W1899" i="9"/>
  <c r="X1899" i="9" s="1"/>
  <c r="I1899" i="9"/>
  <c r="W1898" i="9"/>
  <c r="X1898" i="9" s="1"/>
  <c r="I1898" i="9"/>
  <c r="W1897" i="9"/>
  <c r="X1897" i="9" s="1"/>
  <c r="I1897" i="9"/>
  <c r="X1896" i="9"/>
  <c r="W1896" i="9"/>
  <c r="I1896" i="9"/>
  <c r="X1895" i="9"/>
  <c r="W1895" i="9"/>
  <c r="I1895" i="9"/>
  <c r="W1894" i="9"/>
  <c r="X1894" i="9" s="1"/>
  <c r="I1894" i="9"/>
  <c r="W1893" i="9"/>
  <c r="X1893" i="9" s="1"/>
  <c r="I1893" i="9"/>
  <c r="W1892" i="9"/>
  <c r="X1892" i="9" s="1"/>
  <c r="I1892" i="9"/>
  <c r="W1891" i="9"/>
  <c r="X1891" i="9" s="1"/>
  <c r="I1891" i="9"/>
  <c r="W1890" i="9"/>
  <c r="X1890" i="9" s="1"/>
  <c r="I1890" i="9"/>
  <c r="W1889" i="9"/>
  <c r="X1889" i="9" s="1"/>
  <c r="I1889" i="9"/>
  <c r="W1888" i="9"/>
  <c r="X1888" i="9" s="1"/>
  <c r="I1888" i="9"/>
  <c r="W1887" i="9"/>
  <c r="X1887" i="9" s="1"/>
  <c r="I1887" i="9"/>
  <c r="W1886" i="9"/>
  <c r="X1886" i="9" s="1"/>
  <c r="I1886" i="9"/>
  <c r="W1885" i="9"/>
  <c r="X1885" i="9" s="1"/>
  <c r="I1885" i="9"/>
  <c r="W1884" i="9"/>
  <c r="X1884" i="9" s="1"/>
  <c r="I1884" i="9"/>
  <c r="W1883" i="9"/>
  <c r="X1883" i="9" s="1"/>
  <c r="I1883" i="9"/>
  <c r="W1882" i="9"/>
  <c r="X1882" i="9" s="1"/>
  <c r="I1882" i="9"/>
  <c r="W1881" i="9"/>
  <c r="X1881" i="9" s="1"/>
  <c r="I1881" i="9"/>
  <c r="W1880" i="9"/>
  <c r="X1880" i="9" s="1"/>
  <c r="I1880" i="9"/>
  <c r="W1879" i="9"/>
  <c r="X1879" i="9" s="1"/>
  <c r="I1879" i="9"/>
  <c r="W1878" i="9"/>
  <c r="X1878" i="9" s="1"/>
  <c r="I1878" i="9"/>
  <c r="W1877" i="9"/>
  <c r="X1877" i="9" s="1"/>
  <c r="I1877" i="9"/>
  <c r="W1876" i="9"/>
  <c r="X1876" i="9" s="1"/>
  <c r="I1876" i="9"/>
  <c r="W1875" i="9"/>
  <c r="X1875" i="9" s="1"/>
  <c r="I1875" i="9"/>
  <c r="W1874" i="9"/>
  <c r="X1874" i="9" s="1"/>
  <c r="I1874" i="9"/>
  <c r="W1873" i="9"/>
  <c r="X1873" i="9" s="1"/>
  <c r="I1873" i="9"/>
  <c r="W1872" i="9"/>
  <c r="X1872" i="9" s="1"/>
  <c r="I1872" i="9"/>
  <c r="W1871" i="9"/>
  <c r="X1871" i="9" s="1"/>
  <c r="I1871" i="9"/>
  <c r="W1870" i="9"/>
  <c r="X1870" i="9" s="1"/>
  <c r="I1870" i="9"/>
  <c r="W1869" i="9"/>
  <c r="X1869" i="9" s="1"/>
  <c r="I1869" i="9"/>
  <c r="W1868" i="9"/>
  <c r="X1868" i="9" s="1"/>
  <c r="I1868" i="9"/>
  <c r="W1867" i="9"/>
  <c r="X1867" i="9" s="1"/>
  <c r="I1867" i="9"/>
  <c r="W1866" i="9"/>
  <c r="X1866" i="9" s="1"/>
  <c r="I1866" i="9"/>
  <c r="W1865" i="9"/>
  <c r="X1865" i="9" s="1"/>
  <c r="I1865" i="9"/>
  <c r="X1864" i="9"/>
  <c r="W1864" i="9"/>
  <c r="I1864" i="9"/>
  <c r="W1863" i="9"/>
  <c r="X1863" i="9" s="1"/>
  <c r="I1863" i="9"/>
  <c r="W1862" i="9"/>
  <c r="X1862" i="9" s="1"/>
  <c r="I1862" i="9"/>
  <c r="W1861" i="9"/>
  <c r="X1861" i="9" s="1"/>
  <c r="I1861" i="9"/>
  <c r="W1860" i="9"/>
  <c r="X1860" i="9" s="1"/>
  <c r="I1860" i="9"/>
  <c r="W1859" i="9"/>
  <c r="X1859" i="9" s="1"/>
  <c r="I1859" i="9"/>
  <c r="W1858" i="9"/>
  <c r="X1858" i="9" s="1"/>
  <c r="I1858" i="9"/>
  <c r="W1857" i="9"/>
  <c r="X1857" i="9" s="1"/>
  <c r="I1857" i="9"/>
  <c r="W1856" i="9"/>
  <c r="X1856" i="9" s="1"/>
  <c r="I1856" i="9"/>
  <c r="W1855" i="9"/>
  <c r="X1855" i="9" s="1"/>
  <c r="I1855" i="9"/>
  <c r="W1854" i="9"/>
  <c r="X1854" i="9" s="1"/>
  <c r="I1854" i="9"/>
  <c r="W1853" i="9"/>
  <c r="X1853" i="9" s="1"/>
  <c r="I1853" i="9"/>
  <c r="W1852" i="9"/>
  <c r="X1852" i="9" s="1"/>
  <c r="I1852" i="9"/>
  <c r="W1851" i="9"/>
  <c r="X1851" i="9" s="1"/>
  <c r="I1851" i="9"/>
  <c r="W1850" i="9"/>
  <c r="X1850" i="9" s="1"/>
  <c r="I1850" i="9"/>
  <c r="X1849" i="9"/>
  <c r="W1849" i="9"/>
  <c r="I1849" i="9"/>
  <c r="W1848" i="9"/>
  <c r="X1848" i="9" s="1"/>
  <c r="I1848" i="9"/>
  <c r="W1847" i="9"/>
  <c r="X1847" i="9" s="1"/>
  <c r="I1847" i="9"/>
  <c r="W1846" i="9"/>
  <c r="X1846" i="9" s="1"/>
  <c r="I1846" i="9"/>
  <c r="W1845" i="9"/>
  <c r="X1845" i="9" s="1"/>
  <c r="I1845" i="9"/>
  <c r="W1844" i="9"/>
  <c r="X1844" i="9" s="1"/>
  <c r="I1844" i="9"/>
  <c r="W1843" i="9"/>
  <c r="X1843" i="9" s="1"/>
  <c r="I1843" i="9"/>
  <c r="W1842" i="9"/>
  <c r="X1842" i="9" s="1"/>
  <c r="I1842" i="9"/>
  <c r="W1841" i="9"/>
  <c r="X1841" i="9" s="1"/>
  <c r="I1841" i="9"/>
  <c r="W1840" i="9"/>
  <c r="X1840" i="9" s="1"/>
  <c r="I1840" i="9"/>
  <c r="W1839" i="9"/>
  <c r="X1839" i="9" s="1"/>
  <c r="I1839" i="9"/>
  <c r="W1838" i="9"/>
  <c r="X1838" i="9" s="1"/>
  <c r="I1838" i="9"/>
  <c r="W1837" i="9"/>
  <c r="X1837" i="9" s="1"/>
  <c r="I1837" i="9"/>
  <c r="W1836" i="9"/>
  <c r="X1836" i="9" s="1"/>
  <c r="I1836" i="9"/>
  <c r="W1835" i="9"/>
  <c r="X1835" i="9" s="1"/>
  <c r="I1835" i="9"/>
  <c r="W1834" i="9"/>
  <c r="X1834" i="9" s="1"/>
  <c r="I1834" i="9"/>
  <c r="W1833" i="9"/>
  <c r="X1833" i="9" s="1"/>
  <c r="I1833" i="9"/>
  <c r="W1832" i="9"/>
  <c r="X1832" i="9" s="1"/>
  <c r="I1832" i="9"/>
  <c r="X1831" i="9"/>
  <c r="W1831" i="9"/>
  <c r="I1831" i="9"/>
  <c r="W1830" i="9"/>
  <c r="X1830" i="9" s="1"/>
  <c r="I1830" i="9"/>
  <c r="W1829" i="9"/>
  <c r="X1829" i="9" s="1"/>
  <c r="I1829" i="9"/>
  <c r="W1828" i="9"/>
  <c r="X1828" i="9" s="1"/>
  <c r="I1828" i="9"/>
  <c r="W1827" i="9"/>
  <c r="X1827" i="9" s="1"/>
  <c r="I1827" i="9"/>
  <c r="W1826" i="9"/>
  <c r="X1826" i="9" s="1"/>
  <c r="I1826" i="9"/>
  <c r="X1825" i="9"/>
  <c r="W1825" i="9"/>
  <c r="I1825" i="9"/>
  <c r="W1824" i="9"/>
  <c r="X1824" i="9" s="1"/>
  <c r="I1824" i="9"/>
  <c r="W1823" i="9"/>
  <c r="X1823" i="9" s="1"/>
  <c r="I1823" i="9"/>
  <c r="W1822" i="9"/>
  <c r="X1822" i="9" s="1"/>
  <c r="I1822" i="9"/>
  <c r="W1821" i="9"/>
  <c r="X1821" i="9" s="1"/>
  <c r="I1821" i="9"/>
  <c r="W1820" i="9"/>
  <c r="X1820" i="9" s="1"/>
  <c r="I1820" i="9"/>
  <c r="W1819" i="9"/>
  <c r="X1819" i="9" s="1"/>
  <c r="I1819" i="9"/>
  <c r="W1818" i="9"/>
  <c r="X1818" i="9" s="1"/>
  <c r="I1818" i="9"/>
  <c r="W1817" i="9"/>
  <c r="X1817" i="9" s="1"/>
  <c r="I1817" i="9"/>
  <c r="W1816" i="9"/>
  <c r="X1816" i="9" s="1"/>
  <c r="I1816" i="9"/>
  <c r="W1815" i="9"/>
  <c r="X1815" i="9" s="1"/>
  <c r="I1815" i="9"/>
  <c r="W1814" i="9"/>
  <c r="X1814" i="9" s="1"/>
  <c r="I1814" i="9"/>
  <c r="W1813" i="9"/>
  <c r="X1813" i="9" s="1"/>
  <c r="I1813" i="9"/>
  <c r="X1812" i="9"/>
  <c r="W1812" i="9"/>
  <c r="I1812" i="9"/>
  <c r="W1811" i="9"/>
  <c r="X1811" i="9" s="1"/>
  <c r="I1811" i="9"/>
  <c r="X1810" i="9"/>
  <c r="W1810" i="9"/>
  <c r="I1810" i="9"/>
  <c r="W1809" i="9"/>
  <c r="X1809" i="9" s="1"/>
  <c r="I1809" i="9"/>
  <c r="W1808" i="9"/>
  <c r="X1808" i="9" s="1"/>
  <c r="I1808" i="9"/>
  <c r="W1807" i="9"/>
  <c r="X1807" i="9" s="1"/>
  <c r="I1807" i="9"/>
  <c r="X1806" i="9"/>
  <c r="W1806" i="9"/>
  <c r="I1806" i="9"/>
  <c r="W1805" i="9"/>
  <c r="X1805" i="9" s="1"/>
  <c r="I1805" i="9"/>
  <c r="W1804" i="9"/>
  <c r="X1804" i="9" s="1"/>
  <c r="I1804" i="9"/>
  <c r="W1803" i="9"/>
  <c r="X1803" i="9" s="1"/>
  <c r="I1803" i="9"/>
  <c r="W1802" i="9"/>
  <c r="X1802" i="9" s="1"/>
  <c r="I1802" i="9"/>
  <c r="X1801" i="9"/>
  <c r="W1801" i="9"/>
  <c r="I1801" i="9"/>
  <c r="W1800" i="9"/>
  <c r="X1800" i="9" s="1"/>
  <c r="I1800" i="9"/>
  <c r="W1799" i="9"/>
  <c r="X1799" i="9" s="1"/>
  <c r="I1799" i="9"/>
  <c r="W1798" i="9"/>
  <c r="X1798" i="9" s="1"/>
  <c r="I1798" i="9"/>
  <c r="W1797" i="9"/>
  <c r="X1797" i="9" s="1"/>
  <c r="I1797" i="9"/>
  <c r="W1796" i="9"/>
  <c r="X1796" i="9" s="1"/>
  <c r="I1796" i="9"/>
  <c r="X1795" i="9"/>
  <c r="W1795" i="9"/>
  <c r="I1795" i="9"/>
  <c r="W1794" i="9"/>
  <c r="X1794" i="9" s="1"/>
  <c r="I1794" i="9"/>
  <c r="W1793" i="9"/>
  <c r="X1793" i="9" s="1"/>
  <c r="I1793" i="9"/>
  <c r="W1792" i="9"/>
  <c r="X1792" i="9" s="1"/>
  <c r="I1792" i="9"/>
  <c r="W1791" i="9"/>
  <c r="X1791" i="9" s="1"/>
  <c r="I1791" i="9"/>
  <c r="W1790" i="9"/>
  <c r="X1790" i="9" s="1"/>
  <c r="I1790" i="9"/>
  <c r="W1789" i="9"/>
  <c r="X1789" i="9" s="1"/>
  <c r="I1789" i="9"/>
  <c r="W1788" i="9"/>
  <c r="X1788" i="9" s="1"/>
  <c r="I1788" i="9"/>
  <c r="W1787" i="9"/>
  <c r="X1787" i="9" s="1"/>
  <c r="I1787" i="9"/>
  <c r="X1786" i="9"/>
  <c r="W1786" i="9"/>
  <c r="I1786" i="9"/>
  <c r="W1785" i="9"/>
  <c r="X1785" i="9" s="1"/>
  <c r="I1785" i="9"/>
  <c r="W1784" i="9"/>
  <c r="X1784" i="9" s="1"/>
  <c r="I1784" i="9"/>
  <c r="X1783" i="9"/>
  <c r="W1783" i="9"/>
  <c r="I1783" i="9"/>
  <c r="W1782" i="9"/>
  <c r="X1782" i="9" s="1"/>
  <c r="I1782" i="9"/>
  <c r="W1781" i="9"/>
  <c r="X1781" i="9" s="1"/>
  <c r="I1781" i="9"/>
  <c r="X1780" i="9"/>
  <c r="W1780" i="9"/>
  <c r="I1780" i="9"/>
  <c r="W1779" i="9"/>
  <c r="X1779" i="9" s="1"/>
  <c r="I1779" i="9"/>
  <c r="W1778" i="9"/>
  <c r="X1778" i="9" s="1"/>
  <c r="I1778" i="9"/>
  <c r="W1777" i="9"/>
  <c r="X1777" i="9" s="1"/>
  <c r="I1777" i="9"/>
  <c r="W1776" i="9"/>
  <c r="X1776" i="9" s="1"/>
  <c r="I1776" i="9"/>
  <c r="W1775" i="9"/>
  <c r="X1775" i="9" s="1"/>
  <c r="I1775" i="9"/>
  <c r="X1774" i="9"/>
  <c r="W1774" i="9"/>
  <c r="I1774" i="9"/>
  <c r="X1773" i="9"/>
  <c r="W1773" i="9"/>
  <c r="I1773" i="9"/>
  <c r="W1772" i="9"/>
  <c r="X1772" i="9" s="1"/>
  <c r="I1772" i="9"/>
  <c r="W1771" i="9"/>
  <c r="X1771" i="9" s="1"/>
  <c r="I1771" i="9"/>
  <c r="W1770" i="9"/>
  <c r="X1770" i="9" s="1"/>
  <c r="I1770" i="9"/>
  <c r="W1769" i="9"/>
  <c r="X1769" i="9" s="1"/>
  <c r="I1769" i="9"/>
  <c r="W1768" i="9"/>
  <c r="X1768" i="9" s="1"/>
  <c r="I1768" i="9"/>
  <c r="W1767" i="9"/>
  <c r="X1767" i="9" s="1"/>
  <c r="I1767" i="9"/>
  <c r="W1766" i="9"/>
  <c r="X1766" i="9" s="1"/>
  <c r="I1766" i="9"/>
  <c r="W1765" i="9"/>
  <c r="X1765" i="9" s="1"/>
  <c r="I1765" i="9"/>
  <c r="W1764" i="9"/>
  <c r="X1764" i="9" s="1"/>
  <c r="I1764" i="9"/>
  <c r="W1763" i="9"/>
  <c r="X1763" i="9" s="1"/>
  <c r="I1763" i="9"/>
  <c r="W1762" i="9"/>
  <c r="X1762" i="9" s="1"/>
  <c r="I1762" i="9"/>
  <c r="W1761" i="9"/>
  <c r="X1761" i="9" s="1"/>
  <c r="I1761" i="9"/>
  <c r="W1760" i="9"/>
  <c r="X1760" i="9" s="1"/>
  <c r="I1760" i="9"/>
  <c r="W1759" i="9"/>
  <c r="X1759" i="9" s="1"/>
  <c r="I1759" i="9"/>
  <c r="W1758" i="9"/>
  <c r="X1758" i="9" s="1"/>
  <c r="I1758" i="9"/>
  <c r="W1757" i="9"/>
  <c r="X1757" i="9" s="1"/>
  <c r="I1757" i="9"/>
  <c r="W1756" i="9"/>
  <c r="X1756" i="9" s="1"/>
  <c r="I1756" i="9"/>
  <c r="W1755" i="9"/>
  <c r="X1755" i="9" s="1"/>
  <c r="I1755" i="9"/>
  <c r="W1754" i="9"/>
  <c r="X1754" i="9" s="1"/>
  <c r="I1754" i="9"/>
  <c r="X1753" i="9"/>
  <c r="W1753" i="9"/>
  <c r="I1753" i="9"/>
  <c r="W1752" i="9"/>
  <c r="X1752" i="9" s="1"/>
  <c r="I1752" i="9"/>
  <c r="W1751" i="9"/>
  <c r="X1751" i="9" s="1"/>
  <c r="I1751" i="9"/>
  <c r="W1750" i="9"/>
  <c r="X1750" i="9" s="1"/>
  <c r="I1750" i="9"/>
  <c r="W1749" i="9"/>
  <c r="X1749" i="9" s="1"/>
  <c r="I1749" i="9"/>
  <c r="W1748" i="9"/>
  <c r="X1748" i="9" s="1"/>
  <c r="I1748" i="9"/>
  <c r="W1747" i="9"/>
  <c r="X1747" i="9" s="1"/>
  <c r="I1747" i="9"/>
  <c r="W1746" i="9"/>
  <c r="X1746" i="9" s="1"/>
  <c r="I1746" i="9"/>
  <c r="W1745" i="9"/>
  <c r="X1745" i="9" s="1"/>
  <c r="I1745" i="9"/>
  <c r="W1744" i="9"/>
  <c r="X1744" i="9" s="1"/>
  <c r="I1744" i="9"/>
  <c r="W1743" i="9"/>
  <c r="X1743" i="9" s="1"/>
  <c r="I1743" i="9"/>
  <c r="W1742" i="9"/>
  <c r="X1742" i="9" s="1"/>
  <c r="I1742" i="9"/>
  <c r="W1741" i="9"/>
  <c r="X1741" i="9" s="1"/>
  <c r="I1741" i="9"/>
  <c r="W1740" i="9"/>
  <c r="X1740" i="9" s="1"/>
  <c r="I1740" i="9"/>
  <c r="W1739" i="9"/>
  <c r="X1739" i="9" s="1"/>
  <c r="I1739" i="9"/>
  <c r="W1738" i="9"/>
  <c r="X1738" i="9" s="1"/>
  <c r="I1738" i="9"/>
  <c r="W1737" i="9"/>
  <c r="X1737" i="9" s="1"/>
  <c r="I1737" i="9"/>
  <c r="W1736" i="9"/>
  <c r="X1736" i="9" s="1"/>
  <c r="I1736" i="9"/>
  <c r="W1735" i="9"/>
  <c r="X1735" i="9" s="1"/>
  <c r="I1735" i="9"/>
  <c r="W1734" i="9"/>
  <c r="X1734" i="9" s="1"/>
  <c r="I1734" i="9"/>
  <c r="W1733" i="9"/>
  <c r="X1733" i="9" s="1"/>
  <c r="I1733" i="9"/>
  <c r="W1732" i="9"/>
  <c r="X1732" i="9" s="1"/>
  <c r="I1732" i="9"/>
  <c r="X1731" i="9"/>
  <c r="W1731" i="9"/>
  <c r="I1731" i="9"/>
  <c r="W1730" i="9"/>
  <c r="X1730" i="9" s="1"/>
  <c r="I1730" i="9"/>
  <c r="W1729" i="9"/>
  <c r="X1729" i="9" s="1"/>
  <c r="I1729" i="9"/>
  <c r="W1728" i="9"/>
  <c r="X1728" i="9" s="1"/>
  <c r="I1728" i="9"/>
  <c r="W1727" i="9"/>
  <c r="X1727" i="9" s="1"/>
  <c r="I1727" i="9"/>
  <c r="W1726" i="9"/>
  <c r="X1726" i="9" s="1"/>
  <c r="I1726" i="9"/>
  <c r="W1725" i="9"/>
  <c r="X1725" i="9" s="1"/>
  <c r="I1725" i="9"/>
  <c r="W1724" i="9"/>
  <c r="X1724" i="9" s="1"/>
  <c r="I1724" i="9"/>
  <c r="W1723" i="9"/>
  <c r="X1723" i="9" s="1"/>
  <c r="I1723" i="9"/>
  <c r="W1722" i="9"/>
  <c r="X1722" i="9" s="1"/>
  <c r="I1722" i="9"/>
  <c r="W1721" i="9"/>
  <c r="X1721" i="9" s="1"/>
  <c r="I1721" i="9"/>
  <c r="X1720" i="9"/>
  <c r="W1720" i="9"/>
  <c r="I1720" i="9"/>
  <c r="W1719" i="9"/>
  <c r="X1719" i="9" s="1"/>
  <c r="I1719" i="9"/>
  <c r="W1718" i="9"/>
  <c r="X1718" i="9" s="1"/>
  <c r="I1718" i="9"/>
  <c r="X1717" i="9"/>
  <c r="W1717" i="9"/>
  <c r="I1717" i="9"/>
  <c r="W1716" i="9"/>
  <c r="X1716" i="9" s="1"/>
  <c r="I1716" i="9"/>
  <c r="W1715" i="9"/>
  <c r="X1715" i="9" s="1"/>
  <c r="I1715" i="9"/>
  <c r="W1714" i="9"/>
  <c r="X1714" i="9" s="1"/>
  <c r="I1714" i="9"/>
  <c r="W1713" i="9"/>
  <c r="X1713" i="9" s="1"/>
  <c r="I1713" i="9"/>
  <c r="X1712" i="9"/>
  <c r="W1712" i="9"/>
  <c r="I1712" i="9"/>
  <c r="W1711" i="9"/>
  <c r="X1711" i="9" s="1"/>
  <c r="Q1711" i="9"/>
  <c r="P1711" i="9"/>
  <c r="O1711" i="9"/>
  <c r="I1711" i="9"/>
  <c r="W1710" i="9"/>
  <c r="X1710" i="9" s="1"/>
  <c r="S1710" i="9"/>
  <c r="Q1710" i="9"/>
  <c r="R1710" i="9" s="1"/>
  <c r="P1710" i="9"/>
  <c r="O1710" i="9"/>
  <c r="I1710" i="9"/>
  <c r="W1709" i="9"/>
  <c r="X1709" i="9" s="1"/>
  <c r="V1709" i="9"/>
  <c r="U1709" i="9"/>
  <c r="Q1709" i="9"/>
  <c r="P1709" i="9"/>
  <c r="O1709" i="9"/>
  <c r="I1709" i="9"/>
  <c r="X1708" i="9"/>
  <c r="W1708" i="9"/>
  <c r="Q1708" i="9"/>
  <c r="P1708" i="9"/>
  <c r="O1708" i="9"/>
  <c r="I1708" i="9"/>
  <c r="W1707" i="9"/>
  <c r="X1707" i="9" s="1"/>
  <c r="I1707" i="9"/>
  <c r="W1706" i="9"/>
  <c r="X1706" i="9" s="1"/>
  <c r="I1706" i="9"/>
  <c r="W1705" i="9"/>
  <c r="X1705" i="9" s="1"/>
  <c r="I1705" i="9"/>
  <c r="W1704" i="9"/>
  <c r="X1704" i="9" s="1"/>
  <c r="I1704" i="9"/>
  <c r="X1703" i="9"/>
  <c r="W1703" i="9"/>
  <c r="I1703" i="9"/>
  <c r="W1702" i="9"/>
  <c r="X1702" i="9" s="1"/>
  <c r="I1702" i="9"/>
  <c r="W1701" i="9"/>
  <c r="X1701" i="9" s="1"/>
  <c r="I1701" i="9"/>
  <c r="X1700" i="9"/>
  <c r="W1700" i="9"/>
  <c r="I1700" i="9"/>
  <c r="W1699" i="9"/>
  <c r="X1699" i="9" s="1"/>
  <c r="I1699" i="9"/>
  <c r="W1698" i="9"/>
  <c r="X1698" i="9" s="1"/>
  <c r="I1698" i="9"/>
  <c r="W1697" i="9"/>
  <c r="X1697" i="9" s="1"/>
  <c r="I1697" i="9"/>
  <c r="W1696" i="9"/>
  <c r="X1696" i="9" s="1"/>
  <c r="I1696" i="9"/>
  <c r="W1695" i="9"/>
  <c r="X1695" i="9" s="1"/>
  <c r="I1695" i="9"/>
  <c r="W1694" i="9"/>
  <c r="X1694" i="9" s="1"/>
  <c r="I1694" i="9"/>
  <c r="W1693" i="9"/>
  <c r="X1693" i="9" s="1"/>
  <c r="I1693" i="9"/>
  <c r="W1692" i="9"/>
  <c r="X1692" i="9" s="1"/>
  <c r="I1692" i="9"/>
  <c r="W1691" i="9"/>
  <c r="X1691" i="9" s="1"/>
  <c r="I1691" i="9"/>
  <c r="W1690" i="9"/>
  <c r="X1690" i="9" s="1"/>
  <c r="I1690" i="9"/>
  <c r="W1689" i="9"/>
  <c r="X1689" i="9" s="1"/>
  <c r="I1689" i="9"/>
  <c r="W1688" i="9"/>
  <c r="X1688" i="9" s="1"/>
  <c r="I1688" i="9"/>
  <c r="W1687" i="9"/>
  <c r="X1687" i="9" s="1"/>
  <c r="I1687" i="9"/>
  <c r="X1686" i="9"/>
  <c r="W1686" i="9"/>
  <c r="I1686" i="9"/>
  <c r="W1685" i="9"/>
  <c r="X1685" i="9" s="1"/>
  <c r="I1685" i="9"/>
  <c r="W1684" i="9"/>
  <c r="X1684" i="9" s="1"/>
  <c r="I1684" i="9"/>
  <c r="W1683" i="9"/>
  <c r="X1683" i="9" s="1"/>
  <c r="I1683" i="9"/>
  <c r="W1682" i="9"/>
  <c r="X1682" i="9" s="1"/>
  <c r="I1682" i="9"/>
  <c r="W1681" i="9"/>
  <c r="X1681" i="9" s="1"/>
  <c r="I1681" i="9"/>
  <c r="W1680" i="9"/>
  <c r="X1680" i="9" s="1"/>
  <c r="I1680" i="9"/>
  <c r="W1679" i="9"/>
  <c r="X1679" i="9" s="1"/>
  <c r="I1679" i="9"/>
  <c r="W1678" i="9"/>
  <c r="X1678" i="9" s="1"/>
  <c r="I1678" i="9"/>
  <c r="W1677" i="9"/>
  <c r="X1677" i="9" s="1"/>
  <c r="I1677" i="9"/>
  <c r="W1676" i="9"/>
  <c r="X1676" i="9" s="1"/>
  <c r="I1676" i="9"/>
  <c r="W1675" i="9"/>
  <c r="X1675" i="9" s="1"/>
  <c r="I1675" i="9"/>
  <c r="W1674" i="9"/>
  <c r="X1674" i="9" s="1"/>
  <c r="I1674" i="9"/>
  <c r="W1673" i="9"/>
  <c r="X1673" i="9" s="1"/>
  <c r="I1673" i="9"/>
  <c r="W1672" i="9"/>
  <c r="X1672" i="9" s="1"/>
  <c r="I1672" i="9"/>
  <c r="W1671" i="9"/>
  <c r="X1671" i="9" s="1"/>
  <c r="I1671" i="9"/>
  <c r="W1670" i="9"/>
  <c r="X1670" i="9" s="1"/>
  <c r="I1670" i="9"/>
  <c r="W1669" i="9"/>
  <c r="X1669" i="9" s="1"/>
  <c r="I1669" i="9"/>
  <c r="W1668" i="9"/>
  <c r="X1668" i="9" s="1"/>
  <c r="I1668" i="9"/>
  <c r="W1667" i="9"/>
  <c r="X1667" i="9" s="1"/>
  <c r="I1667" i="9"/>
  <c r="W1666" i="9"/>
  <c r="X1666" i="9" s="1"/>
  <c r="I1666" i="9"/>
  <c r="W1665" i="9"/>
  <c r="X1665" i="9" s="1"/>
  <c r="I1665" i="9"/>
  <c r="W1664" i="9"/>
  <c r="X1664" i="9" s="1"/>
  <c r="I1664" i="9"/>
  <c r="W1663" i="9"/>
  <c r="X1663" i="9" s="1"/>
  <c r="I1663" i="9"/>
  <c r="W1662" i="9"/>
  <c r="X1662" i="9" s="1"/>
  <c r="I1662" i="9"/>
  <c r="W1661" i="9"/>
  <c r="X1661" i="9" s="1"/>
  <c r="I1661" i="9"/>
  <c r="X1660" i="9"/>
  <c r="W1660" i="9"/>
  <c r="I1660" i="9"/>
  <c r="W1659" i="9"/>
  <c r="X1659" i="9" s="1"/>
  <c r="I1659" i="9"/>
  <c r="W1658" i="9"/>
  <c r="X1658" i="9" s="1"/>
  <c r="I1658" i="9"/>
  <c r="W1657" i="9"/>
  <c r="X1657" i="9" s="1"/>
  <c r="I1657" i="9"/>
  <c r="W1656" i="9"/>
  <c r="X1656" i="9" s="1"/>
  <c r="I1656" i="9"/>
  <c r="W1655" i="9"/>
  <c r="X1655" i="9" s="1"/>
  <c r="I1655" i="9"/>
  <c r="W1654" i="9"/>
  <c r="X1654" i="9" s="1"/>
  <c r="I1654" i="9"/>
  <c r="W1653" i="9"/>
  <c r="X1653" i="9" s="1"/>
  <c r="I1653" i="9"/>
  <c r="W1652" i="9"/>
  <c r="X1652" i="9" s="1"/>
  <c r="I1652" i="9"/>
  <c r="W1651" i="9"/>
  <c r="X1651" i="9" s="1"/>
  <c r="I1651" i="9"/>
  <c r="W1650" i="9"/>
  <c r="X1650" i="9" s="1"/>
  <c r="I1650" i="9"/>
  <c r="W1649" i="9"/>
  <c r="X1649" i="9" s="1"/>
  <c r="I1649" i="9"/>
  <c r="X1648" i="9"/>
  <c r="W1648" i="9"/>
  <c r="I1648" i="9"/>
  <c r="W1647" i="9"/>
  <c r="X1647" i="9" s="1"/>
  <c r="I1647" i="9"/>
  <c r="W1646" i="9"/>
  <c r="X1646" i="9" s="1"/>
  <c r="I1646" i="9"/>
  <c r="W1645" i="9"/>
  <c r="X1645" i="9" s="1"/>
  <c r="I1645" i="9"/>
  <c r="X1644" i="9"/>
  <c r="W1644" i="9"/>
  <c r="I1644" i="9"/>
  <c r="W1643" i="9"/>
  <c r="X1643" i="9" s="1"/>
  <c r="I1643" i="9"/>
  <c r="W1642" i="9"/>
  <c r="X1642" i="9" s="1"/>
  <c r="I1642" i="9"/>
  <c r="W1641" i="9"/>
  <c r="X1641" i="9" s="1"/>
  <c r="I1641" i="9"/>
  <c r="X1640" i="9"/>
  <c r="W1640" i="9"/>
  <c r="I1640" i="9"/>
  <c r="W1639" i="9"/>
  <c r="X1639" i="9" s="1"/>
  <c r="I1639" i="9"/>
  <c r="W1638" i="9"/>
  <c r="X1638" i="9" s="1"/>
  <c r="I1638" i="9"/>
  <c r="W1637" i="9"/>
  <c r="X1637" i="9" s="1"/>
  <c r="I1637" i="9"/>
  <c r="W1636" i="9"/>
  <c r="X1636" i="9" s="1"/>
  <c r="I1636" i="9"/>
  <c r="W1635" i="9"/>
  <c r="X1635" i="9" s="1"/>
  <c r="I1635" i="9"/>
  <c r="W1634" i="9"/>
  <c r="X1634" i="9" s="1"/>
  <c r="I1634" i="9"/>
  <c r="W1633" i="9"/>
  <c r="X1633" i="9" s="1"/>
  <c r="I1633" i="9"/>
  <c r="W1632" i="9"/>
  <c r="X1632" i="9" s="1"/>
  <c r="I1632" i="9"/>
  <c r="W1631" i="9"/>
  <c r="X1631" i="9" s="1"/>
  <c r="I1631" i="9"/>
  <c r="W1630" i="9"/>
  <c r="X1630" i="9" s="1"/>
  <c r="I1630" i="9"/>
  <c r="W1629" i="9"/>
  <c r="X1629" i="9" s="1"/>
  <c r="I1629" i="9"/>
  <c r="X1628" i="9"/>
  <c r="W1628" i="9"/>
  <c r="I1628" i="9"/>
  <c r="W1627" i="9"/>
  <c r="X1627" i="9" s="1"/>
  <c r="I1627" i="9"/>
  <c r="W1626" i="9"/>
  <c r="X1626" i="9" s="1"/>
  <c r="I1626" i="9"/>
  <c r="X1625" i="9"/>
  <c r="W1625" i="9"/>
  <c r="I1625" i="9"/>
  <c r="W1624" i="9"/>
  <c r="X1624" i="9" s="1"/>
  <c r="I1624" i="9"/>
  <c r="W1623" i="9"/>
  <c r="X1623" i="9" s="1"/>
  <c r="I1623" i="9"/>
  <c r="W1622" i="9"/>
  <c r="X1622" i="9" s="1"/>
  <c r="I1622" i="9"/>
  <c r="W1621" i="9"/>
  <c r="X1621" i="9" s="1"/>
  <c r="I1621" i="9"/>
  <c r="W1620" i="9"/>
  <c r="X1620" i="9" s="1"/>
  <c r="I1620" i="9"/>
  <c r="W1619" i="9"/>
  <c r="X1619" i="9" s="1"/>
  <c r="I1619" i="9"/>
  <c r="W1618" i="9"/>
  <c r="X1618" i="9" s="1"/>
  <c r="I1618" i="9"/>
  <c r="W1617" i="9"/>
  <c r="X1617" i="9" s="1"/>
  <c r="I1617" i="9"/>
  <c r="W1616" i="9"/>
  <c r="X1616" i="9" s="1"/>
  <c r="I1616" i="9"/>
  <c r="X1615" i="9"/>
  <c r="W1615" i="9"/>
  <c r="I1615" i="9"/>
  <c r="W1614" i="9"/>
  <c r="X1614" i="9" s="1"/>
  <c r="I1614" i="9"/>
  <c r="X1613" i="9"/>
  <c r="W1613" i="9"/>
  <c r="I1613" i="9"/>
  <c r="W1612" i="9"/>
  <c r="X1612" i="9" s="1"/>
  <c r="I1612" i="9"/>
  <c r="W1611" i="9"/>
  <c r="X1611" i="9" s="1"/>
  <c r="I1611" i="9"/>
  <c r="X1610" i="9"/>
  <c r="W1610" i="9"/>
  <c r="I1610" i="9"/>
  <c r="W1609" i="9"/>
  <c r="X1609" i="9" s="1"/>
  <c r="I1609" i="9"/>
  <c r="W1608" i="9"/>
  <c r="X1608" i="9" s="1"/>
  <c r="I1608" i="9"/>
  <c r="W1607" i="9"/>
  <c r="X1607" i="9" s="1"/>
  <c r="I1607" i="9"/>
  <c r="W1606" i="9"/>
  <c r="X1606" i="9" s="1"/>
  <c r="I1606" i="9"/>
  <c r="W1605" i="9"/>
  <c r="X1605" i="9" s="1"/>
  <c r="I1605" i="9"/>
  <c r="W1604" i="9"/>
  <c r="X1604" i="9" s="1"/>
  <c r="I1604" i="9"/>
  <c r="W1603" i="9"/>
  <c r="X1603" i="9" s="1"/>
  <c r="I1603" i="9"/>
  <c r="W1602" i="9"/>
  <c r="X1602" i="9" s="1"/>
  <c r="I1602" i="9"/>
  <c r="W1601" i="9"/>
  <c r="X1601" i="9" s="1"/>
  <c r="I1601" i="9"/>
  <c r="W1600" i="9"/>
  <c r="X1600" i="9" s="1"/>
  <c r="I1600" i="9"/>
  <c r="W1599" i="9"/>
  <c r="X1599" i="9" s="1"/>
  <c r="I1599" i="9"/>
  <c r="W1598" i="9"/>
  <c r="X1598" i="9" s="1"/>
  <c r="I1598" i="9"/>
  <c r="X1597" i="9"/>
  <c r="W1597" i="9"/>
  <c r="I1597" i="9"/>
  <c r="X1596" i="9"/>
  <c r="W1596" i="9"/>
  <c r="I1596" i="9"/>
  <c r="W1595" i="9"/>
  <c r="X1595" i="9" s="1"/>
  <c r="I1595" i="9"/>
  <c r="W1594" i="9"/>
  <c r="X1594" i="9" s="1"/>
  <c r="I1594" i="9"/>
  <c r="W1593" i="9"/>
  <c r="X1593" i="9" s="1"/>
  <c r="I1593" i="9"/>
  <c r="W1592" i="9"/>
  <c r="X1592" i="9" s="1"/>
  <c r="I1592" i="9"/>
  <c r="X1591" i="9"/>
  <c r="W1591" i="9"/>
  <c r="I1591" i="9"/>
  <c r="W1590" i="9"/>
  <c r="X1590" i="9" s="1"/>
  <c r="I1590" i="9"/>
  <c r="W1589" i="9"/>
  <c r="X1589" i="9" s="1"/>
  <c r="I1589" i="9"/>
  <c r="W1588" i="9"/>
  <c r="X1588" i="9" s="1"/>
  <c r="I1588" i="9"/>
  <c r="W1587" i="9"/>
  <c r="X1587" i="9" s="1"/>
  <c r="I1587" i="9"/>
  <c r="W1586" i="9"/>
  <c r="X1586" i="9" s="1"/>
  <c r="I1586" i="9"/>
  <c r="W1585" i="9"/>
  <c r="X1585" i="9" s="1"/>
  <c r="I1585" i="9"/>
  <c r="W1584" i="9"/>
  <c r="X1584" i="9" s="1"/>
  <c r="I1584" i="9"/>
  <c r="W1583" i="9"/>
  <c r="X1583" i="9" s="1"/>
  <c r="I1583" i="9"/>
  <c r="W1582" i="9"/>
  <c r="X1582" i="9" s="1"/>
  <c r="I1582" i="9"/>
  <c r="W1581" i="9"/>
  <c r="X1581" i="9" s="1"/>
  <c r="I1581" i="9"/>
  <c r="X1580" i="9"/>
  <c r="W1580" i="9"/>
  <c r="I1580" i="9"/>
  <c r="W1579" i="9"/>
  <c r="X1579" i="9" s="1"/>
  <c r="I1579" i="9"/>
  <c r="W1578" i="9"/>
  <c r="X1578" i="9" s="1"/>
  <c r="I1578" i="9"/>
  <c r="W1577" i="9"/>
  <c r="X1577" i="9" s="1"/>
  <c r="I1577" i="9"/>
  <c r="W1576" i="9"/>
  <c r="X1576" i="9" s="1"/>
  <c r="I1576" i="9"/>
  <c r="W1575" i="9"/>
  <c r="X1575" i="9" s="1"/>
  <c r="I1575" i="9"/>
  <c r="W1574" i="9"/>
  <c r="X1574" i="9" s="1"/>
  <c r="I1574" i="9"/>
  <c r="W1573" i="9"/>
  <c r="X1573" i="9" s="1"/>
  <c r="I1573" i="9"/>
  <c r="W1572" i="9"/>
  <c r="X1572" i="9" s="1"/>
  <c r="I1572" i="9"/>
  <c r="W1571" i="9"/>
  <c r="X1571" i="9" s="1"/>
  <c r="I1571" i="9"/>
  <c r="W1570" i="9"/>
  <c r="X1570" i="9" s="1"/>
  <c r="I1570" i="9"/>
  <c r="W1569" i="9"/>
  <c r="X1569" i="9" s="1"/>
  <c r="I1569" i="9"/>
  <c r="W1568" i="9"/>
  <c r="X1568" i="9" s="1"/>
  <c r="I1568" i="9"/>
  <c r="W1567" i="9"/>
  <c r="X1567" i="9" s="1"/>
  <c r="I1567" i="9"/>
  <c r="W1566" i="9"/>
  <c r="X1566" i="9" s="1"/>
  <c r="I1566" i="9"/>
  <c r="W1565" i="9"/>
  <c r="X1565" i="9" s="1"/>
  <c r="I1565" i="9"/>
  <c r="W1564" i="9"/>
  <c r="X1564" i="9" s="1"/>
  <c r="I1564" i="9"/>
  <c r="W1563" i="9"/>
  <c r="X1563" i="9" s="1"/>
  <c r="I1563" i="9"/>
  <c r="W1562" i="9"/>
  <c r="X1562" i="9" s="1"/>
  <c r="I1562" i="9"/>
  <c r="W1561" i="9"/>
  <c r="X1561" i="9" s="1"/>
  <c r="I1561" i="9"/>
  <c r="W1560" i="9"/>
  <c r="X1560" i="9" s="1"/>
  <c r="I1560" i="9"/>
  <c r="W1559" i="9"/>
  <c r="X1559" i="9" s="1"/>
  <c r="I1559" i="9"/>
  <c r="W1558" i="9"/>
  <c r="X1558" i="9" s="1"/>
  <c r="I1558" i="9"/>
  <c r="W1557" i="9"/>
  <c r="X1557" i="9" s="1"/>
  <c r="I1557" i="9"/>
  <c r="W1556" i="9"/>
  <c r="X1556" i="9" s="1"/>
  <c r="I1556" i="9"/>
  <c r="W1555" i="9"/>
  <c r="X1555" i="9" s="1"/>
  <c r="I1555" i="9"/>
  <c r="W1554" i="9"/>
  <c r="X1554" i="9" s="1"/>
  <c r="I1554" i="9"/>
  <c r="W1553" i="9"/>
  <c r="X1553" i="9" s="1"/>
  <c r="V1553" i="9"/>
  <c r="U1553" i="9"/>
  <c r="Q1553" i="9"/>
  <c r="P1553" i="9"/>
  <c r="O1553" i="9"/>
  <c r="I1553" i="9"/>
  <c r="X1552" i="9"/>
  <c r="W1552" i="9"/>
  <c r="P1552" i="9"/>
  <c r="O1552" i="9"/>
  <c r="I1552" i="9"/>
  <c r="W1551" i="9"/>
  <c r="X1551" i="9" s="1"/>
  <c r="P1551" i="9"/>
  <c r="O1551" i="9"/>
  <c r="I1551" i="9"/>
  <c r="W1550" i="9"/>
  <c r="X1550" i="9" s="1"/>
  <c r="P1550" i="9"/>
  <c r="O1550" i="9"/>
  <c r="I1550" i="9"/>
  <c r="X1549" i="9"/>
  <c r="W1549" i="9"/>
  <c r="P1549" i="9"/>
  <c r="O1549" i="9"/>
  <c r="I1549" i="9"/>
  <c r="W1548" i="9"/>
  <c r="X1548" i="9" s="1"/>
  <c r="P1548" i="9"/>
  <c r="O1548" i="9"/>
  <c r="I1548" i="9"/>
  <c r="W1547" i="9"/>
  <c r="X1547" i="9" s="1"/>
  <c r="Q1547" i="9"/>
  <c r="P1547" i="9"/>
  <c r="O1547" i="9"/>
  <c r="I1547" i="9"/>
  <c r="W1546" i="9"/>
  <c r="X1546" i="9" s="1"/>
  <c r="Q1546" i="9"/>
  <c r="S1546" i="9" s="1"/>
  <c r="P1546" i="9"/>
  <c r="O1546" i="9"/>
  <c r="I1546" i="9"/>
  <c r="W1545" i="9"/>
  <c r="X1545" i="9" s="1"/>
  <c r="P1545" i="9"/>
  <c r="O1545" i="9"/>
  <c r="I1545" i="9"/>
  <c r="W1544" i="9"/>
  <c r="X1544" i="9" s="1"/>
  <c r="I1544" i="9"/>
  <c r="W1543" i="9"/>
  <c r="X1543" i="9" s="1"/>
  <c r="I1543" i="9"/>
  <c r="W1542" i="9"/>
  <c r="X1542" i="9" s="1"/>
  <c r="I1542" i="9"/>
  <c r="W1541" i="9"/>
  <c r="X1541" i="9" s="1"/>
  <c r="I1541" i="9"/>
  <c r="W1540" i="9"/>
  <c r="X1540" i="9" s="1"/>
  <c r="I1540" i="9"/>
  <c r="W1539" i="9"/>
  <c r="X1539" i="9" s="1"/>
  <c r="I1539" i="9"/>
  <c r="W1538" i="9"/>
  <c r="X1538" i="9" s="1"/>
  <c r="I1538" i="9"/>
  <c r="W1537" i="9"/>
  <c r="X1537" i="9" s="1"/>
  <c r="I1537" i="9"/>
  <c r="W1536" i="9"/>
  <c r="X1536" i="9" s="1"/>
  <c r="I1536" i="9"/>
  <c r="W1535" i="9"/>
  <c r="X1535" i="9" s="1"/>
  <c r="I1535" i="9"/>
  <c r="X1534" i="9"/>
  <c r="W1534" i="9"/>
  <c r="I1534" i="9"/>
  <c r="W1533" i="9"/>
  <c r="X1533" i="9" s="1"/>
  <c r="I1533" i="9"/>
  <c r="W1532" i="9"/>
  <c r="X1532" i="9" s="1"/>
  <c r="I1532" i="9"/>
  <c r="W1531" i="9"/>
  <c r="X1531" i="9" s="1"/>
  <c r="I1531" i="9"/>
  <c r="W1530" i="9"/>
  <c r="X1530" i="9" s="1"/>
  <c r="I1530" i="9"/>
  <c r="W1529" i="9"/>
  <c r="X1529" i="9" s="1"/>
  <c r="I1529" i="9"/>
  <c r="W1528" i="9"/>
  <c r="X1528" i="9" s="1"/>
  <c r="I1528" i="9"/>
  <c r="X1527" i="9"/>
  <c r="W1527" i="9"/>
  <c r="I1527" i="9"/>
  <c r="W1526" i="9"/>
  <c r="X1526" i="9" s="1"/>
  <c r="I1526" i="9"/>
  <c r="X1525" i="9"/>
  <c r="W1525" i="9"/>
  <c r="I1525" i="9"/>
  <c r="W1524" i="9"/>
  <c r="X1524" i="9" s="1"/>
  <c r="I1524" i="9"/>
  <c r="W1523" i="9"/>
  <c r="X1523" i="9" s="1"/>
  <c r="I1523" i="9"/>
  <c r="W1522" i="9"/>
  <c r="X1522" i="9" s="1"/>
  <c r="I1522" i="9"/>
  <c r="W1521" i="9"/>
  <c r="X1521" i="9" s="1"/>
  <c r="I1521" i="9"/>
  <c r="W1520" i="9"/>
  <c r="X1520" i="9" s="1"/>
  <c r="I1520" i="9"/>
  <c r="W1519" i="9"/>
  <c r="X1519" i="9" s="1"/>
  <c r="I1519" i="9"/>
  <c r="W1518" i="9"/>
  <c r="X1518" i="9" s="1"/>
  <c r="I1518" i="9"/>
  <c r="W1517" i="9"/>
  <c r="X1517" i="9" s="1"/>
  <c r="I1517" i="9"/>
  <c r="W1516" i="9"/>
  <c r="X1516" i="9" s="1"/>
  <c r="I1516" i="9"/>
  <c r="X1515" i="9"/>
  <c r="W1515" i="9"/>
  <c r="I1515" i="9"/>
  <c r="W1514" i="9"/>
  <c r="X1514" i="9" s="1"/>
  <c r="I1514" i="9"/>
  <c r="W1513" i="9"/>
  <c r="X1513" i="9" s="1"/>
  <c r="I1513" i="9"/>
  <c r="W1512" i="9"/>
  <c r="X1512" i="9" s="1"/>
  <c r="I1512" i="9"/>
  <c r="W1511" i="9"/>
  <c r="X1511" i="9" s="1"/>
  <c r="I1511" i="9"/>
  <c r="W1510" i="9"/>
  <c r="X1510" i="9" s="1"/>
  <c r="I1510" i="9"/>
  <c r="W1509" i="9"/>
  <c r="X1509" i="9" s="1"/>
  <c r="I1509" i="9"/>
  <c r="W1508" i="9"/>
  <c r="X1508" i="9" s="1"/>
  <c r="I1508" i="9"/>
  <c r="X1507" i="9"/>
  <c r="W1507" i="9"/>
  <c r="I1507" i="9"/>
  <c r="W1506" i="9"/>
  <c r="X1506" i="9" s="1"/>
  <c r="I1506" i="9"/>
  <c r="W1505" i="9"/>
  <c r="X1505" i="9" s="1"/>
  <c r="I1505" i="9"/>
  <c r="W1504" i="9"/>
  <c r="X1504" i="9" s="1"/>
  <c r="I1504" i="9"/>
  <c r="W1503" i="9"/>
  <c r="X1503" i="9" s="1"/>
  <c r="I1503" i="9"/>
  <c r="W1502" i="9"/>
  <c r="X1502" i="9" s="1"/>
  <c r="I1502" i="9"/>
  <c r="W1501" i="9"/>
  <c r="X1501" i="9" s="1"/>
  <c r="I1501" i="9"/>
  <c r="W1500" i="9"/>
  <c r="X1500" i="9" s="1"/>
  <c r="I1500" i="9"/>
  <c r="W1499" i="9"/>
  <c r="X1499" i="9" s="1"/>
  <c r="I1499" i="9"/>
  <c r="W1498" i="9"/>
  <c r="X1498" i="9" s="1"/>
  <c r="I1498" i="9"/>
  <c r="W1497" i="9"/>
  <c r="X1497" i="9" s="1"/>
  <c r="I1497" i="9"/>
  <c r="W1496" i="9"/>
  <c r="X1496" i="9" s="1"/>
  <c r="I1496" i="9"/>
  <c r="W1495" i="9"/>
  <c r="X1495" i="9" s="1"/>
  <c r="I1495" i="9"/>
  <c r="W1494" i="9"/>
  <c r="X1494" i="9" s="1"/>
  <c r="I1494" i="9"/>
  <c r="W1493" i="9"/>
  <c r="X1493" i="9" s="1"/>
  <c r="I1493" i="9"/>
  <c r="W1492" i="9"/>
  <c r="X1492" i="9" s="1"/>
  <c r="I1492" i="9"/>
  <c r="W1491" i="9"/>
  <c r="X1491" i="9" s="1"/>
  <c r="I1491" i="9"/>
  <c r="W1490" i="9"/>
  <c r="X1490" i="9" s="1"/>
  <c r="I1490" i="9"/>
  <c r="W1489" i="9"/>
  <c r="X1489" i="9" s="1"/>
  <c r="I1489" i="9"/>
  <c r="W1488" i="9"/>
  <c r="X1488" i="9" s="1"/>
  <c r="I1488" i="9"/>
  <c r="W1487" i="9"/>
  <c r="X1487" i="9" s="1"/>
  <c r="I1487" i="9"/>
  <c r="W1486" i="9"/>
  <c r="X1486" i="9" s="1"/>
  <c r="I1486" i="9"/>
  <c r="W1485" i="9"/>
  <c r="X1485" i="9" s="1"/>
  <c r="I1485" i="9"/>
  <c r="W1484" i="9"/>
  <c r="X1484" i="9" s="1"/>
  <c r="I1484" i="9"/>
  <c r="X1483" i="9"/>
  <c r="W1483" i="9"/>
  <c r="I1483" i="9"/>
  <c r="W1482" i="9"/>
  <c r="X1482" i="9" s="1"/>
  <c r="I1482" i="9"/>
  <c r="W1481" i="9"/>
  <c r="X1481" i="9" s="1"/>
  <c r="I1481" i="9"/>
  <c r="X1480" i="9"/>
  <c r="W1480" i="9"/>
  <c r="I1480" i="9"/>
  <c r="W1479" i="9"/>
  <c r="X1479" i="9" s="1"/>
  <c r="I1479" i="9"/>
  <c r="X1478" i="9"/>
  <c r="W1478" i="9"/>
  <c r="I1478" i="9"/>
  <c r="W1477" i="9"/>
  <c r="X1477" i="9" s="1"/>
  <c r="I1477" i="9"/>
  <c r="W1476" i="9"/>
  <c r="X1476" i="9" s="1"/>
  <c r="I1476" i="9"/>
  <c r="W1475" i="9"/>
  <c r="X1475" i="9" s="1"/>
  <c r="I1475" i="9"/>
  <c r="W1474" i="9"/>
  <c r="X1474" i="9" s="1"/>
  <c r="I1474" i="9"/>
  <c r="W1473" i="9"/>
  <c r="X1473" i="9" s="1"/>
  <c r="I1473" i="9"/>
  <c r="W1472" i="9"/>
  <c r="X1472" i="9" s="1"/>
  <c r="I1472" i="9"/>
  <c r="W1471" i="9"/>
  <c r="X1471" i="9" s="1"/>
  <c r="I1471" i="9"/>
  <c r="W1470" i="9"/>
  <c r="X1470" i="9" s="1"/>
  <c r="I1470" i="9"/>
  <c r="W1469" i="9"/>
  <c r="X1469" i="9" s="1"/>
  <c r="I1469" i="9"/>
  <c r="W1468" i="9"/>
  <c r="X1468" i="9" s="1"/>
  <c r="I1468" i="9"/>
  <c r="W1467" i="9"/>
  <c r="X1467" i="9" s="1"/>
  <c r="I1467" i="9"/>
  <c r="W1466" i="9"/>
  <c r="X1466" i="9" s="1"/>
  <c r="I1466" i="9"/>
  <c r="W1465" i="9"/>
  <c r="X1465" i="9" s="1"/>
  <c r="I1465" i="9"/>
  <c r="W1464" i="9"/>
  <c r="X1464" i="9" s="1"/>
  <c r="I1464" i="9"/>
  <c r="W1463" i="9"/>
  <c r="X1463" i="9" s="1"/>
  <c r="I1463" i="9"/>
  <c r="W1462" i="9"/>
  <c r="X1462" i="9" s="1"/>
  <c r="I1462" i="9"/>
  <c r="W1461" i="9"/>
  <c r="X1461" i="9" s="1"/>
  <c r="I1461" i="9"/>
  <c r="W1460" i="9"/>
  <c r="X1460" i="9" s="1"/>
  <c r="I1460" i="9"/>
  <c r="W1459" i="9"/>
  <c r="X1459" i="9" s="1"/>
  <c r="I1459" i="9"/>
  <c r="W1458" i="9"/>
  <c r="X1458" i="9" s="1"/>
  <c r="I1458" i="9"/>
  <c r="W1457" i="9"/>
  <c r="X1457" i="9" s="1"/>
  <c r="I1457" i="9"/>
  <c r="W1456" i="9"/>
  <c r="X1456" i="9" s="1"/>
  <c r="I1456" i="9"/>
  <c r="W1455" i="9"/>
  <c r="X1455" i="9" s="1"/>
  <c r="I1455" i="9"/>
  <c r="X1454" i="9"/>
  <c r="W1454" i="9"/>
  <c r="I1454" i="9"/>
  <c r="W1453" i="9"/>
  <c r="X1453" i="9" s="1"/>
  <c r="I1453" i="9"/>
  <c r="W1452" i="9"/>
  <c r="X1452" i="9" s="1"/>
  <c r="I1452" i="9"/>
  <c r="W1451" i="9"/>
  <c r="X1451" i="9" s="1"/>
  <c r="I1451" i="9"/>
  <c r="W1450" i="9"/>
  <c r="X1450" i="9" s="1"/>
  <c r="I1450" i="9"/>
  <c r="W1449" i="9"/>
  <c r="X1449" i="9" s="1"/>
  <c r="I1449" i="9"/>
  <c r="W1448" i="9"/>
  <c r="X1448" i="9" s="1"/>
  <c r="I1448" i="9"/>
  <c r="W1447" i="9"/>
  <c r="X1447" i="9" s="1"/>
  <c r="I1447" i="9"/>
  <c r="W1446" i="9"/>
  <c r="X1446" i="9" s="1"/>
  <c r="I1446" i="9"/>
  <c r="W1445" i="9"/>
  <c r="X1445" i="9" s="1"/>
  <c r="I1445" i="9"/>
  <c r="W1444" i="9"/>
  <c r="X1444" i="9" s="1"/>
  <c r="I1444" i="9"/>
  <c r="W1443" i="9"/>
  <c r="X1443" i="9" s="1"/>
  <c r="I1443" i="9"/>
  <c r="W1442" i="9"/>
  <c r="X1442" i="9" s="1"/>
  <c r="I1442" i="9"/>
  <c r="W1441" i="9"/>
  <c r="X1441" i="9" s="1"/>
  <c r="I1441" i="9"/>
  <c r="W1440" i="9"/>
  <c r="X1440" i="9" s="1"/>
  <c r="I1440" i="9"/>
  <c r="W1439" i="9"/>
  <c r="X1439" i="9" s="1"/>
  <c r="I1439" i="9"/>
  <c r="W1438" i="9"/>
  <c r="X1438" i="9" s="1"/>
  <c r="I1438" i="9"/>
  <c r="W1437" i="9"/>
  <c r="X1437" i="9" s="1"/>
  <c r="I1437" i="9"/>
  <c r="W1436" i="9"/>
  <c r="X1436" i="9" s="1"/>
  <c r="I1436" i="9"/>
  <c r="W1435" i="9"/>
  <c r="X1435" i="9" s="1"/>
  <c r="I1435" i="9"/>
  <c r="W1434" i="9"/>
  <c r="X1434" i="9" s="1"/>
  <c r="I1434" i="9"/>
  <c r="W1433" i="9"/>
  <c r="X1433" i="9" s="1"/>
  <c r="I1433" i="9"/>
  <c r="W1432" i="9"/>
  <c r="X1432" i="9" s="1"/>
  <c r="I1432" i="9"/>
  <c r="W1431" i="9"/>
  <c r="X1431" i="9" s="1"/>
  <c r="I1431" i="9"/>
  <c r="W1430" i="9"/>
  <c r="X1430" i="9" s="1"/>
  <c r="I1430" i="9"/>
  <c r="W1429" i="9"/>
  <c r="X1429" i="9" s="1"/>
  <c r="I1429" i="9"/>
  <c r="W1428" i="9"/>
  <c r="X1428" i="9" s="1"/>
  <c r="I1428" i="9"/>
  <c r="W1427" i="9"/>
  <c r="X1427" i="9" s="1"/>
  <c r="I1427" i="9"/>
  <c r="W1426" i="9"/>
  <c r="X1426" i="9" s="1"/>
  <c r="I1426" i="9"/>
  <c r="W1425" i="9"/>
  <c r="X1425" i="9" s="1"/>
  <c r="I1425" i="9"/>
  <c r="W1424" i="9"/>
  <c r="X1424" i="9" s="1"/>
  <c r="I1424" i="9"/>
  <c r="W1423" i="9"/>
  <c r="X1423" i="9" s="1"/>
  <c r="I1423" i="9"/>
  <c r="W1422" i="9"/>
  <c r="X1422" i="9" s="1"/>
  <c r="I1422" i="9"/>
  <c r="W1421" i="9"/>
  <c r="X1421" i="9" s="1"/>
  <c r="I1421" i="9"/>
  <c r="W1420" i="9"/>
  <c r="X1420" i="9" s="1"/>
  <c r="I1420" i="9"/>
  <c r="X1419" i="9"/>
  <c r="W1419" i="9"/>
  <c r="I1419" i="9"/>
  <c r="W1418" i="9"/>
  <c r="X1418" i="9" s="1"/>
  <c r="I1418" i="9"/>
  <c r="W1417" i="9"/>
  <c r="X1417" i="9" s="1"/>
  <c r="I1417" i="9"/>
  <c r="W1416" i="9"/>
  <c r="X1416" i="9" s="1"/>
  <c r="I1416" i="9"/>
  <c r="W1415" i="9"/>
  <c r="X1415" i="9" s="1"/>
  <c r="I1415" i="9"/>
  <c r="W1414" i="9"/>
  <c r="X1414" i="9" s="1"/>
  <c r="I1414" i="9"/>
  <c r="W1413" i="9"/>
  <c r="X1413" i="9" s="1"/>
  <c r="I1413" i="9"/>
  <c r="W1412" i="9"/>
  <c r="X1412" i="9" s="1"/>
  <c r="I1412" i="9"/>
  <c r="W1411" i="9"/>
  <c r="X1411" i="9" s="1"/>
  <c r="I1411" i="9"/>
  <c r="X1410" i="9"/>
  <c r="W1410" i="9"/>
  <c r="I1410" i="9"/>
  <c r="W1409" i="9"/>
  <c r="X1409" i="9" s="1"/>
  <c r="I1409" i="9"/>
  <c r="W1408" i="9"/>
  <c r="X1408" i="9" s="1"/>
  <c r="I1408" i="9"/>
  <c r="X1407" i="9"/>
  <c r="W1407" i="9"/>
  <c r="I1407" i="9"/>
  <c r="W1406" i="9"/>
  <c r="X1406" i="9" s="1"/>
  <c r="I1406" i="9"/>
  <c r="X1405" i="9"/>
  <c r="W1405" i="9"/>
  <c r="I1405" i="9"/>
  <c r="W1404" i="9"/>
  <c r="X1404" i="9" s="1"/>
  <c r="I1404" i="9"/>
  <c r="W1403" i="9"/>
  <c r="X1403" i="9" s="1"/>
  <c r="I1403" i="9"/>
  <c r="W1402" i="9"/>
  <c r="X1402" i="9" s="1"/>
  <c r="I1402" i="9"/>
  <c r="W1401" i="9"/>
  <c r="X1401" i="9" s="1"/>
  <c r="I1401" i="9"/>
  <c r="W1400" i="9"/>
  <c r="X1400" i="9" s="1"/>
  <c r="I1400" i="9"/>
  <c r="X1399" i="9"/>
  <c r="W1399" i="9"/>
  <c r="I1399" i="9"/>
  <c r="X1398" i="9"/>
  <c r="W1398" i="9"/>
  <c r="I1398" i="9"/>
  <c r="W1397" i="9"/>
  <c r="X1397" i="9" s="1"/>
  <c r="I1397" i="9"/>
  <c r="W1396" i="9"/>
  <c r="X1396" i="9" s="1"/>
  <c r="I1396" i="9"/>
  <c r="W1395" i="9"/>
  <c r="X1395" i="9" s="1"/>
  <c r="I1395" i="9"/>
  <c r="W1394" i="9"/>
  <c r="X1394" i="9" s="1"/>
  <c r="I1394" i="9"/>
  <c r="X1393" i="9"/>
  <c r="W1393" i="9"/>
  <c r="I1393" i="9"/>
  <c r="W1392" i="9"/>
  <c r="X1392" i="9" s="1"/>
  <c r="I1392" i="9"/>
  <c r="W1391" i="9"/>
  <c r="X1391" i="9" s="1"/>
  <c r="I1391" i="9"/>
  <c r="X1390" i="9"/>
  <c r="W1390" i="9"/>
  <c r="I1390" i="9"/>
  <c r="W1389" i="9"/>
  <c r="X1389" i="9" s="1"/>
  <c r="I1389" i="9"/>
  <c r="W1388" i="9"/>
  <c r="X1388" i="9" s="1"/>
  <c r="I1388" i="9"/>
  <c r="X1387" i="9"/>
  <c r="W1387" i="9"/>
  <c r="I1387" i="9"/>
  <c r="W1386" i="9"/>
  <c r="X1386" i="9" s="1"/>
  <c r="I1386" i="9"/>
  <c r="W1385" i="9"/>
  <c r="X1385" i="9" s="1"/>
  <c r="I1385" i="9"/>
  <c r="W1384" i="9"/>
  <c r="X1384" i="9" s="1"/>
  <c r="I1384" i="9"/>
  <c r="W1383" i="9"/>
  <c r="X1383" i="9" s="1"/>
  <c r="I1383" i="9"/>
  <c r="W1382" i="9"/>
  <c r="X1382" i="9" s="1"/>
  <c r="I1382" i="9"/>
  <c r="W1381" i="9"/>
  <c r="X1381" i="9" s="1"/>
  <c r="I1381" i="9"/>
  <c r="W1380" i="9"/>
  <c r="X1380" i="9" s="1"/>
  <c r="I1380" i="9"/>
  <c r="W1379" i="9"/>
  <c r="X1379" i="9" s="1"/>
  <c r="I1379" i="9"/>
  <c r="W1378" i="9"/>
  <c r="X1378" i="9" s="1"/>
  <c r="I1378" i="9"/>
  <c r="W1377" i="9"/>
  <c r="X1377" i="9" s="1"/>
  <c r="I1377" i="9"/>
  <c r="W1376" i="9"/>
  <c r="X1376" i="9" s="1"/>
  <c r="I1376" i="9"/>
  <c r="W1375" i="9"/>
  <c r="X1375" i="9" s="1"/>
  <c r="I1375" i="9"/>
  <c r="W1374" i="9"/>
  <c r="X1374" i="9" s="1"/>
  <c r="I1374" i="9"/>
  <c r="W1373" i="9"/>
  <c r="X1373" i="9" s="1"/>
  <c r="I1373" i="9"/>
  <c r="W1372" i="9"/>
  <c r="X1372" i="9" s="1"/>
  <c r="I1372" i="9"/>
  <c r="W1371" i="9"/>
  <c r="X1371" i="9" s="1"/>
  <c r="I1371" i="9"/>
  <c r="W1370" i="9"/>
  <c r="X1370" i="9" s="1"/>
  <c r="I1370" i="9"/>
  <c r="W1369" i="9"/>
  <c r="X1369" i="9" s="1"/>
  <c r="I1369" i="9"/>
  <c r="X1368" i="9"/>
  <c r="W1368" i="9"/>
  <c r="I1368" i="9"/>
  <c r="X1367" i="9"/>
  <c r="W1367" i="9"/>
  <c r="I1367" i="9"/>
  <c r="W1366" i="9"/>
  <c r="X1366" i="9" s="1"/>
  <c r="I1366" i="9"/>
  <c r="W1365" i="9"/>
  <c r="X1365" i="9" s="1"/>
  <c r="I1365" i="9"/>
  <c r="X1364" i="9"/>
  <c r="W1364" i="9"/>
  <c r="I1364" i="9"/>
  <c r="W1363" i="9"/>
  <c r="X1363" i="9" s="1"/>
  <c r="I1363" i="9"/>
  <c r="W1362" i="9"/>
  <c r="X1362" i="9" s="1"/>
  <c r="I1362" i="9"/>
  <c r="W1361" i="9"/>
  <c r="X1361" i="9" s="1"/>
  <c r="I1361" i="9"/>
  <c r="W1360" i="9"/>
  <c r="X1360" i="9" s="1"/>
  <c r="I1360" i="9"/>
  <c r="W1359" i="9"/>
  <c r="X1359" i="9" s="1"/>
  <c r="I1359" i="9"/>
  <c r="W1358" i="9"/>
  <c r="X1358" i="9" s="1"/>
  <c r="I1358" i="9"/>
  <c r="W1357" i="9"/>
  <c r="X1357" i="9" s="1"/>
  <c r="I1357" i="9"/>
  <c r="W1356" i="9"/>
  <c r="X1356" i="9" s="1"/>
  <c r="I1356" i="9"/>
  <c r="X1355" i="9"/>
  <c r="W1355" i="9"/>
  <c r="I1355" i="9"/>
  <c r="W1354" i="9"/>
  <c r="X1354" i="9" s="1"/>
  <c r="I1354" i="9"/>
  <c r="W1353" i="9"/>
  <c r="X1353" i="9" s="1"/>
  <c r="I1353" i="9"/>
  <c r="W1352" i="9"/>
  <c r="X1352" i="9" s="1"/>
  <c r="I1352" i="9"/>
  <c r="W1351" i="9"/>
  <c r="X1351" i="9" s="1"/>
  <c r="I1351" i="9"/>
  <c r="W1350" i="9"/>
  <c r="X1350" i="9" s="1"/>
  <c r="I1350" i="9"/>
  <c r="W1349" i="9"/>
  <c r="X1349" i="9" s="1"/>
  <c r="I1349" i="9"/>
  <c r="W1348" i="9"/>
  <c r="X1348" i="9" s="1"/>
  <c r="I1348" i="9"/>
  <c r="W1347" i="9"/>
  <c r="X1347" i="9" s="1"/>
  <c r="I1347" i="9"/>
  <c r="W1346" i="9"/>
  <c r="X1346" i="9" s="1"/>
  <c r="I1346" i="9"/>
  <c r="W1345" i="9"/>
  <c r="X1345" i="9" s="1"/>
  <c r="I1345" i="9"/>
  <c r="W1344" i="9"/>
  <c r="X1344" i="9" s="1"/>
  <c r="I1344" i="9"/>
  <c r="W1343" i="9"/>
  <c r="X1343" i="9" s="1"/>
  <c r="I1343" i="9"/>
  <c r="W1342" i="9"/>
  <c r="X1342" i="9" s="1"/>
  <c r="I1342" i="9"/>
  <c r="W1341" i="9"/>
  <c r="X1341" i="9" s="1"/>
  <c r="I1341" i="9"/>
  <c r="W1340" i="9"/>
  <c r="X1340" i="9" s="1"/>
  <c r="I1340" i="9"/>
  <c r="X1339" i="9"/>
  <c r="W1339" i="9"/>
  <c r="I1339" i="9"/>
  <c r="W1338" i="9"/>
  <c r="X1338" i="9" s="1"/>
  <c r="I1338" i="9"/>
  <c r="W1337" i="9"/>
  <c r="X1337" i="9" s="1"/>
  <c r="I1337" i="9"/>
  <c r="W1336" i="9"/>
  <c r="X1336" i="9" s="1"/>
  <c r="I1336" i="9"/>
  <c r="W1335" i="9"/>
  <c r="X1335" i="9" s="1"/>
  <c r="I1335" i="9"/>
  <c r="X1334" i="9"/>
  <c r="W1334" i="9"/>
  <c r="I1334" i="9"/>
  <c r="W1333" i="9"/>
  <c r="X1333" i="9" s="1"/>
  <c r="I1333" i="9"/>
  <c r="W1332" i="9"/>
  <c r="X1332" i="9" s="1"/>
  <c r="I1332" i="9"/>
  <c r="X1331" i="9"/>
  <c r="W1331" i="9"/>
  <c r="I1331" i="9"/>
  <c r="W1330" i="9"/>
  <c r="X1330" i="9" s="1"/>
  <c r="I1330" i="9"/>
  <c r="W1329" i="9"/>
  <c r="X1329" i="9" s="1"/>
  <c r="I1329" i="9"/>
  <c r="W1328" i="9"/>
  <c r="X1328" i="9" s="1"/>
  <c r="I1328" i="9"/>
  <c r="W1327" i="9"/>
  <c r="X1327" i="9" s="1"/>
  <c r="I1327" i="9"/>
  <c r="W1326" i="9"/>
  <c r="X1326" i="9" s="1"/>
  <c r="I1326" i="9"/>
  <c r="W1325" i="9"/>
  <c r="X1325" i="9" s="1"/>
  <c r="I1325" i="9"/>
  <c r="X1324" i="9"/>
  <c r="W1324" i="9"/>
  <c r="I1324" i="9"/>
  <c r="W1323" i="9"/>
  <c r="X1323" i="9" s="1"/>
  <c r="I1323" i="9"/>
  <c r="X1322" i="9"/>
  <c r="W1322" i="9"/>
  <c r="I1322" i="9"/>
  <c r="W1321" i="9"/>
  <c r="X1321" i="9" s="1"/>
  <c r="I1321" i="9"/>
  <c r="X1320" i="9"/>
  <c r="W1320" i="9"/>
  <c r="I1320" i="9"/>
  <c r="W1319" i="9"/>
  <c r="X1319" i="9" s="1"/>
  <c r="I1319" i="9"/>
  <c r="W1318" i="9"/>
  <c r="X1318" i="9" s="1"/>
  <c r="I1318" i="9"/>
  <c r="W1317" i="9"/>
  <c r="X1317" i="9" s="1"/>
  <c r="I1317" i="9"/>
  <c r="W1316" i="9"/>
  <c r="X1316" i="9" s="1"/>
  <c r="I1316" i="9"/>
  <c r="W1315" i="9"/>
  <c r="X1315" i="9" s="1"/>
  <c r="I1315" i="9"/>
  <c r="W1314" i="9"/>
  <c r="X1314" i="9" s="1"/>
  <c r="I1314" i="9"/>
  <c r="X1313" i="9"/>
  <c r="W1313" i="9"/>
  <c r="I1313" i="9"/>
  <c r="W1312" i="9"/>
  <c r="X1312" i="9" s="1"/>
  <c r="I1312" i="9"/>
  <c r="X1311" i="9"/>
  <c r="W1311" i="9"/>
  <c r="I1311" i="9"/>
  <c r="W1310" i="9"/>
  <c r="X1310" i="9" s="1"/>
  <c r="I1310" i="9"/>
  <c r="W1309" i="9"/>
  <c r="X1309" i="9" s="1"/>
  <c r="I1309" i="9"/>
  <c r="W1308" i="9"/>
  <c r="X1308" i="9" s="1"/>
  <c r="I1308" i="9"/>
  <c r="X1307" i="9"/>
  <c r="W1307" i="9"/>
  <c r="I1307" i="9"/>
  <c r="W1306" i="9"/>
  <c r="X1306" i="9" s="1"/>
  <c r="I1306" i="9"/>
  <c r="W1305" i="9"/>
  <c r="X1305" i="9" s="1"/>
  <c r="I1305" i="9"/>
  <c r="W1304" i="9"/>
  <c r="X1304" i="9" s="1"/>
  <c r="I1304" i="9"/>
  <c r="W1303" i="9"/>
  <c r="X1303" i="9" s="1"/>
  <c r="I1303" i="9"/>
  <c r="W1302" i="9"/>
  <c r="X1302" i="9" s="1"/>
  <c r="I1302" i="9"/>
  <c r="W1301" i="9"/>
  <c r="X1301" i="9" s="1"/>
  <c r="I1301" i="9"/>
  <c r="W1300" i="9"/>
  <c r="X1300" i="9" s="1"/>
  <c r="I1300" i="9"/>
  <c r="W1299" i="9"/>
  <c r="X1299" i="9" s="1"/>
  <c r="I1299" i="9"/>
  <c r="W1298" i="9"/>
  <c r="X1298" i="9" s="1"/>
  <c r="I1298" i="9"/>
  <c r="W1297" i="9"/>
  <c r="X1297" i="9" s="1"/>
  <c r="I1297" i="9"/>
  <c r="W1296" i="9"/>
  <c r="X1296" i="9" s="1"/>
  <c r="I1296" i="9"/>
  <c r="W1295" i="9"/>
  <c r="X1295" i="9" s="1"/>
  <c r="I1295" i="9"/>
  <c r="W1294" i="9"/>
  <c r="X1294" i="9" s="1"/>
  <c r="I1294" i="9"/>
  <c r="W1293" i="9"/>
  <c r="X1293" i="9" s="1"/>
  <c r="I1293" i="9"/>
  <c r="W1292" i="9"/>
  <c r="X1292" i="9" s="1"/>
  <c r="I1292" i="9"/>
  <c r="W1291" i="9"/>
  <c r="X1291" i="9" s="1"/>
  <c r="I1291" i="9"/>
  <c r="W1290" i="9"/>
  <c r="X1290" i="9" s="1"/>
  <c r="I1290" i="9"/>
  <c r="W1289" i="9"/>
  <c r="X1289" i="9" s="1"/>
  <c r="I1289" i="9"/>
  <c r="W1288" i="9"/>
  <c r="X1288" i="9" s="1"/>
  <c r="I1288" i="9"/>
  <c r="W1287" i="9"/>
  <c r="X1287" i="9" s="1"/>
  <c r="I1287" i="9"/>
  <c r="W1286" i="9"/>
  <c r="X1286" i="9" s="1"/>
  <c r="I1286" i="9"/>
  <c r="W1285" i="9"/>
  <c r="X1285" i="9" s="1"/>
  <c r="I1285" i="9"/>
  <c r="W1284" i="9"/>
  <c r="X1284" i="9" s="1"/>
  <c r="I1284" i="9"/>
  <c r="W1283" i="9"/>
  <c r="X1283" i="9" s="1"/>
  <c r="I1283" i="9"/>
  <c r="W1282" i="9"/>
  <c r="X1282" i="9" s="1"/>
  <c r="I1282" i="9"/>
  <c r="W1281" i="9"/>
  <c r="X1281" i="9" s="1"/>
  <c r="I1281" i="9"/>
  <c r="W1280" i="9"/>
  <c r="X1280" i="9" s="1"/>
  <c r="I1280" i="9"/>
  <c r="W1279" i="9"/>
  <c r="X1279" i="9" s="1"/>
  <c r="I1279" i="9"/>
  <c r="W1278" i="9"/>
  <c r="X1278" i="9" s="1"/>
  <c r="I1278" i="9"/>
  <c r="W1277" i="9"/>
  <c r="X1277" i="9" s="1"/>
  <c r="I1277" i="9"/>
  <c r="W1276" i="9"/>
  <c r="X1276" i="9" s="1"/>
  <c r="I1276" i="9"/>
  <c r="X1275" i="9"/>
  <c r="W1275" i="9"/>
  <c r="I1275" i="9"/>
  <c r="W1274" i="9"/>
  <c r="X1274" i="9" s="1"/>
  <c r="I1274" i="9"/>
  <c r="W1273" i="9"/>
  <c r="X1273" i="9" s="1"/>
  <c r="I1273" i="9"/>
  <c r="W1272" i="9"/>
  <c r="X1272" i="9" s="1"/>
  <c r="I1272" i="9"/>
  <c r="W1271" i="9"/>
  <c r="X1271" i="9" s="1"/>
  <c r="I1271" i="9"/>
  <c r="W1270" i="9"/>
  <c r="X1270" i="9" s="1"/>
  <c r="I1270" i="9"/>
  <c r="W1269" i="9"/>
  <c r="X1269" i="9" s="1"/>
  <c r="I1269" i="9"/>
  <c r="W1268" i="9"/>
  <c r="X1268" i="9" s="1"/>
  <c r="I1268" i="9"/>
  <c r="W1267" i="9"/>
  <c r="X1267" i="9" s="1"/>
  <c r="I1267" i="9"/>
  <c r="W1266" i="9"/>
  <c r="X1266" i="9" s="1"/>
  <c r="I1266" i="9"/>
  <c r="W1265" i="9"/>
  <c r="X1265" i="9" s="1"/>
  <c r="I1265" i="9"/>
  <c r="W1264" i="9"/>
  <c r="X1264" i="9" s="1"/>
  <c r="I1264" i="9"/>
  <c r="W1263" i="9"/>
  <c r="X1263" i="9" s="1"/>
  <c r="I1263" i="9"/>
  <c r="W1262" i="9"/>
  <c r="X1262" i="9" s="1"/>
  <c r="I1262" i="9"/>
  <c r="W1261" i="9"/>
  <c r="X1261" i="9" s="1"/>
  <c r="I1261" i="9"/>
  <c r="W1260" i="9"/>
  <c r="X1260" i="9" s="1"/>
  <c r="I1260" i="9"/>
  <c r="W1259" i="9"/>
  <c r="X1259" i="9" s="1"/>
  <c r="I1259" i="9"/>
  <c r="W1258" i="9"/>
  <c r="X1258" i="9" s="1"/>
  <c r="I1258" i="9"/>
  <c r="W1257" i="9"/>
  <c r="X1257" i="9" s="1"/>
  <c r="I1257" i="9"/>
  <c r="W1256" i="9"/>
  <c r="X1256" i="9" s="1"/>
  <c r="I1256" i="9"/>
  <c r="X1255" i="9"/>
  <c r="W1255" i="9"/>
  <c r="I1255" i="9"/>
  <c r="W1254" i="9"/>
  <c r="X1254" i="9" s="1"/>
  <c r="I1254" i="9"/>
  <c r="W1253" i="9"/>
  <c r="X1253" i="9" s="1"/>
  <c r="I1253" i="9"/>
  <c r="W1252" i="9"/>
  <c r="X1252" i="9" s="1"/>
  <c r="I1252" i="9"/>
  <c r="X1251" i="9"/>
  <c r="W1251" i="9"/>
  <c r="I1251" i="9"/>
  <c r="W1250" i="9"/>
  <c r="X1250" i="9" s="1"/>
  <c r="I1250" i="9"/>
  <c r="W1249" i="9"/>
  <c r="X1249" i="9" s="1"/>
  <c r="I1249" i="9"/>
  <c r="W1248" i="9"/>
  <c r="X1248" i="9" s="1"/>
  <c r="I1248" i="9"/>
  <c r="W1247" i="9"/>
  <c r="X1247" i="9" s="1"/>
  <c r="I1247" i="9"/>
  <c r="W1246" i="9"/>
  <c r="X1246" i="9" s="1"/>
  <c r="I1246" i="9"/>
  <c r="W1245" i="9"/>
  <c r="X1245" i="9" s="1"/>
  <c r="I1245" i="9"/>
  <c r="W1244" i="9"/>
  <c r="X1244" i="9" s="1"/>
  <c r="I1244" i="9"/>
  <c r="W1243" i="9"/>
  <c r="X1243" i="9" s="1"/>
  <c r="I1243" i="9"/>
  <c r="W1242" i="9"/>
  <c r="X1242" i="9" s="1"/>
  <c r="I1242" i="9"/>
  <c r="W1241" i="9"/>
  <c r="X1241" i="9" s="1"/>
  <c r="I1241" i="9"/>
  <c r="W1240" i="9"/>
  <c r="X1240" i="9" s="1"/>
  <c r="I1240" i="9"/>
  <c r="W1239" i="9"/>
  <c r="X1239" i="9" s="1"/>
  <c r="I1239" i="9"/>
  <c r="W1238" i="9"/>
  <c r="X1238" i="9" s="1"/>
  <c r="I1238" i="9"/>
  <c r="X1237" i="9"/>
  <c r="W1237" i="9"/>
  <c r="I1237" i="9"/>
  <c r="W1236" i="9"/>
  <c r="X1236" i="9" s="1"/>
  <c r="I1236" i="9"/>
  <c r="W1235" i="9"/>
  <c r="X1235" i="9" s="1"/>
  <c r="I1235" i="9"/>
  <c r="W1234" i="9"/>
  <c r="X1234" i="9" s="1"/>
  <c r="I1234" i="9"/>
  <c r="W1233" i="9"/>
  <c r="X1233" i="9" s="1"/>
  <c r="I1233" i="9"/>
  <c r="W1232" i="9"/>
  <c r="X1232" i="9" s="1"/>
  <c r="I1232" i="9"/>
  <c r="W1231" i="9"/>
  <c r="X1231" i="9" s="1"/>
  <c r="I1231" i="9"/>
  <c r="W1230" i="9"/>
  <c r="X1230" i="9" s="1"/>
  <c r="I1230" i="9"/>
  <c r="W1229" i="9"/>
  <c r="X1229" i="9" s="1"/>
  <c r="I1229" i="9"/>
  <c r="W1228" i="9"/>
  <c r="X1228" i="9" s="1"/>
  <c r="I1228" i="9"/>
  <c r="X1227" i="9"/>
  <c r="W1227" i="9"/>
  <c r="I1227" i="9"/>
  <c r="W1226" i="9"/>
  <c r="X1226" i="9" s="1"/>
  <c r="I1226" i="9"/>
  <c r="W1225" i="9"/>
  <c r="X1225" i="9" s="1"/>
  <c r="I1225" i="9"/>
  <c r="W1224" i="9"/>
  <c r="X1224" i="9" s="1"/>
  <c r="I1224" i="9"/>
  <c r="W1223" i="9"/>
  <c r="X1223" i="9" s="1"/>
  <c r="I1223" i="9"/>
  <c r="W1222" i="9"/>
  <c r="X1222" i="9" s="1"/>
  <c r="I1222" i="9"/>
  <c r="W1221" i="9"/>
  <c r="X1221" i="9" s="1"/>
  <c r="I1221" i="9"/>
  <c r="X1220" i="9"/>
  <c r="W1220" i="9"/>
  <c r="I1220" i="9"/>
  <c r="W1219" i="9"/>
  <c r="X1219" i="9" s="1"/>
  <c r="I1219" i="9"/>
  <c r="W1218" i="9"/>
  <c r="X1218" i="9" s="1"/>
  <c r="I1218" i="9"/>
  <c r="W1217" i="9"/>
  <c r="X1217" i="9" s="1"/>
  <c r="I1217" i="9"/>
  <c r="W1216" i="9"/>
  <c r="X1216" i="9" s="1"/>
  <c r="I1216" i="9"/>
  <c r="W1215" i="9"/>
  <c r="X1215" i="9" s="1"/>
  <c r="I1215" i="9"/>
  <c r="W1214" i="9"/>
  <c r="X1214" i="9" s="1"/>
  <c r="I1214" i="9"/>
  <c r="X1213" i="9"/>
  <c r="W1213" i="9"/>
  <c r="I1213" i="9"/>
  <c r="W1212" i="9"/>
  <c r="X1212" i="9" s="1"/>
  <c r="I1212" i="9"/>
  <c r="X1211" i="9"/>
  <c r="W1211" i="9"/>
  <c r="I1211" i="9"/>
  <c r="W1210" i="9"/>
  <c r="X1210" i="9" s="1"/>
  <c r="I1210" i="9"/>
  <c r="W1209" i="9"/>
  <c r="X1209" i="9" s="1"/>
  <c r="I1209" i="9"/>
  <c r="W1208" i="9"/>
  <c r="X1208" i="9" s="1"/>
  <c r="I1208" i="9"/>
  <c r="W1207" i="9"/>
  <c r="X1207" i="9" s="1"/>
  <c r="I1207" i="9"/>
  <c r="W1206" i="9"/>
  <c r="X1206" i="9" s="1"/>
  <c r="I1206" i="9"/>
  <c r="W1205" i="9"/>
  <c r="X1205" i="9" s="1"/>
  <c r="I1205" i="9"/>
  <c r="X1204" i="9"/>
  <c r="W1204" i="9"/>
  <c r="I1204" i="9"/>
  <c r="W1203" i="9"/>
  <c r="X1203" i="9" s="1"/>
  <c r="I1203" i="9"/>
  <c r="X1202" i="9"/>
  <c r="W1202" i="9"/>
  <c r="I1202" i="9"/>
  <c r="W1201" i="9"/>
  <c r="X1201" i="9" s="1"/>
  <c r="I1201" i="9"/>
  <c r="W1200" i="9"/>
  <c r="X1200" i="9" s="1"/>
  <c r="I1200" i="9"/>
  <c r="W1199" i="9"/>
  <c r="X1199" i="9" s="1"/>
  <c r="I1199" i="9"/>
  <c r="W1198" i="9"/>
  <c r="X1198" i="9" s="1"/>
  <c r="I1198" i="9"/>
  <c r="W1197" i="9"/>
  <c r="X1197" i="9" s="1"/>
  <c r="I1197" i="9"/>
  <c r="W1196" i="9"/>
  <c r="X1196" i="9" s="1"/>
  <c r="I1196" i="9"/>
  <c r="X1195" i="9"/>
  <c r="W1195" i="9"/>
  <c r="I1195" i="9"/>
  <c r="W1194" i="9"/>
  <c r="X1194" i="9" s="1"/>
  <c r="I1194" i="9"/>
  <c r="W1193" i="9"/>
  <c r="X1193" i="9" s="1"/>
  <c r="I1193" i="9"/>
  <c r="W1192" i="9"/>
  <c r="X1192" i="9" s="1"/>
  <c r="I1192" i="9"/>
  <c r="W1191" i="9"/>
  <c r="X1191" i="9" s="1"/>
  <c r="I1191" i="9"/>
  <c r="W1190" i="9"/>
  <c r="X1190" i="9" s="1"/>
  <c r="I1190" i="9"/>
  <c r="W1189" i="9"/>
  <c r="X1189" i="9" s="1"/>
  <c r="I1189" i="9"/>
  <c r="W1188" i="9"/>
  <c r="X1188" i="9" s="1"/>
  <c r="I1188" i="9"/>
  <c r="W1187" i="9"/>
  <c r="X1187" i="9" s="1"/>
  <c r="I1187" i="9"/>
  <c r="X1186" i="9"/>
  <c r="W1186" i="9"/>
  <c r="I1186" i="9"/>
  <c r="W1185" i="9"/>
  <c r="X1185" i="9" s="1"/>
  <c r="I1185" i="9"/>
  <c r="W1184" i="9"/>
  <c r="X1184" i="9" s="1"/>
  <c r="I1184" i="9"/>
  <c r="W1183" i="9"/>
  <c r="X1183" i="9" s="1"/>
  <c r="I1183" i="9"/>
  <c r="W1182" i="9"/>
  <c r="X1182" i="9" s="1"/>
  <c r="I1182" i="9"/>
  <c r="W1181" i="9"/>
  <c r="X1181" i="9" s="1"/>
  <c r="I1181" i="9"/>
  <c r="X1180" i="9"/>
  <c r="W1180" i="9"/>
  <c r="I1180" i="9"/>
  <c r="W1179" i="9"/>
  <c r="X1179" i="9" s="1"/>
  <c r="I1179" i="9"/>
  <c r="W1178" i="9"/>
  <c r="X1178" i="9" s="1"/>
  <c r="I1178" i="9"/>
  <c r="W1177" i="9"/>
  <c r="X1177" i="9" s="1"/>
  <c r="I1177" i="9"/>
  <c r="W1176" i="9"/>
  <c r="X1176" i="9" s="1"/>
  <c r="I1176" i="9"/>
  <c r="W1175" i="9"/>
  <c r="X1175" i="9" s="1"/>
  <c r="I1175" i="9"/>
  <c r="W1174" i="9"/>
  <c r="X1174" i="9" s="1"/>
  <c r="I1174" i="9"/>
  <c r="W1173" i="9"/>
  <c r="X1173" i="9" s="1"/>
  <c r="I1173" i="9"/>
  <c r="W1172" i="9"/>
  <c r="X1172" i="9" s="1"/>
  <c r="I1172" i="9"/>
  <c r="W1171" i="9"/>
  <c r="X1171" i="9" s="1"/>
  <c r="I1171" i="9"/>
  <c r="X1170" i="9"/>
  <c r="W1170" i="9"/>
  <c r="I1170" i="9"/>
  <c r="W1169" i="9"/>
  <c r="X1169" i="9" s="1"/>
  <c r="I1169" i="9"/>
  <c r="W1168" i="9"/>
  <c r="X1168" i="9" s="1"/>
  <c r="I1168" i="9"/>
  <c r="W1167" i="9"/>
  <c r="X1167" i="9" s="1"/>
  <c r="I1167" i="9"/>
  <c r="W1166" i="9"/>
  <c r="X1166" i="9" s="1"/>
  <c r="I1166" i="9"/>
  <c r="W1165" i="9"/>
  <c r="X1165" i="9" s="1"/>
  <c r="I1165" i="9"/>
  <c r="W1164" i="9"/>
  <c r="X1164" i="9" s="1"/>
  <c r="I1164" i="9"/>
  <c r="W1163" i="9"/>
  <c r="X1163" i="9" s="1"/>
  <c r="I1163" i="9"/>
  <c r="W1162" i="9"/>
  <c r="X1162" i="9" s="1"/>
  <c r="I1162" i="9"/>
  <c r="W1161" i="9"/>
  <c r="X1161" i="9" s="1"/>
  <c r="Q1161" i="9"/>
  <c r="R1161" i="9" s="1"/>
  <c r="P1161" i="9"/>
  <c r="O1161" i="9"/>
  <c r="I1161" i="9"/>
  <c r="X1160" i="9"/>
  <c r="W1160" i="9"/>
  <c r="V1160" i="9"/>
  <c r="U1160" i="9"/>
  <c r="Q1160" i="9"/>
  <c r="P1160" i="9"/>
  <c r="O1160" i="9"/>
  <c r="I1160" i="9"/>
  <c r="W1159" i="9"/>
  <c r="X1159" i="9" s="1"/>
  <c r="Q1159" i="9"/>
  <c r="S1159" i="9" s="1"/>
  <c r="P1159" i="9"/>
  <c r="O1159" i="9"/>
  <c r="I1159" i="9"/>
  <c r="W1158" i="9"/>
  <c r="X1158" i="9" s="1"/>
  <c r="Q1158" i="9"/>
  <c r="P1158" i="9"/>
  <c r="O1158" i="9"/>
  <c r="I1158" i="9"/>
  <c r="W1157" i="9"/>
  <c r="X1157" i="9" s="1"/>
  <c r="V1157" i="9"/>
  <c r="U1157" i="9"/>
  <c r="Q1157" i="9"/>
  <c r="P1157" i="9"/>
  <c r="O1157" i="9"/>
  <c r="I1157" i="9"/>
  <c r="W1156" i="9"/>
  <c r="X1156" i="9" s="1"/>
  <c r="V1156" i="9"/>
  <c r="U1156" i="9"/>
  <c r="Q1156" i="9"/>
  <c r="P1156" i="9"/>
  <c r="O1156" i="9"/>
  <c r="I1156" i="9"/>
  <c r="W1155" i="9"/>
  <c r="X1155" i="9" s="1"/>
  <c r="I1155" i="9"/>
  <c r="W1154" i="9"/>
  <c r="X1154" i="9" s="1"/>
  <c r="I1154" i="9"/>
  <c r="W1153" i="9"/>
  <c r="X1153" i="9" s="1"/>
  <c r="I1153" i="9"/>
  <c r="X1152" i="9"/>
  <c r="W1152" i="9"/>
  <c r="I1152" i="9"/>
  <c r="W1151" i="9"/>
  <c r="X1151" i="9" s="1"/>
  <c r="I1151" i="9"/>
  <c r="W1150" i="9"/>
  <c r="X1150" i="9" s="1"/>
  <c r="I1150" i="9"/>
  <c r="W1149" i="9"/>
  <c r="X1149" i="9" s="1"/>
  <c r="I1149" i="9"/>
  <c r="W1148" i="9"/>
  <c r="X1148" i="9" s="1"/>
  <c r="I1148" i="9"/>
  <c r="W1147" i="9"/>
  <c r="X1147" i="9" s="1"/>
  <c r="I1147" i="9"/>
  <c r="W1146" i="9"/>
  <c r="X1146" i="9" s="1"/>
  <c r="I1146" i="9"/>
  <c r="W1145" i="9"/>
  <c r="X1145" i="9" s="1"/>
  <c r="I1145" i="9"/>
  <c r="W1144" i="9"/>
  <c r="X1144" i="9" s="1"/>
  <c r="I1144" i="9"/>
  <c r="W1143" i="9"/>
  <c r="X1143" i="9" s="1"/>
  <c r="I1143" i="9"/>
  <c r="W1142" i="9"/>
  <c r="X1142" i="9" s="1"/>
  <c r="I1142" i="9"/>
  <c r="W1141" i="9"/>
  <c r="X1141" i="9" s="1"/>
  <c r="I1141" i="9"/>
  <c r="W1140" i="9"/>
  <c r="X1140" i="9" s="1"/>
  <c r="I1140" i="9"/>
  <c r="W1139" i="9"/>
  <c r="X1139" i="9" s="1"/>
  <c r="I1139" i="9"/>
  <c r="W1138" i="9"/>
  <c r="X1138" i="9" s="1"/>
  <c r="I1138" i="9"/>
  <c r="W1137" i="9"/>
  <c r="X1137" i="9" s="1"/>
  <c r="I1137" i="9"/>
  <c r="W1136" i="9"/>
  <c r="X1136" i="9" s="1"/>
  <c r="I1136" i="9"/>
  <c r="W1135" i="9"/>
  <c r="X1135" i="9" s="1"/>
  <c r="I1135" i="9"/>
  <c r="W1134" i="9"/>
  <c r="X1134" i="9" s="1"/>
  <c r="I1134" i="9"/>
  <c r="W1133" i="9"/>
  <c r="X1133" i="9" s="1"/>
  <c r="I1133" i="9"/>
  <c r="W1132" i="9"/>
  <c r="X1132" i="9" s="1"/>
  <c r="I1132" i="9"/>
  <c r="W1131" i="9"/>
  <c r="X1131" i="9" s="1"/>
  <c r="I1131" i="9"/>
  <c r="W1130" i="9"/>
  <c r="X1130" i="9" s="1"/>
  <c r="I1130" i="9"/>
  <c r="W1129" i="9"/>
  <c r="X1129" i="9" s="1"/>
  <c r="I1129" i="9"/>
  <c r="W1128" i="9"/>
  <c r="X1128" i="9" s="1"/>
  <c r="I1128" i="9"/>
  <c r="W1127" i="9"/>
  <c r="X1127" i="9" s="1"/>
  <c r="I1127" i="9"/>
  <c r="W1126" i="9"/>
  <c r="X1126" i="9" s="1"/>
  <c r="I1126" i="9"/>
  <c r="W1125" i="9"/>
  <c r="X1125" i="9" s="1"/>
  <c r="I1125" i="9"/>
  <c r="W1124" i="9"/>
  <c r="X1124" i="9" s="1"/>
  <c r="I1124" i="9"/>
  <c r="W1123" i="9"/>
  <c r="X1123" i="9" s="1"/>
  <c r="I1123" i="9"/>
  <c r="W1122" i="9"/>
  <c r="X1122" i="9" s="1"/>
  <c r="I1122" i="9"/>
  <c r="W1121" i="9"/>
  <c r="X1121" i="9" s="1"/>
  <c r="I1121" i="9"/>
  <c r="W1120" i="9"/>
  <c r="X1120" i="9" s="1"/>
  <c r="I1120" i="9"/>
  <c r="W1119" i="9"/>
  <c r="X1119" i="9" s="1"/>
  <c r="I1119" i="9"/>
  <c r="W1118" i="9"/>
  <c r="X1118" i="9" s="1"/>
  <c r="I1118" i="9"/>
  <c r="W1117" i="9"/>
  <c r="X1117" i="9" s="1"/>
  <c r="I1117" i="9"/>
  <c r="W1116" i="9"/>
  <c r="X1116" i="9" s="1"/>
  <c r="I1116" i="9"/>
  <c r="W1115" i="9"/>
  <c r="X1115" i="9" s="1"/>
  <c r="I1115" i="9"/>
  <c r="W1114" i="9"/>
  <c r="X1114" i="9" s="1"/>
  <c r="I1114" i="9"/>
  <c r="X1113" i="9"/>
  <c r="W1113" i="9"/>
  <c r="I1113" i="9"/>
  <c r="W1112" i="9"/>
  <c r="X1112" i="9" s="1"/>
  <c r="I1112" i="9"/>
  <c r="W1111" i="9"/>
  <c r="X1111" i="9" s="1"/>
  <c r="I1111" i="9"/>
  <c r="W1110" i="9"/>
  <c r="X1110" i="9" s="1"/>
  <c r="I1110" i="9"/>
  <c r="X1109" i="9"/>
  <c r="W1109" i="9"/>
  <c r="I1109" i="9"/>
  <c r="W1108" i="9"/>
  <c r="X1108" i="9" s="1"/>
  <c r="I1108" i="9"/>
  <c r="W1107" i="9"/>
  <c r="X1107" i="9" s="1"/>
  <c r="I1107" i="9"/>
  <c r="W1106" i="9"/>
  <c r="X1106" i="9" s="1"/>
  <c r="I1106" i="9"/>
  <c r="W1105" i="9"/>
  <c r="X1105" i="9" s="1"/>
  <c r="I1105" i="9"/>
  <c r="W1104" i="9"/>
  <c r="X1104" i="9" s="1"/>
  <c r="I1104" i="9"/>
  <c r="W1103" i="9"/>
  <c r="X1103" i="9" s="1"/>
  <c r="I1103" i="9"/>
  <c r="W1102" i="9"/>
  <c r="X1102" i="9" s="1"/>
  <c r="I1102" i="9"/>
  <c r="X1101" i="9"/>
  <c r="W1101" i="9"/>
  <c r="I1101" i="9"/>
  <c r="W1100" i="9"/>
  <c r="X1100" i="9" s="1"/>
  <c r="I1100" i="9"/>
  <c r="W1099" i="9"/>
  <c r="X1099" i="9" s="1"/>
  <c r="I1099" i="9"/>
  <c r="W1098" i="9"/>
  <c r="X1098" i="9" s="1"/>
  <c r="I1098" i="9"/>
  <c r="W1097" i="9"/>
  <c r="X1097" i="9" s="1"/>
  <c r="I1097" i="9"/>
  <c r="W1096" i="9"/>
  <c r="X1096" i="9" s="1"/>
  <c r="I1096" i="9"/>
  <c r="W1095" i="9"/>
  <c r="X1095" i="9" s="1"/>
  <c r="I1095" i="9"/>
  <c r="W1094" i="9"/>
  <c r="X1094" i="9" s="1"/>
  <c r="I1094" i="9"/>
  <c r="X1093" i="9"/>
  <c r="W1093" i="9"/>
  <c r="I1093" i="9"/>
  <c r="W1092" i="9"/>
  <c r="X1092" i="9" s="1"/>
  <c r="I1092" i="9"/>
  <c r="X1091" i="9"/>
  <c r="W1091" i="9"/>
  <c r="I1091" i="9"/>
  <c r="W1090" i="9"/>
  <c r="X1090" i="9" s="1"/>
  <c r="I1090" i="9"/>
  <c r="X1089" i="9"/>
  <c r="W1089" i="9"/>
  <c r="I1089" i="9"/>
  <c r="W1088" i="9"/>
  <c r="X1088" i="9" s="1"/>
  <c r="I1088" i="9"/>
  <c r="W1087" i="9"/>
  <c r="X1087" i="9" s="1"/>
  <c r="I1087" i="9"/>
  <c r="W1086" i="9"/>
  <c r="X1086" i="9" s="1"/>
  <c r="I1086" i="9"/>
  <c r="W1085" i="9"/>
  <c r="X1085" i="9" s="1"/>
  <c r="I1085" i="9"/>
  <c r="W1084" i="9"/>
  <c r="X1084" i="9" s="1"/>
  <c r="I1084" i="9"/>
  <c r="W1083" i="9"/>
  <c r="X1083" i="9" s="1"/>
  <c r="I1083" i="9"/>
  <c r="X1082" i="9"/>
  <c r="W1082" i="9"/>
  <c r="I1082" i="9"/>
  <c r="W1081" i="9"/>
  <c r="X1081" i="9" s="1"/>
  <c r="I1081" i="9"/>
  <c r="W1080" i="9"/>
  <c r="X1080" i="9" s="1"/>
  <c r="I1080" i="9"/>
  <c r="W1079" i="9"/>
  <c r="X1079" i="9" s="1"/>
  <c r="I1079" i="9"/>
  <c r="X1078" i="9"/>
  <c r="W1078" i="9"/>
  <c r="I1078" i="9"/>
  <c r="W1077" i="9"/>
  <c r="X1077" i="9" s="1"/>
  <c r="I1077" i="9"/>
  <c r="X1076" i="9"/>
  <c r="W1076" i="9"/>
  <c r="I1076" i="9"/>
  <c r="W1075" i="9"/>
  <c r="X1075" i="9" s="1"/>
  <c r="I1075" i="9"/>
  <c r="W1074" i="9"/>
  <c r="X1074" i="9" s="1"/>
  <c r="I1074" i="9"/>
  <c r="W1073" i="9"/>
  <c r="X1073" i="9" s="1"/>
  <c r="I1073" i="9"/>
  <c r="W1072" i="9"/>
  <c r="X1072" i="9" s="1"/>
  <c r="I1072" i="9"/>
  <c r="W1071" i="9"/>
  <c r="X1071" i="9" s="1"/>
  <c r="I1071" i="9"/>
  <c r="W1070" i="9"/>
  <c r="X1070" i="9" s="1"/>
  <c r="I1070" i="9"/>
  <c r="W1069" i="9"/>
  <c r="X1069" i="9" s="1"/>
  <c r="I1069" i="9"/>
  <c r="W1068" i="9"/>
  <c r="X1068" i="9" s="1"/>
  <c r="I1068" i="9"/>
  <c r="W1067" i="9"/>
  <c r="X1067" i="9" s="1"/>
  <c r="I1067" i="9"/>
  <c r="W1066" i="9"/>
  <c r="X1066" i="9" s="1"/>
  <c r="I1066" i="9"/>
  <c r="W1065" i="9"/>
  <c r="X1065" i="9" s="1"/>
  <c r="I1065" i="9"/>
  <c r="W1064" i="9"/>
  <c r="X1064" i="9" s="1"/>
  <c r="I1064" i="9"/>
  <c r="W1063" i="9"/>
  <c r="X1063" i="9" s="1"/>
  <c r="I1063" i="9"/>
  <c r="W1062" i="9"/>
  <c r="X1062" i="9" s="1"/>
  <c r="I1062" i="9"/>
  <c r="W1061" i="9"/>
  <c r="X1061" i="9" s="1"/>
  <c r="I1061" i="9"/>
  <c r="W1060" i="9"/>
  <c r="X1060" i="9" s="1"/>
  <c r="I1060" i="9"/>
  <c r="W1059" i="9"/>
  <c r="X1059" i="9" s="1"/>
  <c r="I1059" i="9"/>
  <c r="X1058" i="9"/>
  <c r="W1058" i="9"/>
  <c r="I1058" i="9"/>
  <c r="W1057" i="9"/>
  <c r="X1057" i="9" s="1"/>
  <c r="I1057" i="9"/>
  <c r="W1056" i="9"/>
  <c r="X1056" i="9" s="1"/>
  <c r="I1056" i="9"/>
  <c r="W1055" i="9"/>
  <c r="X1055" i="9" s="1"/>
  <c r="I1055" i="9"/>
  <c r="W1054" i="9"/>
  <c r="X1054" i="9" s="1"/>
  <c r="I1054" i="9"/>
  <c r="W1053" i="9"/>
  <c r="X1053" i="9" s="1"/>
  <c r="I1053" i="9"/>
  <c r="W1052" i="9"/>
  <c r="X1052" i="9" s="1"/>
  <c r="I1052" i="9"/>
  <c r="W1051" i="9"/>
  <c r="X1051" i="9" s="1"/>
  <c r="I1051" i="9"/>
  <c r="W1050" i="9"/>
  <c r="X1050" i="9" s="1"/>
  <c r="I1050" i="9"/>
  <c r="W1049" i="9"/>
  <c r="X1049" i="9" s="1"/>
  <c r="I1049" i="9"/>
  <c r="W1048" i="9"/>
  <c r="X1048" i="9" s="1"/>
  <c r="I1048" i="9"/>
  <c r="W1047" i="9"/>
  <c r="X1047" i="9" s="1"/>
  <c r="I1047" i="9"/>
  <c r="W1046" i="9"/>
  <c r="X1046" i="9" s="1"/>
  <c r="I1046" i="9"/>
  <c r="W1045" i="9"/>
  <c r="X1045" i="9" s="1"/>
  <c r="I1045" i="9"/>
  <c r="W1044" i="9"/>
  <c r="X1044" i="9" s="1"/>
  <c r="I1044" i="9"/>
  <c r="W1043" i="9"/>
  <c r="X1043" i="9" s="1"/>
  <c r="I1043" i="9"/>
  <c r="W1042" i="9"/>
  <c r="X1042" i="9" s="1"/>
  <c r="I1042" i="9"/>
  <c r="W1041" i="9"/>
  <c r="X1041" i="9" s="1"/>
  <c r="I1041" i="9"/>
  <c r="W1040" i="9"/>
  <c r="X1040" i="9" s="1"/>
  <c r="I1040" i="9"/>
  <c r="X1039" i="9"/>
  <c r="W1039" i="9"/>
  <c r="I1039" i="9"/>
  <c r="W1038" i="9"/>
  <c r="X1038" i="9" s="1"/>
  <c r="I1038" i="9"/>
  <c r="W1037" i="9"/>
  <c r="X1037" i="9" s="1"/>
  <c r="I1037" i="9"/>
  <c r="W1036" i="9"/>
  <c r="X1036" i="9" s="1"/>
  <c r="I1036" i="9"/>
  <c r="X1035" i="9"/>
  <c r="W1035" i="9"/>
  <c r="I1035" i="9"/>
  <c r="W1034" i="9"/>
  <c r="X1034" i="9" s="1"/>
  <c r="I1034" i="9"/>
  <c r="W1033" i="9"/>
  <c r="X1033" i="9" s="1"/>
  <c r="I1033" i="9"/>
  <c r="X1032" i="9"/>
  <c r="W1032" i="9"/>
  <c r="I1032" i="9"/>
  <c r="W1031" i="9"/>
  <c r="X1031" i="9" s="1"/>
  <c r="I1031" i="9"/>
  <c r="W1030" i="9"/>
  <c r="X1030" i="9" s="1"/>
  <c r="V1030" i="9"/>
  <c r="U1030" i="9"/>
  <c r="Q1030" i="9"/>
  <c r="P1030" i="9"/>
  <c r="O1030" i="9"/>
  <c r="I1030" i="9"/>
  <c r="W1029" i="9"/>
  <c r="X1029" i="9" s="1"/>
  <c r="V1029" i="9"/>
  <c r="U1029" i="9"/>
  <c r="Q1029" i="9"/>
  <c r="S1029" i="9" s="1"/>
  <c r="P1029" i="9"/>
  <c r="O1029" i="9"/>
  <c r="I1029" i="9"/>
  <c r="W1028" i="9"/>
  <c r="X1028" i="9" s="1"/>
  <c r="P1028" i="9"/>
  <c r="O1028" i="9"/>
  <c r="I1028" i="9"/>
  <c r="W1027" i="9"/>
  <c r="X1027" i="9" s="1"/>
  <c r="R1027" i="9"/>
  <c r="Q1027" i="9"/>
  <c r="S1027" i="9" s="1"/>
  <c r="P1027" i="9"/>
  <c r="O1027" i="9"/>
  <c r="I1027" i="9"/>
  <c r="W1026" i="9"/>
  <c r="X1026" i="9" s="1"/>
  <c r="Q1026" i="9"/>
  <c r="P1026" i="9"/>
  <c r="O1026" i="9"/>
  <c r="I1026" i="9"/>
  <c r="W1025" i="9"/>
  <c r="X1025" i="9" s="1"/>
  <c r="P1025" i="9"/>
  <c r="O1025" i="9"/>
  <c r="I1025" i="9"/>
  <c r="W1024" i="9"/>
  <c r="X1024" i="9" s="1"/>
  <c r="V1024" i="9"/>
  <c r="U1024" i="9"/>
  <c r="Q1024" i="9"/>
  <c r="S1024" i="9" s="1"/>
  <c r="P1024" i="9"/>
  <c r="O1024" i="9"/>
  <c r="I1024" i="9"/>
  <c r="X1023" i="9"/>
  <c r="W1023" i="9"/>
  <c r="P1023" i="9"/>
  <c r="O1023" i="9"/>
  <c r="I1023" i="9"/>
  <c r="X1022" i="9"/>
  <c r="W1022" i="9"/>
  <c r="P1022" i="9"/>
  <c r="O1022" i="9"/>
  <c r="I1022" i="9"/>
  <c r="W1021" i="9"/>
  <c r="X1021" i="9" s="1"/>
  <c r="I1021" i="9"/>
  <c r="X1020" i="9"/>
  <c r="W1020" i="9"/>
  <c r="I1020" i="9"/>
  <c r="W1019" i="9"/>
  <c r="X1019" i="9" s="1"/>
  <c r="I1019" i="9"/>
  <c r="W1018" i="9"/>
  <c r="X1018" i="9" s="1"/>
  <c r="I1018" i="9"/>
  <c r="W1017" i="9"/>
  <c r="X1017" i="9" s="1"/>
  <c r="I1017" i="9"/>
  <c r="W1016" i="9"/>
  <c r="X1016" i="9" s="1"/>
  <c r="I1016" i="9"/>
  <c r="W1015" i="9"/>
  <c r="X1015" i="9" s="1"/>
  <c r="I1015" i="9"/>
  <c r="W1014" i="9"/>
  <c r="X1014" i="9" s="1"/>
  <c r="I1014" i="9"/>
  <c r="W1013" i="9"/>
  <c r="X1013" i="9" s="1"/>
  <c r="I1013" i="9"/>
  <c r="X1012" i="9"/>
  <c r="W1012" i="9"/>
  <c r="I1012" i="9"/>
  <c r="W1011" i="9"/>
  <c r="X1011" i="9" s="1"/>
  <c r="I1011" i="9"/>
  <c r="W1010" i="9"/>
  <c r="X1010" i="9" s="1"/>
  <c r="I1010" i="9"/>
  <c r="W1009" i="9"/>
  <c r="X1009" i="9" s="1"/>
  <c r="I1009" i="9"/>
  <c r="W1008" i="9"/>
  <c r="X1008" i="9" s="1"/>
  <c r="I1008" i="9"/>
  <c r="W1007" i="9"/>
  <c r="X1007" i="9" s="1"/>
  <c r="I1007" i="9"/>
  <c r="X1006" i="9"/>
  <c r="W1006" i="9"/>
  <c r="I1006" i="9"/>
  <c r="W1005" i="9"/>
  <c r="X1005" i="9" s="1"/>
  <c r="I1005" i="9"/>
  <c r="W1004" i="9"/>
  <c r="X1004" i="9" s="1"/>
  <c r="I1004" i="9"/>
  <c r="W1003" i="9"/>
  <c r="X1003" i="9" s="1"/>
  <c r="I1003" i="9"/>
  <c r="W1002" i="9"/>
  <c r="X1002" i="9" s="1"/>
  <c r="I1002" i="9"/>
  <c r="W1001" i="9"/>
  <c r="X1001" i="9" s="1"/>
  <c r="I1001" i="9"/>
  <c r="W1000" i="9"/>
  <c r="X1000" i="9" s="1"/>
  <c r="I1000" i="9"/>
  <c r="W999" i="9"/>
  <c r="X999" i="9" s="1"/>
  <c r="I999" i="9"/>
  <c r="W998" i="9"/>
  <c r="X998" i="9" s="1"/>
  <c r="I998" i="9"/>
  <c r="X997" i="9"/>
  <c r="W997" i="9"/>
  <c r="P997" i="9"/>
  <c r="O997" i="9"/>
  <c r="I997" i="9"/>
  <c r="X996" i="9"/>
  <c r="W996" i="9"/>
  <c r="P996" i="9"/>
  <c r="O996" i="9"/>
  <c r="I996" i="9"/>
  <c r="W995" i="9"/>
  <c r="X995" i="9" s="1"/>
  <c r="P995" i="9"/>
  <c r="O995" i="9"/>
  <c r="I995" i="9"/>
  <c r="W994" i="9"/>
  <c r="X994" i="9" s="1"/>
  <c r="P994" i="9"/>
  <c r="O994" i="9"/>
  <c r="I994" i="9"/>
  <c r="W993" i="9"/>
  <c r="X993" i="9" s="1"/>
  <c r="P993" i="9"/>
  <c r="O993" i="9"/>
  <c r="I993" i="9"/>
  <c r="W992" i="9"/>
  <c r="X992" i="9" s="1"/>
  <c r="P992" i="9"/>
  <c r="O992" i="9"/>
  <c r="I992" i="9"/>
  <c r="X991" i="9"/>
  <c r="W991" i="9"/>
  <c r="P991" i="9"/>
  <c r="O991" i="9"/>
  <c r="I991" i="9"/>
  <c r="W990" i="9"/>
  <c r="X990" i="9" s="1"/>
  <c r="P990" i="9"/>
  <c r="O990" i="9"/>
  <c r="I990" i="9"/>
  <c r="W989" i="9"/>
  <c r="X989" i="9" s="1"/>
  <c r="P989" i="9"/>
  <c r="O989" i="9"/>
  <c r="I989" i="9"/>
  <c r="W988" i="9"/>
  <c r="X988" i="9" s="1"/>
  <c r="P988" i="9"/>
  <c r="O988" i="9"/>
  <c r="I988" i="9"/>
  <c r="W987" i="9"/>
  <c r="X987" i="9" s="1"/>
  <c r="P987" i="9"/>
  <c r="O987" i="9"/>
  <c r="I987" i="9"/>
  <c r="X986" i="9"/>
  <c r="W986" i="9"/>
  <c r="P986" i="9"/>
  <c r="O986" i="9"/>
  <c r="I986" i="9"/>
  <c r="W985" i="9"/>
  <c r="X985" i="9" s="1"/>
  <c r="P985" i="9"/>
  <c r="O985" i="9"/>
  <c r="I985" i="9"/>
  <c r="W984" i="9"/>
  <c r="X984" i="9" s="1"/>
  <c r="P984" i="9"/>
  <c r="O984" i="9"/>
  <c r="I984" i="9"/>
  <c r="W983" i="9"/>
  <c r="X983" i="9" s="1"/>
  <c r="P983" i="9"/>
  <c r="O983" i="9"/>
  <c r="I983" i="9"/>
  <c r="W982" i="9"/>
  <c r="X982" i="9" s="1"/>
  <c r="P982" i="9"/>
  <c r="O982" i="9"/>
  <c r="I982" i="9"/>
  <c r="W981" i="9"/>
  <c r="X981" i="9" s="1"/>
  <c r="P981" i="9"/>
  <c r="O981" i="9"/>
  <c r="I981" i="9"/>
  <c r="W980" i="9"/>
  <c r="X980" i="9" s="1"/>
  <c r="P980" i="9"/>
  <c r="O980" i="9"/>
  <c r="I980" i="9"/>
  <c r="W979" i="9"/>
  <c r="X979" i="9" s="1"/>
  <c r="P979" i="9"/>
  <c r="O979" i="9"/>
  <c r="I979" i="9"/>
  <c r="W978" i="9"/>
  <c r="X978" i="9" s="1"/>
  <c r="P978" i="9"/>
  <c r="O978" i="9"/>
  <c r="I978" i="9"/>
  <c r="W977" i="9"/>
  <c r="X977" i="9" s="1"/>
  <c r="P977" i="9"/>
  <c r="O977" i="9"/>
  <c r="I977" i="9"/>
  <c r="W976" i="9"/>
  <c r="X976" i="9" s="1"/>
  <c r="P976" i="9"/>
  <c r="O976" i="9"/>
  <c r="I976" i="9"/>
  <c r="W975" i="9"/>
  <c r="X975" i="9" s="1"/>
  <c r="P975" i="9"/>
  <c r="O975" i="9"/>
  <c r="I975" i="9"/>
  <c r="X974" i="9"/>
  <c r="W974" i="9"/>
  <c r="P974" i="9"/>
  <c r="O974" i="9"/>
  <c r="I974" i="9"/>
  <c r="W973" i="9"/>
  <c r="X973" i="9" s="1"/>
  <c r="P973" i="9"/>
  <c r="O973" i="9"/>
  <c r="I973" i="9"/>
  <c r="W972" i="9"/>
  <c r="X972" i="9" s="1"/>
  <c r="P972" i="9"/>
  <c r="O972" i="9"/>
  <c r="I972" i="9"/>
  <c r="W971" i="9"/>
  <c r="X971" i="9" s="1"/>
  <c r="P971" i="9"/>
  <c r="O971" i="9"/>
  <c r="I971" i="9"/>
  <c r="X970" i="9"/>
  <c r="W970" i="9"/>
  <c r="P970" i="9"/>
  <c r="O970" i="9"/>
  <c r="I970" i="9"/>
  <c r="W969" i="9"/>
  <c r="X969" i="9" s="1"/>
  <c r="P969" i="9"/>
  <c r="O969" i="9"/>
  <c r="I969" i="9"/>
  <c r="W968" i="9"/>
  <c r="X968" i="9" s="1"/>
  <c r="P968" i="9"/>
  <c r="O968" i="9"/>
  <c r="I968" i="9"/>
  <c r="W967" i="9"/>
  <c r="X967" i="9" s="1"/>
  <c r="P967" i="9"/>
  <c r="O967" i="9"/>
  <c r="I967" i="9"/>
  <c r="W966" i="9"/>
  <c r="X966" i="9" s="1"/>
  <c r="P966" i="9"/>
  <c r="O966" i="9"/>
  <c r="I966" i="9"/>
  <c r="W965" i="9"/>
  <c r="X965" i="9" s="1"/>
  <c r="P965" i="9"/>
  <c r="O965" i="9"/>
  <c r="I965" i="9"/>
  <c r="W964" i="9"/>
  <c r="X964" i="9" s="1"/>
  <c r="P964" i="9"/>
  <c r="O964" i="9"/>
  <c r="I964" i="9"/>
  <c r="W963" i="9"/>
  <c r="X963" i="9" s="1"/>
  <c r="P963" i="9"/>
  <c r="O963" i="9"/>
  <c r="I963" i="9"/>
  <c r="W962" i="9"/>
  <c r="X962" i="9" s="1"/>
  <c r="P962" i="9"/>
  <c r="O962" i="9"/>
  <c r="I962" i="9"/>
  <c r="W961" i="9"/>
  <c r="X961" i="9" s="1"/>
  <c r="P961" i="9"/>
  <c r="O961" i="9"/>
  <c r="I961" i="9"/>
  <c r="W960" i="9"/>
  <c r="X960" i="9" s="1"/>
  <c r="P960" i="9"/>
  <c r="O960" i="9"/>
  <c r="I960" i="9"/>
  <c r="W959" i="9"/>
  <c r="X959" i="9" s="1"/>
  <c r="P959" i="9"/>
  <c r="O959" i="9"/>
  <c r="I959" i="9"/>
  <c r="W958" i="9"/>
  <c r="X958" i="9" s="1"/>
  <c r="P958" i="9"/>
  <c r="O958" i="9"/>
  <c r="I958" i="9"/>
  <c r="W957" i="9"/>
  <c r="X957" i="9" s="1"/>
  <c r="P957" i="9"/>
  <c r="O957" i="9"/>
  <c r="I957" i="9"/>
  <c r="X956" i="9"/>
  <c r="W956" i="9"/>
  <c r="P956" i="9"/>
  <c r="O956" i="9"/>
  <c r="I956" i="9"/>
  <c r="W955" i="9"/>
  <c r="X955" i="9" s="1"/>
  <c r="P955" i="9"/>
  <c r="O955" i="9"/>
  <c r="I955" i="9"/>
  <c r="W954" i="9"/>
  <c r="X954" i="9" s="1"/>
  <c r="P954" i="9"/>
  <c r="O954" i="9"/>
  <c r="I954" i="9"/>
  <c r="W953" i="9"/>
  <c r="X953" i="9" s="1"/>
  <c r="P953" i="9"/>
  <c r="O953" i="9"/>
  <c r="I953" i="9"/>
  <c r="W952" i="9"/>
  <c r="X952" i="9" s="1"/>
  <c r="P952" i="9"/>
  <c r="O952" i="9"/>
  <c r="I952" i="9"/>
  <c r="W951" i="9"/>
  <c r="X951" i="9" s="1"/>
  <c r="P951" i="9"/>
  <c r="O951" i="9"/>
  <c r="I951" i="9"/>
  <c r="W950" i="9"/>
  <c r="X950" i="9" s="1"/>
  <c r="P950" i="9"/>
  <c r="O950" i="9"/>
  <c r="I950" i="9"/>
  <c r="X949" i="9"/>
  <c r="W949" i="9"/>
  <c r="P949" i="9"/>
  <c r="O949" i="9"/>
  <c r="I949" i="9"/>
  <c r="X948" i="9"/>
  <c r="W948" i="9"/>
  <c r="P948" i="9"/>
  <c r="O948" i="9"/>
  <c r="I948" i="9"/>
  <c r="X947" i="9"/>
  <c r="W947" i="9"/>
  <c r="P947" i="9"/>
  <c r="O947" i="9"/>
  <c r="I947" i="9"/>
  <c r="X946" i="9"/>
  <c r="W946" i="9"/>
  <c r="P946" i="9"/>
  <c r="O946" i="9"/>
  <c r="I946" i="9"/>
  <c r="W945" i="9"/>
  <c r="X945" i="9" s="1"/>
  <c r="P945" i="9"/>
  <c r="O945" i="9"/>
  <c r="I945" i="9"/>
  <c r="W944" i="9"/>
  <c r="X944" i="9" s="1"/>
  <c r="P944" i="9"/>
  <c r="O944" i="9"/>
  <c r="I944" i="9"/>
  <c r="W943" i="9"/>
  <c r="X943" i="9" s="1"/>
  <c r="P943" i="9"/>
  <c r="O943" i="9"/>
  <c r="I943" i="9"/>
  <c r="X942" i="9"/>
  <c r="W942" i="9"/>
  <c r="P942" i="9"/>
  <c r="O942" i="9"/>
  <c r="I942" i="9"/>
  <c r="X941" i="9"/>
  <c r="W941" i="9"/>
  <c r="P941" i="9"/>
  <c r="O941" i="9"/>
  <c r="I941" i="9"/>
  <c r="X940" i="9"/>
  <c r="W940" i="9"/>
  <c r="P940" i="9"/>
  <c r="O940" i="9"/>
  <c r="I940" i="9"/>
  <c r="W939" i="9"/>
  <c r="X939" i="9" s="1"/>
  <c r="P939" i="9"/>
  <c r="O939" i="9"/>
  <c r="I939" i="9"/>
  <c r="W938" i="9"/>
  <c r="X938" i="9" s="1"/>
  <c r="P938" i="9"/>
  <c r="O938" i="9"/>
  <c r="I938" i="9"/>
  <c r="W937" i="9"/>
  <c r="X937" i="9" s="1"/>
  <c r="P937" i="9"/>
  <c r="O937" i="9"/>
  <c r="I937" i="9"/>
  <c r="W936" i="9"/>
  <c r="X936" i="9" s="1"/>
  <c r="P936" i="9"/>
  <c r="O936" i="9"/>
  <c r="I936" i="9"/>
  <c r="W935" i="9"/>
  <c r="X935" i="9" s="1"/>
  <c r="P935" i="9"/>
  <c r="O935" i="9"/>
  <c r="I935" i="9"/>
  <c r="W934" i="9"/>
  <c r="X934" i="9" s="1"/>
  <c r="P934" i="9"/>
  <c r="O934" i="9"/>
  <c r="I934" i="9"/>
  <c r="W933" i="9"/>
  <c r="X933" i="9" s="1"/>
  <c r="P933" i="9"/>
  <c r="O933" i="9"/>
  <c r="I933" i="9"/>
  <c r="W932" i="9"/>
  <c r="X932" i="9" s="1"/>
  <c r="P932" i="9"/>
  <c r="O932" i="9"/>
  <c r="I932" i="9"/>
  <c r="W931" i="9"/>
  <c r="X931" i="9" s="1"/>
  <c r="P931" i="9"/>
  <c r="O931" i="9"/>
  <c r="I931" i="9"/>
  <c r="W930" i="9"/>
  <c r="X930" i="9" s="1"/>
  <c r="P930" i="9"/>
  <c r="O930" i="9"/>
  <c r="I930" i="9"/>
  <c r="W929" i="9"/>
  <c r="X929" i="9" s="1"/>
  <c r="P929" i="9"/>
  <c r="O929" i="9"/>
  <c r="I929" i="9"/>
  <c r="W928" i="9"/>
  <c r="X928" i="9" s="1"/>
  <c r="P928" i="9"/>
  <c r="O928" i="9"/>
  <c r="I928" i="9"/>
  <c r="W927" i="9"/>
  <c r="X927" i="9" s="1"/>
  <c r="P927" i="9"/>
  <c r="O927" i="9"/>
  <c r="I927" i="9"/>
  <c r="W926" i="9"/>
  <c r="X926" i="9" s="1"/>
  <c r="P926" i="9"/>
  <c r="O926" i="9"/>
  <c r="I926" i="9"/>
  <c r="W925" i="9"/>
  <c r="X925" i="9" s="1"/>
  <c r="P925" i="9"/>
  <c r="O925" i="9"/>
  <c r="I925" i="9"/>
  <c r="W924" i="9"/>
  <c r="X924" i="9" s="1"/>
  <c r="P924" i="9"/>
  <c r="O924" i="9"/>
  <c r="I924" i="9"/>
  <c r="W923" i="9"/>
  <c r="X923" i="9" s="1"/>
  <c r="P923" i="9"/>
  <c r="O923" i="9"/>
  <c r="I923" i="9"/>
  <c r="W922" i="9"/>
  <c r="X922" i="9" s="1"/>
  <c r="P922" i="9"/>
  <c r="O922" i="9"/>
  <c r="I922" i="9"/>
  <c r="W921" i="9"/>
  <c r="X921" i="9" s="1"/>
  <c r="P921" i="9"/>
  <c r="O921" i="9"/>
  <c r="I921" i="9"/>
  <c r="W920" i="9"/>
  <c r="X920" i="9" s="1"/>
  <c r="P920" i="9"/>
  <c r="O920" i="9"/>
  <c r="I920" i="9"/>
  <c r="W919" i="9"/>
  <c r="X919" i="9" s="1"/>
  <c r="P919" i="9"/>
  <c r="O919" i="9"/>
  <c r="I919" i="9"/>
  <c r="W918" i="9"/>
  <c r="X918" i="9" s="1"/>
  <c r="P918" i="9"/>
  <c r="O918" i="9"/>
  <c r="I918" i="9"/>
  <c r="W917" i="9"/>
  <c r="X917" i="9" s="1"/>
  <c r="P917" i="9"/>
  <c r="O917" i="9"/>
  <c r="I917" i="9"/>
  <c r="W916" i="9"/>
  <c r="X916" i="9" s="1"/>
  <c r="P916" i="9"/>
  <c r="O916" i="9"/>
  <c r="I916" i="9"/>
  <c r="W915" i="9"/>
  <c r="X915" i="9" s="1"/>
  <c r="P915" i="9"/>
  <c r="O915" i="9"/>
  <c r="I915" i="9"/>
  <c r="X914" i="9"/>
  <c r="W914" i="9"/>
  <c r="P914" i="9"/>
  <c r="O914" i="9"/>
  <c r="I914" i="9"/>
  <c r="W913" i="9"/>
  <c r="X913" i="9" s="1"/>
  <c r="P913" i="9"/>
  <c r="O913" i="9"/>
  <c r="I913" i="9"/>
  <c r="W912" i="9"/>
  <c r="X912" i="9" s="1"/>
  <c r="P912" i="9"/>
  <c r="O912" i="9"/>
  <c r="I912" i="9"/>
  <c r="W911" i="9"/>
  <c r="X911" i="9" s="1"/>
  <c r="P911" i="9"/>
  <c r="O911" i="9"/>
  <c r="I911" i="9"/>
  <c r="W910" i="9"/>
  <c r="X910" i="9" s="1"/>
  <c r="P910" i="9"/>
  <c r="O910" i="9"/>
  <c r="I910" i="9"/>
  <c r="W909" i="9"/>
  <c r="X909" i="9" s="1"/>
  <c r="P909" i="9"/>
  <c r="O909" i="9"/>
  <c r="I909" i="9"/>
  <c r="W908" i="9"/>
  <c r="X908" i="9" s="1"/>
  <c r="P908" i="9"/>
  <c r="O908" i="9"/>
  <c r="I908" i="9"/>
  <c r="X907" i="9"/>
  <c r="W907" i="9"/>
  <c r="P907" i="9"/>
  <c r="O907" i="9"/>
  <c r="I907" i="9"/>
  <c r="W906" i="9"/>
  <c r="X906" i="9" s="1"/>
  <c r="P906" i="9"/>
  <c r="O906" i="9"/>
  <c r="I906" i="9"/>
  <c r="W905" i="9"/>
  <c r="X905" i="9" s="1"/>
  <c r="P905" i="9"/>
  <c r="O905" i="9"/>
  <c r="I905" i="9"/>
  <c r="W904" i="9"/>
  <c r="X904" i="9" s="1"/>
  <c r="P904" i="9"/>
  <c r="O904" i="9"/>
  <c r="I904" i="9"/>
  <c r="W903" i="9"/>
  <c r="X903" i="9" s="1"/>
  <c r="P903" i="9"/>
  <c r="O903" i="9"/>
  <c r="I903" i="9"/>
  <c r="W902" i="9"/>
  <c r="X902" i="9" s="1"/>
  <c r="P902" i="9"/>
  <c r="O902" i="9"/>
  <c r="I902" i="9"/>
  <c r="W901" i="9"/>
  <c r="X901" i="9" s="1"/>
  <c r="P901" i="9"/>
  <c r="O901" i="9"/>
  <c r="I901" i="9"/>
  <c r="W900" i="9"/>
  <c r="X900" i="9" s="1"/>
  <c r="P900" i="9"/>
  <c r="O900" i="9"/>
  <c r="I900" i="9"/>
  <c r="W899" i="9"/>
  <c r="X899" i="9" s="1"/>
  <c r="P899" i="9"/>
  <c r="O899" i="9"/>
  <c r="I899" i="9"/>
  <c r="X898" i="9"/>
  <c r="W898" i="9"/>
  <c r="P898" i="9"/>
  <c r="O898" i="9"/>
  <c r="I898" i="9"/>
  <c r="W897" i="9"/>
  <c r="X897" i="9" s="1"/>
  <c r="P897" i="9"/>
  <c r="O897" i="9"/>
  <c r="I897" i="9"/>
  <c r="W896" i="9"/>
  <c r="X896" i="9" s="1"/>
  <c r="P896" i="9"/>
  <c r="O896" i="9"/>
  <c r="I896" i="9"/>
  <c r="W895" i="9"/>
  <c r="X895" i="9" s="1"/>
  <c r="P895" i="9"/>
  <c r="O895" i="9"/>
  <c r="I895" i="9"/>
  <c r="W894" i="9"/>
  <c r="X894" i="9" s="1"/>
  <c r="P894" i="9"/>
  <c r="O894" i="9"/>
  <c r="I894" i="9"/>
  <c r="X893" i="9"/>
  <c r="W893" i="9"/>
  <c r="P893" i="9"/>
  <c r="O893" i="9"/>
  <c r="I893" i="9"/>
  <c r="X892" i="9"/>
  <c r="W892" i="9"/>
  <c r="P892" i="9"/>
  <c r="O892" i="9"/>
  <c r="I892" i="9"/>
  <c r="W891" i="9"/>
  <c r="X891" i="9" s="1"/>
  <c r="P891" i="9"/>
  <c r="O891" i="9"/>
  <c r="I891" i="9"/>
  <c r="W890" i="9"/>
  <c r="X890" i="9" s="1"/>
  <c r="P890" i="9"/>
  <c r="O890" i="9"/>
  <c r="I890" i="9"/>
  <c r="W889" i="9"/>
  <c r="X889" i="9" s="1"/>
  <c r="P889" i="9"/>
  <c r="O889" i="9"/>
  <c r="I889" i="9"/>
  <c r="W888" i="9"/>
  <c r="X888" i="9" s="1"/>
  <c r="P888" i="9"/>
  <c r="O888" i="9"/>
  <c r="I888" i="9"/>
  <c r="W887" i="9"/>
  <c r="X887" i="9" s="1"/>
  <c r="P887" i="9"/>
  <c r="O887" i="9"/>
  <c r="I887" i="9"/>
  <c r="W886" i="9"/>
  <c r="X886" i="9" s="1"/>
  <c r="P886" i="9"/>
  <c r="O886" i="9"/>
  <c r="I886" i="9"/>
  <c r="W885" i="9"/>
  <c r="X885" i="9" s="1"/>
  <c r="P885" i="9"/>
  <c r="O885" i="9"/>
  <c r="I885" i="9"/>
  <c r="W884" i="9"/>
  <c r="X884" i="9" s="1"/>
  <c r="P884" i="9"/>
  <c r="O884" i="9"/>
  <c r="I884" i="9"/>
  <c r="W883" i="9"/>
  <c r="X883" i="9" s="1"/>
  <c r="P883" i="9"/>
  <c r="O883" i="9"/>
  <c r="I883" i="9"/>
  <c r="X882" i="9"/>
  <c r="W882" i="9"/>
  <c r="P882" i="9"/>
  <c r="O882" i="9"/>
  <c r="I882" i="9"/>
  <c r="W881" i="9"/>
  <c r="X881" i="9" s="1"/>
  <c r="P881" i="9"/>
  <c r="O881" i="9"/>
  <c r="I881" i="9"/>
  <c r="W880" i="9"/>
  <c r="X880" i="9" s="1"/>
  <c r="P880" i="9"/>
  <c r="O880" i="9"/>
  <c r="I880" i="9"/>
  <c r="W879" i="9"/>
  <c r="X879" i="9" s="1"/>
  <c r="P879" i="9"/>
  <c r="O879" i="9"/>
  <c r="I879" i="9"/>
  <c r="W878" i="9"/>
  <c r="X878" i="9" s="1"/>
  <c r="P878" i="9"/>
  <c r="O878" i="9"/>
  <c r="I878" i="9"/>
  <c r="X877" i="9"/>
  <c r="W877" i="9"/>
  <c r="P877" i="9"/>
  <c r="O877" i="9"/>
  <c r="I877" i="9"/>
  <c r="X876" i="9"/>
  <c r="W876" i="9"/>
  <c r="P876" i="9"/>
  <c r="O876" i="9"/>
  <c r="I876" i="9"/>
  <c r="W875" i="9"/>
  <c r="X875" i="9" s="1"/>
  <c r="P875" i="9"/>
  <c r="O875" i="9"/>
  <c r="I875" i="9"/>
  <c r="W874" i="9"/>
  <c r="X874" i="9" s="1"/>
  <c r="P874" i="9"/>
  <c r="O874" i="9"/>
  <c r="I874" i="9"/>
  <c r="W873" i="9"/>
  <c r="X873" i="9" s="1"/>
  <c r="P873" i="9"/>
  <c r="O873" i="9"/>
  <c r="I873" i="9"/>
  <c r="X872" i="9"/>
  <c r="W872" i="9"/>
  <c r="P872" i="9"/>
  <c r="O872" i="9"/>
  <c r="I872" i="9"/>
  <c r="W871" i="9"/>
  <c r="X871" i="9" s="1"/>
  <c r="P871" i="9"/>
  <c r="O871" i="9"/>
  <c r="I871" i="9"/>
  <c r="W870" i="9"/>
  <c r="X870" i="9" s="1"/>
  <c r="P870" i="9"/>
  <c r="O870" i="9"/>
  <c r="I870" i="9"/>
  <c r="W869" i="9"/>
  <c r="X869" i="9" s="1"/>
  <c r="P869" i="9"/>
  <c r="O869" i="9"/>
  <c r="I869" i="9"/>
  <c r="W868" i="9"/>
  <c r="X868" i="9" s="1"/>
  <c r="P868" i="9"/>
  <c r="O868" i="9"/>
  <c r="I868" i="9"/>
  <c r="X867" i="9"/>
  <c r="W867" i="9"/>
  <c r="P867" i="9"/>
  <c r="O867" i="9"/>
  <c r="I867" i="9"/>
  <c r="W866" i="9"/>
  <c r="X866" i="9" s="1"/>
  <c r="P866" i="9"/>
  <c r="O866" i="9"/>
  <c r="I866" i="9"/>
  <c r="W865" i="9"/>
  <c r="X865" i="9" s="1"/>
  <c r="P865" i="9"/>
  <c r="O865" i="9"/>
  <c r="I865" i="9"/>
  <c r="W864" i="9"/>
  <c r="X864" i="9" s="1"/>
  <c r="P864" i="9"/>
  <c r="O864" i="9"/>
  <c r="I864" i="9"/>
  <c r="W863" i="9"/>
  <c r="X863" i="9" s="1"/>
  <c r="P863" i="9"/>
  <c r="O863" i="9"/>
  <c r="I863" i="9"/>
  <c r="X862" i="9"/>
  <c r="W862" i="9"/>
  <c r="P862" i="9"/>
  <c r="O862" i="9"/>
  <c r="I862" i="9"/>
  <c r="W861" i="9"/>
  <c r="X861" i="9" s="1"/>
  <c r="P861" i="9"/>
  <c r="O861" i="9"/>
  <c r="I861" i="9"/>
  <c r="W860" i="9"/>
  <c r="X860" i="9" s="1"/>
  <c r="P860" i="9"/>
  <c r="O860" i="9"/>
  <c r="I860" i="9"/>
  <c r="W859" i="9"/>
  <c r="X859" i="9" s="1"/>
  <c r="P859" i="9"/>
  <c r="O859" i="9"/>
  <c r="I859" i="9"/>
  <c r="W858" i="9"/>
  <c r="X858" i="9" s="1"/>
  <c r="P858" i="9"/>
  <c r="O858" i="9"/>
  <c r="I858" i="9"/>
  <c r="W857" i="9"/>
  <c r="X857" i="9" s="1"/>
  <c r="P857" i="9"/>
  <c r="O857" i="9"/>
  <c r="I857" i="9"/>
  <c r="X856" i="9"/>
  <c r="W856" i="9"/>
  <c r="P856" i="9"/>
  <c r="O856" i="9"/>
  <c r="I856" i="9"/>
  <c r="W855" i="9"/>
  <c r="X855" i="9" s="1"/>
  <c r="P855" i="9"/>
  <c r="O855" i="9"/>
  <c r="I855" i="9"/>
  <c r="W854" i="9"/>
  <c r="X854" i="9" s="1"/>
  <c r="P854" i="9"/>
  <c r="O854" i="9"/>
  <c r="I854" i="9"/>
  <c r="W853" i="9"/>
  <c r="X853" i="9" s="1"/>
  <c r="P853" i="9"/>
  <c r="O853" i="9"/>
  <c r="I853" i="9"/>
  <c r="X852" i="9"/>
  <c r="W852" i="9"/>
  <c r="P852" i="9"/>
  <c r="O852" i="9"/>
  <c r="I852" i="9"/>
  <c r="X851" i="9"/>
  <c r="W851" i="9"/>
  <c r="P851" i="9"/>
  <c r="O851" i="9"/>
  <c r="I851" i="9"/>
  <c r="W850" i="9"/>
  <c r="X850" i="9" s="1"/>
  <c r="P850" i="9"/>
  <c r="O850" i="9"/>
  <c r="I850" i="9"/>
  <c r="W849" i="9"/>
  <c r="X849" i="9" s="1"/>
  <c r="P849" i="9"/>
  <c r="O849" i="9"/>
  <c r="I849" i="9"/>
  <c r="W848" i="9"/>
  <c r="X848" i="9" s="1"/>
  <c r="P848" i="9"/>
  <c r="O848" i="9"/>
  <c r="I848" i="9"/>
  <c r="W847" i="9"/>
  <c r="X847" i="9" s="1"/>
  <c r="P847" i="9"/>
  <c r="O847" i="9"/>
  <c r="I847" i="9"/>
  <c r="X846" i="9"/>
  <c r="W846" i="9"/>
  <c r="P846" i="9"/>
  <c r="O846" i="9"/>
  <c r="I846" i="9"/>
  <c r="W845" i="9"/>
  <c r="X845" i="9" s="1"/>
  <c r="P845" i="9"/>
  <c r="O845" i="9"/>
  <c r="I845" i="9"/>
  <c r="W844" i="9"/>
  <c r="X844" i="9" s="1"/>
  <c r="P844" i="9"/>
  <c r="O844" i="9"/>
  <c r="I844" i="9"/>
  <c r="W843" i="9"/>
  <c r="X843" i="9" s="1"/>
  <c r="P843" i="9"/>
  <c r="O843" i="9"/>
  <c r="I843" i="9"/>
  <c r="X842" i="9"/>
  <c r="W842" i="9"/>
  <c r="P842" i="9"/>
  <c r="O842" i="9"/>
  <c r="I842" i="9"/>
  <c r="W841" i="9"/>
  <c r="X841" i="9" s="1"/>
  <c r="P841" i="9"/>
  <c r="O841" i="9"/>
  <c r="I841" i="9"/>
  <c r="W840" i="9"/>
  <c r="X840" i="9" s="1"/>
  <c r="P840" i="9"/>
  <c r="O840" i="9"/>
  <c r="I840" i="9"/>
  <c r="W839" i="9"/>
  <c r="X839" i="9" s="1"/>
  <c r="P839" i="9"/>
  <c r="O839" i="9"/>
  <c r="I839" i="9"/>
  <c r="W838" i="9"/>
  <c r="X838" i="9" s="1"/>
  <c r="P838" i="9"/>
  <c r="O838" i="9"/>
  <c r="I838" i="9"/>
  <c r="W837" i="9"/>
  <c r="X837" i="9" s="1"/>
  <c r="P837" i="9"/>
  <c r="O837" i="9"/>
  <c r="I837" i="9"/>
  <c r="W836" i="9"/>
  <c r="X836" i="9" s="1"/>
  <c r="P836" i="9"/>
  <c r="O836" i="9"/>
  <c r="I836" i="9"/>
  <c r="W835" i="9"/>
  <c r="X835" i="9" s="1"/>
  <c r="P835" i="9"/>
  <c r="O835" i="9"/>
  <c r="I835" i="9"/>
  <c r="W834" i="9"/>
  <c r="X834" i="9" s="1"/>
  <c r="P834" i="9"/>
  <c r="O834" i="9"/>
  <c r="I834" i="9"/>
  <c r="W833" i="9"/>
  <c r="X833" i="9" s="1"/>
  <c r="P833" i="9"/>
  <c r="O833" i="9"/>
  <c r="I833" i="9"/>
  <c r="W832" i="9"/>
  <c r="X832" i="9" s="1"/>
  <c r="P832" i="9"/>
  <c r="O832" i="9"/>
  <c r="I832" i="9"/>
  <c r="W831" i="9"/>
  <c r="X831" i="9" s="1"/>
  <c r="P831" i="9"/>
  <c r="O831" i="9"/>
  <c r="I831" i="9"/>
  <c r="W830" i="9"/>
  <c r="X830" i="9" s="1"/>
  <c r="P830" i="9"/>
  <c r="O830" i="9"/>
  <c r="I830" i="9"/>
  <c r="W829" i="9"/>
  <c r="X829" i="9" s="1"/>
  <c r="P829" i="9"/>
  <c r="O829" i="9"/>
  <c r="I829" i="9"/>
  <c r="W828" i="9"/>
  <c r="X828" i="9" s="1"/>
  <c r="P828" i="9"/>
  <c r="O828" i="9"/>
  <c r="I828" i="9"/>
  <c r="W827" i="9"/>
  <c r="X827" i="9" s="1"/>
  <c r="P827" i="9"/>
  <c r="O827" i="9"/>
  <c r="I827" i="9"/>
  <c r="W826" i="9"/>
  <c r="X826" i="9" s="1"/>
  <c r="P826" i="9"/>
  <c r="O826" i="9"/>
  <c r="I826" i="9"/>
  <c r="W825" i="9"/>
  <c r="X825" i="9" s="1"/>
  <c r="P825" i="9"/>
  <c r="O825" i="9"/>
  <c r="I825" i="9"/>
  <c r="W824" i="9"/>
  <c r="X824" i="9" s="1"/>
  <c r="P824" i="9"/>
  <c r="O824" i="9"/>
  <c r="I824" i="9"/>
  <c r="W823" i="9"/>
  <c r="X823" i="9" s="1"/>
  <c r="P823" i="9"/>
  <c r="O823" i="9"/>
  <c r="I823" i="9"/>
  <c r="W822" i="9"/>
  <c r="X822" i="9" s="1"/>
  <c r="P822" i="9"/>
  <c r="O822" i="9"/>
  <c r="I822" i="9"/>
  <c r="W821" i="9"/>
  <c r="X821" i="9" s="1"/>
  <c r="P821" i="9"/>
  <c r="O821" i="9"/>
  <c r="I821" i="9"/>
  <c r="W820" i="9"/>
  <c r="X820" i="9" s="1"/>
  <c r="P820" i="9"/>
  <c r="O820" i="9"/>
  <c r="I820" i="9"/>
  <c r="W819" i="9"/>
  <c r="X819" i="9" s="1"/>
  <c r="P819" i="9"/>
  <c r="O819" i="9"/>
  <c r="I819" i="9"/>
  <c r="W818" i="9"/>
  <c r="X818" i="9" s="1"/>
  <c r="P818" i="9"/>
  <c r="O818" i="9"/>
  <c r="I818" i="9"/>
  <c r="W817" i="9"/>
  <c r="X817" i="9" s="1"/>
  <c r="P817" i="9"/>
  <c r="O817" i="9"/>
  <c r="I817" i="9"/>
  <c r="X816" i="9"/>
  <c r="W816" i="9"/>
  <c r="P816" i="9"/>
  <c r="O816" i="9"/>
  <c r="I816" i="9"/>
  <c r="W815" i="9"/>
  <c r="X815" i="9" s="1"/>
  <c r="P815" i="9"/>
  <c r="O815" i="9"/>
  <c r="I815" i="9"/>
  <c r="W814" i="9"/>
  <c r="X814" i="9" s="1"/>
  <c r="P814" i="9"/>
  <c r="O814" i="9"/>
  <c r="I814" i="9"/>
  <c r="X813" i="9"/>
  <c r="W813" i="9"/>
  <c r="P813" i="9"/>
  <c r="O813" i="9"/>
  <c r="I813" i="9"/>
  <c r="W812" i="9"/>
  <c r="X812" i="9" s="1"/>
  <c r="P812" i="9"/>
  <c r="O812" i="9"/>
  <c r="I812" i="9"/>
  <c r="W811" i="9"/>
  <c r="X811" i="9" s="1"/>
  <c r="P811" i="9"/>
  <c r="O811" i="9"/>
  <c r="I811" i="9"/>
  <c r="W810" i="9"/>
  <c r="X810" i="9" s="1"/>
  <c r="P810" i="9"/>
  <c r="O810" i="9"/>
  <c r="I810" i="9"/>
  <c r="W809" i="9"/>
  <c r="X809" i="9" s="1"/>
  <c r="P809" i="9"/>
  <c r="O809" i="9"/>
  <c r="I809" i="9"/>
  <c r="X808" i="9"/>
  <c r="W808" i="9"/>
  <c r="P808" i="9"/>
  <c r="O808" i="9"/>
  <c r="I808" i="9"/>
  <c r="W807" i="9"/>
  <c r="X807" i="9" s="1"/>
  <c r="P807" i="9"/>
  <c r="O807" i="9"/>
  <c r="I807" i="9"/>
  <c r="W806" i="9"/>
  <c r="X806" i="9" s="1"/>
  <c r="P806" i="9"/>
  <c r="O806" i="9"/>
  <c r="I806" i="9"/>
  <c r="W805" i="9"/>
  <c r="X805" i="9" s="1"/>
  <c r="P805" i="9"/>
  <c r="O805" i="9"/>
  <c r="I805" i="9"/>
  <c r="W804" i="9"/>
  <c r="X804" i="9" s="1"/>
  <c r="P804" i="9"/>
  <c r="O804" i="9"/>
  <c r="I804" i="9"/>
  <c r="W803" i="9"/>
  <c r="X803" i="9" s="1"/>
  <c r="P803" i="9"/>
  <c r="O803" i="9"/>
  <c r="I803" i="9"/>
  <c r="W802" i="9"/>
  <c r="X802" i="9" s="1"/>
  <c r="P802" i="9"/>
  <c r="O802" i="9"/>
  <c r="I802" i="9"/>
  <c r="W801" i="9"/>
  <c r="X801" i="9" s="1"/>
  <c r="P801" i="9"/>
  <c r="O801" i="9"/>
  <c r="I801" i="9"/>
  <c r="W800" i="9"/>
  <c r="X800" i="9" s="1"/>
  <c r="P800" i="9"/>
  <c r="O800" i="9"/>
  <c r="I800" i="9"/>
  <c r="W799" i="9"/>
  <c r="X799" i="9" s="1"/>
  <c r="P799" i="9"/>
  <c r="O799" i="9"/>
  <c r="I799" i="9"/>
  <c r="W798" i="9"/>
  <c r="X798" i="9" s="1"/>
  <c r="P798" i="9"/>
  <c r="O798" i="9"/>
  <c r="I798" i="9"/>
  <c r="W797" i="9"/>
  <c r="X797" i="9" s="1"/>
  <c r="P797" i="9"/>
  <c r="O797" i="9"/>
  <c r="I797" i="9"/>
  <c r="W796" i="9"/>
  <c r="X796" i="9" s="1"/>
  <c r="P796" i="9"/>
  <c r="O796" i="9"/>
  <c r="I796" i="9"/>
  <c r="W795" i="9"/>
  <c r="X795" i="9" s="1"/>
  <c r="P795" i="9"/>
  <c r="O795" i="9"/>
  <c r="I795" i="9"/>
  <c r="W794" i="9"/>
  <c r="X794" i="9" s="1"/>
  <c r="P794" i="9"/>
  <c r="O794" i="9"/>
  <c r="I794" i="9"/>
  <c r="W793" i="9"/>
  <c r="X793" i="9" s="1"/>
  <c r="P793" i="9"/>
  <c r="O793" i="9"/>
  <c r="I793" i="9"/>
  <c r="W792" i="9"/>
  <c r="X792" i="9" s="1"/>
  <c r="P792" i="9"/>
  <c r="O792" i="9"/>
  <c r="I792" i="9"/>
  <c r="W791" i="9"/>
  <c r="X791" i="9" s="1"/>
  <c r="P791" i="9"/>
  <c r="O791" i="9"/>
  <c r="I791" i="9"/>
  <c r="W790" i="9"/>
  <c r="X790" i="9" s="1"/>
  <c r="P790" i="9"/>
  <c r="O790" i="9"/>
  <c r="I790" i="9"/>
  <c r="W789" i="9"/>
  <c r="X789" i="9" s="1"/>
  <c r="P789" i="9"/>
  <c r="O789" i="9"/>
  <c r="I789" i="9"/>
  <c r="W788" i="9"/>
  <c r="X788" i="9" s="1"/>
  <c r="P788" i="9"/>
  <c r="O788" i="9"/>
  <c r="I788" i="9"/>
  <c r="W787" i="9"/>
  <c r="X787" i="9" s="1"/>
  <c r="P787" i="9"/>
  <c r="O787" i="9"/>
  <c r="I787" i="9"/>
  <c r="W786" i="9"/>
  <c r="X786" i="9" s="1"/>
  <c r="P786" i="9"/>
  <c r="O786" i="9"/>
  <c r="I786" i="9"/>
  <c r="W785" i="9"/>
  <c r="X785" i="9" s="1"/>
  <c r="P785" i="9"/>
  <c r="O785" i="9"/>
  <c r="I785" i="9"/>
  <c r="W784" i="9"/>
  <c r="X784" i="9" s="1"/>
  <c r="P784" i="9"/>
  <c r="O784" i="9"/>
  <c r="I784" i="9"/>
  <c r="W783" i="9"/>
  <c r="X783" i="9" s="1"/>
  <c r="P783" i="9"/>
  <c r="O783" i="9"/>
  <c r="I783" i="9"/>
  <c r="W782" i="9"/>
  <c r="X782" i="9" s="1"/>
  <c r="P782" i="9"/>
  <c r="O782" i="9"/>
  <c r="I782" i="9"/>
  <c r="W781" i="9"/>
  <c r="X781" i="9" s="1"/>
  <c r="P781" i="9"/>
  <c r="O781" i="9"/>
  <c r="I781" i="9"/>
  <c r="W780" i="9"/>
  <c r="X780" i="9" s="1"/>
  <c r="P780" i="9"/>
  <c r="O780" i="9"/>
  <c r="I780" i="9"/>
  <c r="W779" i="9"/>
  <c r="X779" i="9" s="1"/>
  <c r="P779" i="9"/>
  <c r="O779" i="9"/>
  <c r="I779" i="9"/>
  <c r="W778" i="9"/>
  <c r="X778" i="9" s="1"/>
  <c r="P778" i="9"/>
  <c r="O778" i="9"/>
  <c r="I778" i="9"/>
  <c r="W777" i="9"/>
  <c r="X777" i="9" s="1"/>
  <c r="P777" i="9"/>
  <c r="O777" i="9"/>
  <c r="I777" i="9"/>
  <c r="W776" i="9"/>
  <c r="X776" i="9" s="1"/>
  <c r="P776" i="9"/>
  <c r="O776" i="9"/>
  <c r="I776" i="9"/>
  <c r="W775" i="9"/>
  <c r="X775" i="9" s="1"/>
  <c r="P775" i="9"/>
  <c r="O775" i="9"/>
  <c r="I775" i="9"/>
  <c r="W774" i="9"/>
  <c r="X774" i="9" s="1"/>
  <c r="P774" i="9"/>
  <c r="O774" i="9"/>
  <c r="I774" i="9"/>
  <c r="W773" i="9"/>
  <c r="X773" i="9" s="1"/>
  <c r="P773" i="9"/>
  <c r="O773" i="9"/>
  <c r="I773" i="9"/>
  <c r="W772" i="9"/>
  <c r="X772" i="9" s="1"/>
  <c r="P772" i="9"/>
  <c r="O772" i="9"/>
  <c r="I772" i="9"/>
  <c r="W771" i="9"/>
  <c r="X771" i="9" s="1"/>
  <c r="P771" i="9"/>
  <c r="O771" i="9"/>
  <c r="I771" i="9"/>
  <c r="W770" i="9"/>
  <c r="X770" i="9" s="1"/>
  <c r="P770" i="9"/>
  <c r="O770" i="9"/>
  <c r="I770" i="9"/>
  <c r="W769" i="9"/>
  <c r="X769" i="9" s="1"/>
  <c r="P769" i="9"/>
  <c r="O769" i="9"/>
  <c r="I769" i="9"/>
  <c r="W768" i="9"/>
  <c r="X768" i="9" s="1"/>
  <c r="P768" i="9"/>
  <c r="O768" i="9"/>
  <c r="I768" i="9"/>
  <c r="W767" i="9"/>
  <c r="X767" i="9" s="1"/>
  <c r="P767" i="9"/>
  <c r="O767" i="9"/>
  <c r="I767" i="9"/>
  <c r="W766" i="9"/>
  <c r="X766" i="9" s="1"/>
  <c r="P766" i="9"/>
  <c r="O766" i="9"/>
  <c r="I766" i="9"/>
  <c r="W765" i="9"/>
  <c r="X765" i="9" s="1"/>
  <c r="P765" i="9"/>
  <c r="O765" i="9"/>
  <c r="I765" i="9"/>
  <c r="W764" i="9"/>
  <c r="X764" i="9" s="1"/>
  <c r="P764" i="9"/>
  <c r="O764" i="9"/>
  <c r="I764" i="9"/>
  <c r="W763" i="9"/>
  <c r="X763" i="9" s="1"/>
  <c r="P763" i="9"/>
  <c r="O763" i="9"/>
  <c r="I763" i="9"/>
  <c r="W762" i="9"/>
  <c r="X762" i="9" s="1"/>
  <c r="P762" i="9"/>
  <c r="O762" i="9"/>
  <c r="I762" i="9"/>
  <c r="W761" i="9"/>
  <c r="X761" i="9" s="1"/>
  <c r="P761" i="9"/>
  <c r="O761" i="9"/>
  <c r="I761" i="9"/>
  <c r="W760" i="9"/>
  <c r="X760" i="9" s="1"/>
  <c r="P760" i="9"/>
  <c r="O760" i="9"/>
  <c r="I760" i="9"/>
  <c r="W759" i="9"/>
  <c r="X759" i="9" s="1"/>
  <c r="P759" i="9"/>
  <c r="O759" i="9"/>
  <c r="I759" i="9"/>
  <c r="W758" i="9"/>
  <c r="X758" i="9" s="1"/>
  <c r="P758" i="9"/>
  <c r="O758" i="9"/>
  <c r="I758" i="9"/>
  <c r="W757" i="9"/>
  <c r="X757" i="9" s="1"/>
  <c r="P757" i="9"/>
  <c r="O757" i="9"/>
  <c r="I757" i="9"/>
  <c r="W756" i="9"/>
  <c r="X756" i="9" s="1"/>
  <c r="P756" i="9"/>
  <c r="O756" i="9"/>
  <c r="I756" i="9"/>
  <c r="W755" i="9"/>
  <c r="X755" i="9" s="1"/>
  <c r="P755" i="9"/>
  <c r="O755" i="9"/>
  <c r="I755" i="9"/>
  <c r="W754" i="9"/>
  <c r="X754" i="9" s="1"/>
  <c r="P754" i="9"/>
  <c r="O754" i="9"/>
  <c r="I754" i="9"/>
  <c r="W753" i="9"/>
  <c r="X753" i="9" s="1"/>
  <c r="P753" i="9"/>
  <c r="O753" i="9"/>
  <c r="I753" i="9"/>
  <c r="W752" i="9"/>
  <c r="X752" i="9" s="1"/>
  <c r="P752" i="9"/>
  <c r="O752" i="9"/>
  <c r="I752" i="9"/>
  <c r="W751" i="9"/>
  <c r="X751" i="9" s="1"/>
  <c r="P751" i="9"/>
  <c r="O751" i="9"/>
  <c r="I751" i="9"/>
  <c r="W750" i="9"/>
  <c r="X750" i="9" s="1"/>
  <c r="P750" i="9"/>
  <c r="O750" i="9"/>
  <c r="I750" i="9"/>
  <c r="W749" i="9"/>
  <c r="X749" i="9" s="1"/>
  <c r="P749" i="9"/>
  <c r="O749" i="9"/>
  <c r="I749" i="9"/>
  <c r="W748" i="9"/>
  <c r="X748" i="9" s="1"/>
  <c r="P748" i="9"/>
  <c r="O748" i="9"/>
  <c r="I748" i="9"/>
  <c r="W747" i="9"/>
  <c r="X747" i="9" s="1"/>
  <c r="P747" i="9"/>
  <c r="O747" i="9"/>
  <c r="I747" i="9"/>
  <c r="W746" i="9"/>
  <c r="X746" i="9" s="1"/>
  <c r="P746" i="9"/>
  <c r="O746" i="9"/>
  <c r="I746" i="9"/>
  <c r="W745" i="9"/>
  <c r="X745" i="9" s="1"/>
  <c r="P745" i="9"/>
  <c r="O745" i="9"/>
  <c r="I745" i="9"/>
  <c r="W744" i="9"/>
  <c r="X744" i="9" s="1"/>
  <c r="P744" i="9"/>
  <c r="O744" i="9"/>
  <c r="I744" i="9"/>
  <c r="X743" i="9"/>
  <c r="W743" i="9"/>
  <c r="P743" i="9"/>
  <c r="O743" i="9"/>
  <c r="I743" i="9"/>
  <c r="W742" i="9"/>
  <c r="X742" i="9" s="1"/>
  <c r="P742" i="9"/>
  <c r="O742" i="9"/>
  <c r="I742" i="9"/>
  <c r="X741" i="9"/>
  <c r="W741" i="9"/>
  <c r="P741" i="9"/>
  <c r="O741" i="9"/>
  <c r="I741" i="9"/>
  <c r="W740" i="9"/>
  <c r="X740" i="9" s="1"/>
  <c r="P740" i="9"/>
  <c r="O740" i="9"/>
  <c r="I740" i="9"/>
  <c r="W739" i="9"/>
  <c r="X739" i="9" s="1"/>
  <c r="P739" i="9"/>
  <c r="O739" i="9"/>
  <c r="I739" i="9"/>
  <c r="W738" i="9"/>
  <c r="X738" i="9" s="1"/>
  <c r="P738" i="9"/>
  <c r="O738" i="9"/>
  <c r="I738" i="9"/>
  <c r="X737" i="9"/>
  <c r="W737" i="9"/>
  <c r="P737" i="9"/>
  <c r="O737" i="9"/>
  <c r="I737" i="9"/>
  <c r="X736" i="9"/>
  <c r="W736" i="9"/>
  <c r="P736" i="9"/>
  <c r="O736" i="9"/>
  <c r="I736" i="9"/>
  <c r="W735" i="9"/>
  <c r="X735" i="9" s="1"/>
  <c r="P735" i="9"/>
  <c r="O735" i="9"/>
  <c r="I735" i="9"/>
  <c r="W734" i="9"/>
  <c r="X734" i="9" s="1"/>
  <c r="P734" i="9"/>
  <c r="O734" i="9"/>
  <c r="I734" i="9"/>
  <c r="W733" i="9"/>
  <c r="X733" i="9" s="1"/>
  <c r="P733" i="9"/>
  <c r="O733" i="9"/>
  <c r="I733" i="9"/>
  <c r="W732" i="9"/>
  <c r="X732" i="9" s="1"/>
  <c r="P732" i="9"/>
  <c r="O732" i="9"/>
  <c r="I732" i="9"/>
  <c r="W731" i="9"/>
  <c r="X731" i="9" s="1"/>
  <c r="P731" i="9"/>
  <c r="O731" i="9"/>
  <c r="I731" i="9"/>
  <c r="W730" i="9"/>
  <c r="X730" i="9" s="1"/>
  <c r="P730" i="9"/>
  <c r="O730" i="9"/>
  <c r="I730" i="9"/>
  <c r="W729" i="9"/>
  <c r="X729" i="9" s="1"/>
  <c r="P729" i="9"/>
  <c r="O729" i="9"/>
  <c r="I729" i="9"/>
  <c r="W728" i="9"/>
  <c r="X728" i="9" s="1"/>
  <c r="P728" i="9"/>
  <c r="O728" i="9"/>
  <c r="I728" i="9"/>
  <c r="X727" i="9"/>
  <c r="W727" i="9"/>
  <c r="P727" i="9"/>
  <c r="O727" i="9"/>
  <c r="I727" i="9"/>
  <c r="X726" i="9"/>
  <c r="W726" i="9"/>
  <c r="P726" i="9"/>
  <c r="O726" i="9"/>
  <c r="I726" i="9"/>
  <c r="X725" i="9"/>
  <c r="W725" i="9"/>
  <c r="P725" i="9"/>
  <c r="O725" i="9"/>
  <c r="I725" i="9"/>
  <c r="W724" i="9"/>
  <c r="X724" i="9" s="1"/>
  <c r="P724" i="9"/>
  <c r="O724" i="9"/>
  <c r="I724" i="9"/>
  <c r="X723" i="9"/>
  <c r="W723" i="9"/>
  <c r="P723" i="9"/>
  <c r="O723" i="9"/>
  <c r="I723" i="9"/>
  <c r="W722" i="9"/>
  <c r="X722" i="9" s="1"/>
  <c r="P722" i="9"/>
  <c r="O722" i="9"/>
  <c r="I722" i="9"/>
  <c r="W721" i="9"/>
  <c r="X721" i="9" s="1"/>
  <c r="P721" i="9"/>
  <c r="O721" i="9"/>
  <c r="I721" i="9"/>
  <c r="W720" i="9"/>
  <c r="X720" i="9" s="1"/>
  <c r="P720" i="9"/>
  <c r="O720" i="9"/>
  <c r="I720" i="9"/>
  <c r="W719" i="9"/>
  <c r="X719" i="9" s="1"/>
  <c r="P719" i="9"/>
  <c r="O719" i="9"/>
  <c r="I719" i="9"/>
  <c r="W718" i="9"/>
  <c r="X718" i="9" s="1"/>
  <c r="P718" i="9"/>
  <c r="O718" i="9"/>
  <c r="I718" i="9"/>
  <c r="W717" i="9"/>
  <c r="X717" i="9" s="1"/>
  <c r="P717" i="9"/>
  <c r="O717" i="9"/>
  <c r="I717" i="9"/>
  <c r="W716" i="9"/>
  <c r="X716" i="9" s="1"/>
  <c r="P716" i="9"/>
  <c r="O716" i="9"/>
  <c r="I716" i="9"/>
  <c r="W715" i="9"/>
  <c r="X715" i="9" s="1"/>
  <c r="S715" i="9"/>
  <c r="R715" i="9"/>
  <c r="Q715" i="9"/>
  <c r="P715" i="9"/>
  <c r="O715" i="9"/>
  <c r="I715" i="9"/>
  <c r="W714" i="9"/>
  <c r="X714" i="9" s="1"/>
  <c r="Q714" i="9"/>
  <c r="R714" i="9" s="1"/>
  <c r="P714" i="9"/>
  <c r="O714" i="9"/>
  <c r="I714" i="9"/>
  <c r="W713" i="9"/>
  <c r="X713" i="9" s="1"/>
  <c r="Q713" i="9"/>
  <c r="S713" i="9" s="1"/>
  <c r="P713" i="9"/>
  <c r="O713" i="9"/>
  <c r="I713" i="9"/>
  <c r="W712" i="9"/>
  <c r="X712" i="9" s="1"/>
  <c r="Q712" i="9"/>
  <c r="R712" i="9" s="1"/>
  <c r="P712" i="9"/>
  <c r="O712" i="9"/>
  <c r="I712" i="9"/>
  <c r="X711" i="9"/>
  <c r="W711" i="9"/>
  <c r="Q711" i="9"/>
  <c r="P711" i="9"/>
  <c r="O711" i="9"/>
  <c r="I711" i="9"/>
  <c r="W710" i="9"/>
  <c r="X710" i="9" s="1"/>
  <c r="Q710" i="9"/>
  <c r="R710" i="9" s="1"/>
  <c r="P710" i="9"/>
  <c r="O710" i="9"/>
  <c r="I710" i="9"/>
  <c r="W709" i="9"/>
  <c r="X709" i="9" s="1"/>
  <c r="Q709" i="9"/>
  <c r="S709" i="9" s="1"/>
  <c r="P709" i="9"/>
  <c r="O709" i="9"/>
  <c r="I709" i="9"/>
  <c r="W708" i="9"/>
  <c r="X708" i="9" s="1"/>
  <c r="Q708" i="9"/>
  <c r="R708" i="9" s="1"/>
  <c r="P708" i="9"/>
  <c r="O708" i="9"/>
  <c r="I708" i="9"/>
  <c r="W707" i="9"/>
  <c r="X707" i="9" s="1"/>
  <c r="S707" i="9"/>
  <c r="Q707" i="9"/>
  <c r="R707" i="9" s="1"/>
  <c r="P707" i="9"/>
  <c r="O707" i="9"/>
  <c r="I707" i="9"/>
  <c r="W706" i="9"/>
  <c r="X706" i="9" s="1"/>
  <c r="V706" i="9"/>
  <c r="U706" i="9"/>
  <c r="Q706" i="9"/>
  <c r="S706" i="9" s="1"/>
  <c r="P706" i="9"/>
  <c r="O706" i="9"/>
  <c r="I706" i="9"/>
  <c r="W705" i="9"/>
  <c r="X705" i="9" s="1"/>
  <c r="V705" i="9"/>
  <c r="U705" i="9"/>
  <c r="Q705" i="9"/>
  <c r="S705" i="9" s="1"/>
  <c r="P705" i="9"/>
  <c r="O705" i="9"/>
  <c r="I705" i="9"/>
  <c r="W704" i="9"/>
  <c r="X704" i="9" s="1"/>
  <c r="V704" i="9"/>
  <c r="U704" i="9"/>
  <c r="Q704" i="9"/>
  <c r="S704" i="9" s="1"/>
  <c r="P704" i="9"/>
  <c r="O704" i="9"/>
  <c r="I704" i="9"/>
  <c r="W703" i="9"/>
  <c r="X703" i="9" s="1"/>
  <c r="V703" i="9"/>
  <c r="U703" i="9"/>
  <c r="Q703" i="9"/>
  <c r="P703" i="9"/>
  <c r="O703" i="9"/>
  <c r="I703" i="9"/>
  <c r="W702" i="9"/>
  <c r="X702" i="9" s="1"/>
  <c r="V702" i="9"/>
  <c r="U702" i="9"/>
  <c r="Q702" i="9"/>
  <c r="S702" i="9" s="1"/>
  <c r="P702" i="9"/>
  <c r="O702" i="9"/>
  <c r="I702" i="9"/>
  <c r="X701" i="9"/>
  <c r="W701" i="9"/>
  <c r="Q701" i="9"/>
  <c r="S701" i="9" s="1"/>
  <c r="P701" i="9"/>
  <c r="O701" i="9"/>
  <c r="I701" i="9"/>
  <c r="W700" i="9"/>
  <c r="X700" i="9" s="1"/>
  <c r="V700" i="9"/>
  <c r="U700" i="9"/>
  <c r="Q700" i="9"/>
  <c r="R700" i="9" s="1"/>
  <c r="P700" i="9"/>
  <c r="O700" i="9"/>
  <c r="I700" i="9"/>
  <c r="W699" i="9"/>
  <c r="X699" i="9" s="1"/>
  <c r="V699" i="9"/>
  <c r="U699" i="9"/>
  <c r="Q699" i="9"/>
  <c r="S699" i="9" s="1"/>
  <c r="P699" i="9"/>
  <c r="O699" i="9"/>
  <c r="I699" i="9"/>
  <c r="W698" i="9"/>
  <c r="X698" i="9" s="1"/>
  <c r="Q698" i="9"/>
  <c r="P698" i="9"/>
  <c r="O698" i="9"/>
  <c r="I698" i="9"/>
  <c r="W697" i="9"/>
  <c r="X697" i="9" s="1"/>
  <c r="Q697" i="9"/>
  <c r="S697" i="9" s="1"/>
  <c r="P697" i="9"/>
  <c r="O697" i="9"/>
  <c r="I697" i="9"/>
  <c r="W696" i="9"/>
  <c r="X696" i="9" s="1"/>
  <c r="Q696" i="9"/>
  <c r="S696" i="9" s="1"/>
  <c r="P696" i="9"/>
  <c r="O696" i="9"/>
  <c r="I696" i="9"/>
  <c r="W695" i="9"/>
  <c r="X695" i="9" s="1"/>
  <c r="S695" i="9"/>
  <c r="R695" i="9"/>
  <c r="Q695" i="9"/>
  <c r="P695" i="9"/>
  <c r="O695" i="9"/>
  <c r="I695" i="9"/>
  <c r="W694" i="9"/>
  <c r="X694" i="9" s="1"/>
  <c r="Q694" i="9"/>
  <c r="S694" i="9" s="1"/>
  <c r="P694" i="9"/>
  <c r="O694" i="9"/>
  <c r="I694" i="9"/>
  <c r="W693" i="9"/>
  <c r="X693" i="9" s="1"/>
  <c r="S693" i="9"/>
  <c r="R693" i="9"/>
  <c r="Q693" i="9"/>
  <c r="P693" i="9"/>
  <c r="O693" i="9"/>
  <c r="I693" i="9"/>
  <c r="W692" i="9"/>
  <c r="X692" i="9" s="1"/>
  <c r="Q692" i="9"/>
  <c r="P692" i="9"/>
  <c r="O692" i="9"/>
  <c r="I692" i="9"/>
  <c r="W691" i="9"/>
  <c r="X691" i="9" s="1"/>
  <c r="S691" i="9"/>
  <c r="Q691" i="9"/>
  <c r="R691" i="9" s="1"/>
  <c r="P691" i="9"/>
  <c r="O691" i="9"/>
  <c r="I691" i="9"/>
  <c r="W690" i="9"/>
  <c r="X690" i="9" s="1"/>
  <c r="Q690" i="9"/>
  <c r="P690" i="9"/>
  <c r="O690" i="9"/>
  <c r="I690" i="9"/>
  <c r="W689" i="9"/>
  <c r="X689" i="9" s="1"/>
  <c r="Q689" i="9"/>
  <c r="S689" i="9" s="1"/>
  <c r="P689" i="9"/>
  <c r="O689" i="9"/>
  <c r="I689" i="9"/>
  <c r="W688" i="9"/>
  <c r="X688" i="9" s="1"/>
  <c r="Q688" i="9"/>
  <c r="P688" i="9"/>
  <c r="O688" i="9"/>
  <c r="I688" i="9"/>
  <c r="W687" i="9"/>
  <c r="X687" i="9" s="1"/>
  <c r="Q687" i="9"/>
  <c r="S687" i="9" s="1"/>
  <c r="P687" i="9"/>
  <c r="O687" i="9"/>
  <c r="I687" i="9"/>
  <c r="W686" i="9"/>
  <c r="X686" i="9" s="1"/>
  <c r="Q686" i="9"/>
  <c r="S686" i="9" s="1"/>
  <c r="P686" i="9"/>
  <c r="O686" i="9"/>
  <c r="I686" i="9"/>
  <c r="W685" i="9"/>
  <c r="X685" i="9" s="1"/>
  <c r="R685" i="9"/>
  <c r="Q685" i="9"/>
  <c r="S685" i="9" s="1"/>
  <c r="P685" i="9"/>
  <c r="O685" i="9"/>
  <c r="I685" i="9"/>
  <c r="W684" i="9"/>
  <c r="X684" i="9" s="1"/>
  <c r="S684" i="9"/>
  <c r="R684" i="9"/>
  <c r="Q684" i="9"/>
  <c r="P684" i="9"/>
  <c r="O684" i="9"/>
  <c r="I684" i="9"/>
  <c r="W683" i="9"/>
  <c r="X683" i="9" s="1"/>
  <c r="Q683" i="9"/>
  <c r="P683" i="9"/>
  <c r="O683" i="9"/>
  <c r="I683" i="9"/>
  <c r="W682" i="9"/>
  <c r="X682" i="9" s="1"/>
  <c r="P682" i="9"/>
  <c r="O682" i="9"/>
  <c r="I682" i="9"/>
  <c r="W681" i="9"/>
  <c r="X681" i="9" s="1"/>
  <c r="P681" i="9"/>
  <c r="O681" i="9"/>
  <c r="I681" i="9"/>
  <c r="W680" i="9"/>
  <c r="X680" i="9" s="1"/>
  <c r="P680" i="9"/>
  <c r="O680" i="9"/>
  <c r="I680" i="9"/>
  <c r="X679" i="9"/>
  <c r="W679" i="9"/>
  <c r="P679" i="9"/>
  <c r="O679" i="9"/>
  <c r="I679" i="9"/>
  <c r="X678" i="9"/>
  <c r="W678" i="9"/>
  <c r="P678" i="9"/>
  <c r="O678" i="9"/>
  <c r="I678" i="9"/>
  <c r="W677" i="9"/>
  <c r="X677" i="9" s="1"/>
  <c r="P677" i="9"/>
  <c r="O677" i="9"/>
  <c r="I677" i="9"/>
  <c r="W676" i="9"/>
  <c r="X676" i="9" s="1"/>
  <c r="P676" i="9"/>
  <c r="O676" i="9"/>
  <c r="I676" i="9"/>
  <c r="W675" i="9"/>
  <c r="X675" i="9" s="1"/>
  <c r="P675" i="9"/>
  <c r="O675" i="9"/>
  <c r="I675" i="9"/>
  <c r="W674" i="9"/>
  <c r="X674" i="9" s="1"/>
  <c r="P674" i="9"/>
  <c r="O674" i="9"/>
  <c r="I674" i="9"/>
  <c r="W673" i="9"/>
  <c r="X673" i="9" s="1"/>
  <c r="P673" i="9"/>
  <c r="O673" i="9"/>
  <c r="I673" i="9"/>
  <c r="X672" i="9"/>
  <c r="W672" i="9"/>
  <c r="P672" i="9"/>
  <c r="O672" i="9"/>
  <c r="I672" i="9"/>
  <c r="W671" i="9"/>
  <c r="X671" i="9" s="1"/>
  <c r="P671" i="9"/>
  <c r="O671" i="9"/>
  <c r="I671" i="9"/>
  <c r="W670" i="9"/>
  <c r="X670" i="9" s="1"/>
  <c r="P670" i="9"/>
  <c r="O670" i="9"/>
  <c r="I670" i="9"/>
  <c r="W669" i="9"/>
  <c r="X669" i="9" s="1"/>
  <c r="P669" i="9"/>
  <c r="O669" i="9"/>
  <c r="I669" i="9"/>
  <c r="X668" i="9"/>
  <c r="W668" i="9"/>
  <c r="P668" i="9"/>
  <c r="O668" i="9"/>
  <c r="I668" i="9"/>
  <c r="X667" i="9"/>
  <c r="W667" i="9"/>
  <c r="P667" i="9"/>
  <c r="O667" i="9"/>
  <c r="I667" i="9"/>
  <c r="W666" i="9"/>
  <c r="X666" i="9" s="1"/>
  <c r="P666" i="9"/>
  <c r="O666" i="9"/>
  <c r="I666" i="9"/>
  <c r="W665" i="9"/>
  <c r="X665" i="9" s="1"/>
  <c r="P665" i="9"/>
  <c r="O665" i="9"/>
  <c r="I665" i="9"/>
  <c r="W664" i="9"/>
  <c r="X664" i="9" s="1"/>
  <c r="P664" i="9"/>
  <c r="O664" i="9"/>
  <c r="I664" i="9"/>
  <c r="X663" i="9"/>
  <c r="W663" i="9"/>
  <c r="P663" i="9"/>
  <c r="O663" i="9"/>
  <c r="I663" i="9"/>
  <c r="X662" i="9"/>
  <c r="W662" i="9"/>
  <c r="P662" i="9"/>
  <c r="O662" i="9"/>
  <c r="I662" i="9"/>
  <c r="W661" i="9"/>
  <c r="X661" i="9" s="1"/>
  <c r="P661" i="9"/>
  <c r="O661" i="9"/>
  <c r="I661" i="9"/>
  <c r="W660" i="9"/>
  <c r="X660" i="9" s="1"/>
  <c r="P660" i="9"/>
  <c r="O660" i="9"/>
  <c r="I660" i="9"/>
  <c r="W659" i="9"/>
  <c r="X659" i="9" s="1"/>
  <c r="P659" i="9"/>
  <c r="O659" i="9"/>
  <c r="I659" i="9"/>
  <c r="W658" i="9"/>
  <c r="X658" i="9" s="1"/>
  <c r="P658" i="9"/>
  <c r="O658" i="9"/>
  <c r="I658" i="9"/>
  <c r="X657" i="9"/>
  <c r="W657" i="9"/>
  <c r="P657" i="9"/>
  <c r="O657" i="9"/>
  <c r="I657" i="9"/>
  <c r="W656" i="9"/>
  <c r="X656" i="9" s="1"/>
  <c r="P656" i="9"/>
  <c r="O656" i="9"/>
  <c r="I656" i="9"/>
  <c r="W655" i="9"/>
  <c r="X655" i="9" s="1"/>
  <c r="P655" i="9"/>
  <c r="O655" i="9"/>
  <c r="I655" i="9"/>
  <c r="W654" i="9"/>
  <c r="X654" i="9" s="1"/>
  <c r="P654" i="9"/>
  <c r="O654" i="9"/>
  <c r="I654" i="9"/>
  <c r="W653" i="9"/>
  <c r="X653" i="9" s="1"/>
  <c r="P653" i="9"/>
  <c r="O653" i="9"/>
  <c r="I653" i="9"/>
  <c r="W652" i="9"/>
  <c r="X652" i="9" s="1"/>
  <c r="P652" i="9"/>
  <c r="O652" i="9"/>
  <c r="I652" i="9"/>
  <c r="X651" i="9"/>
  <c r="W651" i="9"/>
  <c r="P651" i="9"/>
  <c r="O651" i="9"/>
  <c r="I651" i="9"/>
  <c r="W650" i="9"/>
  <c r="X650" i="9" s="1"/>
  <c r="P650" i="9"/>
  <c r="O650" i="9"/>
  <c r="I650" i="9"/>
  <c r="W649" i="9"/>
  <c r="X649" i="9" s="1"/>
  <c r="P649" i="9"/>
  <c r="O649" i="9"/>
  <c r="I649" i="9"/>
  <c r="W648" i="9"/>
  <c r="X648" i="9" s="1"/>
  <c r="P648" i="9"/>
  <c r="O648" i="9"/>
  <c r="I648" i="9"/>
  <c r="W647" i="9"/>
  <c r="X647" i="9" s="1"/>
  <c r="P647" i="9"/>
  <c r="O647" i="9"/>
  <c r="I647" i="9"/>
  <c r="X646" i="9"/>
  <c r="W646" i="9"/>
  <c r="P646" i="9"/>
  <c r="O646" i="9"/>
  <c r="I646" i="9"/>
  <c r="W645" i="9"/>
  <c r="X645" i="9" s="1"/>
  <c r="Q645" i="9"/>
  <c r="S645" i="9" s="1"/>
  <c r="P645" i="9"/>
  <c r="O645" i="9"/>
  <c r="I645" i="9"/>
  <c r="W644" i="9"/>
  <c r="X644" i="9" s="1"/>
  <c r="Q644" i="9"/>
  <c r="P644" i="9"/>
  <c r="O644" i="9"/>
  <c r="I644" i="9"/>
  <c r="W643" i="9"/>
  <c r="X643" i="9" s="1"/>
  <c r="P643" i="9"/>
  <c r="O643" i="9"/>
  <c r="I643" i="9"/>
  <c r="W642" i="9"/>
  <c r="X642" i="9" s="1"/>
  <c r="P642" i="9"/>
  <c r="O642" i="9"/>
  <c r="I642" i="9"/>
  <c r="W641" i="9"/>
  <c r="X641" i="9" s="1"/>
  <c r="P641" i="9"/>
  <c r="O641" i="9"/>
  <c r="I641" i="9"/>
  <c r="W640" i="9"/>
  <c r="X640" i="9" s="1"/>
  <c r="P640" i="9"/>
  <c r="O640" i="9"/>
  <c r="I640" i="9"/>
  <c r="W639" i="9"/>
  <c r="X639" i="9" s="1"/>
  <c r="V639" i="9"/>
  <c r="U639" i="9"/>
  <c r="S639" i="9"/>
  <c r="Q639" i="9"/>
  <c r="R639" i="9" s="1"/>
  <c r="P639" i="9"/>
  <c r="O639" i="9"/>
  <c r="I639" i="9"/>
  <c r="W638" i="9"/>
  <c r="X638" i="9" s="1"/>
  <c r="V638" i="9"/>
  <c r="U638" i="9"/>
  <c r="Q638" i="9"/>
  <c r="S638" i="9" s="1"/>
  <c r="P638" i="9"/>
  <c r="O638" i="9"/>
  <c r="I638" i="9"/>
  <c r="W637" i="9"/>
  <c r="X637" i="9" s="1"/>
  <c r="V637" i="9"/>
  <c r="U637" i="9"/>
  <c r="Q637" i="9"/>
  <c r="S637" i="9" s="1"/>
  <c r="P637" i="9"/>
  <c r="O637" i="9"/>
  <c r="I637" i="9"/>
  <c r="W636" i="9"/>
  <c r="X636" i="9" s="1"/>
  <c r="P636" i="9"/>
  <c r="O636" i="9"/>
  <c r="I636" i="9"/>
  <c r="W635" i="9"/>
  <c r="X635" i="9" s="1"/>
  <c r="P635" i="9"/>
  <c r="O635" i="9"/>
  <c r="I635" i="9"/>
  <c r="W634" i="9"/>
  <c r="X634" i="9" s="1"/>
  <c r="P634" i="9"/>
  <c r="O634" i="9"/>
  <c r="I634" i="9"/>
  <c r="W633" i="9"/>
  <c r="X633" i="9" s="1"/>
  <c r="P633" i="9"/>
  <c r="O633" i="9"/>
  <c r="I633" i="9"/>
  <c r="W632" i="9"/>
  <c r="X632" i="9" s="1"/>
  <c r="P632" i="9"/>
  <c r="O632" i="9"/>
  <c r="I632" i="9"/>
  <c r="W631" i="9"/>
  <c r="X631" i="9" s="1"/>
  <c r="P631" i="9"/>
  <c r="O631" i="9"/>
  <c r="I631" i="9"/>
  <c r="W630" i="9"/>
  <c r="X630" i="9" s="1"/>
  <c r="P630" i="9"/>
  <c r="O630" i="9"/>
  <c r="I630" i="9"/>
  <c r="W629" i="9"/>
  <c r="X629" i="9" s="1"/>
  <c r="P629" i="9"/>
  <c r="O629" i="9"/>
  <c r="I629" i="9"/>
  <c r="W628" i="9"/>
  <c r="X628" i="9" s="1"/>
  <c r="P628" i="9"/>
  <c r="O628" i="9"/>
  <c r="I628" i="9"/>
  <c r="W627" i="9"/>
  <c r="X627" i="9" s="1"/>
  <c r="P627" i="9"/>
  <c r="O627" i="9"/>
  <c r="I627" i="9"/>
  <c r="W626" i="9"/>
  <c r="X626" i="9" s="1"/>
  <c r="P626" i="9"/>
  <c r="O626" i="9"/>
  <c r="I626" i="9"/>
  <c r="W625" i="9"/>
  <c r="X625" i="9" s="1"/>
  <c r="P625" i="9"/>
  <c r="O625" i="9"/>
  <c r="I625" i="9"/>
  <c r="W624" i="9"/>
  <c r="X624" i="9" s="1"/>
  <c r="P624" i="9"/>
  <c r="O624" i="9"/>
  <c r="I624" i="9"/>
  <c r="W623" i="9"/>
  <c r="X623" i="9" s="1"/>
  <c r="P623" i="9"/>
  <c r="O623" i="9"/>
  <c r="I623" i="9"/>
  <c r="W622" i="9"/>
  <c r="X622" i="9" s="1"/>
  <c r="P622" i="9"/>
  <c r="O622" i="9"/>
  <c r="I622" i="9"/>
  <c r="W621" i="9"/>
  <c r="X621" i="9" s="1"/>
  <c r="P621" i="9"/>
  <c r="O621" i="9"/>
  <c r="I621" i="9"/>
  <c r="W620" i="9"/>
  <c r="X620" i="9" s="1"/>
  <c r="P620" i="9"/>
  <c r="O620" i="9"/>
  <c r="I620" i="9"/>
  <c r="W619" i="9"/>
  <c r="X619" i="9" s="1"/>
  <c r="P619" i="9"/>
  <c r="O619" i="9"/>
  <c r="I619" i="9"/>
  <c r="W618" i="9"/>
  <c r="X618" i="9" s="1"/>
  <c r="P618" i="9"/>
  <c r="O618" i="9"/>
  <c r="I618" i="9"/>
  <c r="W617" i="9"/>
  <c r="X617" i="9" s="1"/>
  <c r="P617" i="9"/>
  <c r="O617" i="9"/>
  <c r="I617" i="9"/>
  <c r="W616" i="9"/>
  <c r="X616" i="9" s="1"/>
  <c r="P616" i="9"/>
  <c r="O616" i="9"/>
  <c r="I616" i="9"/>
  <c r="W615" i="9"/>
  <c r="X615" i="9" s="1"/>
  <c r="P615" i="9"/>
  <c r="O615" i="9"/>
  <c r="I615" i="9"/>
  <c r="W614" i="9"/>
  <c r="X614" i="9" s="1"/>
  <c r="P614" i="9"/>
  <c r="O614" i="9"/>
  <c r="I614" i="9"/>
  <c r="W613" i="9"/>
  <c r="X613" i="9" s="1"/>
  <c r="P613" i="9"/>
  <c r="O613" i="9"/>
  <c r="I613" i="9"/>
  <c r="W612" i="9"/>
  <c r="X612" i="9" s="1"/>
  <c r="P612" i="9"/>
  <c r="O612" i="9"/>
  <c r="I612" i="9"/>
  <c r="W611" i="9"/>
  <c r="X611" i="9" s="1"/>
  <c r="V611" i="9"/>
  <c r="U611" i="9"/>
  <c r="Q611" i="9"/>
  <c r="R611" i="9" s="1"/>
  <c r="P611" i="9"/>
  <c r="O611" i="9"/>
  <c r="I611" i="9"/>
  <c r="W610" i="9"/>
  <c r="X610" i="9" s="1"/>
  <c r="V610" i="9"/>
  <c r="U610" i="9"/>
  <c r="S610" i="9"/>
  <c r="R610" i="9"/>
  <c r="Q610" i="9"/>
  <c r="P610" i="9"/>
  <c r="O610" i="9"/>
  <c r="I610" i="9"/>
  <c r="X609" i="9"/>
  <c r="W609" i="9"/>
  <c r="V609" i="9"/>
  <c r="U609" i="9"/>
  <c r="Q609" i="9"/>
  <c r="S609" i="9" s="1"/>
  <c r="P609" i="9"/>
  <c r="O609" i="9"/>
  <c r="I609" i="9"/>
  <c r="W608" i="9"/>
  <c r="X608" i="9" s="1"/>
  <c r="V608" i="9"/>
  <c r="U608" i="9"/>
  <c r="Q608" i="9"/>
  <c r="S608" i="9" s="1"/>
  <c r="P608" i="9"/>
  <c r="O608" i="9"/>
  <c r="I608" i="9"/>
  <c r="W607" i="9"/>
  <c r="X607" i="9" s="1"/>
  <c r="V607" i="9"/>
  <c r="U607" i="9"/>
  <c r="Q607" i="9"/>
  <c r="P607" i="9"/>
  <c r="O607" i="9"/>
  <c r="I607" i="9"/>
  <c r="W606" i="9"/>
  <c r="X606" i="9" s="1"/>
  <c r="V606" i="9"/>
  <c r="U606" i="9"/>
  <c r="Q606" i="9"/>
  <c r="S606" i="9" s="1"/>
  <c r="P606" i="9"/>
  <c r="O606" i="9"/>
  <c r="I606" i="9"/>
  <c r="W605" i="9"/>
  <c r="X605" i="9" s="1"/>
  <c r="V605" i="9"/>
  <c r="U605" i="9"/>
  <c r="S605" i="9"/>
  <c r="Q605" i="9"/>
  <c r="R605" i="9" s="1"/>
  <c r="P605" i="9"/>
  <c r="O605" i="9"/>
  <c r="I605" i="9"/>
  <c r="W604" i="9"/>
  <c r="X604" i="9" s="1"/>
  <c r="V604" i="9"/>
  <c r="U604" i="9"/>
  <c r="Q604" i="9"/>
  <c r="S604" i="9" s="1"/>
  <c r="P604" i="9"/>
  <c r="O604" i="9"/>
  <c r="I604" i="9"/>
  <c r="W603" i="9"/>
  <c r="X603" i="9" s="1"/>
  <c r="V603" i="9"/>
  <c r="U603" i="9"/>
  <c r="Q603" i="9"/>
  <c r="P603" i="9"/>
  <c r="O603" i="9"/>
  <c r="I603" i="9"/>
  <c r="W602" i="9"/>
  <c r="X602" i="9" s="1"/>
  <c r="V602" i="9"/>
  <c r="U602" i="9"/>
  <c r="Q602" i="9"/>
  <c r="P602" i="9"/>
  <c r="O602" i="9"/>
  <c r="I602" i="9"/>
  <c r="W601" i="9"/>
  <c r="X601" i="9" s="1"/>
  <c r="V601" i="9"/>
  <c r="U601" i="9"/>
  <c r="Q601" i="9"/>
  <c r="R601" i="9" s="1"/>
  <c r="P601" i="9"/>
  <c r="O601" i="9"/>
  <c r="I601" i="9"/>
  <c r="W600" i="9"/>
  <c r="X600" i="9" s="1"/>
  <c r="V600" i="9"/>
  <c r="U600" i="9"/>
  <c r="Q600" i="9"/>
  <c r="P600" i="9"/>
  <c r="O600" i="9"/>
  <c r="I600" i="9"/>
  <c r="W599" i="9"/>
  <c r="X599" i="9" s="1"/>
  <c r="V599" i="9"/>
  <c r="U599" i="9"/>
  <c r="Q599" i="9"/>
  <c r="R599" i="9" s="1"/>
  <c r="P599" i="9"/>
  <c r="O599" i="9"/>
  <c r="I599" i="9"/>
  <c r="W598" i="9"/>
  <c r="X598" i="9" s="1"/>
  <c r="V598" i="9"/>
  <c r="U598" i="9"/>
  <c r="Q598" i="9"/>
  <c r="R598" i="9" s="1"/>
  <c r="P598" i="9"/>
  <c r="O598" i="9"/>
  <c r="I598" i="9"/>
  <c r="W597" i="9"/>
  <c r="X597" i="9" s="1"/>
  <c r="V597" i="9"/>
  <c r="U597" i="9"/>
  <c r="Q597" i="9"/>
  <c r="S597" i="9" s="1"/>
  <c r="P597" i="9"/>
  <c r="O597" i="9"/>
  <c r="I597" i="9"/>
  <c r="W596" i="9"/>
  <c r="X596" i="9" s="1"/>
  <c r="V596" i="9"/>
  <c r="U596" i="9"/>
  <c r="Q596" i="9"/>
  <c r="S596" i="9" s="1"/>
  <c r="P596" i="9"/>
  <c r="O596" i="9"/>
  <c r="I596" i="9"/>
  <c r="W595" i="9"/>
  <c r="X595" i="9" s="1"/>
  <c r="V595" i="9"/>
  <c r="U595" i="9"/>
  <c r="Q595" i="9"/>
  <c r="S595" i="9" s="1"/>
  <c r="P595" i="9"/>
  <c r="O595" i="9"/>
  <c r="I595" i="9"/>
  <c r="W594" i="9"/>
  <c r="X594" i="9" s="1"/>
  <c r="V594" i="9"/>
  <c r="U594" i="9"/>
  <c r="Q594" i="9"/>
  <c r="R594" i="9" s="1"/>
  <c r="P594" i="9"/>
  <c r="O594" i="9"/>
  <c r="I594" i="9"/>
  <c r="W593" i="9"/>
  <c r="X593" i="9" s="1"/>
  <c r="V593" i="9"/>
  <c r="U593" i="9"/>
  <c r="Q593" i="9"/>
  <c r="S593" i="9" s="1"/>
  <c r="P593" i="9"/>
  <c r="O593" i="9"/>
  <c r="I593" i="9"/>
  <c r="W592" i="9"/>
  <c r="X592" i="9" s="1"/>
  <c r="V592" i="9"/>
  <c r="U592" i="9"/>
  <c r="Q592" i="9"/>
  <c r="S592" i="9" s="1"/>
  <c r="P592" i="9"/>
  <c r="O592" i="9"/>
  <c r="I592" i="9"/>
  <c r="W591" i="9"/>
  <c r="X591" i="9" s="1"/>
  <c r="V591" i="9"/>
  <c r="U591" i="9"/>
  <c r="Q591" i="9"/>
  <c r="R591" i="9" s="1"/>
  <c r="P591" i="9"/>
  <c r="O591" i="9"/>
  <c r="I591" i="9"/>
  <c r="W590" i="9"/>
  <c r="X590" i="9" s="1"/>
  <c r="V590" i="9"/>
  <c r="U590" i="9"/>
  <c r="Q590" i="9"/>
  <c r="S590" i="9" s="1"/>
  <c r="P590" i="9"/>
  <c r="O590" i="9"/>
  <c r="I590" i="9"/>
  <c r="W589" i="9"/>
  <c r="X589" i="9" s="1"/>
  <c r="V589" i="9"/>
  <c r="U589" i="9"/>
  <c r="Q589" i="9"/>
  <c r="P589" i="9"/>
  <c r="O589" i="9"/>
  <c r="I589" i="9"/>
  <c r="W588" i="9"/>
  <c r="X588" i="9" s="1"/>
  <c r="V588" i="9"/>
  <c r="U588" i="9"/>
  <c r="Q588" i="9"/>
  <c r="S588" i="9" s="1"/>
  <c r="P588" i="9"/>
  <c r="O588" i="9"/>
  <c r="I588" i="9"/>
  <c r="W587" i="9"/>
  <c r="X587" i="9" s="1"/>
  <c r="V587" i="9"/>
  <c r="U587" i="9"/>
  <c r="Q587" i="9"/>
  <c r="P587" i="9"/>
  <c r="O587" i="9"/>
  <c r="I587" i="9"/>
  <c r="W586" i="9"/>
  <c r="X586" i="9" s="1"/>
  <c r="V586" i="9"/>
  <c r="U586" i="9"/>
  <c r="Q586" i="9"/>
  <c r="S586" i="9" s="1"/>
  <c r="P586" i="9"/>
  <c r="O586" i="9"/>
  <c r="I586" i="9"/>
  <c r="W585" i="9"/>
  <c r="X585" i="9" s="1"/>
  <c r="V585" i="9"/>
  <c r="U585" i="9"/>
  <c r="R585" i="9"/>
  <c r="Q585" i="9"/>
  <c r="S585" i="9" s="1"/>
  <c r="P585" i="9"/>
  <c r="O585" i="9"/>
  <c r="I585" i="9"/>
  <c r="W584" i="9"/>
  <c r="X584" i="9" s="1"/>
  <c r="V584" i="9"/>
  <c r="U584" i="9"/>
  <c r="Q584" i="9"/>
  <c r="R584" i="9" s="1"/>
  <c r="P584" i="9"/>
  <c r="O584" i="9"/>
  <c r="I584" i="9"/>
  <c r="W583" i="9"/>
  <c r="X583" i="9" s="1"/>
  <c r="V583" i="9"/>
  <c r="U583" i="9"/>
  <c r="S583" i="9"/>
  <c r="Q583" i="9"/>
  <c r="R583" i="9" s="1"/>
  <c r="P583" i="9"/>
  <c r="O583" i="9"/>
  <c r="I583" i="9"/>
  <c r="W582" i="9"/>
  <c r="X582" i="9" s="1"/>
  <c r="P582" i="9"/>
  <c r="O582" i="9"/>
  <c r="I582" i="9"/>
  <c r="W581" i="9"/>
  <c r="X581" i="9" s="1"/>
  <c r="V581" i="9"/>
  <c r="U581" i="9"/>
  <c r="Q581" i="9"/>
  <c r="P581" i="9"/>
  <c r="O581" i="9"/>
  <c r="I581" i="9"/>
  <c r="W580" i="9"/>
  <c r="X580" i="9" s="1"/>
  <c r="V580" i="9"/>
  <c r="U580" i="9"/>
  <c r="Q580" i="9"/>
  <c r="P580" i="9"/>
  <c r="O580" i="9"/>
  <c r="I580" i="9"/>
  <c r="W579" i="9"/>
  <c r="X579" i="9" s="1"/>
  <c r="Q579" i="9"/>
  <c r="S579" i="9" s="1"/>
  <c r="P579" i="9"/>
  <c r="O579" i="9"/>
  <c r="I579" i="9"/>
  <c r="W578" i="9"/>
  <c r="X578" i="9" s="1"/>
  <c r="V578" i="9"/>
  <c r="U578" i="9"/>
  <c r="Q578" i="9"/>
  <c r="S578" i="9" s="1"/>
  <c r="P578" i="9"/>
  <c r="O578" i="9"/>
  <c r="I578" i="9"/>
  <c r="W577" i="9"/>
  <c r="X577" i="9" s="1"/>
  <c r="P577" i="9"/>
  <c r="O577" i="9"/>
  <c r="I577" i="9"/>
  <c r="W576" i="9"/>
  <c r="X576" i="9" s="1"/>
  <c r="Q576" i="9"/>
  <c r="S576" i="9" s="1"/>
  <c r="P576" i="9"/>
  <c r="O576" i="9"/>
  <c r="I576" i="9"/>
  <c r="W575" i="9"/>
  <c r="X575" i="9" s="1"/>
  <c r="P575" i="9"/>
  <c r="O575" i="9"/>
  <c r="I575" i="9"/>
  <c r="W574" i="9"/>
  <c r="X574" i="9" s="1"/>
  <c r="S574" i="9"/>
  <c r="Q574" i="9"/>
  <c r="R574" i="9" s="1"/>
  <c r="P574" i="9"/>
  <c r="O574" i="9"/>
  <c r="I574" i="9"/>
  <c r="W573" i="9"/>
  <c r="X573" i="9" s="1"/>
  <c r="P573" i="9"/>
  <c r="O573" i="9"/>
  <c r="I573" i="9"/>
  <c r="W572" i="9"/>
  <c r="X572" i="9" s="1"/>
  <c r="P572" i="9"/>
  <c r="O572" i="9"/>
  <c r="I572" i="9"/>
  <c r="W571" i="9"/>
  <c r="X571" i="9" s="1"/>
  <c r="P571" i="9"/>
  <c r="O571" i="9"/>
  <c r="I571" i="9"/>
  <c r="W570" i="9"/>
  <c r="X570" i="9" s="1"/>
  <c r="P570" i="9"/>
  <c r="O570" i="9"/>
  <c r="I570" i="9"/>
  <c r="W569" i="9"/>
  <c r="X569" i="9" s="1"/>
  <c r="P569" i="9"/>
  <c r="O569" i="9"/>
  <c r="I569" i="9"/>
  <c r="W568" i="9"/>
  <c r="X568" i="9" s="1"/>
  <c r="V568" i="9"/>
  <c r="U568" i="9"/>
  <c r="Q568" i="9"/>
  <c r="R568" i="9" s="1"/>
  <c r="P568" i="9"/>
  <c r="O568" i="9"/>
  <c r="I568" i="9"/>
  <c r="W567" i="9"/>
  <c r="X567" i="9" s="1"/>
  <c r="V567" i="9"/>
  <c r="U567" i="9"/>
  <c r="Q567" i="9"/>
  <c r="P567" i="9"/>
  <c r="O567" i="9"/>
  <c r="I567" i="9"/>
  <c r="W566" i="9"/>
  <c r="X566" i="9" s="1"/>
  <c r="V566" i="9"/>
  <c r="U566" i="9"/>
  <c r="Q566" i="9"/>
  <c r="S566" i="9" s="1"/>
  <c r="P566" i="9"/>
  <c r="O566" i="9"/>
  <c r="I566" i="9"/>
  <c r="W565" i="9"/>
  <c r="X565" i="9" s="1"/>
  <c r="Q565" i="9"/>
  <c r="S565" i="9" s="1"/>
  <c r="P565" i="9"/>
  <c r="O565" i="9"/>
  <c r="I565" i="9"/>
  <c r="W564" i="9"/>
  <c r="X564" i="9" s="1"/>
  <c r="Q564" i="9"/>
  <c r="S564" i="9" s="1"/>
  <c r="P564" i="9"/>
  <c r="O564" i="9"/>
  <c r="I564" i="9"/>
  <c r="W563" i="9"/>
  <c r="X563" i="9" s="1"/>
  <c r="S563" i="9"/>
  <c r="R563" i="9"/>
  <c r="Q563" i="9"/>
  <c r="P563" i="9"/>
  <c r="O563" i="9"/>
  <c r="I563" i="9"/>
  <c r="W562" i="9"/>
  <c r="X562" i="9" s="1"/>
  <c r="Q562" i="9"/>
  <c r="S562" i="9" s="1"/>
  <c r="P562" i="9"/>
  <c r="O562" i="9"/>
  <c r="I562" i="9"/>
  <c r="W561" i="9"/>
  <c r="X561" i="9" s="1"/>
  <c r="S561" i="9"/>
  <c r="Q561" i="9"/>
  <c r="R561" i="9" s="1"/>
  <c r="P561" i="9"/>
  <c r="O561" i="9"/>
  <c r="I561" i="9"/>
  <c r="W560" i="9"/>
  <c r="X560" i="9" s="1"/>
  <c r="Q560" i="9"/>
  <c r="S560" i="9" s="1"/>
  <c r="P560" i="9"/>
  <c r="O560" i="9"/>
  <c r="I560" i="9"/>
  <c r="W559" i="9"/>
  <c r="X559" i="9" s="1"/>
  <c r="Q559" i="9"/>
  <c r="S559" i="9" s="1"/>
  <c r="P559" i="9"/>
  <c r="O559" i="9"/>
  <c r="I559" i="9"/>
  <c r="W558" i="9"/>
  <c r="X558" i="9" s="1"/>
  <c r="R558" i="9"/>
  <c r="Q558" i="9"/>
  <c r="S558" i="9" s="1"/>
  <c r="P558" i="9"/>
  <c r="O558" i="9"/>
  <c r="I558" i="9"/>
  <c r="W557" i="9"/>
  <c r="X557" i="9" s="1"/>
  <c r="S557" i="9"/>
  <c r="R557" i="9"/>
  <c r="Q557" i="9"/>
  <c r="P557" i="9"/>
  <c r="O557" i="9"/>
  <c r="I557" i="9"/>
  <c r="W556" i="9"/>
  <c r="X556" i="9" s="1"/>
  <c r="Q556" i="9"/>
  <c r="S556" i="9" s="1"/>
  <c r="P556" i="9"/>
  <c r="O556" i="9"/>
  <c r="I556" i="9"/>
  <c r="W555" i="9"/>
  <c r="X555" i="9" s="1"/>
  <c r="Q555" i="9"/>
  <c r="S555" i="9" s="1"/>
  <c r="P555" i="9"/>
  <c r="O555" i="9"/>
  <c r="I555" i="9"/>
  <c r="W554" i="9"/>
  <c r="X554" i="9" s="1"/>
  <c r="Q554" i="9"/>
  <c r="S554" i="9" s="1"/>
  <c r="P554" i="9"/>
  <c r="O554" i="9"/>
  <c r="I554" i="9"/>
  <c r="W553" i="9"/>
  <c r="X553" i="9" s="1"/>
  <c r="S553" i="9"/>
  <c r="R553" i="9"/>
  <c r="Q553" i="9"/>
  <c r="P553" i="9"/>
  <c r="O553" i="9"/>
  <c r="I553" i="9"/>
  <c r="W552" i="9"/>
  <c r="X552" i="9" s="1"/>
  <c r="Q552" i="9"/>
  <c r="S552" i="9" s="1"/>
  <c r="P552" i="9"/>
  <c r="O552" i="9"/>
  <c r="I552" i="9"/>
  <c r="W551" i="9"/>
  <c r="X551" i="9" s="1"/>
  <c r="S551" i="9"/>
  <c r="R551" i="9"/>
  <c r="Q551" i="9"/>
  <c r="P551" i="9"/>
  <c r="O551" i="9"/>
  <c r="I551" i="9"/>
  <c r="W550" i="9"/>
  <c r="X550" i="9" s="1"/>
  <c r="Q550" i="9"/>
  <c r="S550" i="9" s="1"/>
  <c r="P550" i="9"/>
  <c r="O550" i="9"/>
  <c r="I550" i="9"/>
  <c r="W549" i="9"/>
  <c r="X549" i="9" s="1"/>
  <c r="Q549" i="9"/>
  <c r="R549" i="9" s="1"/>
  <c r="P549" i="9"/>
  <c r="O549" i="9"/>
  <c r="I549" i="9"/>
  <c r="W548" i="9"/>
  <c r="X548" i="9" s="1"/>
  <c r="Q548" i="9"/>
  <c r="S548" i="9" s="1"/>
  <c r="P548" i="9"/>
  <c r="O548" i="9"/>
  <c r="I548" i="9"/>
  <c r="X547" i="9"/>
  <c r="W547" i="9"/>
  <c r="Q547" i="9"/>
  <c r="S547" i="9" s="1"/>
  <c r="P547" i="9"/>
  <c r="O547" i="9"/>
  <c r="I547" i="9"/>
  <c r="W546" i="9"/>
  <c r="X546" i="9" s="1"/>
  <c r="Q546" i="9"/>
  <c r="S546" i="9" s="1"/>
  <c r="P546" i="9"/>
  <c r="O546" i="9"/>
  <c r="I546" i="9"/>
  <c r="W545" i="9"/>
  <c r="X545" i="9" s="1"/>
  <c r="S545" i="9"/>
  <c r="Q545" i="9"/>
  <c r="R545" i="9" s="1"/>
  <c r="P545" i="9"/>
  <c r="O545" i="9"/>
  <c r="I545" i="9"/>
  <c r="W544" i="9"/>
  <c r="X544" i="9" s="1"/>
  <c r="P544" i="9"/>
  <c r="O544" i="9"/>
  <c r="I544" i="9"/>
  <c r="W543" i="9"/>
  <c r="X543" i="9" s="1"/>
  <c r="Q543" i="9"/>
  <c r="S543" i="9" s="1"/>
  <c r="P543" i="9"/>
  <c r="O543" i="9"/>
  <c r="I543" i="9"/>
  <c r="X542" i="9"/>
  <c r="W542" i="9"/>
  <c r="P542" i="9"/>
  <c r="O542" i="9"/>
  <c r="I542" i="9"/>
  <c r="W541" i="9"/>
  <c r="X541" i="9" s="1"/>
  <c r="S541" i="9"/>
  <c r="Q541" i="9"/>
  <c r="R541" i="9" s="1"/>
  <c r="P541" i="9"/>
  <c r="O541" i="9"/>
  <c r="I541" i="9"/>
  <c r="W540" i="9"/>
  <c r="X540" i="9" s="1"/>
  <c r="S540" i="9"/>
  <c r="R540" i="9"/>
  <c r="Q540" i="9"/>
  <c r="P540" i="9"/>
  <c r="O540" i="9"/>
  <c r="I540" i="9"/>
  <c r="X539" i="9"/>
  <c r="W539" i="9"/>
  <c r="S539" i="9"/>
  <c r="Q539" i="9"/>
  <c r="R539" i="9" s="1"/>
  <c r="P539" i="9"/>
  <c r="O539" i="9"/>
  <c r="I539" i="9"/>
  <c r="W538" i="9"/>
  <c r="X538" i="9" s="1"/>
  <c r="S538" i="9"/>
  <c r="R538" i="9"/>
  <c r="Q538" i="9"/>
  <c r="P538" i="9"/>
  <c r="O538" i="9"/>
  <c r="I538" i="9"/>
  <c r="W537" i="9"/>
  <c r="X537" i="9" s="1"/>
  <c r="S537" i="9"/>
  <c r="R537" i="9"/>
  <c r="Q537" i="9"/>
  <c r="P537" i="9"/>
  <c r="O537" i="9"/>
  <c r="I537" i="9"/>
  <c r="W536" i="9"/>
  <c r="X536" i="9" s="1"/>
  <c r="S536" i="9"/>
  <c r="Q536" i="9"/>
  <c r="R536" i="9" s="1"/>
  <c r="P536" i="9"/>
  <c r="O536" i="9"/>
  <c r="I536" i="9"/>
  <c r="W535" i="9"/>
  <c r="X535" i="9" s="1"/>
  <c r="S535" i="9"/>
  <c r="R535" i="9"/>
  <c r="Q535" i="9"/>
  <c r="P535" i="9"/>
  <c r="O535" i="9"/>
  <c r="I535" i="9"/>
  <c r="W534" i="9"/>
  <c r="X534" i="9" s="1"/>
  <c r="Q534" i="9"/>
  <c r="P534" i="9"/>
  <c r="O534" i="9"/>
  <c r="I534" i="9"/>
  <c r="W533" i="9"/>
  <c r="X533" i="9" s="1"/>
  <c r="Q533" i="9"/>
  <c r="P533" i="9"/>
  <c r="O533" i="9"/>
  <c r="I533" i="9"/>
  <c r="W532" i="9"/>
  <c r="X532" i="9" s="1"/>
  <c r="Q532" i="9"/>
  <c r="R532" i="9" s="1"/>
  <c r="P532" i="9"/>
  <c r="O532" i="9"/>
  <c r="I532" i="9"/>
  <c r="W531" i="9"/>
  <c r="X531" i="9" s="1"/>
  <c r="Q531" i="9"/>
  <c r="S531" i="9" s="1"/>
  <c r="P531" i="9"/>
  <c r="O531" i="9"/>
  <c r="I531" i="9"/>
  <c r="W530" i="9"/>
  <c r="X530" i="9" s="1"/>
  <c r="Q530" i="9"/>
  <c r="P530" i="9"/>
  <c r="O530" i="9"/>
  <c r="I530" i="9"/>
  <c r="W529" i="9"/>
  <c r="X529" i="9" s="1"/>
  <c r="S529" i="9"/>
  <c r="R529" i="9"/>
  <c r="Q529" i="9"/>
  <c r="P529" i="9"/>
  <c r="O529" i="9"/>
  <c r="I529" i="9"/>
  <c r="W528" i="9"/>
  <c r="X528" i="9" s="1"/>
  <c r="Q528" i="9"/>
  <c r="S528" i="9" s="1"/>
  <c r="P528" i="9"/>
  <c r="O528" i="9"/>
  <c r="I528" i="9"/>
  <c r="X527" i="9"/>
  <c r="W527" i="9"/>
  <c r="Q527" i="9"/>
  <c r="S527" i="9" s="1"/>
  <c r="P527" i="9"/>
  <c r="O527" i="9"/>
  <c r="I527" i="9"/>
  <c r="W526" i="9"/>
  <c r="X526" i="9" s="1"/>
  <c r="Q526" i="9"/>
  <c r="S526" i="9" s="1"/>
  <c r="P526" i="9"/>
  <c r="O526" i="9"/>
  <c r="I526" i="9"/>
  <c r="X525" i="9"/>
  <c r="W525" i="9"/>
  <c r="Q525" i="9"/>
  <c r="S525" i="9" s="1"/>
  <c r="P525" i="9"/>
  <c r="O525" i="9"/>
  <c r="I525" i="9"/>
  <c r="W524" i="9"/>
  <c r="X524" i="9" s="1"/>
  <c r="Q524" i="9"/>
  <c r="S524" i="9" s="1"/>
  <c r="P524" i="9"/>
  <c r="O524" i="9"/>
  <c r="I524" i="9"/>
  <c r="W523" i="9"/>
  <c r="X523" i="9" s="1"/>
  <c r="Q523" i="9"/>
  <c r="P523" i="9"/>
  <c r="O523" i="9"/>
  <c r="I523" i="9"/>
  <c r="W522" i="9"/>
  <c r="X522" i="9" s="1"/>
  <c r="Q522" i="9"/>
  <c r="S522" i="9" s="1"/>
  <c r="P522" i="9"/>
  <c r="O522" i="9"/>
  <c r="I522" i="9"/>
  <c r="W521" i="9"/>
  <c r="X521" i="9" s="1"/>
  <c r="Q521" i="9"/>
  <c r="S521" i="9" s="1"/>
  <c r="P521" i="9"/>
  <c r="O521" i="9"/>
  <c r="I521" i="9"/>
  <c r="W520" i="9"/>
  <c r="X520" i="9" s="1"/>
  <c r="Q520" i="9"/>
  <c r="S520" i="9" s="1"/>
  <c r="P520" i="9"/>
  <c r="O520" i="9"/>
  <c r="I520" i="9"/>
  <c r="W519" i="9"/>
  <c r="X519" i="9" s="1"/>
  <c r="Q519" i="9"/>
  <c r="R519" i="9" s="1"/>
  <c r="P519" i="9"/>
  <c r="O519" i="9"/>
  <c r="I519" i="9"/>
  <c r="W518" i="9"/>
  <c r="X518" i="9" s="1"/>
  <c r="Q518" i="9"/>
  <c r="S518" i="9" s="1"/>
  <c r="P518" i="9"/>
  <c r="O518" i="9"/>
  <c r="I518" i="9"/>
  <c r="W517" i="9"/>
  <c r="X517" i="9" s="1"/>
  <c r="Q517" i="9"/>
  <c r="S517" i="9" s="1"/>
  <c r="P517" i="9"/>
  <c r="O517" i="9"/>
  <c r="I517" i="9"/>
  <c r="W516" i="9"/>
  <c r="X516" i="9" s="1"/>
  <c r="Q516" i="9"/>
  <c r="R516" i="9" s="1"/>
  <c r="P516" i="9"/>
  <c r="O516" i="9"/>
  <c r="I516" i="9"/>
  <c r="W515" i="9"/>
  <c r="X515" i="9" s="1"/>
  <c r="Q515" i="9"/>
  <c r="S515" i="9" s="1"/>
  <c r="P515" i="9"/>
  <c r="O515" i="9"/>
  <c r="I515" i="9"/>
  <c r="W514" i="9"/>
  <c r="X514" i="9" s="1"/>
  <c r="Q514" i="9"/>
  <c r="P514" i="9"/>
  <c r="O514" i="9"/>
  <c r="I514" i="9"/>
  <c r="W513" i="9"/>
  <c r="X513" i="9" s="1"/>
  <c r="Q513" i="9"/>
  <c r="R513" i="9" s="1"/>
  <c r="P513" i="9"/>
  <c r="O513" i="9"/>
  <c r="I513" i="9"/>
  <c r="W512" i="9"/>
  <c r="X512" i="9" s="1"/>
  <c r="Q512" i="9"/>
  <c r="S512" i="9" s="1"/>
  <c r="P512" i="9"/>
  <c r="O512" i="9"/>
  <c r="I512" i="9"/>
  <c r="W511" i="9"/>
  <c r="X511" i="9" s="1"/>
  <c r="Q511" i="9"/>
  <c r="S511" i="9" s="1"/>
  <c r="P511" i="9"/>
  <c r="O511" i="9"/>
  <c r="I511" i="9"/>
  <c r="W510" i="9"/>
  <c r="X510" i="9" s="1"/>
  <c r="Q510" i="9"/>
  <c r="R510" i="9" s="1"/>
  <c r="P510" i="9"/>
  <c r="O510" i="9"/>
  <c r="I510" i="9"/>
  <c r="X509" i="9"/>
  <c r="W509" i="9"/>
  <c r="Q509" i="9"/>
  <c r="S509" i="9" s="1"/>
  <c r="I509" i="9"/>
  <c r="W508" i="9"/>
  <c r="X508" i="9" s="1"/>
  <c r="Q508" i="9"/>
  <c r="I508" i="9"/>
  <c r="W507" i="9"/>
  <c r="X507" i="9" s="1"/>
  <c r="Q507" i="9"/>
  <c r="R507" i="9" s="1"/>
  <c r="I507" i="9"/>
  <c r="W506" i="9"/>
  <c r="X506" i="9" s="1"/>
  <c r="Q506" i="9"/>
  <c r="S506" i="9" s="1"/>
  <c r="I506" i="9"/>
  <c r="W505" i="9"/>
  <c r="X505" i="9" s="1"/>
  <c r="S505" i="9"/>
  <c r="R505" i="9"/>
  <c r="Q505" i="9"/>
  <c r="I505" i="9"/>
  <c r="X504" i="9"/>
  <c r="W504" i="9"/>
  <c r="I504" i="9"/>
  <c r="W503" i="9"/>
  <c r="X503" i="9" s="1"/>
  <c r="I503" i="9"/>
  <c r="W502" i="9"/>
  <c r="X502" i="9" s="1"/>
  <c r="Q502" i="9"/>
  <c r="S502" i="9" s="1"/>
  <c r="I502" i="9"/>
  <c r="X501" i="9"/>
  <c r="W501" i="9"/>
  <c r="P501" i="9"/>
  <c r="O501" i="9"/>
  <c r="I501" i="9"/>
  <c r="W500" i="9"/>
  <c r="X500" i="9" s="1"/>
  <c r="P500" i="9"/>
  <c r="O500" i="9"/>
  <c r="I500" i="9"/>
  <c r="W499" i="9"/>
  <c r="X499" i="9" s="1"/>
  <c r="P499" i="9"/>
  <c r="O499" i="9"/>
  <c r="I499" i="9"/>
  <c r="W498" i="9"/>
  <c r="X498" i="9" s="1"/>
  <c r="S498" i="9"/>
  <c r="Q498" i="9"/>
  <c r="R498" i="9" s="1"/>
  <c r="P498" i="9"/>
  <c r="O498" i="9"/>
  <c r="I498" i="9"/>
  <c r="W497" i="9"/>
  <c r="X497" i="9" s="1"/>
  <c r="Q497" i="9"/>
  <c r="R497" i="9" s="1"/>
  <c r="P497" i="9"/>
  <c r="O497" i="9"/>
  <c r="I497" i="9"/>
  <c r="W496" i="9"/>
  <c r="X496" i="9" s="1"/>
  <c r="Q496" i="9"/>
  <c r="R496" i="9" s="1"/>
  <c r="P496" i="9"/>
  <c r="O496" i="9"/>
  <c r="I496" i="9"/>
  <c r="W495" i="9"/>
  <c r="X495" i="9" s="1"/>
  <c r="S495" i="9"/>
  <c r="Q495" i="9"/>
  <c r="R495" i="9" s="1"/>
  <c r="P495" i="9"/>
  <c r="O495" i="9"/>
  <c r="I495" i="9"/>
  <c r="W494" i="9"/>
  <c r="X494" i="9" s="1"/>
  <c r="Q494" i="9"/>
  <c r="R494" i="9" s="1"/>
  <c r="P494" i="9"/>
  <c r="O494" i="9"/>
  <c r="I494" i="9"/>
  <c r="W493" i="9"/>
  <c r="X493" i="9" s="1"/>
  <c r="P493" i="9"/>
  <c r="O493" i="9"/>
  <c r="I493" i="9"/>
  <c r="W492" i="9"/>
  <c r="X492" i="9" s="1"/>
  <c r="P492" i="9"/>
  <c r="O492" i="9"/>
  <c r="I492" i="9"/>
  <c r="W491" i="9"/>
  <c r="X491" i="9" s="1"/>
  <c r="Q491" i="9"/>
  <c r="S491" i="9" s="1"/>
  <c r="P491" i="9"/>
  <c r="O491" i="9"/>
  <c r="I491" i="9"/>
  <c r="W490" i="9"/>
  <c r="X490" i="9" s="1"/>
  <c r="Q490" i="9"/>
  <c r="R490" i="9" s="1"/>
  <c r="P490" i="9"/>
  <c r="O490" i="9"/>
  <c r="I490" i="9"/>
  <c r="W489" i="9"/>
  <c r="X489" i="9" s="1"/>
  <c r="Q489" i="9"/>
  <c r="S489" i="9" s="1"/>
  <c r="P489" i="9"/>
  <c r="O489" i="9"/>
  <c r="I489" i="9"/>
  <c r="W488" i="9"/>
  <c r="X488" i="9" s="1"/>
  <c r="Q488" i="9"/>
  <c r="R488" i="9" s="1"/>
  <c r="P488" i="9"/>
  <c r="O488" i="9"/>
  <c r="I488" i="9"/>
  <c r="W487" i="9"/>
  <c r="X487" i="9" s="1"/>
  <c r="Q487" i="9"/>
  <c r="P487" i="9"/>
  <c r="O487" i="9"/>
  <c r="I487" i="9"/>
  <c r="W486" i="9"/>
  <c r="X486" i="9" s="1"/>
  <c r="Q486" i="9"/>
  <c r="R486" i="9" s="1"/>
  <c r="P486" i="9"/>
  <c r="O486" i="9"/>
  <c r="I486" i="9"/>
  <c r="X485" i="9"/>
  <c r="W485" i="9"/>
  <c r="S485" i="9"/>
  <c r="R485" i="9"/>
  <c r="Q485" i="9"/>
  <c r="P485" i="9"/>
  <c r="O485" i="9"/>
  <c r="I485" i="9"/>
  <c r="W484" i="9"/>
  <c r="X484" i="9" s="1"/>
  <c r="P484" i="9"/>
  <c r="O484" i="9"/>
  <c r="I484" i="9"/>
  <c r="W483" i="9"/>
  <c r="X483" i="9" s="1"/>
  <c r="P483" i="9"/>
  <c r="O483" i="9"/>
  <c r="I483" i="9"/>
  <c r="W482" i="9"/>
  <c r="X482" i="9" s="1"/>
  <c r="P482" i="9"/>
  <c r="O482" i="9"/>
  <c r="I482" i="9"/>
  <c r="W481" i="9"/>
  <c r="X481" i="9" s="1"/>
  <c r="P481" i="9"/>
  <c r="O481" i="9"/>
  <c r="I481" i="9"/>
  <c r="X480" i="9"/>
  <c r="W480" i="9"/>
  <c r="Q480" i="9"/>
  <c r="S480" i="9" s="1"/>
  <c r="P480" i="9"/>
  <c r="O480" i="9"/>
  <c r="I480" i="9"/>
  <c r="W479" i="9"/>
  <c r="X479" i="9" s="1"/>
  <c r="R479" i="9"/>
  <c r="Q479" i="9"/>
  <c r="S479" i="9" s="1"/>
  <c r="P479" i="9"/>
  <c r="O479" i="9"/>
  <c r="I479" i="9"/>
  <c r="W478" i="9"/>
  <c r="X478" i="9" s="1"/>
  <c r="P478" i="9"/>
  <c r="O478" i="9"/>
  <c r="I478" i="9"/>
  <c r="W477" i="9"/>
  <c r="X477" i="9" s="1"/>
  <c r="P477" i="9"/>
  <c r="O477" i="9"/>
  <c r="I477" i="9"/>
  <c r="W476" i="9"/>
  <c r="X476" i="9" s="1"/>
  <c r="P476" i="9"/>
  <c r="O476" i="9"/>
  <c r="I476" i="9"/>
  <c r="W475" i="9"/>
  <c r="X475" i="9" s="1"/>
  <c r="P475" i="9"/>
  <c r="O475" i="9"/>
  <c r="I475" i="9"/>
  <c r="W474" i="9"/>
  <c r="X474" i="9" s="1"/>
  <c r="P474" i="9"/>
  <c r="O474" i="9"/>
  <c r="I474" i="9"/>
  <c r="X473" i="9"/>
  <c r="W473" i="9"/>
  <c r="P473" i="9"/>
  <c r="O473" i="9"/>
  <c r="I473" i="9"/>
  <c r="W472" i="9"/>
  <c r="X472" i="9" s="1"/>
  <c r="P472" i="9"/>
  <c r="O472" i="9"/>
  <c r="I472" i="9"/>
  <c r="X471" i="9"/>
  <c r="W471" i="9"/>
  <c r="P471" i="9"/>
  <c r="O471" i="9"/>
  <c r="I471" i="9"/>
  <c r="W470" i="9"/>
  <c r="X470" i="9" s="1"/>
  <c r="P470" i="9"/>
  <c r="O470" i="9"/>
  <c r="I470" i="9"/>
  <c r="W469" i="9"/>
  <c r="X469" i="9" s="1"/>
  <c r="P469" i="9"/>
  <c r="O469" i="9"/>
  <c r="I469" i="9"/>
  <c r="W468" i="9"/>
  <c r="X468" i="9" s="1"/>
  <c r="P468" i="9"/>
  <c r="O468" i="9"/>
  <c r="I468" i="9"/>
  <c r="W467" i="9"/>
  <c r="X467" i="9" s="1"/>
  <c r="P467" i="9"/>
  <c r="O467" i="9"/>
  <c r="I467" i="9"/>
  <c r="X466" i="9"/>
  <c r="W466" i="9"/>
  <c r="P466" i="9"/>
  <c r="O466" i="9"/>
  <c r="I466" i="9"/>
  <c r="W465" i="9"/>
  <c r="X465" i="9" s="1"/>
  <c r="P465" i="9"/>
  <c r="O465" i="9"/>
  <c r="I465" i="9"/>
  <c r="W464" i="9"/>
  <c r="X464" i="9" s="1"/>
  <c r="P464" i="9"/>
  <c r="O464" i="9"/>
  <c r="I464" i="9"/>
  <c r="X463" i="9"/>
  <c r="W463" i="9"/>
  <c r="Q463" i="9"/>
  <c r="S463" i="9" s="1"/>
  <c r="P463" i="9"/>
  <c r="O463" i="9"/>
  <c r="I463" i="9"/>
  <c r="W462" i="9"/>
  <c r="X462" i="9" s="1"/>
  <c r="Q462" i="9"/>
  <c r="P462" i="9"/>
  <c r="O462" i="9"/>
  <c r="I462" i="9"/>
  <c r="W461" i="9"/>
  <c r="X461" i="9" s="1"/>
  <c r="P461" i="9"/>
  <c r="O461" i="9"/>
  <c r="I461" i="9"/>
  <c r="W460" i="9"/>
  <c r="X460" i="9" s="1"/>
  <c r="S460" i="9"/>
  <c r="Q460" i="9"/>
  <c r="R460" i="9" s="1"/>
  <c r="P460" i="9"/>
  <c r="O460" i="9"/>
  <c r="I460" i="9"/>
  <c r="W459" i="9"/>
  <c r="X459" i="9" s="1"/>
  <c r="Q459" i="9"/>
  <c r="S459" i="9" s="1"/>
  <c r="P459" i="9"/>
  <c r="O459" i="9"/>
  <c r="I459" i="9"/>
  <c r="W458" i="9"/>
  <c r="X458" i="9" s="1"/>
  <c r="P458" i="9"/>
  <c r="O458" i="9"/>
  <c r="I458" i="9"/>
  <c r="W457" i="9"/>
  <c r="X457" i="9" s="1"/>
  <c r="P457" i="9"/>
  <c r="O457" i="9"/>
  <c r="I457" i="9"/>
  <c r="W456" i="9"/>
  <c r="X456" i="9" s="1"/>
  <c r="P456" i="9"/>
  <c r="O456" i="9"/>
  <c r="I456" i="9"/>
  <c r="W455" i="9"/>
  <c r="X455" i="9" s="1"/>
  <c r="P455" i="9"/>
  <c r="O455" i="9"/>
  <c r="I455" i="9"/>
  <c r="X454" i="9"/>
  <c r="W454" i="9"/>
  <c r="P454" i="9"/>
  <c r="O454" i="9"/>
  <c r="I454" i="9"/>
  <c r="W453" i="9"/>
  <c r="X453" i="9" s="1"/>
  <c r="Q453" i="9"/>
  <c r="R453" i="9" s="1"/>
  <c r="P453" i="9"/>
  <c r="O453" i="9"/>
  <c r="I453" i="9"/>
  <c r="W452" i="9"/>
  <c r="X452" i="9" s="1"/>
  <c r="Q452" i="9"/>
  <c r="P452" i="9"/>
  <c r="O452" i="9"/>
  <c r="I452" i="9"/>
  <c r="W451" i="9"/>
  <c r="X451" i="9" s="1"/>
  <c r="S451" i="9"/>
  <c r="R451" i="9"/>
  <c r="Q451" i="9"/>
  <c r="P451" i="9"/>
  <c r="O451" i="9"/>
  <c r="I451" i="9"/>
  <c r="X450" i="9"/>
  <c r="W450" i="9"/>
  <c r="Q450" i="9"/>
  <c r="S450" i="9" s="1"/>
  <c r="P450" i="9"/>
  <c r="O450" i="9"/>
  <c r="I450" i="9"/>
  <c r="W449" i="9"/>
  <c r="X449" i="9" s="1"/>
  <c r="S449" i="9"/>
  <c r="Q449" i="9"/>
  <c r="R449" i="9" s="1"/>
  <c r="P449" i="9"/>
  <c r="O449" i="9"/>
  <c r="I449" i="9"/>
  <c r="W448" i="9"/>
  <c r="X448" i="9" s="1"/>
  <c r="S448" i="9"/>
  <c r="R448" i="9"/>
  <c r="Q448" i="9"/>
  <c r="P448" i="9"/>
  <c r="O448" i="9"/>
  <c r="I448" i="9"/>
  <c r="W447" i="9"/>
  <c r="X447" i="9" s="1"/>
  <c r="S447" i="9"/>
  <c r="R447" i="9"/>
  <c r="Q447" i="9"/>
  <c r="P447" i="9"/>
  <c r="O447" i="9"/>
  <c r="I447" i="9"/>
  <c r="X446" i="9"/>
  <c r="W446" i="9"/>
  <c r="Q446" i="9"/>
  <c r="S446" i="9" s="1"/>
  <c r="P446" i="9"/>
  <c r="O446" i="9"/>
  <c r="I446" i="9"/>
  <c r="W445" i="9"/>
  <c r="X445" i="9" s="1"/>
  <c r="S445" i="9"/>
  <c r="R445" i="9"/>
  <c r="Q445" i="9"/>
  <c r="P445" i="9"/>
  <c r="O445" i="9"/>
  <c r="I445" i="9"/>
  <c r="W444" i="9"/>
  <c r="X444" i="9" s="1"/>
  <c r="Q444" i="9"/>
  <c r="S444" i="9" s="1"/>
  <c r="P444" i="9"/>
  <c r="O444" i="9"/>
  <c r="I444" i="9"/>
  <c r="W443" i="9"/>
  <c r="X443" i="9" s="1"/>
  <c r="Q443" i="9"/>
  <c r="S443" i="9" s="1"/>
  <c r="P443" i="9"/>
  <c r="O443" i="9"/>
  <c r="I443" i="9"/>
  <c r="W442" i="9"/>
  <c r="X442" i="9" s="1"/>
  <c r="Q442" i="9"/>
  <c r="R442" i="9" s="1"/>
  <c r="P442" i="9"/>
  <c r="O442" i="9"/>
  <c r="I442" i="9"/>
  <c r="X441" i="9"/>
  <c r="W441" i="9"/>
  <c r="Q441" i="9"/>
  <c r="S441" i="9" s="1"/>
  <c r="P441" i="9"/>
  <c r="O441" i="9"/>
  <c r="I441" i="9"/>
  <c r="X440" i="9"/>
  <c r="W440" i="9"/>
  <c r="Q440" i="9"/>
  <c r="S440" i="9" s="1"/>
  <c r="P440" i="9"/>
  <c r="O440" i="9"/>
  <c r="I440" i="9"/>
  <c r="X439" i="9"/>
  <c r="W439" i="9"/>
  <c r="Q439" i="9"/>
  <c r="S439" i="9" s="1"/>
  <c r="P439" i="9"/>
  <c r="O439" i="9"/>
  <c r="I439" i="9"/>
  <c r="W438" i="9"/>
  <c r="X438" i="9" s="1"/>
  <c r="S438" i="9"/>
  <c r="R438" i="9"/>
  <c r="Q438" i="9"/>
  <c r="P438" i="9"/>
  <c r="O438" i="9"/>
  <c r="I438" i="9"/>
  <c r="W437" i="9"/>
  <c r="X437" i="9" s="1"/>
  <c r="P437" i="9"/>
  <c r="O437" i="9"/>
  <c r="I437" i="9"/>
  <c r="W436" i="9"/>
  <c r="X436" i="9" s="1"/>
  <c r="Q436" i="9"/>
  <c r="S436" i="9" s="1"/>
  <c r="P436" i="9"/>
  <c r="O436" i="9"/>
  <c r="I436" i="9"/>
  <c r="W435" i="9"/>
  <c r="X435" i="9" s="1"/>
  <c r="P435" i="9"/>
  <c r="O435" i="9"/>
  <c r="I435" i="9"/>
  <c r="W434" i="9"/>
  <c r="X434" i="9" s="1"/>
  <c r="Q434" i="9"/>
  <c r="P434" i="9"/>
  <c r="O434" i="9"/>
  <c r="I434" i="9"/>
  <c r="X433" i="9"/>
  <c r="W433" i="9"/>
  <c r="P433" i="9"/>
  <c r="O433" i="9"/>
  <c r="I433" i="9"/>
  <c r="W432" i="9"/>
  <c r="X432" i="9" s="1"/>
  <c r="P432" i="9"/>
  <c r="O432" i="9"/>
  <c r="I432" i="9"/>
  <c r="W431" i="9"/>
  <c r="X431" i="9" s="1"/>
  <c r="P431" i="9"/>
  <c r="O431" i="9"/>
  <c r="I431" i="9"/>
  <c r="X430" i="9"/>
  <c r="W430" i="9"/>
  <c r="P430" i="9"/>
  <c r="O430" i="9"/>
  <c r="I430" i="9"/>
  <c r="X429" i="9"/>
  <c r="W429" i="9"/>
  <c r="P429" i="9"/>
  <c r="O429" i="9"/>
  <c r="I429" i="9"/>
  <c r="W428" i="9"/>
  <c r="X428" i="9" s="1"/>
  <c r="P428" i="9"/>
  <c r="O428" i="9"/>
  <c r="I428" i="9"/>
  <c r="W427" i="9"/>
  <c r="X427" i="9" s="1"/>
  <c r="P427" i="9"/>
  <c r="O427" i="9"/>
  <c r="I427" i="9"/>
  <c r="W426" i="9"/>
  <c r="X426" i="9" s="1"/>
  <c r="P426" i="9"/>
  <c r="O426" i="9"/>
  <c r="I426" i="9"/>
  <c r="W425" i="9"/>
  <c r="X425" i="9" s="1"/>
  <c r="P425" i="9"/>
  <c r="O425" i="9"/>
  <c r="I425" i="9"/>
  <c r="W424" i="9"/>
  <c r="X424" i="9" s="1"/>
  <c r="P424" i="9"/>
  <c r="O424" i="9"/>
  <c r="I424" i="9"/>
  <c r="W423" i="9"/>
  <c r="X423" i="9" s="1"/>
  <c r="P423" i="9"/>
  <c r="O423" i="9"/>
  <c r="I423" i="9"/>
  <c r="W422" i="9"/>
  <c r="X422" i="9" s="1"/>
  <c r="P422" i="9"/>
  <c r="O422" i="9"/>
  <c r="I422" i="9"/>
  <c r="W421" i="9"/>
  <c r="X421" i="9" s="1"/>
  <c r="P421" i="9"/>
  <c r="O421" i="9"/>
  <c r="I421" i="9"/>
  <c r="W420" i="9"/>
  <c r="X420" i="9" s="1"/>
  <c r="P420" i="9"/>
  <c r="O420" i="9"/>
  <c r="I420" i="9"/>
  <c r="W419" i="9"/>
  <c r="X419" i="9" s="1"/>
  <c r="P419" i="9"/>
  <c r="O419" i="9"/>
  <c r="I419" i="9"/>
  <c r="X418" i="9"/>
  <c r="W418" i="9"/>
  <c r="P418" i="9"/>
  <c r="O418" i="9"/>
  <c r="I418" i="9"/>
  <c r="W417" i="9"/>
  <c r="X417" i="9" s="1"/>
  <c r="I417" i="9"/>
  <c r="W416" i="9"/>
  <c r="X416" i="9" s="1"/>
  <c r="P416" i="9"/>
  <c r="O416" i="9"/>
  <c r="I416" i="9"/>
  <c r="W415" i="9"/>
  <c r="X415" i="9" s="1"/>
  <c r="P415" i="9"/>
  <c r="O415" i="9"/>
  <c r="I415" i="9"/>
  <c r="W414" i="9"/>
  <c r="X414" i="9" s="1"/>
  <c r="P414" i="9"/>
  <c r="O414" i="9"/>
  <c r="I414" i="9"/>
  <c r="W413" i="9"/>
  <c r="X413" i="9" s="1"/>
  <c r="P413" i="9"/>
  <c r="O413" i="9"/>
  <c r="I413" i="9"/>
  <c r="W412" i="9"/>
  <c r="X412" i="9" s="1"/>
  <c r="P412" i="9"/>
  <c r="O412" i="9"/>
  <c r="I412" i="9"/>
  <c r="W411" i="9"/>
  <c r="X411" i="9" s="1"/>
  <c r="P411" i="9"/>
  <c r="O411" i="9"/>
  <c r="I411" i="9"/>
  <c r="W410" i="9"/>
  <c r="X410" i="9" s="1"/>
  <c r="P410" i="9"/>
  <c r="O410" i="9"/>
  <c r="I410" i="9"/>
  <c r="W409" i="9"/>
  <c r="X409" i="9" s="1"/>
  <c r="P409" i="9"/>
  <c r="O409" i="9"/>
  <c r="I409" i="9"/>
  <c r="W408" i="9"/>
  <c r="X408" i="9" s="1"/>
  <c r="I408" i="9"/>
  <c r="W407" i="9"/>
  <c r="X407" i="9" s="1"/>
  <c r="I407" i="9"/>
  <c r="W406" i="9"/>
  <c r="X406" i="9" s="1"/>
  <c r="I406" i="9"/>
  <c r="X405" i="9"/>
  <c r="W405" i="9"/>
  <c r="I405" i="9"/>
  <c r="W404" i="9"/>
  <c r="X404" i="9" s="1"/>
  <c r="I404" i="9"/>
  <c r="W403" i="9"/>
  <c r="X403" i="9" s="1"/>
  <c r="I403" i="9"/>
  <c r="W402" i="9"/>
  <c r="X402" i="9" s="1"/>
  <c r="I402" i="9"/>
  <c r="W401" i="9"/>
  <c r="X401" i="9" s="1"/>
  <c r="I401" i="9"/>
  <c r="W400" i="9"/>
  <c r="X400" i="9" s="1"/>
  <c r="I400" i="9"/>
  <c r="W399" i="9"/>
  <c r="X399" i="9" s="1"/>
  <c r="I399" i="9"/>
  <c r="W398" i="9"/>
  <c r="X398" i="9" s="1"/>
  <c r="I398" i="9"/>
  <c r="W397" i="9"/>
  <c r="X397" i="9" s="1"/>
  <c r="I397" i="9"/>
  <c r="W396" i="9"/>
  <c r="X396" i="9" s="1"/>
  <c r="I396" i="9"/>
  <c r="W395" i="9"/>
  <c r="X395" i="9" s="1"/>
  <c r="I395" i="9"/>
  <c r="W394" i="9"/>
  <c r="X394" i="9" s="1"/>
  <c r="I394" i="9"/>
  <c r="W393" i="9"/>
  <c r="X393" i="9" s="1"/>
  <c r="I393" i="9"/>
  <c r="W392" i="9"/>
  <c r="X392" i="9" s="1"/>
  <c r="I392" i="9"/>
  <c r="W391" i="9"/>
  <c r="X391" i="9" s="1"/>
  <c r="I391" i="9"/>
  <c r="W390" i="9"/>
  <c r="X390" i="9" s="1"/>
  <c r="I390" i="9"/>
  <c r="W389" i="9"/>
  <c r="X389" i="9" s="1"/>
  <c r="I389" i="9"/>
  <c r="W388" i="9"/>
  <c r="X388" i="9" s="1"/>
  <c r="I388" i="9"/>
  <c r="W387" i="9"/>
  <c r="X387" i="9" s="1"/>
  <c r="I387" i="9"/>
  <c r="W386" i="9"/>
  <c r="X386" i="9" s="1"/>
  <c r="I386" i="9"/>
  <c r="W385" i="9"/>
  <c r="X385" i="9" s="1"/>
  <c r="I385" i="9"/>
  <c r="W384" i="9"/>
  <c r="X384" i="9" s="1"/>
  <c r="I384" i="9"/>
  <c r="W383" i="9"/>
  <c r="X383" i="9" s="1"/>
  <c r="I383" i="9"/>
  <c r="W382" i="9"/>
  <c r="X382" i="9" s="1"/>
  <c r="I382" i="9"/>
  <c r="X381" i="9"/>
  <c r="W381" i="9"/>
  <c r="I381" i="9"/>
  <c r="W380" i="9"/>
  <c r="X380" i="9" s="1"/>
  <c r="I380" i="9"/>
  <c r="W379" i="9"/>
  <c r="X379" i="9" s="1"/>
  <c r="I379" i="9"/>
  <c r="W378" i="9"/>
  <c r="X378" i="9" s="1"/>
  <c r="I378" i="9"/>
  <c r="W377" i="9"/>
  <c r="X377" i="9" s="1"/>
  <c r="I377" i="9"/>
  <c r="W376" i="9"/>
  <c r="X376" i="9" s="1"/>
  <c r="I376" i="9"/>
  <c r="W375" i="9"/>
  <c r="X375" i="9" s="1"/>
  <c r="I375" i="9"/>
  <c r="X374" i="9"/>
  <c r="W374" i="9"/>
  <c r="I374" i="9"/>
  <c r="W373" i="9"/>
  <c r="X373" i="9" s="1"/>
  <c r="I373" i="9"/>
  <c r="W372" i="9"/>
  <c r="X372" i="9" s="1"/>
  <c r="I372" i="9"/>
  <c r="W371" i="9"/>
  <c r="X371" i="9" s="1"/>
  <c r="I371" i="9"/>
  <c r="W370" i="9"/>
  <c r="X370" i="9" s="1"/>
  <c r="I370" i="9"/>
  <c r="W369" i="9"/>
  <c r="X369" i="9" s="1"/>
  <c r="I369" i="9"/>
  <c r="W368" i="9"/>
  <c r="X368" i="9" s="1"/>
  <c r="I368" i="9"/>
  <c r="W367" i="9"/>
  <c r="X367" i="9" s="1"/>
  <c r="I367" i="9"/>
  <c r="W366" i="9"/>
  <c r="X366" i="9" s="1"/>
  <c r="I366" i="9"/>
  <c r="W365" i="9"/>
  <c r="X365" i="9" s="1"/>
  <c r="I365" i="9"/>
  <c r="W364" i="9"/>
  <c r="X364" i="9" s="1"/>
  <c r="I364" i="9"/>
  <c r="W363" i="9"/>
  <c r="X363" i="9" s="1"/>
  <c r="I363" i="9"/>
  <c r="W362" i="9"/>
  <c r="X362" i="9" s="1"/>
  <c r="I362" i="9"/>
  <c r="W361" i="9"/>
  <c r="X361" i="9" s="1"/>
  <c r="I361" i="9"/>
  <c r="W360" i="9"/>
  <c r="X360" i="9" s="1"/>
  <c r="I360" i="9"/>
  <c r="W359" i="9"/>
  <c r="X359" i="9" s="1"/>
  <c r="I359" i="9"/>
  <c r="X358" i="9"/>
  <c r="W358" i="9"/>
  <c r="I358" i="9"/>
  <c r="W357" i="9"/>
  <c r="X357" i="9" s="1"/>
  <c r="I357" i="9"/>
  <c r="W356" i="9"/>
  <c r="X356" i="9" s="1"/>
  <c r="I356" i="9"/>
  <c r="W355" i="9"/>
  <c r="X355" i="9" s="1"/>
  <c r="I355" i="9"/>
  <c r="W354" i="9"/>
  <c r="X354" i="9" s="1"/>
  <c r="I354" i="9"/>
  <c r="W353" i="9"/>
  <c r="X353" i="9" s="1"/>
  <c r="I353" i="9"/>
  <c r="W352" i="9"/>
  <c r="X352" i="9" s="1"/>
  <c r="I352" i="9"/>
  <c r="W351" i="9"/>
  <c r="X351" i="9" s="1"/>
  <c r="I351" i="9"/>
  <c r="X350" i="9"/>
  <c r="W350" i="9"/>
  <c r="I350" i="9"/>
  <c r="X349" i="9"/>
  <c r="W349" i="9"/>
  <c r="I349" i="9"/>
  <c r="W348" i="9"/>
  <c r="X348" i="9" s="1"/>
  <c r="I348" i="9"/>
  <c r="W347" i="9"/>
  <c r="X347" i="9" s="1"/>
  <c r="I347" i="9"/>
  <c r="W346" i="9"/>
  <c r="X346" i="9" s="1"/>
  <c r="I346" i="9"/>
  <c r="W345" i="9"/>
  <c r="X345" i="9" s="1"/>
  <c r="I345" i="9"/>
  <c r="W344" i="9"/>
  <c r="X344" i="9" s="1"/>
  <c r="I344" i="9"/>
  <c r="W343" i="9"/>
  <c r="X343" i="9" s="1"/>
  <c r="I343" i="9"/>
  <c r="W342" i="9"/>
  <c r="X342" i="9" s="1"/>
  <c r="I342" i="9"/>
  <c r="W341" i="9"/>
  <c r="X341" i="9" s="1"/>
  <c r="I341" i="9"/>
  <c r="W340" i="9"/>
  <c r="X340" i="9" s="1"/>
  <c r="I340" i="9"/>
  <c r="W339" i="9"/>
  <c r="X339" i="9" s="1"/>
  <c r="I339" i="9"/>
  <c r="W338" i="9"/>
  <c r="X338" i="9" s="1"/>
  <c r="I338" i="9"/>
  <c r="W337" i="9"/>
  <c r="X337" i="9" s="1"/>
  <c r="I337" i="9"/>
  <c r="W336" i="9"/>
  <c r="X336" i="9" s="1"/>
  <c r="I336" i="9"/>
  <c r="W335" i="9"/>
  <c r="X335" i="9" s="1"/>
  <c r="I335" i="9"/>
  <c r="X334" i="9"/>
  <c r="W334" i="9"/>
  <c r="I334" i="9"/>
  <c r="W333" i="9"/>
  <c r="X333" i="9" s="1"/>
  <c r="I333" i="9"/>
  <c r="W332" i="9"/>
  <c r="X332" i="9" s="1"/>
  <c r="I332" i="9"/>
  <c r="W331" i="9"/>
  <c r="X331" i="9" s="1"/>
  <c r="I331" i="9"/>
  <c r="W330" i="9"/>
  <c r="X330" i="9" s="1"/>
  <c r="I330" i="9"/>
  <c r="W329" i="9"/>
  <c r="X329" i="9" s="1"/>
  <c r="I329" i="9"/>
  <c r="W328" i="9"/>
  <c r="X328" i="9" s="1"/>
  <c r="I328" i="9"/>
  <c r="W327" i="9"/>
  <c r="X327" i="9" s="1"/>
  <c r="I327" i="9"/>
  <c r="W326" i="9"/>
  <c r="X326" i="9" s="1"/>
  <c r="V326" i="9"/>
  <c r="U326" i="9"/>
  <c r="S326" i="9"/>
  <c r="R326" i="9"/>
  <c r="P326" i="9"/>
  <c r="O326" i="9"/>
  <c r="I326" i="9"/>
  <c r="W325" i="9"/>
  <c r="X325" i="9" s="1"/>
  <c r="V325" i="9"/>
  <c r="U325" i="9"/>
  <c r="S325" i="9"/>
  <c r="R325" i="9"/>
  <c r="P325" i="9"/>
  <c r="O325" i="9"/>
  <c r="I325" i="9"/>
  <c r="X324" i="9"/>
  <c r="W324" i="9"/>
  <c r="P324" i="9"/>
  <c r="O324" i="9"/>
  <c r="I324" i="9"/>
  <c r="W323" i="9"/>
  <c r="X323" i="9" s="1"/>
  <c r="P323" i="9"/>
  <c r="O323" i="9"/>
  <c r="I323" i="9"/>
  <c r="X322" i="9"/>
  <c r="W322" i="9"/>
  <c r="V322" i="9"/>
  <c r="U322" i="9"/>
  <c r="S322" i="9"/>
  <c r="R322" i="9"/>
  <c r="P322" i="9"/>
  <c r="O322" i="9"/>
  <c r="I322" i="9"/>
  <c r="W321" i="9"/>
  <c r="X321" i="9" s="1"/>
  <c r="V321" i="9"/>
  <c r="U321" i="9"/>
  <c r="S321" i="9"/>
  <c r="R321" i="9"/>
  <c r="P321" i="9"/>
  <c r="O321" i="9"/>
  <c r="I321" i="9"/>
  <c r="W320" i="9"/>
  <c r="X320" i="9" s="1"/>
  <c r="V320" i="9"/>
  <c r="U320" i="9"/>
  <c r="S320" i="9"/>
  <c r="R320" i="9"/>
  <c r="P320" i="9"/>
  <c r="O320" i="9"/>
  <c r="I320" i="9"/>
  <c r="W319" i="9"/>
  <c r="X319" i="9" s="1"/>
  <c r="I319" i="9"/>
  <c r="W318" i="9"/>
  <c r="X318" i="9" s="1"/>
  <c r="V318" i="9"/>
  <c r="U318" i="9"/>
  <c r="S318" i="9"/>
  <c r="R318" i="9"/>
  <c r="P318" i="9"/>
  <c r="O318" i="9"/>
  <c r="I318" i="9"/>
  <c r="X317" i="9"/>
  <c r="W317" i="9"/>
  <c r="V317" i="9"/>
  <c r="U317" i="9"/>
  <c r="S317" i="9"/>
  <c r="R317" i="9"/>
  <c r="P317" i="9"/>
  <c r="O317" i="9"/>
  <c r="I317" i="9"/>
  <c r="X316" i="9"/>
  <c r="W316" i="9"/>
  <c r="P316" i="9"/>
  <c r="O316" i="9"/>
  <c r="I316" i="9"/>
  <c r="W315" i="9"/>
  <c r="X315" i="9" s="1"/>
  <c r="P315" i="9"/>
  <c r="O315" i="9"/>
  <c r="I315" i="9"/>
  <c r="W314" i="9"/>
  <c r="X314" i="9" s="1"/>
  <c r="I314" i="9"/>
  <c r="W313" i="9"/>
  <c r="X313" i="9" s="1"/>
  <c r="V313" i="9"/>
  <c r="U313" i="9"/>
  <c r="S313" i="9"/>
  <c r="R313" i="9"/>
  <c r="P313" i="9"/>
  <c r="O313" i="9"/>
  <c r="I313" i="9"/>
  <c r="W312" i="9"/>
  <c r="X312" i="9" s="1"/>
  <c r="V312" i="9"/>
  <c r="U312" i="9"/>
  <c r="S312" i="9"/>
  <c r="R312" i="9"/>
  <c r="P312" i="9"/>
  <c r="O312" i="9"/>
  <c r="I312" i="9"/>
  <c r="W311" i="9"/>
  <c r="X311" i="9" s="1"/>
  <c r="I311" i="9"/>
  <c r="X310" i="9"/>
  <c r="W310" i="9"/>
  <c r="P310" i="9"/>
  <c r="O310" i="9"/>
  <c r="I310" i="9"/>
  <c r="X309" i="9"/>
  <c r="W309" i="9"/>
  <c r="V309" i="9"/>
  <c r="U309" i="9"/>
  <c r="S309" i="9"/>
  <c r="R309" i="9"/>
  <c r="P309" i="9"/>
  <c r="O309" i="9"/>
  <c r="I309" i="9"/>
  <c r="W308" i="9"/>
  <c r="X308" i="9" s="1"/>
  <c r="P308" i="9"/>
  <c r="O308" i="9"/>
  <c r="I308" i="9"/>
  <c r="W307" i="9"/>
  <c r="X307" i="9" s="1"/>
  <c r="P307" i="9"/>
  <c r="O307" i="9"/>
  <c r="I307" i="9"/>
  <c r="W306" i="9"/>
  <c r="X306" i="9" s="1"/>
  <c r="P306" i="9"/>
  <c r="O306" i="9"/>
  <c r="I306" i="9"/>
  <c r="W305" i="9"/>
  <c r="X305" i="9" s="1"/>
  <c r="V305" i="9"/>
  <c r="U305" i="9"/>
  <c r="S305" i="9"/>
  <c r="R305" i="9"/>
  <c r="P305" i="9"/>
  <c r="O305" i="9"/>
  <c r="I305" i="9"/>
  <c r="W304" i="9"/>
  <c r="X304" i="9" s="1"/>
  <c r="V304" i="9"/>
  <c r="U304" i="9"/>
  <c r="S304" i="9"/>
  <c r="R304" i="9"/>
  <c r="P304" i="9"/>
  <c r="O304" i="9"/>
  <c r="I304" i="9"/>
  <c r="W303" i="9"/>
  <c r="X303" i="9" s="1"/>
  <c r="I303" i="9"/>
  <c r="W302" i="9"/>
  <c r="X302" i="9" s="1"/>
  <c r="P302" i="9"/>
  <c r="O302" i="9"/>
  <c r="I302" i="9"/>
  <c r="W301" i="9"/>
  <c r="X301" i="9" s="1"/>
  <c r="V301" i="9"/>
  <c r="U301" i="9"/>
  <c r="S301" i="9"/>
  <c r="R301" i="9"/>
  <c r="P301" i="9"/>
  <c r="O301" i="9"/>
  <c r="I301" i="9"/>
  <c r="W300" i="9"/>
  <c r="X300" i="9" s="1"/>
  <c r="I300" i="9"/>
  <c r="W299" i="9"/>
  <c r="X299" i="9" s="1"/>
  <c r="P299" i="9"/>
  <c r="O299" i="9"/>
  <c r="I299" i="9"/>
  <c r="W298" i="9"/>
  <c r="X298" i="9" s="1"/>
  <c r="P298" i="9"/>
  <c r="O298" i="9"/>
  <c r="I298" i="9"/>
  <c r="W297" i="9"/>
  <c r="X297" i="9" s="1"/>
  <c r="V297" i="9"/>
  <c r="U297" i="9"/>
  <c r="S297" i="9"/>
  <c r="R297" i="9"/>
  <c r="P297" i="9"/>
  <c r="O297" i="9"/>
  <c r="I297" i="9"/>
  <c r="W296" i="9"/>
  <c r="X296" i="9" s="1"/>
  <c r="P296" i="9"/>
  <c r="O296" i="9"/>
  <c r="I296" i="9"/>
  <c r="W295" i="9"/>
  <c r="X295" i="9" s="1"/>
  <c r="P295" i="9"/>
  <c r="O295" i="9"/>
  <c r="I295" i="9"/>
  <c r="W294" i="9"/>
  <c r="X294" i="9" s="1"/>
  <c r="P294" i="9"/>
  <c r="O294" i="9"/>
  <c r="I294" i="9"/>
  <c r="W293" i="9"/>
  <c r="X293" i="9" s="1"/>
  <c r="P293" i="9"/>
  <c r="O293" i="9"/>
  <c r="I293" i="9"/>
  <c r="W292" i="9"/>
  <c r="X292" i="9" s="1"/>
  <c r="V292" i="9"/>
  <c r="U292" i="9"/>
  <c r="S292" i="9"/>
  <c r="R292" i="9"/>
  <c r="P292" i="9"/>
  <c r="O292" i="9"/>
  <c r="I292" i="9"/>
  <c r="W291" i="9"/>
  <c r="X291" i="9" s="1"/>
  <c r="I291" i="9"/>
  <c r="W290" i="9"/>
  <c r="X290" i="9" s="1"/>
  <c r="P290" i="9"/>
  <c r="O290" i="9"/>
  <c r="I290" i="9"/>
  <c r="W289" i="9"/>
  <c r="X289" i="9" s="1"/>
  <c r="I289" i="9"/>
  <c r="W288" i="9"/>
  <c r="X288" i="9" s="1"/>
  <c r="V288" i="9"/>
  <c r="U288" i="9"/>
  <c r="S288" i="9"/>
  <c r="R288" i="9"/>
  <c r="P288" i="9"/>
  <c r="O288" i="9"/>
  <c r="I288" i="9"/>
  <c r="W287" i="9"/>
  <c r="X287" i="9" s="1"/>
  <c r="P287" i="9"/>
  <c r="O287" i="9"/>
  <c r="I287" i="9"/>
  <c r="W286" i="9"/>
  <c r="X286" i="9" s="1"/>
  <c r="I286" i="9"/>
  <c r="W285" i="9"/>
  <c r="X285" i="9" s="1"/>
  <c r="P285" i="9"/>
  <c r="O285" i="9"/>
  <c r="I285" i="9"/>
  <c r="W284" i="9"/>
  <c r="X284" i="9" s="1"/>
  <c r="I284" i="9"/>
  <c r="W283" i="9"/>
  <c r="X283" i="9" s="1"/>
  <c r="I283" i="9"/>
  <c r="W282" i="9"/>
  <c r="X282" i="9" s="1"/>
  <c r="P282" i="9"/>
  <c r="O282" i="9"/>
  <c r="I282" i="9"/>
  <c r="W281" i="9"/>
  <c r="X281" i="9" s="1"/>
  <c r="V281" i="9"/>
  <c r="U281" i="9"/>
  <c r="S281" i="9"/>
  <c r="R281" i="9"/>
  <c r="P281" i="9"/>
  <c r="O281" i="9"/>
  <c r="I281" i="9"/>
  <c r="W280" i="9"/>
  <c r="X280" i="9" s="1"/>
  <c r="P280" i="9"/>
  <c r="O280" i="9"/>
  <c r="I280" i="9"/>
  <c r="W279" i="9"/>
  <c r="X279" i="9" s="1"/>
  <c r="P279" i="9"/>
  <c r="O279" i="9"/>
  <c r="I279" i="9"/>
  <c r="X278" i="9"/>
  <c r="W278" i="9"/>
  <c r="V278" i="9"/>
  <c r="U278" i="9"/>
  <c r="S278" i="9"/>
  <c r="R278" i="9"/>
  <c r="P278" i="9"/>
  <c r="O278" i="9"/>
  <c r="I278" i="9"/>
  <c r="W277" i="9"/>
  <c r="X277" i="9" s="1"/>
  <c r="V277" i="9"/>
  <c r="U277" i="9"/>
  <c r="S277" i="9"/>
  <c r="R277" i="9"/>
  <c r="P277" i="9"/>
  <c r="O277" i="9"/>
  <c r="I277" i="9"/>
  <c r="W276" i="9"/>
  <c r="X276" i="9" s="1"/>
  <c r="P276" i="9"/>
  <c r="O276" i="9"/>
  <c r="I276" i="9"/>
  <c r="W275" i="9"/>
  <c r="X275" i="9" s="1"/>
  <c r="P275" i="9"/>
  <c r="O275" i="9"/>
  <c r="I275" i="9"/>
  <c r="W274" i="9"/>
  <c r="X274" i="9" s="1"/>
  <c r="P274" i="9"/>
  <c r="O274" i="9"/>
  <c r="I274" i="9"/>
  <c r="W273" i="9"/>
  <c r="X273" i="9" s="1"/>
  <c r="P273" i="9"/>
  <c r="O273" i="9"/>
  <c r="I273" i="9"/>
  <c r="W272" i="9"/>
  <c r="X272" i="9" s="1"/>
  <c r="P272" i="9"/>
  <c r="O272" i="9"/>
  <c r="I272" i="9"/>
  <c r="W271" i="9"/>
  <c r="X271" i="9" s="1"/>
  <c r="V271" i="9"/>
  <c r="U271" i="9"/>
  <c r="S271" i="9"/>
  <c r="R271" i="9"/>
  <c r="P271" i="9"/>
  <c r="O271" i="9"/>
  <c r="I271" i="9"/>
  <c r="W270" i="9"/>
  <c r="X270" i="9" s="1"/>
  <c r="V270" i="9"/>
  <c r="U270" i="9"/>
  <c r="S270" i="9"/>
  <c r="R270" i="9"/>
  <c r="P270" i="9"/>
  <c r="O270" i="9"/>
  <c r="I270" i="9"/>
  <c r="W269" i="9"/>
  <c r="X269" i="9" s="1"/>
  <c r="P269" i="9"/>
  <c r="O269" i="9"/>
  <c r="I269" i="9"/>
  <c r="W268" i="9"/>
  <c r="X268" i="9" s="1"/>
  <c r="P268" i="9"/>
  <c r="O268" i="9"/>
  <c r="I268" i="9"/>
  <c r="W267" i="9"/>
  <c r="X267" i="9" s="1"/>
  <c r="V267" i="9"/>
  <c r="U267" i="9"/>
  <c r="S267" i="9"/>
  <c r="R267" i="9"/>
  <c r="P267" i="9"/>
  <c r="O267" i="9"/>
  <c r="I267" i="9"/>
  <c r="W266" i="9"/>
  <c r="X266" i="9" s="1"/>
  <c r="V266" i="9"/>
  <c r="U266" i="9"/>
  <c r="S266" i="9"/>
  <c r="R266" i="9"/>
  <c r="P266" i="9"/>
  <c r="O266" i="9"/>
  <c r="I266" i="9"/>
  <c r="W265" i="9"/>
  <c r="X265" i="9" s="1"/>
  <c r="P265" i="9"/>
  <c r="O265" i="9"/>
  <c r="I265" i="9"/>
  <c r="W264" i="9"/>
  <c r="X264" i="9" s="1"/>
  <c r="P264" i="9"/>
  <c r="O264" i="9"/>
  <c r="I264" i="9"/>
  <c r="W263" i="9"/>
  <c r="X263" i="9" s="1"/>
  <c r="P263" i="9"/>
  <c r="O263" i="9"/>
  <c r="I263" i="9"/>
  <c r="W262" i="9"/>
  <c r="X262" i="9" s="1"/>
  <c r="P262" i="9"/>
  <c r="O262" i="9"/>
  <c r="I262" i="9"/>
  <c r="W261" i="9"/>
  <c r="X261" i="9" s="1"/>
  <c r="P261" i="9"/>
  <c r="O261" i="9"/>
  <c r="I261" i="9"/>
  <c r="W260" i="9"/>
  <c r="X260" i="9" s="1"/>
  <c r="P260" i="9"/>
  <c r="O260" i="9"/>
  <c r="I260" i="9"/>
  <c r="W259" i="9"/>
  <c r="X259" i="9" s="1"/>
  <c r="P259" i="9"/>
  <c r="O259" i="9"/>
  <c r="I259" i="9"/>
  <c r="W258" i="9"/>
  <c r="X258" i="9" s="1"/>
  <c r="P258" i="9"/>
  <c r="O258" i="9"/>
  <c r="I258" i="9"/>
  <c r="W257" i="9"/>
  <c r="X257" i="9" s="1"/>
  <c r="P257" i="9"/>
  <c r="O257" i="9"/>
  <c r="I257" i="9"/>
  <c r="W256" i="9"/>
  <c r="X256" i="9" s="1"/>
  <c r="P256" i="9"/>
  <c r="O256" i="9"/>
  <c r="I256" i="9"/>
  <c r="W255" i="9"/>
  <c r="X255" i="9" s="1"/>
  <c r="P255" i="9"/>
  <c r="O255" i="9"/>
  <c r="I255" i="9"/>
  <c r="W254" i="9"/>
  <c r="X254" i="9" s="1"/>
  <c r="P254" i="9"/>
  <c r="O254" i="9"/>
  <c r="I254" i="9"/>
  <c r="W253" i="9"/>
  <c r="X253" i="9" s="1"/>
  <c r="P253" i="9"/>
  <c r="O253" i="9"/>
  <c r="I253" i="9"/>
  <c r="W252" i="9"/>
  <c r="X252" i="9" s="1"/>
  <c r="P252" i="9"/>
  <c r="O252" i="9"/>
  <c r="I252" i="9"/>
  <c r="W251" i="9"/>
  <c r="X251" i="9" s="1"/>
  <c r="P251" i="9"/>
  <c r="O251" i="9"/>
  <c r="I251" i="9"/>
  <c r="W250" i="9"/>
  <c r="X250" i="9" s="1"/>
  <c r="V250" i="9"/>
  <c r="U250" i="9"/>
  <c r="S250" i="9"/>
  <c r="R250" i="9"/>
  <c r="P250" i="9"/>
  <c r="O250" i="9"/>
  <c r="I250" i="9"/>
  <c r="W249" i="9"/>
  <c r="X249" i="9" s="1"/>
  <c r="P249" i="9"/>
  <c r="O249" i="9"/>
  <c r="I249" i="9"/>
  <c r="W248" i="9"/>
  <c r="X248" i="9" s="1"/>
  <c r="P248" i="9"/>
  <c r="O248" i="9"/>
  <c r="I248" i="9"/>
  <c r="W247" i="9"/>
  <c r="X247" i="9" s="1"/>
  <c r="P247" i="9"/>
  <c r="O247" i="9"/>
  <c r="I247" i="9"/>
  <c r="W246" i="9"/>
  <c r="X246" i="9" s="1"/>
  <c r="V246" i="9"/>
  <c r="U246" i="9"/>
  <c r="S246" i="9"/>
  <c r="R246" i="9"/>
  <c r="P246" i="9"/>
  <c r="O246" i="9"/>
  <c r="I246" i="9"/>
  <c r="W245" i="9"/>
  <c r="X245" i="9" s="1"/>
  <c r="P245" i="9"/>
  <c r="O245" i="9"/>
  <c r="I245" i="9"/>
  <c r="W244" i="9"/>
  <c r="X244" i="9" s="1"/>
  <c r="P244" i="9"/>
  <c r="O244" i="9"/>
  <c r="I244" i="9"/>
  <c r="W243" i="9"/>
  <c r="X243" i="9" s="1"/>
  <c r="P243" i="9"/>
  <c r="O243" i="9"/>
  <c r="I243" i="9"/>
  <c r="W242" i="9"/>
  <c r="X242" i="9" s="1"/>
  <c r="P242" i="9"/>
  <c r="O242" i="9"/>
  <c r="I242" i="9"/>
  <c r="W241" i="9"/>
  <c r="X241" i="9" s="1"/>
  <c r="P241" i="9"/>
  <c r="O241" i="9"/>
  <c r="I241" i="9"/>
  <c r="W240" i="9"/>
  <c r="X240" i="9" s="1"/>
  <c r="P240" i="9"/>
  <c r="O240" i="9"/>
  <c r="I240" i="9"/>
  <c r="W239" i="9"/>
  <c r="X239" i="9" s="1"/>
  <c r="P239" i="9"/>
  <c r="O239" i="9"/>
  <c r="I239" i="9"/>
  <c r="W238" i="9"/>
  <c r="X238" i="9" s="1"/>
  <c r="V238" i="9"/>
  <c r="U238" i="9"/>
  <c r="S238" i="9"/>
  <c r="R238" i="9"/>
  <c r="P238" i="9"/>
  <c r="O238" i="9"/>
  <c r="I238" i="9"/>
  <c r="W237" i="9"/>
  <c r="X237" i="9" s="1"/>
  <c r="P237" i="9"/>
  <c r="O237" i="9"/>
  <c r="I237" i="9"/>
  <c r="W236" i="9"/>
  <c r="X236" i="9" s="1"/>
  <c r="P236" i="9"/>
  <c r="O236" i="9"/>
  <c r="I236" i="9"/>
  <c r="W235" i="9"/>
  <c r="X235" i="9" s="1"/>
  <c r="P235" i="9"/>
  <c r="O235" i="9"/>
  <c r="I235" i="9"/>
  <c r="W234" i="9"/>
  <c r="X234" i="9" s="1"/>
  <c r="P234" i="9"/>
  <c r="O234" i="9"/>
  <c r="I234" i="9"/>
  <c r="X233" i="9"/>
  <c r="W233" i="9"/>
  <c r="P233" i="9"/>
  <c r="O233" i="9"/>
  <c r="I233" i="9"/>
  <c r="W232" i="9"/>
  <c r="X232" i="9" s="1"/>
  <c r="P232" i="9"/>
  <c r="O232" i="9"/>
  <c r="I232" i="9"/>
  <c r="W231" i="9"/>
  <c r="X231" i="9" s="1"/>
  <c r="P231" i="9"/>
  <c r="O231" i="9"/>
  <c r="I231" i="9"/>
  <c r="W230" i="9"/>
  <c r="X230" i="9" s="1"/>
  <c r="P230" i="9"/>
  <c r="O230" i="9"/>
  <c r="I230" i="9"/>
  <c r="W229" i="9"/>
  <c r="X229" i="9" s="1"/>
  <c r="P229" i="9"/>
  <c r="O229" i="9"/>
  <c r="I229" i="9"/>
  <c r="W228" i="9"/>
  <c r="X228" i="9" s="1"/>
  <c r="P228" i="9"/>
  <c r="O228" i="9"/>
  <c r="I228" i="9"/>
  <c r="W227" i="9"/>
  <c r="X227" i="9" s="1"/>
  <c r="P227" i="9"/>
  <c r="O227" i="9"/>
  <c r="I227" i="9"/>
  <c r="W226" i="9"/>
  <c r="X226" i="9" s="1"/>
  <c r="P226" i="9"/>
  <c r="O226" i="9"/>
  <c r="I226" i="9"/>
  <c r="W225" i="9"/>
  <c r="X225" i="9" s="1"/>
  <c r="P225" i="9"/>
  <c r="O225" i="9"/>
  <c r="I225" i="9"/>
  <c r="W224" i="9"/>
  <c r="X224" i="9" s="1"/>
  <c r="P224" i="9"/>
  <c r="O224" i="9"/>
  <c r="I224" i="9"/>
  <c r="W223" i="9"/>
  <c r="X223" i="9" s="1"/>
  <c r="P223" i="9"/>
  <c r="O223" i="9"/>
  <c r="I223" i="9"/>
  <c r="W222" i="9"/>
  <c r="X222" i="9" s="1"/>
  <c r="P222" i="9"/>
  <c r="O222" i="9"/>
  <c r="I222" i="9"/>
  <c r="W221" i="9"/>
  <c r="X221" i="9" s="1"/>
  <c r="P221" i="9"/>
  <c r="O221" i="9"/>
  <c r="I221" i="9"/>
  <c r="W220" i="9"/>
  <c r="X220" i="9" s="1"/>
  <c r="P220" i="9"/>
  <c r="O220" i="9"/>
  <c r="I220" i="9"/>
  <c r="W219" i="9"/>
  <c r="X219" i="9" s="1"/>
  <c r="P219" i="9"/>
  <c r="O219" i="9"/>
  <c r="I219" i="9"/>
  <c r="W218" i="9"/>
  <c r="X218" i="9" s="1"/>
  <c r="P218" i="9"/>
  <c r="O218" i="9"/>
  <c r="I218" i="9"/>
  <c r="W217" i="9"/>
  <c r="X217" i="9" s="1"/>
  <c r="P217" i="9"/>
  <c r="O217" i="9"/>
  <c r="I217" i="9"/>
  <c r="W216" i="9"/>
  <c r="X216" i="9" s="1"/>
  <c r="P216" i="9"/>
  <c r="O216" i="9"/>
  <c r="I216" i="9"/>
  <c r="W215" i="9"/>
  <c r="X215" i="9" s="1"/>
  <c r="P215" i="9"/>
  <c r="O215" i="9"/>
  <c r="I215" i="9"/>
  <c r="W214" i="9"/>
  <c r="X214" i="9" s="1"/>
  <c r="P214" i="9"/>
  <c r="O214" i="9"/>
  <c r="I214" i="9"/>
  <c r="W213" i="9"/>
  <c r="X213" i="9" s="1"/>
  <c r="P213" i="9"/>
  <c r="O213" i="9"/>
  <c r="I213" i="9"/>
  <c r="W212" i="9"/>
  <c r="X212" i="9" s="1"/>
  <c r="P212" i="9"/>
  <c r="O212" i="9"/>
  <c r="I212" i="9"/>
  <c r="W211" i="9"/>
  <c r="X211" i="9" s="1"/>
  <c r="P211" i="9"/>
  <c r="O211" i="9"/>
  <c r="I211" i="9"/>
  <c r="W210" i="9"/>
  <c r="X210" i="9" s="1"/>
  <c r="P210" i="9"/>
  <c r="O210" i="9"/>
  <c r="I210" i="9"/>
  <c r="W209" i="9"/>
  <c r="X209" i="9" s="1"/>
  <c r="P209" i="9"/>
  <c r="O209" i="9"/>
  <c r="I209" i="9"/>
  <c r="W208" i="9"/>
  <c r="X208" i="9" s="1"/>
  <c r="P208" i="9"/>
  <c r="O208" i="9"/>
  <c r="I208" i="9"/>
  <c r="W207" i="9"/>
  <c r="X207" i="9" s="1"/>
  <c r="P207" i="9"/>
  <c r="O207" i="9"/>
  <c r="I207" i="9"/>
  <c r="W206" i="9"/>
  <c r="X206" i="9" s="1"/>
  <c r="P206" i="9"/>
  <c r="O206" i="9"/>
  <c r="I206" i="9"/>
  <c r="W205" i="9"/>
  <c r="X205" i="9" s="1"/>
  <c r="P205" i="9"/>
  <c r="O205" i="9"/>
  <c r="I205" i="9"/>
  <c r="W204" i="9"/>
  <c r="X204" i="9" s="1"/>
  <c r="P204" i="9"/>
  <c r="O204" i="9"/>
  <c r="I204" i="9"/>
  <c r="W203" i="9"/>
  <c r="X203" i="9" s="1"/>
  <c r="I203" i="9"/>
  <c r="W202" i="9"/>
  <c r="X202" i="9" s="1"/>
  <c r="I202" i="9"/>
  <c r="W201" i="9"/>
  <c r="X201" i="9" s="1"/>
  <c r="I201" i="9"/>
  <c r="W200" i="9"/>
  <c r="X200" i="9" s="1"/>
  <c r="I200" i="9"/>
  <c r="W199" i="9"/>
  <c r="X199" i="9" s="1"/>
  <c r="P199" i="9"/>
  <c r="O199" i="9"/>
  <c r="I199" i="9"/>
  <c r="W198" i="9"/>
  <c r="X198" i="9" s="1"/>
  <c r="P198" i="9"/>
  <c r="O198" i="9"/>
  <c r="I198" i="9"/>
  <c r="W197" i="9"/>
  <c r="X197" i="9" s="1"/>
  <c r="P197" i="9"/>
  <c r="O197" i="9"/>
  <c r="I197" i="9"/>
  <c r="W196" i="9"/>
  <c r="X196" i="9" s="1"/>
  <c r="I196" i="9"/>
  <c r="W195" i="9"/>
  <c r="X195" i="9" s="1"/>
  <c r="P195" i="9"/>
  <c r="O195" i="9"/>
  <c r="I195" i="9"/>
  <c r="W194" i="9"/>
  <c r="X194" i="9" s="1"/>
  <c r="I194" i="9"/>
  <c r="W193" i="9"/>
  <c r="X193" i="9" s="1"/>
  <c r="I193" i="9"/>
  <c r="W192" i="9"/>
  <c r="X192" i="9" s="1"/>
  <c r="P192" i="9"/>
  <c r="O192" i="9"/>
  <c r="I192" i="9"/>
  <c r="W191" i="9"/>
  <c r="X191" i="9" s="1"/>
  <c r="P191" i="9"/>
  <c r="O191" i="9"/>
  <c r="I191" i="9"/>
  <c r="W190" i="9"/>
  <c r="X190" i="9" s="1"/>
  <c r="P190" i="9"/>
  <c r="O190" i="9"/>
  <c r="I190" i="9"/>
  <c r="X189" i="9"/>
  <c r="W189" i="9"/>
  <c r="I189" i="9"/>
  <c r="W188" i="9"/>
  <c r="X188" i="9" s="1"/>
  <c r="I188" i="9"/>
  <c r="W187" i="9"/>
  <c r="X187" i="9" s="1"/>
  <c r="I187" i="9"/>
  <c r="W186" i="9"/>
  <c r="X186" i="9" s="1"/>
  <c r="P186" i="9"/>
  <c r="O186" i="9"/>
  <c r="I186" i="9"/>
  <c r="W185" i="9"/>
  <c r="X185" i="9" s="1"/>
  <c r="P185" i="9"/>
  <c r="O185" i="9"/>
  <c r="I185" i="9"/>
  <c r="W184" i="9"/>
  <c r="X184" i="9" s="1"/>
  <c r="P184" i="9"/>
  <c r="O184" i="9"/>
  <c r="I184" i="9"/>
  <c r="W183" i="9"/>
  <c r="X183" i="9" s="1"/>
  <c r="I183" i="9"/>
  <c r="W182" i="9"/>
  <c r="X182" i="9" s="1"/>
  <c r="I182" i="9"/>
  <c r="W181" i="9"/>
  <c r="X181" i="9" s="1"/>
  <c r="I181" i="9"/>
  <c r="W180" i="9"/>
  <c r="X180" i="9" s="1"/>
  <c r="I180" i="9"/>
  <c r="W179" i="9"/>
  <c r="X179" i="9" s="1"/>
  <c r="I179" i="9"/>
  <c r="W178" i="9"/>
  <c r="X178" i="9" s="1"/>
  <c r="I178" i="9"/>
  <c r="W177" i="9"/>
  <c r="X177" i="9" s="1"/>
  <c r="I177" i="9"/>
  <c r="W176" i="9"/>
  <c r="X176" i="9" s="1"/>
  <c r="I176" i="9"/>
  <c r="W175" i="9"/>
  <c r="X175" i="9" s="1"/>
  <c r="I175" i="9"/>
  <c r="W174" i="9"/>
  <c r="X174" i="9" s="1"/>
  <c r="I174" i="9"/>
  <c r="W173" i="9"/>
  <c r="X173" i="9" s="1"/>
  <c r="I173" i="9"/>
  <c r="X172" i="9"/>
  <c r="W172" i="9"/>
  <c r="I172" i="9"/>
  <c r="W171" i="9"/>
  <c r="X171" i="9" s="1"/>
  <c r="I171" i="9"/>
  <c r="W170" i="9"/>
  <c r="X170" i="9" s="1"/>
  <c r="V170" i="9"/>
  <c r="U170" i="9"/>
  <c r="S170" i="9"/>
  <c r="R170" i="9"/>
  <c r="P170" i="9"/>
  <c r="O170" i="9"/>
  <c r="I170" i="9"/>
  <c r="W169" i="9"/>
  <c r="X169" i="9" s="1"/>
  <c r="V169" i="9"/>
  <c r="U169" i="9"/>
  <c r="S169" i="9"/>
  <c r="R169" i="9"/>
  <c r="P169" i="9"/>
  <c r="O169" i="9"/>
  <c r="I169" i="9"/>
  <c r="W168" i="9"/>
  <c r="X168" i="9" s="1"/>
  <c r="V168" i="9"/>
  <c r="U168" i="9"/>
  <c r="Q168" i="9"/>
  <c r="R168" i="9" s="1"/>
  <c r="P168" i="9"/>
  <c r="O168" i="9"/>
  <c r="I168" i="9"/>
  <c r="W167" i="9"/>
  <c r="X167" i="9" s="1"/>
  <c r="V167" i="9"/>
  <c r="U167" i="9"/>
  <c r="Q167" i="9"/>
  <c r="S167" i="9" s="1"/>
  <c r="P167" i="9"/>
  <c r="O167" i="9"/>
  <c r="I167" i="9"/>
  <c r="W166" i="9"/>
  <c r="X166" i="9" s="1"/>
  <c r="V166" i="9"/>
  <c r="U166" i="9"/>
  <c r="R166" i="9"/>
  <c r="Q166" i="9"/>
  <c r="S166" i="9" s="1"/>
  <c r="P166" i="9"/>
  <c r="O166" i="9"/>
  <c r="I166" i="9"/>
  <c r="W165" i="9"/>
  <c r="X165" i="9" s="1"/>
  <c r="V165" i="9"/>
  <c r="U165" i="9"/>
  <c r="Q165" i="9"/>
  <c r="S165" i="9" s="1"/>
  <c r="P165" i="9"/>
  <c r="O165" i="9"/>
  <c r="I165" i="9"/>
  <c r="X164" i="9"/>
  <c r="W164" i="9"/>
  <c r="V164" i="9"/>
  <c r="U164" i="9"/>
  <c r="Q164" i="9"/>
  <c r="R164" i="9" s="1"/>
  <c r="P164" i="9"/>
  <c r="O164" i="9"/>
  <c r="I164" i="9"/>
  <c r="W163" i="9"/>
  <c r="X163" i="9" s="1"/>
  <c r="V163" i="9"/>
  <c r="U163" i="9"/>
  <c r="Q163" i="9"/>
  <c r="P163" i="9"/>
  <c r="O163" i="9"/>
  <c r="I163" i="9"/>
  <c r="W162" i="9"/>
  <c r="X162" i="9" s="1"/>
  <c r="V162" i="9"/>
  <c r="U162" i="9"/>
  <c r="Q162" i="9"/>
  <c r="S162" i="9" s="1"/>
  <c r="P162" i="9"/>
  <c r="O162" i="9"/>
  <c r="I162" i="9"/>
  <c r="W161" i="9"/>
  <c r="X161" i="9" s="1"/>
  <c r="V161" i="9"/>
  <c r="U161" i="9"/>
  <c r="Q161" i="9"/>
  <c r="S161" i="9" s="1"/>
  <c r="P161" i="9"/>
  <c r="O161" i="9"/>
  <c r="I161" i="9"/>
  <c r="W160" i="9"/>
  <c r="X160" i="9" s="1"/>
  <c r="V160" i="9"/>
  <c r="U160" i="9"/>
  <c r="Q160" i="9"/>
  <c r="R160" i="9" s="1"/>
  <c r="P160" i="9"/>
  <c r="O160" i="9"/>
  <c r="I160" i="9"/>
  <c r="W159" i="9"/>
  <c r="X159" i="9" s="1"/>
  <c r="V159" i="9"/>
  <c r="U159" i="9"/>
  <c r="Q159" i="9"/>
  <c r="S159" i="9" s="1"/>
  <c r="P159" i="9"/>
  <c r="O159" i="9"/>
  <c r="I159" i="9"/>
  <c r="W158" i="9"/>
  <c r="X158" i="9" s="1"/>
  <c r="V158" i="9"/>
  <c r="U158" i="9"/>
  <c r="Q158" i="9"/>
  <c r="S158" i="9" s="1"/>
  <c r="P158" i="9"/>
  <c r="O158" i="9"/>
  <c r="I158" i="9"/>
  <c r="W157" i="9"/>
  <c r="X157" i="9" s="1"/>
  <c r="V157" i="9"/>
  <c r="U157" i="9"/>
  <c r="Q157" i="9"/>
  <c r="S157" i="9" s="1"/>
  <c r="P157" i="9"/>
  <c r="O157" i="9"/>
  <c r="I157" i="9"/>
  <c r="W156" i="9"/>
  <c r="X156" i="9" s="1"/>
  <c r="V156" i="9"/>
  <c r="U156" i="9"/>
  <c r="S156" i="9"/>
  <c r="R156" i="9"/>
  <c r="Q156" i="9"/>
  <c r="P156" i="9"/>
  <c r="O156" i="9"/>
  <c r="I156" i="9"/>
  <c r="W155" i="9"/>
  <c r="X155" i="9" s="1"/>
  <c r="V155" i="9"/>
  <c r="U155" i="9"/>
  <c r="Q155" i="9"/>
  <c r="R155" i="9" s="1"/>
  <c r="P155" i="9"/>
  <c r="O155" i="9"/>
  <c r="I155" i="9"/>
  <c r="W154" i="9"/>
  <c r="X154" i="9" s="1"/>
  <c r="V154" i="9"/>
  <c r="U154" i="9"/>
  <c r="Q154" i="9"/>
  <c r="S154" i="9" s="1"/>
  <c r="P154" i="9"/>
  <c r="O154" i="9"/>
  <c r="I154" i="9"/>
  <c r="W153" i="9"/>
  <c r="X153" i="9" s="1"/>
  <c r="V153" i="9"/>
  <c r="U153" i="9"/>
  <c r="Q153" i="9"/>
  <c r="P153" i="9"/>
  <c r="O153" i="9"/>
  <c r="I153" i="9"/>
  <c r="W152" i="9"/>
  <c r="X152" i="9" s="1"/>
  <c r="V152" i="9"/>
  <c r="U152" i="9"/>
  <c r="Q152" i="9"/>
  <c r="R152" i="9" s="1"/>
  <c r="P152" i="9"/>
  <c r="O152" i="9"/>
  <c r="I152" i="9"/>
  <c r="W151" i="9"/>
  <c r="X151" i="9" s="1"/>
  <c r="V151" i="9"/>
  <c r="U151" i="9"/>
  <c r="S151" i="9"/>
  <c r="R151" i="9"/>
  <c r="Q151" i="9"/>
  <c r="P151" i="9"/>
  <c r="O151" i="9"/>
  <c r="I151" i="9"/>
  <c r="X150" i="9"/>
  <c r="W150" i="9"/>
  <c r="V150" i="9"/>
  <c r="U150" i="9"/>
  <c r="Q150" i="9"/>
  <c r="P150" i="9"/>
  <c r="O150" i="9"/>
  <c r="I150" i="9"/>
  <c r="W149" i="9"/>
  <c r="X149" i="9" s="1"/>
  <c r="V149" i="9"/>
  <c r="U149" i="9"/>
  <c r="Q149" i="9"/>
  <c r="R149" i="9" s="1"/>
  <c r="P149" i="9"/>
  <c r="O149" i="9"/>
  <c r="I149" i="9"/>
  <c r="W148" i="9"/>
  <c r="X148" i="9" s="1"/>
  <c r="V148" i="9"/>
  <c r="U148" i="9"/>
  <c r="Q148" i="9"/>
  <c r="P148" i="9"/>
  <c r="O148" i="9"/>
  <c r="I148" i="9"/>
  <c r="W147" i="9"/>
  <c r="X147" i="9" s="1"/>
  <c r="V147" i="9"/>
  <c r="U147" i="9"/>
  <c r="Q147" i="9"/>
  <c r="R147" i="9" s="1"/>
  <c r="P147" i="9"/>
  <c r="O147" i="9"/>
  <c r="I147" i="9"/>
  <c r="W146" i="9"/>
  <c r="X146" i="9" s="1"/>
  <c r="V146" i="9"/>
  <c r="U146" i="9"/>
  <c r="Q146" i="9"/>
  <c r="R146" i="9" s="1"/>
  <c r="P146" i="9"/>
  <c r="O146" i="9"/>
  <c r="I146" i="9"/>
  <c r="W145" i="9"/>
  <c r="X145" i="9" s="1"/>
  <c r="T145" i="9"/>
  <c r="Q145" i="9"/>
  <c r="S145" i="9" s="1"/>
  <c r="P145" i="9"/>
  <c r="O145" i="9"/>
  <c r="I145" i="9"/>
  <c r="W144" i="9"/>
  <c r="X144" i="9" s="1"/>
  <c r="V144" i="9"/>
  <c r="U144" i="9"/>
  <c r="Q144" i="9"/>
  <c r="S144" i="9" s="1"/>
  <c r="P144" i="9"/>
  <c r="O144" i="9"/>
  <c r="I144" i="9"/>
  <c r="W143" i="9"/>
  <c r="X143" i="9" s="1"/>
  <c r="T143" i="9"/>
  <c r="U143" i="9" s="1"/>
  <c r="Q143" i="9"/>
  <c r="S143" i="9" s="1"/>
  <c r="P143" i="9"/>
  <c r="O143" i="9"/>
  <c r="I143" i="9"/>
  <c r="W142" i="9"/>
  <c r="X142" i="9" s="1"/>
  <c r="V142" i="9"/>
  <c r="U142" i="9"/>
  <c r="Q142" i="9"/>
  <c r="S142" i="9" s="1"/>
  <c r="P142" i="9"/>
  <c r="O142" i="9"/>
  <c r="I142" i="9"/>
  <c r="W141" i="9"/>
  <c r="X141" i="9" s="1"/>
  <c r="T141" i="9"/>
  <c r="V141" i="9" s="1"/>
  <c r="Q141" i="9"/>
  <c r="S141" i="9" s="1"/>
  <c r="P141" i="9"/>
  <c r="O141" i="9"/>
  <c r="I141" i="9"/>
  <c r="W140" i="9"/>
  <c r="X140" i="9" s="1"/>
  <c r="V140" i="9"/>
  <c r="U140" i="9"/>
  <c r="Q140" i="9"/>
  <c r="R140" i="9" s="1"/>
  <c r="P140" i="9"/>
  <c r="O140" i="9"/>
  <c r="I140" i="9"/>
  <c r="W139" i="9"/>
  <c r="X139" i="9" s="1"/>
  <c r="T139" i="9"/>
  <c r="V139" i="9" s="1"/>
  <c r="Q139" i="9"/>
  <c r="S139" i="9" s="1"/>
  <c r="P139" i="9"/>
  <c r="O139" i="9"/>
  <c r="I139" i="9"/>
  <c r="X138" i="9"/>
  <c r="W138" i="9"/>
  <c r="V138" i="9"/>
  <c r="U138" i="9"/>
  <c r="Q138" i="9"/>
  <c r="R138" i="9" s="1"/>
  <c r="P138" i="9"/>
  <c r="O138" i="9"/>
  <c r="I138" i="9"/>
  <c r="W137" i="9"/>
  <c r="X137" i="9" s="1"/>
  <c r="T137" i="9"/>
  <c r="Q137" i="9"/>
  <c r="R137" i="9" s="1"/>
  <c r="P137" i="9"/>
  <c r="O137" i="9"/>
  <c r="I137" i="9"/>
  <c r="W136" i="9"/>
  <c r="X136" i="9" s="1"/>
  <c r="V136" i="9"/>
  <c r="U136" i="9"/>
  <c r="Q136" i="9"/>
  <c r="S136" i="9" s="1"/>
  <c r="P136" i="9"/>
  <c r="O136" i="9"/>
  <c r="I136" i="9"/>
  <c r="W135" i="9"/>
  <c r="X135" i="9" s="1"/>
  <c r="V135" i="9"/>
  <c r="U135" i="9"/>
  <c r="S135" i="9"/>
  <c r="Q135" i="9"/>
  <c r="R135" i="9" s="1"/>
  <c r="P135" i="9"/>
  <c r="O135" i="9"/>
  <c r="I135" i="9"/>
  <c r="W134" i="9"/>
  <c r="X134" i="9" s="1"/>
  <c r="V134" i="9"/>
  <c r="U134" i="9"/>
  <c r="Q134" i="9"/>
  <c r="P134" i="9"/>
  <c r="O134" i="9"/>
  <c r="I134" i="9"/>
  <c r="X133" i="9"/>
  <c r="W133" i="9"/>
  <c r="V133" i="9"/>
  <c r="U133" i="9"/>
  <c r="Q133" i="9"/>
  <c r="R133" i="9" s="1"/>
  <c r="P133" i="9"/>
  <c r="O133" i="9"/>
  <c r="I133" i="9"/>
  <c r="W132" i="9"/>
  <c r="X132" i="9" s="1"/>
  <c r="V132" i="9"/>
  <c r="U132" i="9"/>
  <c r="Q132" i="9"/>
  <c r="S132" i="9" s="1"/>
  <c r="P132" i="9"/>
  <c r="O132" i="9"/>
  <c r="I132" i="9"/>
  <c r="W131" i="9"/>
  <c r="X131" i="9" s="1"/>
  <c r="V131" i="9"/>
  <c r="U131" i="9"/>
  <c r="Q131" i="9"/>
  <c r="S131" i="9" s="1"/>
  <c r="P131" i="9"/>
  <c r="O131" i="9"/>
  <c r="I131" i="9"/>
  <c r="W130" i="9"/>
  <c r="X130" i="9" s="1"/>
  <c r="V130" i="9"/>
  <c r="U130" i="9"/>
  <c r="T130" i="9"/>
  <c r="Q130" i="9"/>
  <c r="R130" i="9" s="1"/>
  <c r="P130" i="9"/>
  <c r="O130" i="9"/>
  <c r="I130" i="9"/>
  <c r="W129" i="9"/>
  <c r="X129" i="9" s="1"/>
  <c r="V129" i="9"/>
  <c r="U129" i="9"/>
  <c r="Q129" i="9"/>
  <c r="S129" i="9" s="1"/>
  <c r="P129" i="9"/>
  <c r="O129" i="9"/>
  <c r="I129" i="9"/>
  <c r="W128" i="9"/>
  <c r="X128" i="9" s="1"/>
  <c r="V128" i="9"/>
  <c r="U128" i="9"/>
  <c r="Q128" i="9"/>
  <c r="R128" i="9" s="1"/>
  <c r="P128" i="9"/>
  <c r="O128" i="9"/>
  <c r="I128" i="9"/>
  <c r="W127" i="9"/>
  <c r="X127" i="9" s="1"/>
  <c r="V127" i="9"/>
  <c r="U127" i="9"/>
  <c r="S127" i="9"/>
  <c r="Q127" i="9"/>
  <c r="R127" i="9" s="1"/>
  <c r="P127" i="9"/>
  <c r="O127" i="9"/>
  <c r="I127" i="9"/>
  <c r="W126" i="9"/>
  <c r="X126" i="9" s="1"/>
  <c r="T126" i="9"/>
  <c r="V126" i="9" s="1"/>
  <c r="Q126" i="9"/>
  <c r="S126" i="9" s="1"/>
  <c r="P126" i="9"/>
  <c r="O126" i="9"/>
  <c r="I126" i="9"/>
  <c r="W125" i="9"/>
  <c r="X125" i="9" s="1"/>
  <c r="V125" i="9"/>
  <c r="U125" i="9"/>
  <c r="Q125" i="9"/>
  <c r="R125" i="9" s="1"/>
  <c r="P125" i="9"/>
  <c r="O125" i="9"/>
  <c r="I125" i="9"/>
  <c r="W124" i="9"/>
  <c r="X124" i="9" s="1"/>
  <c r="V124" i="9"/>
  <c r="U124" i="9"/>
  <c r="S124" i="9"/>
  <c r="R124" i="9"/>
  <c r="Q124" i="9"/>
  <c r="P124" i="9"/>
  <c r="O124" i="9"/>
  <c r="I124" i="9"/>
  <c r="W123" i="9"/>
  <c r="X123" i="9" s="1"/>
  <c r="T123" i="9"/>
  <c r="V123" i="9" s="1"/>
  <c r="Q123" i="9"/>
  <c r="S123" i="9" s="1"/>
  <c r="P123" i="9"/>
  <c r="O123" i="9"/>
  <c r="I123" i="9"/>
  <c r="W122" i="9"/>
  <c r="X122" i="9" s="1"/>
  <c r="I122" i="9"/>
  <c r="W121" i="9"/>
  <c r="X121" i="9" s="1"/>
  <c r="I121" i="9"/>
  <c r="W120" i="9"/>
  <c r="X120" i="9" s="1"/>
  <c r="I120" i="9"/>
  <c r="W119" i="9"/>
  <c r="X119" i="9" s="1"/>
  <c r="I119" i="9"/>
  <c r="W118" i="9"/>
  <c r="X118" i="9" s="1"/>
  <c r="I118" i="9"/>
  <c r="W117" i="9"/>
  <c r="X117" i="9" s="1"/>
  <c r="I117" i="9"/>
  <c r="W116" i="9"/>
  <c r="X116" i="9" s="1"/>
  <c r="I116" i="9"/>
  <c r="W115" i="9"/>
  <c r="X115" i="9" s="1"/>
  <c r="I115" i="9"/>
  <c r="W114" i="9"/>
  <c r="X114" i="9" s="1"/>
  <c r="I114" i="9"/>
  <c r="W113" i="9"/>
  <c r="X113" i="9" s="1"/>
  <c r="I113" i="9"/>
  <c r="W112" i="9"/>
  <c r="X112" i="9" s="1"/>
  <c r="I112" i="9"/>
  <c r="W111" i="9"/>
  <c r="X111" i="9" s="1"/>
  <c r="I111" i="9"/>
  <c r="W110" i="9"/>
  <c r="X110" i="9" s="1"/>
  <c r="I110" i="9"/>
  <c r="W109" i="9"/>
  <c r="X109" i="9" s="1"/>
  <c r="I109" i="9"/>
  <c r="W108" i="9"/>
  <c r="X108" i="9" s="1"/>
  <c r="I108" i="9"/>
  <c r="W107" i="9"/>
  <c r="X107" i="9" s="1"/>
  <c r="V107" i="9"/>
  <c r="U107" i="9"/>
  <c r="Q107" i="9"/>
  <c r="S107" i="9" s="1"/>
  <c r="P107" i="9"/>
  <c r="O107" i="9"/>
  <c r="I107" i="9"/>
  <c r="W106" i="9"/>
  <c r="X106" i="9" s="1"/>
  <c r="V106" i="9"/>
  <c r="U106" i="9"/>
  <c r="Q106" i="9"/>
  <c r="R106" i="9" s="1"/>
  <c r="P106" i="9"/>
  <c r="O106" i="9"/>
  <c r="I106" i="9"/>
  <c r="W105" i="9"/>
  <c r="X105" i="9" s="1"/>
  <c r="V105" i="9"/>
  <c r="U105" i="9"/>
  <c r="Q105" i="9"/>
  <c r="S105" i="9" s="1"/>
  <c r="P105" i="9"/>
  <c r="O105" i="9"/>
  <c r="I105" i="9"/>
  <c r="W104" i="9"/>
  <c r="X104" i="9" s="1"/>
  <c r="V104" i="9"/>
  <c r="U104" i="9"/>
  <c r="S104" i="9"/>
  <c r="Q104" i="9"/>
  <c r="R104" i="9" s="1"/>
  <c r="P104" i="9"/>
  <c r="O104" i="9"/>
  <c r="I104" i="9"/>
  <c r="W103" i="9"/>
  <c r="X103" i="9" s="1"/>
  <c r="I103" i="9"/>
  <c r="W102" i="9"/>
  <c r="X102" i="9" s="1"/>
  <c r="I102" i="9"/>
  <c r="W101" i="9"/>
  <c r="X101" i="9" s="1"/>
  <c r="Q101" i="9"/>
  <c r="S101" i="9" s="1"/>
  <c r="I101" i="9"/>
  <c r="W100" i="9"/>
  <c r="X100" i="9" s="1"/>
  <c r="I100" i="9"/>
  <c r="W99" i="9"/>
  <c r="X99" i="9" s="1"/>
  <c r="I99" i="9"/>
  <c r="W98" i="9"/>
  <c r="X98" i="9" s="1"/>
  <c r="I98" i="9"/>
  <c r="W97" i="9"/>
  <c r="X97" i="9" s="1"/>
  <c r="I97" i="9"/>
  <c r="W96" i="9"/>
  <c r="X96" i="9" s="1"/>
  <c r="I96" i="9"/>
  <c r="W95" i="9"/>
  <c r="X95" i="9" s="1"/>
  <c r="I95" i="9"/>
  <c r="W94" i="9"/>
  <c r="X94" i="9" s="1"/>
  <c r="I94" i="9"/>
  <c r="W93" i="9"/>
  <c r="X93" i="9" s="1"/>
  <c r="I93" i="9"/>
  <c r="W92" i="9"/>
  <c r="X92" i="9" s="1"/>
  <c r="V92" i="9"/>
  <c r="U92" i="9"/>
  <c r="Q92" i="9"/>
  <c r="R92" i="9" s="1"/>
  <c r="P92" i="9"/>
  <c r="O92" i="9"/>
  <c r="I92" i="9"/>
  <c r="W91" i="9"/>
  <c r="X91" i="9" s="1"/>
  <c r="V91" i="9"/>
  <c r="U91" i="9"/>
  <c r="Q91" i="9"/>
  <c r="R91" i="9" s="1"/>
  <c r="P91" i="9"/>
  <c r="O91" i="9"/>
  <c r="I91" i="9"/>
  <c r="W90" i="9"/>
  <c r="X90" i="9" s="1"/>
  <c r="V90" i="9"/>
  <c r="U90" i="9"/>
  <c r="Q90" i="9"/>
  <c r="P90" i="9"/>
  <c r="O90" i="9"/>
  <c r="I90" i="9"/>
  <c r="W89" i="9"/>
  <c r="X89" i="9" s="1"/>
  <c r="V89" i="9"/>
  <c r="U89" i="9"/>
  <c r="Q89" i="9"/>
  <c r="S89" i="9" s="1"/>
  <c r="P89" i="9"/>
  <c r="O89" i="9"/>
  <c r="I89" i="9"/>
  <c r="W88" i="9"/>
  <c r="X88" i="9" s="1"/>
  <c r="V88" i="9"/>
  <c r="U88" i="9"/>
  <c r="S88" i="9"/>
  <c r="Q88" i="9"/>
  <c r="R88" i="9" s="1"/>
  <c r="P88" i="9"/>
  <c r="O88" i="9"/>
  <c r="I88" i="9"/>
  <c r="W87" i="9"/>
  <c r="X87" i="9" s="1"/>
  <c r="V87" i="9"/>
  <c r="U87" i="9"/>
  <c r="Q87" i="9"/>
  <c r="P87" i="9"/>
  <c r="O87" i="9"/>
  <c r="I87" i="9"/>
  <c r="W86" i="9"/>
  <c r="X86" i="9" s="1"/>
  <c r="V86" i="9"/>
  <c r="U86" i="9"/>
  <c r="Q86" i="9"/>
  <c r="R86" i="9" s="1"/>
  <c r="P86" i="9"/>
  <c r="O86" i="9"/>
  <c r="I86" i="9"/>
  <c r="W85" i="9"/>
  <c r="X85" i="9" s="1"/>
  <c r="V85" i="9"/>
  <c r="U85" i="9"/>
  <c r="Q85" i="9"/>
  <c r="S85" i="9" s="1"/>
  <c r="P85" i="9"/>
  <c r="O85" i="9"/>
  <c r="I85" i="9"/>
  <c r="W84" i="9"/>
  <c r="X84" i="9" s="1"/>
  <c r="V84" i="9"/>
  <c r="U84" i="9"/>
  <c r="Q84" i="9"/>
  <c r="S84" i="9" s="1"/>
  <c r="P84" i="9"/>
  <c r="O84" i="9"/>
  <c r="I84" i="9"/>
  <c r="W83" i="9"/>
  <c r="X83" i="9" s="1"/>
  <c r="V83" i="9"/>
  <c r="U83" i="9"/>
  <c r="Q83" i="9"/>
  <c r="S83" i="9" s="1"/>
  <c r="P83" i="9"/>
  <c r="O83" i="9"/>
  <c r="I83" i="9"/>
  <c r="X82" i="9"/>
  <c r="W82" i="9"/>
  <c r="V82" i="9"/>
  <c r="U82" i="9"/>
  <c r="Q82" i="9"/>
  <c r="S82" i="9" s="1"/>
  <c r="P82" i="9"/>
  <c r="O82" i="9"/>
  <c r="I82" i="9"/>
  <c r="W81" i="9"/>
  <c r="X81" i="9" s="1"/>
  <c r="V81" i="9"/>
  <c r="U81" i="9"/>
  <c r="Q81" i="9"/>
  <c r="S81" i="9" s="1"/>
  <c r="P81" i="9"/>
  <c r="O81" i="9"/>
  <c r="I81" i="9"/>
  <c r="W80" i="9"/>
  <c r="X80" i="9" s="1"/>
  <c r="Q80" i="9"/>
  <c r="P80" i="9"/>
  <c r="O80" i="9"/>
  <c r="I80" i="9"/>
  <c r="W79" i="9"/>
  <c r="X79" i="9" s="1"/>
  <c r="I79" i="9"/>
  <c r="W78" i="9"/>
  <c r="X78" i="9" s="1"/>
  <c r="I78" i="9"/>
  <c r="W77" i="9"/>
  <c r="X77" i="9" s="1"/>
  <c r="Q77" i="9"/>
  <c r="S77" i="9" s="1"/>
  <c r="P77" i="9"/>
  <c r="O77" i="9"/>
  <c r="I77" i="9"/>
  <c r="W76" i="9"/>
  <c r="X76" i="9" s="1"/>
  <c r="I76" i="9"/>
  <c r="W75" i="9"/>
  <c r="X75" i="9" s="1"/>
  <c r="Q75" i="9"/>
  <c r="S75" i="9" s="1"/>
  <c r="P75" i="9"/>
  <c r="O75" i="9"/>
  <c r="I75" i="9"/>
  <c r="W74" i="9"/>
  <c r="X74" i="9" s="1"/>
  <c r="Q74" i="9"/>
  <c r="P74" i="9"/>
  <c r="O74" i="9"/>
  <c r="I74" i="9"/>
  <c r="W73" i="9"/>
  <c r="X73" i="9" s="1"/>
  <c r="Q73" i="9"/>
  <c r="R73" i="9" s="1"/>
  <c r="P73" i="9"/>
  <c r="O73" i="9"/>
  <c r="I73" i="9"/>
  <c r="W72" i="9"/>
  <c r="X72" i="9" s="1"/>
  <c r="I72" i="9"/>
  <c r="W71" i="9"/>
  <c r="X71" i="9" s="1"/>
  <c r="Q71" i="9"/>
  <c r="P71" i="9"/>
  <c r="O71" i="9"/>
  <c r="I71" i="9"/>
  <c r="W70" i="9"/>
  <c r="X70" i="9" s="1"/>
  <c r="I70" i="9"/>
  <c r="W69" i="9"/>
  <c r="X69" i="9" s="1"/>
  <c r="Q69" i="9"/>
  <c r="R69" i="9" s="1"/>
  <c r="P69" i="9"/>
  <c r="O69" i="9"/>
  <c r="I69" i="9"/>
  <c r="W68" i="9"/>
  <c r="X68" i="9" s="1"/>
  <c r="Q68" i="9"/>
  <c r="S68" i="9" s="1"/>
  <c r="P68" i="9"/>
  <c r="O68" i="9"/>
  <c r="I68" i="9"/>
  <c r="W67" i="9"/>
  <c r="X67" i="9" s="1"/>
  <c r="Q67" i="9"/>
  <c r="S67" i="9" s="1"/>
  <c r="P67" i="9"/>
  <c r="O67" i="9"/>
  <c r="I67" i="9"/>
  <c r="W66" i="9"/>
  <c r="X66" i="9" s="1"/>
  <c r="Q66" i="9"/>
  <c r="R66" i="9" s="1"/>
  <c r="P66" i="9"/>
  <c r="O66" i="9"/>
  <c r="I66" i="9"/>
  <c r="W65" i="9"/>
  <c r="X65" i="9" s="1"/>
  <c r="Q65" i="9"/>
  <c r="R65" i="9" s="1"/>
  <c r="P65" i="9"/>
  <c r="O65" i="9"/>
  <c r="I65" i="9"/>
  <c r="W64" i="9"/>
  <c r="X64" i="9" s="1"/>
  <c r="S64" i="9"/>
  <c r="R64" i="9"/>
  <c r="Q64" i="9"/>
  <c r="P64" i="9"/>
  <c r="O64" i="9"/>
  <c r="I64" i="9"/>
  <c r="X63" i="9"/>
  <c r="W63" i="9"/>
  <c r="I63" i="9"/>
  <c r="W62" i="9"/>
  <c r="X62" i="9" s="1"/>
  <c r="I62" i="9"/>
  <c r="W61" i="9"/>
  <c r="X61" i="9" s="1"/>
  <c r="Q61" i="9"/>
  <c r="R61" i="9" s="1"/>
  <c r="P61" i="9"/>
  <c r="O61" i="9"/>
  <c r="I61" i="9"/>
  <c r="W60" i="9"/>
  <c r="X60" i="9" s="1"/>
  <c r="Q60" i="9"/>
  <c r="R60" i="9" s="1"/>
  <c r="P60" i="9"/>
  <c r="O60" i="9"/>
  <c r="I60" i="9"/>
  <c r="W59" i="9"/>
  <c r="X59" i="9" s="1"/>
  <c r="Q59" i="9"/>
  <c r="R59" i="9" s="1"/>
  <c r="P59" i="9"/>
  <c r="O59" i="9"/>
  <c r="I59" i="9"/>
  <c r="W58" i="9"/>
  <c r="X58" i="9" s="1"/>
  <c r="Q58" i="9"/>
  <c r="R58" i="9" s="1"/>
  <c r="P58" i="9"/>
  <c r="O58" i="9"/>
  <c r="I58" i="9"/>
  <c r="W57" i="9"/>
  <c r="X57" i="9" s="1"/>
  <c r="I57" i="9"/>
  <c r="W56" i="9"/>
  <c r="X56" i="9" s="1"/>
  <c r="Q56" i="9"/>
  <c r="S56" i="9" s="1"/>
  <c r="P56" i="9"/>
  <c r="O56" i="9"/>
  <c r="I56" i="9"/>
  <c r="W55" i="9"/>
  <c r="X55" i="9" s="1"/>
  <c r="I55" i="9"/>
  <c r="W54" i="9"/>
  <c r="X54" i="9" s="1"/>
  <c r="I54" i="9"/>
  <c r="W53" i="9"/>
  <c r="X53" i="9" s="1"/>
  <c r="V53" i="9"/>
  <c r="U53" i="9"/>
  <c r="Q53" i="9"/>
  <c r="S53" i="9" s="1"/>
  <c r="P53" i="9"/>
  <c r="O53" i="9"/>
  <c r="I53" i="9"/>
  <c r="W52" i="9"/>
  <c r="X52" i="9" s="1"/>
  <c r="V52" i="9"/>
  <c r="U52" i="9"/>
  <c r="Q52" i="9"/>
  <c r="S52" i="9" s="1"/>
  <c r="P52" i="9"/>
  <c r="O52" i="9"/>
  <c r="I52" i="9"/>
  <c r="W51" i="9"/>
  <c r="X51" i="9" s="1"/>
  <c r="V51" i="9"/>
  <c r="U51" i="9"/>
  <c r="Q51" i="9"/>
  <c r="S51" i="9" s="1"/>
  <c r="P51" i="9"/>
  <c r="O51" i="9"/>
  <c r="I51" i="9"/>
  <c r="W50" i="9"/>
  <c r="X50" i="9" s="1"/>
  <c r="V50" i="9"/>
  <c r="U50" i="9"/>
  <c r="Q50" i="9"/>
  <c r="S50" i="9" s="1"/>
  <c r="P50" i="9"/>
  <c r="O50" i="9"/>
  <c r="I50" i="9"/>
  <c r="W49" i="9"/>
  <c r="X49" i="9" s="1"/>
  <c r="V49" i="9"/>
  <c r="U49" i="9"/>
  <c r="Q49" i="9"/>
  <c r="S49" i="9" s="1"/>
  <c r="P49" i="9"/>
  <c r="O49" i="9"/>
  <c r="I49" i="9"/>
  <c r="W48" i="9"/>
  <c r="X48" i="9" s="1"/>
  <c r="V48" i="9"/>
  <c r="U48" i="9"/>
  <c r="S48" i="9"/>
  <c r="Q48" i="9"/>
  <c r="R48" i="9" s="1"/>
  <c r="P48" i="9"/>
  <c r="O48" i="9"/>
  <c r="I48" i="9"/>
  <c r="W47" i="9"/>
  <c r="X47" i="9" s="1"/>
  <c r="V47" i="9"/>
  <c r="U47" i="9"/>
  <c r="Q47" i="9"/>
  <c r="S47" i="9" s="1"/>
  <c r="P47" i="9"/>
  <c r="O47" i="9"/>
  <c r="I47" i="9"/>
  <c r="W46" i="9"/>
  <c r="X46" i="9" s="1"/>
  <c r="V46" i="9"/>
  <c r="U46" i="9"/>
  <c r="Q46" i="9"/>
  <c r="S46" i="9" s="1"/>
  <c r="P46" i="9"/>
  <c r="O46" i="9"/>
  <c r="I46" i="9"/>
  <c r="W45" i="9"/>
  <c r="X45" i="9" s="1"/>
  <c r="V45" i="9"/>
  <c r="U45" i="9"/>
  <c r="Q45" i="9"/>
  <c r="S45" i="9" s="1"/>
  <c r="P45" i="9"/>
  <c r="O45" i="9"/>
  <c r="I45" i="9"/>
  <c r="W44" i="9"/>
  <c r="X44" i="9" s="1"/>
  <c r="V44" i="9"/>
  <c r="U44" i="9"/>
  <c r="Q44" i="9"/>
  <c r="P44" i="9"/>
  <c r="O44" i="9"/>
  <c r="I44" i="9"/>
  <c r="W43" i="9"/>
  <c r="X43" i="9" s="1"/>
  <c r="V43" i="9"/>
  <c r="U43" i="9"/>
  <c r="Q43" i="9"/>
  <c r="S43" i="9" s="1"/>
  <c r="P43" i="9"/>
  <c r="O43" i="9"/>
  <c r="I43" i="9"/>
  <c r="W42" i="9"/>
  <c r="X42" i="9" s="1"/>
  <c r="V42" i="9"/>
  <c r="U42" i="9"/>
  <c r="Q42" i="9"/>
  <c r="R42" i="9" s="1"/>
  <c r="P42" i="9"/>
  <c r="O42" i="9"/>
  <c r="I42" i="9"/>
  <c r="W41" i="9"/>
  <c r="X41" i="9" s="1"/>
  <c r="V41" i="9"/>
  <c r="U41" i="9"/>
  <c r="Q41" i="9"/>
  <c r="S41" i="9" s="1"/>
  <c r="P41" i="9"/>
  <c r="O41" i="9"/>
  <c r="I41" i="9"/>
  <c r="W40" i="9"/>
  <c r="X40" i="9" s="1"/>
  <c r="V40" i="9"/>
  <c r="U40" i="9"/>
  <c r="Q40" i="9"/>
  <c r="S40" i="9" s="1"/>
  <c r="P40" i="9"/>
  <c r="O40" i="9"/>
  <c r="I40" i="9"/>
  <c r="W39" i="9"/>
  <c r="X39" i="9" s="1"/>
  <c r="V39" i="9"/>
  <c r="U39" i="9"/>
  <c r="Q39" i="9"/>
  <c r="R39" i="9" s="1"/>
  <c r="P39" i="9"/>
  <c r="O39" i="9"/>
  <c r="I39" i="9"/>
  <c r="W38" i="9"/>
  <c r="X38" i="9" s="1"/>
  <c r="V38" i="9"/>
  <c r="U38" i="9"/>
  <c r="Q38" i="9"/>
  <c r="S38" i="9" s="1"/>
  <c r="P38" i="9"/>
  <c r="O38" i="9"/>
  <c r="I38" i="9"/>
  <c r="W37" i="9"/>
  <c r="X37" i="9" s="1"/>
  <c r="V37" i="9"/>
  <c r="U37" i="9"/>
  <c r="Q37" i="9"/>
  <c r="P37" i="9"/>
  <c r="O37" i="9"/>
  <c r="I37" i="9"/>
  <c r="W36" i="9"/>
  <c r="X36" i="9" s="1"/>
  <c r="V36" i="9"/>
  <c r="U36" i="9"/>
  <c r="Q36" i="9"/>
  <c r="S36" i="9" s="1"/>
  <c r="P36" i="9"/>
  <c r="O36" i="9"/>
  <c r="I36" i="9"/>
  <c r="W35" i="9"/>
  <c r="X35" i="9" s="1"/>
  <c r="V35" i="9"/>
  <c r="U35" i="9"/>
  <c r="Q35" i="9"/>
  <c r="R35" i="9" s="1"/>
  <c r="P35" i="9"/>
  <c r="O35" i="9"/>
  <c r="I35" i="9"/>
  <c r="W34" i="9"/>
  <c r="X34" i="9" s="1"/>
  <c r="V34" i="9"/>
  <c r="U34" i="9"/>
  <c r="Q34" i="9"/>
  <c r="R34" i="9" s="1"/>
  <c r="P34" i="9"/>
  <c r="O34" i="9"/>
  <c r="I34" i="9"/>
  <c r="W33" i="9"/>
  <c r="X33" i="9" s="1"/>
  <c r="V33" i="9"/>
  <c r="U33" i="9"/>
  <c r="Q33" i="9"/>
  <c r="S33" i="9" s="1"/>
  <c r="P33" i="9"/>
  <c r="O33" i="9"/>
  <c r="I33" i="9"/>
  <c r="W32" i="9"/>
  <c r="X32" i="9" s="1"/>
  <c r="V32" i="9"/>
  <c r="U32" i="9"/>
  <c r="Q32" i="9"/>
  <c r="S32" i="9" s="1"/>
  <c r="P32" i="9"/>
  <c r="O32" i="9"/>
  <c r="I32" i="9"/>
  <c r="W31" i="9"/>
  <c r="X31" i="9" s="1"/>
  <c r="V31" i="9"/>
  <c r="U31" i="9"/>
  <c r="Q31" i="9"/>
  <c r="S31" i="9" s="1"/>
  <c r="P31" i="9"/>
  <c r="O31" i="9"/>
  <c r="I31" i="9"/>
  <c r="W30" i="9"/>
  <c r="X30" i="9" s="1"/>
  <c r="V30" i="9"/>
  <c r="U30" i="9"/>
  <c r="Q30" i="9"/>
  <c r="S30" i="9" s="1"/>
  <c r="P30" i="9"/>
  <c r="O30" i="9"/>
  <c r="I30" i="9"/>
  <c r="W29" i="9"/>
  <c r="X29" i="9" s="1"/>
  <c r="V29" i="9"/>
  <c r="U29" i="9"/>
  <c r="Q29" i="9"/>
  <c r="S29" i="9" s="1"/>
  <c r="P29" i="9"/>
  <c r="O29" i="9"/>
  <c r="I29" i="9"/>
  <c r="W28" i="9"/>
  <c r="X28" i="9" s="1"/>
  <c r="V28" i="9"/>
  <c r="U28" i="9"/>
  <c r="Q28" i="9"/>
  <c r="S28" i="9" s="1"/>
  <c r="P28" i="9"/>
  <c r="O28" i="9"/>
  <c r="I28" i="9"/>
  <c r="W27" i="9"/>
  <c r="X27" i="9" s="1"/>
  <c r="V27" i="9"/>
  <c r="U27" i="9"/>
  <c r="Q27" i="9"/>
  <c r="S27" i="9" s="1"/>
  <c r="P27" i="9"/>
  <c r="O27" i="9"/>
  <c r="I27" i="9"/>
  <c r="X26" i="9"/>
  <c r="W26" i="9"/>
  <c r="V26" i="9"/>
  <c r="U26" i="9"/>
  <c r="Q26" i="9"/>
  <c r="S26" i="9" s="1"/>
  <c r="P26" i="9"/>
  <c r="O26" i="9"/>
  <c r="I26" i="9"/>
  <c r="W25" i="9"/>
  <c r="X25" i="9" s="1"/>
  <c r="V25" i="9"/>
  <c r="U25" i="9"/>
  <c r="S25" i="9"/>
  <c r="Q25" i="9"/>
  <c r="R25" i="9" s="1"/>
  <c r="P25" i="9"/>
  <c r="O25" i="9"/>
  <c r="I25" i="9"/>
  <c r="W24" i="9"/>
  <c r="X24" i="9" s="1"/>
  <c r="V24" i="9"/>
  <c r="U24" i="9"/>
  <c r="Q24" i="9"/>
  <c r="R24" i="9" s="1"/>
  <c r="P24" i="9"/>
  <c r="O24" i="9"/>
  <c r="I24" i="9"/>
  <c r="W23" i="9"/>
  <c r="X23" i="9" s="1"/>
  <c r="V23" i="9"/>
  <c r="U23" i="9"/>
  <c r="Q23" i="9"/>
  <c r="S23" i="9" s="1"/>
  <c r="P23" i="9"/>
  <c r="O23" i="9"/>
  <c r="I23" i="9"/>
  <c r="W22" i="9"/>
  <c r="X22" i="9" s="1"/>
  <c r="V22" i="9"/>
  <c r="U22" i="9"/>
  <c r="R22" i="9"/>
  <c r="Q22" i="9"/>
  <c r="S22" i="9" s="1"/>
  <c r="P22" i="9"/>
  <c r="O22" i="9"/>
  <c r="I22" i="9"/>
  <c r="W21" i="9"/>
  <c r="X21" i="9" s="1"/>
  <c r="V21" i="9"/>
  <c r="U21" i="9"/>
  <c r="Q21" i="9"/>
  <c r="S21" i="9" s="1"/>
  <c r="P21" i="9"/>
  <c r="O21" i="9"/>
  <c r="I21" i="9"/>
  <c r="W20" i="9"/>
  <c r="X20" i="9" s="1"/>
  <c r="V20" i="9"/>
  <c r="U20" i="9"/>
  <c r="S20" i="9"/>
  <c r="Q20" i="9"/>
  <c r="R20" i="9" s="1"/>
  <c r="P20" i="9"/>
  <c r="O20" i="9"/>
  <c r="I20" i="9"/>
  <c r="W19" i="9"/>
  <c r="X19" i="9" s="1"/>
  <c r="V19" i="9"/>
  <c r="U19" i="9"/>
  <c r="Q19" i="9"/>
  <c r="S19" i="9" s="1"/>
  <c r="P19" i="9"/>
  <c r="O19" i="9"/>
  <c r="I19" i="9"/>
  <c r="W18" i="9"/>
  <c r="X18" i="9" s="1"/>
  <c r="V18" i="9"/>
  <c r="U18" i="9"/>
  <c r="Q18" i="9"/>
  <c r="S18" i="9" s="1"/>
  <c r="P18" i="9"/>
  <c r="O18" i="9"/>
  <c r="I18" i="9"/>
  <c r="W17" i="9"/>
  <c r="X17" i="9" s="1"/>
  <c r="V17" i="9"/>
  <c r="U17" i="9"/>
  <c r="Q17" i="9"/>
  <c r="R17" i="9" s="1"/>
  <c r="P17" i="9"/>
  <c r="O17" i="9"/>
  <c r="I17" i="9"/>
  <c r="W16" i="9"/>
  <c r="X16" i="9" s="1"/>
  <c r="V16" i="9"/>
  <c r="U16" i="9"/>
  <c r="Q16" i="9"/>
  <c r="R16" i="9" s="1"/>
  <c r="P16" i="9"/>
  <c r="O16" i="9"/>
  <c r="I16" i="9"/>
  <c r="W15" i="9"/>
  <c r="X15" i="9" s="1"/>
  <c r="V15" i="9"/>
  <c r="U15" i="9"/>
  <c r="Q15" i="9"/>
  <c r="S15" i="9" s="1"/>
  <c r="P15" i="9"/>
  <c r="O15" i="9"/>
  <c r="I15" i="9"/>
  <c r="W14" i="9"/>
  <c r="X14" i="9" s="1"/>
  <c r="V14" i="9"/>
  <c r="U14" i="9"/>
  <c r="Q14" i="9"/>
  <c r="P14" i="9"/>
  <c r="O14" i="9"/>
  <c r="I14" i="9"/>
  <c r="W13" i="9"/>
  <c r="X13" i="9" s="1"/>
  <c r="V13" i="9"/>
  <c r="U13" i="9"/>
  <c r="Q13" i="9"/>
  <c r="S13" i="9" s="1"/>
  <c r="P13" i="9"/>
  <c r="O13" i="9"/>
  <c r="I13" i="9"/>
  <c r="W12" i="9"/>
  <c r="X12" i="9" s="1"/>
  <c r="V12" i="9"/>
  <c r="U12" i="9"/>
  <c r="Q12" i="9"/>
  <c r="R12" i="9" s="1"/>
  <c r="P12" i="9"/>
  <c r="O12" i="9"/>
  <c r="I12" i="9"/>
  <c r="W11" i="9"/>
  <c r="X11" i="9" s="1"/>
  <c r="V11" i="9"/>
  <c r="U11" i="9"/>
  <c r="S11" i="9"/>
  <c r="R11" i="9"/>
  <c r="Q11" i="9"/>
  <c r="P11" i="9"/>
  <c r="O11" i="9"/>
  <c r="I11" i="9"/>
  <c r="W10" i="9"/>
  <c r="X10" i="9" s="1"/>
  <c r="I10" i="9"/>
  <c r="W9" i="9"/>
  <c r="X9" i="9" s="1"/>
  <c r="I9" i="9"/>
  <c r="W8" i="9"/>
  <c r="X8" i="9" s="1"/>
  <c r="V8" i="9"/>
  <c r="U8" i="9"/>
  <c r="Q8" i="9"/>
  <c r="S8" i="9" s="1"/>
  <c r="P8" i="9"/>
  <c r="O8" i="9"/>
  <c r="I8" i="9"/>
  <c r="W7" i="9"/>
  <c r="X7" i="9" s="1"/>
  <c r="V7" i="9"/>
  <c r="U7" i="9"/>
  <c r="Q7" i="9"/>
  <c r="S7" i="9" s="1"/>
  <c r="P7" i="9"/>
  <c r="O7" i="9"/>
  <c r="I7" i="9"/>
  <c r="W6" i="9"/>
  <c r="X6" i="9" s="1"/>
  <c r="I6" i="9"/>
  <c r="W5" i="9"/>
  <c r="X5" i="9" s="1"/>
  <c r="V5" i="9"/>
  <c r="U5" i="9"/>
  <c r="Q5" i="9"/>
  <c r="S5" i="9" s="1"/>
  <c r="P5" i="9"/>
  <c r="O5" i="9"/>
  <c r="I5" i="9"/>
  <c r="W4" i="9"/>
  <c r="X4" i="9" s="1"/>
  <c r="V4" i="9"/>
  <c r="U4" i="9"/>
  <c r="Q4" i="9"/>
  <c r="R4" i="9" s="1"/>
  <c r="P4" i="9"/>
  <c r="O4" i="9"/>
  <c r="I4" i="9"/>
  <c r="W3" i="9"/>
  <c r="X3" i="9" s="1"/>
  <c r="V3" i="9"/>
  <c r="U3" i="9"/>
  <c r="Q3" i="9"/>
  <c r="S3" i="9" s="1"/>
  <c r="P3" i="9"/>
  <c r="O3" i="9"/>
  <c r="I3" i="9"/>
  <c r="J6" i="8"/>
  <c r="K5" i="8"/>
  <c r="J5" i="8"/>
  <c r="I5" i="8"/>
  <c r="H5" i="8"/>
  <c r="G5" i="8"/>
  <c r="F5" i="8"/>
  <c r="E5" i="8"/>
  <c r="C5" i="8"/>
  <c r="K4" i="8"/>
  <c r="K6" i="8" s="1"/>
  <c r="J4" i="8"/>
  <c r="I4" i="8"/>
  <c r="H4" i="8"/>
  <c r="G4" i="8"/>
  <c r="F4" i="8"/>
  <c r="E4" i="8"/>
  <c r="D4" i="8"/>
  <c r="D6" i="8" s="1"/>
  <c r="C4" i="8"/>
  <c r="K3" i="8"/>
  <c r="J3" i="8"/>
  <c r="I3" i="8"/>
  <c r="I6" i="8" s="1"/>
  <c r="H3" i="8"/>
  <c r="H6" i="8" s="1"/>
  <c r="G3" i="8"/>
  <c r="G6" i="8" s="1"/>
  <c r="F3" i="8"/>
  <c r="F6" i="8" s="1"/>
  <c r="E3" i="8"/>
  <c r="E6" i="8" s="1"/>
  <c r="C3" i="8"/>
  <c r="C6" i="8" s="1"/>
  <c r="O1640" i="10" l="1"/>
  <c r="O1496" i="10"/>
  <c r="O1945" i="10"/>
  <c r="O1624" i="10"/>
  <c r="X2069" i="10"/>
  <c r="O1512" i="10"/>
  <c r="O1480" i="10"/>
  <c r="R608" i="9"/>
  <c r="R526" i="9"/>
  <c r="S534" i="9"/>
  <c r="R534" i="9"/>
  <c r="S442" i="9"/>
  <c r="S594" i="9"/>
  <c r="R597" i="9"/>
  <c r="S603" i="9"/>
  <c r="R603" i="9"/>
  <c r="S519" i="9"/>
  <c r="S523" i="9"/>
  <c r="R523" i="9"/>
  <c r="R8" i="9"/>
  <c r="S12" i="9"/>
  <c r="R702" i="9"/>
  <c r="R491" i="9"/>
  <c r="S516" i="9"/>
  <c r="S140" i="9"/>
  <c r="R68" i="9"/>
  <c r="S567" i="9"/>
  <c r="R567" i="9"/>
  <c r="R522" i="9"/>
  <c r="R51" i="9"/>
  <c r="R439" i="9"/>
  <c r="S708" i="9"/>
  <c r="S137" i="9"/>
  <c r="S692" i="9"/>
  <c r="R692" i="9"/>
  <c r="S508" i="9"/>
  <c r="R508" i="9"/>
  <c r="S644" i="9"/>
  <c r="R644" i="9"/>
  <c r="S688" i="9"/>
  <c r="R688" i="9"/>
  <c r="S60" i="9"/>
  <c r="R436" i="9"/>
  <c r="S513" i="9"/>
  <c r="R520" i="9"/>
  <c r="R40" i="9"/>
  <c r="S549" i="9"/>
  <c r="R576" i="9"/>
  <c r="R43" i="9"/>
  <c r="R56" i="9"/>
  <c r="S61" i="9"/>
  <c r="S510" i="9"/>
  <c r="R565" i="9"/>
  <c r="S568" i="9"/>
  <c r="S514" i="9"/>
  <c r="R514" i="9"/>
  <c r="S1026" i="9"/>
  <c r="R1026" i="9"/>
  <c r="S35" i="9"/>
  <c r="S66" i="9"/>
  <c r="S148" i="9"/>
  <c r="R148" i="9"/>
  <c r="S584" i="9"/>
  <c r="S690" i="9"/>
  <c r="R690" i="9"/>
  <c r="R38" i="9"/>
  <c r="S532" i="9"/>
  <c r="R686" i="9"/>
  <c r="R704" i="9"/>
  <c r="R489" i="9"/>
  <c r="R83" i="9"/>
  <c r="R89" i="9"/>
  <c r="R606" i="9"/>
  <c r="R153" i="9"/>
  <c r="S153" i="9"/>
  <c r="R586" i="9"/>
  <c r="R517" i="9"/>
  <c r="R592" i="9"/>
  <c r="R609" i="9"/>
  <c r="R49" i="9"/>
  <c r="R450" i="9"/>
  <c r="R141" i="9"/>
  <c r="S486" i="9"/>
  <c r="S598" i="9"/>
  <c r="S710" i="9"/>
  <c r="S714" i="9"/>
  <c r="R1547" i="9"/>
  <c r="S1547" i="9"/>
  <c r="R26" i="9"/>
  <c r="S87" i="9"/>
  <c r="R87" i="9"/>
  <c r="S90" i="9"/>
  <c r="R90" i="9"/>
  <c r="S453" i="9"/>
  <c r="S44" i="9"/>
  <c r="R44" i="9"/>
  <c r="S487" i="9"/>
  <c r="R487" i="9"/>
  <c r="S698" i="9"/>
  <c r="R698" i="9"/>
  <c r="R158" i="9"/>
  <c r="S488" i="9"/>
  <c r="R1024" i="9"/>
  <c r="R30" i="9"/>
  <c r="R71" i="9"/>
  <c r="S71" i="9"/>
  <c r="S581" i="9"/>
  <c r="R581" i="9"/>
  <c r="R27" i="9"/>
  <c r="R129" i="9"/>
  <c r="V143" i="9"/>
  <c r="R446" i="9"/>
  <c r="S452" i="9"/>
  <c r="R452" i="9"/>
  <c r="R548" i="9"/>
  <c r="R555" i="9"/>
  <c r="R132" i="9"/>
  <c r="S164" i="9"/>
  <c r="R443" i="9"/>
  <c r="R480" i="9"/>
  <c r="R511" i="9"/>
  <c r="R590" i="9"/>
  <c r="R19" i="9"/>
  <c r="R528" i="9"/>
  <c r="R607" i="9"/>
  <c r="S607" i="9"/>
  <c r="S1157" i="9"/>
  <c r="R1157" i="9"/>
  <c r="S496" i="9"/>
  <c r="R525" i="9"/>
  <c r="R559" i="9"/>
  <c r="R696" i="9"/>
  <c r="R531" i="9"/>
  <c r="R440" i="9"/>
  <c r="R552" i="9"/>
  <c r="R703" i="9"/>
  <c r="S703" i="9"/>
  <c r="S700" i="9"/>
  <c r="R1029" i="9"/>
  <c r="S497" i="9"/>
  <c r="S533" i="9"/>
  <c r="R533" i="9"/>
  <c r="S712" i="9"/>
  <c r="R509" i="9"/>
  <c r="R527" i="9"/>
  <c r="R547" i="9"/>
  <c r="R709" i="9"/>
  <c r="S599" i="9"/>
  <c r="R687" i="9"/>
  <c r="R694" i="9"/>
  <c r="R706" i="9"/>
  <c r="S530" i="9"/>
  <c r="R530" i="9"/>
  <c r="S17" i="9"/>
  <c r="R441" i="9"/>
  <c r="S490" i="9"/>
  <c r="R45" i="9"/>
  <c r="R157" i="9"/>
  <c r="R444" i="9"/>
  <c r="S494" i="9"/>
  <c r="R512" i="9"/>
  <c r="R515" i="9"/>
  <c r="R518" i="9"/>
  <c r="R521" i="9"/>
  <c r="R524" i="9"/>
  <c r="R31" i="9"/>
  <c r="S59" i="9"/>
  <c r="S1553" i="9"/>
  <c r="R1553" i="9"/>
  <c r="R701" i="9"/>
  <c r="R713" i="9"/>
  <c r="O605" i="10"/>
  <c r="P605" i="10" s="1"/>
  <c r="O621" i="10"/>
  <c r="P621" i="10" s="1"/>
  <c r="O637" i="10"/>
  <c r="P637" i="10" s="1"/>
  <c r="O653" i="10"/>
  <c r="P653" i="10" s="1"/>
  <c r="O669" i="10"/>
  <c r="O685" i="10"/>
  <c r="P685" i="10" s="1"/>
  <c r="O714" i="10"/>
  <c r="P714" i="10" s="1"/>
  <c r="O730" i="10"/>
  <c r="P730" i="10" s="1"/>
  <c r="O746" i="10"/>
  <c r="O794" i="10"/>
  <c r="P794" i="10" s="1"/>
  <c r="O810" i="10"/>
  <c r="P810" i="10" s="1"/>
  <c r="O874" i="10"/>
  <c r="P874" i="10" s="1"/>
  <c r="O1130" i="10"/>
  <c r="O1146" i="10"/>
  <c r="P1146" i="10" s="1"/>
  <c r="O1162" i="10"/>
  <c r="O1210" i="10"/>
  <c r="P1210" i="10" s="1"/>
  <c r="O2026" i="10"/>
  <c r="P2026" i="10" s="1"/>
  <c r="O1665" i="10"/>
  <c r="O1681" i="10"/>
  <c r="P1681" i="10" s="1"/>
  <c r="O1697" i="10"/>
  <c r="P1697" i="10" s="1"/>
  <c r="O1713" i="10"/>
  <c r="P1713" i="10" s="1"/>
  <c r="O1761" i="10"/>
  <c r="P1761" i="10" s="1"/>
  <c r="O1777" i="10"/>
  <c r="P1777" i="10" s="1"/>
  <c r="O1793" i="10"/>
  <c r="P1793" i="10" s="1"/>
  <c r="O1809" i="10"/>
  <c r="P1809" i="10" s="1"/>
  <c r="O573" i="10"/>
  <c r="P573" i="10" s="1"/>
  <c r="O602" i="10"/>
  <c r="P602" i="10" s="1"/>
  <c r="O618" i="10"/>
  <c r="P618" i="10" s="1"/>
  <c r="O1817" i="10"/>
  <c r="P1817" i="10" s="1"/>
  <c r="O1833" i="10"/>
  <c r="P1833" i="10" s="1"/>
  <c r="O1849" i="10"/>
  <c r="P1849" i="10" s="1"/>
  <c r="O1865" i="10"/>
  <c r="P1865" i="10" s="1"/>
  <c r="O1881" i="10"/>
  <c r="P1881" i="10" s="1"/>
  <c r="O1897" i="10"/>
  <c r="O1913" i="10"/>
  <c r="O1929" i="10"/>
  <c r="O1063" i="10"/>
  <c r="P1063" i="10" s="1"/>
  <c r="O1095" i="10"/>
  <c r="P1095" i="10" s="1"/>
  <c r="O1127" i="10"/>
  <c r="O1143" i="10"/>
  <c r="P1143" i="10" s="1"/>
  <c r="O1159" i="10"/>
  <c r="P1159" i="10" s="1"/>
  <c r="O1326" i="10"/>
  <c r="P1326" i="10" s="1"/>
  <c r="O1358" i="10"/>
  <c r="P1358" i="10" s="1"/>
  <c r="O1374" i="10"/>
  <c r="P1374" i="10" s="1"/>
  <c r="O1390" i="10"/>
  <c r="O1614" i="10"/>
  <c r="P1614" i="10" s="1"/>
  <c r="O1646" i="10"/>
  <c r="P1646" i="10" s="1"/>
  <c r="O1331" i="10"/>
  <c r="P1331" i="10" s="1"/>
  <c r="O1347" i="10"/>
  <c r="O1475" i="10"/>
  <c r="P1475" i="10" s="1"/>
  <c r="O1539" i="10"/>
  <c r="P1539" i="10" s="1"/>
  <c r="O1555" i="10"/>
  <c r="O2047" i="10"/>
  <c r="P2047" i="10" s="1"/>
  <c r="O643" i="10"/>
  <c r="P643" i="10" s="1"/>
  <c r="O659" i="10"/>
  <c r="O675" i="10"/>
  <c r="O691" i="10"/>
  <c r="O704" i="10"/>
  <c r="O720" i="10"/>
  <c r="O736" i="10"/>
  <c r="P736" i="10" s="1"/>
  <c r="O752" i="10"/>
  <c r="O784" i="10"/>
  <c r="O832" i="10"/>
  <c r="P832" i="10" s="1"/>
  <c r="O848" i="10"/>
  <c r="P848" i="10" s="1"/>
  <c r="O864" i="10"/>
  <c r="O880" i="10"/>
  <c r="P880" i="10" s="1"/>
  <c r="O944" i="10"/>
  <c r="P944" i="10" s="1"/>
  <c r="O1312" i="10"/>
  <c r="O1456" i="10"/>
  <c r="P1456" i="10" s="1"/>
  <c r="O1472" i="10"/>
  <c r="P1472" i="10" s="1"/>
  <c r="O1488" i="10"/>
  <c r="P1488" i="10" s="1"/>
  <c r="O1504" i="10"/>
  <c r="O1520" i="10"/>
  <c r="P1520" i="10" s="1"/>
  <c r="O1536" i="10"/>
  <c r="P1536" i="10" s="1"/>
  <c r="O1552" i="10"/>
  <c r="P1552" i="10" s="1"/>
  <c r="O608" i="10"/>
  <c r="P608" i="10" s="1"/>
  <c r="O624" i="10"/>
  <c r="P624" i="10" s="1"/>
  <c r="O640" i="10"/>
  <c r="O656" i="10"/>
  <c r="O672" i="10"/>
  <c r="O688" i="10"/>
  <c r="P688" i="10" s="1"/>
  <c r="O701" i="10"/>
  <c r="P701" i="10" s="1"/>
  <c r="O797" i="10"/>
  <c r="P797" i="10" s="1"/>
  <c r="O813" i="10"/>
  <c r="P813" i="10" s="1"/>
  <c r="O829" i="10"/>
  <c r="O845" i="10"/>
  <c r="P845" i="10" s="1"/>
  <c r="O893" i="10"/>
  <c r="O909" i="10"/>
  <c r="P909" i="10" s="1"/>
  <c r="O925" i="10"/>
  <c r="P925" i="10" s="1"/>
  <c r="O1021" i="10"/>
  <c r="O1165" i="10"/>
  <c r="P1165" i="10" s="1"/>
  <c r="O1213" i="10"/>
  <c r="O1309" i="10"/>
  <c r="P1309" i="10" s="1"/>
  <c r="O1453" i="10"/>
  <c r="P1453" i="10" s="1"/>
  <c r="O1469" i="10"/>
  <c r="P1469" i="10" s="1"/>
  <c r="O1485" i="10"/>
  <c r="P1485" i="10" s="1"/>
  <c r="O1501" i="10"/>
  <c r="P1501" i="10" s="1"/>
  <c r="O1517" i="10"/>
  <c r="P1517" i="10" s="1"/>
  <c r="O1533" i="10"/>
  <c r="O2046" i="10"/>
  <c r="O2062" i="10"/>
  <c r="O1227" i="10"/>
  <c r="P1227" i="10" s="1"/>
  <c r="O1243" i="10"/>
  <c r="P1243" i="10" s="1"/>
  <c r="O1275" i="10"/>
  <c r="P1275" i="10" s="1"/>
  <c r="O1659" i="10"/>
  <c r="P1659" i="10" s="1"/>
  <c r="O1707" i="10"/>
  <c r="O1723" i="10"/>
  <c r="P1723" i="10" s="1"/>
  <c r="O1739" i="10"/>
  <c r="P1739" i="10" s="1"/>
  <c r="O1755" i="10"/>
  <c r="P1755" i="10" s="1"/>
  <c r="O1771" i="10"/>
  <c r="P1771" i="10" s="1"/>
  <c r="O1787" i="10"/>
  <c r="O1803" i="10"/>
  <c r="P1803" i="10" s="1"/>
  <c r="O1819" i="10"/>
  <c r="P1819" i="10" s="1"/>
  <c r="O1979" i="10"/>
  <c r="O1995" i="10"/>
  <c r="P1995" i="10" s="1"/>
  <c r="O2011" i="10"/>
  <c r="P2011" i="10" s="1"/>
  <c r="O2027" i="10"/>
  <c r="O2043" i="10"/>
  <c r="O2059" i="10"/>
  <c r="P2059" i="10" s="1"/>
  <c r="O1961" i="10"/>
  <c r="P1961" i="10" s="1"/>
  <c r="O1235" i="10"/>
  <c r="P1235" i="10" s="1"/>
  <c r="O1382" i="10"/>
  <c r="P1382" i="10" s="1"/>
  <c r="O1574" i="10"/>
  <c r="O1590" i="10"/>
  <c r="P1590" i="10" s="1"/>
  <c r="O1606" i="10"/>
  <c r="M1353" i="10"/>
  <c r="N1353" i="10" s="1"/>
  <c r="O583" i="10"/>
  <c r="O599" i="10"/>
  <c r="P599" i="10" s="1"/>
  <c r="O615" i="10"/>
  <c r="P615" i="10" s="1"/>
  <c r="O663" i="10"/>
  <c r="O740" i="10"/>
  <c r="P740" i="10" s="1"/>
  <c r="O1188" i="10"/>
  <c r="O1204" i="10"/>
  <c r="P1204" i="10" s="1"/>
  <c r="O1335" i="10"/>
  <c r="P1335" i="10" s="1"/>
  <c r="O1399" i="10"/>
  <c r="P1399" i="10" s="1"/>
  <c r="O1815" i="10"/>
  <c r="P1815" i="10" s="1"/>
  <c r="O1831" i="10"/>
  <c r="P1831" i="10" s="1"/>
  <c r="O1847" i="10"/>
  <c r="P1847" i="10" s="1"/>
  <c r="O2023" i="10"/>
  <c r="P2023" i="10" s="1"/>
  <c r="O1057" i="10"/>
  <c r="P1057" i="10" s="1"/>
  <c r="O1073" i="10"/>
  <c r="P1073" i="10" s="1"/>
  <c r="O1089" i="10"/>
  <c r="P1089" i="10" s="1"/>
  <c r="O1105" i="10"/>
  <c r="P1105" i="10" s="1"/>
  <c r="O1121" i="10"/>
  <c r="M1080" i="10"/>
  <c r="N1080" i="10" s="1"/>
  <c r="O1154" i="10"/>
  <c r="O1170" i="10"/>
  <c r="O578" i="10"/>
  <c r="P578" i="10" s="1"/>
  <c r="O594" i="10"/>
  <c r="P594" i="10" s="1"/>
  <c r="O943" i="10"/>
  <c r="O991" i="10"/>
  <c r="O1135" i="10"/>
  <c r="P1135" i="10" s="1"/>
  <c r="O1151" i="10"/>
  <c r="P1151" i="10" s="1"/>
  <c r="AE3" i="2"/>
  <c r="AE574" i="2" s="1"/>
  <c r="T2063" i="10"/>
  <c r="T2065" i="10" s="1"/>
  <c r="AI3" i="2"/>
  <c r="AI574" i="2" s="1"/>
  <c r="AB2063" i="10"/>
  <c r="AB2065" i="10" s="1"/>
  <c r="R454" i="10"/>
  <c r="AC455" i="2" s="1"/>
  <c r="AB455" i="2"/>
  <c r="J467" i="10"/>
  <c r="U468" i="2" s="1"/>
  <c r="T468" i="2"/>
  <c r="J515" i="10"/>
  <c r="U516" i="2" s="1"/>
  <c r="T516" i="2"/>
  <c r="R534" i="10"/>
  <c r="AC535" i="2" s="1"/>
  <c r="AB535" i="2"/>
  <c r="O756" i="10"/>
  <c r="O804" i="10"/>
  <c r="P804" i="10" s="1"/>
  <c r="O820" i="10"/>
  <c r="O884" i="10"/>
  <c r="O1044" i="10"/>
  <c r="P1044" i="10" s="1"/>
  <c r="O1124" i="10"/>
  <c r="P1124" i="10" s="1"/>
  <c r="O1140" i="10"/>
  <c r="P1140" i="10" s="1"/>
  <c r="O1191" i="10"/>
  <c r="O1207" i="10"/>
  <c r="P1207" i="10" s="1"/>
  <c r="O1402" i="10"/>
  <c r="P1402" i="10" s="1"/>
  <c r="O1450" i="10"/>
  <c r="P1450" i="10" s="1"/>
  <c r="O1466" i="10"/>
  <c r="P1466" i="10" s="1"/>
  <c r="R159" i="10"/>
  <c r="AC160" i="2" s="1"/>
  <c r="AB160" i="2"/>
  <c r="O166" i="10"/>
  <c r="Z167" i="2" s="1"/>
  <c r="R167" i="2"/>
  <c r="R207" i="10"/>
  <c r="AC208" i="2" s="1"/>
  <c r="AB208" i="2"/>
  <c r="J236" i="10"/>
  <c r="U237" i="2" s="1"/>
  <c r="T237" i="2"/>
  <c r="R335" i="10"/>
  <c r="AC336" i="2" s="1"/>
  <c r="AB336" i="2"/>
  <c r="J364" i="10"/>
  <c r="U365" i="2" s="1"/>
  <c r="T365" i="2"/>
  <c r="O374" i="10"/>
  <c r="Z375" i="2" s="1"/>
  <c r="R375" i="2"/>
  <c r="R415" i="10"/>
  <c r="AC416" i="2" s="1"/>
  <c r="AB416" i="2"/>
  <c r="R447" i="10"/>
  <c r="AC448" i="2" s="1"/>
  <c r="AB448" i="2"/>
  <c r="R559" i="10"/>
  <c r="AC560" i="2" s="1"/>
  <c r="AB560" i="2"/>
  <c r="J121" i="10"/>
  <c r="U122" i="2" s="1"/>
  <c r="T122" i="2"/>
  <c r="O147" i="10"/>
  <c r="Z148" i="2" s="1"/>
  <c r="R148" i="2"/>
  <c r="J185" i="10"/>
  <c r="U186" i="2" s="1"/>
  <c r="T186" i="2"/>
  <c r="J217" i="10"/>
  <c r="U218" i="2" s="1"/>
  <c r="T218" i="2"/>
  <c r="R268" i="10"/>
  <c r="AC269" i="2" s="1"/>
  <c r="AB269" i="2"/>
  <c r="O7" i="10"/>
  <c r="P7" i="10" s="1"/>
  <c r="R8" i="2"/>
  <c r="J13" i="10"/>
  <c r="U14" i="2" s="1"/>
  <c r="T14" i="2"/>
  <c r="R16" i="10"/>
  <c r="AC17" i="2" s="1"/>
  <c r="AB17" i="2"/>
  <c r="J29" i="10"/>
  <c r="U30" i="2" s="1"/>
  <c r="T30" i="2"/>
  <c r="R32" i="10"/>
  <c r="AC33" i="2" s="1"/>
  <c r="AB33" i="2"/>
  <c r="J45" i="10"/>
  <c r="U46" i="2" s="1"/>
  <c r="T46" i="2"/>
  <c r="R48" i="10"/>
  <c r="AC49" i="2" s="1"/>
  <c r="AB49" i="2"/>
  <c r="J61" i="10"/>
  <c r="U62" i="2" s="1"/>
  <c r="T62" i="2"/>
  <c r="R64" i="10"/>
  <c r="AC65" i="2" s="1"/>
  <c r="AB65" i="2"/>
  <c r="J77" i="10"/>
  <c r="U78" i="2" s="1"/>
  <c r="T78" i="2"/>
  <c r="R80" i="10"/>
  <c r="AC81" i="2" s="1"/>
  <c r="AB81" i="2"/>
  <c r="J93" i="10"/>
  <c r="U94" i="2" s="1"/>
  <c r="T94" i="2"/>
  <c r="R96" i="10"/>
  <c r="AC97" i="2" s="1"/>
  <c r="AB97" i="2"/>
  <c r="J109" i="10"/>
  <c r="U110" i="2" s="1"/>
  <c r="T110" i="2"/>
  <c r="R112" i="10"/>
  <c r="AC113" i="2" s="1"/>
  <c r="AB113" i="2"/>
  <c r="J125" i="10"/>
  <c r="U126" i="2" s="1"/>
  <c r="T126" i="2"/>
  <c r="R128" i="10"/>
  <c r="AC129" i="2" s="1"/>
  <c r="AB129" i="2"/>
  <c r="J141" i="10"/>
  <c r="U142" i="2" s="1"/>
  <c r="T142" i="2"/>
  <c r="R144" i="10"/>
  <c r="AC145" i="2" s="1"/>
  <c r="AB145" i="2"/>
  <c r="J157" i="10"/>
  <c r="U158" i="2" s="1"/>
  <c r="T158" i="2"/>
  <c r="R160" i="10"/>
  <c r="AC161" i="2" s="1"/>
  <c r="AB161" i="2"/>
  <c r="J173" i="10"/>
  <c r="U174" i="2" s="1"/>
  <c r="T174" i="2"/>
  <c r="R176" i="10"/>
  <c r="AC177" i="2" s="1"/>
  <c r="AB177" i="2"/>
  <c r="R192" i="10"/>
  <c r="AC193" i="2" s="1"/>
  <c r="AB193" i="2"/>
  <c r="J205" i="10"/>
  <c r="U206" i="2" s="1"/>
  <c r="T206" i="2"/>
  <c r="R208" i="10"/>
  <c r="AC209" i="2" s="1"/>
  <c r="AB209" i="2"/>
  <c r="J221" i="10"/>
  <c r="U222" i="2" s="1"/>
  <c r="T222" i="2"/>
  <c r="R224" i="10"/>
  <c r="AC225" i="2" s="1"/>
  <c r="AB225" i="2"/>
  <c r="J237" i="10"/>
  <c r="U238" i="2" s="1"/>
  <c r="T238" i="2"/>
  <c r="R240" i="10"/>
  <c r="AC241" i="2" s="1"/>
  <c r="AB241" i="2"/>
  <c r="J253" i="10"/>
  <c r="U254" i="2" s="1"/>
  <c r="T254" i="2"/>
  <c r="R256" i="10"/>
  <c r="AC257" i="2" s="1"/>
  <c r="AB257" i="2"/>
  <c r="J269" i="10"/>
  <c r="U270" i="2" s="1"/>
  <c r="T270" i="2"/>
  <c r="R272" i="10"/>
  <c r="AC273" i="2" s="1"/>
  <c r="AB273" i="2"/>
  <c r="J285" i="10"/>
  <c r="U286" i="2" s="1"/>
  <c r="T286" i="2"/>
  <c r="R288" i="10"/>
  <c r="AC289" i="2" s="1"/>
  <c r="AB289" i="2"/>
  <c r="J301" i="10"/>
  <c r="U302" i="2" s="1"/>
  <c r="T302" i="2"/>
  <c r="R304" i="10"/>
  <c r="AC305" i="2" s="1"/>
  <c r="AB305" i="2"/>
  <c r="J317" i="10"/>
  <c r="U318" i="2" s="1"/>
  <c r="T318" i="2"/>
  <c r="R320" i="10"/>
  <c r="AC321" i="2" s="1"/>
  <c r="AB321" i="2"/>
  <c r="J333" i="10"/>
  <c r="U334" i="2" s="1"/>
  <c r="T334" i="2"/>
  <c r="R336" i="10"/>
  <c r="AC337" i="2" s="1"/>
  <c r="AB337" i="2"/>
  <c r="J349" i="10"/>
  <c r="U350" i="2" s="1"/>
  <c r="T350" i="2"/>
  <c r="R352" i="10"/>
  <c r="AC353" i="2" s="1"/>
  <c r="AB353" i="2"/>
  <c r="J365" i="10"/>
  <c r="U366" i="2" s="1"/>
  <c r="T366" i="2"/>
  <c r="R368" i="10"/>
  <c r="AC369" i="2" s="1"/>
  <c r="AB369" i="2"/>
  <c r="J381" i="10"/>
  <c r="U382" i="2" s="1"/>
  <c r="T382" i="2"/>
  <c r="R384" i="10"/>
  <c r="AC385" i="2" s="1"/>
  <c r="AB385" i="2"/>
  <c r="J397" i="10"/>
  <c r="U398" i="2" s="1"/>
  <c r="T398" i="2"/>
  <c r="R400" i="10"/>
  <c r="AC401" i="2" s="1"/>
  <c r="AB401" i="2"/>
  <c r="J413" i="10"/>
  <c r="U414" i="2" s="1"/>
  <c r="T414" i="2"/>
  <c r="R416" i="10"/>
  <c r="AC417" i="2" s="1"/>
  <c r="AB417" i="2"/>
  <c r="J429" i="10"/>
  <c r="U430" i="2" s="1"/>
  <c r="T430" i="2"/>
  <c r="R432" i="10"/>
  <c r="AC433" i="2" s="1"/>
  <c r="AB433" i="2"/>
  <c r="J445" i="10"/>
  <c r="U446" i="2" s="1"/>
  <c r="T446" i="2"/>
  <c r="R448" i="10"/>
  <c r="AC449" i="2" s="1"/>
  <c r="AB449" i="2"/>
  <c r="J461" i="10"/>
  <c r="U462" i="2" s="1"/>
  <c r="T462" i="2"/>
  <c r="R464" i="10"/>
  <c r="AC465" i="2" s="1"/>
  <c r="AB465" i="2"/>
  <c r="J477" i="10"/>
  <c r="U478" i="2" s="1"/>
  <c r="T478" i="2"/>
  <c r="R480" i="10"/>
  <c r="AC481" i="2" s="1"/>
  <c r="AB481" i="2"/>
  <c r="J493" i="10"/>
  <c r="U494" i="2" s="1"/>
  <c r="T494" i="2"/>
  <c r="R496" i="10"/>
  <c r="AC497" i="2" s="1"/>
  <c r="AB497" i="2"/>
  <c r="R512" i="10"/>
  <c r="AC513" i="2" s="1"/>
  <c r="AB513" i="2"/>
  <c r="J525" i="10"/>
  <c r="U526" i="2" s="1"/>
  <c r="T526" i="2"/>
  <c r="R528" i="10"/>
  <c r="AC529" i="2" s="1"/>
  <c r="AB529" i="2"/>
  <c r="J541" i="10"/>
  <c r="U542" i="2" s="1"/>
  <c r="T542" i="2"/>
  <c r="R544" i="10"/>
  <c r="AC545" i="2" s="1"/>
  <c r="AB545" i="2"/>
  <c r="J557" i="10"/>
  <c r="U558" i="2" s="1"/>
  <c r="T558" i="2"/>
  <c r="R560" i="10"/>
  <c r="AC561" i="2" s="1"/>
  <c r="AB561" i="2"/>
  <c r="O1185" i="10"/>
  <c r="P1185" i="10" s="1"/>
  <c r="R15" i="10"/>
  <c r="AC16" i="2" s="1"/>
  <c r="AB16" i="2"/>
  <c r="J60" i="10"/>
  <c r="U61" i="2" s="1"/>
  <c r="T61" i="2"/>
  <c r="J108" i="10"/>
  <c r="U109" i="2" s="1"/>
  <c r="T109" i="2"/>
  <c r="R143" i="10"/>
  <c r="AC144" i="2" s="1"/>
  <c r="AB144" i="2"/>
  <c r="O150" i="10"/>
  <c r="Z151" i="2" s="1"/>
  <c r="R151" i="2"/>
  <c r="J188" i="10"/>
  <c r="U189" i="2" s="1"/>
  <c r="T189" i="2"/>
  <c r="R223" i="10"/>
  <c r="AC224" i="2" s="1"/>
  <c r="AB224" i="2"/>
  <c r="O246" i="10"/>
  <c r="AF247" i="2" s="1"/>
  <c r="R247" i="2"/>
  <c r="J332" i="10"/>
  <c r="U333" i="2" s="1"/>
  <c r="T333" i="2"/>
  <c r="O342" i="10"/>
  <c r="Z343" i="2" s="1"/>
  <c r="R343" i="2"/>
  <c r="L466" i="10"/>
  <c r="W467" i="2" s="1"/>
  <c r="V467" i="2"/>
  <c r="J492" i="10"/>
  <c r="U493" i="2" s="1"/>
  <c r="T493" i="2"/>
  <c r="R527" i="10"/>
  <c r="AC528" i="2" s="1"/>
  <c r="AB528" i="2"/>
  <c r="R44" i="10"/>
  <c r="AC45" i="2" s="1"/>
  <c r="AB45" i="2"/>
  <c r="R76" i="10"/>
  <c r="AC77" i="2" s="1"/>
  <c r="AB77" i="2"/>
  <c r="J89" i="10"/>
  <c r="U90" i="2" s="1"/>
  <c r="T90" i="2"/>
  <c r="R172" i="10"/>
  <c r="AC173" i="2" s="1"/>
  <c r="AB173" i="2"/>
  <c r="O179" i="10"/>
  <c r="Z180" i="2" s="1"/>
  <c r="R180" i="2"/>
  <c r="R220" i="10"/>
  <c r="AC221" i="2" s="1"/>
  <c r="AB221" i="2"/>
  <c r="R252" i="10"/>
  <c r="AC253" i="2" s="1"/>
  <c r="AB253" i="2"/>
  <c r="J297" i="10"/>
  <c r="U298" i="2" s="1"/>
  <c r="T298" i="2"/>
  <c r="O355" i="10"/>
  <c r="P355" i="10" s="1"/>
  <c r="AA356" i="2" s="1"/>
  <c r="R356" i="2"/>
  <c r="R380" i="10"/>
  <c r="AC381" i="2" s="1"/>
  <c r="AB381" i="2"/>
  <c r="R412" i="10"/>
  <c r="AC413" i="2" s="1"/>
  <c r="AB413" i="2"/>
  <c r="R444" i="10"/>
  <c r="AC445" i="2" s="1"/>
  <c r="AB445" i="2"/>
  <c r="R508" i="10"/>
  <c r="AC509" i="2" s="1"/>
  <c r="AB509" i="2"/>
  <c r="J537" i="10"/>
  <c r="U538" i="2" s="1"/>
  <c r="T538" i="2"/>
  <c r="J553" i="10"/>
  <c r="U554" i="2" s="1"/>
  <c r="T554" i="2"/>
  <c r="R9" i="10"/>
  <c r="AC10" i="2" s="1"/>
  <c r="AB10" i="2"/>
  <c r="R41" i="10"/>
  <c r="AC42" i="2" s="1"/>
  <c r="AB42" i="2"/>
  <c r="O112" i="10"/>
  <c r="Z113" i="2" s="1"/>
  <c r="R113" i="2"/>
  <c r="O128" i="10"/>
  <c r="Z129" i="2" s="1"/>
  <c r="R129" i="2"/>
  <c r="O144" i="10"/>
  <c r="Z145" i="2" s="1"/>
  <c r="R145" i="2"/>
  <c r="R185" i="10"/>
  <c r="AC186" i="2" s="1"/>
  <c r="AB186" i="2"/>
  <c r="J214" i="10"/>
  <c r="U215" i="2" s="1"/>
  <c r="T215" i="2"/>
  <c r="R313" i="10"/>
  <c r="AC314" i="2" s="1"/>
  <c r="AB314" i="2"/>
  <c r="R361" i="10"/>
  <c r="AC362" i="2" s="1"/>
  <c r="AB362" i="2"/>
  <c r="R409" i="10"/>
  <c r="AC410" i="2" s="1"/>
  <c r="AB410" i="2"/>
  <c r="R473" i="10"/>
  <c r="AC474" i="2" s="1"/>
  <c r="AB474" i="2"/>
  <c r="R553" i="10"/>
  <c r="AC554" i="2" s="1"/>
  <c r="AB554" i="2"/>
  <c r="R6" i="10"/>
  <c r="AC7" i="2" s="1"/>
  <c r="AB7" i="2"/>
  <c r="J19" i="10"/>
  <c r="U20" i="2" s="1"/>
  <c r="T20" i="2"/>
  <c r="J35" i="10"/>
  <c r="U36" i="2" s="1"/>
  <c r="T36" i="2"/>
  <c r="R54" i="10"/>
  <c r="AC55" i="2" s="1"/>
  <c r="AB55" i="2"/>
  <c r="J99" i="10"/>
  <c r="U100" i="2" s="1"/>
  <c r="T100" i="2"/>
  <c r="J115" i="10"/>
  <c r="U116" i="2" s="1"/>
  <c r="T116" i="2"/>
  <c r="J131" i="10"/>
  <c r="U132" i="2" s="1"/>
  <c r="T132" i="2"/>
  <c r="J147" i="10"/>
  <c r="U148" i="2" s="1"/>
  <c r="T148" i="2"/>
  <c r="R166" i="10"/>
  <c r="AC167" i="2" s="1"/>
  <c r="AB167" i="2"/>
  <c r="J195" i="10"/>
  <c r="U196" i="2" s="1"/>
  <c r="T196" i="2"/>
  <c r="R262" i="10"/>
  <c r="AC263" i="2" s="1"/>
  <c r="AB263" i="2"/>
  <c r="R278" i="10"/>
  <c r="AC279" i="2" s="1"/>
  <c r="AB279" i="2"/>
  <c r="J323" i="10"/>
  <c r="U324" i="2" s="1"/>
  <c r="T324" i="2"/>
  <c r="J339" i="10"/>
  <c r="U340" i="2" s="1"/>
  <c r="T340" i="2"/>
  <c r="R342" i="10"/>
  <c r="AC343" i="2" s="1"/>
  <c r="AB343" i="2"/>
  <c r="J419" i="10"/>
  <c r="U420" i="2" s="1"/>
  <c r="T420" i="2"/>
  <c r="R422" i="10"/>
  <c r="AC423" i="2" s="1"/>
  <c r="AB423" i="2"/>
  <c r="J435" i="10"/>
  <c r="U436" i="2" s="1"/>
  <c r="T436" i="2"/>
  <c r="R438" i="10"/>
  <c r="AC439" i="2" s="1"/>
  <c r="AB439" i="2"/>
  <c r="J451" i="10"/>
  <c r="U452" i="2" s="1"/>
  <c r="T452" i="2"/>
  <c r="R470" i="10"/>
  <c r="AC471" i="2" s="1"/>
  <c r="AB471" i="2"/>
  <c r="J499" i="10"/>
  <c r="U500" i="2" s="1"/>
  <c r="T500" i="2"/>
  <c r="R518" i="10"/>
  <c r="AC519" i="2" s="1"/>
  <c r="AB519" i="2"/>
  <c r="R550" i="10"/>
  <c r="AC551" i="2" s="1"/>
  <c r="AB551" i="2"/>
  <c r="J563" i="10"/>
  <c r="U564" i="2" s="1"/>
  <c r="T564" i="2"/>
  <c r="J32" i="10"/>
  <c r="U33" i="2" s="1"/>
  <c r="T33" i="2"/>
  <c r="J112" i="10"/>
  <c r="U113" i="2" s="1"/>
  <c r="T113" i="2"/>
  <c r="R131" i="10"/>
  <c r="AC132" i="2" s="1"/>
  <c r="AB132" i="2"/>
  <c r="J160" i="10"/>
  <c r="U161" i="2" s="1"/>
  <c r="T161" i="2"/>
  <c r="J176" i="10"/>
  <c r="U177" i="2" s="1"/>
  <c r="T177" i="2"/>
  <c r="R195" i="10"/>
  <c r="AC196" i="2" s="1"/>
  <c r="AB196" i="2"/>
  <c r="J240" i="10"/>
  <c r="U241" i="2" s="1"/>
  <c r="T241" i="2"/>
  <c r="J256" i="10"/>
  <c r="U257" i="2" s="1"/>
  <c r="T257" i="2"/>
  <c r="R275" i="10"/>
  <c r="AC276" i="2" s="1"/>
  <c r="AB276" i="2"/>
  <c r="R403" i="10"/>
  <c r="AC404" i="2" s="1"/>
  <c r="AB404" i="2"/>
  <c r="O426" i="10"/>
  <c r="Z427" i="2" s="1"/>
  <c r="R427" i="2"/>
  <c r="O458" i="10"/>
  <c r="Z459" i="2" s="1"/>
  <c r="R459" i="2"/>
  <c r="R483" i="10"/>
  <c r="AC484" i="2" s="1"/>
  <c r="AB484" i="2"/>
  <c r="J512" i="10"/>
  <c r="U513" i="2" s="1"/>
  <c r="T513" i="2"/>
  <c r="R531" i="10"/>
  <c r="AC532" i="2" s="1"/>
  <c r="AB532" i="2"/>
  <c r="R547" i="10"/>
  <c r="AC548" i="2" s="1"/>
  <c r="AB548" i="2"/>
  <c r="O554" i="10"/>
  <c r="R555" i="2"/>
  <c r="J26" i="10"/>
  <c r="U27" i="2" s="1"/>
  <c r="T27" i="2"/>
  <c r="R45" i="10"/>
  <c r="AC46" i="2" s="1"/>
  <c r="AB46" i="2"/>
  <c r="R93" i="10"/>
  <c r="AC94" i="2" s="1"/>
  <c r="AB94" i="2"/>
  <c r="R125" i="10"/>
  <c r="AC126" i="2" s="1"/>
  <c r="AB126" i="2"/>
  <c r="R157" i="10"/>
  <c r="AC158" i="2" s="1"/>
  <c r="AB158" i="2"/>
  <c r="J186" i="10"/>
  <c r="U187" i="2" s="1"/>
  <c r="T187" i="2"/>
  <c r="J218" i="10"/>
  <c r="U219" i="2" s="1"/>
  <c r="T219" i="2"/>
  <c r="R301" i="10"/>
  <c r="AC302" i="2" s="1"/>
  <c r="AB302" i="2"/>
  <c r="R333" i="10"/>
  <c r="AC334" i="2" s="1"/>
  <c r="AB334" i="2"/>
  <c r="J362" i="10"/>
  <c r="U363" i="2" s="1"/>
  <c r="T363" i="2"/>
  <c r="R381" i="10"/>
  <c r="AC382" i="2" s="1"/>
  <c r="AB382" i="2"/>
  <c r="R397" i="10"/>
  <c r="AC398" i="2" s="1"/>
  <c r="AB398" i="2"/>
  <c r="J442" i="10"/>
  <c r="U443" i="2" s="1"/>
  <c r="T443" i="2"/>
  <c r="J490" i="10"/>
  <c r="U491" i="2" s="1"/>
  <c r="T491" i="2"/>
  <c r="O1006" i="10"/>
  <c r="P1006" i="10" s="1"/>
  <c r="O1022" i="10"/>
  <c r="P1022" i="10" s="1"/>
  <c r="O1038" i="10"/>
  <c r="P1038" i="10" s="1"/>
  <c r="O1054" i="10"/>
  <c r="O1070" i="10"/>
  <c r="P1070" i="10" s="1"/>
  <c r="O1086" i="10"/>
  <c r="P1086" i="10" s="1"/>
  <c r="O1102" i="10"/>
  <c r="P1102" i="10" s="1"/>
  <c r="O1182" i="10"/>
  <c r="P1182" i="10" s="1"/>
  <c r="O1281" i="10"/>
  <c r="P1281" i="10" s="1"/>
  <c r="O1348" i="10"/>
  <c r="P1348" i="10" s="1"/>
  <c r="O1380" i="10"/>
  <c r="P1380" i="10" s="1"/>
  <c r="O1444" i="10"/>
  <c r="P1444" i="10" s="1"/>
  <c r="O1799" i="10"/>
  <c r="R63" i="10"/>
  <c r="AC64" i="2" s="1"/>
  <c r="AB64" i="2"/>
  <c r="O70" i="10"/>
  <c r="Z71" i="2" s="1"/>
  <c r="R71" i="2"/>
  <c r="O102" i="10"/>
  <c r="R103" i="2"/>
  <c r="R175" i="10"/>
  <c r="AC176" i="2" s="1"/>
  <c r="AB176" i="2"/>
  <c r="J220" i="10"/>
  <c r="U221" i="2" s="1"/>
  <c r="T221" i="2"/>
  <c r="R271" i="10"/>
  <c r="AC272" i="2" s="1"/>
  <c r="AB272" i="2"/>
  <c r="J556" i="10"/>
  <c r="U557" i="2" s="1"/>
  <c r="T557" i="2"/>
  <c r="O19" i="10"/>
  <c r="Z20" i="2" s="1"/>
  <c r="R20" i="2"/>
  <c r="R108" i="10"/>
  <c r="AC109" i="2" s="1"/>
  <c r="AB109" i="2"/>
  <c r="J169" i="10"/>
  <c r="U170" i="2" s="1"/>
  <c r="T170" i="2"/>
  <c r="R316" i="10"/>
  <c r="AC317" i="2" s="1"/>
  <c r="AB317" i="2"/>
  <c r="J489" i="10"/>
  <c r="U490" i="2" s="1"/>
  <c r="T490" i="2"/>
  <c r="R572" i="10"/>
  <c r="AC573" i="2" s="1"/>
  <c r="AB573" i="2"/>
  <c r="R153" i="10"/>
  <c r="AC154" i="2" s="1"/>
  <c r="AB154" i="2"/>
  <c r="J198" i="10"/>
  <c r="U199" i="2" s="1"/>
  <c r="T199" i="2"/>
  <c r="J262" i="10"/>
  <c r="U263" i="2" s="1"/>
  <c r="T263" i="2"/>
  <c r="J422" i="10"/>
  <c r="U423" i="2" s="1"/>
  <c r="T423" i="2"/>
  <c r="J534" i="10"/>
  <c r="U535" i="2" s="1"/>
  <c r="T535" i="2"/>
  <c r="R22" i="10"/>
  <c r="AC23" i="2" s="1"/>
  <c r="AB23" i="2"/>
  <c r="R102" i="10"/>
  <c r="AC103" i="2" s="1"/>
  <c r="AB103" i="2"/>
  <c r="R118" i="10"/>
  <c r="AC119" i="2" s="1"/>
  <c r="AB119" i="2"/>
  <c r="J163" i="10"/>
  <c r="U164" i="2" s="1"/>
  <c r="T164" i="2"/>
  <c r="J179" i="10"/>
  <c r="U180" i="2" s="1"/>
  <c r="T180" i="2"/>
  <c r="J211" i="10"/>
  <c r="U212" i="2" s="1"/>
  <c r="T212" i="2"/>
  <c r="R230" i="10"/>
  <c r="AC231" i="2" s="1"/>
  <c r="AB231" i="2"/>
  <c r="J259" i="10"/>
  <c r="U260" i="2" s="1"/>
  <c r="T260" i="2"/>
  <c r="J291" i="10"/>
  <c r="U292" i="2" s="1"/>
  <c r="T292" i="2"/>
  <c r="J307" i="10"/>
  <c r="U308" i="2" s="1"/>
  <c r="T308" i="2"/>
  <c r="R326" i="10"/>
  <c r="AC327" i="2" s="1"/>
  <c r="AB327" i="2"/>
  <c r="J355" i="10"/>
  <c r="U356" i="2" s="1"/>
  <c r="T356" i="2"/>
  <c r="R374" i="10"/>
  <c r="AC375" i="2" s="1"/>
  <c r="AB375" i="2"/>
  <c r="J483" i="10"/>
  <c r="U484" i="2" s="1"/>
  <c r="T484" i="2"/>
  <c r="R3" i="10"/>
  <c r="AC4" i="2" s="1"/>
  <c r="AB4" i="2"/>
  <c r="J16" i="10"/>
  <c r="U17" i="2" s="1"/>
  <c r="T17" i="2"/>
  <c r="R35" i="10"/>
  <c r="AC36" i="2" s="1"/>
  <c r="AB36" i="2"/>
  <c r="J48" i="10"/>
  <c r="U49" i="2" s="1"/>
  <c r="T49" i="2"/>
  <c r="R83" i="10"/>
  <c r="AC84" i="2" s="1"/>
  <c r="AB84" i="2"/>
  <c r="R99" i="10"/>
  <c r="AC100" i="2" s="1"/>
  <c r="AB100" i="2"/>
  <c r="R147" i="10"/>
  <c r="AC148" i="2" s="1"/>
  <c r="AB148" i="2"/>
  <c r="J208" i="10"/>
  <c r="U209" i="2" s="1"/>
  <c r="T209" i="2"/>
  <c r="R227" i="10"/>
  <c r="AC228" i="2" s="1"/>
  <c r="AB228" i="2"/>
  <c r="R243" i="10"/>
  <c r="AC244" i="2" s="1"/>
  <c r="AB244" i="2"/>
  <c r="R323" i="10"/>
  <c r="AC324" i="2" s="1"/>
  <c r="AB324" i="2"/>
  <c r="R339" i="10"/>
  <c r="AC340" i="2" s="1"/>
  <c r="AB340" i="2"/>
  <c r="J352" i="10"/>
  <c r="U353" i="2" s="1"/>
  <c r="T353" i="2"/>
  <c r="J368" i="10"/>
  <c r="U369" i="2" s="1"/>
  <c r="T369" i="2"/>
  <c r="J384" i="10"/>
  <c r="U385" i="2" s="1"/>
  <c r="T385" i="2"/>
  <c r="O394" i="10"/>
  <c r="Z395" i="2" s="1"/>
  <c r="R395" i="2"/>
  <c r="J432" i="10"/>
  <c r="U433" i="2" s="1"/>
  <c r="T433" i="2"/>
  <c r="R451" i="10"/>
  <c r="AC452" i="2" s="1"/>
  <c r="AB452" i="2"/>
  <c r="R467" i="10"/>
  <c r="AC468" i="2" s="1"/>
  <c r="AB468" i="2"/>
  <c r="O570" i="10"/>
  <c r="Z571" i="2" s="1"/>
  <c r="R571" i="2"/>
  <c r="J10" i="10"/>
  <c r="U11" i="2" s="1"/>
  <c r="T11" i="2"/>
  <c r="J42" i="10"/>
  <c r="U43" i="2" s="1"/>
  <c r="T43" i="2"/>
  <c r="J58" i="10"/>
  <c r="U59" i="2" s="1"/>
  <c r="T59" i="2"/>
  <c r="R77" i="10"/>
  <c r="AC78" i="2" s="1"/>
  <c r="AB78" i="2"/>
  <c r="R109" i="10"/>
  <c r="AC110" i="2" s="1"/>
  <c r="AB110" i="2"/>
  <c r="R221" i="10"/>
  <c r="AC222" i="2" s="1"/>
  <c r="AB222" i="2"/>
  <c r="R237" i="10"/>
  <c r="AC238" i="2" s="1"/>
  <c r="AB238" i="2"/>
  <c r="R253" i="10"/>
  <c r="AC254" i="2" s="1"/>
  <c r="AB254" i="2"/>
  <c r="J266" i="10"/>
  <c r="U267" i="2" s="1"/>
  <c r="T267" i="2"/>
  <c r="J282" i="10"/>
  <c r="U283" i="2" s="1"/>
  <c r="T283" i="2"/>
  <c r="J298" i="10"/>
  <c r="U299" i="2" s="1"/>
  <c r="T299" i="2"/>
  <c r="J378" i="10"/>
  <c r="U379" i="2" s="1"/>
  <c r="T379" i="2"/>
  <c r="R413" i="10"/>
  <c r="AC414" i="2" s="1"/>
  <c r="AB414" i="2"/>
  <c r="J426" i="10"/>
  <c r="U427" i="2" s="1"/>
  <c r="T427" i="2"/>
  <c r="R445" i="10"/>
  <c r="AC446" i="2" s="1"/>
  <c r="AB446" i="2"/>
  <c r="R461" i="10"/>
  <c r="AC462" i="2" s="1"/>
  <c r="AB462" i="2"/>
  <c r="R477" i="10"/>
  <c r="AC478" i="2" s="1"/>
  <c r="AB478" i="2"/>
  <c r="R493" i="10"/>
  <c r="AC494" i="2" s="1"/>
  <c r="AB494" i="2"/>
  <c r="R509" i="10"/>
  <c r="AC510" i="2" s="1"/>
  <c r="AB510" i="2"/>
  <c r="R525" i="10"/>
  <c r="AC526" i="2" s="1"/>
  <c r="AB526" i="2"/>
  <c r="J554" i="10"/>
  <c r="U555" i="2" s="1"/>
  <c r="T555" i="2"/>
  <c r="R10" i="10"/>
  <c r="AC11" i="2" s="1"/>
  <c r="AB11" i="2"/>
  <c r="R26" i="10"/>
  <c r="AC27" i="2" s="1"/>
  <c r="AB27" i="2"/>
  <c r="R42" i="10"/>
  <c r="AC43" i="2" s="1"/>
  <c r="AB43" i="2"/>
  <c r="J55" i="10"/>
  <c r="U56" i="2" s="1"/>
  <c r="T56" i="2"/>
  <c r="R58" i="10"/>
  <c r="AC59" i="2" s="1"/>
  <c r="AB59" i="2"/>
  <c r="J71" i="10"/>
  <c r="U72" i="2" s="1"/>
  <c r="T72" i="2"/>
  <c r="J87" i="10"/>
  <c r="U88" i="2" s="1"/>
  <c r="T88" i="2"/>
  <c r="R122" i="10"/>
  <c r="AC123" i="2" s="1"/>
  <c r="AB123" i="2"/>
  <c r="J135" i="10"/>
  <c r="U136" i="2" s="1"/>
  <c r="T136" i="2"/>
  <c r="R170" i="10"/>
  <c r="AC171" i="2" s="1"/>
  <c r="AB171" i="2"/>
  <c r="R186" i="10"/>
  <c r="AC187" i="2" s="1"/>
  <c r="AB187" i="2"/>
  <c r="R218" i="10"/>
  <c r="AC219" i="2" s="1"/>
  <c r="AB219" i="2"/>
  <c r="J231" i="10"/>
  <c r="U232" i="2" s="1"/>
  <c r="T232" i="2"/>
  <c r="R266" i="10"/>
  <c r="AC267" i="2" s="1"/>
  <c r="AB267" i="2"/>
  <c r="R282" i="10"/>
  <c r="AC283" i="2" s="1"/>
  <c r="AB283" i="2"/>
  <c r="J311" i="10"/>
  <c r="U312" i="2" s="1"/>
  <c r="T312" i="2"/>
  <c r="R378" i="10"/>
  <c r="AC379" i="2" s="1"/>
  <c r="AB379" i="2"/>
  <c r="R394" i="10"/>
  <c r="AC395" i="2" s="1"/>
  <c r="AB395" i="2"/>
  <c r="R410" i="10"/>
  <c r="AC411" i="2" s="1"/>
  <c r="AB411" i="2"/>
  <c r="R426" i="10"/>
  <c r="AC427" i="2" s="1"/>
  <c r="AB427" i="2"/>
  <c r="R458" i="10"/>
  <c r="AC459" i="2" s="1"/>
  <c r="AB459" i="2"/>
  <c r="R490" i="10"/>
  <c r="AC491" i="2" s="1"/>
  <c r="AB491" i="2"/>
  <c r="R506" i="10"/>
  <c r="AC507" i="2" s="1"/>
  <c r="AB507" i="2"/>
  <c r="R554" i="10"/>
  <c r="AC555" i="2" s="1"/>
  <c r="AB555" i="2"/>
  <c r="R570" i="10"/>
  <c r="AC571" i="2" s="1"/>
  <c r="AB571" i="2"/>
  <c r="O1003" i="10"/>
  <c r="P1003" i="10" s="1"/>
  <c r="O1035" i="10"/>
  <c r="P1035" i="10" s="1"/>
  <c r="O1051" i="10"/>
  <c r="P1051" i="10" s="1"/>
  <c r="O1230" i="10"/>
  <c r="P1230" i="10" s="1"/>
  <c r="O1246" i="10"/>
  <c r="P1246" i="10" s="1"/>
  <c r="O1278" i="10"/>
  <c r="P1278" i="10" s="1"/>
  <c r="O1441" i="10"/>
  <c r="P1441" i="10" s="1"/>
  <c r="O1668" i="10"/>
  <c r="P1668" i="10" s="1"/>
  <c r="O1684" i="10"/>
  <c r="P1684" i="10" s="1"/>
  <c r="O1700" i="10"/>
  <c r="O1716" i="10"/>
  <c r="O1732" i="10"/>
  <c r="P1732" i="10" s="1"/>
  <c r="O1748" i="10"/>
  <c r="P1748" i="10" s="1"/>
  <c r="O1764" i="10"/>
  <c r="P1764" i="10" s="1"/>
  <c r="O1780" i="10"/>
  <c r="O1796" i="10"/>
  <c r="P1796" i="10" s="1"/>
  <c r="O1812" i="10"/>
  <c r="P1812" i="10" s="1"/>
  <c r="O1828" i="10"/>
  <c r="P1828" i="10" s="1"/>
  <c r="O1844" i="10"/>
  <c r="P1844" i="10" s="1"/>
  <c r="O1860" i="10"/>
  <c r="P1860" i="10" s="1"/>
  <c r="O1988" i="10"/>
  <c r="P1988" i="10" s="1"/>
  <c r="O2004" i="10"/>
  <c r="P2004" i="10" s="1"/>
  <c r="O2036" i="10"/>
  <c r="O2052" i="10"/>
  <c r="J76" i="10"/>
  <c r="U77" i="2" s="1"/>
  <c r="T77" i="2"/>
  <c r="O86" i="10"/>
  <c r="Z87" i="2" s="1"/>
  <c r="R87" i="2"/>
  <c r="J124" i="10"/>
  <c r="U125" i="2" s="1"/>
  <c r="T125" i="2"/>
  <c r="J380" i="10"/>
  <c r="U381" i="2" s="1"/>
  <c r="T381" i="2"/>
  <c r="J57" i="10"/>
  <c r="U58" i="2" s="1"/>
  <c r="T58" i="2"/>
  <c r="O67" i="10"/>
  <c r="Z68" i="2" s="1"/>
  <c r="R68" i="2"/>
  <c r="R140" i="10"/>
  <c r="AC141" i="2" s="1"/>
  <c r="AB141" i="2"/>
  <c r="J201" i="10"/>
  <c r="U202" i="2" s="1"/>
  <c r="T202" i="2"/>
  <c r="R300" i="10"/>
  <c r="AC301" i="2" s="1"/>
  <c r="AB301" i="2"/>
  <c r="R364" i="10"/>
  <c r="AC365" i="2" s="1"/>
  <c r="AB365" i="2"/>
  <c r="J457" i="10"/>
  <c r="U458" i="2" s="1"/>
  <c r="T458" i="2"/>
  <c r="R524" i="10"/>
  <c r="AC525" i="2" s="1"/>
  <c r="AB525" i="2"/>
  <c r="J6" i="10"/>
  <c r="U7" i="2" s="1"/>
  <c r="T7" i="2"/>
  <c r="O32" i="10"/>
  <c r="Z33" i="2" s="1"/>
  <c r="R33" i="2"/>
  <c r="O48" i="10"/>
  <c r="Z49" i="2" s="1"/>
  <c r="R49" i="2"/>
  <c r="J118" i="10"/>
  <c r="U119" i="2" s="1"/>
  <c r="T119" i="2"/>
  <c r="J166" i="10"/>
  <c r="U167" i="2" s="1"/>
  <c r="T167" i="2"/>
  <c r="R233" i="10"/>
  <c r="AC234" i="2" s="1"/>
  <c r="AB234" i="2"/>
  <c r="R297" i="10"/>
  <c r="AC298" i="2" s="1"/>
  <c r="AB298" i="2"/>
  <c r="R70" i="10"/>
  <c r="AC71" i="2" s="1"/>
  <c r="AB71" i="2"/>
  <c r="J83" i="10"/>
  <c r="U84" i="2" s="1"/>
  <c r="T84" i="2"/>
  <c r="R150" i="10"/>
  <c r="AC151" i="2" s="1"/>
  <c r="AB151" i="2"/>
  <c r="R214" i="10"/>
  <c r="AC215" i="2" s="1"/>
  <c r="AB215" i="2"/>
  <c r="J243" i="10"/>
  <c r="U244" i="2" s="1"/>
  <c r="T244" i="2"/>
  <c r="J275" i="10"/>
  <c r="U276" i="2" s="1"/>
  <c r="T276" i="2"/>
  <c r="R310" i="10"/>
  <c r="AC311" i="2" s="1"/>
  <c r="AB311" i="2"/>
  <c r="R358" i="10"/>
  <c r="AC359" i="2" s="1"/>
  <c r="AB359" i="2"/>
  <c r="R390" i="10"/>
  <c r="AC391" i="2" s="1"/>
  <c r="AB391" i="2"/>
  <c r="R406" i="10"/>
  <c r="AC407" i="2" s="1"/>
  <c r="AB407" i="2"/>
  <c r="R486" i="10"/>
  <c r="AC487" i="2" s="1"/>
  <c r="AB487" i="2"/>
  <c r="J64" i="10"/>
  <c r="U65" i="2" s="1"/>
  <c r="T65" i="2"/>
  <c r="J96" i="10"/>
  <c r="U97" i="2" s="1"/>
  <c r="T97" i="2"/>
  <c r="J128" i="10"/>
  <c r="U129" i="2" s="1"/>
  <c r="T129" i="2"/>
  <c r="R163" i="10"/>
  <c r="AC164" i="2" s="1"/>
  <c r="AB164" i="2"/>
  <c r="J192" i="10"/>
  <c r="U193" i="2" s="1"/>
  <c r="T193" i="2"/>
  <c r="J224" i="10"/>
  <c r="U225" i="2" s="1"/>
  <c r="T225" i="2"/>
  <c r="R259" i="10"/>
  <c r="AC260" i="2" s="1"/>
  <c r="AB260" i="2"/>
  <c r="R291" i="10"/>
  <c r="AC292" i="2" s="1"/>
  <c r="AB292" i="2"/>
  <c r="J320" i="10"/>
  <c r="U321" i="2" s="1"/>
  <c r="T321" i="2"/>
  <c r="R355" i="10"/>
  <c r="AC356" i="2" s="1"/>
  <c r="AB356" i="2"/>
  <c r="R387" i="10"/>
  <c r="AC388" i="2" s="1"/>
  <c r="AB388" i="2"/>
  <c r="J416" i="10"/>
  <c r="U417" i="2" s="1"/>
  <c r="T417" i="2"/>
  <c r="O442" i="10"/>
  <c r="Z443" i="2" s="1"/>
  <c r="R443" i="2"/>
  <c r="R499" i="10"/>
  <c r="AC500" i="2" s="1"/>
  <c r="AB500" i="2"/>
  <c r="J560" i="10"/>
  <c r="U561" i="2" s="1"/>
  <c r="T561" i="2"/>
  <c r="R29" i="10"/>
  <c r="AC30" i="2" s="1"/>
  <c r="AB30" i="2"/>
  <c r="R61" i="10"/>
  <c r="AC62" i="2" s="1"/>
  <c r="AB62" i="2"/>
  <c r="J106" i="10"/>
  <c r="U107" i="2" s="1"/>
  <c r="T107" i="2"/>
  <c r="J122" i="10"/>
  <c r="U123" i="2" s="1"/>
  <c r="T123" i="2"/>
  <c r="J154" i="10"/>
  <c r="U155" i="2" s="1"/>
  <c r="T155" i="2"/>
  <c r="R173" i="10"/>
  <c r="AC174" i="2" s="1"/>
  <c r="AB174" i="2"/>
  <c r="J234" i="10"/>
  <c r="U235" i="2" s="1"/>
  <c r="T235" i="2"/>
  <c r="R285" i="10"/>
  <c r="AC286" i="2" s="1"/>
  <c r="AB286" i="2"/>
  <c r="J346" i="10"/>
  <c r="U347" i="2" s="1"/>
  <c r="T347" i="2"/>
  <c r="R365" i="10"/>
  <c r="AC366" i="2" s="1"/>
  <c r="AB366" i="2"/>
  <c r="R429" i="10"/>
  <c r="AC430" i="2" s="1"/>
  <c r="AB430" i="2"/>
  <c r="J458" i="10"/>
  <c r="U459" i="2" s="1"/>
  <c r="T459" i="2"/>
  <c r="J570" i="10"/>
  <c r="U571" i="2" s="1"/>
  <c r="T571" i="2"/>
  <c r="M7" i="10"/>
  <c r="T8" i="2"/>
  <c r="J23" i="10"/>
  <c r="U24" i="2" s="1"/>
  <c r="T24" i="2"/>
  <c r="J39" i="10"/>
  <c r="U40" i="2" s="1"/>
  <c r="T40" i="2"/>
  <c r="R74" i="10"/>
  <c r="AC75" i="2" s="1"/>
  <c r="AB75" i="2"/>
  <c r="R90" i="10"/>
  <c r="AC91" i="2" s="1"/>
  <c r="AB91" i="2"/>
  <c r="J103" i="10"/>
  <c r="U104" i="2" s="1"/>
  <c r="T104" i="2"/>
  <c r="R106" i="10"/>
  <c r="AC107" i="2" s="1"/>
  <c r="AB107" i="2"/>
  <c r="J119" i="10"/>
  <c r="U120" i="2" s="1"/>
  <c r="T120" i="2"/>
  <c r="R138" i="10"/>
  <c r="AC139" i="2" s="1"/>
  <c r="AB139" i="2"/>
  <c r="J151" i="10"/>
  <c r="U152" i="2" s="1"/>
  <c r="T152" i="2"/>
  <c r="J183" i="10"/>
  <c r="U184" i="2" s="1"/>
  <c r="T184" i="2"/>
  <c r="J199" i="10"/>
  <c r="U200" i="2" s="1"/>
  <c r="T200" i="2"/>
  <c r="J215" i="10"/>
  <c r="U216" i="2" s="1"/>
  <c r="T216" i="2"/>
  <c r="R250" i="10"/>
  <c r="AC251" i="2" s="1"/>
  <c r="AB251" i="2"/>
  <c r="J279" i="10"/>
  <c r="U280" i="2" s="1"/>
  <c r="T280" i="2"/>
  <c r="R298" i="10"/>
  <c r="AC299" i="2" s="1"/>
  <c r="AB299" i="2"/>
  <c r="J327" i="10"/>
  <c r="U328" i="2" s="1"/>
  <c r="T328" i="2"/>
  <c r="J343" i="10"/>
  <c r="U344" i="2" s="1"/>
  <c r="T344" i="2"/>
  <c r="J359" i="10"/>
  <c r="U360" i="2" s="1"/>
  <c r="T360" i="2"/>
  <c r="J375" i="10"/>
  <c r="U376" i="2" s="1"/>
  <c r="T376" i="2"/>
  <c r="J391" i="10"/>
  <c r="U392" i="2" s="1"/>
  <c r="T392" i="2"/>
  <c r="J407" i="10"/>
  <c r="U408" i="2" s="1"/>
  <c r="T408" i="2"/>
  <c r="J423" i="10"/>
  <c r="U424" i="2" s="1"/>
  <c r="T424" i="2"/>
  <c r="J439" i="10"/>
  <c r="U440" i="2" s="1"/>
  <c r="T440" i="2"/>
  <c r="J455" i="10"/>
  <c r="U456" i="2" s="1"/>
  <c r="T456" i="2"/>
  <c r="R474" i="10"/>
  <c r="AC475" i="2" s="1"/>
  <c r="AB475" i="2"/>
  <c r="J503" i="10"/>
  <c r="U504" i="2" s="1"/>
  <c r="T504" i="2"/>
  <c r="J519" i="10"/>
  <c r="U520" i="2" s="1"/>
  <c r="T520" i="2"/>
  <c r="J4" i="10"/>
  <c r="U5" i="2" s="1"/>
  <c r="T5" i="2"/>
  <c r="R39" i="10"/>
  <c r="AC40" i="2" s="1"/>
  <c r="AB40" i="2"/>
  <c r="R55" i="10"/>
  <c r="AC56" i="2" s="1"/>
  <c r="AB56" i="2"/>
  <c r="J68" i="10"/>
  <c r="U69" i="2" s="1"/>
  <c r="T69" i="2"/>
  <c r="R87" i="10"/>
  <c r="AC88" i="2" s="1"/>
  <c r="AB88" i="2"/>
  <c r="R103" i="10"/>
  <c r="AC104" i="2" s="1"/>
  <c r="AB104" i="2"/>
  <c r="J116" i="10"/>
  <c r="U117" i="2" s="1"/>
  <c r="T117" i="2"/>
  <c r="R135" i="10"/>
  <c r="AC136" i="2" s="1"/>
  <c r="AB136" i="2"/>
  <c r="R151" i="10"/>
  <c r="AC152" i="2" s="1"/>
  <c r="AB152" i="2"/>
  <c r="R215" i="10"/>
  <c r="AC216" i="2" s="1"/>
  <c r="AB216" i="2"/>
  <c r="R247" i="10"/>
  <c r="AC248" i="2" s="1"/>
  <c r="AB248" i="2"/>
  <c r="R263" i="10"/>
  <c r="AC264" i="2" s="1"/>
  <c r="AB264" i="2"/>
  <c r="J308" i="10"/>
  <c r="U309" i="2" s="1"/>
  <c r="T309" i="2"/>
  <c r="R327" i="10"/>
  <c r="AC328" i="2" s="1"/>
  <c r="AB328" i="2"/>
  <c r="R343" i="10"/>
  <c r="AC344" i="2" s="1"/>
  <c r="AB344" i="2"/>
  <c r="R375" i="10"/>
  <c r="AC376" i="2" s="1"/>
  <c r="AB376" i="2"/>
  <c r="J388" i="10"/>
  <c r="U389" i="2" s="1"/>
  <c r="T389" i="2"/>
  <c r="R439" i="10"/>
  <c r="AC440" i="2" s="1"/>
  <c r="AB440" i="2"/>
  <c r="R455" i="10"/>
  <c r="AC456" i="2" s="1"/>
  <c r="AB456" i="2"/>
  <c r="R471" i="10"/>
  <c r="AC472" i="2" s="1"/>
  <c r="AB472" i="2"/>
  <c r="R487" i="10"/>
  <c r="AC488" i="2" s="1"/>
  <c r="AB488" i="2"/>
  <c r="R503" i="10"/>
  <c r="AC504" i="2" s="1"/>
  <c r="AB504" i="2"/>
  <c r="J516" i="10"/>
  <c r="U517" i="2" s="1"/>
  <c r="T517" i="2"/>
  <c r="R551" i="10"/>
  <c r="AC552" i="2" s="1"/>
  <c r="AB552" i="2"/>
  <c r="J564" i="10"/>
  <c r="U565" i="2" s="1"/>
  <c r="T565" i="2"/>
  <c r="R567" i="10"/>
  <c r="AC568" i="2" s="1"/>
  <c r="AB568" i="2"/>
  <c r="O984" i="10"/>
  <c r="P984" i="10" s="1"/>
  <c r="O1016" i="10"/>
  <c r="P1016" i="10" s="1"/>
  <c r="O1032" i="10"/>
  <c r="P1032" i="10" s="1"/>
  <c r="R31" i="10"/>
  <c r="AC32" i="2" s="1"/>
  <c r="AB32" i="2"/>
  <c r="R95" i="10"/>
  <c r="AC96" i="2" s="1"/>
  <c r="AB96" i="2"/>
  <c r="R239" i="10"/>
  <c r="AC240" i="2" s="1"/>
  <c r="AB240" i="2"/>
  <c r="J284" i="10"/>
  <c r="U285" i="2" s="1"/>
  <c r="T285" i="2"/>
  <c r="J300" i="10"/>
  <c r="U301" i="2" s="1"/>
  <c r="T301" i="2"/>
  <c r="J476" i="10"/>
  <c r="U477" i="2" s="1"/>
  <c r="T477" i="2"/>
  <c r="J25" i="10"/>
  <c r="U26" i="2" s="1"/>
  <c r="T26" i="2"/>
  <c r="O35" i="10"/>
  <c r="Z36" i="2" s="1"/>
  <c r="R36" i="2"/>
  <c r="O51" i="10"/>
  <c r="Z52" i="2" s="1"/>
  <c r="R52" i="2"/>
  <c r="R92" i="10"/>
  <c r="AC93" i="2" s="1"/>
  <c r="AB93" i="2"/>
  <c r="O115" i="10"/>
  <c r="R116" i="2"/>
  <c r="R188" i="10"/>
  <c r="AC189" i="2" s="1"/>
  <c r="AB189" i="2"/>
  <c r="O195" i="10"/>
  <c r="Z196" i="2" s="1"/>
  <c r="R196" i="2"/>
  <c r="O211" i="10"/>
  <c r="Z212" i="2" s="1"/>
  <c r="R212" i="2"/>
  <c r="J329" i="10"/>
  <c r="U330" i="2" s="1"/>
  <c r="T330" i="2"/>
  <c r="J473" i="10"/>
  <c r="U474" i="2" s="1"/>
  <c r="T474" i="2"/>
  <c r="J521" i="10"/>
  <c r="U522" i="2" s="1"/>
  <c r="T522" i="2"/>
  <c r="R556" i="10"/>
  <c r="AC557" i="2" s="1"/>
  <c r="AB557" i="2"/>
  <c r="J38" i="10"/>
  <c r="U39" i="2" s="1"/>
  <c r="T39" i="2"/>
  <c r="O96" i="10"/>
  <c r="Z97" i="2" s="1"/>
  <c r="R97" i="2"/>
  <c r="R249" i="10"/>
  <c r="AC250" i="2" s="1"/>
  <c r="AB250" i="2"/>
  <c r="R329" i="10"/>
  <c r="AC330" i="2" s="1"/>
  <c r="AB330" i="2"/>
  <c r="J374" i="10"/>
  <c r="U375" i="2" s="1"/>
  <c r="T375" i="2"/>
  <c r="R441" i="10"/>
  <c r="AC442" i="2" s="1"/>
  <c r="AB442" i="2"/>
  <c r="J486" i="10"/>
  <c r="U487" i="2" s="1"/>
  <c r="T487" i="2"/>
  <c r="R569" i="10"/>
  <c r="AC570" i="2" s="1"/>
  <c r="AB570" i="2"/>
  <c r="J3" i="10"/>
  <c r="U4" i="2" s="1"/>
  <c r="T4" i="2"/>
  <c r="J51" i="10"/>
  <c r="U52" i="2" s="1"/>
  <c r="T52" i="2"/>
  <c r="R134" i="10"/>
  <c r="AC135" i="2" s="1"/>
  <c r="AB135" i="2"/>
  <c r="R182" i="10"/>
  <c r="AC183" i="2" s="1"/>
  <c r="AB183" i="2"/>
  <c r="R198" i="10"/>
  <c r="AC199" i="2" s="1"/>
  <c r="AB199" i="2"/>
  <c r="J227" i="10"/>
  <c r="U228" i="2" s="1"/>
  <c r="T228" i="2"/>
  <c r="R246" i="10"/>
  <c r="AC247" i="2" s="1"/>
  <c r="AB247" i="2"/>
  <c r="R294" i="10"/>
  <c r="AC295" i="2" s="1"/>
  <c r="AB295" i="2"/>
  <c r="J371" i="10"/>
  <c r="U372" i="2" s="1"/>
  <c r="T372" i="2"/>
  <c r="J387" i="10"/>
  <c r="U388" i="2" s="1"/>
  <c r="T388" i="2"/>
  <c r="R502" i="10"/>
  <c r="AC503" i="2" s="1"/>
  <c r="AB503" i="2"/>
  <c r="J547" i="10"/>
  <c r="U548" i="2" s="1"/>
  <c r="T548" i="2"/>
  <c r="R566" i="10"/>
  <c r="AC567" i="2" s="1"/>
  <c r="AB567" i="2"/>
  <c r="R19" i="10"/>
  <c r="AC20" i="2" s="1"/>
  <c r="AB20" i="2"/>
  <c r="R51" i="10"/>
  <c r="AC52" i="2" s="1"/>
  <c r="AB52" i="2"/>
  <c r="R67" i="10"/>
  <c r="AC68" i="2" s="1"/>
  <c r="AB68" i="2"/>
  <c r="J80" i="10"/>
  <c r="U81" i="2" s="1"/>
  <c r="T81" i="2"/>
  <c r="R115" i="10"/>
  <c r="AC116" i="2" s="1"/>
  <c r="AB116" i="2"/>
  <c r="J144" i="10"/>
  <c r="U145" i="2" s="1"/>
  <c r="T145" i="2"/>
  <c r="R179" i="10"/>
  <c r="AC180" i="2" s="1"/>
  <c r="AB180" i="2"/>
  <c r="R211" i="10"/>
  <c r="AC212" i="2" s="1"/>
  <c r="AB212" i="2"/>
  <c r="J272" i="10"/>
  <c r="U273" i="2" s="1"/>
  <c r="T273" i="2"/>
  <c r="J288" i="10"/>
  <c r="U289" i="2" s="1"/>
  <c r="T289" i="2"/>
  <c r="R307" i="10"/>
  <c r="AC308" i="2" s="1"/>
  <c r="AB308" i="2"/>
  <c r="J336" i="10"/>
  <c r="U337" i="2" s="1"/>
  <c r="T337" i="2"/>
  <c r="R371" i="10"/>
  <c r="AC372" i="2" s="1"/>
  <c r="AB372" i="2"/>
  <c r="R419" i="10"/>
  <c r="AC420" i="2" s="1"/>
  <c r="AB420" i="2"/>
  <c r="R435" i="10"/>
  <c r="AC436" i="2" s="1"/>
  <c r="AB436" i="2"/>
  <c r="J448" i="10"/>
  <c r="U449" i="2" s="1"/>
  <c r="T449" i="2"/>
  <c r="J464" i="10"/>
  <c r="U465" i="2" s="1"/>
  <c r="T465" i="2"/>
  <c r="J496" i="10"/>
  <c r="U497" i="2" s="1"/>
  <c r="T497" i="2"/>
  <c r="R515" i="10"/>
  <c r="AC516" i="2" s="1"/>
  <c r="AB516" i="2"/>
  <c r="J528" i="10"/>
  <c r="U529" i="2" s="1"/>
  <c r="T529" i="2"/>
  <c r="J544" i="10"/>
  <c r="U545" i="2" s="1"/>
  <c r="T545" i="2"/>
  <c r="R563" i="10"/>
  <c r="AC564" i="2" s="1"/>
  <c r="AB564" i="2"/>
  <c r="R13" i="10"/>
  <c r="AC14" i="2" s="1"/>
  <c r="AB14" i="2"/>
  <c r="J74" i="10"/>
  <c r="U75" i="2" s="1"/>
  <c r="T75" i="2"/>
  <c r="J90" i="10"/>
  <c r="U91" i="2" s="1"/>
  <c r="T91" i="2"/>
  <c r="R141" i="10"/>
  <c r="AC142" i="2" s="1"/>
  <c r="AB142" i="2"/>
  <c r="J170" i="10"/>
  <c r="U171" i="2" s="1"/>
  <c r="T171" i="2"/>
  <c r="R189" i="10"/>
  <c r="AC190" i="2" s="1"/>
  <c r="AB190" i="2"/>
  <c r="R205" i="10"/>
  <c r="AC206" i="2" s="1"/>
  <c r="AB206" i="2"/>
  <c r="R269" i="10"/>
  <c r="AC270" i="2" s="1"/>
  <c r="AB270" i="2"/>
  <c r="R317" i="10"/>
  <c r="AC318" i="2" s="1"/>
  <c r="AB318" i="2"/>
  <c r="J330" i="10"/>
  <c r="U331" i="2" s="1"/>
  <c r="T331" i="2"/>
  <c r="R349" i="10"/>
  <c r="AC350" i="2" s="1"/>
  <c r="AB350" i="2"/>
  <c r="L384" i="10"/>
  <c r="W385" i="2" s="1"/>
  <c r="V385" i="2"/>
  <c r="J410" i="10"/>
  <c r="U411" i="2" s="1"/>
  <c r="T411" i="2"/>
  <c r="J506" i="10"/>
  <c r="U507" i="2" s="1"/>
  <c r="T507" i="2"/>
  <c r="R541" i="10"/>
  <c r="AC542" i="2" s="1"/>
  <c r="AB542" i="2"/>
  <c r="R557" i="10"/>
  <c r="AC558" i="2" s="1"/>
  <c r="AB558" i="2"/>
  <c r="R154" i="10"/>
  <c r="AC155" i="2" s="1"/>
  <c r="AB155" i="2"/>
  <c r="R202" i="10"/>
  <c r="AC203" i="2" s="1"/>
  <c r="AB203" i="2"/>
  <c r="R234" i="10"/>
  <c r="AC235" i="2" s="1"/>
  <c r="AB235" i="2"/>
  <c r="J247" i="10"/>
  <c r="U248" i="2" s="1"/>
  <c r="T248" i="2"/>
  <c r="J263" i="10"/>
  <c r="U264" i="2" s="1"/>
  <c r="T264" i="2"/>
  <c r="R314" i="10"/>
  <c r="AC315" i="2" s="1"/>
  <c r="AB315" i="2"/>
  <c r="R330" i="10"/>
  <c r="AC331" i="2" s="1"/>
  <c r="AB331" i="2"/>
  <c r="R346" i="10"/>
  <c r="AC347" i="2" s="1"/>
  <c r="AB347" i="2"/>
  <c r="R362" i="10"/>
  <c r="AC363" i="2" s="1"/>
  <c r="AB363" i="2"/>
  <c r="R442" i="10"/>
  <c r="AC443" i="2" s="1"/>
  <c r="AB443" i="2"/>
  <c r="J487" i="10"/>
  <c r="U488" i="2" s="1"/>
  <c r="T488" i="2"/>
  <c r="R522" i="10"/>
  <c r="AC523" i="2" s="1"/>
  <c r="AB523" i="2"/>
  <c r="R538" i="10"/>
  <c r="AC539" i="2" s="1"/>
  <c r="AB539" i="2"/>
  <c r="J551" i="10"/>
  <c r="U552" i="2" s="1"/>
  <c r="T552" i="2"/>
  <c r="R7" i="10"/>
  <c r="AC8" i="2" s="1"/>
  <c r="AB8" i="2"/>
  <c r="R23" i="10"/>
  <c r="AC24" i="2" s="1"/>
  <c r="AB24" i="2"/>
  <c r="J36" i="10"/>
  <c r="U37" i="2" s="1"/>
  <c r="T37" i="2"/>
  <c r="J52" i="10"/>
  <c r="U53" i="2" s="1"/>
  <c r="T53" i="2"/>
  <c r="R71" i="10"/>
  <c r="AC72" i="2" s="1"/>
  <c r="AB72" i="2"/>
  <c r="J84" i="10"/>
  <c r="U85" i="2" s="1"/>
  <c r="T85" i="2"/>
  <c r="J100" i="10"/>
  <c r="U101" i="2" s="1"/>
  <c r="T101" i="2"/>
  <c r="R119" i="10"/>
  <c r="AC120" i="2" s="1"/>
  <c r="AB120" i="2"/>
  <c r="J132" i="10"/>
  <c r="U133" i="2" s="1"/>
  <c r="T133" i="2"/>
  <c r="J148" i="10"/>
  <c r="U149" i="2" s="1"/>
  <c r="T149" i="2"/>
  <c r="J164" i="10"/>
  <c r="U165" i="2" s="1"/>
  <c r="T165" i="2"/>
  <c r="R167" i="10"/>
  <c r="AC168" i="2" s="1"/>
  <c r="AB168" i="2"/>
  <c r="J180" i="10"/>
  <c r="U181" i="2" s="1"/>
  <c r="T181" i="2"/>
  <c r="R183" i="10"/>
  <c r="AC184" i="2" s="1"/>
  <c r="AB184" i="2"/>
  <c r="R199" i="10"/>
  <c r="AC200" i="2" s="1"/>
  <c r="AB200" i="2"/>
  <c r="J212" i="10"/>
  <c r="U213" i="2" s="1"/>
  <c r="T213" i="2"/>
  <c r="J228" i="10"/>
  <c r="U229" i="2" s="1"/>
  <c r="T229" i="2"/>
  <c r="R231" i="10"/>
  <c r="AC232" i="2" s="1"/>
  <c r="AB232" i="2"/>
  <c r="J244" i="10"/>
  <c r="U245" i="2" s="1"/>
  <c r="T245" i="2"/>
  <c r="J260" i="10"/>
  <c r="U261" i="2" s="1"/>
  <c r="T261" i="2"/>
  <c r="J276" i="10"/>
  <c r="U277" i="2" s="1"/>
  <c r="T277" i="2"/>
  <c r="R279" i="10"/>
  <c r="AC280" i="2" s="1"/>
  <c r="AB280" i="2"/>
  <c r="J292" i="10"/>
  <c r="U293" i="2" s="1"/>
  <c r="T293" i="2"/>
  <c r="R295" i="10"/>
  <c r="AC296" i="2" s="1"/>
  <c r="AB296" i="2"/>
  <c r="R311" i="10"/>
  <c r="AC312" i="2" s="1"/>
  <c r="AB312" i="2"/>
  <c r="J324" i="10"/>
  <c r="U325" i="2" s="1"/>
  <c r="T325" i="2"/>
  <c r="J340" i="10"/>
  <c r="U341" i="2" s="1"/>
  <c r="T341" i="2"/>
  <c r="R359" i="10"/>
  <c r="AC360" i="2" s="1"/>
  <c r="AB360" i="2"/>
  <c r="J372" i="10"/>
  <c r="U373" i="2" s="1"/>
  <c r="T373" i="2"/>
  <c r="R391" i="10"/>
  <c r="AC392" i="2" s="1"/>
  <c r="AB392" i="2"/>
  <c r="R407" i="10"/>
  <c r="AC408" i="2" s="1"/>
  <c r="AB408" i="2"/>
  <c r="J420" i="10"/>
  <c r="U421" i="2" s="1"/>
  <c r="T421" i="2"/>
  <c r="R423" i="10"/>
  <c r="AC424" i="2" s="1"/>
  <c r="AB424" i="2"/>
  <c r="J436" i="10"/>
  <c r="U437" i="2" s="1"/>
  <c r="T437" i="2"/>
  <c r="J452" i="10"/>
  <c r="U453" i="2" s="1"/>
  <c r="T453" i="2"/>
  <c r="J468" i="10"/>
  <c r="U469" i="2" s="1"/>
  <c r="T469" i="2"/>
  <c r="J484" i="10"/>
  <c r="U485" i="2" s="1"/>
  <c r="T485" i="2"/>
  <c r="J500" i="10"/>
  <c r="U501" i="2" s="1"/>
  <c r="T501" i="2"/>
  <c r="R519" i="10"/>
  <c r="AC520" i="2" s="1"/>
  <c r="AB520" i="2"/>
  <c r="J532" i="10"/>
  <c r="U533" i="2" s="1"/>
  <c r="T533" i="2"/>
  <c r="R535" i="10"/>
  <c r="AC536" i="2" s="1"/>
  <c r="AB536" i="2"/>
  <c r="J548" i="10"/>
  <c r="U549" i="2" s="1"/>
  <c r="T549" i="2"/>
  <c r="R4" i="10"/>
  <c r="AC5" i="2" s="1"/>
  <c r="AB5" i="2"/>
  <c r="O11" i="10"/>
  <c r="Z12" i="2" s="1"/>
  <c r="R12" i="2"/>
  <c r="J17" i="10"/>
  <c r="U18" i="2" s="1"/>
  <c r="T18" i="2"/>
  <c r="R20" i="10"/>
  <c r="AC21" i="2" s="1"/>
  <c r="AB21" i="2"/>
  <c r="O27" i="10"/>
  <c r="Z28" i="2" s="1"/>
  <c r="R28" i="2"/>
  <c r="J33" i="10"/>
  <c r="U34" i="2" s="1"/>
  <c r="T34" i="2"/>
  <c r="R36" i="10"/>
  <c r="AC37" i="2" s="1"/>
  <c r="AB37" i="2"/>
  <c r="O43" i="10"/>
  <c r="Z44" i="2" s="1"/>
  <c r="R44" i="2"/>
  <c r="J49" i="10"/>
  <c r="U50" i="2" s="1"/>
  <c r="T50" i="2"/>
  <c r="R52" i="10"/>
  <c r="AC53" i="2" s="1"/>
  <c r="AB53" i="2"/>
  <c r="O59" i="10"/>
  <c r="R60" i="2"/>
  <c r="J65" i="10"/>
  <c r="U66" i="2" s="1"/>
  <c r="T66" i="2"/>
  <c r="R68" i="10"/>
  <c r="AC69" i="2" s="1"/>
  <c r="AB69" i="2"/>
  <c r="O75" i="10"/>
  <c r="Z76" i="2" s="1"/>
  <c r="R76" i="2"/>
  <c r="J81" i="10"/>
  <c r="U82" i="2" s="1"/>
  <c r="T82" i="2"/>
  <c r="R84" i="10"/>
  <c r="AC85" i="2" s="1"/>
  <c r="AB85" i="2"/>
  <c r="O91" i="10"/>
  <c r="R92" i="2"/>
  <c r="J97" i="10"/>
  <c r="U98" i="2" s="1"/>
  <c r="T98" i="2"/>
  <c r="R100" i="10"/>
  <c r="AC101" i="2" s="1"/>
  <c r="AB101" i="2"/>
  <c r="O107" i="10"/>
  <c r="P107" i="10" s="1"/>
  <c r="R108" i="2"/>
  <c r="M113" i="10"/>
  <c r="T114" i="2"/>
  <c r="R116" i="10"/>
  <c r="AC117" i="2" s="1"/>
  <c r="AB117" i="2"/>
  <c r="J129" i="10"/>
  <c r="U130" i="2" s="1"/>
  <c r="T130" i="2"/>
  <c r="R132" i="10"/>
  <c r="AC133" i="2" s="1"/>
  <c r="AB133" i="2"/>
  <c r="O139" i="10"/>
  <c r="Z140" i="2" s="1"/>
  <c r="R140" i="2"/>
  <c r="J145" i="10"/>
  <c r="U146" i="2" s="1"/>
  <c r="T146" i="2"/>
  <c r="R148" i="10"/>
  <c r="AC149" i="2" s="1"/>
  <c r="AB149" i="2"/>
  <c r="O155" i="10"/>
  <c r="Z156" i="2" s="1"/>
  <c r="R156" i="2"/>
  <c r="J161" i="10"/>
  <c r="U162" i="2" s="1"/>
  <c r="T162" i="2"/>
  <c r="R164" i="10"/>
  <c r="AC165" i="2" s="1"/>
  <c r="AB165" i="2"/>
  <c r="O171" i="10"/>
  <c r="Z172" i="2" s="1"/>
  <c r="R172" i="2"/>
  <c r="R180" i="10"/>
  <c r="AC181" i="2" s="1"/>
  <c r="AB181" i="2"/>
  <c r="O187" i="10"/>
  <c r="Z188" i="2" s="1"/>
  <c r="R188" i="2"/>
  <c r="J193" i="10"/>
  <c r="U194" i="2" s="1"/>
  <c r="T194" i="2"/>
  <c r="R196" i="10"/>
  <c r="AC197" i="2" s="1"/>
  <c r="AB197" i="2"/>
  <c r="O203" i="10"/>
  <c r="R204" i="2"/>
  <c r="J209" i="10"/>
  <c r="U210" i="2" s="1"/>
  <c r="T210" i="2"/>
  <c r="R212" i="10"/>
  <c r="AC213" i="2" s="1"/>
  <c r="AB213" i="2"/>
  <c r="O219" i="10"/>
  <c r="Z220" i="2" s="1"/>
  <c r="R220" i="2"/>
  <c r="J225" i="10"/>
  <c r="U226" i="2" s="1"/>
  <c r="T226" i="2"/>
  <c r="R228" i="10"/>
  <c r="AC229" i="2" s="1"/>
  <c r="AB229" i="2"/>
  <c r="O235" i="10"/>
  <c r="R236" i="2"/>
  <c r="J241" i="10"/>
  <c r="U242" i="2" s="1"/>
  <c r="T242" i="2"/>
  <c r="R244" i="10"/>
  <c r="AC245" i="2" s="1"/>
  <c r="AB245" i="2"/>
  <c r="O251" i="10"/>
  <c r="Z252" i="2" s="1"/>
  <c r="R252" i="2"/>
  <c r="J257" i="10"/>
  <c r="U258" i="2" s="1"/>
  <c r="T258" i="2"/>
  <c r="R260" i="10"/>
  <c r="AC261" i="2" s="1"/>
  <c r="AB261" i="2"/>
  <c r="O267" i="10"/>
  <c r="Z268" i="2" s="1"/>
  <c r="R268" i="2"/>
  <c r="J273" i="10"/>
  <c r="U274" i="2" s="1"/>
  <c r="T274" i="2"/>
  <c r="R276" i="10"/>
  <c r="AC277" i="2" s="1"/>
  <c r="AB277" i="2"/>
  <c r="O283" i="10"/>
  <c r="P283" i="10" s="1"/>
  <c r="AA284" i="2" s="1"/>
  <c r="R284" i="2"/>
  <c r="J289" i="10"/>
  <c r="U290" i="2" s="1"/>
  <c r="T290" i="2"/>
  <c r="R292" i="10"/>
  <c r="AC293" i="2" s="1"/>
  <c r="AB293" i="2"/>
  <c r="O299" i="10"/>
  <c r="R300" i="2"/>
  <c r="R308" i="10"/>
  <c r="AC309" i="2" s="1"/>
  <c r="AB309" i="2"/>
  <c r="R324" i="10"/>
  <c r="AC325" i="2" s="1"/>
  <c r="AB325" i="2"/>
  <c r="O331" i="10"/>
  <c r="Z332" i="2" s="1"/>
  <c r="R332" i="2"/>
  <c r="J337" i="10"/>
  <c r="U338" i="2" s="1"/>
  <c r="T338" i="2"/>
  <c r="R340" i="10"/>
  <c r="AC341" i="2" s="1"/>
  <c r="AB341" i="2"/>
  <c r="O347" i="10"/>
  <c r="Z348" i="2" s="1"/>
  <c r="R348" i="2"/>
  <c r="J353" i="10"/>
  <c r="U354" i="2" s="1"/>
  <c r="T354" i="2"/>
  <c r="R356" i="10"/>
  <c r="AC357" i="2" s="1"/>
  <c r="AB357" i="2"/>
  <c r="J369" i="10"/>
  <c r="U370" i="2" s="1"/>
  <c r="T370" i="2"/>
  <c r="R372" i="10"/>
  <c r="AC373" i="2" s="1"/>
  <c r="AB373" i="2"/>
  <c r="J385" i="10"/>
  <c r="U386" i="2" s="1"/>
  <c r="T386" i="2"/>
  <c r="R388" i="10"/>
  <c r="AC389" i="2" s="1"/>
  <c r="AB389" i="2"/>
  <c r="J401" i="10"/>
  <c r="U402" i="2" s="1"/>
  <c r="T402" i="2"/>
  <c r="R404" i="10"/>
  <c r="AC405" i="2" s="1"/>
  <c r="AB405" i="2"/>
  <c r="J417" i="10"/>
  <c r="U418" i="2" s="1"/>
  <c r="T418" i="2"/>
  <c r="R420" i="10"/>
  <c r="AC421" i="2" s="1"/>
  <c r="AB421" i="2"/>
  <c r="O427" i="10"/>
  <c r="Z428" i="2" s="1"/>
  <c r="R428" i="2"/>
  <c r="J433" i="10"/>
  <c r="U434" i="2" s="1"/>
  <c r="T434" i="2"/>
  <c r="R436" i="10"/>
  <c r="AC437" i="2" s="1"/>
  <c r="AB437" i="2"/>
  <c r="O443" i="10"/>
  <c r="Z444" i="2" s="1"/>
  <c r="R444" i="2"/>
  <c r="R452" i="10"/>
  <c r="AC453" i="2" s="1"/>
  <c r="AB453" i="2"/>
  <c r="O459" i="10"/>
  <c r="R460" i="2"/>
  <c r="J465" i="10"/>
  <c r="U466" i="2" s="1"/>
  <c r="T466" i="2"/>
  <c r="R468" i="10"/>
  <c r="AC469" i="2" s="1"/>
  <c r="AB469" i="2"/>
  <c r="O475" i="10"/>
  <c r="Z476" i="2" s="1"/>
  <c r="R476" i="2"/>
  <c r="J481" i="10"/>
  <c r="U482" i="2" s="1"/>
  <c r="T482" i="2"/>
  <c r="R484" i="10"/>
  <c r="AC485" i="2" s="1"/>
  <c r="AB485" i="2"/>
  <c r="O491" i="10"/>
  <c r="Z492" i="2" s="1"/>
  <c r="R492" i="2"/>
  <c r="J497" i="10"/>
  <c r="U498" i="2" s="1"/>
  <c r="T498" i="2"/>
  <c r="R500" i="10"/>
  <c r="AC501" i="2" s="1"/>
  <c r="AB501" i="2"/>
  <c r="O507" i="10"/>
  <c r="Z508" i="2" s="1"/>
  <c r="R508" i="2"/>
  <c r="J513" i="10"/>
  <c r="U514" i="2" s="1"/>
  <c r="T514" i="2"/>
  <c r="R516" i="10"/>
  <c r="AC517" i="2" s="1"/>
  <c r="AB517" i="2"/>
  <c r="O523" i="10"/>
  <c r="Z524" i="2" s="1"/>
  <c r="R524" i="2"/>
  <c r="J529" i="10"/>
  <c r="U530" i="2" s="1"/>
  <c r="T530" i="2"/>
  <c r="R532" i="10"/>
  <c r="AC533" i="2" s="1"/>
  <c r="AB533" i="2"/>
  <c r="J545" i="10"/>
  <c r="U546" i="2" s="1"/>
  <c r="T546" i="2"/>
  <c r="R548" i="10"/>
  <c r="AC549" i="2" s="1"/>
  <c r="AB549" i="2"/>
  <c r="O555" i="10"/>
  <c r="Z556" i="2" s="1"/>
  <c r="R556" i="2"/>
  <c r="J561" i="10"/>
  <c r="U562" i="2" s="1"/>
  <c r="T562" i="2"/>
  <c r="R564" i="10"/>
  <c r="AC565" i="2" s="1"/>
  <c r="AB565" i="2"/>
  <c r="O600" i="10"/>
  <c r="P600" i="10" s="1"/>
  <c r="O616" i="10"/>
  <c r="O757" i="10"/>
  <c r="P757" i="10" s="1"/>
  <c r="O965" i="10"/>
  <c r="O981" i="10"/>
  <c r="P981" i="10" s="1"/>
  <c r="O997" i="10"/>
  <c r="P997" i="10" s="1"/>
  <c r="O1013" i="10"/>
  <c r="P1013" i="10" s="1"/>
  <c r="O1029" i="10"/>
  <c r="P1029" i="10" s="1"/>
  <c r="O1192" i="10"/>
  <c r="O1224" i="10"/>
  <c r="P1224" i="10" s="1"/>
  <c r="O1323" i="10"/>
  <c r="P1323" i="10" s="1"/>
  <c r="O1627" i="10"/>
  <c r="P1627" i="10" s="1"/>
  <c r="O1643" i="10"/>
  <c r="P1643" i="10" s="1"/>
  <c r="O1662" i="10"/>
  <c r="P1662" i="10" s="1"/>
  <c r="O1678" i="10"/>
  <c r="P1678" i="10" s="1"/>
  <c r="O1726" i="10"/>
  <c r="O1742" i="10"/>
  <c r="P1742" i="10" s="1"/>
  <c r="O1758" i="10"/>
  <c r="P1758" i="10" s="1"/>
  <c r="O1774" i="10"/>
  <c r="O1790" i="10"/>
  <c r="P1790" i="10" s="1"/>
  <c r="O1806" i="10"/>
  <c r="P1806" i="10" s="1"/>
  <c r="J12" i="10"/>
  <c r="U13" i="2" s="1"/>
  <c r="T13" i="2"/>
  <c r="R127" i="10"/>
  <c r="AC128" i="2" s="1"/>
  <c r="AB128" i="2"/>
  <c r="J268" i="10"/>
  <c r="U269" i="2" s="1"/>
  <c r="T269" i="2"/>
  <c r="J348" i="10"/>
  <c r="U349" i="2" s="1"/>
  <c r="T349" i="2"/>
  <c r="R431" i="10"/>
  <c r="AC432" i="2" s="1"/>
  <c r="AB432" i="2"/>
  <c r="R479" i="10"/>
  <c r="AC480" i="2" s="1"/>
  <c r="AB480" i="2"/>
  <c r="R60" i="10"/>
  <c r="AC61" i="2" s="1"/>
  <c r="AB61" i="2"/>
  <c r="O83" i="10"/>
  <c r="Z84" i="2" s="1"/>
  <c r="R84" i="2"/>
  <c r="R236" i="10"/>
  <c r="AC237" i="2" s="1"/>
  <c r="AB237" i="2"/>
  <c r="R348" i="10"/>
  <c r="AC349" i="2" s="1"/>
  <c r="AB349" i="2"/>
  <c r="R396" i="10"/>
  <c r="AC397" i="2" s="1"/>
  <c r="AB397" i="2"/>
  <c r="O16" i="10"/>
  <c r="R17" i="2"/>
  <c r="R73" i="10"/>
  <c r="AC74" i="2" s="1"/>
  <c r="AB74" i="2"/>
  <c r="R137" i="10"/>
  <c r="AC138" i="2" s="1"/>
  <c r="AB138" i="2"/>
  <c r="O176" i="10"/>
  <c r="Z177" i="2" s="1"/>
  <c r="R177" i="2"/>
  <c r="O192" i="10"/>
  <c r="R193" i="2"/>
  <c r="J278" i="10"/>
  <c r="U279" i="2" s="1"/>
  <c r="T279" i="2"/>
  <c r="O352" i="10"/>
  <c r="R353" i="2"/>
  <c r="J438" i="10"/>
  <c r="U439" i="2" s="1"/>
  <c r="T439" i="2"/>
  <c r="R505" i="10"/>
  <c r="AC506" i="2" s="1"/>
  <c r="AB506" i="2"/>
  <c r="R86" i="10"/>
  <c r="AC87" i="2" s="1"/>
  <c r="AB87" i="2"/>
  <c r="R81" i="10"/>
  <c r="AC82" i="2" s="1"/>
  <c r="AB82" i="2"/>
  <c r="R97" i="10"/>
  <c r="AC98" i="2" s="1"/>
  <c r="AB98" i="2"/>
  <c r="O104" i="10"/>
  <c r="R105" i="2"/>
  <c r="R129" i="10"/>
  <c r="AC130" i="2" s="1"/>
  <c r="AB130" i="2"/>
  <c r="J190" i="10"/>
  <c r="U191" i="2" s="1"/>
  <c r="T191" i="2"/>
  <c r="R337" i="10"/>
  <c r="AC338" i="2" s="1"/>
  <c r="AB338" i="2"/>
  <c r="J398" i="10"/>
  <c r="U399" i="2" s="1"/>
  <c r="T399" i="2"/>
  <c r="J430" i="10"/>
  <c r="U431" i="2" s="1"/>
  <c r="T431" i="2"/>
  <c r="J446" i="10"/>
  <c r="U447" i="2" s="1"/>
  <c r="T447" i="2"/>
  <c r="R497" i="10"/>
  <c r="AC498" i="2" s="1"/>
  <c r="AB498" i="2"/>
  <c r="O504" i="10"/>
  <c r="Z505" i="2" s="1"/>
  <c r="R505" i="2"/>
  <c r="R561" i="10"/>
  <c r="AC562" i="2" s="1"/>
  <c r="AB562" i="2"/>
  <c r="R47" i="10"/>
  <c r="AC48" i="2" s="1"/>
  <c r="AB48" i="2"/>
  <c r="O198" i="10"/>
  <c r="Z199" i="2" s="1"/>
  <c r="R199" i="2"/>
  <c r="R255" i="10"/>
  <c r="AC256" i="2" s="1"/>
  <c r="AB256" i="2"/>
  <c r="O358" i="10"/>
  <c r="Z359" i="2" s="1"/>
  <c r="R359" i="2"/>
  <c r="J508" i="10"/>
  <c r="U509" i="2" s="1"/>
  <c r="T509" i="2"/>
  <c r="J105" i="10"/>
  <c r="U106" i="2" s="1"/>
  <c r="T106" i="2"/>
  <c r="J137" i="10"/>
  <c r="U138" i="2" s="1"/>
  <c r="T138" i="2"/>
  <c r="R204" i="10"/>
  <c r="AC205" i="2" s="1"/>
  <c r="AB205" i="2"/>
  <c r="J281" i="10"/>
  <c r="U282" i="2" s="1"/>
  <c r="T282" i="2"/>
  <c r="J361" i="10"/>
  <c r="U362" i="2" s="1"/>
  <c r="T362" i="2"/>
  <c r="J505" i="10"/>
  <c r="U506" i="2" s="1"/>
  <c r="T506" i="2"/>
  <c r="J54" i="10"/>
  <c r="U55" i="2" s="1"/>
  <c r="T55" i="2"/>
  <c r="J86" i="10"/>
  <c r="U87" i="2" s="1"/>
  <c r="T87" i="2"/>
  <c r="J182" i="10"/>
  <c r="U183" i="2" s="1"/>
  <c r="T183" i="2"/>
  <c r="J246" i="10"/>
  <c r="U247" i="2" s="1"/>
  <c r="T247" i="2"/>
  <c r="O336" i="10"/>
  <c r="Z337" i="2" s="1"/>
  <c r="R337" i="2"/>
  <c r="J406" i="10"/>
  <c r="U407" i="2" s="1"/>
  <c r="T407" i="2"/>
  <c r="J470" i="10"/>
  <c r="U471" i="2" s="1"/>
  <c r="T471" i="2"/>
  <c r="O8" i="10"/>
  <c r="Z9" i="2" s="1"/>
  <c r="R9" i="2"/>
  <c r="R49" i="10"/>
  <c r="AC50" i="2" s="1"/>
  <c r="AB50" i="2"/>
  <c r="J110" i="10"/>
  <c r="U111" i="2" s="1"/>
  <c r="T111" i="2"/>
  <c r="R145" i="10"/>
  <c r="AC146" i="2" s="1"/>
  <c r="AB146" i="2"/>
  <c r="O152" i="10"/>
  <c r="Z153" i="2" s="1"/>
  <c r="R153" i="2"/>
  <c r="J174" i="10"/>
  <c r="U175" i="2" s="1"/>
  <c r="T175" i="2"/>
  <c r="J254" i="10"/>
  <c r="U255" i="2" s="1"/>
  <c r="T255" i="2"/>
  <c r="J286" i="10"/>
  <c r="U287" i="2" s="1"/>
  <c r="T287" i="2"/>
  <c r="R321" i="10"/>
  <c r="AC322" i="2" s="1"/>
  <c r="AB322" i="2"/>
  <c r="O328" i="10"/>
  <c r="Z329" i="2" s="1"/>
  <c r="R329" i="2"/>
  <c r="R353" i="10"/>
  <c r="AC354" i="2" s="1"/>
  <c r="AB354" i="2"/>
  <c r="R401" i="10"/>
  <c r="AC402" i="2" s="1"/>
  <c r="AB402" i="2"/>
  <c r="O408" i="10"/>
  <c r="Z409" i="2" s="1"/>
  <c r="R409" i="2"/>
  <c r="R433" i="10"/>
  <c r="AC434" i="2" s="1"/>
  <c r="AB434" i="2"/>
  <c r="R481" i="10"/>
  <c r="AC482" i="2" s="1"/>
  <c r="AB482" i="2"/>
  <c r="R513" i="10"/>
  <c r="AC514" i="2" s="1"/>
  <c r="AB514" i="2"/>
  <c r="J542" i="10"/>
  <c r="U543" i="2" s="1"/>
  <c r="T543" i="2"/>
  <c r="O581" i="10"/>
  <c r="P581" i="10" s="1"/>
  <c r="J27" i="10"/>
  <c r="U28" i="2" s="1"/>
  <c r="T28" i="2"/>
  <c r="O37" i="10"/>
  <c r="Z38" i="2" s="1"/>
  <c r="R38" i="2"/>
  <c r="R62" i="10"/>
  <c r="AC63" i="2" s="1"/>
  <c r="AB63" i="2"/>
  <c r="R110" i="10"/>
  <c r="AC111" i="2" s="1"/>
  <c r="AB111" i="2"/>
  <c r="O117" i="10"/>
  <c r="R118" i="2"/>
  <c r="J123" i="10"/>
  <c r="U124" i="2" s="1"/>
  <c r="T124" i="2"/>
  <c r="J139" i="10"/>
  <c r="U140" i="2" s="1"/>
  <c r="T140" i="2"/>
  <c r="O149" i="10"/>
  <c r="Z150" i="2" s="1"/>
  <c r="R150" i="2"/>
  <c r="R206" i="10"/>
  <c r="AC207" i="2" s="1"/>
  <c r="AB207" i="2"/>
  <c r="R270" i="10"/>
  <c r="AC271" i="2" s="1"/>
  <c r="AB271" i="2"/>
  <c r="R302" i="10"/>
  <c r="AC303" i="2" s="1"/>
  <c r="AB303" i="2"/>
  <c r="R414" i="10"/>
  <c r="AC415" i="2" s="1"/>
  <c r="AB415" i="2"/>
  <c r="J443" i="10"/>
  <c r="U444" i="2" s="1"/>
  <c r="T444" i="2"/>
  <c r="O453" i="10"/>
  <c r="P453" i="10" s="1"/>
  <c r="AA454" i="2" s="1"/>
  <c r="R454" i="2"/>
  <c r="J507" i="10"/>
  <c r="U508" i="2" s="1"/>
  <c r="T508" i="2"/>
  <c r="J539" i="10"/>
  <c r="U540" i="2" s="1"/>
  <c r="T540" i="2"/>
  <c r="O1234" i="10"/>
  <c r="P1234" i="10" s="1"/>
  <c r="O1250" i="10"/>
  <c r="P1250" i="10" s="1"/>
  <c r="O1461" i="10"/>
  <c r="P1461" i="10" s="1"/>
  <c r="O1589" i="10"/>
  <c r="P1589" i="10" s="1"/>
  <c r="O1605" i="10"/>
  <c r="O1621" i="10"/>
  <c r="P1621" i="10" s="1"/>
  <c r="O1637" i="10"/>
  <c r="P1637" i="10" s="1"/>
  <c r="O1672" i="10"/>
  <c r="P1672" i="10" s="1"/>
  <c r="O1688" i="10"/>
  <c r="P1688" i="10" s="1"/>
  <c r="O1768" i="10"/>
  <c r="P1768" i="10" s="1"/>
  <c r="O1784" i="10"/>
  <c r="P1784" i="10" s="1"/>
  <c r="O1944" i="10"/>
  <c r="P1944" i="10" s="1"/>
  <c r="O1960" i="10"/>
  <c r="P1960" i="10" s="1"/>
  <c r="O1976" i="10"/>
  <c r="O2040" i="10"/>
  <c r="P2040" i="10" s="1"/>
  <c r="R111" i="10"/>
  <c r="AC112" i="2" s="1"/>
  <c r="AB112" i="2"/>
  <c r="O118" i="10"/>
  <c r="Z119" i="2" s="1"/>
  <c r="R119" i="2"/>
  <c r="O134" i="10"/>
  <c r="Z135" i="2" s="1"/>
  <c r="R135" i="2"/>
  <c r="J156" i="10"/>
  <c r="U157" i="2" s="1"/>
  <c r="T157" i="2"/>
  <c r="J204" i="10"/>
  <c r="U205" i="2" s="1"/>
  <c r="T205" i="2"/>
  <c r="J252" i="10"/>
  <c r="U253" i="2" s="1"/>
  <c r="T253" i="2"/>
  <c r="O262" i="10"/>
  <c r="Z263" i="2" s="1"/>
  <c r="R263" i="2"/>
  <c r="R319" i="10"/>
  <c r="AC320" i="2" s="1"/>
  <c r="AB320" i="2"/>
  <c r="R367" i="10"/>
  <c r="AC368" i="2" s="1"/>
  <c r="AB368" i="2"/>
  <c r="J444" i="10"/>
  <c r="U445" i="2" s="1"/>
  <c r="T445" i="2"/>
  <c r="R543" i="10"/>
  <c r="AC544" i="2" s="1"/>
  <c r="AB544" i="2"/>
  <c r="R28" i="10"/>
  <c r="AC29" i="2" s="1"/>
  <c r="AB29" i="2"/>
  <c r="O131" i="10"/>
  <c r="Z132" i="2" s="1"/>
  <c r="R132" i="2"/>
  <c r="J153" i="10"/>
  <c r="U154" i="2" s="1"/>
  <c r="T154" i="2"/>
  <c r="O163" i="10"/>
  <c r="P163" i="10" s="1"/>
  <c r="AA164" i="2" s="1"/>
  <c r="R164" i="2"/>
  <c r="J345" i="10"/>
  <c r="U346" i="2" s="1"/>
  <c r="T346" i="2"/>
  <c r="R428" i="10"/>
  <c r="AC429" i="2" s="1"/>
  <c r="AB429" i="2"/>
  <c r="R121" i="10"/>
  <c r="AC122" i="2" s="1"/>
  <c r="AB122" i="2"/>
  <c r="J150" i="10"/>
  <c r="U151" i="2" s="1"/>
  <c r="T151" i="2"/>
  <c r="O160" i="10"/>
  <c r="Z161" i="2" s="1"/>
  <c r="R161" i="2"/>
  <c r="R265" i="10"/>
  <c r="AC266" i="2" s="1"/>
  <c r="AB266" i="2"/>
  <c r="R425" i="10"/>
  <c r="AC426" i="2" s="1"/>
  <c r="AB426" i="2"/>
  <c r="R17" i="10"/>
  <c r="AC18" i="2" s="1"/>
  <c r="AB18" i="2"/>
  <c r="O24" i="10"/>
  <c r="Z25" i="2" s="1"/>
  <c r="R25" i="2"/>
  <c r="J30" i="10"/>
  <c r="U31" i="2" s="1"/>
  <c r="T31" i="2"/>
  <c r="R33" i="10"/>
  <c r="AC34" i="2" s="1"/>
  <c r="AB34" i="2"/>
  <c r="O40" i="10"/>
  <c r="Z41" i="2" s="1"/>
  <c r="R41" i="2"/>
  <c r="O56" i="10"/>
  <c r="Z57" i="2" s="1"/>
  <c r="R57" i="2"/>
  <c r="J62" i="10"/>
  <c r="U63" i="2" s="1"/>
  <c r="T63" i="2"/>
  <c r="J78" i="10"/>
  <c r="U79" i="2" s="1"/>
  <c r="T79" i="2"/>
  <c r="O88" i="10"/>
  <c r="Z89" i="2" s="1"/>
  <c r="R89" i="2"/>
  <c r="O120" i="10"/>
  <c r="Z121" i="2" s="1"/>
  <c r="R121" i="2"/>
  <c r="R161" i="10"/>
  <c r="AC162" i="2" s="1"/>
  <c r="AB162" i="2"/>
  <c r="O168" i="10"/>
  <c r="R169" i="2"/>
  <c r="O184" i="10"/>
  <c r="Z185" i="2" s="1"/>
  <c r="R185" i="2"/>
  <c r="O200" i="10"/>
  <c r="Z201" i="2" s="1"/>
  <c r="R201" i="2"/>
  <c r="J222" i="10"/>
  <c r="U223" i="2" s="1"/>
  <c r="T223" i="2"/>
  <c r="O232" i="10"/>
  <c r="P232" i="10" s="1"/>
  <c r="AA233" i="2" s="1"/>
  <c r="R233" i="2"/>
  <c r="R241" i="10"/>
  <c r="AC242" i="2" s="1"/>
  <c r="AB242" i="2"/>
  <c r="O248" i="10"/>
  <c r="R249" i="2"/>
  <c r="J270" i="10"/>
  <c r="U271" i="2" s="1"/>
  <c r="T271" i="2"/>
  <c r="R289" i="10"/>
  <c r="AC290" i="2" s="1"/>
  <c r="AB290" i="2"/>
  <c r="R305" i="10"/>
  <c r="AC306" i="2" s="1"/>
  <c r="AB306" i="2"/>
  <c r="J318" i="10"/>
  <c r="U319" i="2" s="1"/>
  <c r="T319" i="2"/>
  <c r="J350" i="10"/>
  <c r="U351" i="2" s="1"/>
  <c r="T351" i="2"/>
  <c r="J366" i="10"/>
  <c r="U367" i="2" s="1"/>
  <c r="T367" i="2"/>
  <c r="R385" i="10"/>
  <c r="AC386" i="2" s="1"/>
  <c r="AB386" i="2"/>
  <c r="J414" i="10"/>
  <c r="U415" i="2" s="1"/>
  <c r="T415" i="2"/>
  <c r="R449" i="10"/>
  <c r="AC450" i="2" s="1"/>
  <c r="AB450" i="2"/>
  <c r="O472" i="10"/>
  <c r="Z473" i="2" s="1"/>
  <c r="R473" i="2"/>
  <c r="J510" i="10"/>
  <c r="U511" i="2" s="1"/>
  <c r="T511" i="2"/>
  <c r="J526" i="10"/>
  <c r="U527" i="2" s="1"/>
  <c r="T527" i="2"/>
  <c r="R545" i="10"/>
  <c r="AC546" i="2" s="1"/>
  <c r="AB546" i="2"/>
  <c r="O5" i="10"/>
  <c r="Z6" i="2" s="1"/>
  <c r="R6" i="2"/>
  <c r="J11" i="10"/>
  <c r="U12" i="2" s="1"/>
  <c r="T12" i="2"/>
  <c r="R30" i="10"/>
  <c r="AC31" i="2" s="1"/>
  <c r="AB31" i="2"/>
  <c r="R46" i="10"/>
  <c r="AC47" i="2" s="1"/>
  <c r="AB47" i="2"/>
  <c r="J59" i="10"/>
  <c r="U60" i="2" s="1"/>
  <c r="T60" i="2"/>
  <c r="R78" i="10"/>
  <c r="AC79" i="2" s="1"/>
  <c r="AB79" i="2"/>
  <c r="O101" i="10"/>
  <c r="Z102" i="2" s="1"/>
  <c r="R102" i="2"/>
  <c r="R126" i="10"/>
  <c r="AC127" i="2" s="1"/>
  <c r="AB127" i="2"/>
  <c r="R158" i="10"/>
  <c r="AC159" i="2" s="1"/>
  <c r="AB159" i="2"/>
  <c r="J171" i="10"/>
  <c r="U172" i="2" s="1"/>
  <c r="T172" i="2"/>
  <c r="R190" i="10"/>
  <c r="AC191" i="2" s="1"/>
  <c r="AB191" i="2"/>
  <c r="J203" i="10"/>
  <c r="U204" i="2" s="1"/>
  <c r="T204" i="2"/>
  <c r="O213" i="10"/>
  <c r="Z214" i="2" s="1"/>
  <c r="R214" i="2"/>
  <c r="R222" i="10"/>
  <c r="AC223" i="2" s="1"/>
  <c r="AB223" i="2"/>
  <c r="J235" i="10"/>
  <c r="U236" i="2" s="1"/>
  <c r="T236" i="2"/>
  <c r="R254" i="10"/>
  <c r="AC255" i="2" s="1"/>
  <c r="AB255" i="2"/>
  <c r="J267" i="10"/>
  <c r="U268" i="2" s="1"/>
  <c r="T268" i="2"/>
  <c r="O277" i="10"/>
  <c r="R278" i="2"/>
  <c r="R286" i="10"/>
  <c r="AC287" i="2" s="1"/>
  <c r="AB287" i="2"/>
  <c r="J299" i="10"/>
  <c r="U300" i="2" s="1"/>
  <c r="T300" i="2"/>
  <c r="J315" i="10"/>
  <c r="U316" i="2" s="1"/>
  <c r="T316" i="2"/>
  <c r="R334" i="10"/>
  <c r="AC335" i="2" s="1"/>
  <c r="AB335" i="2"/>
  <c r="R382" i="10"/>
  <c r="AC383" i="2" s="1"/>
  <c r="AB383" i="2"/>
  <c r="J395" i="10"/>
  <c r="U396" i="2" s="1"/>
  <c r="T396" i="2"/>
  <c r="J411" i="10"/>
  <c r="U412" i="2" s="1"/>
  <c r="T412" i="2"/>
  <c r="R430" i="10"/>
  <c r="AC431" i="2" s="1"/>
  <c r="AB431" i="2"/>
  <c r="R446" i="10"/>
  <c r="AC447" i="2" s="1"/>
  <c r="AB447" i="2"/>
  <c r="R462" i="10"/>
  <c r="AC463" i="2" s="1"/>
  <c r="AB463" i="2"/>
  <c r="J475" i="10"/>
  <c r="U476" i="2" s="1"/>
  <c r="T476" i="2"/>
  <c r="O485" i="10"/>
  <c r="Z486" i="2" s="1"/>
  <c r="R486" i="2"/>
  <c r="R494" i="10"/>
  <c r="AC495" i="2" s="1"/>
  <c r="AB495" i="2"/>
  <c r="R510" i="10"/>
  <c r="AC511" i="2" s="1"/>
  <c r="AB511" i="2"/>
  <c r="R526" i="10"/>
  <c r="AC527" i="2" s="1"/>
  <c r="AB527" i="2"/>
  <c r="R542" i="10"/>
  <c r="AC543" i="2" s="1"/>
  <c r="AB543" i="2"/>
  <c r="O549" i="10"/>
  <c r="Z550" i="2" s="1"/>
  <c r="R550" i="2"/>
  <c r="R558" i="10"/>
  <c r="AC559" i="2" s="1"/>
  <c r="AB559" i="2"/>
  <c r="J571" i="10"/>
  <c r="U572" i="2" s="1"/>
  <c r="T572" i="2"/>
  <c r="J8" i="10"/>
  <c r="U9" i="2" s="1"/>
  <c r="T9" i="2"/>
  <c r="R11" i="10"/>
  <c r="AC12" i="2" s="1"/>
  <c r="AB12" i="2"/>
  <c r="O18" i="10"/>
  <c r="P18" i="10" s="1"/>
  <c r="AA19" i="2" s="1"/>
  <c r="R19" i="2"/>
  <c r="J24" i="10"/>
  <c r="U25" i="2" s="1"/>
  <c r="T25" i="2"/>
  <c r="R27" i="10"/>
  <c r="AC28" i="2" s="1"/>
  <c r="AB28" i="2"/>
  <c r="O34" i="10"/>
  <c r="Z35" i="2" s="1"/>
  <c r="R35" i="2"/>
  <c r="J40" i="10"/>
  <c r="U41" i="2" s="1"/>
  <c r="T41" i="2"/>
  <c r="R43" i="10"/>
  <c r="AC44" i="2" s="1"/>
  <c r="AB44" i="2"/>
  <c r="O50" i="10"/>
  <c r="Z51" i="2" s="1"/>
  <c r="R51" i="2"/>
  <c r="J56" i="10"/>
  <c r="U57" i="2" s="1"/>
  <c r="T57" i="2"/>
  <c r="R59" i="10"/>
  <c r="AC60" i="2" s="1"/>
  <c r="AB60" i="2"/>
  <c r="O66" i="10"/>
  <c r="R67" i="2"/>
  <c r="J72" i="10"/>
  <c r="U73" i="2" s="1"/>
  <c r="T73" i="2"/>
  <c r="R75" i="10"/>
  <c r="AC76" i="2" s="1"/>
  <c r="AB76" i="2"/>
  <c r="O82" i="10"/>
  <c r="Z83" i="2" s="1"/>
  <c r="R83" i="2"/>
  <c r="J88" i="10"/>
  <c r="U89" i="2" s="1"/>
  <c r="T89" i="2"/>
  <c r="R91" i="10"/>
  <c r="AC92" i="2" s="1"/>
  <c r="AB92" i="2"/>
  <c r="O98" i="10"/>
  <c r="Z99" i="2" s="1"/>
  <c r="R99" i="2"/>
  <c r="J104" i="10"/>
  <c r="U105" i="2" s="1"/>
  <c r="T105" i="2"/>
  <c r="R107" i="10"/>
  <c r="AC108" i="2" s="1"/>
  <c r="AB108" i="2"/>
  <c r="O114" i="10"/>
  <c r="R115" i="2"/>
  <c r="J120" i="10"/>
  <c r="U121" i="2" s="1"/>
  <c r="T121" i="2"/>
  <c r="R123" i="10"/>
  <c r="AC124" i="2" s="1"/>
  <c r="AB124" i="2"/>
  <c r="O130" i="10"/>
  <c r="Z131" i="2" s="1"/>
  <c r="R131" i="2"/>
  <c r="J136" i="10"/>
  <c r="U137" i="2" s="1"/>
  <c r="T137" i="2"/>
  <c r="R139" i="10"/>
  <c r="AC140" i="2" s="1"/>
  <c r="AB140" i="2"/>
  <c r="O146" i="10"/>
  <c r="Z147" i="2" s="1"/>
  <c r="R147" i="2"/>
  <c r="J152" i="10"/>
  <c r="U153" i="2" s="1"/>
  <c r="T153" i="2"/>
  <c r="R155" i="10"/>
  <c r="AC156" i="2" s="1"/>
  <c r="AB156" i="2"/>
  <c r="O162" i="10"/>
  <c r="Z163" i="2" s="1"/>
  <c r="R163" i="2"/>
  <c r="J168" i="10"/>
  <c r="U169" i="2" s="1"/>
  <c r="T169" i="2"/>
  <c r="R171" i="10"/>
  <c r="AC172" i="2" s="1"/>
  <c r="AB172" i="2"/>
  <c r="O178" i="10"/>
  <c r="Z179" i="2" s="1"/>
  <c r="R179" i="2"/>
  <c r="J184" i="10"/>
  <c r="U185" i="2" s="1"/>
  <c r="T185" i="2"/>
  <c r="R187" i="10"/>
  <c r="AC188" i="2" s="1"/>
  <c r="AB188" i="2"/>
  <c r="J200" i="10"/>
  <c r="U201" i="2" s="1"/>
  <c r="T201" i="2"/>
  <c r="R203" i="10"/>
  <c r="AC204" i="2" s="1"/>
  <c r="AB204" i="2"/>
  <c r="R219" i="10"/>
  <c r="AC220" i="2" s="1"/>
  <c r="AB220" i="2"/>
  <c r="J232" i="10"/>
  <c r="U233" i="2" s="1"/>
  <c r="T233" i="2"/>
  <c r="R235" i="10"/>
  <c r="AC236" i="2" s="1"/>
  <c r="AB236" i="2"/>
  <c r="J248" i="10"/>
  <c r="U249" i="2" s="1"/>
  <c r="T249" i="2"/>
  <c r="R251" i="10"/>
  <c r="AC252" i="2" s="1"/>
  <c r="AB252" i="2"/>
  <c r="J264" i="10"/>
  <c r="U265" i="2" s="1"/>
  <c r="T265" i="2"/>
  <c r="R267" i="10"/>
  <c r="AC268" i="2" s="1"/>
  <c r="AB268" i="2"/>
  <c r="R283" i="10"/>
  <c r="AC284" i="2" s="1"/>
  <c r="AB284" i="2"/>
  <c r="J296" i="10"/>
  <c r="U297" i="2" s="1"/>
  <c r="T297" i="2"/>
  <c r="R299" i="10"/>
  <c r="AC300" i="2" s="1"/>
  <c r="AB300" i="2"/>
  <c r="O306" i="10"/>
  <c r="Z307" i="2" s="1"/>
  <c r="R307" i="2"/>
  <c r="J312" i="10"/>
  <c r="U313" i="2" s="1"/>
  <c r="T313" i="2"/>
  <c r="R315" i="10"/>
  <c r="AC316" i="2" s="1"/>
  <c r="AB316" i="2"/>
  <c r="O322" i="10"/>
  <c r="P322" i="10" s="1"/>
  <c r="AA323" i="2" s="1"/>
  <c r="R323" i="2"/>
  <c r="J328" i="10"/>
  <c r="U329" i="2" s="1"/>
  <c r="T329" i="2"/>
  <c r="R331" i="10"/>
  <c r="AC332" i="2" s="1"/>
  <c r="AB332" i="2"/>
  <c r="J344" i="10"/>
  <c r="U345" i="2" s="1"/>
  <c r="T345" i="2"/>
  <c r="R347" i="10"/>
  <c r="AC348" i="2" s="1"/>
  <c r="AB348" i="2"/>
  <c r="J360" i="10"/>
  <c r="U361" i="2" s="1"/>
  <c r="T361" i="2"/>
  <c r="R363" i="10"/>
  <c r="AC364" i="2" s="1"/>
  <c r="AB364" i="2"/>
  <c r="J376" i="10"/>
  <c r="U377" i="2" s="1"/>
  <c r="T377" i="2"/>
  <c r="R379" i="10"/>
  <c r="AC380" i="2" s="1"/>
  <c r="AB380" i="2"/>
  <c r="O386" i="10"/>
  <c r="R387" i="2"/>
  <c r="J392" i="10"/>
  <c r="U393" i="2" s="1"/>
  <c r="T393" i="2"/>
  <c r="R395" i="10"/>
  <c r="AC396" i="2" s="1"/>
  <c r="AB396" i="2"/>
  <c r="O402" i="10"/>
  <c r="R403" i="2"/>
  <c r="J408" i="10"/>
  <c r="U409" i="2" s="1"/>
  <c r="T409" i="2"/>
  <c r="R411" i="10"/>
  <c r="AC412" i="2" s="1"/>
  <c r="AB412" i="2"/>
  <c r="O418" i="10"/>
  <c r="Z419" i="2" s="1"/>
  <c r="R419" i="2"/>
  <c r="J424" i="10"/>
  <c r="U425" i="2" s="1"/>
  <c r="T425" i="2"/>
  <c r="R427" i="10"/>
  <c r="AC428" i="2" s="1"/>
  <c r="AB428" i="2"/>
  <c r="O434" i="10"/>
  <c r="Z435" i="2" s="1"/>
  <c r="R435" i="2"/>
  <c r="J440" i="10"/>
  <c r="U441" i="2" s="1"/>
  <c r="T441" i="2"/>
  <c r="R443" i="10"/>
  <c r="AC444" i="2" s="1"/>
  <c r="AB444" i="2"/>
  <c r="O450" i="10"/>
  <c r="Z451" i="2" s="1"/>
  <c r="R451" i="2"/>
  <c r="J456" i="10"/>
  <c r="U457" i="2" s="1"/>
  <c r="T457" i="2"/>
  <c r="R459" i="10"/>
  <c r="AC460" i="2" s="1"/>
  <c r="AB460" i="2"/>
  <c r="O466" i="10"/>
  <c r="P466" i="10" s="1"/>
  <c r="R467" i="2"/>
  <c r="J472" i="10"/>
  <c r="U473" i="2" s="1"/>
  <c r="T473" i="2"/>
  <c r="R475" i="10"/>
  <c r="AC476" i="2" s="1"/>
  <c r="AB476" i="2"/>
  <c r="O482" i="10"/>
  <c r="Z483" i="2" s="1"/>
  <c r="R483" i="2"/>
  <c r="J488" i="10"/>
  <c r="U489" i="2" s="1"/>
  <c r="T489" i="2"/>
  <c r="R491" i="10"/>
  <c r="AC492" i="2" s="1"/>
  <c r="AB492" i="2"/>
  <c r="O498" i="10"/>
  <c r="Z499" i="2" s="1"/>
  <c r="R499" i="2"/>
  <c r="J504" i="10"/>
  <c r="U505" i="2" s="1"/>
  <c r="T505" i="2"/>
  <c r="R507" i="10"/>
  <c r="AC508" i="2" s="1"/>
  <c r="AB508" i="2"/>
  <c r="J520" i="10"/>
  <c r="U521" i="2" s="1"/>
  <c r="T521" i="2"/>
  <c r="R523" i="10"/>
  <c r="AC524" i="2" s="1"/>
  <c r="AB524" i="2"/>
  <c r="J536" i="10"/>
  <c r="U537" i="2" s="1"/>
  <c r="T537" i="2"/>
  <c r="R539" i="10"/>
  <c r="AC540" i="2" s="1"/>
  <c r="AB540" i="2"/>
  <c r="O546" i="10"/>
  <c r="Z547" i="2" s="1"/>
  <c r="R547" i="2"/>
  <c r="J552" i="10"/>
  <c r="U553" i="2" s="1"/>
  <c r="T553" i="2"/>
  <c r="R555" i="10"/>
  <c r="AC556" i="2" s="1"/>
  <c r="AB556" i="2"/>
  <c r="O562" i="10"/>
  <c r="Z563" i="2" s="1"/>
  <c r="R563" i="2"/>
  <c r="R571" i="10"/>
  <c r="AC572" i="2" s="1"/>
  <c r="AB572" i="2"/>
  <c r="O591" i="10"/>
  <c r="P591" i="10" s="1"/>
  <c r="O892" i="10"/>
  <c r="P892" i="10" s="1"/>
  <c r="O908" i="10"/>
  <c r="P908" i="10" s="1"/>
  <c r="O924" i="10"/>
  <c r="P924" i="10" s="1"/>
  <c r="O956" i="10"/>
  <c r="P956" i="10" s="1"/>
  <c r="O988" i="10"/>
  <c r="P988" i="10" s="1"/>
  <c r="O1164" i="10"/>
  <c r="O1586" i="10"/>
  <c r="P1586" i="10" s="1"/>
  <c r="O1602" i="10"/>
  <c r="P1602" i="10" s="1"/>
  <c r="O1650" i="10"/>
  <c r="O1669" i="10"/>
  <c r="O1701" i="10"/>
  <c r="P1701" i="10" s="1"/>
  <c r="O1717" i="10"/>
  <c r="O6" i="10"/>
  <c r="Z7" i="2" s="1"/>
  <c r="R7" i="2"/>
  <c r="O22" i="10"/>
  <c r="AF23" i="2" s="1"/>
  <c r="R23" i="2"/>
  <c r="O38" i="10"/>
  <c r="Z39" i="2" s="1"/>
  <c r="R39" i="2"/>
  <c r="J92" i="10"/>
  <c r="U93" i="2" s="1"/>
  <c r="T93" i="2"/>
  <c r="R191" i="10"/>
  <c r="AC192" i="2" s="1"/>
  <c r="AB192" i="2"/>
  <c r="O214" i="10"/>
  <c r="Z215" i="2" s="1"/>
  <c r="R215" i="2"/>
  <c r="J412" i="10"/>
  <c r="U413" i="2" s="1"/>
  <c r="T413" i="2"/>
  <c r="R511" i="10"/>
  <c r="AC512" i="2" s="1"/>
  <c r="AB512" i="2"/>
  <c r="O99" i="10"/>
  <c r="Z100" i="2" s="1"/>
  <c r="R100" i="2"/>
  <c r="J233" i="10"/>
  <c r="U234" i="2" s="1"/>
  <c r="T234" i="2"/>
  <c r="J313" i="10"/>
  <c r="U314" i="2" s="1"/>
  <c r="T314" i="2"/>
  <c r="J377" i="10"/>
  <c r="U378" i="2" s="1"/>
  <c r="T378" i="2"/>
  <c r="R460" i="10"/>
  <c r="AC461" i="2" s="1"/>
  <c r="AB461" i="2"/>
  <c r="R89" i="10"/>
  <c r="AC90" i="2" s="1"/>
  <c r="AB90" i="2"/>
  <c r="J230" i="10"/>
  <c r="U231" i="2" s="1"/>
  <c r="T231" i="2"/>
  <c r="J342" i="10"/>
  <c r="U343" i="2" s="1"/>
  <c r="T343" i="2"/>
  <c r="R393" i="10"/>
  <c r="AC394" i="2" s="1"/>
  <c r="AB394" i="2"/>
  <c r="J454" i="10"/>
  <c r="U455" i="2" s="1"/>
  <c r="T455" i="2"/>
  <c r="J502" i="10"/>
  <c r="U503" i="2" s="1"/>
  <c r="T503" i="2"/>
  <c r="R38" i="10"/>
  <c r="AC39" i="2" s="1"/>
  <c r="AB39" i="2"/>
  <c r="J14" i="10"/>
  <c r="U15" i="2" s="1"/>
  <c r="T15" i="2"/>
  <c r="J46" i="10"/>
  <c r="U47" i="2" s="1"/>
  <c r="T47" i="2"/>
  <c r="R65" i="10"/>
  <c r="AC66" i="2" s="1"/>
  <c r="AB66" i="2"/>
  <c r="O72" i="10"/>
  <c r="P72" i="10" s="1"/>
  <c r="AA73" i="2" s="1"/>
  <c r="R73" i="2"/>
  <c r="J94" i="10"/>
  <c r="U95" i="2" s="1"/>
  <c r="T95" i="2"/>
  <c r="R113" i="10"/>
  <c r="AC114" i="2" s="1"/>
  <c r="AB114" i="2"/>
  <c r="J126" i="10"/>
  <c r="U127" i="2" s="1"/>
  <c r="T127" i="2"/>
  <c r="O136" i="10"/>
  <c r="Z137" i="2" s="1"/>
  <c r="R137" i="2"/>
  <c r="J158" i="10"/>
  <c r="U159" i="2" s="1"/>
  <c r="T159" i="2"/>
  <c r="R177" i="10"/>
  <c r="AC178" i="2" s="1"/>
  <c r="AB178" i="2"/>
  <c r="R193" i="10"/>
  <c r="AC194" i="2" s="1"/>
  <c r="AB194" i="2"/>
  <c r="J206" i="10"/>
  <c r="U207" i="2" s="1"/>
  <c r="T207" i="2"/>
  <c r="R209" i="10"/>
  <c r="AC210" i="2" s="1"/>
  <c r="AB210" i="2"/>
  <c r="O216" i="10"/>
  <c r="R217" i="2"/>
  <c r="R225" i="10"/>
  <c r="AC226" i="2" s="1"/>
  <c r="AB226" i="2"/>
  <c r="J238" i="10"/>
  <c r="U239" i="2" s="1"/>
  <c r="T239" i="2"/>
  <c r="R257" i="10"/>
  <c r="AC258" i="2" s="1"/>
  <c r="AB258" i="2"/>
  <c r="O264" i="10"/>
  <c r="Z265" i="2" s="1"/>
  <c r="R265" i="2"/>
  <c r="R273" i="10"/>
  <c r="AC274" i="2" s="1"/>
  <c r="AB274" i="2"/>
  <c r="J302" i="10"/>
  <c r="U303" i="2" s="1"/>
  <c r="T303" i="2"/>
  <c r="J334" i="10"/>
  <c r="U335" i="2" s="1"/>
  <c r="T335" i="2"/>
  <c r="O344" i="10"/>
  <c r="Z345" i="2" s="1"/>
  <c r="R345" i="2"/>
  <c r="R369" i="10"/>
  <c r="AC370" i="2" s="1"/>
  <c r="AB370" i="2"/>
  <c r="J382" i="10"/>
  <c r="U383" i="2" s="1"/>
  <c r="T383" i="2"/>
  <c r="R417" i="10"/>
  <c r="AC418" i="2" s="1"/>
  <c r="AB418" i="2"/>
  <c r="O424" i="10"/>
  <c r="Z425" i="2" s="1"/>
  <c r="R425" i="2"/>
  <c r="O440" i="10"/>
  <c r="Z441" i="2" s="1"/>
  <c r="R441" i="2"/>
  <c r="O456" i="10"/>
  <c r="Z457" i="2" s="1"/>
  <c r="R457" i="2"/>
  <c r="R465" i="10"/>
  <c r="AC466" i="2" s="1"/>
  <c r="AB466" i="2"/>
  <c r="J478" i="10"/>
  <c r="U479" i="2" s="1"/>
  <c r="T479" i="2"/>
  <c r="O488" i="10"/>
  <c r="Z489" i="2" s="1"/>
  <c r="R489" i="2"/>
  <c r="O520" i="10"/>
  <c r="R521" i="2"/>
  <c r="R529" i="10"/>
  <c r="AC530" i="2" s="1"/>
  <c r="AB530" i="2"/>
  <c r="O536" i="10"/>
  <c r="Z537" i="2" s="1"/>
  <c r="R537" i="2"/>
  <c r="O597" i="10"/>
  <c r="P597" i="10" s="1"/>
  <c r="O613" i="10"/>
  <c r="R14" i="10"/>
  <c r="AC15" i="2" s="1"/>
  <c r="AB15" i="2"/>
  <c r="O21" i="10"/>
  <c r="R22" i="2"/>
  <c r="J43" i="10"/>
  <c r="U44" i="2" s="1"/>
  <c r="T44" i="2"/>
  <c r="O53" i="10"/>
  <c r="Z54" i="2" s="1"/>
  <c r="R54" i="2"/>
  <c r="J75" i="10"/>
  <c r="U76" i="2" s="1"/>
  <c r="T76" i="2"/>
  <c r="O85" i="10"/>
  <c r="Z86" i="2" s="1"/>
  <c r="R86" i="2"/>
  <c r="J91" i="10"/>
  <c r="U92" i="2" s="1"/>
  <c r="T92" i="2"/>
  <c r="R94" i="10"/>
  <c r="AC95" i="2" s="1"/>
  <c r="AB95" i="2"/>
  <c r="J107" i="10"/>
  <c r="U108" i="2" s="1"/>
  <c r="T108" i="2"/>
  <c r="O133" i="10"/>
  <c r="P133" i="10" s="1"/>
  <c r="AA134" i="2" s="1"/>
  <c r="R134" i="2"/>
  <c r="R142" i="10"/>
  <c r="AC143" i="2" s="1"/>
  <c r="AB143" i="2"/>
  <c r="J155" i="10"/>
  <c r="U156" i="2" s="1"/>
  <c r="T156" i="2"/>
  <c r="O165" i="10"/>
  <c r="Z166" i="2" s="1"/>
  <c r="R166" i="2"/>
  <c r="R174" i="10"/>
  <c r="AC175" i="2" s="1"/>
  <c r="AB175" i="2"/>
  <c r="O181" i="10"/>
  <c r="Z182" i="2" s="1"/>
  <c r="R182" i="2"/>
  <c r="O197" i="10"/>
  <c r="Z198" i="2" s="1"/>
  <c r="R198" i="2"/>
  <c r="J219" i="10"/>
  <c r="U220" i="2" s="1"/>
  <c r="T220" i="2"/>
  <c r="R238" i="10"/>
  <c r="AC239" i="2" s="1"/>
  <c r="AB239" i="2"/>
  <c r="J251" i="10"/>
  <c r="U252" i="2" s="1"/>
  <c r="T252" i="2"/>
  <c r="J283" i="10"/>
  <c r="U284" i="2" s="1"/>
  <c r="T284" i="2"/>
  <c r="O293" i="10"/>
  <c r="Z294" i="2" s="1"/>
  <c r="R294" i="2"/>
  <c r="R318" i="10"/>
  <c r="AC319" i="2" s="1"/>
  <c r="AB319" i="2"/>
  <c r="J331" i="10"/>
  <c r="U332" i="2" s="1"/>
  <c r="T332" i="2"/>
  <c r="R350" i="10"/>
  <c r="AC351" i="2" s="1"/>
  <c r="AB351" i="2"/>
  <c r="J363" i="10"/>
  <c r="U364" i="2" s="1"/>
  <c r="T364" i="2"/>
  <c r="R366" i="10"/>
  <c r="AC367" i="2" s="1"/>
  <c r="AB367" i="2"/>
  <c r="J379" i="10"/>
  <c r="U380" i="2" s="1"/>
  <c r="T380" i="2"/>
  <c r="O389" i="10"/>
  <c r="Z390" i="2" s="1"/>
  <c r="R390" i="2"/>
  <c r="R398" i="10"/>
  <c r="AC399" i="2" s="1"/>
  <c r="AB399" i="2"/>
  <c r="O405" i="10"/>
  <c r="Z406" i="2" s="1"/>
  <c r="R406" i="2"/>
  <c r="O421" i="10"/>
  <c r="Z422" i="2" s="1"/>
  <c r="R422" i="2"/>
  <c r="J427" i="10"/>
  <c r="U428" i="2" s="1"/>
  <c r="T428" i="2"/>
  <c r="O437" i="10"/>
  <c r="R438" i="2"/>
  <c r="J459" i="10"/>
  <c r="U460" i="2" s="1"/>
  <c r="T460" i="2"/>
  <c r="O469" i="10"/>
  <c r="Z470" i="2" s="1"/>
  <c r="R470" i="2"/>
  <c r="R478" i="10"/>
  <c r="AC479" i="2" s="1"/>
  <c r="AB479" i="2"/>
  <c r="J491" i="10"/>
  <c r="U492" i="2" s="1"/>
  <c r="T492" i="2"/>
  <c r="O501" i="10"/>
  <c r="Z502" i="2" s="1"/>
  <c r="R502" i="2"/>
  <c r="O517" i="10"/>
  <c r="Z518" i="2" s="1"/>
  <c r="R518" i="2"/>
  <c r="J523" i="10"/>
  <c r="U524" i="2" s="1"/>
  <c r="T524" i="2"/>
  <c r="O533" i="10"/>
  <c r="Z534" i="2" s="1"/>
  <c r="R534" i="2"/>
  <c r="J555" i="10"/>
  <c r="U556" i="2" s="1"/>
  <c r="T556" i="2"/>
  <c r="S574" i="2"/>
  <c r="M5" i="10"/>
  <c r="T6" i="2"/>
  <c r="R8" i="10"/>
  <c r="AC9" i="2" s="1"/>
  <c r="AB9" i="2"/>
  <c r="J21" i="10"/>
  <c r="U22" i="2" s="1"/>
  <c r="T22" i="2"/>
  <c r="R24" i="10"/>
  <c r="AC25" i="2" s="1"/>
  <c r="AB25" i="2"/>
  <c r="J37" i="10"/>
  <c r="U38" i="2" s="1"/>
  <c r="T38" i="2"/>
  <c r="R40" i="10"/>
  <c r="AC41" i="2" s="1"/>
  <c r="AB41" i="2"/>
  <c r="R56" i="10"/>
  <c r="AC57" i="2" s="1"/>
  <c r="AB57" i="2"/>
  <c r="J69" i="10"/>
  <c r="U70" i="2" s="1"/>
  <c r="T70" i="2"/>
  <c r="R72" i="10"/>
  <c r="AC73" i="2" s="1"/>
  <c r="AB73" i="2"/>
  <c r="J85" i="10"/>
  <c r="U86" i="2" s="1"/>
  <c r="T86" i="2"/>
  <c r="R88" i="10"/>
  <c r="AC89" i="2" s="1"/>
  <c r="AB89" i="2"/>
  <c r="R104" i="10"/>
  <c r="AC105" i="2" s="1"/>
  <c r="AB105" i="2"/>
  <c r="J117" i="10"/>
  <c r="U118" i="2" s="1"/>
  <c r="T118" i="2"/>
  <c r="R120" i="10"/>
  <c r="AC121" i="2" s="1"/>
  <c r="AB121" i="2"/>
  <c r="J133" i="10"/>
  <c r="U134" i="2" s="1"/>
  <c r="T134" i="2"/>
  <c r="R136" i="10"/>
  <c r="AC137" i="2" s="1"/>
  <c r="AB137" i="2"/>
  <c r="J149" i="10"/>
  <c r="U150" i="2" s="1"/>
  <c r="T150" i="2"/>
  <c r="R152" i="10"/>
  <c r="AC153" i="2" s="1"/>
  <c r="AB153" i="2"/>
  <c r="R168" i="10"/>
  <c r="AC169" i="2" s="1"/>
  <c r="AB169" i="2"/>
  <c r="J181" i="10"/>
  <c r="U182" i="2" s="1"/>
  <c r="T182" i="2"/>
  <c r="R184" i="10"/>
  <c r="AC185" i="2" s="1"/>
  <c r="AB185" i="2"/>
  <c r="J197" i="10"/>
  <c r="U198" i="2" s="1"/>
  <c r="T198" i="2"/>
  <c r="R200" i="10"/>
  <c r="AC201" i="2" s="1"/>
  <c r="AB201" i="2"/>
  <c r="O207" i="10"/>
  <c r="P207" i="10" s="1"/>
  <c r="AA208" i="2" s="1"/>
  <c r="R208" i="2"/>
  <c r="J213" i="10"/>
  <c r="U214" i="2" s="1"/>
  <c r="T214" i="2"/>
  <c r="R216" i="10"/>
  <c r="AC217" i="2" s="1"/>
  <c r="AB217" i="2"/>
  <c r="O223" i="10"/>
  <c r="Z224" i="2" s="1"/>
  <c r="R224" i="2"/>
  <c r="R232" i="10"/>
  <c r="AC233" i="2" s="1"/>
  <c r="AB233" i="2"/>
  <c r="O239" i="10"/>
  <c r="R240" i="2"/>
  <c r="J245" i="10"/>
  <c r="U246" i="2" s="1"/>
  <c r="T246" i="2"/>
  <c r="R248" i="10"/>
  <c r="AC249" i="2" s="1"/>
  <c r="AB249" i="2"/>
  <c r="O255" i="10"/>
  <c r="R256" i="2"/>
  <c r="J261" i="10"/>
  <c r="U262" i="2" s="1"/>
  <c r="T262" i="2"/>
  <c r="R264" i="10"/>
  <c r="AC265" i="2" s="1"/>
  <c r="AB265" i="2"/>
  <c r="O271" i="10"/>
  <c r="Z272" i="2" s="1"/>
  <c r="R272" i="2"/>
  <c r="J277" i="10"/>
  <c r="U278" i="2" s="1"/>
  <c r="T278" i="2"/>
  <c r="R280" i="10"/>
  <c r="AC281" i="2" s="1"/>
  <c r="AB281" i="2"/>
  <c r="O287" i="10"/>
  <c r="Z288" i="2" s="1"/>
  <c r="R288" i="2"/>
  <c r="R296" i="10"/>
  <c r="AC297" i="2" s="1"/>
  <c r="AB297" i="2"/>
  <c r="O303" i="10"/>
  <c r="Z304" i="2" s="1"/>
  <c r="R304" i="2"/>
  <c r="J309" i="10"/>
  <c r="U310" i="2" s="1"/>
  <c r="T310" i="2"/>
  <c r="R312" i="10"/>
  <c r="AC313" i="2" s="1"/>
  <c r="AB313" i="2"/>
  <c r="O319" i="10"/>
  <c r="R320" i="2"/>
  <c r="J325" i="10"/>
  <c r="U326" i="2" s="1"/>
  <c r="T326" i="2"/>
  <c r="R328" i="10"/>
  <c r="AC329" i="2" s="1"/>
  <c r="AB329" i="2"/>
  <c r="J341" i="10"/>
  <c r="U342" i="2" s="1"/>
  <c r="T342" i="2"/>
  <c r="R344" i="10"/>
  <c r="AC345" i="2" s="1"/>
  <c r="AB345" i="2"/>
  <c r="R360" i="10"/>
  <c r="AC361" i="2" s="1"/>
  <c r="AB361" i="2"/>
  <c r="J373" i="10"/>
  <c r="U374" i="2" s="1"/>
  <c r="T374" i="2"/>
  <c r="R376" i="10"/>
  <c r="AC377" i="2" s="1"/>
  <c r="AB377" i="2"/>
  <c r="O383" i="10"/>
  <c r="R384" i="2"/>
  <c r="J389" i="10"/>
  <c r="U390" i="2" s="1"/>
  <c r="T390" i="2"/>
  <c r="R392" i="10"/>
  <c r="AC393" i="2" s="1"/>
  <c r="AB393" i="2"/>
  <c r="O399" i="10"/>
  <c r="Z400" i="2" s="1"/>
  <c r="R400" i="2"/>
  <c r="J405" i="10"/>
  <c r="U406" i="2" s="1"/>
  <c r="T406" i="2"/>
  <c r="R408" i="10"/>
  <c r="AC409" i="2" s="1"/>
  <c r="AB409" i="2"/>
  <c r="O415" i="10"/>
  <c r="Z416" i="2" s="1"/>
  <c r="R416" i="2"/>
  <c r="R424" i="10"/>
  <c r="AC425" i="2" s="1"/>
  <c r="AB425" i="2"/>
  <c r="O431" i="10"/>
  <c r="Z432" i="2" s="1"/>
  <c r="R432" i="2"/>
  <c r="J437" i="10"/>
  <c r="U438" i="2" s="1"/>
  <c r="T438" i="2"/>
  <c r="R440" i="10"/>
  <c r="AC441" i="2" s="1"/>
  <c r="AB441" i="2"/>
  <c r="O447" i="10"/>
  <c r="Z448" i="2" s="1"/>
  <c r="R448" i="2"/>
  <c r="J453" i="10"/>
  <c r="U454" i="2" s="1"/>
  <c r="T454" i="2"/>
  <c r="R456" i="10"/>
  <c r="AC457" i="2" s="1"/>
  <c r="AB457" i="2"/>
  <c r="O463" i="10"/>
  <c r="Z464" i="2" s="1"/>
  <c r="R464" i="2"/>
  <c r="J469" i="10"/>
  <c r="U470" i="2" s="1"/>
  <c r="T470" i="2"/>
  <c r="R472" i="10"/>
  <c r="AC473" i="2" s="1"/>
  <c r="AB473" i="2"/>
  <c r="O479" i="10"/>
  <c r="Z480" i="2" s="1"/>
  <c r="R480" i="2"/>
  <c r="J485" i="10"/>
  <c r="U486" i="2" s="1"/>
  <c r="T486" i="2"/>
  <c r="R488" i="10"/>
  <c r="AC489" i="2" s="1"/>
  <c r="AB489" i="2"/>
  <c r="O495" i="10"/>
  <c r="R496" i="2"/>
  <c r="J501" i="10"/>
  <c r="U502" i="2" s="1"/>
  <c r="T502" i="2"/>
  <c r="R504" i="10"/>
  <c r="AC505" i="2" s="1"/>
  <c r="AB505" i="2"/>
  <c r="J517" i="10"/>
  <c r="U518" i="2" s="1"/>
  <c r="T518" i="2"/>
  <c r="R520" i="10"/>
  <c r="AC521" i="2" s="1"/>
  <c r="AB521" i="2"/>
  <c r="O527" i="10"/>
  <c r="R528" i="2"/>
  <c r="J533" i="10"/>
  <c r="U534" i="2" s="1"/>
  <c r="T534" i="2"/>
  <c r="R536" i="10"/>
  <c r="AC537" i="2" s="1"/>
  <c r="AB537" i="2"/>
  <c r="O543" i="10"/>
  <c r="P543" i="10" s="1"/>
  <c r="AA544" i="2" s="1"/>
  <c r="R544" i="2"/>
  <c r="J549" i="10"/>
  <c r="U550" i="2" s="1"/>
  <c r="T550" i="2"/>
  <c r="R552" i="10"/>
  <c r="AC553" i="2" s="1"/>
  <c r="AB553" i="2"/>
  <c r="O559" i="10"/>
  <c r="Z560" i="2" s="1"/>
  <c r="R560" i="2"/>
  <c r="J565" i="10"/>
  <c r="U566" i="2" s="1"/>
  <c r="T566" i="2"/>
  <c r="R568" i="10"/>
  <c r="AC569" i="2" s="1"/>
  <c r="AB569" i="2"/>
  <c r="O575" i="10"/>
  <c r="P575" i="10" s="1"/>
  <c r="O588" i="10"/>
  <c r="P588" i="10" s="1"/>
  <c r="O777" i="10"/>
  <c r="P777" i="10" s="1"/>
  <c r="O873" i="10"/>
  <c r="P873" i="10" s="1"/>
  <c r="O937" i="10"/>
  <c r="O1113" i="10"/>
  <c r="O1129" i="10"/>
  <c r="P1129" i="10" s="1"/>
  <c r="O1407" i="10"/>
  <c r="P1407" i="10" s="1"/>
  <c r="O1567" i="10"/>
  <c r="P1567" i="10" s="1"/>
  <c r="O1583" i="10"/>
  <c r="P1583" i="10" s="1"/>
  <c r="O1599" i="10"/>
  <c r="P1599" i="10" s="1"/>
  <c r="O1631" i="10"/>
  <c r="P1631" i="10" s="1"/>
  <c r="O2018" i="10"/>
  <c r="P2018" i="10" s="1"/>
  <c r="O2034" i="10"/>
  <c r="P2034" i="10" s="1"/>
  <c r="O2050" i="10"/>
  <c r="P2050" i="10" s="1"/>
  <c r="E2" i="3"/>
  <c r="F2065" i="10"/>
  <c r="J28" i="10"/>
  <c r="U29" i="2" s="1"/>
  <c r="T29" i="2"/>
  <c r="J44" i="10"/>
  <c r="U45" i="2" s="1"/>
  <c r="T45" i="2"/>
  <c r="O54" i="10"/>
  <c r="Z55" i="2" s="1"/>
  <c r="R55" i="2"/>
  <c r="R79" i="10"/>
  <c r="AC80" i="2" s="1"/>
  <c r="AB80" i="2"/>
  <c r="J172" i="10"/>
  <c r="U173" i="2" s="1"/>
  <c r="T173" i="2"/>
  <c r="O182" i="10"/>
  <c r="Z183" i="2" s="1"/>
  <c r="R183" i="2"/>
  <c r="R287" i="10"/>
  <c r="AC288" i="2" s="1"/>
  <c r="AB288" i="2"/>
  <c r="R303" i="10"/>
  <c r="AC304" i="2" s="1"/>
  <c r="AB304" i="2"/>
  <c r="J316" i="10"/>
  <c r="U317" i="2" s="1"/>
  <c r="T317" i="2"/>
  <c r="R351" i="10"/>
  <c r="AC352" i="2" s="1"/>
  <c r="AB352" i="2"/>
  <c r="R383" i="10"/>
  <c r="AC384" i="2" s="1"/>
  <c r="AB384" i="2"/>
  <c r="R399" i="10"/>
  <c r="AC400" i="2" s="1"/>
  <c r="AB400" i="2"/>
  <c r="J428" i="10"/>
  <c r="U429" i="2" s="1"/>
  <c r="T429" i="2"/>
  <c r="R463" i="10"/>
  <c r="AC464" i="2" s="1"/>
  <c r="AB464" i="2"/>
  <c r="R495" i="10"/>
  <c r="AC496" i="2" s="1"/>
  <c r="AB496" i="2"/>
  <c r="J524" i="10"/>
  <c r="U525" i="2" s="1"/>
  <c r="T525" i="2"/>
  <c r="J540" i="10"/>
  <c r="U541" i="2" s="1"/>
  <c r="T541" i="2"/>
  <c r="J572" i="10"/>
  <c r="U573" i="2" s="1"/>
  <c r="T573" i="2"/>
  <c r="R12" i="10"/>
  <c r="AC13" i="2" s="1"/>
  <c r="AB13" i="2"/>
  <c r="J41" i="10"/>
  <c r="U42" i="2" s="1"/>
  <c r="T42" i="2"/>
  <c r="R124" i="10"/>
  <c r="AC125" i="2" s="1"/>
  <c r="AB125" i="2"/>
  <c r="R156" i="10"/>
  <c r="AC157" i="2" s="1"/>
  <c r="AB157" i="2"/>
  <c r="J249" i="10"/>
  <c r="U250" i="2" s="1"/>
  <c r="T250" i="2"/>
  <c r="R284" i="10"/>
  <c r="AC285" i="2" s="1"/>
  <c r="AB285" i="2"/>
  <c r="R332" i="10"/>
  <c r="AC333" i="2" s="1"/>
  <c r="AB333" i="2"/>
  <c r="O339" i="10"/>
  <c r="P339" i="10" s="1"/>
  <c r="AA340" i="2" s="1"/>
  <c r="R340" i="2"/>
  <c r="J393" i="10"/>
  <c r="U394" i="2" s="1"/>
  <c r="T394" i="2"/>
  <c r="J441" i="10"/>
  <c r="U442" i="2" s="1"/>
  <c r="T442" i="2"/>
  <c r="R476" i="10"/>
  <c r="AC477" i="2" s="1"/>
  <c r="AB477" i="2"/>
  <c r="R492" i="10"/>
  <c r="AC493" i="2" s="1"/>
  <c r="AB493" i="2"/>
  <c r="R540" i="10"/>
  <c r="AC541" i="2" s="1"/>
  <c r="AB541" i="2"/>
  <c r="J569" i="10"/>
  <c r="U570" i="2" s="1"/>
  <c r="T570" i="2"/>
  <c r="J22" i="10"/>
  <c r="U23" i="2" s="1"/>
  <c r="T23" i="2"/>
  <c r="R57" i="10"/>
  <c r="AC58" i="2" s="1"/>
  <c r="AB58" i="2"/>
  <c r="O64" i="10"/>
  <c r="Z65" i="2" s="1"/>
  <c r="R65" i="2"/>
  <c r="O80" i="10"/>
  <c r="AF81" i="2" s="1"/>
  <c r="R81" i="2"/>
  <c r="R105" i="10"/>
  <c r="AC106" i="2" s="1"/>
  <c r="AB106" i="2"/>
  <c r="J134" i="10"/>
  <c r="U135" i="2" s="1"/>
  <c r="T135" i="2"/>
  <c r="R169" i="10"/>
  <c r="AC170" i="2" s="1"/>
  <c r="AB170" i="2"/>
  <c r="R201" i="10"/>
  <c r="AC202" i="2" s="1"/>
  <c r="AB202" i="2"/>
  <c r="J294" i="10"/>
  <c r="U295" i="2" s="1"/>
  <c r="T295" i="2"/>
  <c r="R345" i="10"/>
  <c r="AC346" i="2" s="1"/>
  <c r="AB346" i="2"/>
  <c r="R377" i="10"/>
  <c r="AC378" i="2" s="1"/>
  <c r="AB378" i="2"/>
  <c r="R457" i="10"/>
  <c r="AC458" i="2" s="1"/>
  <c r="AB458" i="2"/>
  <c r="R521" i="10"/>
  <c r="AC522" i="2" s="1"/>
  <c r="AB522" i="2"/>
  <c r="J550" i="10"/>
  <c r="U551" i="2" s="1"/>
  <c r="T551" i="2"/>
  <c r="J18" i="10"/>
  <c r="U19" i="2" s="1"/>
  <c r="T19" i="2"/>
  <c r="R37" i="10"/>
  <c r="AC38" i="2" s="1"/>
  <c r="AB38" i="2"/>
  <c r="J50" i="10"/>
  <c r="U51" i="2" s="1"/>
  <c r="T51" i="2"/>
  <c r="J66" i="10"/>
  <c r="U67" i="2" s="1"/>
  <c r="T67" i="2"/>
  <c r="J82" i="10"/>
  <c r="U83" i="2" s="1"/>
  <c r="T83" i="2"/>
  <c r="R101" i="10"/>
  <c r="AC102" i="2" s="1"/>
  <c r="AB102" i="2"/>
  <c r="J114" i="10"/>
  <c r="U115" i="2" s="1"/>
  <c r="T115" i="2"/>
  <c r="J130" i="10"/>
  <c r="U131" i="2" s="1"/>
  <c r="T131" i="2"/>
  <c r="J146" i="10"/>
  <c r="U147" i="2" s="1"/>
  <c r="T147" i="2"/>
  <c r="J178" i="10"/>
  <c r="U179" i="2" s="1"/>
  <c r="T179" i="2"/>
  <c r="R197" i="10"/>
  <c r="AC198" i="2" s="1"/>
  <c r="AB198" i="2"/>
  <c r="J210" i="10"/>
  <c r="U211" i="2" s="1"/>
  <c r="T211" i="2"/>
  <c r="J226" i="10"/>
  <c r="U227" i="2" s="1"/>
  <c r="T227" i="2"/>
  <c r="R245" i="10"/>
  <c r="AC246" i="2" s="1"/>
  <c r="AB246" i="2"/>
  <c r="J258" i="10"/>
  <c r="U259" i="2" s="1"/>
  <c r="T259" i="2"/>
  <c r="R261" i="10"/>
  <c r="AC262" i="2" s="1"/>
  <c r="AB262" i="2"/>
  <c r="J274" i="10"/>
  <c r="U275" i="2" s="1"/>
  <c r="T275" i="2"/>
  <c r="R293" i="10"/>
  <c r="AC294" i="2" s="1"/>
  <c r="AB294" i="2"/>
  <c r="R309" i="10"/>
  <c r="AC310" i="2" s="1"/>
  <c r="AB310" i="2"/>
  <c r="J322" i="10"/>
  <c r="U323" i="2" s="1"/>
  <c r="T323" i="2"/>
  <c r="R325" i="10"/>
  <c r="AC326" i="2" s="1"/>
  <c r="AB326" i="2"/>
  <c r="R341" i="10"/>
  <c r="AC342" i="2" s="1"/>
  <c r="AB342" i="2"/>
  <c r="J354" i="10"/>
  <c r="U355" i="2" s="1"/>
  <c r="T355" i="2"/>
  <c r="J370" i="10"/>
  <c r="U371" i="2" s="1"/>
  <c r="T371" i="2"/>
  <c r="R389" i="10"/>
  <c r="AC390" i="2" s="1"/>
  <c r="AB390" i="2"/>
  <c r="J402" i="10"/>
  <c r="U403" i="2" s="1"/>
  <c r="T403" i="2"/>
  <c r="R405" i="10"/>
  <c r="AC406" i="2" s="1"/>
  <c r="AB406" i="2"/>
  <c r="J418" i="10"/>
  <c r="U419" i="2" s="1"/>
  <c r="T419" i="2"/>
  <c r="J434" i="10"/>
  <c r="U435" i="2" s="1"/>
  <c r="T435" i="2"/>
  <c r="R437" i="10"/>
  <c r="AC438" i="2" s="1"/>
  <c r="AB438" i="2"/>
  <c r="J450" i="10"/>
  <c r="U451" i="2" s="1"/>
  <c r="T451" i="2"/>
  <c r="R453" i="10"/>
  <c r="AC454" i="2" s="1"/>
  <c r="AB454" i="2"/>
  <c r="O1110" i="10"/>
  <c r="P1110" i="10" s="1"/>
  <c r="O1436" i="10"/>
  <c r="M1442" i="10"/>
  <c r="N1442" i="10" s="1"/>
  <c r="O1564" i="10"/>
  <c r="P1564" i="10" s="1"/>
  <c r="O1580" i="10"/>
  <c r="P1580" i="10" s="1"/>
  <c r="O1663" i="10"/>
  <c r="O1823" i="10"/>
  <c r="P1823" i="10" s="1"/>
  <c r="O1951" i="10"/>
  <c r="O1967" i="10"/>
  <c r="O1983" i="10"/>
  <c r="O1999" i="10"/>
  <c r="P1999" i="10" s="1"/>
  <c r="O2015" i="10"/>
  <c r="P2015" i="10" s="1"/>
  <c r="R25" i="10"/>
  <c r="AC26" i="2" s="1"/>
  <c r="AB26" i="2"/>
  <c r="J70" i="10"/>
  <c r="U71" i="2" s="1"/>
  <c r="T71" i="2"/>
  <c r="J102" i="10"/>
  <c r="U103" i="2" s="1"/>
  <c r="T103" i="2"/>
  <c r="R217" i="10"/>
  <c r="AC218" i="2" s="1"/>
  <c r="AB218" i="2"/>
  <c r="R281" i="10"/>
  <c r="AC282" i="2" s="1"/>
  <c r="AB282" i="2"/>
  <c r="J310" i="10"/>
  <c r="U311" i="2" s="1"/>
  <c r="T311" i="2"/>
  <c r="J358" i="10"/>
  <c r="U359" i="2" s="1"/>
  <c r="T359" i="2"/>
  <c r="J390" i="10"/>
  <c r="U391" i="2" s="1"/>
  <c r="T391" i="2"/>
  <c r="R489" i="10"/>
  <c r="AC490" i="2" s="1"/>
  <c r="AB490" i="2"/>
  <c r="R537" i="10"/>
  <c r="AC538" i="2" s="1"/>
  <c r="AB538" i="2"/>
  <c r="J566" i="10"/>
  <c r="U567" i="2" s="1"/>
  <c r="T567" i="2"/>
  <c r="R5" i="10"/>
  <c r="AC6" i="2" s="1"/>
  <c r="AB6" i="2"/>
  <c r="R21" i="10"/>
  <c r="AC22" i="2" s="1"/>
  <c r="AB22" i="2"/>
  <c r="R53" i="10"/>
  <c r="AC54" i="2" s="1"/>
  <c r="AB54" i="2"/>
  <c r="R69" i="10"/>
  <c r="AC70" i="2" s="1"/>
  <c r="AB70" i="2"/>
  <c r="R85" i="10"/>
  <c r="AC86" i="2" s="1"/>
  <c r="AB86" i="2"/>
  <c r="R117" i="10"/>
  <c r="AC118" i="2" s="1"/>
  <c r="AB118" i="2"/>
  <c r="R133" i="10"/>
  <c r="AC134" i="2" s="1"/>
  <c r="AB134" i="2"/>
  <c r="R149" i="10"/>
  <c r="AC150" i="2" s="1"/>
  <c r="AB150" i="2"/>
  <c r="R165" i="10"/>
  <c r="AC166" i="2" s="1"/>
  <c r="AB166" i="2"/>
  <c r="R181" i="10"/>
  <c r="AC182" i="2" s="1"/>
  <c r="AB182" i="2"/>
  <c r="J194" i="10"/>
  <c r="U195" i="2" s="1"/>
  <c r="T195" i="2"/>
  <c r="R213" i="10"/>
  <c r="AC214" i="2" s="1"/>
  <c r="AB214" i="2"/>
  <c r="R229" i="10"/>
  <c r="AC230" i="2" s="1"/>
  <c r="AB230" i="2"/>
  <c r="J242" i="10"/>
  <c r="U243" i="2" s="1"/>
  <c r="T243" i="2"/>
  <c r="R277" i="10"/>
  <c r="AC278" i="2" s="1"/>
  <c r="AB278" i="2"/>
  <c r="J306" i="10"/>
  <c r="U307" i="2" s="1"/>
  <c r="T307" i="2"/>
  <c r="R357" i="10"/>
  <c r="AC358" i="2" s="1"/>
  <c r="AB358" i="2"/>
  <c r="R373" i="10"/>
  <c r="AC374" i="2" s="1"/>
  <c r="AB374" i="2"/>
  <c r="R421" i="10"/>
  <c r="AC422" i="2" s="1"/>
  <c r="AB422" i="2"/>
  <c r="R469" i="10"/>
  <c r="AC470" i="2" s="1"/>
  <c r="AB470" i="2"/>
  <c r="J482" i="10"/>
  <c r="U483" i="2" s="1"/>
  <c r="T483" i="2"/>
  <c r="R485" i="10"/>
  <c r="AC486" i="2" s="1"/>
  <c r="AB486" i="2"/>
  <c r="J498" i="10"/>
  <c r="U499" i="2" s="1"/>
  <c r="T499" i="2"/>
  <c r="R501" i="10"/>
  <c r="AC502" i="2" s="1"/>
  <c r="AB502" i="2"/>
  <c r="R517" i="10"/>
  <c r="AC518" i="2" s="1"/>
  <c r="AB518" i="2"/>
  <c r="O524" i="10"/>
  <c r="Z525" i="2" s="1"/>
  <c r="R525" i="2"/>
  <c r="J530" i="10"/>
  <c r="U531" i="2" s="1"/>
  <c r="T531" i="2"/>
  <c r="R533" i="10"/>
  <c r="AC534" i="2" s="1"/>
  <c r="AB534" i="2"/>
  <c r="O540" i="10"/>
  <c r="Z541" i="2" s="1"/>
  <c r="R541" i="2"/>
  <c r="J546" i="10"/>
  <c r="U547" i="2" s="1"/>
  <c r="T547" i="2"/>
  <c r="R549" i="10"/>
  <c r="AC550" i="2" s="1"/>
  <c r="AB550" i="2"/>
  <c r="O556" i="10"/>
  <c r="Z557" i="2" s="1"/>
  <c r="R557" i="2"/>
  <c r="R565" i="10"/>
  <c r="AC566" i="2" s="1"/>
  <c r="AB566" i="2"/>
  <c r="O572" i="10"/>
  <c r="Z573" i="2" s="1"/>
  <c r="R573" i="2"/>
  <c r="O585" i="10"/>
  <c r="P585" i="10" s="1"/>
  <c r="O790" i="10"/>
  <c r="O822" i="10"/>
  <c r="P822" i="10" s="1"/>
  <c r="O838" i="10"/>
  <c r="O854" i="10"/>
  <c r="P854" i="10" s="1"/>
  <c r="O870" i="10"/>
  <c r="P870" i="10" s="1"/>
  <c r="O886" i="10"/>
  <c r="O918" i="10"/>
  <c r="P918" i="10" s="1"/>
  <c r="O966" i="10"/>
  <c r="P966" i="10" s="1"/>
  <c r="O982" i="10"/>
  <c r="P982" i="10" s="1"/>
  <c r="O1062" i="10"/>
  <c r="P1062" i="10" s="1"/>
  <c r="O1078" i="10"/>
  <c r="O1094" i="10"/>
  <c r="P1094" i="10" s="1"/>
  <c r="AB3" i="2"/>
  <c r="Q2063" i="10"/>
  <c r="O9" i="10"/>
  <c r="R10" i="2"/>
  <c r="J15" i="10"/>
  <c r="U16" i="2" s="1"/>
  <c r="T16" i="2"/>
  <c r="R18" i="10"/>
  <c r="AC19" i="2" s="1"/>
  <c r="AB19" i="2"/>
  <c r="J31" i="10"/>
  <c r="U32" i="2" s="1"/>
  <c r="T32" i="2"/>
  <c r="R34" i="10"/>
  <c r="AC35" i="2" s="1"/>
  <c r="AB35" i="2"/>
  <c r="J47" i="10"/>
  <c r="U48" i="2" s="1"/>
  <c r="T48" i="2"/>
  <c r="R50" i="10"/>
  <c r="AC51" i="2" s="1"/>
  <c r="AB51" i="2"/>
  <c r="J63" i="10"/>
  <c r="U64" i="2" s="1"/>
  <c r="T64" i="2"/>
  <c r="R66" i="10"/>
  <c r="AC67" i="2" s="1"/>
  <c r="AB67" i="2"/>
  <c r="J79" i="10"/>
  <c r="U80" i="2" s="1"/>
  <c r="T80" i="2"/>
  <c r="R82" i="10"/>
  <c r="AC83" i="2" s="1"/>
  <c r="AB83" i="2"/>
  <c r="J95" i="10"/>
  <c r="U96" i="2" s="1"/>
  <c r="T96" i="2"/>
  <c r="R98" i="10"/>
  <c r="AC99" i="2" s="1"/>
  <c r="AB99" i="2"/>
  <c r="J111" i="10"/>
  <c r="U112" i="2" s="1"/>
  <c r="T112" i="2"/>
  <c r="R114" i="10"/>
  <c r="AC115" i="2" s="1"/>
  <c r="AB115" i="2"/>
  <c r="R130" i="10"/>
  <c r="AC131" i="2" s="1"/>
  <c r="AB131" i="2"/>
  <c r="J143" i="10"/>
  <c r="U144" i="2" s="1"/>
  <c r="T144" i="2"/>
  <c r="R146" i="10"/>
  <c r="AC147" i="2" s="1"/>
  <c r="AB147" i="2"/>
  <c r="J159" i="10"/>
  <c r="U160" i="2" s="1"/>
  <c r="T160" i="2"/>
  <c r="R162" i="10"/>
  <c r="AC163" i="2" s="1"/>
  <c r="AB163" i="2"/>
  <c r="R178" i="10"/>
  <c r="AC179" i="2" s="1"/>
  <c r="AB179" i="2"/>
  <c r="R194" i="10"/>
  <c r="AC195" i="2" s="1"/>
  <c r="AB195" i="2"/>
  <c r="J207" i="10"/>
  <c r="U208" i="2" s="1"/>
  <c r="T208" i="2"/>
  <c r="R210" i="10"/>
  <c r="AC211" i="2" s="1"/>
  <c r="AB211" i="2"/>
  <c r="J223" i="10"/>
  <c r="U224" i="2" s="1"/>
  <c r="T224" i="2"/>
  <c r="R226" i="10"/>
  <c r="AC227" i="2" s="1"/>
  <c r="AB227" i="2"/>
  <c r="J239" i="10"/>
  <c r="U240" i="2" s="1"/>
  <c r="T240" i="2"/>
  <c r="R242" i="10"/>
  <c r="AC243" i="2" s="1"/>
  <c r="AB243" i="2"/>
  <c r="J255" i="10"/>
  <c r="U256" i="2" s="1"/>
  <c r="T256" i="2"/>
  <c r="R258" i="10"/>
  <c r="AC259" i="2" s="1"/>
  <c r="AB259" i="2"/>
  <c r="J271" i="10"/>
  <c r="U272" i="2" s="1"/>
  <c r="T272" i="2"/>
  <c r="R274" i="10"/>
  <c r="AC275" i="2" s="1"/>
  <c r="AB275" i="2"/>
  <c r="J287" i="10"/>
  <c r="U288" i="2" s="1"/>
  <c r="T288" i="2"/>
  <c r="R290" i="10"/>
  <c r="AC291" i="2" s="1"/>
  <c r="AB291" i="2"/>
  <c r="J303" i="10"/>
  <c r="U304" i="2" s="1"/>
  <c r="T304" i="2"/>
  <c r="R306" i="10"/>
  <c r="AC307" i="2" s="1"/>
  <c r="AB307" i="2"/>
  <c r="R322" i="10"/>
  <c r="AC323" i="2" s="1"/>
  <c r="AB323" i="2"/>
  <c r="J335" i="10"/>
  <c r="U336" i="2" s="1"/>
  <c r="T336" i="2"/>
  <c r="R338" i="10"/>
  <c r="AC339" i="2" s="1"/>
  <c r="AB339" i="2"/>
  <c r="R354" i="10"/>
  <c r="AC355" i="2" s="1"/>
  <c r="AB355" i="2"/>
  <c r="R370" i="10"/>
  <c r="AC371" i="2" s="1"/>
  <c r="AB371" i="2"/>
  <c r="J383" i="10"/>
  <c r="U384" i="2" s="1"/>
  <c r="T384" i="2"/>
  <c r="R386" i="10"/>
  <c r="AC387" i="2" s="1"/>
  <c r="AB387" i="2"/>
  <c r="J399" i="10"/>
  <c r="U400" i="2" s="1"/>
  <c r="T400" i="2"/>
  <c r="R402" i="10"/>
  <c r="AC403" i="2" s="1"/>
  <c r="AB403" i="2"/>
  <c r="J415" i="10"/>
  <c r="U416" i="2" s="1"/>
  <c r="T416" i="2"/>
  <c r="R418" i="10"/>
  <c r="AC419" i="2" s="1"/>
  <c r="AB419" i="2"/>
  <c r="J431" i="10"/>
  <c r="U432" i="2" s="1"/>
  <c r="T432" i="2"/>
  <c r="R434" i="10"/>
  <c r="AC435" i="2" s="1"/>
  <c r="AB435" i="2"/>
  <c r="J447" i="10"/>
  <c r="U448" i="2" s="1"/>
  <c r="T448" i="2"/>
  <c r="R450" i="10"/>
  <c r="AC451" i="2" s="1"/>
  <c r="AB451" i="2"/>
  <c r="J463" i="10"/>
  <c r="U464" i="2" s="1"/>
  <c r="T464" i="2"/>
  <c r="R466" i="10"/>
  <c r="AC467" i="2" s="1"/>
  <c r="AB467" i="2"/>
  <c r="J479" i="10"/>
  <c r="U480" i="2" s="1"/>
  <c r="T480" i="2"/>
  <c r="R482" i="10"/>
  <c r="AC483" i="2" s="1"/>
  <c r="AB483" i="2"/>
  <c r="R498" i="10"/>
  <c r="AC499" i="2" s="1"/>
  <c r="AB499" i="2"/>
  <c r="J511" i="10"/>
  <c r="U512" i="2" s="1"/>
  <c r="T512" i="2"/>
  <c r="R514" i="10"/>
  <c r="AC515" i="2" s="1"/>
  <c r="AB515" i="2"/>
  <c r="J527" i="10"/>
  <c r="U528" i="2" s="1"/>
  <c r="T528" i="2"/>
  <c r="R530" i="10"/>
  <c r="AC531" i="2" s="1"/>
  <c r="AB531" i="2"/>
  <c r="R546" i="10"/>
  <c r="AC547" i="2" s="1"/>
  <c r="AB547" i="2"/>
  <c r="J559" i="10"/>
  <c r="U560" i="2" s="1"/>
  <c r="T560" i="2"/>
  <c r="R562" i="10"/>
  <c r="AC563" i="2" s="1"/>
  <c r="AB563" i="2"/>
  <c r="O1043" i="10"/>
  <c r="P1043" i="10" s="1"/>
  <c r="O1417" i="10"/>
  <c r="O1561" i="10"/>
  <c r="P1561" i="10" s="1"/>
  <c r="O1593" i="10"/>
  <c r="O1609" i="10"/>
  <c r="P1609" i="10" s="1"/>
  <c r="O1692" i="10"/>
  <c r="M1730" i="10"/>
  <c r="N1730" i="10" s="1"/>
  <c r="M1544" i="10"/>
  <c r="N1544" i="10" s="1"/>
  <c r="O12" i="10"/>
  <c r="Z13" i="2" s="1"/>
  <c r="O28" i="10"/>
  <c r="Z29" i="2" s="1"/>
  <c r="O44" i="10"/>
  <c r="Z45" i="2" s="1"/>
  <c r="O60" i="10"/>
  <c r="O76" i="10"/>
  <c r="Z77" i="2" s="1"/>
  <c r="O92" i="10"/>
  <c r="Z93" i="2" s="1"/>
  <c r="O108" i="10"/>
  <c r="Z109" i="2" s="1"/>
  <c r="O124" i="10"/>
  <c r="Z125" i="2" s="1"/>
  <c r="O140" i="10"/>
  <c r="Z141" i="2" s="1"/>
  <c r="O156" i="10"/>
  <c r="P156" i="10" s="1"/>
  <c r="AA157" i="2" s="1"/>
  <c r="M162" i="10"/>
  <c r="O172" i="10"/>
  <c r="O188" i="10"/>
  <c r="O204" i="10"/>
  <c r="P204" i="10" s="1"/>
  <c r="AA205" i="2" s="1"/>
  <c r="O220" i="10"/>
  <c r="O236" i="10"/>
  <c r="O252" i="10"/>
  <c r="O268" i="10"/>
  <c r="Z269" i="2" s="1"/>
  <c r="O284" i="10"/>
  <c r="O300" i="10"/>
  <c r="Z301" i="2" s="1"/>
  <c r="O316" i="10"/>
  <c r="O364" i="10"/>
  <c r="Z365" i="2" s="1"/>
  <c r="O380" i="10"/>
  <c r="O396" i="10"/>
  <c r="Z397" i="2" s="1"/>
  <c r="O412" i="10"/>
  <c r="Z413" i="2" s="1"/>
  <c r="O428" i="10"/>
  <c r="O444" i="10"/>
  <c r="O460" i="10"/>
  <c r="P460" i="10" s="1"/>
  <c r="AA461" i="2" s="1"/>
  <c r="O508" i="10"/>
  <c r="M738" i="10"/>
  <c r="N738" i="10" s="1"/>
  <c r="O25" i="10"/>
  <c r="O41" i="10"/>
  <c r="Z42" i="2" s="1"/>
  <c r="O57" i="10"/>
  <c r="Z58" i="2" s="1"/>
  <c r="O73" i="10"/>
  <c r="Z74" i="2" s="1"/>
  <c r="O89" i="10"/>
  <c r="Z90" i="2" s="1"/>
  <c r="O105" i="10"/>
  <c r="Z106" i="2" s="1"/>
  <c r="O121" i="10"/>
  <c r="Z122" i="2" s="1"/>
  <c r="O137" i="10"/>
  <c r="Z138" i="2" s="1"/>
  <c r="O153" i="10"/>
  <c r="O169" i="10"/>
  <c r="Z170" i="2" s="1"/>
  <c r="O185" i="10"/>
  <c r="Z186" i="2" s="1"/>
  <c r="O201" i="10"/>
  <c r="P201" i="10" s="1"/>
  <c r="AA202" i="2" s="1"/>
  <c r="O217" i="10"/>
  <c r="Z218" i="2" s="1"/>
  <c r="O233" i="10"/>
  <c r="O249" i="10"/>
  <c r="Z250" i="2" s="1"/>
  <c r="O281" i="10"/>
  <c r="O297" i="10"/>
  <c r="Z298" i="2" s="1"/>
  <c r="O361" i="10"/>
  <c r="M367" i="10"/>
  <c r="O377" i="10"/>
  <c r="Z378" i="2" s="1"/>
  <c r="O393" i="10"/>
  <c r="Z394" i="2" s="1"/>
  <c r="O409" i="10"/>
  <c r="Z410" i="2" s="1"/>
  <c r="O473" i="10"/>
  <c r="Z474" i="2" s="1"/>
  <c r="O489" i="10"/>
  <c r="Z490" i="2" s="1"/>
  <c r="O505" i="10"/>
  <c r="Z506" i="2" s="1"/>
  <c r="O521" i="10"/>
  <c r="Z522" i="2" s="1"/>
  <c r="O537" i="10"/>
  <c r="Z538" i="2" s="1"/>
  <c r="O803" i="10"/>
  <c r="P803" i="10" s="1"/>
  <c r="O819" i="10"/>
  <c r="P819" i="10" s="1"/>
  <c r="O1284" i="10"/>
  <c r="O1300" i="10"/>
  <c r="O1303" i="10"/>
  <c r="O1373" i="10"/>
  <c r="O1389" i="10"/>
  <c r="P1389" i="10" s="1"/>
  <c r="O1408" i="10"/>
  <c r="P1408" i="10" s="1"/>
  <c r="O1424" i="10"/>
  <c r="P1424" i="10" s="1"/>
  <c r="O1558" i="10"/>
  <c r="O1577" i="10"/>
  <c r="P1577" i="10" s="1"/>
  <c r="O1746" i="10"/>
  <c r="P1746" i="10" s="1"/>
  <c r="O1797" i="10"/>
  <c r="P1797" i="10" s="1"/>
  <c r="O2056" i="10"/>
  <c r="P2056" i="10" s="1"/>
  <c r="O780" i="10"/>
  <c r="P780" i="10" s="1"/>
  <c r="O1765" i="10"/>
  <c r="P1765" i="10" s="1"/>
  <c r="O1948" i="10"/>
  <c r="P1948" i="10" s="1"/>
  <c r="O775" i="10"/>
  <c r="O823" i="10"/>
  <c r="P823" i="10" s="1"/>
  <c r="O839" i="10"/>
  <c r="O855" i="10"/>
  <c r="O903" i="10"/>
  <c r="O919" i="10"/>
  <c r="O938" i="10"/>
  <c r="O973" i="10"/>
  <c r="P973" i="10" s="1"/>
  <c r="O1024" i="10"/>
  <c r="P1024" i="10" s="1"/>
  <c r="O1132" i="10"/>
  <c r="P1132" i="10" s="1"/>
  <c r="O1148" i="10"/>
  <c r="P1148" i="10" s="1"/>
  <c r="O1167" i="10"/>
  <c r="P1167" i="10" s="1"/>
  <c r="O1253" i="10"/>
  <c r="P1253" i="10" s="1"/>
  <c r="O1272" i="10"/>
  <c r="P1272" i="10" s="1"/>
  <c r="O1288" i="10"/>
  <c r="P1288" i="10" s="1"/>
  <c r="O1329" i="10"/>
  <c r="P1329" i="10" s="1"/>
  <c r="O1345" i="10"/>
  <c r="O1361" i="10"/>
  <c r="O1393" i="10"/>
  <c r="O1447" i="10"/>
  <c r="O1463" i="10"/>
  <c r="O1482" i="10"/>
  <c r="P1482" i="10" s="1"/>
  <c r="O1514" i="10"/>
  <c r="P1514" i="10" s="1"/>
  <c r="O1530" i="10"/>
  <c r="P1530" i="10" s="1"/>
  <c r="O1958" i="10"/>
  <c r="P1958" i="10" s="1"/>
  <c r="O1974" i="10"/>
  <c r="P1974" i="10" s="1"/>
  <c r="O2021" i="10"/>
  <c r="P2021" i="10" s="1"/>
  <c r="O2037" i="10"/>
  <c r="P2037" i="10" s="1"/>
  <c r="O2053" i="10"/>
  <c r="O359" i="10"/>
  <c r="Z360" i="2" s="1"/>
  <c r="O375" i="10"/>
  <c r="O391" i="10"/>
  <c r="O407" i="10"/>
  <c r="O551" i="10"/>
  <c r="O567" i="10"/>
  <c r="O580" i="10"/>
  <c r="O596" i="10"/>
  <c r="O644" i="10"/>
  <c r="P644" i="10" s="1"/>
  <c r="O660" i="10"/>
  <c r="P660" i="10" s="1"/>
  <c r="O676" i="10"/>
  <c r="P676" i="10" s="1"/>
  <c r="O692" i="10"/>
  <c r="P692" i="10" s="1"/>
  <c r="O705" i="10"/>
  <c r="P705" i="10" s="1"/>
  <c r="O721" i="10"/>
  <c r="P721" i="10" s="1"/>
  <c r="O737" i="10"/>
  <c r="P737" i="10" s="1"/>
  <c r="O753" i="10"/>
  <c r="P753" i="10" s="1"/>
  <c r="O833" i="10"/>
  <c r="O849" i="10"/>
  <c r="P849" i="10" s="1"/>
  <c r="O897" i="10"/>
  <c r="P897" i="10" s="1"/>
  <c r="O913" i="10"/>
  <c r="O1212" i="10"/>
  <c r="O1263" i="10"/>
  <c r="O1266" i="10"/>
  <c r="O1320" i="10"/>
  <c r="O1355" i="10"/>
  <c r="P1355" i="10" s="1"/>
  <c r="O1371" i="10"/>
  <c r="P1371" i="10" s="1"/>
  <c r="O1387" i="10"/>
  <c r="P1387" i="10" s="1"/>
  <c r="O1438" i="10"/>
  <c r="P1438" i="10" s="1"/>
  <c r="O356" i="10"/>
  <c r="Z357" i="2" s="1"/>
  <c r="O372" i="10"/>
  <c r="Z373" i="2" s="1"/>
  <c r="O388" i="10"/>
  <c r="O516" i="10"/>
  <c r="Z517" i="2" s="1"/>
  <c r="O532" i="10"/>
  <c r="O548" i="10"/>
  <c r="Z549" i="2" s="1"/>
  <c r="O564" i="10"/>
  <c r="AF565" i="2" s="1"/>
  <c r="O593" i="10"/>
  <c r="O609" i="10"/>
  <c r="P609" i="10" s="1"/>
  <c r="O625" i="10"/>
  <c r="O641" i="10"/>
  <c r="O657" i="10"/>
  <c r="O673" i="10"/>
  <c r="O689" i="10"/>
  <c r="O702" i="10"/>
  <c r="P702" i="10" s="1"/>
  <c r="O718" i="10"/>
  <c r="O734" i="10"/>
  <c r="P734" i="10" s="1"/>
  <c r="O750" i="10"/>
  <c r="P750" i="10" s="1"/>
  <c r="O782" i="10"/>
  <c r="O798" i="10"/>
  <c r="P798" i="10" s="1"/>
  <c r="O814" i="10"/>
  <c r="P814" i="10" s="1"/>
  <c r="O846" i="10"/>
  <c r="P846" i="10" s="1"/>
  <c r="O862" i="10"/>
  <c r="O878" i="10"/>
  <c r="P878" i="10" s="1"/>
  <c r="O894" i="10"/>
  <c r="O910" i="10"/>
  <c r="P910" i="10" s="1"/>
  <c r="O926" i="10"/>
  <c r="O945" i="10"/>
  <c r="M1205" i="10"/>
  <c r="N1205" i="10" s="1"/>
  <c r="O1209" i="10"/>
  <c r="P1209" i="10" s="1"/>
  <c r="O1228" i="10"/>
  <c r="O1244" i="10"/>
  <c r="P1244" i="10" s="1"/>
  <c r="O1260" i="10"/>
  <c r="P1260" i="10" s="1"/>
  <c r="O1295" i="10"/>
  <c r="P1295" i="10" s="1"/>
  <c r="O1336" i="10"/>
  <c r="P1336" i="10" s="1"/>
  <c r="O1352" i="10"/>
  <c r="P1352" i="10" s="1"/>
  <c r="O1368" i="10"/>
  <c r="P1368" i="10" s="1"/>
  <c r="O1384" i="10"/>
  <c r="P1384" i="10" s="1"/>
  <c r="O1553" i="10"/>
  <c r="P1553" i="10" s="1"/>
  <c r="O2012" i="10"/>
  <c r="O17" i="10"/>
  <c r="O513" i="10"/>
  <c r="O529" i="10"/>
  <c r="M535" i="10"/>
  <c r="O590" i="10"/>
  <c r="P590" i="10" s="1"/>
  <c r="O606" i="10"/>
  <c r="O622" i="10"/>
  <c r="P622" i="10" s="1"/>
  <c r="O638" i="10"/>
  <c r="P638" i="10" s="1"/>
  <c r="O654" i="10"/>
  <c r="P654" i="10" s="1"/>
  <c r="O670" i="10"/>
  <c r="P670" i="10" s="1"/>
  <c r="O686" i="10"/>
  <c r="O715" i="10"/>
  <c r="P715" i="10" s="1"/>
  <c r="O731" i="10"/>
  <c r="O795" i="10"/>
  <c r="O875" i="10"/>
  <c r="O1206" i="10"/>
  <c r="O1225" i="10"/>
  <c r="O1241" i="10"/>
  <c r="O1257" i="10"/>
  <c r="O1292" i="10"/>
  <c r="O2028" i="10"/>
  <c r="P2028" i="10" s="1"/>
  <c r="O2060" i="10"/>
  <c r="O33" i="10"/>
  <c r="Z34" i="2" s="1"/>
  <c r="O321" i="10"/>
  <c r="Z322" i="2" s="1"/>
  <c r="O337" i="10"/>
  <c r="O353" i="10"/>
  <c r="Z354" i="2" s="1"/>
  <c r="O369" i="10"/>
  <c r="O94" i="10"/>
  <c r="O110" i="10"/>
  <c r="Z111" i="2" s="1"/>
  <c r="O126" i="10"/>
  <c r="O142" i="10"/>
  <c r="O158" i="10"/>
  <c r="P158" i="10" s="1"/>
  <c r="O174" i="10"/>
  <c r="O190" i="10"/>
  <c r="Z191" i="2" s="1"/>
  <c r="O206" i="10"/>
  <c r="O222" i="10"/>
  <c r="O238" i="10"/>
  <c r="Z239" i="2" s="1"/>
  <c r="O254" i="10"/>
  <c r="Z255" i="2" s="1"/>
  <c r="O270" i="10"/>
  <c r="Z271" i="2" s="1"/>
  <c r="O286" i="10"/>
  <c r="Z287" i="2" s="1"/>
  <c r="O302" i="10"/>
  <c r="Z303" i="2" s="1"/>
  <c r="O318" i="10"/>
  <c r="Z319" i="2" s="1"/>
  <c r="O334" i="10"/>
  <c r="Z335" i="2" s="1"/>
  <c r="O350" i="10"/>
  <c r="O366" i="10"/>
  <c r="Z367" i="2" s="1"/>
  <c r="O542" i="10"/>
  <c r="Z543" i="2" s="1"/>
  <c r="O558" i="10"/>
  <c r="P558" i="10" s="1"/>
  <c r="AA559" i="2" s="1"/>
  <c r="O574" i="10"/>
  <c r="O587" i="10"/>
  <c r="O603" i="10"/>
  <c r="O619" i="10"/>
  <c r="O635" i="10"/>
  <c r="P635" i="10" s="1"/>
  <c r="O651" i="10"/>
  <c r="O667" i="10"/>
  <c r="O683" i="10"/>
  <c r="P683" i="10" s="1"/>
  <c r="O712" i="10"/>
  <c r="P712" i="10" s="1"/>
  <c r="O728" i="10"/>
  <c r="P728" i="10" s="1"/>
  <c r="O776" i="10"/>
  <c r="P776" i="10" s="1"/>
  <c r="O1133" i="10"/>
  <c r="O1184" i="10"/>
  <c r="O1203" i="10"/>
  <c r="P1203" i="10" s="1"/>
  <c r="O1238" i="10"/>
  <c r="P1238" i="10" s="1"/>
  <c r="O1289" i="10"/>
  <c r="P1289" i="10" s="1"/>
  <c r="O1330" i="10"/>
  <c r="P1330" i="10" s="1"/>
  <c r="O1448" i="10"/>
  <c r="O1464" i="10"/>
  <c r="O1483" i="10"/>
  <c r="O1499" i="10"/>
  <c r="O1515" i="10"/>
  <c r="P1515" i="10" s="1"/>
  <c r="O1531" i="10"/>
  <c r="P1531" i="10" s="1"/>
  <c r="O1818" i="10"/>
  <c r="P1818" i="10" s="1"/>
  <c r="O1834" i="10"/>
  <c r="P1834" i="10" s="1"/>
  <c r="O1850" i="10"/>
  <c r="P1850" i="10" s="1"/>
  <c r="O1866" i="10"/>
  <c r="P1866" i="10" s="1"/>
  <c r="O1882" i="10"/>
  <c r="P1882" i="10" s="1"/>
  <c r="O1898" i="10"/>
  <c r="O1914" i="10"/>
  <c r="P1914" i="10" s="1"/>
  <c r="O2029" i="10"/>
  <c r="O2045" i="10"/>
  <c r="P2045" i="10" s="1"/>
  <c r="O2061" i="10"/>
  <c r="L1205" i="10"/>
  <c r="O1704" i="10"/>
  <c r="O1720" i="10"/>
  <c r="O1736" i="10"/>
  <c r="O1752" i="10"/>
  <c r="P1752" i="10" s="1"/>
  <c r="O242" i="10"/>
  <c r="Z243" i="2" s="1"/>
  <c r="O258" i="10"/>
  <c r="Z259" i="2" s="1"/>
  <c r="O274" i="10"/>
  <c r="Z275" i="2" s="1"/>
  <c r="O290" i="10"/>
  <c r="Z291" i="2" s="1"/>
  <c r="O309" i="10"/>
  <c r="O325" i="10"/>
  <c r="Z326" i="2" s="1"/>
  <c r="O341" i="10"/>
  <c r="O363" i="10"/>
  <c r="P363" i="10" s="1"/>
  <c r="AA364" i="2" s="1"/>
  <c r="O478" i="10"/>
  <c r="Z479" i="2" s="1"/>
  <c r="O494" i="10"/>
  <c r="P494" i="10" s="1"/>
  <c r="O510" i="10"/>
  <c r="Z511" i="2" s="1"/>
  <c r="O526" i="10"/>
  <c r="P526" i="10" s="1"/>
  <c r="O545" i="10"/>
  <c r="O561" i="10"/>
  <c r="M567" i="10"/>
  <c r="M685" i="10"/>
  <c r="N685" i="10" s="1"/>
  <c r="O759" i="10"/>
  <c r="P759" i="10" s="1"/>
  <c r="O781" i="10"/>
  <c r="P781" i="10" s="1"/>
  <c r="O972" i="10"/>
  <c r="P972" i="10" s="1"/>
  <c r="O994" i="10"/>
  <c r="P994" i="10" s="1"/>
  <c r="O1010" i="10"/>
  <c r="P1010" i="10" s="1"/>
  <c r="O1026" i="10"/>
  <c r="P1026" i="10" s="1"/>
  <c r="O1048" i="10"/>
  <c r="O1067" i="10"/>
  <c r="O1083" i="10"/>
  <c r="P1083" i="10" s="1"/>
  <c r="O1099" i="10"/>
  <c r="O1269" i="10"/>
  <c r="O1332" i="10"/>
  <c r="O1370" i="10"/>
  <c r="O1405" i="10"/>
  <c r="O1421" i="10"/>
  <c r="O539" i="10"/>
  <c r="O1612" i="10"/>
  <c r="P1612" i="10" s="1"/>
  <c r="O1628" i="10"/>
  <c r="O1647" i="10"/>
  <c r="P1647" i="10" s="1"/>
  <c r="O1829" i="10"/>
  <c r="M1144" i="10"/>
  <c r="N1144" i="10" s="1"/>
  <c r="O1549" i="10"/>
  <c r="P1549" i="10" s="1"/>
  <c r="O1568" i="10"/>
  <c r="M979" i="10"/>
  <c r="N979" i="10" s="1"/>
  <c r="O1977" i="10"/>
  <c r="P1977" i="10" s="1"/>
  <c r="O1993" i="10"/>
  <c r="O2044" i="10"/>
  <c r="O1419" i="10"/>
  <c r="P1419" i="10" s="1"/>
  <c r="O1435" i="10"/>
  <c r="O1495" i="10"/>
  <c r="P1495" i="10" s="1"/>
  <c r="O1511" i="10"/>
  <c r="O1527" i="10"/>
  <c r="P1527" i="10" s="1"/>
  <c r="O1814" i="10"/>
  <c r="P1814" i="10" s="1"/>
  <c r="O1830" i="10"/>
  <c r="P1830" i="10" s="1"/>
  <c r="O1846" i="10"/>
  <c r="P1846" i="10" s="1"/>
  <c r="O1862" i="10"/>
  <c r="P1862" i="10" s="1"/>
  <c r="O1878" i="10"/>
  <c r="O1894" i="10"/>
  <c r="P1894" i="10" s="1"/>
  <c r="O1910" i="10"/>
  <c r="O1926" i="10"/>
  <c r="P1926" i="10" s="1"/>
  <c r="O1942" i="10"/>
  <c r="O1161" i="10"/>
  <c r="O1283" i="10"/>
  <c r="O1286" i="10"/>
  <c r="O1346" i="10"/>
  <c r="P1346" i="10" s="1"/>
  <c r="O1365" i="10"/>
  <c r="P1365" i="10" s="1"/>
  <c r="O1400" i="10"/>
  <c r="O1416" i="10"/>
  <c r="P1416" i="10" s="1"/>
  <c r="O1432" i="10"/>
  <c r="P1432" i="10" s="1"/>
  <c r="O1457" i="10"/>
  <c r="P1457" i="10" s="1"/>
  <c r="O1476" i="10"/>
  <c r="O1508" i="10"/>
  <c r="P1508" i="10" s="1"/>
  <c r="O1524" i="10"/>
  <c r="P1524" i="10" s="1"/>
  <c r="O1610" i="10"/>
  <c r="P1610" i="10" s="1"/>
  <c r="O1728" i="10"/>
  <c r="O1744" i="10"/>
  <c r="P1744" i="10" s="1"/>
  <c r="O1760" i="10"/>
  <c r="P1760" i="10" s="1"/>
  <c r="O1776" i="10"/>
  <c r="O1795" i="10"/>
  <c r="P1795" i="10" s="1"/>
  <c r="O1811" i="10"/>
  <c r="O74" i="10"/>
  <c r="O282" i="10"/>
  <c r="O298" i="10"/>
  <c r="O317" i="10"/>
  <c r="Z318" i="2" s="1"/>
  <c r="O333" i="10"/>
  <c r="Z334" i="2" s="1"/>
  <c r="O349" i="10"/>
  <c r="Z350" i="2" s="1"/>
  <c r="O371" i="10"/>
  <c r="Z372" i="2" s="1"/>
  <c r="O390" i="10"/>
  <c r="Z391" i="2" s="1"/>
  <c r="O422" i="10"/>
  <c r="Z423" i="2" s="1"/>
  <c r="O438" i="10"/>
  <c r="O454" i="10"/>
  <c r="O470" i="10"/>
  <c r="P470" i="10" s="1"/>
  <c r="AA471" i="2" s="1"/>
  <c r="O486" i="10"/>
  <c r="O502" i="10"/>
  <c r="P502" i="10" s="1"/>
  <c r="AA503" i="2" s="1"/>
  <c r="O518" i="10"/>
  <c r="P518" i="10" s="1"/>
  <c r="AA519" i="2" s="1"/>
  <c r="O534" i="10"/>
  <c r="O553" i="10"/>
  <c r="O751" i="10"/>
  <c r="O773" i="10"/>
  <c r="O808" i="10"/>
  <c r="P808" i="10" s="1"/>
  <c r="O827" i="10"/>
  <c r="P827" i="10" s="1"/>
  <c r="O843" i="10"/>
  <c r="P843" i="10" s="1"/>
  <c r="O983" i="10"/>
  <c r="P983" i="10" s="1"/>
  <c r="O1002" i="10"/>
  <c r="P1002" i="10" s="1"/>
  <c r="O1018" i="10"/>
  <c r="P1018" i="10" s="1"/>
  <c r="O1037" i="10"/>
  <c r="P1037" i="10" s="1"/>
  <c r="O1040" i="10"/>
  <c r="O1059" i="10"/>
  <c r="P1059" i="10" s="1"/>
  <c r="O1075" i="10"/>
  <c r="O1091" i="10"/>
  <c r="O1107" i="10"/>
  <c r="O1126" i="10"/>
  <c r="P1126" i="10" s="1"/>
  <c r="O1142" i="10"/>
  <c r="O1189" i="10"/>
  <c r="P1189" i="10" s="1"/>
  <c r="O1693" i="10"/>
  <c r="O1709" i="10"/>
  <c r="O1725" i="10"/>
  <c r="P1725" i="10" s="1"/>
  <c r="O1741" i="10"/>
  <c r="P1741" i="10" s="1"/>
  <c r="O1757" i="10"/>
  <c r="P1757" i="10" s="1"/>
  <c r="O1773" i="10"/>
  <c r="P1773" i="10" s="1"/>
  <c r="O1792" i="10"/>
  <c r="P1792" i="10" s="1"/>
  <c r="O1824" i="10"/>
  <c r="P1824" i="10" s="1"/>
  <c r="O1840" i="10"/>
  <c r="P1840" i="10" s="1"/>
  <c r="O1856" i="10"/>
  <c r="P1856" i="10" s="1"/>
  <c r="O1872" i="10"/>
  <c r="O1888" i="10"/>
  <c r="O1904" i="10"/>
  <c r="O1920" i="10"/>
  <c r="O1936" i="10"/>
  <c r="O10" i="10"/>
  <c r="O231" i="10"/>
  <c r="Z232" i="2" s="1"/>
  <c r="O247" i="10"/>
  <c r="P247" i="10" s="1"/>
  <c r="AA248" i="2" s="1"/>
  <c r="O263" i="10"/>
  <c r="Z264" i="2" s="1"/>
  <c r="O279" i="10"/>
  <c r="Z280" i="2" s="1"/>
  <c r="O295" i="10"/>
  <c r="Z296" i="2" s="1"/>
  <c r="O314" i="10"/>
  <c r="P314" i="10" s="1"/>
  <c r="AA315" i="2" s="1"/>
  <c r="O330" i="10"/>
  <c r="Z331" i="2" s="1"/>
  <c r="O346" i="10"/>
  <c r="O368" i="10"/>
  <c r="P368" i="10" s="1"/>
  <c r="AA369" i="2" s="1"/>
  <c r="O403" i="10"/>
  <c r="Z404" i="2" s="1"/>
  <c r="O419" i="10"/>
  <c r="O435" i="10"/>
  <c r="O451" i="10"/>
  <c r="O467" i="10"/>
  <c r="P467" i="10" s="1"/>
  <c r="AA468" i="2" s="1"/>
  <c r="O483" i="10"/>
  <c r="O499" i="10"/>
  <c r="O515" i="10"/>
  <c r="Z516" i="2" s="1"/>
  <c r="O531" i="10"/>
  <c r="Z532" i="2" s="1"/>
  <c r="O636" i="10"/>
  <c r="O652" i="10"/>
  <c r="P652" i="10" s="1"/>
  <c r="O668" i="10"/>
  <c r="P668" i="10" s="1"/>
  <c r="O684" i="10"/>
  <c r="O713" i="10"/>
  <c r="O729" i="10"/>
  <c r="P729" i="10" s="1"/>
  <c r="O748" i="10"/>
  <c r="P748" i="10" s="1"/>
  <c r="O764" i="10"/>
  <c r="O767" i="10"/>
  <c r="O770" i="10"/>
  <c r="O786" i="10"/>
  <c r="O789" i="10"/>
  <c r="P789" i="10" s="1"/>
  <c r="O840" i="10"/>
  <c r="P840" i="10" s="1"/>
  <c r="O856" i="10"/>
  <c r="O955" i="10"/>
  <c r="P955" i="10" s="1"/>
  <c r="O961" i="10"/>
  <c r="P961" i="10" s="1"/>
  <c r="O977" i="10"/>
  <c r="O999" i="10"/>
  <c r="O1015" i="10"/>
  <c r="P1015" i="10" s="1"/>
  <c r="O1031" i="10"/>
  <c r="P1031" i="10" s="1"/>
  <c r="O1034" i="10"/>
  <c r="P1034" i="10" s="1"/>
  <c r="O1053" i="10"/>
  <c r="O1056" i="10"/>
  <c r="O1072" i="10"/>
  <c r="O1088" i="10"/>
  <c r="O1104" i="10"/>
  <c r="O1155" i="10"/>
  <c r="O1183" i="10"/>
  <c r="O1186" i="10"/>
  <c r="O1674" i="10"/>
  <c r="O1690" i="10"/>
  <c r="O1805" i="10"/>
  <c r="O1821" i="10"/>
  <c r="P1821" i="10" s="1"/>
  <c r="O1837" i="10"/>
  <c r="P1837" i="10" s="1"/>
  <c r="O1853" i="10"/>
  <c r="P1853" i="10" s="1"/>
  <c r="O1869" i="10"/>
  <c r="O1885" i="10"/>
  <c r="P1885" i="10" s="1"/>
  <c r="O1901" i="10"/>
  <c r="P1901" i="10" s="1"/>
  <c r="O1917" i="10"/>
  <c r="P1917" i="10" s="1"/>
  <c r="O1933" i="10"/>
  <c r="O1949" i="10"/>
  <c r="O1965" i="10"/>
  <c r="P1965" i="10" s="1"/>
  <c r="M327" i="10"/>
  <c r="O26" i="10"/>
  <c r="O42" i="10"/>
  <c r="O58" i="10"/>
  <c r="O196" i="10"/>
  <c r="O212" i="10"/>
  <c r="Z213" i="2" s="1"/>
  <c r="O228" i="10"/>
  <c r="Z229" i="2" s="1"/>
  <c r="O244" i="10"/>
  <c r="P244" i="10" s="1"/>
  <c r="AA245" i="2" s="1"/>
  <c r="O260" i="10"/>
  <c r="Z261" i="2" s="1"/>
  <c r="O276" i="10"/>
  <c r="Z277" i="2" s="1"/>
  <c r="O292" i="10"/>
  <c r="P292" i="10" s="1"/>
  <c r="AA293" i="2" s="1"/>
  <c r="O311" i="10"/>
  <c r="AF312" i="2" s="1"/>
  <c r="O327" i="10"/>
  <c r="O343" i="10"/>
  <c r="Z344" i="2" s="1"/>
  <c r="O365" i="10"/>
  <c r="Z366" i="2" s="1"/>
  <c r="O400" i="10"/>
  <c r="P400" i="10" s="1"/>
  <c r="O416" i="10"/>
  <c r="Z417" i="2" s="1"/>
  <c r="O432" i="10"/>
  <c r="Z433" i="2" s="1"/>
  <c r="O448" i="10"/>
  <c r="O464" i="10"/>
  <c r="O480" i="10"/>
  <c r="O496" i="10"/>
  <c r="Z497" i="2" s="1"/>
  <c r="M518" i="10"/>
  <c r="O614" i="10"/>
  <c r="P614" i="10" s="1"/>
  <c r="O630" i="10"/>
  <c r="O633" i="10"/>
  <c r="P633" i="10" s="1"/>
  <c r="O649" i="10"/>
  <c r="P649" i="10" s="1"/>
  <c r="O665" i="10"/>
  <c r="P665" i="10" s="1"/>
  <c r="O697" i="10"/>
  <c r="O710" i="10"/>
  <c r="O726" i="10"/>
  <c r="P726" i="10" s="1"/>
  <c r="O742" i="10"/>
  <c r="P742" i="10" s="1"/>
  <c r="O745" i="10"/>
  <c r="O761" i="10"/>
  <c r="O783" i="10"/>
  <c r="O1719" i="10"/>
  <c r="P1719" i="10" s="1"/>
  <c r="O1735" i="10"/>
  <c r="O1751" i="10"/>
  <c r="P1751" i="10" s="1"/>
  <c r="O1786" i="10"/>
  <c r="O1802" i="10"/>
  <c r="P1802" i="10" s="1"/>
  <c r="O2009" i="10"/>
  <c r="P2009" i="10" s="1"/>
  <c r="O1494" i="10"/>
  <c r="P1494" i="10" s="1"/>
  <c r="O1510" i="10"/>
  <c r="O1608" i="10"/>
  <c r="P1608" i="10" s="1"/>
  <c r="O1611" i="10"/>
  <c r="P1611" i="10" s="1"/>
  <c r="O1630" i="10"/>
  <c r="O1649" i="10"/>
  <c r="O1671" i="10"/>
  <c r="O1687" i="10"/>
  <c r="O1703" i="10"/>
  <c r="O1738" i="10"/>
  <c r="O1754" i="10"/>
  <c r="O1770" i="10"/>
  <c r="O1789" i="10"/>
  <c r="P1789" i="10" s="1"/>
  <c r="O1808" i="10"/>
  <c r="P1808" i="10" s="1"/>
  <c r="O1875" i="10"/>
  <c r="O1891" i="10"/>
  <c r="O1907" i="10"/>
  <c r="P1907" i="10" s="1"/>
  <c r="O1923" i="10"/>
  <c r="P1923" i="10" s="1"/>
  <c r="O1939" i="10"/>
  <c r="P1939" i="10" s="1"/>
  <c r="O1971" i="10"/>
  <c r="P1971" i="10" s="1"/>
  <c r="O49" i="10"/>
  <c r="O65" i="10"/>
  <c r="O81" i="10"/>
  <c r="P81" i="10" s="1"/>
  <c r="O97" i="10"/>
  <c r="Z98" i="2" s="1"/>
  <c r="O113" i="10"/>
  <c r="Z114" i="2" s="1"/>
  <c r="O129" i="10"/>
  <c r="O145" i="10"/>
  <c r="O161" i="10"/>
  <c r="Z162" i="2" s="1"/>
  <c r="O177" i="10"/>
  <c r="Z178" i="2" s="1"/>
  <c r="O193" i="10"/>
  <c r="Z194" i="2" s="1"/>
  <c r="O209" i="10"/>
  <c r="Z210" i="2" s="1"/>
  <c r="O225" i="10"/>
  <c r="Z226" i="2" s="1"/>
  <c r="O241" i="10"/>
  <c r="P241" i="10" s="1"/>
  <c r="AA242" i="2" s="1"/>
  <c r="O257" i="10"/>
  <c r="Z258" i="2" s="1"/>
  <c r="O273" i="10"/>
  <c r="O289" i="10"/>
  <c r="Z290" i="2" s="1"/>
  <c r="O305" i="10"/>
  <c r="Z306" i="2" s="1"/>
  <c r="O308" i="10"/>
  <c r="AF309" i="2" s="1"/>
  <c r="O324" i="10"/>
  <c r="O378" i="10"/>
  <c r="O381" i="10"/>
  <c r="Z382" i="2" s="1"/>
  <c r="O397" i="10"/>
  <c r="Z398" i="2" s="1"/>
  <c r="O413" i="10"/>
  <c r="O429" i="10"/>
  <c r="O445" i="10"/>
  <c r="Z446" i="2" s="1"/>
  <c r="O461" i="10"/>
  <c r="Z462" i="2" s="1"/>
  <c r="O477" i="10"/>
  <c r="Z478" i="2" s="1"/>
  <c r="O493" i="10"/>
  <c r="Z494" i="2" s="1"/>
  <c r="O611" i="10"/>
  <c r="P611" i="10" s="1"/>
  <c r="O627" i="10"/>
  <c r="P627" i="10" s="1"/>
  <c r="O646" i="10"/>
  <c r="O662" i="10"/>
  <c r="O678" i="10"/>
  <c r="O694" i="10"/>
  <c r="P694" i="10" s="1"/>
  <c r="O707" i="10"/>
  <c r="P707" i="10" s="1"/>
  <c r="O723" i="10"/>
  <c r="O739" i="10"/>
  <c r="P739" i="10" s="1"/>
  <c r="O758" i="10"/>
  <c r="O799" i="10"/>
  <c r="O815" i="10"/>
  <c r="P815" i="10" s="1"/>
  <c r="O834" i="10"/>
  <c r="P834" i="10" s="1"/>
  <c r="O850" i="10"/>
  <c r="P850" i="10" s="1"/>
  <c r="O898" i="10"/>
  <c r="P898" i="10" s="1"/>
  <c r="O914" i="10"/>
  <c r="P914" i="10" s="1"/>
  <c r="O930" i="10"/>
  <c r="P930" i="10" s="1"/>
  <c r="O952" i="10"/>
  <c r="O958" i="10"/>
  <c r="P958" i="10" s="1"/>
  <c r="O974" i="10"/>
  <c r="O996" i="10"/>
  <c r="O1136" i="10"/>
  <c r="P1136" i="10" s="1"/>
  <c r="O1180" i="10"/>
  <c r="P1180" i="10" s="1"/>
  <c r="O1274" i="10"/>
  <c r="O1296" i="10"/>
  <c r="P1296" i="10" s="1"/>
  <c r="O1321" i="10"/>
  <c r="O1340" i="10"/>
  <c r="O1343" i="10"/>
  <c r="P1343" i="10" s="1"/>
  <c r="O1362" i="10"/>
  <c r="P1362" i="10" s="1"/>
  <c r="O1413" i="10"/>
  <c r="P1413" i="10" s="1"/>
  <c r="O1454" i="10"/>
  <c r="P1454" i="10" s="1"/>
  <c r="O1473" i="10"/>
  <c r="P1473" i="10" s="1"/>
  <c r="O1489" i="10"/>
  <c r="P1489" i="10" s="1"/>
  <c r="O1537" i="10"/>
  <c r="P1537" i="10" s="1"/>
  <c r="O1540" i="10"/>
  <c r="P1540" i="10" s="1"/>
  <c r="O1562" i="10"/>
  <c r="P1562" i="10" s="1"/>
  <c r="O1565" i="10"/>
  <c r="P1565" i="10" s="1"/>
  <c r="O1584" i="10"/>
  <c r="O1587" i="10"/>
  <c r="P1587" i="10" s="1"/>
  <c r="O1603" i="10"/>
  <c r="O1625" i="10"/>
  <c r="O1644" i="10"/>
  <c r="O1666" i="10"/>
  <c r="O1733" i="10"/>
  <c r="P1733" i="10" s="1"/>
  <c r="O1749" i="10"/>
  <c r="P1749" i="10" s="1"/>
  <c r="O1950" i="10"/>
  <c r="P1950" i="10" s="1"/>
  <c r="O1966" i="10"/>
  <c r="P1966" i="10" s="1"/>
  <c r="O1982" i="10"/>
  <c r="P1982" i="10" s="1"/>
  <c r="O1998" i="10"/>
  <c r="P1998" i="10" s="1"/>
  <c r="O2014" i="10"/>
  <c r="O2017" i="10"/>
  <c r="O2033" i="10"/>
  <c r="P2033" i="10" s="1"/>
  <c r="O2049" i="10"/>
  <c r="P2049" i="10" s="1"/>
  <c r="O863" i="10"/>
  <c r="P863" i="10" s="1"/>
  <c r="O879" i="10"/>
  <c r="P879" i="10" s="1"/>
  <c r="O895" i="10"/>
  <c r="P895" i="10" s="1"/>
  <c r="O911" i="10"/>
  <c r="O927" i="10"/>
  <c r="O946" i="10"/>
  <c r="O949" i="10"/>
  <c r="P949" i="10" s="1"/>
  <c r="O971" i="10"/>
  <c r="P971" i="10" s="1"/>
  <c r="O1149" i="10"/>
  <c r="P1149" i="10" s="1"/>
  <c r="O1168" i="10"/>
  <c r="P1168" i="10" s="1"/>
  <c r="O1171" i="10"/>
  <c r="P1171" i="10" s="1"/>
  <c r="O1233" i="10"/>
  <c r="O1249" i="10"/>
  <c r="P1249" i="10" s="1"/>
  <c r="O1252" i="10"/>
  <c r="P1252" i="10" s="1"/>
  <c r="O1271" i="10"/>
  <c r="O1293" i="10"/>
  <c r="O1315" i="10"/>
  <c r="P1315" i="10" s="1"/>
  <c r="O1318" i="10"/>
  <c r="O1337" i="10"/>
  <c r="O1410" i="10"/>
  <c r="P1410" i="10" s="1"/>
  <c r="O1426" i="10"/>
  <c r="O1502" i="10"/>
  <c r="O1518" i="10"/>
  <c r="P1518" i="10" s="1"/>
  <c r="O1534" i="10"/>
  <c r="O1556" i="10"/>
  <c r="P1556" i="10" s="1"/>
  <c r="O1559" i="10"/>
  <c r="P1559" i="10" s="1"/>
  <c r="O1581" i="10"/>
  <c r="P1581" i="10" s="1"/>
  <c r="O1679" i="10"/>
  <c r="P1679" i="10" s="1"/>
  <c r="O1695" i="10"/>
  <c r="P1695" i="10" s="1"/>
  <c r="M1701" i="10"/>
  <c r="N1701" i="10" s="1"/>
  <c r="O1711" i="10"/>
  <c r="P1711" i="10" s="1"/>
  <c r="O1730" i="10"/>
  <c r="M1803" i="10"/>
  <c r="N1803" i="10" s="1"/>
  <c r="O1861" i="10"/>
  <c r="O1893" i="10"/>
  <c r="O1941" i="10"/>
  <c r="O1957" i="10"/>
  <c r="O1973" i="10"/>
  <c r="O1989" i="10"/>
  <c r="P1989" i="10" s="1"/>
  <c r="O2005" i="10"/>
  <c r="P2005" i="10" s="1"/>
  <c r="O2024" i="10"/>
  <c r="O1433" i="10"/>
  <c r="O1458" i="10"/>
  <c r="P1458" i="10" s="1"/>
  <c r="O1477" i="10"/>
  <c r="P1477" i="10" s="1"/>
  <c r="O1544" i="10"/>
  <c r="O1607" i="10"/>
  <c r="P1607" i="10" s="1"/>
  <c r="O1629" i="10"/>
  <c r="O1648" i="10"/>
  <c r="O1670" i="10"/>
  <c r="P1670" i="10" s="1"/>
  <c r="O1938" i="10"/>
  <c r="O1986" i="10"/>
  <c r="O2002" i="10"/>
  <c r="O1379" i="10"/>
  <c r="O1395" i="10"/>
  <c r="P1395" i="10" s="1"/>
  <c r="O1430" i="10"/>
  <c r="P1430" i="10" s="1"/>
  <c r="O1538" i="10"/>
  <c r="P1538" i="10" s="1"/>
  <c r="O1566" i="10"/>
  <c r="P1566" i="10" s="1"/>
  <c r="O1585" i="10"/>
  <c r="O1588" i="10"/>
  <c r="P1588" i="10" s="1"/>
  <c r="O1839" i="10"/>
  <c r="O1855" i="10"/>
  <c r="P1855" i="10" s="1"/>
  <c r="O1871" i="10"/>
  <c r="M1877" i="10"/>
  <c r="N1877" i="10" s="1"/>
  <c r="O1887" i="10"/>
  <c r="P1887" i="10" s="1"/>
  <c r="O1903" i="10"/>
  <c r="O1919" i="10"/>
  <c r="P1919" i="10" s="1"/>
  <c r="O1935" i="10"/>
  <c r="O1338" i="10"/>
  <c r="O1357" i="10"/>
  <c r="O1360" i="10"/>
  <c r="P1360" i="10" s="1"/>
  <c r="O1376" i="10"/>
  <c r="O1392" i="10"/>
  <c r="P1392" i="10" s="1"/>
  <c r="O1427" i="10"/>
  <c r="P1427" i="10" s="1"/>
  <c r="O1535" i="10"/>
  <c r="O1560" i="10"/>
  <c r="P1560" i="10" s="1"/>
  <c r="O1763" i="10"/>
  <c r="P1763" i="10" s="1"/>
  <c r="O1779" i="10"/>
  <c r="O1798" i="10"/>
  <c r="P1798" i="10" s="1"/>
  <c r="O1820" i="10"/>
  <c r="P1820" i="10" s="1"/>
  <c r="O1836" i="10"/>
  <c r="P1836" i="10" s="1"/>
  <c r="O1852" i="10"/>
  <c r="O1868" i="10"/>
  <c r="O1884" i="10"/>
  <c r="P1884" i="10" s="1"/>
  <c r="O1900" i="10"/>
  <c r="O1916" i="10"/>
  <c r="P1916" i="10" s="1"/>
  <c r="O1932" i="10"/>
  <c r="O1964" i="10"/>
  <c r="P1964" i="10" s="1"/>
  <c r="O1980" i="10"/>
  <c r="P1980" i="10" s="1"/>
  <c r="O1996" i="10"/>
  <c r="O2008" i="10"/>
  <c r="O2031" i="10"/>
  <c r="P2031" i="10" s="1"/>
  <c r="L1734" i="10"/>
  <c r="L351" i="10"/>
  <c r="W352" i="2" s="1"/>
  <c r="L1262" i="10"/>
  <c r="L1807" i="10"/>
  <c r="L1906" i="10"/>
  <c r="L1804" i="10"/>
  <c r="L1147" i="10"/>
  <c r="L288" i="10"/>
  <c r="W289" i="2" s="1"/>
  <c r="L1576" i="10"/>
  <c r="L77" i="10"/>
  <c r="W78" i="2" s="1"/>
  <c r="L141" i="10"/>
  <c r="W142" i="2" s="1"/>
  <c r="L205" i="10"/>
  <c r="W206" i="2" s="1"/>
  <c r="L722" i="10"/>
  <c r="O792" i="10"/>
  <c r="P792" i="10" s="1"/>
  <c r="L1443" i="10"/>
  <c r="L1513" i="10"/>
  <c r="M170" i="10"/>
  <c r="L642" i="10"/>
  <c r="L674" i="10"/>
  <c r="L690" i="10"/>
  <c r="L801" i="10"/>
  <c r="O805" i="10"/>
  <c r="O824" i="10"/>
  <c r="P824" i="10" s="1"/>
  <c r="L852" i="10"/>
  <c r="O1434" i="10"/>
  <c r="L1478" i="10"/>
  <c r="L1526" i="10"/>
  <c r="L335" i="10"/>
  <c r="W336" i="2" s="1"/>
  <c r="L1218" i="10"/>
  <c r="L1731" i="10"/>
  <c r="L941" i="10"/>
  <c r="L237" i="10"/>
  <c r="W238" i="2" s="1"/>
  <c r="L103" i="10"/>
  <c r="W104" i="2" s="1"/>
  <c r="L119" i="10"/>
  <c r="W120" i="2" s="1"/>
  <c r="L582" i="10"/>
  <c r="O586" i="10"/>
  <c r="P586" i="10" s="1"/>
  <c r="L620" i="10"/>
  <c r="L329" i="10"/>
  <c r="W330" i="2" s="1"/>
  <c r="L1664" i="10"/>
  <c r="L1500" i="10"/>
  <c r="L61" i="10"/>
  <c r="W62" i="2" s="1"/>
  <c r="L167" i="10"/>
  <c r="W168" i="2" s="1"/>
  <c r="L183" i="10"/>
  <c r="W184" i="2" s="1"/>
  <c r="L579" i="10"/>
  <c r="L601" i="10"/>
  <c r="M373" i="10"/>
  <c r="L1826" i="10"/>
  <c r="L664" i="10"/>
  <c r="L109" i="10"/>
  <c r="W110" i="2" s="1"/>
  <c r="L173" i="10"/>
  <c r="W174" i="2" s="1"/>
  <c r="L269" i="10"/>
  <c r="W270" i="2" s="1"/>
  <c r="L706" i="10"/>
  <c r="L1529" i="10"/>
  <c r="L598" i="10"/>
  <c r="L890" i="10"/>
  <c r="M1516" i="10"/>
  <c r="N1516" i="10" s="1"/>
  <c r="L189" i="10"/>
  <c r="W190" i="2" s="1"/>
  <c r="L677" i="10"/>
  <c r="L887" i="10"/>
  <c r="L55" i="10"/>
  <c r="W56" i="2" s="1"/>
  <c r="L509" i="10"/>
  <c r="W510" i="2" s="1"/>
  <c r="L354" i="10"/>
  <c r="W355" i="2" s="1"/>
  <c r="L313" i="10"/>
  <c r="W314" i="2" s="1"/>
  <c r="L1178" i="10"/>
  <c r="O1178" i="10"/>
  <c r="P1178" i="10" s="1"/>
  <c r="O1722" i="10"/>
  <c r="P1722" i="10" s="1"/>
  <c r="L1449" i="10"/>
  <c r="L157" i="10"/>
  <c r="W158" i="2" s="1"/>
  <c r="O681" i="10"/>
  <c r="O123" i="10"/>
  <c r="L474" i="10"/>
  <c r="W475" i="2" s="1"/>
  <c r="L541" i="10"/>
  <c r="W542" i="2" s="1"/>
  <c r="L348" i="10"/>
  <c r="W349" i="2" s="1"/>
  <c r="L1667" i="10"/>
  <c r="L763" i="10"/>
  <c r="L45" i="10"/>
  <c r="W46" i="2" s="1"/>
  <c r="L93" i="10"/>
  <c r="W94" i="2" s="1"/>
  <c r="L39" i="10"/>
  <c r="W40" i="2" s="1"/>
  <c r="L404" i="10"/>
  <c r="W405" i="2" s="1"/>
  <c r="L471" i="10"/>
  <c r="W472" i="2" s="1"/>
  <c r="L1299" i="10"/>
  <c r="L1302" i="10"/>
  <c r="L357" i="10"/>
  <c r="W358" i="2" s="1"/>
  <c r="L1166" i="10"/>
  <c r="L1680" i="10"/>
  <c r="L1163" i="10"/>
  <c r="L125" i="10"/>
  <c r="W126" i="2" s="1"/>
  <c r="L645" i="10"/>
  <c r="L738" i="10"/>
  <c r="L420" i="10"/>
  <c r="W421" i="2" s="1"/>
  <c r="L1683" i="10"/>
  <c r="L272" i="10"/>
  <c r="W273" i="2" s="1"/>
  <c r="L696" i="10"/>
  <c r="L1144" i="10"/>
  <c r="O1144" i="10"/>
  <c r="P1144" i="10" s="1"/>
  <c r="L1579" i="10"/>
  <c r="L626" i="10"/>
  <c r="L871" i="10"/>
  <c r="O1440" i="10"/>
  <c r="L23" i="10"/>
  <c r="W24" i="2" s="1"/>
  <c r="L417" i="10"/>
  <c r="W418" i="2" s="1"/>
  <c r="L465" i="10"/>
  <c r="W466" i="2" s="1"/>
  <c r="L1187" i="10"/>
  <c r="L1215" i="10"/>
  <c r="L1699" i="10"/>
  <c r="L1766" i="10"/>
  <c r="L275" i="10"/>
  <c r="W276" i="2" s="1"/>
  <c r="L310" i="10"/>
  <c r="W311" i="2" s="1"/>
  <c r="L1696" i="10"/>
  <c r="L1712" i="10"/>
  <c r="L208" i="10"/>
  <c r="W209" i="2" s="1"/>
  <c r="L629" i="10"/>
  <c r="L772" i="10"/>
  <c r="O1128" i="10"/>
  <c r="L13" i="10"/>
  <c r="W14" i="2" s="1"/>
  <c r="L106" i="10"/>
  <c r="W107" i="2" s="1"/>
  <c r="L385" i="10"/>
  <c r="W386" i="2" s="1"/>
  <c r="L338" i="10"/>
  <c r="W339" i="2" s="1"/>
  <c r="L379" i="10"/>
  <c r="W380" i="2" s="1"/>
  <c r="L395" i="10"/>
  <c r="W396" i="2" s="1"/>
  <c r="L1268" i="10"/>
  <c r="L158" i="10"/>
  <c r="W159" i="2" s="1"/>
  <c r="L1661" i="10"/>
  <c r="L367" i="10"/>
  <c r="W368" i="2" s="1"/>
  <c r="L779" i="10"/>
  <c r="L1017" i="10"/>
  <c r="L1106" i="10"/>
  <c r="L1141" i="10"/>
  <c r="L1259" i="10"/>
  <c r="L1491" i="10"/>
  <c r="L1548" i="10"/>
  <c r="L81" i="10"/>
  <c r="W82" i="2" s="1"/>
  <c r="L177" i="10"/>
  <c r="W178" i="2" s="1"/>
  <c r="L586" i="10"/>
  <c r="L636" i="10"/>
  <c r="L795" i="10"/>
  <c r="L973" i="10"/>
  <c r="L1052" i="10"/>
  <c r="L1138" i="10"/>
  <c r="L1394" i="10"/>
  <c r="L1409" i="10"/>
  <c r="L1428" i="10"/>
  <c r="L1453" i="10"/>
  <c r="M1472" i="10"/>
  <c r="N1472" i="10" s="1"/>
  <c r="L1488" i="10"/>
  <c r="G2063" i="10"/>
  <c r="O2" i="10"/>
  <c r="L14" i="10"/>
  <c r="W15" i="2" s="1"/>
  <c r="L30" i="10"/>
  <c r="W31" i="2" s="1"/>
  <c r="L46" i="10"/>
  <c r="W47" i="2" s="1"/>
  <c r="O62" i="10"/>
  <c r="L78" i="10"/>
  <c r="W79" i="2" s="1"/>
  <c r="L110" i="10"/>
  <c r="W111" i="2" s="1"/>
  <c r="AF111" i="2"/>
  <c r="AF127" i="2"/>
  <c r="L142" i="10"/>
  <c r="W143" i="2" s="1"/>
  <c r="L174" i="10"/>
  <c r="W175" i="2" s="1"/>
  <c r="L225" i="10"/>
  <c r="W226" i="2" s="1"/>
  <c r="AF226" i="2"/>
  <c r="AF229" i="2"/>
  <c r="AF261" i="2"/>
  <c r="L279" i="10"/>
  <c r="W280" i="2" s="1"/>
  <c r="AF280" i="2"/>
  <c r="L295" i="10"/>
  <c r="W296" i="2" s="1"/>
  <c r="AF406" i="2"/>
  <c r="AF425" i="2"/>
  <c r="L440" i="10"/>
  <c r="W441" i="2" s="1"/>
  <c r="AF441" i="2"/>
  <c r="M456" i="10"/>
  <c r="AF457" i="2"/>
  <c r="M466" i="10"/>
  <c r="AF476" i="2"/>
  <c r="L491" i="10"/>
  <c r="W492" i="2" s="1"/>
  <c r="AF492" i="2"/>
  <c r="L510" i="10"/>
  <c r="W511" i="2" s="1"/>
  <c r="M529" i="10"/>
  <c r="AF571" i="2"/>
  <c r="L627" i="10"/>
  <c r="L630" i="10"/>
  <c r="M649" i="10"/>
  <c r="N649" i="10" s="1"/>
  <c r="L726" i="10"/>
  <c r="L792" i="10"/>
  <c r="L859" i="10"/>
  <c r="L875" i="10"/>
  <c r="L907" i="10"/>
  <c r="L923" i="10"/>
  <c r="L992" i="10"/>
  <c r="L1011" i="10"/>
  <c r="L1049" i="10"/>
  <c r="L1068" i="10"/>
  <c r="L1084" i="10"/>
  <c r="L1100" i="10"/>
  <c r="O1123" i="10"/>
  <c r="P1123" i="10" s="1"/>
  <c r="L1372" i="10"/>
  <c r="L1391" i="10"/>
  <c r="L1397" i="10"/>
  <c r="L1406" i="10"/>
  <c r="L1422" i="10"/>
  <c r="L1561" i="10"/>
  <c r="H2063" i="10"/>
  <c r="H2065" i="10" s="1"/>
  <c r="L11" i="10"/>
  <c r="W12" i="2" s="1"/>
  <c r="AF12" i="2"/>
  <c r="O15" i="10"/>
  <c r="AF28" i="2"/>
  <c r="O31" i="10"/>
  <c r="P31" i="10" s="1"/>
  <c r="AF44" i="2"/>
  <c r="O47" i="10"/>
  <c r="O63" i="10"/>
  <c r="AF76" i="2"/>
  <c r="O79" i="10"/>
  <c r="Z80" i="2" s="1"/>
  <c r="AF92" i="2"/>
  <c r="O95" i="10"/>
  <c r="P95" i="10" s="1"/>
  <c r="AA96" i="2" s="1"/>
  <c r="O111" i="10"/>
  <c r="P111" i="10" s="1"/>
  <c r="O127" i="10"/>
  <c r="AF128" i="2" s="1"/>
  <c r="L139" i="10"/>
  <c r="W140" i="2" s="1"/>
  <c r="AF140" i="2"/>
  <c r="O143" i="10"/>
  <c r="Z144" i="2" s="1"/>
  <c r="L155" i="10"/>
  <c r="W156" i="2" s="1"/>
  <c r="O159" i="10"/>
  <c r="AF172" i="2"/>
  <c r="O175" i="10"/>
  <c r="L187" i="10"/>
  <c r="W188" i="2" s="1"/>
  <c r="AF188" i="2"/>
  <c r="O191" i="10"/>
  <c r="Z192" i="2" s="1"/>
  <c r="O194" i="10"/>
  <c r="P194" i="10" s="1"/>
  <c r="AA195" i="2" s="1"/>
  <c r="O210" i="10"/>
  <c r="O226" i="10"/>
  <c r="Z227" i="2" s="1"/>
  <c r="O229" i="10"/>
  <c r="Z230" i="2" s="1"/>
  <c r="O245" i="10"/>
  <c r="P245" i="10" s="1"/>
  <c r="L257" i="10"/>
  <c r="W258" i="2" s="1"/>
  <c r="O261" i="10"/>
  <c r="Z262" i="2" s="1"/>
  <c r="AF277" i="2"/>
  <c r="O280" i="10"/>
  <c r="O296" i="10"/>
  <c r="Z297" i="2" s="1"/>
  <c r="O315" i="10"/>
  <c r="P315" i="10" s="1"/>
  <c r="AA316" i="2" s="1"/>
  <c r="L336" i="10"/>
  <c r="W337" i="2" s="1"/>
  <c r="AF337" i="2"/>
  <c r="O340" i="10"/>
  <c r="P340" i="10" s="1"/>
  <c r="L352" i="10"/>
  <c r="W353" i="2" s="1"/>
  <c r="AF359" i="2"/>
  <c r="O362" i="10"/>
  <c r="Z363" i="2" s="1"/>
  <c r="M377" i="10"/>
  <c r="AF378" i="2"/>
  <c r="AF381" i="2"/>
  <c r="O384" i="10"/>
  <c r="Z385" i="2" s="1"/>
  <c r="O387" i="10"/>
  <c r="P387" i="10" s="1"/>
  <c r="AA388" i="2" s="1"/>
  <c r="AF400" i="2"/>
  <c r="M402" i="10"/>
  <c r="AF403" i="2"/>
  <c r="O406" i="10"/>
  <c r="Z407" i="2" s="1"/>
  <c r="L421" i="10"/>
  <c r="W422" i="2" s="1"/>
  <c r="AF422" i="2"/>
  <c r="O425" i="10"/>
  <c r="L437" i="10"/>
  <c r="W438" i="2" s="1"/>
  <c r="O441" i="10"/>
  <c r="P441" i="10" s="1"/>
  <c r="AA442" i="2" s="1"/>
  <c r="O457" i="10"/>
  <c r="L472" i="10"/>
  <c r="W473" i="2" s="1"/>
  <c r="AF473" i="2"/>
  <c r="O476" i="10"/>
  <c r="Z477" i="2" s="1"/>
  <c r="AF489" i="2"/>
  <c r="O492" i="10"/>
  <c r="Z493" i="2" s="1"/>
  <c r="AF508" i="2"/>
  <c r="O511" i="10"/>
  <c r="P511" i="10" s="1"/>
  <c r="AA512" i="2" s="1"/>
  <c r="O514" i="10"/>
  <c r="L526" i="10"/>
  <c r="W527" i="2" s="1"/>
  <c r="O530" i="10"/>
  <c r="Z531" i="2" s="1"/>
  <c r="AF549" i="2"/>
  <c r="O552" i="10"/>
  <c r="P552" i="10" s="1"/>
  <c r="AA553" i="2" s="1"/>
  <c r="L567" i="10"/>
  <c r="W568" i="2" s="1"/>
  <c r="O571" i="10"/>
  <c r="P571" i="10" s="1"/>
  <c r="AA572" i="2" s="1"/>
  <c r="L580" i="10"/>
  <c r="O584" i="10"/>
  <c r="L602" i="10"/>
  <c r="L605" i="10"/>
  <c r="L608" i="10"/>
  <c r="O612" i="10"/>
  <c r="P612" i="10" s="1"/>
  <c r="O793" i="10"/>
  <c r="O809" i="10"/>
  <c r="O828" i="10"/>
  <c r="L840" i="10"/>
  <c r="O844" i="10"/>
  <c r="L856" i="10"/>
  <c r="O860" i="10"/>
  <c r="L872" i="10"/>
  <c r="O876" i="10"/>
  <c r="P876" i="10" s="1"/>
  <c r="L904" i="10"/>
  <c r="L920" i="10"/>
  <c r="L967" i="10"/>
  <c r="O993" i="10"/>
  <c r="P993" i="10" s="1"/>
  <c r="L1008" i="10"/>
  <c r="O1012" i="10"/>
  <c r="L1024" i="10"/>
  <c r="O1028" i="10"/>
  <c r="P1028" i="10" s="1"/>
  <c r="O1050" i="10"/>
  <c r="L1065" i="10"/>
  <c r="O1069" i="10"/>
  <c r="O1085" i="10"/>
  <c r="P1085" i="10" s="1"/>
  <c r="O1101" i="10"/>
  <c r="P1101" i="10" s="1"/>
  <c r="L1170" i="10"/>
  <c r="L1179" i="10"/>
  <c r="L1185" i="10"/>
  <c r="O1229" i="10"/>
  <c r="O1351" i="10"/>
  <c r="P1351" i="10" s="1"/>
  <c r="L1369" i="10"/>
  <c r="M1397" i="10"/>
  <c r="N1397" i="10" s="1"/>
  <c r="L1403" i="10"/>
  <c r="M1514" i="10"/>
  <c r="N1514" i="10" s="1"/>
  <c r="L1533" i="10"/>
  <c r="L1558" i="10"/>
  <c r="L52" i="10"/>
  <c r="W53" i="2" s="1"/>
  <c r="M33" i="10"/>
  <c r="L389" i="10"/>
  <c r="W390" i="2" s="1"/>
  <c r="AF390" i="2"/>
  <c r="AF555" i="2"/>
  <c r="I2063" i="10"/>
  <c r="L289" i="10"/>
  <c r="W290" i="2" s="1"/>
  <c r="O312" i="10"/>
  <c r="AF350" i="2"/>
  <c r="L469" i="10"/>
  <c r="W470" i="2" s="1"/>
  <c r="AF486" i="2"/>
  <c r="AF505" i="2"/>
  <c r="L523" i="10"/>
  <c r="W524" i="2" s="1"/>
  <c r="AF524" i="2"/>
  <c r="L542" i="10"/>
  <c r="W543" i="2" s="1"/>
  <c r="AF543" i="2"/>
  <c r="O568" i="10"/>
  <c r="O647" i="10"/>
  <c r="P647" i="10" s="1"/>
  <c r="L659" i="10"/>
  <c r="O679" i="10"/>
  <c r="O695" i="10"/>
  <c r="L704" i="10"/>
  <c r="O708" i="10"/>
  <c r="L720" i="10"/>
  <c r="O724" i="10"/>
  <c r="L736" i="10"/>
  <c r="O743" i="10"/>
  <c r="P743" i="10" s="1"/>
  <c r="O762" i="10"/>
  <c r="O765" i="10"/>
  <c r="P765" i="10" s="1"/>
  <c r="O768" i="10"/>
  <c r="O771" i="10"/>
  <c r="P771" i="10" s="1"/>
  <c r="O787" i="10"/>
  <c r="O806" i="10"/>
  <c r="L821" i="10"/>
  <c r="O825" i="10"/>
  <c r="O841" i="10"/>
  <c r="L853" i="10"/>
  <c r="O857" i="10"/>
  <c r="P857" i="10" s="1"/>
  <c r="L885" i="10"/>
  <c r="O889" i="10"/>
  <c r="L901" i="10"/>
  <c r="O905" i="10"/>
  <c r="P905" i="10" s="1"/>
  <c r="O921" i="10"/>
  <c r="L933" i="10"/>
  <c r="L936" i="10"/>
  <c r="O940" i="10"/>
  <c r="P940" i="10" s="1"/>
  <c r="O968" i="10"/>
  <c r="L980" i="10"/>
  <c r="L983" i="10"/>
  <c r="O987" i="10"/>
  <c r="O990" i="10"/>
  <c r="O1009" i="10"/>
  <c r="O1025" i="10"/>
  <c r="L1043" i="10"/>
  <c r="O1047" i="10"/>
  <c r="O1066" i="10"/>
  <c r="P1066" i="10" s="1"/>
  <c r="O1082" i="10"/>
  <c r="P1082" i="10" s="1"/>
  <c r="L1094" i="10"/>
  <c r="O1098" i="10"/>
  <c r="O1117" i="10"/>
  <c r="O1245" i="10"/>
  <c r="M1366" i="10"/>
  <c r="N1366" i="10" s="1"/>
  <c r="O1404" i="10"/>
  <c r="L1416" i="10"/>
  <c r="O1420" i="10"/>
  <c r="L1460" i="10"/>
  <c r="L1495" i="10"/>
  <c r="L1511" i="10"/>
  <c r="M687" i="10"/>
  <c r="N687" i="10" s="1"/>
  <c r="L97" i="10"/>
  <c r="W98" i="2" s="1"/>
  <c r="L196" i="10"/>
  <c r="W197" i="2" s="1"/>
  <c r="AF409" i="2"/>
  <c r="L494" i="10"/>
  <c r="W495" i="2" s="1"/>
  <c r="AF121" i="2"/>
  <c r="L53" i="10"/>
  <c r="W54" i="2" s="1"/>
  <c r="AF54" i="2"/>
  <c r="L69" i="10"/>
  <c r="W70" i="2" s="1"/>
  <c r="L85" i="10"/>
  <c r="W86" i="2" s="1"/>
  <c r="AF86" i="2"/>
  <c r="L101" i="10"/>
  <c r="W102" i="2" s="1"/>
  <c r="AF102" i="2"/>
  <c r="L117" i="10"/>
  <c r="W118" i="2" s="1"/>
  <c r="L133" i="10"/>
  <c r="W134" i="2" s="1"/>
  <c r="AF150" i="2"/>
  <c r="L165" i="10"/>
  <c r="W166" i="2" s="1"/>
  <c r="AF166" i="2"/>
  <c r="AF182" i="2"/>
  <c r="L200" i="10"/>
  <c r="W201" i="2" s="1"/>
  <c r="AF201" i="2"/>
  <c r="L216" i="10"/>
  <c r="W217" i="2" s="1"/>
  <c r="AF236" i="2"/>
  <c r="L251" i="10"/>
  <c r="W252" i="2" s="1"/>
  <c r="AF252" i="2"/>
  <c r="AF268" i="2"/>
  <c r="AF303" i="2"/>
  <c r="L321" i="10"/>
  <c r="W322" i="2" s="1"/>
  <c r="L324" i="10"/>
  <c r="W325" i="2" s="1"/>
  <c r="L368" i="10"/>
  <c r="W369" i="2" s="1"/>
  <c r="L393" i="10"/>
  <c r="W394" i="2" s="1"/>
  <c r="L415" i="10"/>
  <c r="W416" i="2" s="1"/>
  <c r="AF416" i="2"/>
  <c r="AF432" i="2"/>
  <c r="AF448" i="2"/>
  <c r="AF464" i="2"/>
  <c r="AF483" i="2"/>
  <c r="AF499" i="2"/>
  <c r="L501" i="10"/>
  <c r="W502" i="2" s="1"/>
  <c r="AF502" i="2"/>
  <c r="L520" i="10"/>
  <c r="W521" i="2" s="1"/>
  <c r="AF521" i="2"/>
  <c r="AF537" i="2"/>
  <c r="O565" i="10"/>
  <c r="L596" i="10"/>
  <c r="L656" i="10"/>
  <c r="M682" i="10"/>
  <c r="N682" i="10" s="1"/>
  <c r="L717" i="10"/>
  <c r="L799" i="10"/>
  <c r="M844" i="10"/>
  <c r="N844" i="10" s="1"/>
  <c r="L882" i="10"/>
  <c r="O902" i="10"/>
  <c r="O934" i="10"/>
  <c r="L955" i="10"/>
  <c r="L999" i="10"/>
  <c r="L1018" i="10"/>
  <c r="O1079" i="10"/>
  <c r="L1091" i="10"/>
  <c r="M1107" i="10"/>
  <c r="N1107" i="10" s="1"/>
  <c r="O1111" i="10"/>
  <c r="P1111" i="10" s="1"/>
  <c r="O1114" i="10"/>
  <c r="L1142" i="10"/>
  <c r="L1288" i="10"/>
  <c r="M1304" i="10"/>
  <c r="N1304" i="10" s="1"/>
  <c r="L1319" i="10"/>
  <c r="L1363" i="10"/>
  <c r="O1367" i="10"/>
  <c r="P1367" i="10" s="1"/>
  <c r="L1379" i="10"/>
  <c r="O1383" i="10"/>
  <c r="O1401" i="10"/>
  <c r="L1476" i="10"/>
  <c r="M1237" i="10"/>
  <c r="N1237" i="10" s="1"/>
  <c r="L113" i="10"/>
  <c r="W114" i="2" s="1"/>
  <c r="L2" i="10"/>
  <c r="W3" i="2" s="1"/>
  <c r="K2063" i="10"/>
  <c r="AF35" i="2"/>
  <c r="AF51" i="2"/>
  <c r="AF99" i="2"/>
  <c r="AF115" i="2"/>
  <c r="AF131" i="2"/>
  <c r="AF147" i="2"/>
  <c r="L162" i="10"/>
  <c r="W163" i="2" s="1"/>
  <c r="AF163" i="2"/>
  <c r="AF179" i="2"/>
  <c r="L197" i="10"/>
  <c r="W198" i="2" s="1"/>
  <c r="AF198" i="2"/>
  <c r="L213" i="10"/>
  <c r="W214" i="2" s="1"/>
  <c r="AF214" i="2"/>
  <c r="AF249" i="2"/>
  <c r="L264" i="10"/>
  <c r="W265" i="2" s="1"/>
  <c r="AF265" i="2"/>
  <c r="AF300" i="2"/>
  <c r="AF319" i="2"/>
  <c r="L343" i="10"/>
  <c r="W344" i="2" s="1"/>
  <c r="L365" i="10"/>
  <c r="W366" i="2" s="1"/>
  <c r="L409" i="10"/>
  <c r="W410" i="2" s="1"/>
  <c r="AF410" i="2"/>
  <c r="AF413" i="2"/>
  <c r="L460" i="10"/>
  <c r="W461" i="2" s="1"/>
  <c r="AF480" i="2"/>
  <c r="L495" i="10"/>
  <c r="W496" i="2" s="1"/>
  <c r="L517" i="10"/>
  <c r="W518" i="2" s="1"/>
  <c r="AF518" i="2"/>
  <c r="L533" i="10"/>
  <c r="W534" i="2" s="1"/>
  <c r="AF534" i="2"/>
  <c r="AF556" i="2"/>
  <c r="L593" i="10"/>
  <c r="L685" i="10"/>
  <c r="L714" i="10"/>
  <c r="O800" i="10"/>
  <c r="P800" i="10" s="1"/>
  <c r="O816" i="10"/>
  <c r="L831" i="10"/>
  <c r="O835" i="10"/>
  <c r="O851" i="10"/>
  <c r="P851" i="10" s="1"/>
  <c r="O867" i="10"/>
  <c r="O883" i="10"/>
  <c r="L895" i="10"/>
  <c r="O899" i="10"/>
  <c r="P899" i="10" s="1"/>
  <c r="O915" i="10"/>
  <c r="O931" i="10"/>
  <c r="P931" i="10" s="1"/>
  <c r="L952" i="10"/>
  <c r="O962" i="10"/>
  <c r="O978" i="10"/>
  <c r="L1139" i="10"/>
  <c r="L1313" i="10"/>
  <c r="L1991" i="10"/>
  <c r="L2042" i="10"/>
  <c r="L500" i="10"/>
  <c r="W501" i="2" s="1"/>
  <c r="L231" i="10"/>
  <c r="W232" i="2" s="1"/>
  <c r="AF479" i="2"/>
  <c r="L152" i="10"/>
  <c r="W153" i="2" s="1"/>
  <c r="AF153" i="2"/>
  <c r="L175" i="10"/>
  <c r="W176" i="2" s="1"/>
  <c r="AF458" i="2"/>
  <c r="L514" i="10"/>
  <c r="W515" i="2" s="1"/>
  <c r="L682" i="10"/>
  <c r="L749" i="10"/>
  <c r="O778" i="10"/>
  <c r="P778" i="10" s="1"/>
  <c r="L793" i="10"/>
  <c r="L993" i="10"/>
  <c r="L1069" i="10"/>
  <c r="L1101" i="10"/>
  <c r="L1310" i="10"/>
  <c r="L1351" i="10"/>
  <c r="L1940" i="10"/>
  <c r="L1956" i="10"/>
  <c r="L301" i="10"/>
  <c r="W302" i="2" s="1"/>
  <c r="AF428" i="2"/>
  <c r="L910" i="10"/>
  <c r="L104" i="10"/>
  <c r="W105" i="2" s="1"/>
  <c r="AF105" i="2"/>
  <c r="AF220" i="2"/>
  <c r="L37" i="10"/>
  <c r="W38" i="2" s="1"/>
  <c r="AF38" i="2"/>
  <c r="L111" i="10"/>
  <c r="W112" i="2" s="1"/>
  <c r="L261" i="10"/>
  <c r="W262" i="2" s="1"/>
  <c r="L425" i="10"/>
  <c r="W426" i="2" s="1"/>
  <c r="AF426" i="2"/>
  <c r="L584" i="10"/>
  <c r="AF61" i="2"/>
  <c r="AF93" i="2"/>
  <c r="L140" i="10"/>
  <c r="W141" i="2" s="1"/>
  <c r="AF141" i="2"/>
  <c r="O230" i="10"/>
  <c r="AF259" i="2"/>
  <c r="L293" i="10"/>
  <c r="W294" i="2" s="1"/>
  <c r="AF294" i="2"/>
  <c r="L337" i="10"/>
  <c r="W338" i="2" s="1"/>
  <c r="AF338" i="2"/>
  <c r="L353" i="10"/>
  <c r="W354" i="2" s="1"/>
  <c r="L356" i="10"/>
  <c r="W357" i="2" s="1"/>
  <c r="AF357" i="2"/>
  <c r="AF360" i="2"/>
  <c r="L381" i="10"/>
  <c r="W382" i="2" s="1"/>
  <c r="L400" i="10"/>
  <c r="W401" i="2" s="1"/>
  <c r="L403" i="10"/>
  <c r="W404" i="2" s="1"/>
  <c r="L422" i="10"/>
  <c r="W423" i="2" s="1"/>
  <c r="AF423" i="2"/>
  <c r="L473" i="10"/>
  <c r="W474" i="2" s="1"/>
  <c r="AF474" i="2"/>
  <c r="AF490" i="2"/>
  <c r="AF528" i="2"/>
  <c r="L546" i="10"/>
  <c r="W547" i="2" s="1"/>
  <c r="AF547" i="2"/>
  <c r="AF550" i="2"/>
  <c r="L568" i="10"/>
  <c r="W569" i="2" s="1"/>
  <c r="L581" i="10"/>
  <c r="L603" i="10"/>
  <c r="L609" i="10"/>
  <c r="L625" i="10"/>
  <c r="O629" i="10"/>
  <c r="P629" i="10" s="1"/>
  <c r="O632" i="10"/>
  <c r="P632" i="10" s="1"/>
  <c r="L679" i="10"/>
  <c r="L724" i="10"/>
  <c r="L746" i="10"/>
  <c r="L768" i="10"/>
  <c r="L787" i="10"/>
  <c r="L790" i="10"/>
  <c r="L968" i="10"/>
  <c r="L990" i="10"/>
  <c r="L1009" i="10"/>
  <c r="M1098" i="10"/>
  <c r="N1098" i="10" s="1"/>
  <c r="L1229" i="10"/>
  <c r="L1245" i="10"/>
  <c r="L1276" i="10"/>
  <c r="O1280" i="10"/>
  <c r="L1304" i="10"/>
  <c r="O1308" i="10"/>
  <c r="P1308" i="10" s="1"/>
  <c r="O1311" i="10"/>
  <c r="P1311" i="10" s="1"/>
  <c r="O1333" i="10"/>
  <c r="L1386" i="10"/>
  <c r="O1386" i="10"/>
  <c r="P1386" i="10" s="1"/>
  <c r="M1937" i="10"/>
  <c r="N1937" i="10" s="1"/>
  <c r="L1969" i="10"/>
  <c r="L2020" i="10"/>
  <c r="O1145" i="10"/>
  <c r="L212" i="10"/>
  <c r="W213" i="2" s="1"/>
  <c r="AF213" i="2"/>
  <c r="L443" i="10"/>
  <c r="W444" i="2" s="1"/>
  <c r="AF444" i="2"/>
  <c r="AF271" i="2"/>
  <c r="L15" i="10"/>
  <c r="W16" i="2" s="1"/>
  <c r="L79" i="10"/>
  <c r="W80" i="2" s="1"/>
  <c r="L226" i="10"/>
  <c r="W227" i="2" s="1"/>
  <c r="O410" i="10"/>
  <c r="Z411" i="2" s="1"/>
  <c r="L76" i="10"/>
  <c r="W77" i="2" s="1"/>
  <c r="O29" i="10"/>
  <c r="P29" i="10" s="1"/>
  <c r="AA30" i="2" s="1"/>
  <c r="AF74" i="2"/>
  <c r="AF106" i="2"/>
  <c r="O109" i="10"/>
  <c r="P109" i="10" s="1"/>
  <c r="AA110" i="2" s="1"/>
  <c r="L121" i="10"/>
  <c r="W122" i="2" s="1"/>
  <c r="AF122" i="2"/>
  <c r="O125" i="10"/>
  <c r="L137" i="10"/>
  <c r="W138" i="2" s="1"/>
  <c r="AF138" i="2"/>
  <c r="O141" i="10"/>
  <c r="O157" i="10"/>
  <c r="Z158" i="2" s="1"/>
  <c r="AF170" i="2"/>
  <c r="O173" i="10"/>
  <c r="L185" i="10"/>
  <c r="W186" i="2" s="1"/>
  <c r="O189" i="10"/>
  <c r="O208" i="10"/>
  <c r="Z209" i="2" s="1"/>
  <c r="O224" i="10"/>
  <c r="O227" i="10"/>
  <c r="Z228" i="2" s="1"/>
  <c r="L239" i="10"/>
  <c r="W240" i="2" s="1"/>
  <c r="AF240" i="2"/>
  <c r="O243" i="10"/>
  <c r="Z244" i="2" s="1"/>
  <c r="L255" i="10"/>
  <c r="W256" i="2" s="1"/>
  <c r="O259" i="10"/>
  <c r="Z260" i="2" s="1"/>
  <c r="L274" i="10"/>
  <c r="W275" i="2" s="1"/>
  <c r="AF275" i="2"/>
  <c r="O278" i="10"/>
  <c r="L290" i="10"/>
  <c r="W291" i="2" s="1"/>
  <c r="AF291" i="2"/>
  <c r="O294" i="10"/>
  <c r="L309" i="10"/>
  <c r="W310" i="2" s="1"/>
  <c r="AF310" i="2"/>
  <c r="O313" i="10"/>
  <c r="AF332" i="2"/>
  <c r="L334" i="10"/>
  <c r="W335" i="2" s="1"/>
  <c r="AF335" i="2"/>
  <c r="O338" i="10"/>
  <c r="AF351" i="2"/>
  <c r="O354" i="10"/>
  <c r="Z355" i="2" s="1"/>
  <c r="O357" i="10"/>
  <c r="O360" i="10"/>
  <c r="P360" i="10" s="1"/>
  <c r="AA361" i="2" s="1"/>
  <c r="L372" i="10"/>
  <c r="W373" i="2" s="1"/>
  <c r="AF373" i="2"/>
  <c r="AF376" i="2"/>
  <c r="O379" i="10"/>
  <c r="O382" i="10"/>
  <c r="Z383" i="2" s="1"/>
  <c r="O385" i="10"/>
  <c r="Z386" i="2" s="1"/>
  <c r="O401" i="10"/>
  <c r="P401" i="10" s="1"/>
  <c r="AA402" i="2" s="1"/>
  <c r="O404" i="10"/>
  <c r="L419" i="10"/>
  <c r="W420" i="2" s="1"/>
  <c r="O423" i="10"/>
  <c r="P423" i="10" s="1"/>
  <c r="AA424" i="2" s="1"/>
  <c r="L435" i="10"/>
  <c r="W436" i="2" s="1"/>
  <c r="O439" i="10"/>
  <c r="Z440" i="2" s="1"/>
  <c r="O455" i="10"/>
  <c r="P455" i="10" s="1"/>
  <c r="AA456" i="2" s="1"/>
  <c r="O474" i="10"/>
  <c r="O490" i="10"/>
  <c r="AF506" i="2"/>
  <c r="O509" i="10"/>
  <c r="O512" i="10"/>
  <c r="Z513" i="2" s="1"/>
  <c r="AF525" i="2"/>
  <c r="O528" i="10"/>
  <c r="Z529" i="2" s="1"/>
  <c r="L543" i="10"/>
  <c r="W544" i="2" s="1"/>
  <c r="O547" i="10"/>
  <c r="O550" i="10"/>
  <c r="P550" i="10" s="1"/>
  <c r="AA551" i="2" s="1"/>
  <c r="O569" i="10"/>
  <c r="Z570" i="2" s="1"/>
  <c r="O582" i="10"/>
  <c r="L600" i="10"/>
  <c r="O604" i="10"/>
  <c r="L606" i="10"/>
  <c r="O610" i="10"/>
  <c r="P610" i="10" s="1"/>
  <c r="O626" i="10"/>
  <c r="M644" i="10"/>
  <c r="N644" i="10" s="1"/>
  <c r="O648" i="10"/>
  <c r="O664" i="10"/>
  <c r="L676" i="10"/>
  <c r="O680" i="10"/>
  <c r="L692" i="10"/>
  <c r="O696" i="10"/>
  <c r="O709" i="10"/>
  <c r="O725" i="10"/>
  <c r="L740" i="10"/>
  <c r="O744" i="10"/>
  <c r="O747" i="10"/>
  <c r="O763" i="10"/>
  <c r="O766" i="10"/>
  <c r="O769" i="10"/>
  <c r="P769" i="10" s="1"/>
  <c r="O772" i="10"/>
  <c r="P772" i="10" s="1"/>
  <c r="L784" i="10"/>
  <c r="O788" i="10"/>
  <c r="P788" i="10" s="1"/>
  <c r="O791" i="10"/>
  <c r="P791" i="10" s="1"/>
  <c r="L886" i="10"/>
  <c r="O890" i="10"/>
  <c r="L902" i="10"/>
  <c r="O906" i="10"/>
  <c r="P906" i="10" s="1"/>
  <c r="O922" i="10"/>
  <c r="O941" i="10"/>
  <c r="L965" i="10"/>
  <c r="O969" i="10"/>
  <c r="L981" i="10"/>
  <c r="L984" i="10"/>
  <c r="L1006" i="10"/>
  <c r="L1220" i="10"/>
  <c r="O1277" i="10"/>
  <c r="O1305" i="10"/>
  <c r="M1383" i="10"/>
  <c r="N1383" i="10" s="1"/>
  <c r="L1398" i="10"/>
  <c r="O1826" i="10"/>
  <c r="O1842" i="10"/>
  <c r="L1854" i="10"/>
  <c r="O1858" i="10"/>
  <c r="P1858" i="10" s="1"/>
  <c r="O1874" i="10"/>
  <c r="L1886" i="10"/>
  <c r="O1890" i="10"/>
  <c r="P1890" i="10" s="1"/>
  <c r="O1906" i="10"/>
  <c r="P1906" i="10" s="1"/>
  <c r="O1922" i="10"/>
  <c r="L1934" i="10"/>
  <c r="L215" i="10"/>
  <c r="W216" i="2" s="1"/>
  <c r="L1074" i="10"/>
  <c r="L1125" i="10"/>
  <c r="O69" i="10"/>
  <c r="L557" i="10"/>
  <c r="W558" i="2" s="1"/>
  <c r="L830" i="10"/>
  <c r="L31" i="10"/>
  <c r="W32" i="2" s="1"/>
  <c r="L63" i="10"/>
  <c r="W64" i="2" s="1"/>
  <c r="L194" i="10"/>
  <c r="W195" i="2" s="1"/>
  <c r="O265" i="10"/>
  <c r="Z266" i="2" s="1"/>
  <c r="L476" i="10"/>
  <c r="W477" i="2" s="1"/>
  <c r="AF13" i="2"/>
  <c r="AF109" i="2"/>
  <c r="AF125" i="2"/>
  <c r="AF42" i="2"/>
  <c r="O61" i="10"/>
  <c r="O77" i="10"/>
  <c r="O93" i="10"/>
  <c r="L22" i="10"/>
  <c r="W23" i="2" s="1"/>
  <c r="L70" i="10"/>
  <c r="W71" i="2" s="1"/>
  <c r="AF71" i="2"/>
  <c r="AF135" i="2"/>
  <c r="AF167" i="2"/>
  <c r="O170" i="10"/>
  <c r="Z171" i="2" s="1"/>
  <c r="AF183" i="2"/>
  <c r="O186" i="10"/>
  <c r="O205" i="10"/>
  <c r="O221" i="10"/>
  <c r="Z222" i="2" s="1"/>
  <c r="AF237" i="2"/>
  <c r="O240" i="10"/>
  <c r="Z241" i="2" s="1"/>
  <c r="L252" i="10"/>
  <c r="W253" i="2" s="1"/>
  <c r="AF253" i="2"/>
  <c r="O256" i="10"/>
  <c r="P256" i="10" s="1"/>
  <c r="AA257" i="2" s="1"/>
  <c r="M268" i="10"/>
  <c r="AF269" i="2"/>
  <c r="O272" i="10"/>
  <c r="O275" i="10"/>
  <c r="Z276" i="2" s="1"/>
  <c r="L287" i="10"/>
  <c r="W288" i="2" s="1"/>
  <c r="AF288" i="2"/>
  <c r="O291" i="10"/>
  <c r="L303" i="10"/>
  <c r="W304" i="2" s="1"/>
  <c r="AF307" i="2"/>
  <c r="O310" i="10"/>
  <c r="L322" i="10"/>
  <c r="W323" i="2" s="1"/>
  <c r="L325" i="10"/>
  <c r="W326" i="2" s="1"/>
  <c r="AF329" i="2"/>
  <c r="L331" i="10"/>
  <c r="W332" i="2" s="1"/>
  <c r="O335" i="10"/>
  <c r="Z336" i="2" s="1"/>
  <c r="L347" i="10"/>
  <c r="W348" i="2" s="1"/>
  <c r="O351" i="10"/>
  <c r="AF370" i="2"/>
  <c r="O373" i="10"/>
  <c r="O376" i="10"/>
  <c r="P376" i="10" s="1"/>
  <c r="AA377" i="2" s="1"/>
  <c r="O398" i="10"/>
  <c r="L416" i="10"/>
  <c r="W417" i="2" s="1"/>
  <c r="O420" i="10"/>
  <c r="L432" i="10"/>
  <c r="W433" i="2" s="1"/>
  <c r="O436" i="10"/>
  <c r="O452" i="10"/>
  <c r="O471" i="10"/>
  <c r="P471" i="10" s="1"/>
  <c r="O487" i="10"/>
  <c r="Z488" i="2" s="1"/>
  <c r="O506" i="10"/>
  <c r="Z507" i="2" s="1"/>
  <c r="AF522" i="2"/>
  <c r="O525" i="10"/>
  <c r="Z526" i="2" s="1"/>
  <c r="AF541" i="2"/>
  <c r="O544" i="10"/>
  <c r="P544" i="10" s="1"/>
  <c r="AA545" i="2" s="1"/>
  <c r="L562" i="10"/>
  <c r="W563" i="2" s="1"/>
  <c r="AF563" i="2"/>
  <c r="O566" i="10"/>
  <c r="L835" i="10"/>
  <c r="L867" i="10"/>
  <c r="O871" i="10"/>
  <c r="P871" i="10" s="1"/>
  <c r="L883" i="10"/>
  <c r="O887" i="10"/>
  <c r="M934" i="10"/>
  <c r="N934" i="10" s="1"/>
  <c r="O1218" i="10"/>
  <c r="O1221" i="10"/>
  <c r="L1239" i="10"/>
  <c r="O1712" i="10"/>
  <c r="O1727" i="10"/>
  <c r="P1727" i="10" s="1"/>
  <c r="O1731" i="10"/>
  <c r="P1731" i="10" s="1"/>
  <c r="O1747" i="10"/>
  <c r="O1759" i="10"/>
  <c r="O1766" i="10"/>
  <c r="O1782" i="10"/>
  <c r="P1782" i="10" s="1"/>
  <c r="L1797" i="10"/>
  <c r="O1801" i="10"/>
  <c r="P1801" i="10" s="1"/>
  <c r="O1804" i="10"/>
  <c r="O1883" i="10"/>
  <c r="P1883" i="10" s="1"/>
  <c r="O1915" i="10"/>
  <c r="O1947" i="10"/>
  <c r="L84" i="10"/>
  <c r="W85" i="2" s="1"/>
  <c r="L129" i="10"/>
  <c r="W130" i="2" s="1"/>
  <c r="L298" i="10"/>
  <c r="W299" i="2" s="1"/>
  <c r="L342" i="10"/>
  <c r="W343" i="2" s="1"/>
  <c r="AF343" i="2"/>
  <c r="AF57" i="2"/>
  <c r="AF137" i="2"/>
  <c r="L168" i="10"/>
  <c r="W169" i="2" s="1"/>
  <c r="AF169" i="2"/>
  <c r="L273" i="10"/>
  <c r="W274" i="2" s="1"/>
  <c r="AF419" i="2"/>
  <c r="L47" i="10"/>
  <c r="W48" i="2" s="1"/>
  <c r="L492" i="10"/>
  <c r="W493" i="2" s="1"/>
  <c r="AF29" i="2"/>
  <c r="L223" i="10"/>
  <c r="W224" i="2" s="1"/>
  <c r="AF224" i="2"/>
  <c r="M226" i="10"/>
  <c r="O45" i="10"/>
  <c r="L86" i="10"/>
  <c r="W87" i="2" s="1"/>
  <c r="O122" i="10"/>
  <c r="P122" i="10" s="1"/>
  <c r="AA123" i="2" s="1"/>
  <c r="O23" i="10"/>
  <c r="L67" i="10"/>
  <c r="W68" i="2" s="1"/>
  <c r="AF68" i="2"/>
  <c r="L83" i="10"/>
  <c r="W84" i="2" s="1"/>
  <c r="AF84" i="2"/>
  <c r="O87" i="10"/>
  <c r="Z88" i="2" s="1"/>
  <c r="AF116" i="2"/>
  <c r="O135" i="10"/>
  <c r="Z136" i="2" s="1"/>
  <c r="AF148" i="2"/>
  <c r="O151" i="10"/>
  <c r="O167" i="10"/>
  <c r="Z168" i="2" s="1"/>
  <c r="AF215" i="2"/>
  <c r="O218" i="10"/>
  <c r="O237" i="10"/>
  <c r="AF285" i="2"/>
  <c r="O304" i="10"/>
  <c r="AF320" i="2"/>
  <c r="O326" i="10"/>
  <c r="O329" i="10"/>
  <c r="O332" i="10"/>
  <c r="Z333" i="2" s="1"/>
  <c r="O348" i="10"/>
  <c r="Z349" i="2" s="1"/>
  <c r="O395" i="10"/>
  <c r="Z396" i="2" s="1"/>
  <c r="L410" i="10"/>
  <c r="W411" i="2" s="1"/>
  <c r="O620" i="10"/>
  <c r="O674" i="10"/>
  <c r="O703" i="10"/>
  <c r="O719" i="10"/>
  <c r="P719" i="10" s="1"/>
  <c r="O735" i="10"/>
  <c r="L778" i="10"/>
  <c r="O801" i="10"/>
  <c r="P801" i="10" s="1"/>
  <c r="L813" i="10"/>
  <c r="O817" i="10"/>
  <c r="P817" i="10" s="1"/>
  <c r="L832" i="10"/>
  <c r="O836" i="10"/>
  <c r="P836" i="10" s="1"/>
  <c r="L848" i="10"/>
  <c r="O852" i="10"/>
  <c r="P852" i="10" s="1"/>
  <c r="L864" i="10"/>
  <c r="O868" i="10"/>
  <c r="M880" i="10"/>
  <c r="N880" i="10" s="1"/>
  <c r="M1187" i="10"/>
  <c r="N1187" i="10" s="1"/>
  <c r="L1193" i="10"/>
  <c r="O1197" i="10"/>
  <c r="O1200" i="10"/>
  <c r="O1215" i="10"/>
  <c r="O1240" i="10"/>
  <c r="L1255" i="10"/>
  <c r="L1258" i="10"/>
  <c r="O1262" i="10"/>
  <c r="O1268" i="10"/>
  <c r="P1268" i="10" s="1"/>
  <c r="L1361" i="10"/>
  <c r="M1569" i="10"/>
  <c r="N1569" i="10" s="1"/>
  <c r="O1573" i="10"/>
  <c r="P1573" i="10" s="1"/>
  <c r="O1594" i="10"/>
  <c r="O1598" i="10"/>
  <c r="L1616" i="10"/>
  <c r="O1620" i="10"/>
  <c r="O1636" i="10"/>
  <c r="O1639" i="10"/>
  <c r="O1661" i="10"/>
  <c r="L1673" i="10"/>
  <c r="O1677" i="10"/>
  <c r="P1677" i="10" s="1"/>
  <c r="L1756" i="10"/>
  <c r="L1759" i="10"/>
  <c r="L1794" i="10"/>
  <c r="L1848" i="10"/>
  <c r="L1864" i="10"/>
  <c r="L1912" i="10"/>
  <c r="L1928" i="10"/>
  <c r="L20" i="10"/>
  <c r="L414" i="10"/>
  <c r="W415" i="2" s="1"/>
  <c r="L754" i="10"/>
  <c r="L1256" i="10"/>
  <c r="L65" i="10"/>
  <c r="W66" i="2" s="1"/>
  <c r="L161" i="10"/>
  <c r="W162" i="2" s="1"/>
  <c r="AF162" i="2"/>
  <c r="AF264" i="2"/>
  <c r="AF365" i="2"/>
  <c r="L411" i="10"/>
  <c r="W412" i="2" s="1"/>
  <c r="L614" i="10"/>
  <c r="L811" i="10"/>
  <c r="AF9" i="2"/>
  <c r="L24" i="10"/>
  <c r="W25" i="2" s="1"/>
  <c r="AF25" i="2"/>
  <c r="L40" i="10"/>
  <c r="W41" i="2" s="1"/>
  <c r="AF41" i="2"/>
  <c r="AF185" i="2"/>
  <c r="AF255" i="2"/>
  <c r="L327" i="10"/>
  <c r="W328" i="2" s="1"/>
  <c r="L374" i="10"/>
  <c r="W375" i="2" s="1"/>
  <c r="AF375" i="2"/>
  <c r="L396" i="10"/>
  <c r="W397" i="2" s="1"/>
  <c r="AF397" i="2"/>
  <c r="L434" i="10"/>
  <c r="W435" i="2" s="1"/>
  <c r="AF435" i="2"/>
  <c r="AF451" i="2"/>
  <c r="O3" i="10"/>
  <c r="L191" i="10"/>
  <c r="W192" i="2" s="1"/>
  <c r="AF211" i="2"/>
  <c r="L229" i="10"/>
  <c r="W230" i="2" s="1"/>
  <c r="L245" i="10"/>
  <c r="W246" i="2" s="1"/>
  <c r="L340" i="10"/>
  <c r="W341" i="2" s="1"/>
  <c r="O13" i="10"/>
  <c r="AF58" i="2"/>
  <c r="AF7" i="2"/>
  <c r="AF39" i="2"/>
  <c r="AF55" i="2"/>
  <c r="O90" i="10"/>
  <c r="Z91" i="2" s="1"/>
  <c r="M102" i="10"/>
  <c r="AF103" i="2"/>
  <c r="O106" i="10"/>
  <c r="AF119" i="2"/>
  <c r="O138" i="10"/>
  <c r="P138" i="10" s="1"/>
  <c r="AF151" i="2"/>
  <c r="O154" i="10"/>
  <c r="P154" i="10" s="1"/>
  <c r="AA155" i="2" s="1"/>
  <c r="L3" i="10"/>
  <c r="W4" i="2" s="1"/>
  <c r="O39" i="10"/>
  <c r="L51" i="10"/>
  <c r="W52" i="2" s="1"/>
  <c r="O55" i="10"/>
  <c r="O71" i="10"/>
  <c r="Z72" i="2" s="1"/>
  <c r="O103" i="10"/>
  <c r="Z104" i="2" s="1"/>
  <c r="O119" i="10"/>
  <c r="P119" i="10" s="1"/>
  <c r="AA120" i="2" s="1"/>
  <c r="AF132" i="2"/>
  <c r="AF180" i="2"/>
  <c r="O183" i="10"/>
  <c r="O202" i="10"/>
  <c r="O253" i="10"/>
  <c r="O269" i="10"/>
  <c r="Z270" i="2" s="1"/>
  <c r="O288" i="10"/>
  <c r="AF301" i="2"/>
  <c r="O307" i="10"/>
  <c r="O323" i="10"/>
  <c r="L344" i="10"/>
  <c r="W345" i="2" s="1"/>
  <c r="AF345" i="2"/>
  <c r="AF367" i="2"/>
  <c r="O370" i="10"/>
  <c r="L594" i="10"/>
  <c r="O598" i="10"/>
  <c r="O642" i="10"/>
  <c r="L654" i="10"/>
  <c r="O658" i="10"/>
  <c r="P658" i="10" s="1"/>
  <c r="L670" i="10"/>
  <c r="O690" i="10"/>
  <c r="O4" i="10"/>
  <c r="Z5" i="2" s="1"/>
  <c r="L16" i="10"/>
  <c r="W17" i="2" s="1"/>
  <c r="AF17" i="2"/>
  <c r="O20" i="10"/>
  <c r="L32" i="10"/>
  <c r="W33" i="2" s="1"/>
  <c r="AF33" i="2"/>
  <c r="O36" i="10"/>
  <c r="L48" i="10"/>
  <c r="W49" i="2" s="1"/>
  <c r="AF49" i="2"/>
  <c r="O52" i="10"/>
  <c r="L64" i="10"/>
  <c r="W65" i="2" s="1"/>
  <c r="O68" i="10"/>
  <c r="O84" i="10"/>
  <c r="Z85" i="2" s="1"/>
  <c r="O411" i="10"/>
  <c r="Z412" i="2" s="1"/>
  <c r="O414" i="10"/>
  <c r="AF427" i="2"/>
  <c r="O430" i="10"/>
  <c r="Z431" i="2" s="1"/>
  <c r="O446" i="10"/>
  <c r="P446" i="10" s="1"/>
  <c r="AA447" i="2" s="1"/>
  <c r="M458" i="10"/>
  <c r="AF459" i="2"/>
  <c r="O462" i="10"/>
  <c r="P462" i="10" s="1"/>
  <c r="AA463" i="2" s="1"/>
  <c r="AF478" i="2"/>
  <c r="O481" i="10"/>
  <c r="AF494" i="2"/>
  <c r="O497" i="10"/>
  <c r="P497" i="10" s="1"/>
  <c r="AA498" i="2" s="1"/>
  <c r="O500" i="10"/>
  <c r="O519" i="10"/>
  <c r="L531" i="10"/>
  <c r="W532" i="2" s="1"/>
  <c r="AF532" i="2"/>
  <c r="O535" i="10"/>
  <c r="AF554" i="2"/>
  <c r="O557" i="10"/>
  <c r="P557" i="10" s="1"/>
  <c r="O560" i="10"/>
  <c r="M572" i="10"/>
  <c r="AF573" i="2"/>
  <c r="O576" i="10"/>
  <c r="P576" i="10" s="1"/>
  <c r="M579" i="10"/>
  <c r="N579" i="10" s="1"/>
  <c r="L585" i="10"/>
  <c r="O589" i="10"/>
  <c r="O592" i="10"/>
  <c r="O595" i="10"/>
  <c r="L613" i="10"/>
  <c r="O617" i="10"/>
  <c r="P617" i="10" s="1"/>
  <c r="O639" i="10"/>
  <c r="L651" i="10"/>
  <c r="O655" i="10"/>
  <c r="P655" i="10" s="1"/>
  <c r="O671" i="10"/>
  <c r="P671" i="10" s="1"/>
  <c r="M683" i="10"/>
  <c r="N683" i="10" s="1"/>
  <c r="O687" i="10"/>
  <c r="P687" i="10" s="1"/>
  <c r="O700" i="10"/>
  <c r="O716" i="10"/>
  <c r="O732" i="10"/>
  <c r="O754" i="10"/>
  <c r="O779" i="10"/>
  <c r="L810" i="10"/>
  <c r="L829" i="10"/>
  <c r="O998" i="10"/>
  <c r="O1017" i="10"/>
  <c r="L1032" i="10"/>
  <c r="O1036" i="10"/>
  <c r="O1039" i="10"/>
  <c r="L1051" i="10"/>
  <c r="O1058" i="10"/>
  <c r="P1058" i="10" s="1"/>
  <c r="O1074" i="10"/>
  <c r="L1086" i="10"/>
  <c r="O1090" i="10"/>
  <c r="P1090" i="10" s="1"/>
  <c r="L1190" i="10"/>
  <c r="O1194" i="10"/>
  <c r="O1256" i="10"/>
  <c r="L1280" i="10"/>
  <c r="O1287" i="10"/>
  <c r="P1287" i="10" s="1"/>
  <c r="L1308" i="10"/>
  <c r="L1333" i="10"/>
  <c r="O1491" i="10"/>
  <c r="O1507" i="10"/>
  <c r="P1507" i="10" s="1"/>
  <c r="O1523" i="10"/>
  <c r="P1523" i="10" s="1"/>
  <c r="O1548" i="10"/>
  <c r="O1706" i="10"/>
  <c r="P1706" i="10" s="1"/>
  <c r="L1753" i="10"/>
  <c r="O1791" i="10"/>
  <c r="L1813" i="10"/>
  <c r="M1829" i="10"/>
  <c r="N1829" i="10" s="1"/>
  <c r="L1877" i="10"/>
  <c r="L1893" i="10"/>
  <c r="O1925" i="10"/>
  <c r="P1925" i="10" s="1"/>
  <c r="O1851" i="10"/>
  <c r="L1693" i="10"/>
  <c r="L1709" i="10"/>
  <c r="L1728" i="10"/>
  <c r="O1992" i="10"/>
  <c r="P1992" i="10" s="1"/>
  <c r="L1348" i="10"/>
  <c r="M1386" i="10"/>
  <c r="N1386" i="10" s="1"/>
  <c r="L1395" i="10"/>
  <c r="L1410" i="10"/>
  <c r="L1413" i="10"/>
  <c r="L1444" i="10"/>
  <c r="L1466" i="10"/>
  <c r="O1492" i="10"/>
  <c r="L1542" i="10"/>
  <c r="L1545" i="10"/>
  <c r="L1570" i="10"/>
  <c r="L1595" i="10"/>
  <c r="L1633" i="10"/>
  <c r="O1658" i="10"/>
  <c r="O14" i="10"/>
  <c r="M26" i="10"/>
  <c r="O30" i="10"/>
  <c r="Z31" i="2" s="1"/>
  <c r="AF43" i="2"/>
  <c r="O46" i="10"/>
  <c r="AF59" i="2"/>
  <c r="O78" i="10"/>
  <c r="P78" i="10" s="1"/>
  <c r="AA79" i="2" s="1"/>
  <c r="L96" i="10"/>
  <c r="W97" i="2" s="1"/>
  <c r="AF97" i="2"/>
  <c r="O100" i="10"/>
  <c r="L112" i="10"/>
  <c r="W113" i="2" s="1"/>
  <c r="O116" i="10"/>
  <c r="M128" i="10"/>
  <c r="O132" i="10"/>
  <c r="AF145" i="2"/>
  <c r="O148" i="10"/>
  <c r="Z149" i="2" s="1"/>
  <c r="L160" i="10"/>
  <c r="W161" i="2" s="1"/>
  <c r="AF161" i="2"/>
  <c r="O164" i="10"/>
  <c r="L176" i="10"/>
  <c r="W177" i="2" s="1"/>
  <c r="AF177" i="2"/>
  <c r="O180" i="10"/>
  <c r="AF193" i="2"/>
  <c r="AF196" i="2"/>
  <c r="O199" i="10"/>
  <c r="L211" i="10"/>
  <c r="W212" i="2" s="1"/>
  <c r="AF212" i="2"/>
  <c r="O215" i="10"/>
  <c r="L230" i="10"/>
  <c r="W231" i="2" s="1"/>
  <c r="O234" i="10"/>
  <c r="O250" i="10"/>
  <c r="Z251" i="2" s="1"/>
  <c r="O266" i="10"/>
  <c r="L281" i="10"/>
  <c r="W282" i="2" s="1"/>
  <c r="O285" i="10"/>
  <c r="P285" i="10" s="1"/>
  <c r="AA286" i="2" s="1"/>
  <c r="O301" i="10"/>
  <c r="P301" i="10" s="1"/>
  <c r="AA302" i="2" s="1"/>
  <c r="O320" i="10"/>
  <c r="O345" i="10"/>
  <c r="L363" i="10"/>
  <c r="W364" i="2" s="1"/>
  <c r="O367" i="10"/>
  <c r="AF389" i="2"/>
  <c r="O392" i="10"/>
  <c r="L407" i="10"/>
  <c r="W408" i="2" s="1"/>
  <c r="O417" i="10"/>
  <c r="L429" i="10"/>
  <c r="W430" i="2" s="1"/>
  <c r="AF430" i="2"/>
  <c r="O433" i="10"/>
  <c r="L445" i="10"/>
  <c r="W446" i="2" s="1"/>
  <c r="O449" i="10"/>
  <c r="O465" i="10"/>
  <c r="O468" i="10"/>
  <c r="L480" i="10"/>
  <c r="W481" i="2" s="1"/>
  <c r="O484" i="10"/>
  <c r="L499" i="10"/>
  <c r="W500" i="2" s="1"/>
  <c r="O503" i="10"/>
  <c r="Z504" i="2" s="1"/>
  <c r="L518" i="10"/>
  <c r="W519" i="2" s="1"/>
  <c r="O522" i="10"/>
  <c r="P522" i="10" s="1"/>
  <c r="AA523" i="2" s="1"/>
  <c r="O538" i="10"/>
  <c r="P538" i="10" s="1"/>
  <c r="AA539" i="2" s="1"/>
  <c r="O541" i="10"/>
  <c r="L556" i="10"/>
  <c r="W557" i="2" s="1"/>
  <c r="AF557" i="2"/>
  <c r="AF560" i="2"/>
  <c r="O563" i="10"/>
  <c r="P563" i="10" s="1"/>
  <c r="AA564" i="2" s="1"/>
  <c r="O579" i="10"/>
  <c r="O601" i="10"/>
  <c r="O607" i="10"/>
  <c r="P607" i="10" s="1"/>
  <c r="L619" i="10"/>
  <c r="O623" i="10"/>
  <c r="L641" i="10"/>
  <c r="O645" i="10"/>
  <c r="L657" i="10"/>
  <c r="O912" i="10"/>
  <c r="O959" i="10"/>
  <c r="O1000" i="10"/>
  <c r="M1104" i="10"/>
  <c r="N1104" i="10" s="1"/>
  <c r="O1108" i="10"/>
  <c r="P1108" i="10" s="1"/>
  <c r="L1126" i="10"/>
  <c r="L1148" i="10"/>
  <c r="O1152" i="10"/>
  <c r="M1191" i="10"/>
  <c r="N1191" i="10" s="1"/>
  <c r="O1195" i="10"/>
  <c r="O1198" i="10"/>
  <c r="O1201" i="10"/>
  <c r="P1201" i="10" s="1"/>
  <c r="O1216" i="10"/>
  <c r="O1219" i="10"/>
  <c r="O1222" i="10"/>
  <c r="O1231" i="10"/>
  <c r="P1231" i="10" s="1"/>
  <c r="L1243" i="10"/>
  <c r="O1247" i="10"/>
  <c r="O1290" i="10"/>
  <c r="M1308" i="10"/>
  <c r="N1308" i="10" s="1"/>
  <c r="L1320" i="10"/>
  <c r="O1324" i="10"/>
  <c r="O1327" i="10"/>
  <c r="P1327" i="10" s="1"/>
  <c r="O1349" i="10"/>
  <c r="L1373" i="10"/>
  <c r="O1377" i="10"/>
  <c r="L1389" i="10"/>
  <c r="O1396" i="10"/>
  <c r="P1396" i="10" s="1"/>
  <c r="L1407" i="10"/>
  <c r="O1411" i="10"/>
  <c r="P1411" i="10" s="1"/>
  <c r="O1414" i="10"/>
  <c r="L1426" i="10"/>
  <c r="L1432" i="10"/>
  <c r="M1435" i="10"/>
  <c r="N1435" i="10" s="1"/>
  <c r="O1439" i="10"/>
  <c r="O1442" i="10"/>
  <c r="O1445" i="10"/>
  <c r="L1447" i="10"/>
  <c r="O1451" i="10"/>
  <c r="P1451" i="10" s="1"/>
  <c r="L1463" i="10"/>
  <c r="O1467" i="10"/>
  <c r="P1467" i="10" s="1"/>
  <c r="O1470" i="10"/>
  <c r="P1470" i="10" s="1"/>
  <c r="O1486" i="10"/>
  <c r="O1505" i="10"/>
  <c r="L1517" i="10"/>
  <c r="O1521" i="10"/>
  <c r="P1521" i="10" s="1"/>
  <c r="L1539" i="10"/>
  <c r="O1543" i="10"/>
  <c r="O1546" i="10"/>
  <c r="P1546" i="10" s="1"/>
  <c r="L1567" i="10"/>
  <c r="O1571" i="10"/>
  <c r="P1571" i="10" s="1"/>
  <c r="O1592" i="10"/>
  <c r="P1592" i="10" s="1"/>
  <c r="O1596" i="10"/>
  <c r="O1615" i="10"/>
  <c r="O1618" i="10"/>
  <c r="O1634" i="10"/>
  <c r="L1649" i="10"/>
  <c r="O1653" i="10"/>
  <c r="O1656" i="10"/>
  <c r="P1656" i="10" s="1"/>
  <c r="O1675" i="10"/>
  <c r="P1675" i="10" s="1"/>
  <c r="L1687" i="10"/>
  <c r="O1694" i="10"/>
  <c r="P1694" i="10" s="1"/>
  <c r="O1710" i="10"/>
  <c r="L1970" i="10"/>
  <c r="L1773" i="10"/>
  <c r="L1881" i="10"/>
  <c r="L1929" i="10"/>
  <c r="L1932" i="10"/>
  <c r="L1530" i="10"/>
  <c r="L1552" i="10"/>
  <c r="L1602" i="10"/>
  <c r="L1624" i="10"/>
  <c r="L1643" i="10"/>
  <c r="L1814" i="10"/>
  <c r="L1894" i="10"/>
  <c r="M1929" i="10"/>
  <c r="N1929" i="10" s="1"/>
  <c r="L1063" i="10"/>
  <c r="L1079" i="10"/>
  <c r="O1118" i="10"/>
  <c r="L1155" i="10"/>
  <c r="L1253" i="10"/>
  <c r="O1306" i="10"/>
  <c r="P1306" i="10" s="1"/>
  <c r="L1355" i="10"/>
  <c r="L1473" i="10"/>
  <c r="L1492" i="10"/>
  <c r="O1578" i="10"/>
  <c r="P1578" i="10" s="1"/>
  <c r="L1599" i="10"/>
  <c r="L1827" i="10"/>
  <c r="M1859" i="10"/>
  <c r="N1859" i="10" s="1"/>
  <c r="O811" i="10"/>
  <c r="O830" i="10"/>
  <c r="L858" i="10"/>
  <c r="O865" i="10"/>
  <c r="O881" i="10"/>
  <c r="M890" i="10"/>
  <c r="N890" i="10" s="1"/>
  <c r="L896" i="10"/>
  <c r="O900" i="10"/>
  <c r="O916" i="10"/>
  <c r="P916" i="10" s="1"/>
  <c r="L928" i="10"/>
  <c r="O932" i="10"/>
  <c r="O935" i="10"/>
  <c r="M959" i="10"/>
  <c r="N959" i="10" s="1"/>
  <c r="O963" i="10"/>
  <c r="P963" i="10" s="1"/>
  <c r="L975" i="10"/>
  <c r="O979" i="10"/>
  <c r="P979" i="10" s="1"/>
  <c r="O985" i="10"/>
  <c r="P985" i="10" s="1"/>
  <c r="O1004" i="10"/>
  <c r="O1007" i="10"/>
  <c r="P1007" i="10" s="1"/>
  <c r="L1019" i="10"/>
  <c r="O1023" i="10"/>
  <c r="P1023" i="10" s="1"/>
  <c r="L1041" i="10"/>
  <c r="O1045" i="10"/>
  <c r="P1045" i="10" s="1"/>
  <c r="O1064" i="10"/>
  <c r="P1064" i="10" s="1"/>
  <c r="O1080" i="10"/>
  <c r="P1080" i="10" s="1"/>
  <c r="O1096" i="10"/>
  <c r="P1096" i="10" s="1"/>
  <c r="O1112" i="10"/>
  <c r="O1115" i="10"/>
  <c r="O1137" i="10"/>
  <c r="O1156" i="10"/>
  <c r="O1174" i="10"/>
  <c r="P1174" i="10" s="1"/>
  <c r="O1177" i="10"/>
  <c r="P1177" i="10" s="1"/>
  <c r="M1183" i="10"/>
  <c r="N1183" i="10" s="1"/>
  <c r="M1189" i="10"/>
  <c r="N1189" i="10" s="1"/>
  <c r="L1201" i="10"/>
  <c r="O1205" i="10"/>
  <c r="O1226" i="10"/>
  <c r="M1231" i="10"/>
  <c r="N1231" i="10" s="1"/>
  <c r="L1247" i="10"/>
  <c r="O1251" i="10"/>
  <c r="O1254" i="10"/>
  <c r="O1294" i="10"/>
  <c r="P1294" i="10" s="1"/>
  <c r="O1297" i="10"/>
  <c r="O1334" i="10"/>
  <c r="O1353" i="10"/>
  <c r="O1356" i="10"/>
  <c r="O1359" i="10"/>
  <c r="O1381" i="10"/>
  <c r="O1418" i="10"/>
  <c r="P1418" i="10" s="1"/>
  <c r="L1442" i="10"/>
  <c r="L1451" i="10"/>
  <c r="O1455" i="10"/>
  <c r="L1467" i="10"/>
  <c r="L1470" i="10"/>
  <c r="O1474" i="10"/>
  <c r="O1493" i="10"/>
  <c r="P1493" i="10" s="1"/>
  <c r="L1505" i="10"/>
  <c r="O1509" i="10"/>
  <c r="O1525" i="10"/>
  <c r="P1525" i="10" s="1"/>
  <c r="O1528" i="10"/>
  <c r="P1528" i="10" s="1"/>
  <c r="L1543" i="10"/>
  <c r="O1550" i="10"/>
  <c r="O1575" i="10"/>
  <c r="L1596" i="10"/>
  <c r="O1600" i="10"/>
  <c r="L1618" i="10"/>
  <c r="O1622" i="10"/>
  <c r="O1641" i="10"/>
  <c r="P1641" i="10" s="1"/>
  <c r="L1653" i="10"/>
  <c r="O1698" i="10"/>
  <c r="P1698" i="10" s="1"/>
  <c r="O1714" i="10"/>
  <c r="P1714" i="10" s="1"/>
  <c r="O1997" i="10"/>
  <c r="P1997" i="10" s="1"/>
  <c r="L804" i="10"/>
  <c r="L855" i="10"/>
  <c r="O859" i="10"/>
  <c r="P859" i="10" s="1"/>
  <c r="L925" i="10"/>
  <c r="O929" i="10"/>
  <c r="O948" i="10"/>
  <c r="P948" i="10" s="1"/>
  <c r="O951" i="10"/>
  <c r="O954" i="10"/>
  <c r="P954" i="10" s="1"/>
  <c r="O957" i="10"/>
  <c r="O960" i="10"/>
  <c r="P960" i="10" s="1"/>
  <c r="O976" i="10"/>
  <c r="P976" i="10" s="1"/>
  <c r="O1001" i="10"/>
  <c r="P1001" i="10" s="1"/>
  <c r="O1020" i="10"/>
  <c r="P1020" i="10" s="1"/>
  <c r="O1042" i="10"/>
  <c r="O1061" i="10"/>
  <c r="P1061" i="10" s="1"/>
  <c r="O1077" i="10"/>
  <c r="O1093" i="10"/>
  <c r="O1109" i="10"/>
  <c r="P1109" i="10" s="1"/>
  <c r="O1134" i="10"/>
  <c r="O1153" i="10"/>
  <c r="P1153" i="10" s="1"/>
  <c r="O1196" i="10"/>
  <c r="P1196" i="10" s="1"/>
  <c r="O1199" i="10"/>
  <c r="O1202" i="10"/>
  <c r="O1217" i="10"/>
  <c r="L1219" i="10"/>
  <c r="O1223" i="10"/>
  <c r="P1223" i="10" s="1"/>
  <c r="O1232" i="10"/>
  <c r="P1232" i="10" s="1"/>
  <c r="L1244" i="10"/>
  <c r="O1248" i="10"/>
  <c r="L1287" i="10"/>
  <c r="O1291" i="10"/>
  <c r="P1291" i="10" s="1"/>
  <c r="O1325" i="10"/>
  <c r="O1328" i="10"/>
  <c r="P1328" i="10" s="1"/>
  <c r="O1350" i="10"/>
  <c r="O1378" i="10"/>
  <c r="L1390" i="10"/>
  <c r="L1393" i="10"/>
  <c r="O1397" i="10"/>
  <c r="O1415" i="10"/>
  <c r="P1415" i="10" s="1"/>
  <c r="L1433" i="10"/>
  <c r="O1443" i="10"/>
  <c r="P1443" i="10" s="1"/>
  <c r="L1445" i="10"/>
  <c r="L1448" i="10"/>
  <c r="O1452" i="10"/>
  <c r="O1468" i="10"/>
  <c r="O1471" i="10"/>
  <c r="P1471" i="10" s="1"/>
  <c r="M1483" i="10"/>
  <c r="N1483" i="10" s="1"/>
  <c r="O1487" i="10"/>
  <c r="P1487" i="10" s="1"/>
  <c r="O1490" i="10"/>
  <c r="L1502" i="10"/>
  <c r="O1506" i="10"/>
  <c r="P1506" i="10" s="1"/>
  <c r="O1522" i="10"/>
  <c r="M1540" i="10"/>
  <c r="N1540" i="10" s="1"/>
  <c r="O1547" i="10"/>
  <c r="O1572" i="10"/>
  <c r="P1572" i="10" s="1"/>
  <c r="L1590" i="10"/>
  <c r="L1593" i="10"/>
  <c r="O1597" i="10"/>
  <c r="L1612" i="10"/>
  <c r="O1616" i="10"/>
  <c r="P1616" i="10" s="1"/>
  <c r="O1619" i="10"/>
  <c r="O1635" i="10"/>
  <c r="P1635" i="10" s="1"/>
  <c r="O1638" i="10"/>
  <c r="L1650" i="10"/>
  <c r="O1654" i="10"/>
  <c r="O1660" i="10"/>
  <c r="O1676" i="10"/>
  <c r="P1676" i="10" s="1"/>
  <c r="O1781" i="10"/>
  <c r="O1800" i="10"/>
  <c r="L1936" i="10"/>
  <c r="O1943" i="10"/>
  <c r="L1955" i="10"/>
  <c r="O1994" i="10"/>
  <c r="O1106" i="10"/>
  <c r="O1131" i="10"/>
  <c r="P1131" i="10" s="1"/>
  <c r="O1150" i="10"/>
  <c r="P1150" i="10" s="1"/>
  <c r="L1168" i="10"/>
  <c r="L1183" i="10"/>
  <c r="L1189" i="10"/>
  <c r="O1193" i="10"/>
  <c r="O1208" i="10"/>
  <c r="O1211" i="10"/>
  <c r="O1214" i="10"/>
  <c r="O1220" i="10"/>
  <c r="O1273" i="10"/>
  <c r="L1281" i="10"/>
  <c r="L1318" i="10"/>
  <c r="O1322" i="10"/>
  <c r="P1322" i="10" s="1"/>
  <c r="L1343" i="10"/>
  <c r="L1365" i="10"/>
  <c r="O1372" i="10"/>
  <c r="P1372" i="10" s="1"/>
  <c r="O1375" i="10"/>
  <c r="O1391" i="10"/>
  <c r="P1391" i="10" s="1"/>
  <c r="O1394" i="10"/>
  <c r="O1409" i="10"/>
  <c r="O1412" i="10"/>
  <c r="L1427" i="10"/>
  <c r="O1437" i="10"/>
  <c r="O1446" i="10"/>
  <c r="O1449" i="10"/>
  <c r="O1465" i="10"/>
  <c r="O1484" i="10"/>
  <c r="P1484" i="10" s="1"/>
  <c r="O1503" i="10"/>
  <c r="P1503" i="10" s="1"/>
  <c r="O1519" i="10"/>
  <c r="P1519" i="10" s="1"/>
  <c r="O1541" i="10"/>
  <c r="O1569" i="10"/>
  <c r="O1591" i="10"/>
  <c r="O1613" i="10"/>
  <c r="O1632" i="10"/>
  <c r="P1632" i="10" s="1"/>
  <c r="L1647" i="10"/>
  <c r="O1651" i="10"/>
  <c r="O1657" i="10"/>
  <c r="P1657" i="10" s="1"/>
  <c r="O1673" i="10"/>
  <c r="O1708" i="10"/>
  <c r="O1743" i="10"/>
  <c r="O1762" i="10"/>
  <c r="L1774" i="10"/>
  <c r="O1778" i="10"/>
  <c r="L1793" i="10"/>
  <c r="O1822" i="10"/>
  <c r="O1838" i="10"/>
  <c r="L1850" i="10"/>
  <c r="O1854" i="10"/>
  <c r="L1866" i="10"/>
  <c r="O1870" i="10"/>
  <c r="P1870" i="10" s="1"/>
  <c r="O1886" i="10"/>
  <c r="L1898" i="10"/>
  <c r="O1902" i="10"/>
  <c r="O1918" i="10"/>
  <c r="O2042" i="10"/>
  <c r="O2058" i="10"/>
  <c r="O953" i="10"/>
  <c r="O717" i="10"/>
  <c r="O733" i="10"/>
  <c r="P733" i="10" s="1"/>
  <c r="L751" i="10"/>
  <c r="O755" i="10"/>
  <c r="P755" i="10" s="1"/>
  <c r="O802" i="10"/>
  <c r="O818" i="10"/>
  <c r="O821" i="10"/>
  <c r="P821" i="10" s="1"/>
  <c r="O837" i="10"/>
  <c r="O853" i="10"/>
  <c r="O872" i="10"/>
  <c r="O891" i="10"/>
  <c r="O907" i="10"/>
  <c r="L919" i="10"/>
  <c r="O923" i="10"/>
  <c r="O942" i="10"/>
  <c r="O970" i="10"/>
  <c r="O995" i="10"/>
  <c r="O1014" i="10"/>
  <c r="O1030" i="10"/>
  <c r="O1033" i="10"/>
  <c r="O1052" i="10"/>
  <c r="O1055" i="10"/>
  <c r="O1071" i="10"/>
  <c r="L1083" i="10"/>
  <c r="O1087" i="10"/>
  <c r="P1087" i="10" s="1"/>
  <c r="L1099" i="10"/>
  <c r="O1103" i="10"/>
  <c r="L1121" i="10"/>
  <c r="O1125" i="10"/>
  <c r="P1125" i="10" s="1"/>
  <c r="O1147" i="10"/>
  <c r="L1162" i="10"/>
  <c r="O1166" i="10"/>
  <c r="P1166" i="10" s="1"/>
  <c r="O1169" i="10"/>
  <c r="P1169" i="10" s="1"/>
  <c r="O1190" i="10"/>
  <c r="O1242" i="10"/>
  <c r="O1270" i="10"/>
  <c r="P1270" i="10" s="1"/>
  <c r="O1276" i="10"/>
  <c r="P1276" i="10" s="1"/>
  <c r="L1278" i="10"/>
  <c r="O1282" i="10"/>
  <c r="P1282" i="10" s="1"/>
  <c r="O1285" i="10"/>
  <c r="L1312" i="10"/>
  <c r="O1319" i="10"/>
  <c r="L1340" i="10"/>
  <c r="O1344" i="10"/>
  <c r="O1366" i="10"/>
  <c r="O1369" i="10"/>
  <c r="O1388" i="10"/>
  <c r="O1406" i="10"/>
  <c r="O1425" i="10"/>
  <c r="O1428" i="10"/>
  <c r="O1431" i="10"/>
  <c r="P1431" i="10" s="1"/>
  <c r="L1458" i="10"/>
  <c r="O1462" i="10"/>
  <c r="O1481" i="10"/>
  <c r="P1481" i="10" s="1"/>
  <c r="L1496" i="10"/>
  <c r="O1500" i="10"/>
  <c r="P1500" i="10" s="1"/>
  <c r="L1512" i="10"/>
  <c r="O1516" i="10"/>
  <c r="L1556" i="10"/>
  <c r="L1562" i="10"/>
  <c r="L1581" i="10"/>
  <c r="O1724" i="10"/>
  <c r="P1724" i="10" s="1"/>
  <c r="L1736" i="10"/>
  <c r="O1740" i="10"/>
  <c r="O1756" i="10"/>
  <c r="P1756" i="10" s="1"/>
  <c r="O1775" i="10"/>
  <c r="O1813" i="10"/>
  <c r="O1835" i="10"/>
  <c r="O1867" i="10"/>
  <c r="O1899" i="10"/>
  <c r="P1899" i="10" s="1"/>
  <c r="O1934" i="10"/>
  <c r="L1984" i="10"/>
  <c r="O2039" i="10"/>
  <c r="O869" i="10"/>
  <c r="P869" i="10" s="1"/>
  <c r="O885" i="10"/>
  <c r="O888" i="10"/>
  <c r="O904" i="10"/>
  <c r="P904" i="10" s="1"/>
  <c r="O920" i="10"/>
  <c r="O939" i="10"/>
  <c r="P939" i="10" s="1"/>
  <c r="L963" i="10"/>
  <c r="O967" i="10"/>
  <c r="L979" i="10"/>
  <c r="O992" i="10"/>
  <c r="L1004" i="10"/>
  <c r="L1007" i="10"/>
  <c r="O1011" i="10"/>
  <c r="O1027" i="10"/>
  <c r="P1027" i="10" s="1"/>
  <c r="L1045" i="10"/>
  <c r="O1049" i="10"/>
  <c r="P1049" i="10" s="1"/>
  <c r="L1064" i="10"/>
  <c r="O1068" i="10"/>
  <c r="O1084" i="10"/>
  <c r="L1096" i="10"/>
  <c r="O1100" i="10"/>
  <c r="L1115" i="10"/>
  <c r="O1122" i="10"/>
  <c r="O1141" i="10"/>
  <c r="L1156" i="10"/>
  <c r="O1160" i="10"/>
  <c r="O1163" i="10"/>
  <c r="L1174" i="10"/>
  <c r="M1177" i="10"/>
  <c r="N1177" i="10" s="1"/>
  <c r="O1181" i="10"/>
  <c r="O1187" i="10"/>
  <c r="O1239" i="10"/>
  <c r="P1239" i="10" s="1"/>
  <c r="O1258" i="10"/>
  <c r="O1261" i="10"/>
  <c r="O1264" i="10"/>
  <c r="P1264" i="10" s="1"/>
  <c r="O1267" i="10"/>
  <c r="O1279" i="10"/>
  <c r="L1294" i="10"/>
  <c r="O1304" i="10"/>
  <c r="P1304" i="10" s="1"/>
  <c r="O1313" i="10"/>
  <c r="O1316" i="10"/>
  <c r="P1316" i="10" s="1"/>
  <c r="L1334" i="10"/>
  <c r="O1341" i="10"/>
  <c r="L1353" i="10"/>
  <c r="L1359" i="10"/>
  <c r="O1363" i="10"/>
  <c r="L1381" i="10"/>
  <c r="O1385" i="10"/>
  <c r="O1403" i="10"/>
  <c r="O1422" i="10"/>
  <c r="P1422" i="10" s="1"/>
  <c r="O1459" i="10"/>
  <c r="L1474" i="10"/>
  <c r="O1478" i="10"/>
  <c r="P1478" i="10" s="1"/>
  <c r="O1497" i="10"/>
  <c r="P1497" i="10" s="1"/>
  <c r="L1509" i="10"/>
  <c r="O1513" i="10"/>
  <c r="P1513" i="10" s="1"/>
  <c r="L1528" i="10"/>
  <c r="O1532" i="10"/>
  <c r="O1554" i="10"/>
  <c r="O1557" i="10"/>
  <c r="P1557" i="10" s="1"/>
  <c r="O1563" i="10"/>
  <c r="P1563" i="10" s="1"/>
  <c r="M1575" i="10"/>
  <c r="N1575" i="10" s="1"/>
  <c r="O1582" i="10"/>
  <c r="L1600" i="10"/>
  <c r="O1604" i="10"/>
  <c r="P1604" i="10" s="1"/>
  <c r="O1626" i="10"/>
  <c r="O1645" i="10"/>
  <c r="L1663" i="10"/>
  <c r="O1667" i="10"/>
  <c r="O1683" i="10"/>
  <c r="O1702" i="10"/>
  <c r="L1714" i="10"/>
  <c r="O1718" i="10"/>
  <c r="O1721" i="10"/>
  <c r="O1772" i="10"/>
  <c r="P1772" i="10" s="1"/>
  <c r="O1816" i="10"/>
  <c r="O1832" i="10"/>
  <c r="P1832" i="10" s="1"/>
  <c r="O1848" i="10"/>
  <c r="P1848" i="10" s="1"/>
  <c r="O1864" i="10"/>
  <c r="O1880" i="10"/>
  <c r="O1896" i="10"/>
  <c r="O1912" i="10"/>
  <c r="O1928" i="10"/>
  <c r="O1931" i="10"/>
  <c r="O1946" i="10"/>
  <c r="L1962" i="10"/>
  <c r="L1978" i="10"/>
  <c r="O1978" i="10"/>
  <c r="M1981" i="10"/>
  <c r="N1981" i="10" s="1"/>
  <c r="O1981" i="10"/>
  <c r="P1981" i="10" s="1"/>
  <c r="O1985" i="10"/>
  <c r="P1985" i="10" s="1"/>
  <c r="L1997" i="10"/>
  <c r="O2001" i="10"/>
  <c r="P2001" i="10" s="1"/>
  <c r="L2013" i="10"/>
  <c r="O2013" i="10"/>
  <c r="L2016" i="10"/>
  <c r="O2020" i="10"/>
  <c r="O877" i="10"/>
  <c r="L624" i="10"/>
  <c r="O628" i="10"/>
  <c r="O631" i="10"/>
  <c r="O634" i="10"/>
  <c r="O650" i="10"/>
  <c r="O666" i="10"/>
  <c r="P666" i="10" s="1"/>
  <c r="O682" i="10"/>
  <c r="O698" i="10"/>
  <c r="P698" i="10" s="1"/>
  <c r="O711" i="10"/>
  <c r="P711" i="10" s="1"/>
  <c r="O727" i="10"/>
  <c r="L745" i="10"/>
  <c r="O749" i="10"/>
  <c r="O774" i="10"/>
  <c r="L786" i="10"/>
  <c r="O796" i="10"/>
  <c r="L808" i="10"/>
  <c r="O812" i="10"/>
  <c r="O831" i="10"/>
  <c r="O847" i="10"/>
  <c r="O866" i="10"/>
  <c r="P866" i="10" s="1"/>
  <c r="O882" i="10"/>
  <c r="O901" i="10"/>
  <c r="P901" i="10" s="1"/>
  <c r="O917" i="10"/>
  <c r="P917" i="10" s="1"/>
  <c r="O933" i="10"/>
  <c r="P933" i="10" s="1"/>
  <c r="O936" i="10"/>
  <c r="L951" i="10"/>
  <c r="L960" i="10"/>
  <c r="O964" i="10"/>
  <c r="L976" i="10"/>
  <c r="O980" i="10"/>
  <c r="L982" i="10"/>
  <c r="O986" i="10"/>
  <c r="O989" i="10"/>
  <c r="L1001" i="10"/>
  <c r="O1005" i="10"/>
  <c r="O1008" i="10"/>
  <c r="L1042" i="10"/>
  <c r="O1046" i="10"/>
  <c r="P1046" i="10" s="1"/>
  <c r="O1065" i="10"/>
  <c r="L1077" i="10"/>
  <c r="O1081" i="10"/>
  <c r="L1093" i="10"/>
  <c r="O1097" i="10"/>
  <c r="L1109" i="10"/>
  <c r="L1112" i="10"/>
  <c r="O1116" i="10"/>
  <c r="P1116" i="10" s="1"/>
  <c r="O1119" i="10"/>
  <c r="P1119" i="10" s="1"/>
  <c r="O1138" i="10"/>
  <c r="M1147" i="10"/>
  <c r="N1147" i="10" s="1"/>
  <c r="L1153" i="10"/>
  <c r="O1157" i="10"/>
  <c r="O1172" i="10"/>
  <c r="O1175" i="10"/>
  <c r="L1223" i="10"/>
  <c r="L1232" i="10"/>
  <c r="O1236" i="10"/>
  <c r="P1236" i="10" s="1"/>
  <c r="O1255" i="10"/>
  <c r="L1291" i="10"/>
  <c r="O1298" i="10"/>
  <c r="O1301" i="10"/>
  <c r="O1307" i="10"/>
  <c r="P1307" i="10" s="1"/>
  <c r="O1310" i="10"/>
  <c r="P1310" i="10" s="1"/>
  <c r="L1328" i="10"/>
  <c r="O1354" i="10"/>
  <c r="L1487" i="10"/>
  <c r="O1526" i="10"/>
  <c r="O1529" i="10"/>
  <c r="O1551" i="10"/>
  <c r="P1551" i="10" s="1"/>
  <c r="O1576" i="10"/>
  <c r="P1576" i="10" s="1"/>
  <c r="O1579" i="10"/>
  <c r="O1601" i="10"/>
  <c r="L1619" i="10"/>
  <c r="O1623" i="10"/>
  <c r="L1635" i="10"/>
  <c r="O1642" i="10"/>
  <c r="O1664" i="10"/>
  <c r="L1676" i="10"/>
  <c r="O1680" i="10"/>
  <c r="L1695" i="10"/>
  <c r="O1699" i="10"/>
  <c r="P1699" i="10" s="1"/>
  <c r="L1765" i="10"/>
  <c r="O1769" i="10"/>
  <c r="O1785" i="10"/>
  <c r="P1785" i="10" s="1"/>
  <c r="O1788" i="10"/>
  <c r="O1807" i="10"/>
  <c r="P1807" i="10" s="1"/>
  <c r="L1841" i="10"/>
  <c r="O1845" i="10"/>
  <c r="P1845" i="10" s="1"/>
  <c r="L1873" i="10"/>
  <c r="O1877" i="10"/>
  <c r="L1905" i="10"/>
  <c r="O1909" i="10"/>
  <c r="M1921" i="10"/>
  <c r="N1921" i="10" s="1"/>
  <c r="O1963" i="10"/>
  <c r="M1978" i="10"/>
  <c r="N1978" i="10" s="1"/>
  <c r="O2010" i="10"/>
  <c r="P2010" i="10" s="1"/>
  <c r="O1691" i="10"/>
  <c r="L2051" i="10"/>
  <c r="O2055" i="10"/>
  <c r="L1950" i="10"/>
  <c r="O1954" i="10"/>
  <c r="O1970" i="10"/>
  <c r="L1684" i="10"/>
  <c r="L1703" i="10"/>
  <c r="L1725" i="10"/>
  <c r="O1729" i="10"/>
  <c r="L1741" i="10"/>
  <c r="O1745" i="10"/>
  <c r="P1745" i="10" s="1"/>
  <c r="O1767" i="10"/>
  <c r="O1783" i="10"/>
  <c r="P1783" i="10" s="1"/>
  <c r="L1798" i="10"/>
  <c r="O1827" i="10"/>
  <c r="L1839" i="10"/>
  <c r="O1843" i="10"/>
  <c r="O1859" i="10"/>
  <c r="L1887" i="10"/>
  <c r="L1903" i="10"/>
  <c r="L1919" i="10"/>
  <c r="L1976" i="10"/>
  <c r="L1640" i="10"/>
  <c r="M1650" i="10"/>
  <c r="N1650" i="10" s="1"/>
  <c r="O1682" i="10"/>
  <c r="M1738" i="10"/>
  <c r="N1738" i="10" s="1"/>
  <c r="L1776" i="10"/>
  <c r="L1852" i="10"/>
  <c r="L1900" i="10"/>
  <c r="M1957" i="10"/>
  <c r="N1957" i="10" s="1"/>
  <c r="L2008" i="10"/>
  <c r="O1685" i="10"/>
  <c r="O1955" i="10"/>
  <c r="M1989" i="10"/>
  <c r="N1989" i="10" s="1"/>
  <c r="L2024" i="10"/>
  <c r="O1863" i="10"/>
  <c r="O1879" i="10"/>
  <c r="O1895" i="10"/>
  <c r="O1911" i="10"/>
  <c r="P1911" i="10" s="1"/>
  <c r="O1927" i="10"/>
  <c r="P1927" i="10" s="1"/>
  <c r="O1952" i="10"/>
  <c r="O1968" i="10"/>
  <c r="P1968" i="10" s="1"/>
  <c r="O1990" i="10"/>
  <c r="P1990" i="10" s="1"/>
  <c r="O2006" i="10"/>
  <c r="P2006" i="10" s="1"/>
  <c r="O2025" i="10"/>
  <c r="P2025" i="10" s="1"/>
  <c r="O2030" i="10"/>
  <c r="L1625" i="10"/>
  <c r="L1644" i="10"/>
  <c r="L1688" i="10"/>
  <c r="L1726" i="10"/>
  <c r="L1742" i="10"/>
  <c r="O1876" i="10"/>
  <c r="P1876" i="10" s="1"/>
  <c r="O1892" i="10"/>
  <c r="P1892" i="10" s="1"/>
  <c r="O1908" i="10"/>
  <c r="P1908" i="10" s="1"/>
  <c r="O1924" i="10"/>
  <c r="L1945" i="10"/>
  <c r="L1977" i="10"/>
  <c r="O1987" i="10"/>
  <c r="P1987" i="10" s="1"/>
  <c r="O2003" i="10"/>
  <c r="O2022" i="10"/>
  <c r="O1686" i="10"/>
  <c r="P1686" i="10" s="1"/>
  <c r="O1689" i="10"/>
  <c r="O1705" i="10"/>
  <c r="L1755" i="10"/>
  <c r="L1777" i="10"/>
  <c r="O1825" i="10"/>
  <c r="P1825" i="10" s="1"/>
  <c r="L1837" i="10"/>
  <c r="O1841" i="10"/>
  <c r="P1841" i="10" s="1"/>
  <c r="O1857" i="10"/>
  <c r="P1857" i="10" s="1"/>
  <c r="L1869" i="10"/>
  <c r="O1873" i="10"/>
  <c r="L1885" i="10"/>
  <c r="O1889" i="10"/>
  <c r="O1905" i="10"/>
  <c r="L1917" i="10"/>
  <c r="O1921" i="10"/>
  <c r="L1980" i="10"/>
  <c r="O1984" i="10"/>
  <c r="P1984" i="10" s="1"/>
  <c r="O2000" i="10"/>
  <c r="P2000" i="10" s="1"/>
  <c r="O2019" i="10"/>
  <c r="O2038" i="10"/>
  <c r="O2041" i="10"/>
  <c r="O2057" i="10"/>
  <c r="O1959" i="10"/>
  <c r="O1975" i="10"/>
  <c r="L1993" i="10"/>
  <c r="O2016" i="10"/>
  <c r="O2035" i="10"/>
  <c r="O2054" i="10"/>
  <c r="P2054" i="10" s="1"/>
  <c r="L1733" i="10"/>
  <c r="O1737" i="10"/>
  <c r="P1737" i="10" s="1"/>
  <c r="O1753" i="10"/>
  <c r="L1771" i="10"/>
  <c r="L1790" i="10"/>
  <c r="O1794" i="10"/>
  <c r="L1809" i="10"/>
  <c r="L1815" i="10"/>
  <c r="L1895" i="10"/>
  <c r="L1930" i="10"/>
  <c r="O1937" i="10"/>
  <c r="O1940" i="10"/>
  <c r="L1952" i="10"/>
  <c r="O1956" i="10"/>
  <c r="L1968" i="10"/>
  <c r="O1972" i="10"/>
  <c r="L2006" i="10"/>
  <c r="L2028" i="10"/>
  <c r="O2032" i="10"/>
  <c r="O2051" i="10"/>
  <c r="O1962" i="10"/>
  <c r="O1930" i="10"/>
  <c r="O661" i="10"/>
  <c r="L673" i="10"/>
  <c r="O677" i="10"/>
  <c r="L689" i="10"/>
  <c r="O693" i="10"/>
  <c r="L702" i="10"/>
  <c r="O706" i="10"/>
  <c r="O722" i="10"/>
  <c r="O738" i="10"/>
  <c r="O741" i="10"/>
  <c r="P741" i="10" s="1"/>
  <c r="O760" i="10"/>
  <c r="O785" i="10"/>
  <c r="O807" i="10"/>
  <c r="P807" i="10" s="1"/>
  <c r="L822" i="10"/>
  <c r="O826" i="10"/>
  <c r="O842" i="10"/>
  <c r="P842" i="10" s="1"/>
  <c r="L854" i="10"/>
  <c r="O858" i="10"/>
  <c r="P858" i="10" s="1"/>
  <c r="O861" i="10"/>
  <c r="O896" i="10"/>
  <c r="L908" i="10"/>
  <c r="L924" i="10"/>
  <c r="O928" i="10"/>
  <c r="O947" i="10"/>
  <c r="O950" i="10"/>
  <c r="O975" i="10"/>
  <c r="L996" i="10"/>
  <c r="L1015" i="10"/>
  <c r="O1019" i="10"/>
  <c r="O1041" i="10"/>
  <c r="O1060" i="10"/>
  <c r="P1060" i="10" s="1"/>
  <c r="O1076" i="10"/>
  <c r="L1088" i="10"/>
  <c r="O1092" i="10"/>
  <c r="L1113" i="10"/>
  <c r="O1120" i="10"/>
  <c r="L1135" i="10"/>
  <c r="O1139" i="10"/>
  <c r="O1158" i="10"/>
  <c r="O1173" i="10"/>
  <c r="O1176" i="10"/>
  <c r="P1176" i="10" s="1"/>
  <c r="O1179" i="10"/>
  <c r="O1237" i="10"/>
  <c r="O1259" i="10"/>
  <c r="P1259" i="10" s="1"/>
  <c r="O1265" i="10"/>
  <c r="O1299" i="10"/>
  <c r="P1299" i="10" s="1"/>
  <c r="O1302" i="10"/>
  <c r="O1314" i="10"/>
  <c r="O1317" i="10"/>
  <c r="L1335" i="10"/>
  <c r="O1339" i="10"/>
  <c r="P1339" i="10" s="1"/>
  <c r="O1342" i="10"/>
  <c r="L1360" i="10"/>
  <c r="O1364" i="10"/>
  <c r="L1382" i="10"/>
  <c r="O1398" i="10"/>
  <c r="L1400" i="10"/>
  <c r="L1419" i="10"/>
  <c r="O1423" i="10"/>
  <c r="O1429" i="10"/>
  <c r="O1460" i="10"/>
  <c r="L1475" i="10"/>
  <c r="O1479" i="10"/>
  <c r="O1498" i="10"/>
  <c r="L1535" i="10"/>
  <c r="O1542" i="10"/>
  <c r="O1545" i="10"/>
  <c r="P1545" i="10" s="1"/>
  <c r="O1570" i="10"/>
  <c r="P1570" i="10" s="1"/>
  <c r="O1595" i="10"/>
  <c r="O1617" i="10"/>
  <c r="L1629" i="10"/>
  <c r="O1633" i="10"/>
  <c r="P1633" i="10" s="1"/>
  <c r="L1648" i="10"/>
  <c r="O1652" i="10"/>
  <c r="O1655" i="10"/>
  <c r="P1655" i="10" s="1"/>
  <c r="M1664" i="10"/>
  <c r="N1664" i="10" s="1"/>
  <c r="L1670" i="10"/>
  <c r="O1696" i="10"/>
  <c r="O1715" i="10"/>
  <c r="L1730" i="10"/>
  <c r="O1734" i="10"/>
  <c r="O1750" i="10"/>
  <c r="L1768" i="10"/>
  <c r="L1784" i="10"/>
  <c r="O1810" i="10"/>
  <c r="P1810" i="10" s="1"/>
  <c r="L1828" i="10"/>
  <c r="L1844" i="10"/>
  <c r="L1908" i="10"/>
  <c r="M1930" i="10"/>
  <c r="N1930" i="10" s="1"/>
  <c r="L1949" i="10"/>
  <c r="O1953" i="10"/>
  <c r="P1953" i="10" s="1"/>
  <c r="L1965" i="10"/>
  <c r="O1969" i="10"/>
  <c r="L1987" i="10"/>
  <c r="O1991" i="10"/>
  <c r="O2007" i="10"/>
  <c r="L2025" i="10"/>
  <c r="O2048" i="10"/>
  <c r="P2048" i="10" s="1"/>
  <c r="L1966" i="10"/>
  <c r="L1988" i="10"/>
  <c r="L2004" i="10"/>
  <c r="L2011" i="10"/>
  <c r="L2043" i="10"/>
  <c r="L2059" i="10"/>
  <c r="AF10" i="2"/>
  <c r="L2018" i="10"/>
  <c r="L2012" i="10"/>
  <c r="L2034" i="10"/>
  <c r="L2031" i="10"/>
  <c r="P699" i="10"/>
  <c r="P271" i="10"/>
  <c r="AA272" i="2" s="1"/>
  <c r="M2051" i="10"/>
  <c r="N2051" i="10" s="1"/>
  <c r="L1260" i="10"/>
  <c r="M1260" i="10"/>
  <c r="N1260" i="10" s="1"/>
  <c r="L687" i="10"/>
  <c r="M1436" i="10"/>
  <c r="N1436" i="10" s="1"/>
  <c r="M703" i="10"/>
  <c r="N703" i="10" s="1"/>
  <c r="M271" i="10"/>
  <c r="M450" i="10"/>
  <c r="L1080" i="10"/>
  <c r="M1409" i="10"/>
  <c r="N1409" i="10" s="1"/>
  <c r="M1595" i="10"/>
  <c r="N1595" i="10" s="1"/>
  <c r="M161" i="10"/>
  <c r="L2002" i="10"/>
  <c r="L694" i="10"/>
  <c r="M694" i="10"/>
  <c r="N694" i="10" s="1"/>
  <c r="M1958" i="10"/>
  <c r="N1958" i="10" s="1"/>
  <c r="M472" i="10"/>
  <c r="M139" i="10"/>
  <c r="M576" i="10"/>
  <c r="N576" i="10" s="1"/>
  <c r="M1043" i="10"/>
  <c r="N1043" i="10" s="1"/>
  <c r="M1395" i="10"/>
  <c r="N1395" i="10" s="1"/>
  <c r="M1873" i="10"/>
  <c r="N1873" i="10" s="1"/>
  <c r="M274" i="10"/>
  <c r="M304" i="10"/>
  <c r="M404" i="10"/>
  <c r="M1376" i="10"/>
  <c r="N1376" i="10" s="1"/>
  <c r="M1407" i="10"/>
  <c r="N1407" i="10" s="1"/>
  <c r="J1407" i="10"/>
  <c r="J1912" i="10"/>
  <c r="M1912" i="10"/>
  <c r="N1912" i="10" s="1"/>
  <c r="L170" i="10"/>
  <c r="W171" i="2" s="1"/>
  <c r="M767" i="10"/>
  <c r="N767" i="10" s="1"/>
  <c r="L767" i="10"/>
  <c r="L888" i="10"/>
  <c r="M1659" i="10"/>
  <c r="N1659" i="10" s="1"/>
  <c r="J1659" i="10"/>
  <c r="L777" i="10"/>
  <c r="M18" i="10"/>
  <c r="M115" i="10"/>
  <c r="L752" i="10"/>
  <c r="M752" i="10"/>
  <c r="N752" i="10" s="1"/>
  <c r="M901" i="10"/>
  <c r="N901" i="10" s="1"/>
  <c r="M965" i="10"/>
  <c r="N965" i="10" s="1"/>
  <c r="M1010" i="10"/>
  <c r="N1010" i="10" s="1"/>
  <c r="M1236" i="10"/>
  <c r="N1236" i="10" s="1"/>
  <c r="M1242" i="10"/>
  <c r="N1242" i="10" s="1"/>
  <c r="M1484" i="10"/>
  <c r="N1484" i="10" s="1"/>
  <c r="M1608" i="10"/>
  <c r="N1608" i="10" s="1"/>
  <c r="M286" i="10"/>
  <c r="M606" i="10"/>
  <c r="N606" i="10" s="1"/>
  <c r="M823" i="10"/>
  <c r="N823" i="10" s="1"/>
  <c r="M962" i="10"/>
  <c r="N962" i="10" s="1"/>
  <c r="M1141" i="10"/>
  <c r="N1141" i="10" s="1"/>
  <c r="M1163" i="10"/>
  <c r="N1163" i="10" s="1"/>
  <c r="M1852" i="10"/>
  <c r="N1852" i="10" s="1"/>
  <c r="M1341" i="10"/>
  <c r="N1341" i="10" s="1"/>
  <c r="L1341" i="10"/>
  <c r="L540" i="10"/>
  <c r="W541" i="2" s="1"/>
  <c r="M540" i="10"/>
  <c r="M1193" i="10"/>
  <c r="N1193" i="10" s="1"/>
  <c r="L1575" i="10"/>
  <c r="L1651" i="10"/>
  <c r="M1651" i="10"/>
  <c r="N1651" i="10" s="1"/>
  <c r="M710" i="10"/>
  <c r="N710" i="10" s="1"/>
  <c r="M839" i="10"/>
  <c r="N839" i="10" s="1"/>
  <c r="M1222" i="10"/>
  <c r="N1222" i="10" s="1"/>
  <c r="M1252" i="10"/>
  <c r="N1252" i="10" s="1"/>
  <c r="P1606" i="10"/>
  <c r="M744" i="10"/>
  <c r="N744" i="10" s="1"/>
  <c r="M1363" i="10"/>
  <c r="N1363" i="10" s="1"/>
  <c r="M1680" i="10"/>
  <c r="N1680" i="10" s="1"/>
  <c r="M1796" i="10"/>
  <c r="N1796" i="10" s="1"/>
  <c r="L1796" i="10"/>
  <c r="M2018" i="10"/>
  <c r="N2018" i="10" s="1"/>
  <c r="L917" i="10"/>
  <c r="M1181" i="10"/>
  <c r="N1181" i="10" s="1"/>
  <c r="M1339" i="10"/>
  <c r="N1339" i="10" s="1"/>
  <c r="M1420" i="10"/>
  <c r="N1420" i="10" s="1"/>
  <c r="L1947" i="10"/>
  <c r="M1947" i="10"/>
  <c r="N1947" i="10" s="1"/>
  <c r="M933" i="10"/>
  <c r="N933" i="10" s="1"/>
  <c r="M972" i="10"/>
  <c r="N972" i="10" s="1"/>
  <c r="M1100" i="10"/>
  <c r="N1100" i="10" s="1"/>
  <c r="L1366" i="10"/>
  <c r="M1378" i="10"/>
  <c r="N1378" i="10" s="1"/>
  <c r="M1414" i="10"/>
  <c r="N1414" i="10" s="1"/>
  <c r="M1446" i="10"/>
  <c r="N1446" i="10" s="1"/>
  <c r="L1516" i="10"/>
  <c r="M547" i="10"/>
  <c r="M695" i="10"/>
  <c r="N695" i="10" s="1"/>
  <c r="L775" i="10"/>
  <c r="P1127" i="10"/>
  <c r="L1378" i="10"/>
  <c r="M1438" i="10"/>
  <c r="N1438" i="10" s="1"/>
  <c r="M1529" i="10"/>
  <c r="N1529" i="10" s="1"/>
  <c r="M1268" i="10"/>
  <c r="N1268" i="10" s="1"/>
  <c r="M219" i="10"/>
  <c r="M6" i="10"/>
  <c r="M123" i="10"/>
  <c r="M210" i="10"/>
  <c r="M462" i="10"/>
  <c r="M608" i="10"/>
  <c r="N608" i="10" s="1"/>
  <c r="M837" i="10"/>
  <c r="N837" i="10" s="1"/>
  <c r="M1168" i="10"/>
  <c r="N1168" i="10" s="1"/>
  <c r="M1639" i="10"/>
  <c r="N1639" i="10" s="1"/>
  <c r="M1706" i="10"/>
  <c r="N1706" i="10" s="1"/>
  <c r="M2033" i="10"/>
  <c r="N2033" i="10" s="1"/>
  <c r="M400" i="10"/>
  <c r="M786" i="10"/>
  <c r="N786" i="10" s="1"/>
  <c r="M1344" i="10"/>
  <c r="N1344" i="10" s="1"/>
  <c r="M1591" i="10"/>
  <c r="N1591" i="10" s="1"/>
  <c r="M1597" i="10"/>
  <c r="N1597" i="10" s="1"/>
  <c r="J1706" i="10"/>
  <c r="M1813" i="10"/>
  <c r="N1813" i="10" s="1"/>
  <c r="M1902" i="10"/>
  <c r="N1902" i="10" s="1"/>
  <c r="M1920" i="10"/>
  <c r="N1920" i="10" s="1"/>
  <c r="M2058" i="10"/>
  <c r="N2058" i="10" s="1"/>
  <c r="P2062" i="10"/>
  <c r="M1740" i="10"/>
  <c r="N1740" i="10" s="1"/>
  <c r="M1753" i="10"/>
  <c r="N1753" i="10" s="1"/>
  <c r="M1722" i="10"/>
  <c r="N1722" i="10" s="1"/>
  <c r="M1819" i="10"/>
  <c r="N1819" i="10" s="1"/>
  <c r="M1986" i="10"/>
  <c r="N1986" i="10" s="1"/>
  <c r="M2001" i="10"/>
  <c r="N2001" i="10" s="1"/>
  <c r="M1897" i="10"/>
  <c r="N1897" i="10" s="1"/>
  <c r="M2025" i="10"/>
  <c r="N2025" i="10" s="1"/>
  <c r="M1674" i="10"/>
  <c r="N1674" i="10" s="1"/>
  <c r="M1692" i="10"/>
  <c r="N1692" i="10" s="1"/>
  <c r="M1848" i="10"/>
  <c r="N1848" i="10" s="1"/>
  <c r="P1624" i="10"/>
  <c r="M1907" i="10"/>
  <c r="N1907" i="10" s="1"/>
  <c r="M1307" i="10"/>
  <c r="N1307" i="10" s="1"/>
  <c r="M74" i="10"/>
  <c r="L377" i="10"/>
  <c r="W378" i="2" s="1"/>
  <c r="L450" i="10"/>
  <c r="W451" i="2" s="1"/>
  <c r="L987" i="10"/>
  <c r="M987" i="10"/>
  <c r="N987" i="10" s="1"/>
  <c r="L319" i="10"/>
  <c r="W320" i="2" s="1"/>
  <c r="M1538" i="10"/>
  <c r="N1538" i="10" s="1"/>
  <c r="L1538" i="10"/>
  <c r="M1871" i="10"/>
  <c r="N1871" i="10" s="1"/>
  <c r="J1962" i="10"/>
  <c r="M1962" i="10"/>
  <c r="N1962" i="10" s="1"/>
  <c r="M838" i="10"/>
  <c r="N838" i="10" s="1"/>
  <c r="L838" i="10"/>
  <c r="L535" i="10"/>
  <c r="W536" i="2" s="1"/>
  <c r="J699" i="10"/>
  <c r="M699" i="10"/>
  <c r="N699" i="10" s="1"/>
  <c r="M813" i="10"/>
  <c r="N813" i="10" s="1"/>
  <c r="J979" i="10"/>
  <c r="L304" i="10"/>
  <c r="W305" i="2" s="1"/>
  <c r="L1519" i="10"/>
  <c r="M1519" i="10"/>
  <c r="N1519" i="10" s="1"/>
  <c r="M436" i="10"/>
  <c r="L436" i="10"/>
  <c r="W437" i="2" s="1"/>
  <c r="L560" i="10"/>
  <c r="W561" i="2" s="1"/>
  <c r="M560" i="10"/>
  <c r="M1365" i="10"/>
  <c r="N1365" i="10" s="1"/>
  <c r="J1365" i="10"/>
  <c r="L89" i="10"/>
  <c r="W90" i="2" s="1"/>
  <c r="M89" i="10"/>
  <c r="M241" i="10"/>
  <c r="L1292" i="10"/>
  <c r="M1292" i="10"/>
  <c r="N1292" i="10" s="1"/>
  <c r="L524" i="10"/>
  <c r="W525" i="2" s="1"/>
  <c r="P524" i="10"/>
  <c r="AA525" i="2" s="1"/>
  <c r="L280" i="10"/>
  <c r="W281" i="2" s="1"/>
  <c r="M590" i="10"/>
  <c r="N590" i="10" s="1"/>
  <c r="L590" i="10"/>
  <c r="M760" i="10"/>
  <c r="N760" i="10" s="1"/>
  <c r="L760" i="10"/>
  <c r="L1197" i="10"/>
  <c r="M1197" i="10"/>
  <c r="N1197" i="10" s="1"/>
  <c r="L576" i="10"/>
  <c r="L277" i="10"/>
  <c r="W278" i="2" s="1"/>
  <c r="M277" i="10"/>
  <c r="J1424" i="10"/>
  <c r="M1424" i="10"/>
  <c r="N1424" i="10" s="1"/>
  <c r="M1663" i="10"/>
  <c r="N1663" i="10" s="1"/>
  <c r="M238" i="10"/>
  <c r="M690" i="10"/>
  <c r="N690" i="10" s="1"/>
  <c r="J1409" i="10"/>
  <c r="M8" i="10"/>
  <c r="M60" i="10"/>
  <c r="J404" i="10"/>
  <c r="U405" i="2" s="1"/>
  <c r="M1082" i="10"/>
  <c r="N1082" i="10" s="1"/>
  <c r="L1082" i="10"/>
  <c r="L1177" i="10"/>
  <c r="J1643" i="10"/>
  <c r="M1643" i="10"/>
  <c r="N1643" i="10" s="1"/>
  <c r="M366" i="10"/>
  <c r="L366" i="10"/>
  <c r="W367" i="2" s="1"/>
  <c r="M465" i="10"/>
  <c r="M596" i="10"/>
  <c r="N596" i="10" s="1"/>
  <c r="L8" i="10"/>
  <c r="W9" i="2" s="1"/>
  <c r="P75" i="10"/>
  <c r="AA76" i="2" s="1"/>
  <c r="L210" i="10"/>
  <c r="W211" i="2" s="1"/>
  <c r="M218" i="10"/>
  <c r="L241" i="10"/>
  <c r="W242" i="2" s="1"/>
  <c r="M250" i="10"/>
  <c r="M314" i="10"/>
  <c r="M346" i="10"/>
  <c r="L572" i="10"/>
  <c r="W573" i="2" s="1"/>
  <c r="M772" i="10"/>
  <c r="N772" i="10" s="1"/>
  <c r="M781" i="10"/>
  <c r="N781" i="10" s="1"/>
  <c r="L1154" i="10"/>
  <c r="M1154" i="10"/>
  <c r="N1154" i="10" s="1"/>
  <c r="M1316" i="10"/>
  <c r="N1316" i="10" s="1"/>
  <c r="L1316" i="10"/>
  <c r="J1395" i="10"/>
  <c r="M11" i="10"/>
  <c r="M66" i="10"/>
  <c r="M81" i="10"/>
  <c r="M198" i="10"/>
  <c r="M290" i="10"/>
  <c r="M390" i="10"/>
  <c r="M419" i="10"/>
  <c r="M1192" i="10"/>
  <c r="N1192" i="10" s="1"/>
  <c r="M1305" i="10"/>
  <c r="N1305" i="10" s="1"/>
  <c r="L1305" i="10"/>
  <c r="J1661" i="10"/>
  <c r="M1661" i="10"/>
  <c r="N1661" i="10" s="1"/>
  <c r="M133" i="10"/>
  <c r="M717" i="10"/>
  <c r="N717" i="10" s="1"/>
  <c r="M1270" i="10"/>
  <c r="N1270" i="10" s="1"/>
  <c r="L1270" i="10"/>
  <c r="M289" i="10"/>
  <c r="M646" i="10"/>
  <c r="N646" i="10" s="1"/>
  <c r="L646" i="10"/>
  <c r="M3" i="10"/>
  <c r="M99" i="10"/>
  <c r="M175" i="10"/>
  <c r="M236" i="10"/>
  <c r="J367" i="10"/>
  <c r="U368" i="2" s="1"/>
  <c r="M474" i="10"/>
  <c r="L547" i="10"/>
  <c r="W548" i="2" s="1"/>
  <c r="M729" i="10"/>
  <c r="N729" i="10" s="1"/>
  <c r="L876" i="10"/>
  <c r="J1001" i="10"/>
  <c r="M1001" i="10"/>
  <c r="N1001" i="10" s="1"/>
  <c r="J1143" i="10"/>
  <c r="M1143" i="10"/>
  <c r="N1143" i="10" s="1"/>
  <c r="M1244" i="10"/>
  <c r="N1244" i="10" s="1"/>
  <c r="J1390" i="10"/>
  <c r="M1390" i="10"/>
  <c r="N1390" i="10" s="1"/>
  <c r="L912" i="10"/>
  <c r="L1035" i="10"/>
  <c r="M1134" i="10"/>
  <c r="N1134" i="10" s="1"/>
  <c r="M1770" i="10"/>
  <c r="N1770" i="10" s="1"/>
  <c r="M1933" i="10"/>
  <c r="N1933" i="10" s="1"/>
  <c r="L1933" i="10"/>
  <c r="M1508" i="10"/>
  <c r="N1508" i="10" s="1"/>
  <c r="L1508" i="10"/>
  <c r="M323" i="10"/>
  <c r="L35" i="10"/>
  <c r="W36" i="2" s="1"/>
  <c r="M125" i="10"/>
  <c r="L323" i="10"/>
  <c r="W324" i="2" s="1"/>
  <c r="L402" i="10"/>
  <c r="W403" i="2" s="1"/>
  <c r="M1032" i="10"/>
  <c r="N1032" i="10" s="1"/>
  <c r="M1125" i="10"/>
  <c r="N1125" i="10" s="1"/>
  <c r="L1134" i="10"/>
  <c r="M1468" i="10"/>
  <c r="N1468" i="10" s="1"/>
  <c r="J1468" i="10"/>
  <c r="L1879" i="10"/>
  <c r="M1879" i="10"/>
  <c r="N1879" i="10" s="1"/>
  <c r="M423" i="10"/>
  <c r="M589" i="10"/>
  <c r="N589" i="10" s="1"/>
  <c r="L589" i="10"/>
  <c r="M650" i="10"/>
  <c r="N650" i="10" s="1"/>
  <c r="M1030" i="10"/>
  <c r="N1030" i="10" s="1"/>
  <c r="M1128" i="10"/>
  <c r="N1128" i="10" s="1"/>
  <c r="L1387" i="10"/>
  <c r="M1614" i="10"/>
  <c r="N1614" i="10" s="1"/>
  <c r="M234" i="10"/>
  <c r="M30" i="10"/>
  <c r="M61" i="10"/>
  <c r="M82" i="10"/>
  <c r="L234" i="10"/>
  <c r="W235" i="2" s="1"/>
  <c r="L300" i="10"/>
  <c r="W301" i="2" s="1"/>
  <c r="M300" i="10"/>
  <c r="M438" i="10"/>
  <c r="M461" i="10"/>
  <c r="J650" i="10"/>
  <c r="M724" i="10"/>
  <c r="N724" i="10" s="1"/>
  <c r="M762" i="10"/>
  <c r="N762" i="10" s="1"/>
  <c r="L1030" i="10"/>
  <c r="L1358" i="10"/>
  <c r="M1590" i="10"/>
  <c r="N1590" i="10" s="1"/>
  <c r="L1614" i="10"/>
  <c r="M634" i="10"/>
  <c r="N634" i="10" s="1"/>
  <c r="M668" i="10"/>
  <c r="N668" i="10" s="1"/>
  <c r="M550" i="10"/>
  <c r="L18" i="10"/>
  <c r="W19" i="2" s="1"/>
  <c r="M35" i="10"/>
  <c r="P131" i="10"/>
  <c r="AA132" i="2" s="1"/>
  <c r="M172" i="10"/>
  <c r="L33" i="10"/>
  <c r="W34" i="2" s="1"/>
  <c r="M97" i="10"/>
  <c r="L123" i="10"/>
  <c r="W124" i="2" s="1"/>
  <c r="M146" i="10"/>
  <c r="M191" i="10"/>
  <c r="M315" i="10"/>
  <c r="M598" i="10"/>
  <c r="N598" i="10" s="1"/>
  <c r="M614" i="10"/>
  <c r="N614" i="10" s="1"/>
  <c r="M689" i="10"/>
  <c r="N689" i="10" s="1"/>
  <c r="M1428" i="10"/>
  <c r="N1428" i="10" s="1"/>
  <c r="L1436" i="10"/>
  <c r="M1439" i="10"/>
  <c r="N1439" i="10" s="1"/>
  <c r="L1439" i="10"/>
  <c r="J1877" i="10"/>
  <c r="L532" i="10"/>
  <c r="W533" i="2" s="1"/>
  <c r="M532" i="10"/>
  <c r="M155" i="10"/>
  <c r="L82" i="10"/>
  <c r="W83" i="2" s="1"/>
  <c r="P118" i="10"/>
  <c r="AA119" i="2" s="1"/>
  <c r="M211" i="10"/>
  <c r="M138" i="10"/>
  <c r="M704" i="10"/>
  <c r="N704" i="10" s="1"/>
  <c r="M828" i="10"/>
  <c r="N828" i="10" s="1"/>
  <c r="L880" i="10"/>
  <c r="M1084" i="10"/>
  <c r="N1084" i="10" s="1"/>
  <c r="M1364" i="10"/>
  <c r="N1364" i="10" s="1"/>
  <c r="M2043" i="10"/>
  <c r="N2043" i="10" s="1"/>
  <c r="L944" i="10"/>
  <c r="M1002" i="10"/>
  <c r="N1002" i="10" s="1"/>
  <c r="M1077" i="10"/>
  <c r="N1077" i="10" s="1"/>
  <c r="J1178" i="10"/>
  <c r="M1178" i="10"/>
  <c r="N1178" i="10" s="1"/>
  <c r="M1743" i="10"/>
  <c r="N1743" i="10" s="1"/>
  <c r="M1987" i="10"/>
  <c r="N1987" i="10" s="1"/>
  <c r="M485" i="10"/>
  <c r="M522" i="10"/>
  <c r="M584" i="10"/>
  <c r="N584" i="10" s="1"/>
  <c r="M632" i="10"/>
  <c r="N632" i="10" s="1"/>
  <c r="M728" i="10"/>
  <c r="N728" i="10" s="1"/>
  <c r="J1077" i="10"/>
  <c r="M1342" i="10"/>
  <c r="N1342" i="10" s="1"/>
  <c r="L1551" i="10"/>
  <c r="J1597" i="10"/>
  <c r="J1650" i="10"/>
  <c r="L1863" i="10"/>
  <c r="M1863" i="10"/>
  <c r="N1863" i="10" s="1"/>
  <c r="L1883" i="10"/>
  <c r="M1972" i="10"/>
  <c r="N1972" i="10" s="1"/>
  <c r="L1972" i="10"/>
  <c r="M2002" i="10"/>
  <c r="N2002" i="10" s="1"/>
  <c r="J2002" i="10"/>
  <c r="M291" i="10"/>
  <c r="L326" i="10"/>
  <c r="W327" i="2" s="1"/>
  <c r="M514" i="10"/>
  <c r="M776" i="10"/>
  <c r="N776" i="10" s="1"/>
  <c r="M1068" i="10"/>
  <c r="N1068" i="10" s="1"/>
  <c r="M1398" i="10"/>
  <c r="N1398" i="10" s="1"/>
  <c r="J1753" i="10"/>
  <c r="M1833" i="10"/>
  <c r="N1833" i="10" s="1"/>
  <c r="M927" i="10"/>
  <c r="N927" i="10" s="1"/>
  <c r="L927" i="10"/>
  <c r="M974" i="10"/>
  <c r="N974" i="10" s="1"/>
  <c r="L974" i="10"/>
  <c r="L1251" i="10"/>
  <c r="M1251" i="10"/>
  <c r="N1251" i="10" s="1"/>
  <c r="M1866" i="10"/>
  <c r="N1866" i="10" s="1"/>
  <c r="M1996" i="10"/>
  <c r="N1996" i="10" s="1"/>
  <c r="L1996" i="10"/>
  <c r="L1237" i="10"/>
  <c r="L1374" i="10"/>
  <c r="M1393" i="10"/>
  <c r="N1393" i="10" s="1"/>
  <c r="L1446" i="10"/>
  <c r="L1569" i="10"/>
  <c r="M1726" i="10"/>
  <c r="N1726" i="10" s="1"/>
  <c r="M1732" i="10"/>
  <c r="N1732" i="10" s="1"/>
  <c r="M1851" i="10"/>
  <c r="N1851" i="10" s="1"/>
  <c r="M1097" i="10"/>
  <c r="N1097" i="10" s="1"/>
  <c r="L1097" i="10"/>
  <c r="L1207" i="10"/>
  <c r="L1224" i="10"/>
  <c r="M1340" i="10"/>
  <c r="N1340" i="10" s="1"/>
  <c r="M1413" i="10"/>
  <c r="N1413" i="10" s="1"/>
  <c r="J1413" i="10"/>
  <c r="M1460" i="10"/>
  <c r="N1460" i="10" s="1"/>
  <c r="M1700" i="10"/>
  <c r="N1700" i="10" s="1"/>
  <c r="M746" i="10"/>
  <c r="N746" i="10" s="1"/>
  <c r="M1066" i="10"/>
  <c r="N1066" i="10" s="1"/>
  <c r="M1286" i="10"/>
  <c r="N1286" i="10" s="1"/>
  <c r="L1326" i="10"/>
  <c r="M1326" i="10"/>
  <c r="N1326" i="10" s="1"/>
  <c r="M1355" i="10"/>
  <c r="N1355" i="10" s="1"/>
  <c r="M1589" i="10"/>
  <c r="N1589" i="10" s="1"/>
  <c r="M1616" i="10"/>
  <c r="N1616" i="10" s="1"/>
  <c r="M712" i="10"/>
  <c r="N712" i="10" s="1"/>
  <c r="M763" i="10"/>
  <c r="N763" i="10" s="1"/>
  <c r="L1066" i="10"/>
  <c r="M1258" i="10"/>
  <c r="N1258" i="10" s="1"/>
  <c r="J1394" i="10"/>
  <c r="M1394" i="10"/>
  <c r="N1394" i="10" s="1"/>
  <c r="M2049" i="10"/>
  <c r="N2049" i="10" s="1"/>
  <c r="M1418" i="10"/>
  <c r="N1418" i="10" s="1"/>
  <c r="M1675" i="10"/>
  <c r="N1675" i="10" s="1"/>
  <c r="L1985" i="10"/>
  <c r="M1985" i="10"/>
  <c r="N1985" i="10" s="1"/>
  <c r="M957" i="10"/>
  <c r="N957" i="10" s="1"/>
  <c r="M1078" i="10"/>
  <c r="N1078" i="10" s="1"/>
  <c r="M1137" i="10"/>
  <c r="N1137" i="10" s="1"/>
  <c r="L1137" i="10"/>
  <c r="M1297" i="10"/>
  <c r="N1297" i="10" s="1"/>
  <c r="M1388" i="10"/>
  <c r="N1388" i="10" s="1"/>
  <c r="M1513" i="10"/>
  <c r="N1513" i="10" s="1"/>
  <c r="M1572" i="10"/>
  <c r="N1572" i="10" s="1"/>
  <c r="M1669" i="10"/>
  <c r="N1669" i="10" s="1"/>
  <c r="P1920" i="10"/>
  <c r="M2023" i="10"/>
  <c r="N2023" i="10" s="1"/>
  <c r="M1834" i="10"/>
  <c r="N1834" i="10" s="1"/>
  <c r="M894" i="10"/>
  <c r="N894" i="10" s="1"/>
  <c r="M1135" i="10"/>
  <c r="N1135" i="10" s="1"/>
  <c r="M1223" i="10"/>
  <c r="N1223" i="10" s="1"/>
  <c r="M1645" i="10"/>
  <c r="N1645" i="10" s="1"/>
  <c r="M1878" i="10"/>
  <c r="N1878" i="10" s="1"/>
  <c r="M1954" i="10"/>
  <c r="N1954" i="10" s="1"/>
  <c r="J1954" i="10"/>
  <c r="M947" i="10"/>
  <c r="N947" i="10" s="1"/>
  <c r="J1135" i="10"/>
  <c r="M1179" i="10"/>
  <c r="N1179" i="10" s="1"/>
  <c r="M1182" i="10"/>
  <c r="N1182" i="10" s="1"/>
  <c r="M1346" i="10"/>
  <c r="N1346" i="10" s="1"/>
  <c r="M1416" i="10"/>
  <c r="N1416" i="10" s="1"/>
  <c r="M1475" i="10"/>
  <c r="N1475" i="10" s="1"/>
  <c r="M1503" i="10"/>
  <c r="N1503" i="10" s="1"/>
  <c r="M1581" i="10"/>
  <c r="N1581" i="10" s="1"/>
  <c r="M1592" i="10"/>
  <c r="N1592" i="10" s="1"/>
  <c r="M1634" i="10"/>
  <c r="N1634" i="10" s="1"/>
  <c r="L1878" i="10"/>
  <c r="M831" i="10"/>
  <c r="N831" i="10" s="1"/>
  <c r="M886" i="10"/>
  <c r="N886" i="10" s="1"/>
  <c r="L900" i="10"/>
  <c r="M925" i="10"/>
  <c r="N925" i="10" s="1"/>
  <c r="M930" i="10"/>
  <c r="N930" i="10" s="1"/>
  <c r="M935" i="10"/>
  <c r="N935" i="10" s="1"/>
  <c r="M982" i="10"/>
  <c r="N982" i="10" s="1"/>
  <c r="M1333" i="10"/>
  <c r="N1333" i="10" s="1"/>
  <c r="M1354" i="10"/>
  <c r="N1354" i="10" s="1"/>
  <c r="L1914" i="10"/>
  <c r="M1914" i="10"/>
  <c r="N1914" i="10" s="1"/>
  <c r="M1917" i="10"/>
  <c r="N1917" i="10" s="1"/>
  <c r="J1966" i="10"/>
  <c r="M1966" i="10"/>
  <c r="N1966" i="10" s="1"/>
  <c r="M988" i="10"/>
  <c r="N988" i="10" s="1"/>
  <c r="M1014" i="10"/>
  <c r="N1014" i="10" s="1"/>
  <c r="M1207" i="10"/>
  <c r="N1207" i="10" s="1"/>
  <c r="M1262" i="10"/>
  <c r="N1262" i="10" s="1"/>
  <c r="M1576" i="10"/>
  <c r="N1576" i="10" s="1"/>
  <c r="M1579" i="10"/>
  <c r="N1579" i="10" s="1"/>
  <c r="M1716" i="10"/>
  <c r="N1716" i="10" s="1"/>
  <c r="L1716" i="10"/>
  <c r="M878" i="10"/>
  <c r="N878" i="10" s="1"/>
  <c r="M917" i="10"/>
  <c r="N917" i="10" s="1"/>
  <c r="M1121" i="10"/>
  <c r="N1121" i="10" s="1"/>
  <c r="M1127" i="10"/>
  <c r="N1127" i="10" s="1"/>
  <c r="M1152" i="10"/>
  <c r="N1152" i="10" s="1"/>
  <c r="M1185" i="10"/>
  <c r="N1185" i="10" s="1"/>
  <c r="M1246" i="10"/>
  <c r="N1246" i="10" s="1"/>
  <c r="J1304" i="10"/>
  <c r="M1368" i="10"/>
  <c r="N1368" i="10" s="1"/>
  <c r="M1509" i="10"/>
  <c r="N1509" i="10" s="1"/>
  <c r="M1632" i="10"/>
  <c r="N1632" i="10" s="1"/>
  <c r="M1934" i="10"/>
  <c r="N1934" i="10" s="1"/>
  <c r="M2060" i="10"/>
  <c r="N2060" i="10" s="1"/>
  <c r="M1274" i="10"/>
  <c r="N1274" i="10" s="1"/>
  <c r="M1485" i="10"/>
  <c r="N1485" i="10" s="1"/>
  <c r="M1499" i="10"/>
  <c r="N1499" i="10" s="1"/>
  <c r="M1552" i="10"/>
  <c r="N1552" i="10" s="1"/>
  <c r="M1585" i="10"/>
  <c r="N1585" i="10" s="1"/>
  <c r="M2032" i="10"/>
  <c r="N2032" i="10" s="1"/>
  <c r="M2004" i="10"/>
  <c r="N2004" i="10" s="1"/>
  <c r="M1983" i="10"/>
  <c r="N1983" i="10" s="1"/>
  <c r="M2007" i="10"/>
  <c r="N2007" i="10" s="1"/>
  <c r="M2036" i="10"/>
  <c r="N2036" i="10" s="1"/>
  <c r="M2057" i="10"/>
  <c r="N2057" i="10" s="1"/>
  <c r="M1952" i="10"/>
  <c r="N1952" i="10" s="1"/>
  <c r="J1952" i="10"/>
  <c r="P2014" i="10"/>
  <c r="L454" i="10"/>
  <c r="W455" i="2" s="1"/>
  <c r="M454" i="10"/>
  <c r="M506" i="10"/>
  <c r="M401" i="10"/>
  <c r="M790" i="10"/>
  <c r="N790" i="10" s="1"/>
  <c r="L1208" i="10"/>
  <c r="M1960" i="10"/>
  <c r="N1960" i="10" s="1"/>
  <c r="L115" i="10"/>
  <c r="W116" i="2" s="1"/>
  <c r="J304" i="10"/>
  <c r="U305" i="2" s="1"/>
  <c r="M317" i="10"/>
  <c r="L341" i="10"/>
  <c r="W342" i="2" s="1"/>
  <c r="L412" i="10"/>
  <c r="W413" i="2" s="1"/>
  <c r="J641" i="10"/>
  <c r="M641" i="10"/>
  <c r="N641" i="10" s="1"/>
  <c r="M693" i="10"/>
  <c r="N693" i="10" s="1"/>
  <c r="J693" i="10"/>
  <c r="L1071" i="10"/>
  <c r="M58" i="10"/>
  <c r="L66" i="10"/>
  <c r="W67" i="2" s="1"/>
  <c r="L107" i="10"/>
  <c r="W108" i="2" s="1"/>
  <c r="J113" i="10"/>
  <c r="U114" i="2" s="1"/>
  <c r="L201" i="10"/>
  <c r="W202" i="2" s="1"/>
  <c r="M412" i="10"/>
  <c r="L449" i="10"/>
  <c r="W450" i="2" s="1"/>
  <c r="M588" i="10"/>
  <c r="N588" i="10" s="1"/>
  <c r="L588" i="10"/>
  <c r="M638" i="10"/>
  <c r="N638" i="10" s="1"/>
  <c r="M36" i="10"/>
  <c r="L36" i="10"/>
  <c r="W37" i="2" s="1"/>
  <c r="M107" i="10"/>
  <c r="M118" i="10"/>
  <c r="L118" i="10"/>
  <c r="W119" i="2" s="1"/>
  <c r="M201" i="10"/>
  <c r="J290" i="10"/>
  <c r="U291" i="2" s="1"/>
  <c r="L315" i="10"/>
  <c r="W316" i="2" s="1"/>
  <c r="L358" i="10"/>
  <c r="W359" i="2" s="1"/>
  <c r="M358" i="10"/>
  <c r="M394" i="10"/>
  <c r="J394" i="10"/>
  <c r="U395" i="2" s="1"/>
  <c r="M452" i="10"/>
  <c r="L638" i="10"/>
  <c r="M306" i="10"/>
  <c r="L306" i="10"/>
  <c r="W307" i="2" s="1"/>
  <c r="J614" i="10"/>
  <c r="M255" i="10"/>
  <c r="M276" i="10"/>
  <c r="L276" i="10"/>
  <c r="W277" i="2" s="1"/>
  <c r="L571" i="10"/>
  <c r="W572" i="2" s="1"/>
  <c r="M633" i="10"/>
  <c r="N633" i="10" s="1"/>
  <c r="M1300" i="10"/>
  <c r="N1300" i="10" s="1"/>
  <c r="J1300" i="10"/>
  <c r="L451" i="10"/>
  <c r="W452" i="2" s="1"/>
  <c r="L227" i="10"/>
  <c r="W228" i="2" s="1"/>
  <c r="J187" i="10"/>
  <c r="U188" i="2" s="1"/>
  <c r="M187" i="10"/>
  <c r="M295" i="10"/>
  <c r="J295" i="10"/>
  <c r="U296" i="2" s="1"/>
  <c r="J543" i="10"/>
  <c r="U544" i="2" s="1"/>
  <c r="M543" i="10"/>
  <c r="L34" i="10"/>
  <c r="W35" i="2" s="1"/>
  <c r="J67" i="10"/>
  <c r="U68" i="2" s="1"/>
  <c r="M67" i="10"/>
  <c r="L146" i="10"/>
  <c r="W147" i="2" s="1"/>
  <c r="L260" i="10"/>
  <c r="W261" i="2" s="1"/>
  <c r="M260" i="10"/>
  <c r="P260" i="10"/>
  <c r="AA261" i="2" s="1"/>
  <c r="J466" i="10"/>
  <c r="U467" i="2" s="1"/>
  <c r="J494" i="10"/>
  <c r="U495" i="2" s="1"/>
  <c r="M494" i="10"/>
  <c r="M526" i="10"/>
  <c r="M571" i="10"/>
  <c r="M628" i="10"/>
  <c r="N628" i="10" s="1"/>
  <c r="M1329" i="10"/>
  <c r="N1329" i="10" s="1"/>
  <c r="L1329" i="10"/>
  <c r="M270" i="10"/>
  <c r="L270" i="10"/>
  <c r="W271" i="2" s="1"/>
  <c r="L346" i="10"/>
  <c r="W347" i="2" s="1"/>
  <c r="L181" i="10"/>
  <c r="W182" i="2" s="1"/>
  <c r="M181" i="10"/>
  <c r="M225" i="10"/>
  <c r="P67" i="10"/>
  <c r="M154" i="10"/>
  <c r="L154" i="10"/>
  <c r="W155" i="2" s="1"/>
  <c r="M51" i="10"/>
  <c r="L149" i="10"/>
  <c r="W150" i="2" s="1"/>
  <c r="M171" i="10"/>
  <c r="M305" i="10"/>
  <c r="J305" i="10"/>
  <c r="U306" i="2" s="1"/>
  <c r="M313" i="10"/>
  <c r="L461" i="10"/>
  <c r="W462" i="2" s="1"/>
  <c r="L485" i="10"/>
  <c r="W486" i="2" s="1"/>
  <c r="M623" i="10"/>
  <c r="N623" i="10" s="1"/>
  <c r="L628" i="10"/>
  <c r="M998" i="10"/>
  <c r="N998" i="10" s="1"/>
  <c r="L998" i="10"/>
  <c r="M804" i="10"/>
  <c r="N804" i="10" s="1"/>
  <c r="J9" i="10"/>
  <c r="U10" i="2" s="1"/>
  <c r="M9" i="10"/>
  <c r="L29" i="10"/>
  <c r="W30" i="2" s="1"/>
  <c r="L127" i="10"/>
  <c r="W128" i="2" s="1"/>
  <c r="M188" i="10"/>
  <c r="M242" i="10"/>
  <c r="L285" i="10"/>
  <c r="W286" i="2" s="1"/>
  <c r="M285" i="10"/>
  <c r="M334" i="10"/>
  <c r="L386" i="10"/>
  <c r="M408" i="10"/>
  <c r="L408" i="10"/>
  <c r="W409" i="2" s="1"/>
  <c r="M626" i="10"/>
  <c r="N626" i="10" s="1"/>
  <c r="M661" i="10"/>
  <c r="N661" i="10" s="1"/>
  <c r="L661" i="10"/>
  <c r="L506" i="10"/>
  <c r="W507" i="2" s="1"/>
  <c r="J140" i="10"/>
  <c r="U141" i="2" s="1"/>
  <c r="M140" i="10"/>
  <c r="J421" i="10"/>
  <c r="U422" i="2" s="1"/>
  <c r="M421" i="10"/>
  <c r="L253" i="10"/>
  <c r="W254" i="2" s="1"/>
  <c r="L456" i="10"/>
  <c r="W457" i="2" s="1"/>
  <c r="L516" i="10"/>
  <c r="W517" i="2" s="1"/>
  <c r="M915" i="10"/>
  <c r="N915" i="10" s="1"/>
  <c r="L915" i="10"/>
  <c r="M49" i="10"/>
  <c r="L49" i="10"/>
  <c r="W50" i="2" s="1"/>
  <c r="L376" i="10"/>
  <c r="W377" i="2" s="1"/>
  <c r="L246" i="10"/>
  <c r="W247" i="2" s="1"/>
  <c r="M37" i="10"/>
  <c r="L98" i="10"/>
  <c r="W99" i="2" s="1"/>
  <c r="J101" i="10"/>
  <c r="U102" i="2" s="1"/>
  <c r="M101" i="10"/>
  <c r="M122" i="10"/>
  <c r="L122" i="10"/>
  <c r="W123" i="2" s="1"/>
  <c r="M163" i="10"/>
  <c r="L240" i="10"/>
  <c r="W241" i="2" s="1"/>
  <c r="M240" i="10"/>
  <c r="M253" i="10"/>
  <c r="P352" i="10"/>
  <c r="AA353" i="2" s="1"/>
  <c r="J403" i="10"/>
  <c r="U404" i="2" s="1"/>
  <c r="M403" i="10"/>
  <c r="L566" i="10"/>
  <c r="W567" i="2" s="1"/>
  <c r="L731" i="10"/>
  <c r="M731" i="10"/>
  <c r="N731" i="10" s="1"/>
  <c r="L734" i="10"/>
  <c r="M964" i="10"/>
  <c r="N964" i="10" s="1"/>
  <c r="L964" i="10"/>
  <c r="M206" i="10"/>
  <c r="M265" i="10"/>
  <c r="J265" i="10"/>
  <c r="U266" i="2" s="1"/>
  <c r="L317" i="10"/>
  <c r="W318" i="2" s="1"/>
  <c r="P238" i="10"/>
  <c r="AA239" i="2" s="1"/>
  <c r="M258" i="10"/>
  <c r="L258" i="10"/>
  <c r="W259" i="2" s="1"/>
  <c r="L294" i="10"/>
  <c r="W295" i="2" s="1"/>
  <c r="M294" i="10"/>
  <c r="L378" i="10"/>
  <c r="W379" i="2" s="1"/>
  <c r="L483" i="10"/>
  <c r="W484" i="2" s="1"/>
  <c r="M483" i="10"/>
  <c r="M566" i="10"/>
  <c r="L206" i="10"/>
  <c r="W207" i="2" s="1"/>
  <c r="L267" i="10"/>
  <c r="W268" i="2" s="1"/>
  <c r="L373" i="10"/>
  <c r="W374" i="2" s="1"/>
  <c r="M761" i="10"/>
  <c r="N761" i="10" s="1"/>
  <c r="M782" i="10"/>
  <c r="N782" i="10" s="1"/>
  <c r="M807" i="10"/>
  <c r="N807" i="10" s="1"/>
  <c r="M105" i="10"/>
  <c r="M249" i="10"/>
  <c r="M283" i="10"/>
  <c r="M302" i="10"/>
  <c r="L761" i="10"/>
  <c r="M1160" i="10"/>
  <c r="N1160" i="10" s="1"/>
  <c r="L1160" i="10"/>
  <c r="M1273" i="10"/>
  <c r="N1273" i="10" s="1"/>
  <c r="L1273" i="10"/>
  <c r="M1284" i="10"/>
  <c r="N1284" i="10" s="1"/>
  <c r="L1284" i="10"/>
  <c r="L1691" i="10"/>
  <c r="M1691" i="10"/>
  <c r="N1691" i="10" s="1"/>
  <c r="J7" i="10"/>
  <c r="U8" i="2" s="1"/>
  <c r="M46" i="10"/>
  <c r="M69" i="10"/>
  <c r="L74" i="10"/>
  <c r="W75" i="2" s="1"/>
  <c r="M124" i="10"/>
  <c r="M167" i="10"/>
  <c r="M169" i="10"/>
  <c r="M176" i="10"/>
  <c r="M194" i="10"/>
  <c r="M213" i="10"/>
  <c r="M230" i="10"/>
  <c r="L249" i="10"/>
  <c r="W250" i="2" s="1"/>
  <c r="M337" i="10"/>
  <c r="M344" i="10"/>
  <c r="M347" i="10"/>
  <c r="M396" i="10"/>
  <c r="M426" i="10"/>
  <c r="M437" i="10"/>
  <c r="M464" i="10"/>
  <c r="L464" i="10"/>
  <c r="W465" i="2" s="1"/>
  <c r="M556" i="10"/>
  <c r="L644" i="10"/>
  <c r="L729" i="10"/>
  <c r="M853" i="10"/>
  <c r="N853" i="10" s="1"/>
  <c r="M1119" i="10"/>
  <c r="N1119" i="10" s="1"/>
  <c r="J1119" i="10"/>
  <c r="M1146" i="10"/>
  <c r="N1146" i="10" s="1"/>
  <c r="L1146" i="10"/>
  <c r="J1633" i="10"/>
  <c r="M1633" i="10"/>
  <c r="N1633" i="10" s="1"/>
  <c r="M164" i="10"/>
  <c r="M209" i="10"/>
  <c r="M406" i="10"/>
  <c r="L406" i="10"/>
  <c r="W407" i="2" s="1"/>
  <c r="L452" i="10"/>
  <c r="W453" i="2" s="1"/>
  <c r="L457" i="10"/>
  <c r="W458" i="2" s="1"/>
  <c r="L486" i="10"/>
  <c r="W487" i="2" s="1"/>
  <c r="M489" i="10"/>
  <c r="L489" i="10"/>
  <c r="W490" i="2" s="1"/>
  <c r="L622" i="10"/>
  <c r="M657" i="10"/>
  <c r="N657" i="10" s="1"/>
  <c r="J657" i="10"/>
  <c r="M84" i="10"/>
  <c r="J162" i="10"/>
  <c r="U163" i="2" s="1"/>
  <c r="L164" i="10"/>
  <c r="W165" i="2" s="1"/>
  <c r="M177" i="10"/>
  <c r="M309" i="10"/>
  <c r="J314" i="10"/>
  <c r="U315" i="2" s="1"/>
  <c r="M457" i="10"/>
  <c r="M581" i="10"/>
  <c r="N581" i="10" s="1"/>
  <c r="J584" i="10"/>
  <c r="M622" i="10"/>
  <c r="N622" i="10" s="1"/>
  <c r="M654" i="10"/>
  <c r="N654" i="10" s="1"/>
  <c r="L678" i="10"/>
  <c r="M678" i="10"/>
  <c r="N678" i="10" s="1"/>
  <c r="L713" i="10"/>
  <c r="L851" i="10"/>
  <c r="J901" i="10"/>
  <c r="L903" i="10"/>
  <c r="J1053" i="10"/>
  <c r="M1053" i="10"/>
  <c r="N1053" i="10" s="1"/>
  <c r="M1534" i="10"/>
  <c r="N1534" i="10" s="1"/>
  <c r="L1534" i="10"/>
  <c r="J719" i="10"/>
  <c r="M719" i="10"/>
  <c r="N719" i="10" s="1"/>
  <c r="L1020" i="10"/>
  <c r="M1020" i="10"/>
  <c r="N1020" i="10" s="1"/>
  <c r="L1103" i="10"/>
  <c r="M1199" i="10"/>
  <c r="N1199" i="10" s="1"/>
  <c r="L92" i="10"/>
  <c r="W93" i="2" s="1"/>
  <c r="M106" i="10"/>
  <c r="L172" i="10"/>
  <c r="W173" i="2" s="1"/>
  <c r="M233" i="10"/>
  <c r="M245" i="10"/>
  <c r="M252" i="10"/>
  <c r="L316" i="10"/>
  <c r="W317" i="2" s="1"/>
  <c r="L333" i="10"/>
  <c r="W334" i="2" s="1"/>
  <c r="M333" i="10"/>
  <c r="M362" i="10"/>
  <c r="L362" i="10"/>
  <c r="W363" i="2" s="1"/>
  <c r="M476" i="10"/>
  <c r="M534" i="10"/>
  <c r="M676" i="10"/>
  <c r="N676" i="10" s="1"/>
  <c r="M751" i="10"/>
  <c r="N751" i="10" s="1"/>
  <c r="L893" i="10"/>
  <c r="M893" i="10"/>
  <c r="N893" i="10" s="1"/>
  <c r="L1092" i="10"/>
  <c r="M1092" i="10"/>
  <c r="N1092" i="10" s="1"/>
  <c r="L1498" i="10"/>
  <c r="L1506" i="10"/>
  <c r="M57" i="10"/>
  <c r="L57" i="10"/>
  <c r="W58" i="2" s="1"/>
  <c r="M92" i="10"/>
  <c r="J175" i="10"/>
  <c r="U176" i="2" s="1"/>
  <c r="M275" i="10"/>
  <c r="L305" i="10"/>
  <c r="W306" i="2" s="1"/>
  <c r="M316" i="10"/>
  <c r="M340" i="10"/>
  <c r="M374" i="10"/>
  <c r="M414" i="10"/>
  <c r="J474" i="10"/>
  <c r="U475" i="2" s="1"/>
  <c r="M520" i="10"/>
  <c r="M528" i="10"/>
  <c r="L534" i="10"/>
  <c r="W535" i="2" s="1"/>
  <c r="M665" i="10"/>
  <c r="N665" i="10" s="1"/>
  <c r="L665" i="10"/>
  <c r="M679" i="10"/>
  <c r="N679" i="10" s="1"/>
  <c r="J679" i="10"/>
  <c r="M697" i="10"/>
  <c r="N697" i="10" s="1"/>
  <c r="L711" i="10"/>
  <c r="J832" i="10"/>
  <c r="M832" i="10"/>
  <c r="N832" i="10" s="1"/>
  <c r="J907" i="10"/>
  <c r="M907" i="10"/>
  <c r="N907" i="10" s="1"/>
  <c r="M1048" i="10"/>
  <c r="N1048" i="10" s="1"/>
  <c r="M1498" i="10"/>
  <c r="N1498" i="10" s="1"/>
  <c r="M1623" i="10"/>
  <c r="N1623" i="10" s="1"/>
  <c r="L1623" i="10"/>
  <c r="M298" i="10"/>
  <c r="L28" i="10"/>
  <c r="W29" i="2" s="1"/>
  <c r="M205" i="10"/>
  <c r="M343" i="10"/>
  <c r="M345" i="10"/>
  <c r="L345" i="10"/>
  <c r="W346" i="2" s="1"/>
  <c r="M350" i="10"/>
  <c r="M360" i="10"/>
  <c r="M392" i="10"/>
  <c r="M482" i="10"/>
  <c r="L482" i="10"/>
  <c r="W483" i="2" s="1"/>
  <c r="L530" i="10"/>
  <c r="W531" i="2" s="1"/>
  <c r="M643" i="10"/>
  <c r="N643" i="10" s="1"/>
  <c r="J643" i="10"/>
  <c r="L730" i="10"/>
  <c r="M730" i="10"/>
  <c r="N730" i="10" s="1"/>
  <c r="L849" i="10"/>
  <c r="M1235" i="10"/>
  <c r="N1235" i="10" s="1"/>
  <c r="M631" i="10"/>
  <c r="N631" i="10" s="1"/>
  <c r="L484" i="10"/>
  <c r="W485" i="2" s="1"/>
  <c r="M28" i="10"/>
  <c r="M50" i="10"/>
  <c r="M90" i="10"/>
  <c r="M98" i="10"/>
  <c r="M104" i="10"/>
  <c r="L138" i="10"/>
  <c r="W139" i="2" s="1"/>
  <c r="M158" i="10"/>
  <c r="P178" i="10"/>
  <c r="AA179" i="2" s="1"/>
  <c r="M212" i="10"/>
  <c r="M231" i="10"/>
  <c r="L236" i="10"/>
  <c r="W237" i="2" s="1"/>
  <c r="L291" i="10"/>
  <c r="W292" i="2" s="1"/>
  <c r="L392" i="10"/>
  <c r="W393" i="2" s="1"/>
  <c r="P415" i="10"/>
  <c r="AA416" i="2" s="1"/>
  <c r="P418" i="10"/>
  <c r="AA419" i="2" s="1"/>
  <c r="L438" i="10"/>
  <c r="W439" i="2" s="1"/>
  <c r="M480" i="10"/>
  <c r="M530" i="10"/>
  <c r="L611" i="10"/>
  <c r="L703" i="10"/>
  <c r="L891" i="10"/>
  <c r="L1048" i="10"/>
  <c r="L1235" i="10"/>
  <c r="J1334" i="10"/>
  <c r="M1334" i="10"/>
  <c r="N1334" i="10" s="1"/>
  <c r="M25" i="10"/>
  <c r="M42" i="10"/>
  <c r="M78" i="10"/>
  <c r="M112" i="10"/>
  <c r="M196" i="10"/>
  <c r="M203" i="10"/>
  <c r="M348" i="10"/>
  <c r="M563" i="10"/>
  <c r="M577" i="10"/>
  <c r="N577" i="10" s="1"/>
  <c r="L587" i="10"/>
  <c r="M587" i="10"/>
  <c r="N587" i="10" s="1"/>
  <c r="M597" i="10"/>
  <c r="N597" i="10" s="1"/>
  <c r="L597" i="10"/>
  <c r="M611" i="10"/>
  <c r="N611" i="10" s="1"/>
  <c r="M663" i="10"/>
  <c r="N663" i="10" s="1"/>
  <c r="L663" i="10"/>
  <c r="L809" i="10"/>
  <c r="J844" i="10"/>
  <c r="M891" i="10"/>
  <c r="N891" i="10" s="1"/>
  <c r="M1003" i="10"/>
  <c r="N1003" i="10" s="1"/>
  <c r="J1003" i="10"/>
  <c r="M1347" i="10"/>
  <c r="N1347" i="10" s="1"/>
  <c r="L1347" i="10"/>
  <c r="L1657" i="10"/>
  <c r="M1657" i="10"/>
  <c r="N1657" i="10" s="1"/>
  <c r="M73" i="10"/>
  <c r="M127" i="10"/>
  <c r="M185" i="10"/>
  <c r="M228" i="10"/>
  <c r="M319" i="10"/>
  <c r="M369" i="10"/>
  <c r="M486" i="10"/>
  <c r="M490" i="10"/>
  <c r="L575" i="10"/>
  <c r="M575" i="10"/>
  <c r="N575" i="10" s="1"/>
  <c r="M625" i="10"/>
  <c r="N625" i="10" s="1"/>
  <c r="L716" i="10"/>
  <c r="M716" i="10"/>
  <c r="N716" i="10" s="1"/>
  <c r="M749" i="10"/>
  <c r="N749" i="10" s="1"/>
  <c r="M775" i="10"/>
  <c r="N775" i="10" s="1"/>
  <c r="L932" i="10"/>
  <c r="M932" i="10"/>
  <c r="N932" i="10" s="1"/>
  <c r="L1472" i="10"/>
  <c r="J1509" i="10"/>
  <c r="M1155" i="10"/>
  <c r="N1155" i="10" s="1"/>
  <c r="J1155" i="10"/>
  <c r="M425" i="10"/>
  <c r="L462" i="10"/>
  <c r="W463" i="2" s="1"/>
  <c r="M582" i="10"/>
  <c r="N582" i="10" s="1"/>
  <c r="M616" i="10"/>
  <c r="N616" i="10" s="1"/>
  <c r="M655" i="10"/>
  <c r="N655" i="10" s="1"/>
  <c r="M887" i="10"/>
  <c r="N887" i="10" s="1"/>
  <c r="M1088" i="10"/>
  <c r="N1088" i="10" s="1"/>
  <c r="J1088" i="10"/>
  <c r="M1213" i="10"/>
  <c r="N1213" i="10" s="1"/>
  <c r="J1470" i="10"/>
  <c r="M1470" i="10"/>
  <c r="N1470" i="10" s="1"/>
  <c r="M432" i="10"/>
  <c r="M541" i="10"/>
  <c r="M727" i="10"/>
  <c r="N727" i="10" s="1"/>
  <c r="M783" i="10"/>
  <c r="N783" i="10" s="1"/>
  <c r="L844" i="10"/>
  <c r="M885" i="10"/>
  <c r="N885" i="10" s="1"/>
  <c r="M923" i="10"/>
  <c r="N923" i="10" s="1"/>
  <c r="P991" i="10"/>
  <c r="L991" i="10"/>
  <c r="M1204" i="10"/>
  <c r="N1204" i="10" s="1"/>
  <c r="L1213" i="10"/>
  <c r="M1226" i="10"/>
  <c r="N1226" i="10" s="1"/>
  <c r="L1226" i="10"/>
  <c r="M1240" i="10"/>
  <c r="N1240" i="10" s="1"/>
  <c r="L1240" i="10"/>
  <c r="M537" i="10"/>
  <c r="P656" i="10"/>
  <c r="L681" i="10"/>
  <c r="L847" i="10"/>
  <c r="M847" i="10"/>
  <c r="N847" i="10" s="1"/>
  <c r="M510" i="10"/>
  <c r="L537" i="10"/>
  <c r="W538" i="2" s="1"/>
  <c r="L550" i="10"/>
  <c r="W551" i="2" s="1"/>
  <c r="M600" i="10"/>
  <c r="N600" i="10" s="1"/>
  <c r="M681" i="10"/>
  <c r="N681" i="10" s="1"/>
  <c r="L800" i="10"/>
  <c r="L834" i="10"/>
  <c r="M834" i="10"/>
  <c r="N834" i="10" s="1"/>
  <c r="L839" i="10"/>
  <c r="M872" i="10"/>
  <c r="N872" i="10" s="1"/>
  <c r="L935" i="10"/>
  <c r="L1013" i="10"/>
  <c r="M1013" i="10"/>
  <c r="N1013" i="10" s="1"/>
  <c r="L1028" i="10"/>
  <c r="M1028" i="10"/>
  <c r="N1028" i="10" s="1"/>
  <c r="M1129" i="10"/>
  <c r="N1129" i="10" s="1"/>
  <c r="J1170" i="10"/>
  <c r="M1170" i="10"/>
  <c r="N1170" i="10" s="1"/>
  <c r="J1183" i="10"/>
  <c r="L1199" i="10"/>
  <c r="L1211" i="10"/>
  <c r="M1211" i="10"/>
  <c r="N1211" i="10" s="1"/>
  <c r="M1404" i="10"/>
  <c r="N1404" i="10" s="1"/>
  <c r="J1404" i="10"/>
  <c r="M386" i="10"/>
  <c r="M660" i="10"/>
  <c r="N660" i="10" s="1"/>
  <c r="L758" i="10"/>
  <c r="P790" i="10"/>
  <c r="M1162" i="10"/>
  <c r="N1162" i="10" s="1"/>
  <c r="L1349" i="10"/>
  <c r="J386" i="10"/>
  <c r="U387" i="2" s="1"/>
  <c r="P426" i="10"/>
  <c r="AA427" i="2" s="1"/>
  <c r="M546" i="10"/>
  <c r="J598" i="10"/>
  <c r="M602" i="10"/>
  <c r="N602" i="10" s="1"/>
  <c r="M604" i="10"/>
  <c r="N604" i="10" s="1"/>
  <c r="L660" i="10"/>
  <c r="M735" i="10"/>
  <c r="N735" i="10" s="1"/>
  <c r="M941" i="10"/>
  <c r="N941" i="10" s="1"/>
  <c r="J947" i="10"/>
  <c r="M981" i="10"/>
  <c r="N981" i="10" s="1"/>
  <c r="M1006" i="10"/>
  <c r="N1006" i="10" s="1"/>
  <c r="J1386" i="10"/>
  <c r="J1687" i="10"/>
  <c r="M1687" i="10"/>
  <c r="N1687" i="10" s="1"/>
  <c r="M949" i="10"/>
  <c r="N949" i="10" s="1"/>
  <c r="L949" i="10"/>
  <c r="M795" i="10"/>
  <c r="N795" i="10" s="1"/>
  <c r="M814" i="10"/>
  <c r="N814" i="10" s="1"/>
  <c r="M852" i="10"/>
  <c r="N852" i="10" s="1"/>
  <c r="M862" i="10"/>
  <c r="N862" i="10" s="1"/>
  <c r="L909" i="10"/>
  <c r="L959" i="10"/>
  <c r="J962" i="10"/>
  <c r="M1026" i="10"/>
  <c r="N1026" i="10" s="1"/>
  <c r="J1026" i="10"/>
  <c r="M1038" i="10"/>
  <c r="N1038" i="10" s="1"/>
  <c r="P1130" i="10"/>
  <c r="M1186" i="10"/>
  <c r="N1186" i="10" s="1"/>
  <c r="L1277" i="10"/>
  <c r="M1332" i="10"/>
  <c r="N1332" i="10" s="1"/>
  <c r="L1332" i="10"/>
  <c r="J1381" i="10"/>
  <c r="M1381" i="10"/>
  <c r="N1381" i="10" s="1"/>
  <c r="M1473" i="10"/>
  <c r="N1473" i="10" s="1"/>
  <c r="J1473" i="10"/>
  <c r="M805" i="10"/>
  <c r="N805" i="10" s="1"/>
  <c r="M888" i="10"/>
  <c r="N888" i="10" s="1"/>
  <c r="J888" i="10"/>
  <c r="M909" i="10"/>
  <c r="N909" i="10" s="1"/>
  <c r="M1067" i="10"/>
  <c r="N1067" i="10" s="1"/>
  <c r="J1283" i="10"/>
  <c r="M1283" i="10"/>
  <c r="N1283" i="10" s="1"/>
  <c r="L1404" i="10"/>
  <c r="L1465" i="10"/>
  <c r="L783" i="10"/>
  <c r="M817" i="10"/>
  <c r="N817" i="10" s="1"/>
  <c r="M916" i="10"/>
  <c r="N916" i="10" s="1"/>
  <c r="L989" i="10"/>
  <c r="M999" i="10"/>
  <c r="N999" i="10" s="1"/>
  <c r="J999" i="10"/>
  <c r="L1057" i="10"/>
  <c r="M1227" i="10"/>
  <c r="N1227" i="10" s="1"/>
  <c r="L1227" i="10"/>
  <c r="M1361" i="10"/>
  <c r="N1361" i="10" s="1"/>
  <c r="M1463" i="10"/>
  <c r="N1463" i="10" s="1"/>
  <c r="J1463" i="10"/>
  <c r="M1610" i="10"/>
  <c r="N1610" i="10" s="1"/>
  <c r="L1610" i="10"/>
  <c r="L721" i="10"/>
  <c r="L735" i="10"/>
  <c r="L781" i="10"/>
  <c r="L817" i="10"/>
  <c r="M840" i="10"/>
  <c r="N840" i="10" s="1"/>
  <c r="J895" i="10"/>
  <c r="M895" i="10"/>
  <c r="N895" i="10" s="1"/>
  <c r="L911" i="10"/>
  <c r="M942" i="10"/>
  <c r="N942" i="10" s="1"/>
  <c r="M973" i="10"/>
  <c r="N973" i="10" s="1"/>
  <c r="J973" i="10"/>
  <c r="M1015" i="10"/>
  <c r="N1015" i="10" s="1"/>
  <c r="M1062" i="10"/>
  <c r="N1062" i="10" s="1"/>
  <c r="L1078" i="10"/>
  <c r="M1094" i="10"/>
  <c r="N1094" i="10" s="1"/>
  <c r="L1128" i="10"/>
  <c r="M1802" i="10"/>
  <c r="N1802" i="10" s="1"/>
  <c r="L1802" i="10"/>
  <c r="M721" i="10"/>
  <c r="N721" i="10" s="1"/>
  <c r="M726" i="10"/>
  <c r="N726" i="10" s="1"/>
  <c r="M975" i="10"/>
  <c r="N975" i="10" s="1"/>
  <c r="M1034" i="10"/>
  <c r="N1034" i="10" s="1"/>
  <c r="M1036" i="10"/>
  <c r="N1036" i="10" s="1"/>
  <c r="L1036" i="10"/>
  <c r="M1153" i="10"/>
  <c r="N1153" i="10" s="1"/>
  <c r="M1799" i="10"/>
  <c r="N1799" i="10" s="1"/>
  <c r="J908" i="10"/>
  <c r="M908" i="10"/>
  <c r="N908" i="10" s="1"/>
  <c r="M924" i="10"/>
  <c r="N924" i="10" s="1"/>
  <c r="L1034" i="10"/>
  <c r="L1151" i="10"/>
  <c r="M1195" i="10"/>
  <c r="N1195" i="10" s="1"/>
  <c r="L1195" i="10"/>
  <c r="L1225" i="10"/>
  <c r="M562" i="10"/>
  <c r="L719" i="10"/>
  <c r="L743" i="10"/>
  <c r="M791" i="10"/>
  <c r="N791" i="10" s="1"/>
  <c r="M825" i="10"/>
  <c r="N825" i="10" s="1"/>
  <c r="J831" i="10"/>
  <c r="M1151" i="10"/>
  <c r="N1151" i="10" s="1"/>
  <c r="M1432" i="10"/>
  <c r="N1432" i="10" s="1"/>
  <c r="J1432" i="10"/>
  <c r="L1805" i="10"/>
  <c r="M1805" i="10"/>
  <c r="N1805" i="10" s="1"/>
  <c r="M410" i="10"/>
  <c r="M759" i="10"/>
  <c r="N759" i="10" s="1"/>
  <c r="M773" i="10"/>
  <c r="N773" i="10" s="1"/>
  <c r="M778" i="10"/>
  <c r="N778" i="10" s="1"/>
  <c r="P829" i="10"/>
  <c r="P943" i="10"/>
  <c r="P1021" i="10"/>
  <c r="M1041" i="10"/>
  <c r="N1041" i="10" s="1"/>
  <c r="M1063" i="10"/>
  <c r="N1063" i="10" s="1"/>
  <c r="M1074" i="10"/>
  <c r="N1074" i="10" s="1"/>
  <c r="M1124" i="10"/>
  <c r="N1124" i="10" s="1"/>
  <c r="M1321" i="10"/>
  <c r="N1321" i="10" s="1"/>
  <c r="L1321" i="10"/>
  <c r="M1359" i="10"/>
  <c r="N1359" i="10" s="1"/>
  <c r="M1477" i="10"/>
  <c r="N1477" i="10" s="1"/>
  <c r="L1477" i="10"/>
  <c r="P1640" i="10"/>
  <c r="M1945" i="10"/>
  <c r="N1945" i="10" s="1"/>
  <c r="J1945" i="10"/>
  <c r="M1229" i="10"/>
  <c r="N1229" i="10" s="1"/>
  <c r="M1493" i="10"/>
  <c r="N1493" i="10" s="1"/>
  <c r="M1221" i="10"/>
  <c r="N1221" i="10" s="1"/>
  <c r="M1327" i="10"/>
  <c r="N1327" i="10" s="1"/>
  <c r="L1327" i="10"/>
  <c r="M1372" i="10"/>
  <c r="N1372" i="10" s="1"/>
  <c r="L1486" i="10"/>
  <c r="M1684" i="10"/>
  <c r="N1684" i="10" s="1"/>
  <c r="L1872" i="10"/>
  <c r="M1872" i="10"/>
  <c r="N1872" i="10" s="1"/>
  <c r="M1926" i="10"/>
  <c r="N1926" i="10" s="1"/>
  <c r="J933" i="10"/>
  <c r="J965" i="10"/>
  <c r="L1026" i="10"/>
  <c r="M1106" i="10"/>
  <c r="N1106" i="10" s="1"/>
  <c r="L1129" i="10"/>
  <c r="J1147" i="10"/>
  <c r="L1175" i="10"/>
  <c r="M1175" i="10"/>
  <c r="N1175" i="10" s="1"/>
  <c r="J1182" i="10"/>
  <c r="L1221" i="10"/>
  <c r="L1231" i="10"/>
  <c r="M1254" i="10"/>
  <c r="N1254" i="10" s="1"/>
  <c r="L1271" i="10"/>
  <c r="J1461" i="10"/>
  <c r="M1461" i="10"/>
  <c r="N1461" i="10" s="1"/>
  <c r="M1546" i="10"/>
  <c r="N1546" i="10" s="1"/>
  <c r="J1546" i="10"/>
  <c r="M1586" i="10"/>
  <c r="N1586" i="10" s="1"/>
  <c r="M958" i="10"/>
  <c r="N958" i="10" s="1"/>
  <c r="M1188" i="10"/>
  <c r="N1188" i="10" s="1"/>
  <c r="L1188" i="10"/>
  <c r="M1578" i="10"/>
  <c r="N1578" i="10" s="1"/>
  <c r="L1578" i="10"/>
  <c r="M1605" i="10"/>
  <c r="N1605" i="10" s="1"/>
  <c r="L1605" i="10"/>
  <c r="M1752" i="10"/>
  <c r="N1752" i="10" s="1"/>
  <c r="J1752" i="10"/>
  <c r="L1757" i="10"/>
  <c r="M1842" i="10"/>
  <c r="N1842" i="10" s="1"/>
  <c r="L1859" i="10"/>
  <c r="M864" i="10"/>
  <c r="N864" i="10" s="1"/>
  <c r="M876" i="10"/>
  <c r="N876" i="10" s="1"/>
  <c r="M910" i="10"/>
  <c r="N910" i="10" s="1"/>
  <c r="M939" i="10"/>
  <c r="N939" i="10" s="1"/>
  <c r="L943" i="10"/>
  <c r="M1004" i="10"/>
  <c r="N1004" i="10" s="1"/>
  <c r="J1010" i="10"/>
  <c r="L1014" i="10"/>
  <c r="M1016" i="10"/>
  <c r="N1016" i="10" s="1"/>
  <c r="L1016" i="10"/>
  <c r="M1042" i="10"/>
  <c r="N1042" i="10" s="1"/>
  <c r="P1072" i="10"/>
  <c r="M1093" i="10"/>
  <c r="N1093" i="10" s="1"/>
  <c r="L1161" i="10"/>
  <c r="M1161" i="10"/>
  <c r="N1161" i="10" s="1"/>
  <c r="M1171" i="10"/>
  <c r="N1171" i="10" s="1"/>
  <c r="L1186" i="10"/>
  <c r="M1245" i="10"/>
  <c r="N1245" i="10" s="1"/>
  <c r="M1264" i="10"/>
  <c r="N1264" i="10" s="1"/>
  <c r="M1288" i="10"/>
  <c r="N1288" i="10" s="1"/>
  <c r="J1308" i="10"/>
  <c r="J1310" i="10"/>
  <c r="M1310" i="10"/>
  <c r="N1310" i="10" s="1"/>
  <c r="L1342" i="10"/>
  <c r="L1597" i="10"/>
  <c r="M1757" i="10"/>
  <c r="N1757" i="10" s="1"/>
  <c r="L1842" i="10"/>
  <c r="M892" i="10"/>
  <c r="N892" i="10" s="1"/>
  <c r="M954" i="10"/>
  <c r="N954" i="10" s="1"/>
  <c r="M1031" i="10"/>
  <c r="N1031" i="10" s="1"/>
  <c r="M1033" i="10"/>
  <c r="N1033" i="10" s="1"/>
  <c r="M1035" i="10"/>
  <c r="N1035" i="10" s="1"/>
  <c r="M1045" i="10"/>
  <c r="N1045" i="10" s="1"/>
  <c r="M1091" i="10"/>
  <c r="N1091" i="10" s="1"/>
  <c r="L1554" i="10"/>
  <c r="M1554" i="10"/>
  <c r="N1554" i="10" s="1"/>
  <c r="M1562" i="10"/>
  <c r="N1562" i="10" s="1"/>
  <c r="L1573" i="10"/>
  <c r="J1595" i="10"/>
  <c r="L1862" i="10"/>
  <c r="L892" i="10"/>
  <c r="M1024" i="10"/>
  <c r="N1024" i="10" s="1"/>
  <c r="M1052" i="10"/>
  <c r="N1052" i="10" s="1"/>
  <c r="M1070" i="10"/>
  <c r="N1070" i="10" s="1"/>
  <c r="M1103" i="10"/>
  <c r="N1103" i="10" s="1"/>
  <c r="P1162" i="10"/>
  <c r="M1203" i="10"/>
  <c r="N1203" i="10" s="1"/>
  <c r="L1286" i="10"/>
  <c r="M1293" i="10"/>
  <c r="N1293" i="10" s="1"/>
  <c r="M1453" i="10"/>
  <c r="N1453" i="10" s="1"/>
  <c r="L1546" i="10"/>
  <c r="M1560" i="10"/>
  <c r="N1560" i="10" s="1"/>
  <c r="J1560" i="10"/>
  <c r="M1573" i="10"/>
  <c r="N1573" i="10" s="1"/>
  <c r="M1662" i="10"/>
  <c r="N1662" i="10" s="1"/>
  <c r="L1662" i="10"/>
  <c r="M1668" i="10"/>
  <c r="N1668" i="10" s="1"/>
  <c r="J1668" i="10"/>
  <c r="L1743" i="10"/>
  <c r="L1749" i="10"/>
  <c r="M1749" i="10"/>
  <c r="N1749" i="10" s="1"/>
  <c r="M1215" i="10"/>
  <c r="N1215" i="10" s="1"/>
  <c r="L1536" i="10"/>
  <c r="M1536" i="10"/>
  <c r="N1536" i="10" s="1"/>
  <c r="P1829" i="10"/>
  <c r="L1727" i="10"/>
  <c r="L2003" i="10"/>
  <c r="M2003" i="10"/>
  <c r="N2003" i="10" s="1"/>
  <c r="M2026" i="10"/>
  <c r="N2026" i="10" s="1"/>
  <c r="M1012" i="10"/>
  <c r="N1012" i="10" s="1"/>
  <c r="M1201" i="10"/>
  <c r="N1201" i="10" s="1"/>
  <c r="M1224" i="10"/>
  <c r="N1224" i="10" s="1"/>
  <c r="M1278" i="10"/>
  <c r="N1278" i="10" s="1"/>
  <c r="M1377" i="10"/>
  <c r="N1377" i="10" s="1"/>
  <c r="L1377" i="10"/>
  <c r="M1389" i="10"/>
  <c r="N1389" i="10" s="1"/>
  <c r="M1491" i="10"/>
  <c r="N1491" i="10" s="1"/>
  <c r="M1652" i="10"/>
  <c r="N1652" i="10" s="1"/>
  <c r="L1652" i="10"/>
  <c r="M1786" i="10"/>
  <c r="N1786" i="10" s="1"/>
  <c r="L1857" i="10"/>
  <c r="M1998" i="10"/>
  <c r="N1998" i="10" s="1"/>
  <c r="M1306" i="10"/>
  <c r="N1306" i="10" s="1"/>
  <c r="M1317" i="10"/>
  <c r="N1317" i="10" s="1"/>
  <c r="J1268" i="10"/>
  <c r="M1294" i="10"/>
  <c r="N1294" i="10" s="1"/>
  <c r="L1317" i="10"/>
  <c r="J1355" i="10"/>
  <c r="L1412" i="10"/>
  <c r="L1425" i="10"/>
  <c r="L1668" i="10"/>
  <c r="M1767" i="10"/>
  <c r="N1767" i="10" s="1"/>
  <c r="J1806" i="10"/>
  <c r="M1806" i="10"/>
  <c r="N1806" i="10" s="1"/>
  <c r="M1216" i="10"/>
  <c r="N1216" i="10" s="1"/>
  <c r="M1248" i="10"/>
  <c r="N1248" i="10" s="1"/>
  <c r="M1276" i="10"/>
  <c r="N1276" i="10" s="1"/>
  <c r="J1294" i="10"/>
  <c r="L1324" i="10"/>
  <c r="J1487" i="10"/>
  <c r="M1487" i="10"/>
  <c r="N1487" i="10" s="1"/>
  <c r="M1512" i="10"/>
  <c r="N1512" i="10" s="1"/>
  <c r="L1634" i="10"/>
  <c r="L1645" i="10"/>
  <c r="L1838" i="10"/>
  <c r="M1838" i="10"/>
  <c r="N1838" i="10" s="1"/>
  <c r="L1248" i="10"/>
  <c r="M1324" i="10"/>
  <c r="N1324" i="10" s="1"/>
  <c r="P1512" i="10"/>
  <c r="L1964" i="10"/>
  <c r="M1313" i="10"/>
  <c r="N1313" i="10" s="1"/>
  <c r="M1318" i="10"/>
  <c r="N1318" i="10" s="1"/>
  <c r="M1593" i="10"/>
  <c r="N1593" i="10" s="1"/>
  <c r="L1737" i="10"/>
  <c r="M1771" i="10"/>
  <c r="N1771" i="10" s="1"/>
  <c r="J1771" i="10"/>
  <c r="M1831" i="10"/>
  <c r="N1831" i="10" s="1"/>
  <c r="M1847" i="10"/>
  <c r="N1847" i="10" s="1"/>
  <c r="M1230" i="10"/>
  <c r="N1230" i="10" s="1"/>
  <c r="L1230" i="10"/>
  <c r="M1253" i="10"/>
  <c r="N1253" i="10" s="1"/>
  <c r="J1318" i="10"/>
  <c r="L1364" i="10"/>
  <c r="L1371" i="10"/>
  <c r="M1371" i="10"/>
  <c r="N1371" i="10" s="1"/>
  <c r="M1415" i="10"/>
  <c r="N1415" i="10" s="1"/>
  <c r="L1415" i="10"/>
  <c r="J1503" i="10"/>
  <c r="L1622" i="10"/>
  <c r="M1622" i="10"/>
  <c r="N1622" i="10" s="1"/>
  <c r="M1765" i="10"/>
  <c r="N1765" i="10" s="1"/>
  <c r="L1847" i="10"/>
  <c r="M1890" i="10"/>
  <c r="N1890" i="10" s="1"/>
  <c r="L1890" i="10"/>
  <c r="M1925" i="10"/>
  <c r="N1925" i="10" s="1"/>
  <c r="L1925" i="10"/>
  <c r="M1447" i="10"/>
  <c r="N1447" i="10" s="1"/>
  <c r="M1482" i="10"/>
  <c r="N1482" i="10" s="1"/>
  <c r="L1482" i="10"/>
  <c r="J1523" i="10"/>
  <c r="M1523" i="10"/>
  <c r="N1523" i="10" s="1"/>
  <c r="J1638" i="10"/>
  <c r="M1638" i="10"/>
  <c r="N1638" i="10" s="1"/>
  <c r="M1696" i="10"/>
  <c r="N1696" i="10" s="1"/>
  <c r="M1864" i="10"/>
  <c r="N1864" i="10" s="1"/>
  <c r="M1928" i="10"/>
  <c r="N1928" i="10" s="1"/>
  <c r="M1906" i="10"/>
  <c r="N1906" i="10" s="1"/>
  <c r="L1591" i="10"/>
  <c r="M1628" i="10"/>
  <c r="N1628" i="10" s="1"/>
  <c r="L1628" i="10"/>
  <c r="M1658" i="10"/>
  <c r="N1658" i="10" s="1"/>
  <c r="L1658" i="10"/>
  <c r="M1811" i="10"/>
  <c r="N1811" i="10" s="1"/>
  <c r="L1811" i="10"/>
  <c r="M1867" i="10"/>
  <c r="N1867" i="10" s="1"/>
  <c r="M1238" i="10"/>
  <c r="N1238" i="10" s="1"/>
  <c r="M1358" i="10"/>
  <c r="N1358" i="10" s="1"/>
  <c r="M1417" i="10"/>
  <c r="N1417" i="10" s="1"/>
  <c r="L1494" i="10"/>
  <c r="M1533" i="10"/>
  <c r="N1533" i="10" s="1"/>
  <c r="J1533" i="10"/>
  <c r="J1545" i="10"/>
  <c r="M1545" i="10"/>
  <c r="N1545" i="10" s="1"/>
  <c r="M1712" i="10"/>
  <c r="N1712" i="10" s="1"/>
  <c r="M1731" i="10"/>
  <c r="N1731" i="10" s="1"/>
  <c r="M1736" i="10"/>
  <c r="N1736" i="10" s="1"/>
  <c r="J1744" i="10"/>
  <c r="M1744" i="10"/>
  <c r="N1744" i="10" s="1"/>
  <c r="L1867" i="10"/>
  <c r="L1986" i="10"/>
  <c r="M1471" i="10"/>
  <c r="N1471" i="10" s="1"/>
  <c r="M2044" i="10"/>
  <c r="N2044" i="10" s="1"/>
  <c r="L1471" i="10"/>
  <c r="L1497" i="10"/>
  <c r="L1720" i="10"/>
  <c r="M1720" i="10"/>
  <c r="N1720" i="10" s="1"/>
  <c r="M1774" i="10"/>
  <c r="N1774" i="10" s="1"/>
  <c r="M1480" i="10"/>
  <c r="N1480" i="10" s="1"/>
  <c r="M1543" i="10"/>
  <c r="N1543" i="10" s="1"/>
  <c r="J1543" i="10"/>
  <c r="M1997" i="10"/>
  <c r="N1997" i="10" s="1"/>
  <c r="J1997" i="10"/>
  <c r="M1448" i="10"/>
  <c r="N1448" i="10" s="1"/>
  <c r="L1540" i="10"/>
  <c r="L1564" i="10"/>
  <c r="M1602" i="10"/>
  <c r="N1602" i="10" s="1"/>
  <c r="J1602" i="10"/>
  <c r="M1604" i="10"/>
  <c r="N1604" i="10" s="1"/>
  <c r="L1604" i="10"/>
  <c r="L1639" i="10"/>
  <c r="L1669" i="10"/>
  <c r="L1674" i="10"/>
  <c r="L1700" i="10"/>
  <c r="L1708" i="10"/>
  <c r="M1708" i="10"/>
  <c r="N1708" i="10" s="1"/>
  <c r="M1883" i="10"/>
  <c r="N1883" i="10" s="1"/>
  <c r="L1943" i="10"/>
  <c r="M1943" i="10"/>
  <c r="N1943" i="10" s="1"/>
  <c r="M1979" i="10"/>
  <c r="N1979" i="10" s="1"/>
  <c r="L1992" i="10"/>
  <c r="M1992" i="10"/>
  <c r="N1992" i="10" s="1"/>
  <c r="M2028" i="10"/>
  <c r="N2028" i="10" s="1"/>
  <c r="M1458" i="10"/>
  <c r="N1458" i="10" s="1"/>
  <c r="M1474" i="10"/>
  <c r="N1474" i="10" s="1"/>
  <c r="M1556" i="10"/>
  <c r="N1556" i="10" s="1"/>
  <c r="M1710" i="10"/>
  <c r="N1710" i="10" s="1"/>
  <c r="M1886" i="10"/>
  <c r="N1886" i="10" s="1"/>
  <c r="M1908" i="10"/>
  <c r="N1908" i="10" s="1"/>
  <c r="L1979" i="10"/>
  <c r="M1086" i="10"/>
  <c r="N1086" i="10" s="1"/>
  <c r="M1176" i="10"/>
  <c r="N1176" i="10" s="1"/>
  <c r="M1348" i="10"/>
  <c r="N1348" i="10" s="1"/>
  <c r="P1496" i="10"/>
  <c r="M1517" i="10"/>
  <c r="N1517" i="10" s="1"/>
  <c r="M1624" i="10"/>
  <c r="N1624" i="10" s="1"/>
  <c r="M1717" i="10"/>
  <c r="N1717" i="10" s="1"/>
  <c r="M1855" i="10"/>
  <c r="N1855" i="10" s="1"/>
  <c r="L1967" i="10"/>
  <c r="M1640" i="10"/>
  <c r="N1640" i="10" s="1"/>
  <c r="M1646" i="10"/>
  <c r="N1646" i="10" s="1"/>
  <c r="M1685" i="10"/>
  <c r="N1685" i="10" s="1"/>
  <c r="M1758" i="10"/>
  <c r="N1758" i="10" s="1"/>
  <c r="M1818" i="10"/>
  <c r="N1818" i="10" s="1"/>
  <c r="M1909" i="10"/>
  <c r="N1909" i="10" s="1"/>
  <c r="L2007" i="10"/>
  <c r="L2009" i="10"/>
  <c r="M2009" i="10"/>
  <c r="N2009" i="10" s="1"/>
  <c r="M1558" i="10"/>
  <c r="N1558" i="10" s="1"/>
  <c r="L1572" i="10"/>
  <c r="J1579" i="10"/>
  <c r="L1587" i="10"/>
  <c r="M1587" i="10"/>
  <c r="N1587" i="10" s="1"/>
  <c r="L1609" i="10"/>
  <c r="J1640" i="10"/>
  <c r="J1685" i="10"/>
  <c r="L1704" i="10"/>
  <c r="M1704" i="10"/>
  <c r="N1704" i="10" s="1"/>
  <c r="L1758" i="10"/>
  <c r="L1823" i="10"/>
  <c r="J2059" i="10"/>
  <c r="M2059" i="10"/>
  <c r="N2059" i="10" s="1"/>
  <c r="M1609" i="10"/>
  <c r="N1609" i="10" s="1"/>
  <c r="J1616" i="10"/>
  <c r="L1638" i="10"/>
  <c r="M1735" i="10"/>
  <c r="N1735" i="10" s="1"/>
  <c r="L1770" i="10"/>
  <c r="M1772" i="10"/>
  <c r="N1772" i="10" s="1"/>
  <c r="M1777" i="10"/>
  <c r="N1777" i="10" s="1"/>
  <c r="M1787" i="10"/>
  <c r="N1787" i="10" s="1"/>
  <c r="M1843" i="10"/>
  <c r="N1843" i="10" s="1"/>
  <c r="M1894" i="10"/>
  <c r="N1894" i="10" s="1"/>
  <c r="M1931" i="10"/>
  <c r="N1931" i="10" s="1"/>
  <c r="M1990" i="10"/>
  <c r="N1990" i="10" s="1"/>
  <c r="M1993" i="10"/>
  <c r="N1993" i="10" s="1"/>
  <c r="J1993" i="10"/>
  <c r="M1574" i="10"/>
  <c r="N1574" i="10" s="1"/>
  <c r="M1631" i="10"/>
  <c r="N1631" i="10" s="1"/>
  <c r="L1772" i="10"/>
  <c r="M1800" i="10"/>
  <c r="N1800" i="10" s="1"/>
  <c r="J2057" i="10"/>
  <c r="P1665" i="10"/>
  <c r="L1821" i="10"/>
  <c r="M1821" i="10"/>
  <c r="N1821" i="10" s="1"/>
  <c r="M1910" i="10"/>
  <c r="N1910" i="10" s="1"/>
  <c r="M1956" i="10"/>
  <c r="N1956" i="10" s="1"/>
  <c r="L1541" i="10"/>
  <c r="M1601" i="10"/>
  <c r="N1601" i="10" s="1"/>
  <c r="M1714" i="10"/>
  <c r="N1714" i="10" s="1"/>
  <c r="M1728" i="10"/>
  <c r="N1728" i="10" s="1"/>
  <c r="M1837" i="10"/>
  <c r="N1837" i="10" s="1"/>
  <c r="L1897" i="10"/>
  <c r="L1907" i="10"/>
  <c r="M1942" i="10"/>
  <c r="N1942" i="10" s="1"/>
  <c r="M1949" i="10"/>
  <c r="N1949" i="10" s="1"/>
  <c r="L2035" i="10"/>
  <c r="L2049" i="10"/>
  <c r="M1584" i="10"/>
  <c r="N1584" i="10" s="1"/>
  <c r="M1598" i="10"/>
  <c r="N1598" i="10" s="1"/>
  <c r="M1603" i="10"/>
  <c r="N1603" i="10" s="1"/>
  <c r="M1775" i="10"/>
  <c r="N1775" i="10" s="1"/>
  <c r="L1833" i="10"/>
  <c r="L1922" i="10"/>
  <c r="M1922" i="10"/>
  <c r="N1922" i="10" s="1"/>
  <c r="M1939" i="10"/>
  <c r="N1939" i="10" s="1"/>
  <c r="L1939" i="10"/>
  <c r="L2019" i="10"/>
  <c r="M2035" i="10"/>
  <c r="N2035" i="10" s="1"/>
  <c r="M1615" i="10"/>
  <c r="N1615" i="10" s="1"/>
  <c r="M1637" i="10"/>
  <c r="N1637" i="10" s="1"/>
  <c r="M1665" i="10"/>
  <c r="N1665" i="10" s="1"/>
  <c r="M1688" i="10"/>
  <c r="N1688" i="10" s="1"/>
  <c r="M1725" i="10"/>
  <c r="N1725" i="10" s="1"/>
  <c r="M1835" i="10"/>
  <c r="N1835" i="10" s="1"/>
  <c r="M2061" i="10"/>
  <c r="N2061" i="10" s="1"/>
  <c r="L1963" i="10"/>
  <c r="L1973" i="10"/>
  <c r="M1975" i="10"/>
  <c r="N1975" i="10" s="1"/>
  <c r="M2029" i="10"/>
  <c r="N2029" i="10" s="1"/>
  <c r="L2050" i="10"/>
  <c r="M2052" i="10"/>
  <c r="N2052" i="10" s="1"/>
  <c r="L1944" i="10"/>
  <c r="M1963" i="10"/>
  <c r="N1963" i="10" s="1"/>
  <c r="M1973" i="10"/>
  <c r="N1973" i="10" s="1"/>
  <c r="M1991" i="10"/>
  <c r="N1991" i="10" s="1"/>
  <c r="L2027" i="10"/>
  <c r="M2045" i="10"/>
  <c r="N2045" i="10" s="1"/>
  <c r="M2027" i="10"/>
  <c r="N2027" i="10" s="1"/>
  <c r="P2046" i="10"/>
  <c r="M1976" i="10"/>
  <c r="N1976" i="10" s="1"/>
  <c r="M2015" i="10"/>
  <c r="N2015" i="10" s="1"/>
  <c r="P1945" i="10"/>
  <c r="M1968" i="10"/>
  <c r="N1968" i="10" s="1"/>
  <c r="M1970" i="10"/>
  <c r="N1970" i="10" s="1"/>
  <c r="M2008" i="10"/>
  <c r="N2008" i="10" s="1"/>
  <c r="M2013" i="10"/>
  <c r="N2013" i="10" s="1"/>
  <c r="L2023" i="10"/>
  <c r="M2034" i="10"/>
  <c r="N2034" i="10" s="1"/>
  <c r="M1951" i="10"/>
  <c r="N1951" i="10" s="1"/>
  <c r="L1957" i="10"/>
  <c r="J1970" i="10"/>
  <c r="M1980" i="10"/>
  <c r="N1980" i="10" s="1"/>
  <c r="L2058" i="10"/>
  <c r="L134" i="10"/>
  <c r="W135" i="2" s="1"/>
  <c r="M134" i="10"/>
  <c r="M100" i="10"/>
  <c r="L100" i="10"/>
  <c r="W101" i="2" s="1"/>
  <c r="M262" i="10"/>
  <c r="L262" i="10"/>
  <c r="W263" i="2" s="1"/>
  <c r="L91" i="10"/>
  <c r="W92" i="2" s="1"/>
  <c r="M91" i="10"/>
  <c r="M195" i="10"/>
  <c r="L195" i="10"/>
  <c r="W196" i="2" s="1"/>
  <c r="R2" i="10"/>
  <c r="L68" i="10"/>
  <c r="W69" i="2" s="1"/>
  <c r="J2011" i="10"/>
  <c r="M2011" i="10"/>
  <c r="N2011" i="10" s="1"/>
  <c r="J142" i="10"/>
  <c r="U143" i="2" s="1"/>
  <c r="M142" i="10"/>
  <c r="J73" i="10"/>
  <c r="U74" i="2" s="1"/>
  <c r="M14" i="10"/>
  <c r="M68" i="10"/>
  <c r="L21" i="10"/>
  <c r="W22" i="2" s="1"/>
  <c r="M21" i="10"/>
  <c r="L71" i="10"/>
  <c r="W72" i="2" s="1"/>
  <c r="M71" i="10"/>
  <c r="L190" i="10"/>
  <c r="W191" i="2" s="1"/>
  <c r="M190" i="10"/>
  <c r="M137" i="10"/>
  <c r="L94" i="10"/>
  <c r="W95" i="2" s="1"/>
  <c r="M94" i="10"/>
  <c r="M59" i="10"/>
  <c r="M179" i="10"/>
  <c r="L256" i="10"/>
  <c r="W257" i="2" s="1"/>
  <c r="M256" i="10"/>
  <c r="M292" i="10"/>
  <c r="L292" i="10"/>
  <c r="W293" i="2" s="1"/>
  <c r="L59" i="10"/>
  <c r="W60" i="2" s="1"/>
  <c r="M126" i="10"/>
  <c r="L126" i="10"/>
  <c r="W127" i="2" s="1"/>
  <c r="M145" i="10"/>
  <c r="L145" i="10"/>
  <c r="W146" i="2" s="1"/>
  <c r="L179" i="10"/>
  <c r="W180" i="2" s="1"/>
  <c r="M20" i="10"/>
  <c r="J20" i="10"/>
  <c r="U21" i="2" s="1"/>
  <c r="M34" i="10"/>
  <c r="J34" i="10"/>
  <c r="U35" i="2" s="1"/>
  <c r="J53" i="10"/>
  <c r="U54" i="2" s="1"/>
  <c r="M53" i="10"/>
  <c r="L62" i="10"/>
  <c r="W63" i="2" s="1"/>
  <c r="M62" i="10"/>
  <c r="L88" i="10"/>
  <c r="W89" i="2" s="1"/>
  <c r="M88" i="10"/>
  <c r="P134" i="10"/>
  <c r="AA135" i="2" s="1"/>
  <c r="M424" i="10"/>
  <c r="L424" i="10"/>
  <c r="W425" i="2" s="1"/>
  <c r="P424" i="10"/>
  <c r="AA425" i="2" s="1"/>
  <c r="M148" i="10"/>
  <c r="M182" i="10"/>
  <c r="M202" i="10"/>
  <c r="J202" i="10"/>
  <c r="U203" i="2" s="1"/>
  <c r="M266" i="10"/>
  <c r="L266" i="10"/>
  <c r="W267" i="2" s="1"/>
  <c r="J409" i="10"/>
  <c r="U410" i="2" s="1"/>
  <c r="M409" i="10"/>
  <c r="M44" i="10"/>
  <c r="L44" i="10"/>
  <c r="W45" i="2" s="1"/>
  <c r="M65" i="10"/>
  <c r="M41" i="10"/>
  <c r="L41" i="10"/>
  <c r="W42" i="2" s="1"/>
  <c r="L148" i="10"/>
  <c r="W149" i="2" s="1"/>
  <c r="L182" i="10"/>
  <c r="W183" i="2" s="1"/>
  <c r="M339" i="10"/>
  <c r="L339" i="10"/>
  <c r="W340" i="2" s="1"/>
  <c r="M621" i="10"/>
  <c r="N621" i="10" s="1"/>
  <c r="L621" i="10"/>
  <c r="M282" i="10"/>
  <c r="L224" i="10"/>
  <c r="W225" i="2" s="1"/>
  <c r="M224" i="10"/>
  <c r="M297" i="10"/>
  <c r="L17" i="10"/>
  <c r="W18" i="2" s="1"/>
  <c r="M24" i="10"/>
  <c r="L50" i="10"/>
  <c r="W51" i="2" s="1"/>
  <c r="L207" i="10"/>
  <c r="W208" i="2" s="1"/>
  <c r="L218" i="10"/>
  <c r="W219" i="2" s="1"/>
  <c r="M222" i="10"/>
  <c r="M380" i="10"/>
  <c r="L380" i="10"/>
  <c r="W381" i="2" s="1"/>
  <c r="L398" i="10"/>
  <c r="W399" i="2" s="1"/>
  <c r="M398" i="10"/>
  <c r="L38" i="10"/>
  <c r="W39" i="2" s="1"/>
  <c r="L159" i="10"/>
  <c r="W160" i="2" s="1"/>
  <c r="M159" i="10"/>
  <c r="L222" i="10"/>
  <c r="W223" i="2" s="1"/>
  <c r="J5" i="10"/>
  <c r="U6" i="2" s="1"/>
  <c r="L6" i="10"/>
  <c r="W7" i="2" s="1"/>
  <c r="M31" i="10"/>
  <c r="M47" i="10"/>
  <c r="M85" i="10"/>
  <c r="J293" i="10"/>
  <c r="U294" i="2" s="1"/>
  <c r="M293" i="10"/>
  <c r="L297" i="10"/>
  <c r="W298" i="2" s="1"/>
  <c r="M301" i="10"/>
  <c r="L27" i="10"/>
  <c r="W28" i="2" s="1"/>
  <c r="M79" i="10"/>
  <c r="M109" i="10"/>
  <c r="L120" i="10"/>
  <c r="W121" i="2" s="1"/>
  <c r="M120" i="10"/>
  <c r="M131" i="10"/>
  <c r="L131" i="10"/>
  <c r="W132" i="2" s="1"/>
  <c r="L153" i="10"/>
  <c r="W154" i="2" s="1"/>
  <c r="M156" i="10"/>
  <c r="L192" i="10"/>
  <c r="W193" i="2" s="1"/>
  <c r="M207" i="10"/>
  <c r="M220" i="10"/>
  <c r="L220" i="10"/>
  <c r="W221" i="2" s="1"/>
  <c r="L312" i="10"/>
  <c r="W313" i="2" s="1"/>
  <c r="M312" i="10"/>
  <c r="M320" i="10"/>
  <c r="L320" i="10"/>
  <c r="W321" i="2" s="1"/>
  <c r="M38" i="10"/>
  <c r="M103" i="10"/>
  <c r="L156" i="10"/>
  <c r="W157" i="2" s="1"/>
  <c r="J167" i="10"/>
  <c r="U168" i="2" s="1"/>
  <c r="L228" i="10"/>
  <c r="W229" i="2" s="1"/>
  <c r="M2" i="10"/>
  <c r="X3" i="2" s="1"/>
  <c r="L10" i="10"/>
  <c r="W11" i="2" s="1"/>
  <c r="M17" i="10"/>
  <c r="M10" i="10"/>
  <c r="M27" i="10"/>
  <c r="L73" i="10"/>
  <c r="W74" i="2" s="1"/>
  <c r="M76" i="10"/>
  <c r="M150" i="10"/>
  <c r="L150" i="10"/>
  <c r="W151" i="2" s="1"/>
  <c r="M153" i="10"/>
  <c r="L184" i="10"/>
  <c r="W185" i="2" s="1"/>
  <c r="M184" i="10"/>
  <c r="J189" i="10"/>
  <c r="U190" i="2" s="1"/>
  <c r="M189" i="10"/>
  <c r="M192" i="10"/>
  <c r="M197" i="10"/>
  <c r="L202" i="10"/>
  <c r="W203" i="2" s="1"/>
  <c r="L209" i="10"/>
  <c r="W210" i="2" s="1"/>
  <c r="M214" i="10"/>
  <c r="L214" i="10"/>
  <c r="W215" i="2" s="1"/>
  <c r="M307" i="10"/>
  <c r="L307" i="10"/>
  <c r="W308" i="2" s="1"/>
  <c r="L232" i="10"/>
  <c r="W233" i="2" s="1"/>
  <c r="M232" i="10"/>
  <c r="M278" i="10"/>
  <c r="L278" i="10"/>
  <c r="W279" i="2" s="1"/>
  <c r="L282" i="10"/>
  <c r="W283" i="2" s="1"/>
  <c r="M13" i="10"/>
  <c r="M70" i="10"/>
  <c r="M114" i="10"/>
  <c r="L128" i="10"/>
  <c r="W129" i="2" s="1"/>
  <c r="L136" i="10"/>
  <c r="W137" i="2" s="1"/>
  <c r="M136" i="10"/>
  <c r="M173" i="10"/>
  <c r="L263" i="10"/>
  <c r="W264" i="2" s="1"/>
  <c r="M263" i="10"/>
  <c r="L271" i="10"/>
  <c r="W272" i="2" s="1"/>
  <c r="M338" i="10"/>
  <c r="J338" i="10"/>
  <c r="U339" i="2" s="1"/>
  <c r="J357" i="10"/>
  <c r="U358" i="2" s="1"/>
  <c r="M357" i="10"/>
  <c r="M500" i="10"/>
  <c r="L56" i="10"/>
  <c r="W57" i="2" s="1"/>
  <c r="M56" i="10"/>
  <c r="M40" i="10"/>
  <c r="L43" i="10"/>
  <c r="W44" i="2" s="1"/>
  <c r="M64" i="10"/>
  <c r="L87" i="10"/>
  <c r="W88" i="2" s="1"/>
  <c r="M87" i="10"/>
  <c r="M93" i="10"/>
  <c r="M96" i="10"/>
  <c r="L105" i="10"/>
  <c r="W106" i="2" s="1"/>
  <c r="L108" i="10"/>
  <c r="W109" i="2" s="1"/>
  <c r="L114" i="10"/>
  <c r="W115" i="2" s="1"/>
  <c r="M117" i="10"/>
  <c r="L147" i="10"/>
  <c r="W148" i="2" s="1"/>
  <c r="M178" i="10"/>
  <c r="L199" i="10"/>
  <c r="W200" i="2" s="1"/>
  <c r="M199" i="10"/>
  <c r="M204" i="10"/>
  <c r="L204" i="10"/>
  <c r="W205" i="2" s="1"/>
  <c r="J229" i="10"/>
  <c r="U230" i="2" s="1"/>
  <c r="M229" i="10"/>
  <c r="M251" i="10"/>
  <c r="M308" i="10"/>
  <c r="L308" i="10"/>
  <c r="W309" i="2" s="1"/>
  <c r="M329" i="10"/>
  <c r="M554" i="10"/>
  <c r="M16" i="10"/>
  <c r="M23" i="10"/>
  <c r="M43" i="10"/>
  <c r="M52" i="10"/>
  <c r="M55" i="10"/>
  <c r="L58" i="10"/>
  <c r="W59" i="2" s="1"/>
  <c r="L90" i="10"/>
  <c r="W91" i="2" s="1"/>
  <c r="L99" i="10"/>
  <c r="W100" i="2" s="1"/>
  <c r="L102" i="10"/>
  <c r="W103" i="2" s="1"/>
  <c r="M108" i="10"/>
  <c r="M111" i="10"/>
  <c r="J138" i="10"/>
  <c r="U139" i="2" s="1"/>
  <c r="L144" i="10"/>
  <c r="W145" i="2" s="1"/>
  <c r="M144" i="10"/>
  <c r="M147" i="10"/>
  <c r="L178" i="10"/>
  <c r="W179" i="2" s="1"/>
  <c r="J191" i="10"/>
  <c r="U192" i="2" s="1"/>
  <c r="J196" i="10"/>
  <c r="U197" i="2" s="1"/>
  <c r="L247" i="10"/>
  <c r="W248" i="2" s="1"/>
  <c r="M247" i="10"/>
  <c r="M259" i="10"/>
  <c r="L259" i="10"/>
  <c r="W260" i="2" s="1"/>
  <c r="M267" i="10"/>
  <c r="M430" i="10"/>
  <c r="L430" i="10"/>
  <c r="W431" i="2" s="1"/>
  <c r="M460" i="10"/>
  <c r="J460" i="10"/>
  <c r="U461" i="2" s="1"/>
  <c r="L554" i="10"/>
  <c r="W555" i="2" s="1"/>
  <c r="M321" i="10"/>
  <c r="J321" i="10"/>
  <c r="U322" i="2" s="1"/>
  <c r="M217" i="10"/>
  <c r="M243" i="10"/>
  <c r="L243" i="10"/>
  <c r="W244" i="2" s="1"/>
  <c r="L4" i="10"/>
  <c r="W5" i="2" s="1"/>
  <c r="L12" i="10"/>
  <c r="W13" i="2" s="1"/>
  <c r="L19" i="10"/>
  <c r="W20" i="2" s="1"/>
  <c r="L26" i="10"/>
  <c r="W27" i="2" s="1"/>
  <c r="L72" i="10"/>
  <c r="W73" i="2" s="1"/>
  <c r="M72" i="10"/>
  <c r="L75" i="10"/>
  <c r="W76" i="2" s="1"/>
  <c r="J98" i="10"/>
  <c r="U99" i="2" s="1"/>
  <c r="M119" i="10"/>
  <c r="J127" i="10"/>
  <c r="U128" i="2" s="1"/>
  <c r="L130" i="10"/>
  <c r="W131" i="2" s="1"/>
  <c r="M141" i="10"/>
  <c r="M152" i="10"/>
  <c r="L169" i="10"/>
  <c r="W170" i="2" s="1"/>
  <c r="J177" i="10"/>
  <c r="U178" i="2" s="1"/>
  <c r="L186" i="10"/>
  <c r="W187" i="2" s="1"/>
  <c r="L217" i="10"/>
  <c r="W218" i="2" s="1"/>
  <c r="L221" i="10"/>
  <c r="W222" i="2" s="1"/>
  <c r="J319" i="10"/>
  <c r="U320" i="2" s="1"/>
  <c r="M4" i="10"/>
  <c r="M12" i="10"/>
  <c r="M19" i="10"/>
  <c r="M75" i="10"/>
  <c r="M116" i="10"/>
  <c r="L116" i="10"/>
  <c r="W117" i="2" s="1"/>
  <c r="M130" i="10"/>
  <c r="M183" i="10"/>
  <c r="M186" i="10"/>
  <c r="M221" i="10"/>
  <c r="L233" i="10"/>
  <c r="W234" i="2" s="1"/>
  <c r="M235" i="10"/>
  <c r="L235" i="10"/>
  <c r="W236" i="2" s="1"/>
  <c r="M237" i="10"/>
  <c r="L296" i="10"/>
  <c r="W297" i="2" s="1"/>
  <c r="M296" i="10"/>
  <c r="M332" i="10"/>
  <c r="L332" i="10"/>
  <c r="W333" i="2" s="1"/>
  <c r="M29" i="10"/>
  <c r="L42" i="10"/>
  <c r="W43" i="2" s="1"/>
  <c r="M48" i="10"/>
  <c r="L60" i="10"/>
  <c r="W61" i="2" s="1"/>
  <c r="M63" i="10"/>
  <c r="M86" i="10"/>
  <c r="M121" i="10"/>
  <c r="L135" i="10"/>
  <c r="W136" i="2" s="1"/>
  <c r="M135" i="10"/>
  <c r="M160" i="10"/>
  <c r="L163" i="10"/>
  <c r="W164" i="2" s="1"/>
  <c r="M166" i="10"/>
  <c r="M193" i="10"/>
  <c r="L198" i="10"/>
  <c r="W199" i="2" s="1"/>
  <c r="J250" i="10"/>
  <c r="U251" i="2" s="1"/>
  <c r="M388" i="10"/>
  <c r="L388" i="10"/>
  <c r="W389" i="2" s="1"/>
  <c r="M496" i="10"/>
  <c r="L496" i="10"/>
  <c r="W497" i="2" s="1"/>
  <c r="M512" i="10"/>
  <c r="L95" i="10"/>
  <c r="W96" i="2" s="1"/>
  <c r="M95" i="10"/>
  <c r="M180" i="10"/>
  <c r="L180" i="10"/>
  <c r="W181" i="2" s="1"/>
  <c r="M15" i="10"/>
  <c r="L25" i="10"/>
  <c r="W26" i="2" s="1"/>
  <c r="L54" i="10"/>
  <c r="W55" i="2" s="1"/>
  <c r="L80" i="10"/>
  <c r="W81" i="2" s="1"/>
  <c r="M80" i="10"/>
  <c r="M83" i="10"/>
  <c r="L124" i="10"/>
  <c r="W125" i="2" s="1"/>
  <c r="L132" i="10"/>
  <c r="W133" i="2" s="1"/>
  <c r="L143" i="10"/>
  <c r="W144" i="2" s="1"/>
  <c r="M157" i="10"/>
  <c r="L171" i="10"/>
  <c r="W172" i="2" s="1"/>
  <c r="L188" i="10"/>
  <c r="W189" i="2" s="1"/>
  <c r="L193" i="10"/>
  <c r="W194" i="2" s="1"/>
  <c r="L203" i="10"/>
  <c r="W204" i="2" s="1"/>
  <c r="L248" i="10"/>
  <c r="W249" i="2" s="1"/>
  <c r="M248" i="10"/>
  <c r="L311" i="10"/>
  <c r="W312" i="2" s="1"/>
  <c r="M311" i="10"/>
  <c r="J326" i="10"/>
  <c r="U327" i="2" s="1"/>
  <c r="M326" i="10"/>
  <c r="L330" i="10"/>
  <c r="W331" i="2" s="1"/>
  <c r="L512" i="10"/>
  <c r="W513" i="2" s="1"/>
  <c r="L166" i="10"/>
  <c r="W167" i="2" s="1"/>
  <c r="M355" i="10"/>
  <c r="L355" i="10"/>
  <c r="W356" i="2" s="1"/>
  <c r="L428" i="10"/>
  <c r="W429" i="2" s="1"/>
  <c r="M428" i="10"/>
  <c r="P19" i="10"/>
  <c r="AA20" i="2" s="1"/>
  <c r="M22" i="10"/>
  <c r="M39" i="10"/>
  <c r="M110" i="10"/>
  <c r="J2" i="10"/>
  <c r="U3" i="2" s="1"/>
  <c r="M32" i="10"/>
  <c r="M45" i="10"/>
  <c r="M54" i="10"/>
  <c r="M77" i="10"/>
  <c r="M129" i="10"/>
  <c r="M132" i="10"/>
  <c r="M143" i="10"/>
  <c r="L151" i="10"/>
  <c r="W152" i="2" s="1"/>
  <c r="M151" i="10"/>
  <c r="J165" i="10"/>
  <c r="U166" i="2" s="1"/>
  <c r="M165" i="10"/>
  <c r="M168" i="10"/>
  <c r="M174" i="10"/>
  <c r="M216" i="10"/>
  <c r="J216" i="10"/>
  <c r="U217" i="2" s="1"/>
  <c r="M244" i="10"/>
  <c r="L244" i="10"/>
  <c r="W245" i="2" s="1"/>
  <c r="M280" i="10"/>
  <c r="J280" i="10"/>
  <c r="U281" i="2" s="1"/>
  <c r="L286" i="10"/>
  <c r="W287" i="2" s="1"/>
  <c r="M330" i="10"/>
  <c r="M384" i="10"/>
  <c r="M353" i="10"/>
  <c r="M467" i="10"/>
  <c r="L467" i="10"/>
  <c r="W468" i="2" s="1"/>
  <c r="M475" i="10"/>
  <c r="L475" i="10"/>
  <c r="W476" i="2" s="1"/>
  <c r="M371" i="10"/>
  <c r="L371" i="10"/>
  <c r="W372" i="2" s="1"/>
  <c r="M336" i="10"/>
  <c r="J509" i="10"/>
  <c r="U510" i="2" s="1"/>
  <c r="M509" i="10"/>
  <c r="M281" i="10"/>
  <c r="M322" i="10"/>
  <c r="M342" i="10"/>
  <c r="L350" i="10"/>
  <c r="W351" i="2" s="1"/>
  <c r="M417" i="10"/>
  <c r="L431" i="10"/>
  <c r="W432" i="2" s="1"/>
  <c r="M431" i="10"/>
  <c r="M435" i="10"/>
  <c r="M441" i="10"/>
  <c r="L441" i="10"/>
  <c r="W442" i="2" s="1"/>
  <c r="M564" i="10"/>
  <c r="L564" i="10"/>
  <c r="W565" i="2" s="1"/>
  <c r="L359" i="10"/>
  <c r="W360" i="2" s="1"/>
  <c r="L364" i="10"/>
  <c r="W365" i="2" s="1"/>
  <c r="M364" i="10"/>
  <c r="L383" i="10"/>
  <c r="W384" i="2" s="1"/>
  <c r="L399" i="10"/>
  <c r="W400" i="2" s="1"/>
  <c r="M399" i="10"/>
  <c r="M413" i="10"/>
  <c r="L413" i="10"/>
  <c r="W414" i="2" s="1"/>
  <c r="L439" i="10"/>
  <c r="W440" i="2" s="1"/>
  <c r="M439" i="10"/>
  <c r="M536" i="10"/>
  <c r="L536" i="10"/>
  <c r="W537" i="2" s="1"/>
  <c r="M239" i="10"/>
  <c r="L254" i="10"/>
  <c r="W255" i="2" s="1"/>
  <c r="M273" i="10"/>
  <c r="L284" i="10"/>
  <c r="W285" i="2" s="1"/>
  <c r="M288" i="10"/>
  <c r="L299" i="10"/>
  <c r="W300" i="2" s="1"/>
  <c r="M303" i="10"/>
  <c r="L318" i="10"/>
  <c r="W319" i="2" s="1"/>
  <c r="M325" i="10"/>
  <c r="J347" i="10"/>
  <c r="U348" i="2" s="1"/>
  <c r="M359" i="10"/>
  <c r="L361" i="10"/>
  <c r="W362" i="2" s="1"/>
  <c r="L375" i="10"/>
  <c r="W376" i="2" s="1"/>
  <c r="M375" i="10"/>
  <c r="M383" i="10"/>
  <c r="M395" i="10"/>
  <c r="L446" i="10"/>
  <c r="W447" i="2" s="1"/>
  <c r="L468" i="10"/>
  <c r="W469" i="2" s="1"/>
  <c r="M468" i="10"/>
  <c r="L478" i="10"/>
  <c r="W479" i="2" s="1"/>
  <c r="M478" i="10"/>
  <c r="L490" i="10"/>
  <c r="W491" i="2" s="1"/>
  <c r="L250" i="10"/>
  <c r="W251" i="2" s="1"/>
  <c r="M254" i="10"/>
  <c r="L265" i="10"/>
  <c r="W266" i="2" s="1"/>
  <c r="M269" i="10"/>
  <c r="M284" i="10"/>
  <c r="M299" i="10"/>
  <c r="L314" i="10"/>
  <c r="W315" i="2" s="1"/>
  <c r="M318" i="10"/>
  <c r="M361" i="10"/>
  <c r="M405" i="10"/>
  <c r="L405" i="10"/>
  <c r="W406" i="2" s="1"/>
  <c r="L427" i="10"/>
  <c r="W428" i="2" s="1"/>
  <c r="M446" i="10"/>
  <c r="M328" i="10"/>
  <c r="L328" i="10"/>
  <c r="W329" i="2" s="1"/>
  <c r="M368" i="10"/>
  <c r="M372" i="10"/>
  <c r="M427" i="10"/>
  <c r="J449" i="10"/>
  <c r="U450" i="2" s="1"/>
  <c r="M449" i="10"/>
  <c r="P485" i="10"/>
  <c r="AA486" i="2" s="1"/>
  <c r="J514" i="10"/>
  <c r="U515" i="2" s="1"/>
  <c r="M227" i="10"/>
  <c r="L242" i="10"/>
  <c r="W243" i="2" s="1"/>
  <c r="M246" i="10"/>
  <c r="M261" i="10"/>
  <c r="M310" i="10"/>
  <c r="M331" i="10"/>
  <c r="L387" i="10"/>
  <c r="W388" i="2" s="1"/>
  <c r="M495" i="10"/>
  <c r="J495" i="10"/>
  <c r="U496" i="2" s="1"/>
  <c r="L497" i="10"/>
  <c r="W498" i="2" s="1"/>
  <c r="J608" i="10"/>
  <c r="M208" i="10"/>
  <c r="L219" i="10"/>
  <c r="W220" i="2" s="1"/>
  <c r="M223" i="10"/>
  <c r="L238" i="10"/>
  <c r="W239" i="2" s="1"/>
  <c r="M257" i="10"/>
  <c r="L268" i="10"/>
  <c r="W269" i="2" s="1"/>
  <c r="M272" i="10"/>
  <c r="L283" i="10"/>
  <c r="W284" i="2" s="1"/>
  <c r="M287" i="10"/>
  <c r="L302" i="10"/>
  <c r="W303" i="2" s="1"/>
  <c r="M324" i="10"/>
  <c r="M341" i="10"/>
  <c r="J351" i="10"/>
  <c r="U352" i="2" s="1"/>
  <c r="M351" i="10"/>
  <c r="M354" i="10"/>
  <c r="M387" i="10"/>
  <c r="M442" i="10"/>
  <c r="L442" i="10"/>
  <c r="W443" i="2" s="1"/>
  <c r="J471" i="10"/>
  <c r="U472" i="2" s="1"/>
  <c r="M471" i="10"/>
  <c r="M493" i="10"/>
  <c r="L493" i="10"/>
  <c r="W494" i="2" s="1"/>
  <c r="M497" i="10"/>
  <c r="J531" i="10"/>
  <c r="U532" i="2" s="1"/>
  <c r="M531" i="10"/>
  <c r="M349" i="10"/>
  <c r="L349" i="10"/>
  <c r="W350" i="2" s="1"/>
  <c r="J356" i="10"/>
  <c r="U357" i="2" s="1"/>
  <c r="M356" i="10"/>
  <c r="L479" i="10"/>
  <c r="W480" i="2" s="1"/>
  <c r="M200" i="10"/>
  <c r="M215" i="10"/>
  <c r="M264" i="10"/>
  <c r="M279" i="10"/>
  <c r="M365" i="10"/>
  <c r="M416" i="10"/>
  <c r="M420" i="10"/>
  <c r="M453" i="10"/>
  <c r="L453" i="10"/>
  <c r="M479" i="10"/>
  <c r="L369" i="10"/>
  <c r="W370" i="2" s="1"/>
  <c r="M524" i="10"/>
  <c r="M686" i="10"/>
  <c r="N686" i="10" s="1"/>
  <c r="L686" i="10"/>
  <c r="M874" i="10"/>
  <c r="N874" i="10" s="1"/>
  <c r="L874" i="10"/>
  <c r="M376" i="10"/>
  <c r="L391" i="10"/>
  <c r="W392" i="2" s="1"/>
  <c r="M391" i="10"/>
  <c r="L503" i="10"/>
  <c r="W504" i="2" s="1"/>
  <c r="M503" i="10"/>
  <c r="L519" i="10"/>
  <c r="W520" i="2" s="1"/>
  <c r="M519" i="10"/>
  <c r="M574" i="10"/>
  <c r="N574" i="10" s="1"/>
  <c r="L574" i="10"/>
  <c r="M585" i="10"/>
  <c r="N585" i="10" s="1"/>
  <c r="L649" i="10"/>
  <c r="M434" i="10"/>
  <c r="M445" i="10"/>
  <c r="M538" i="10"/>
  <c r="J538" i="10"/>
  <c r="U539" i="2" s="1"/>
  <c r="M595" i="10"/>
  <c r="N595" i="10" s="1"/>
  <c r="L595" i="10"/>
  <c r="J535" i="10"/>
  <c r="U536" i="2" s="1"/>
  <c r="M545" i="10"/>
  <c r="L545" i="10"/>
  <c r="W546" i="2" s="1"/>
  <c r="J605" i="10"/>
  <c r="M605" i="10"/>
  <c r="N605" i="10" s="1"/>
  <c r="M637" i="10"/>
  <c r="N637" i="10" s="1"/>
  <c r="L637" i="10"/>
  <c r="J682" i="10"/>
  <c r="M711" i="10"/>
  <c r="N711" i="10" s="1"/>
  <c r="J711" i="10"/>
  <c r="L423" i="10"/>
  <c r="W424" i="2" s="1"/>
  <c r="M499" i="10"/>
  <c r="L511" i="10"/>
  <c r="W512" i="2" s="1"/>
  <c r="M511" i="10"/>
  <c r="M549" i="10"/>
  <c r="M555" i="10"/>
  <c r="L555" i="10"/>
  <c r="W556" i="2" s="1"/>
  <c r="L559" i="10"/>
  <c r="W560" i="2" s="1"/>
  <c r="M559" i="10"/>
  <c r="M565" i="10"/>
  <c r="L565" i="10"/>
  <c r="M379" i="10"/>
  <c r="L390" i="10"/>
  <c r="W391" i="2" s="1"/>
  <c r="L394" i="10"/>
  <c r="W395" i="2" s="1"/>
  <c r="L401" i="10"/>
  <c r="W402" i="2" s="1"/>
  <c r="J518" i="10"/>
  <c r="U519" i="2" s="1"/>
  <c r="M521" i="10"/>
  <c r="L521" i="10"/>
  <c r="W522" i="2" s="1"/>
  <c r="M533" i="10"/>
  <c r="L549" i="10"/>
  <c r="W550" i="2" s="1"/>
  <c r="L551" i="10"/>
  <c r="W552" i="2" s="1"/>
  <c r="L561" i="10"/>
  <c r="W562" i="2" s="1"/>
  <c r="M569" i="10"/>
  <c r="L569" i="10"/>
  <c r="W570" i="2" s="1"/>
  <c r="M708" i="10"/>
  <c r="N708" i="10" s="1"/>
  <c r="L708" i="10"/>
  <c r="P833" i="10"/>
  <c r="M833" i="10"/>
  <c r="N833" i="10" s="1"/>
  <c r="L833" i="10"/>
  <c r="L448" i="10"/>
  <c r="W449" i="2" s="1"/>
  <c r="L459" i="10"/>
  <c r="W460" i="2" s="1"/>
  <c r="L463" i="10"/>
  <c r="W464" i="2" s="1"/>
  <c r="M463" i="10"/>
  <c r="L470" i="10"/>
  <c r="W471" i="2" s="1"/>
  <c r="L481" i="10"/>
  <c r="W482" i="2" s="1"/>
  <c r="M492" i="10"/>
  <c r="L505" i="10"/>
  <c r="W506" i="2" s="1"/>
  <c r="L508" i="10"/>
  <c r="W509" i="2" s="1"/>
  <c r="M516" i="10"/>
  <c r="M551" i="10"/>
  <c r="M561" i="10"/>
  <c r="L612" i="10"/>
  <c r="L382" i="10"/>
  <c r="W383" i="2" s="1"/>
  <c r="M397" i="10"/>
  <c r="J400" i="10"/>
  <c r="U401" i="2" s="1"/>
  <c r="L433" i="10"/>
  <c r="W434" i="2" s="1"/>
  <c r="L444" i="10"/>
  <c r="W445" i="2" s="1"/>
  <c r="M448" i="10"/>
  <c r="M459" i="10"/>
  <c r="M470" i="10"/>
  <c r="L477" i="10"/>
  <c r="W478" i="2" s="1"/>
  <c r="J480" i="10"/>
  <c r="U481" i="2" s="1"/>
  <c r="M481" i="10"/>
  <c r="L488" i="10"/>
  <c r="W489" i="2" s="1"/>
  <c r="M498" i="10"/>
  <c r="L502" i="10"/>
  <c r="W503" i="2" s="1"/>
  <c r="M505" i="10"/>
  <c r="M508" i="10"/>
  <c r="M523" i="10"/>
  <c r="M525" i="10"/>
  <c r="M612" i="10"/>
  <c r="N612" i="10" s="1"/>
  <c r="M382" i="10"/>
  <c r="P390" i="10"/>
  <c r="AA391" i="2" s="1"/>
  <c r="J396" i="10"/>
  <c r="U397" i="2" s="1"/>
  <c r="L397" i="10"/>
  <c r="W398" i="2" s="1"/>
  <c r="M415" i="10"/>
  <c r="J425" i="10"/>
  <c r="U426" i="2" s="1"/>
  <c r="L426" i="10"/>
  <c r="W427" i="2" s="1"/>
  <c r="M433" i="10"/>
  <c r="M440" i="10"/>
  <c r="M444" i="10"/>
  <c r="L455" i="10"/>
  <c r="W456" i="2" s="1"/>
  <c r="M455" i="10"/>
  <c r="J462" i="10"/>
  <c r="U463" i="2" s="1"/>
  <c r="M477" i="10"/>
  <c r="M488" i="10"/>
  <c r="L498" i="10"/>
  <c r="W499" i="2" s="1"/>
  <c r="M502" i="10"/>
  <c r="M513" i="10"/>
  <c r="L513" i="10"/>
  <c r="W514" i="2" s="1"/>
  <c r="L525" i="10"/>
  <c r="W526" i="2" s="1"/>
  <c r="M542" i="10"/>
  <c r="L701" i="10"/>
  <c r="M701" i="10"/>
  <c r="N701" i="10" s="1"/>
  <c r="L447" i="10"/>
  <c r="W448" i="2" s="1"/>
  <c r="M484" i="10"/>
  <c r="P505" i="10"/>
  <c r="AA506" i="2" s="1"/>
  <c r="J579" i="10"/>
  <c r="L360" i="10"/>
  <c r="W361" i="2" s="1"/>
  <c r="M378" i="10"/>
  <c r="M389" i="10"/>
  <c r="M393" i="10"/>
  <c r="M407" i="10"/>
  <c r="M411" i="10"/>
  <c r="L418" i="10"/>
  <c r="W419" i="2" s="1"/>
  <c r="M422" i="10"/>
  <c r="M429" i="10"/>
  <c r="M447" i="10"/>
  <c r="M451" i="10"/>
  <c r="M469" i="10"/>
  <c r="M473" i="10"/>
  <c r="M491" i="10"/>
  <c r="M648" i="10"/>
  <c r="N648" i="10" s="1"/>
  <c r="L648" i="10"/>
  <c r="M370" i="10"/>
  <c r="M381" i="10"/>
  <c r="M385" i="10"/>
  <c r="M418" i="10"/>
  <c r="L487" i="10"/>
  <c r="W488" i="2" s="1"/>
  <c r="M501" i="10"/>
  <c r="M504" i="10"/>
  <c r="L527" i="10"/>
  <c r="W528" i="2" s="1"/>
  <c r="M527" i="10"/>
  <c r="M539" i="10"/>
  <c r="L539" i="10"/>
  <c r="W540" i="2" s="1"/>
  <c r="M544" i="10"/>
  <c r="M570" i="10"/>
  <c r="L570" i="10"/>
  <c r="W571" i="2" s="1"/>
  <c r="M592" i="10"/>
  <c r="N592" i="10" s="1"/>
  <c r="L592" i="10"/>
  <c r="M630" i="10"/>
  <c r="N630" i="10" s="1"/>
  <c r="J630" i="10"/>
  <c r="M335" i="10"/>
  <c r="M352" i="10"/>
  <c r="M363" i="10"/>
  <c r="L370" i="10"/>
  <c r="W371" i="2" s="1"/>
  <c r="P434" i="10"/>
  <c r="M443" i="10"/>
  <c r="L458" i="10"/>
  <c r="W459" i="2" s="1"/>
  <c r="M487" i="10"/>
  <c r="L504" i="10"/>
  <c r="W505" i="2" s="1"/>
  <c r="M507" i="10"/>
  <c r="L507" i="10"/>
  <c r="W508" i="2" s="1"/>
  <c r="M515" i="10"/>
  <c r="L515" i="10"/>
  <c r="W516" i="2" s="1"/>
  <c r="J522" i="10"/>
  <c r="U523" i="2" s="1"/>
  <c r="L529" i="10"/>
  <c r="W530" i="2" s="1"/>
  <c r="L544" i="10"/>
  <c r="W545" i="2" s="1"/>
  <c r="M558" i="10"/>
  <c r="J558" i="10"/>
  <c r="U559" i="2" s="1"/>
  <c r="M568" i="10"/>
  <c r="J568" i="10"/>
  <c r="U569" i="2" s="1"/>
  <c r="M640" i="10"/>
  <c r="N640" i="10" s="1"/>
  <c r="L640" i="10"/>
  <c r="M580" i="10"/>
  <c r="N580" i="10" s="1"/>
  <c r="M599" i="10"/>
  <c r="N599" i="10" s="1"/>
  <c r="L599" i="10"/>
  <c r="M618" i="10"/>
  <c r="N618" i="10" s="1"/>
  <c r="L618" i="10"/>
  <c r="M627" i="10"/>
  <c r="N627" i="10" s="1"/>
  <c r="M651" i="10"/>
  <c r="N651" i="10" s="1"/>
  <c r="M688" i="10"/>
  <c r="N688" i="10" s="1"/>
  <c r="P731" i="10"/>
  <c r="L733" i="10"/>
  <c r="M733" i="10"/>
  <c r="N733" i="10" s="1"/>
  <c r="L753" i="10"/>
  <c r="M615" i="10"/>
  <c r="N615" i="10" s="1"/>
  <c r="L615" i="10"/>
  <c r="M642" i="10"/>
  <c r="N642" i="10" s="1"/>
  <c r="M659" i="10"/>
  <c r="N659" i="10" s="1"/>
  <c r="M662" i="10"/>
  <c r="N662" i="10" s="1"/>
  <c r="M667" i="10"/>
  <c r="N667" i="10" s="1"/>
  <c r="L699" i="10"/>
  <c r="J713" i="10"/>
  <c r="M713" i="10"/>
  <c r="N713" i="10" s="1"/>
  <c r="M753" i="10"/>
  <c r="N753" i="10" s="1"/>
  <c r="L803" i="10"/>
  <c r="M803" i="10"/>
  <c r="N803" i="10" s="1"/>
  <c r="M653" i="10"/>
  <c r="N653" i="10" s="1"/>
  <c r="L653" i="10"/>
  <c r="M669" i="10"/>
  <c r="N669" i="10" s="1"/>
  <c r="L669" i="10"/>
  <c r="M671" i="10"/>
  <c r="N671" i="10" s="1"/>
  <c r="L671" i="10"/>
  <c r="J720" i="10"/>
  <c r="M720" i="10"/>
  <c r="N720" i="10" s="1"/>
  <c r="M743" i="10"/>
  <c r="N743" i="10" s="1"/>
  <c r="J743" i="10"/>
  <c r="L633" i="10"/>
  <c r="M636" i="10"/>
  <c r="N636" i="10" s="1"/>
  <c r="M639" i="10"/>
  <c r="N639" i="10" s="1"/>
  <c r="M645" i="10"/>
  <c r="N645" i="10" s="1"/>
  <c r="M591" i="10"/>
  <c r="N591" i="10" s="1"/>
  <c r="L591" i="10"/>
  <c r="L610" i="10"/>
  <c r="M709" i="10"/>
  <c r="N709" i="10" s="1"/>
  <c r="L709" i="10"/>
  <c r="L747" i="10"/>
  <c r="M747" i="10"/>
  <c r="N747" i="10" s="1"/>
  <c r="L770" i="10"/>
  <c r="M770" i="10"/>
  <c r="N770" i="10" s="1"/>
  <c r="M789" i="10"/>
  <c r="N789" i="10" s="1"/>
  <c r="L789" i="10"/>
  <c r="M517" i="10"/>
  <c r="L548" i="10"/>
  <c r="W549" i="2" s="1"/>
  <c r="L553" i="10"/>
  <c r="W554" i="2" s="1"/>
  <c r="L578" i="10"/>
  <c r="J582" i="10"/>
  <c r="M583" i="10"/>
  <c r="N583" i="10" s="1"/>
  <c r="L583" i="10"/>
  <c r="M594" i="10"/>
  <c r="N594" i="10" s="1"/>
  <c r="J600" i="10"/>
  <c r="M601" i="10"/>
  <c r="N601" i="10" s="1"/>
  <c r="M610" i="10"/>
  <c r="N610" i="10" s="1"/>
  <c r="L617" i="10"/>
  <c r="M620" i="10"/>
  <c r="N620" i="10" s="1"/>
  <c r="P636" i="10"/>
  <c r="L658" i="10"/>
  <c r="M664" i="10"/>
  <c r="N664" i="10" s="1"/>
  <c r="M670" i="10"/>
  <c r="N670" i="10" s="1"/>
  <c r="J670" i="10"/>
  <c r="J685" i="10"/>
  <c r="P697" i="10"/>
  <c r="L850" i="10"/>
  <c r="L522" i="10"/>
  <c r="W523" i="2" s="1"/>
  <c r="L528" i="10"/>
  <c r="W529" i="2" s="1"/>
  <c r="L538" i="10"/>
  <c r="W539" i="2" s="1"/>
  <c r="M548" i="10"/>
  <c r="M553" i="10"/>
  <c r="L558" i="10"/>
  <c r="W559" i="2" s="1"/>
  <c r="J562" i="10"/>
  <c r="U563" i="2" s="1"/>
  <c r="L563" i="10"/>
  <c r="W564" i="2" s="1"/>
  <c r="J567" i="10"/>
  <c r="U568" i="2" s="1"/>
  <c r="L573" i="10"/>
  <c r="M578" i="10"/>
  <c r="N578" i="10" s="1"/>
  <c r="L604" i="10"/>
  <c r="M607" i="10"/>
  <c r="N607" i="10" s="1"/>
  <c r="L607" i="10"/>
  <c r="M617" i="10"/>
  <c r="N617" i="10" s="1"/>
  <c r="J625" i="10"/>
  <c r="L635" i="10"/>
  <c r="M658" i="10"/>
  <c r="N658" i="10" s="1"/>
  <c r="L707" i="10"/>
  <c r="M707" i="10"/>
  <c r="N707" i="10" s="1"/>
  <c r="M850" i="10"/>
  <c r="N850" i="10" s="1"/>
  <c r="M966" i="10"/>
  <c r="N966" i="10" s="1"/>
  <c r="L966" i="10"/>
  <c r="M573" i="10"/>
  <c r="N573" i="10" s="1"/>
  <c r="M635" i="10"/>
  <c r="N635" i="10" s="1"/>
  <c r="L666" i="10"/>
  <c r="P672" i="10"/>
  <c r="M757" i="10"/>
  <c r="N757" i="10" s="1"/>
  <c r="L757" i="10"/>
  <c r="L552" i="10"/>
  <c r="W553" i="2" s="1"/>
  <c r="L577" i="10"/>
  <c r="M586" i="10"/>
  <c r="N586" i="10" s="1"/>
  <c r="M603" i="10"/>
  <c r="N603" i="10" s="1"/>
  <c r="M613" i="10"/>
  <c r="N613" i="10" s="1"/>
  <c r="M619" i="10"/>
  <c r="N619" i="10" s="1"/>
  <c r="M629" i="10"/>
  <c r="N629" i="10" s="1"/>
  <c r="L632" i="10"/>
  <c r="L643" i="10"/>
  <c r="L652" i="10"/>
  <c r="M666" i="10"/>
  <c r="N666" i="10" s="1"/>
  <c r="L672" i="10"/>
  <c r="M552" i="10"/>
  <c r="M652" i="10"/>
  <c r="N652" i="10" s="1"/>
  <c r="M672" i="10"/>
  <c r="N672" i="10" s="1"/>
  <c r="J696" i="10"/>
  <c r="M696" i="10"/>
  <c r="N696" i="10" s="1"/>
  <c r="L723" i="10"/>
  <c r="M723" i="10"/>
  <c r="N723" i="10" s="1"/>
  <c r="M557" i="10"/>
  <c r="M609" i="10"/>
  <c r="N609" i="10" s="1"/>
  <c r="L616" i="10"/>
  <c r="L634" i="10"/>
  <c r="L698" i="10"/>
  <c r="M698" i="10"/>
  <c r="N698" i="10" s="1"/>
  <c r="L712" i="10"/>
  <c r="M748" i="10"/>
  <c r="N748" i="10" s="1"/>
  <c r="L748" i="10"/>
  <c r="M785" i="10"/>
  <c r="N785" i="10" s="1"/>
  <c r="L785" i="10"/>
  <c r="J793" i="10"/>
  <c r="M793" i="10"/>
  <c r="N793" i="10" s="1"/>
  <c r="P820" i="10"/>
  <c r="M820" i="10"/>
  <c r="N820" i="10" s="1"/>
  <c r="M846" i="10"/>
  <c r="N846" i="10" s="1"/>
  <c r="L846" i="10"/>
  <c r="M952" i="10"/>
  <c r="N952" i="10" s="1"/>
  <c r="J952" i="10"/>
  <c r="M624" i="10"/>
  <c r="N624" i="10" s="1"/>
  <c r="M647" i="10"/>
  <c r="N647" i="10" s="1"/>
  <c r="M656" i="10"/>
  <c r="N656" i="10" s="1"/>
  <c r="P684" i="10"/>
  <c r="L691" i="10"/>
  <c r="M691" i="10"/>
  <c r="N691" i="10" s="1"/>
  <c r="M742" i="10"/>
  <c r="N742" i="10" s="1"/>
  <c r="L742" i="10"/>
  <c r="L755" i="10"/>
  <c r="M755" i="10"/>
  <c r="N755" i="10" s="1"/>
  <c r="M799" i="10"/>
  <c r="N799" i="10" s="1"/>
  <c r="M714" i="10"/>
  <c r="N714" i="10" s="1"/>
  <c r="J890" i="10"/>
  <c r="M593" i="10"/>
  <c r="N593" i="10" s="1"/>
  <c r="P640" i="10"/>
  <c r="L667" i="10"/>
  <c r="L675" i="10"/>
  <c r="L688" i="10"/>
  <c r="L693" i="10"/>
  <c r="P704" i="10"/>
  <c r="M706" i="10"/>
  <c r="N706" i="10" s="1"/>
  <c r="M740" i="10"/>
  <c r="N740" i="10" s="1"/>
  <c r="P756" i="10"/>
  <c r="P775" i="10"/>
  <c r="P795" i="10"/>
  <c r="L816" i="10"/>
  <c r="M816" i="10"/>
  <c r="N816" i="10" s="1"/>
  <c r="J823" i="10"/>
  <c r="L827" i="10"/>
  <c r="M836" i="10"/>
  <c r="N836" i="10" s="1"/>
  <c r="L836" i="10"/>
  <c r="J855" i="10"/>
  <c r="M855" i="10"/>
  <c r="N855" i="10" s="1"/>
  <c r="L861" i="10"/>
  <c r="L1040" i="10"/>
  <c r="L650" i="10"/>
  <c r="M675" i="10"/>
  <c r="N675" i="10" s="1"/>
  <c r="L728" i="10"/>
  <c r="L744" i="10"/>
  <c r="M827" i="10"/>
  <c r="N827" i="10" s="1"/>
  <c r="M861" i="10"/>
  <c r="N861" i="10" s="1"/>
  <c r="M950" i="10"/>
  <c r="N950" i="10" s="1"/>
  <c r="L950" i="10"/>
  <c r="J1014" i="10"/>
  <c r="M1040" i="10"/>
  <c r="N1040" i="10" s="1"/>
  <c r="M750" i="10"/>
  <c r="N750" i="10" s="1"/>
  <c r="L750" i="10"/>
  <c r="M754" i="10"/>
  <c r="N754" i="10" s="1"/>
  <c r="J754" i="10"/>
  <c r="M765" i="10"/>
  <c r="N765" i="10" s="1"/>
  <c r="L765" i="10"/>
  <c r="L771" i="10"/>
  <c r="M771" i="10"/>
  <c r="N771" i="10" s="1"/>
  <c r="L906" i="10"/>
  <c r="M906" i="10"/>
  <c r="N906" i="10" s="1"/>
  <c r="M718" i="10"/>
  <c r="N718" i="10" s="1"/>
  <c r="L718" i="10"/>
  <c r="L725" i="10"/>
  <c r="M812" i="10"/>
  <c r="N812" i="10" s="1"/>
  <c r="L812" i="10"/>
  <c r="M830" i="10"/>
  <c r="N830" i="10" s="1"/>
  <c r="L710" i="10"/>
  <c r="M725" i="10"/>
  <c r="N725" i="10" s="1"/>
  <c r="L877" i="10"/>
  <c r="M879" i="10"/>
  <c r="N879" i="10" s="1"/>
  <c r="L879" i="10"/>
  <c r="J898" i="10"/>
  <c r="M898" i="10"/>
  <c r="N898" i="10" s="1"/>
  <c r="L684" i="10"/>
  <c r="P686" i="10"/>
  <c r="M700" i="10"/>
  <c r="N700" i="10" s="1"/>
  <c r="L700" i="10"/>
  <c r="L737" i="10"/>
  <c r="M756" i="10"/>
  <c r="N756" i="10" s="1"/>
  <c r="L756" i="10"/>
  <c r="J784" i="10"/>
  <c r="M784" i="10"/>
  <c r="N784" i="10" s="1"/>
  <c r="J792" i="10"/>
  <c r="M792" i="10"/>
  <c r="N792" i="10" s="1"/>
  <c r="L794" i="10"/>
  <c r="M798" i="10"/>
  <c r="N798" i="10" s="1"/>
  <c r="L798" i="10"/>
  <c r="M808" i="10"/>
  <c r="N808" i="10" s="1"/>
  <c r="M866" i="10"/>
  <c r="N866" i="10" s="1"/>
  <c r="L866" i="10"/>
  <c r="M877" i="10"/>
  <c r="N877" i="10" s="1"/>
  <c r="M926" i="10"/>
  <c r="N926" i="10" s="1"/>
  <c r="L926" i="10"/>
  <c r="M677" i="10"/>
  <c r="N677" i="10" s="1"/>
  <c r="M684" i="10"/>
  <c r="N684" i="10" s="1"/>
  <c r="M722" i="10"/>
  <c r="N722" i="10" s="1"/>
  <c r="J722" i="10"/>
  <c r="M732" i="10"/>
  <c r="N732" i="10" s="1"/>
  <c r="L732" i="10"/>
  <c r="M737" i="10"/>
  <c r="N737" i="10" s="1"/>
  <c r="L739" i="10"/>
  <c r="M739" i="10"/>
  <c r="N739" i="10" s="1"/>
  <c r="M758" i="10"/>
  <c r="N758" i="10" s="1"/>
  <c r="M794" i="10"/>
  <c r="N794" i="10" s="1"/>
  <c r="L802" i="10"/>
  <c r="M802" i="10"/>
  <c r="N802" i="10" s="1"/>
  <c r="L843" i="10"/>
  <c r="J943" i="10"/>
  <c r="M943" i="10"/>
  <c r="N943" i="10" s="1"/>
  <c r="M692" i="10"/>
  <c r="N692" i="10" s="1"/>
  <c r="L705" i="10"/>
  <c r="L715" i="10"/>
  <c r="M715" i="10"/>
  <c r="N715" i="10" s="1"/>
  <c r="M741" i="10"/>
  <c r="N741" i="10" s="1"/>
  <c r="L741" i="10"/>
  <c r="J745" i="10"/>
  <c r="M745" i="10"/>
  <c r="N745" i="10" s="1"/>
  <c r="M780" i="10"/>
  <c r="N780" i="10" s="1"/>
  <c r="L780" i="10"/>
  <c r="M843" i="10"/>
  <c r="N843" i="10" s="1"/>
  <c r="M896" i="10"/>
  <c r="N896" i="10" s="1"/>
  <c r="J896" i="10"/>
  <c r="M673" i="10"/>
  <c r="N673" i="10" s="1"/>
  <c r="L697" i="10"/>
  <c r="M702" i="10"/>
  <c r="N702" i="10" s="1"/>
  <c r="M705" i="10"/>
  <c r="N705" i="10" s="1"/>
  <c r="M734" i="10"/>
  <c r="N734" i="10" s="1"/>
  <c r="L824" i="10"/>
  <c r="L869" i="10"/>
  <c r="P675" i="10"/>
  <c r="M680" i="10"/>
  <c r="N680" i="10" s="1"/>
  <c r="L680" i="10"/>
  <c r="L683" i="10"/>
  <c r="L762" i="10"/>
  <c r="M766" i="10"/>
  <c r="N766" i="10" s="1"/>
  <c r="L766" i="10"/>
  <c r="L776" i="10"/>
  <c r="M824" i="10"/>
  <c r="N824" i="10" s="1"/>
  <c r="M858" i="10"/>
  <c r="N858" i="10" s="1"/>
  <c r="M869" i="10"/>
  <c r="N869" i="10" s="1"/>
  <c r="J876" i="10"/>
  <c r="J903" i="10"/>
  <c r="M903" i="10"/>
  <c r="N903" i="10" s="1"/>
  <c r="M1115" i="10"/>
  <c r="N1115" i="10" s="1"/>
  <c r="J1115" i="10"/>
  <c r="L898" i="10"/>
  <c r="M900" i="10"/>
  <c r="N900" i="10" s="1"/>
  <c r="L930" i="10"/>
  <c r="L807" i="10"/>
  <c r="L823" i="10"/>
  <c r="M849" i="10"/>
  <c r="N849" i="10" s="1"/>
  <c r="M863" i="10"/>
  <c r="N863" i="10" s="1"/>
  <c r="L863" i="10"/>
  <c r="M871" i="10"/>
  <c r="N871" i="10" s="1"/>
  <c r="M882" i="10"/>
  <c r="N882" i="10" s="1"/>
  <c r="M912" i="10"/>
  <c r="N912" i="10" s="1"/>
  <c r="J912" i="10"/>
  <c r="L914" i="10"/>
  <c r="M945" i="10"/>
  <c r="N945" i="10" s="1"/>
  <c r="L945" i="10"/>
  <c r="L819" i="10"/>
  <c r="L826" i="10"/>
  <c r="L842" i="10"/>
  <c r="L860" i="10"/>
  <c r="L868" i="10"/>
  <c r="M884" i="10"/>
  <c r="N884" i="10" s="1"/>
  <c r="L884" i="10"/>
  <c r="M905" i="10"/>
  <c r="N905" i="10" s="1"/>
  <c r="L905" i="10"/>
  <c r="M914" i="10"/>
  <c r="N914" i="10" s="1"/>
  <c r="M921" i="10"/>
  <c r="N921" i="10" s="1"/>
  <c r="L921" i="10"/>
  <c r="J983" i="10"/>
  <c r="M983" i="10"/>
  <c r="N983" i="10" s="1"/>
  <c r="L774" i="10"/>
  <c r="J778" i="10"/>
  <c r="M779" i="10"/>
  <c r="N779" i="10" s="1"/>
  <c r="L788" i="10"/>
  <c r="L797" i="10"/>
  <c r="L806" i="10"/>
  <c r="M811" i="10"/>
  <c r="N811" i="10" s="1"/>
  <c r="L815" i="10"/>
  <c r="M819" i="10"/>
  <c r="N819" i="10" s="1"/>
  <c r="M826" i="10"/>
  <c r="N826" i="10" s="1"/>
  <c r="M829" i="10"/>
  <c r="N829" i="10" s="1"/>
  <c r="M842" i="10"/>
  <c r="N842" i="10" s="1"/>
  <c r="L857" i="10"/>
  <c r="M857" i="10"/>
  <c r="N857" i="10" s="1"/>
  <c r="M860" i="10"/>
  <c r="N860" i="10" s="1"/>
  <c r="M868" i="10"/>
  <c r="N868" i="10" s="1"/>
  <c r="M971" i="10"/>
  <c r="N971" i="10" s="1"/>
  <c r="L971" i="10"/>
  <c r="M1064" i="10"/>
  <c r="N1064" i="10" s="1"/>
  <c r="M774" i="10"/>
  <c r="N774" i="10" s="1"/>
  <c r="M788" i="10"/>
  <c r="N788" i="10" s="1"/>
  <c r="M797" i="10"/>
  <c r="N797" i="10" s="1"/>
  <c r="M806" i="10"/>
  <c r="N806" i="10" s="1"/>
  <c r="M815" i="10"/>
  <c r="N815" i="10" s="1"/>
  <c r="L845" i="10"/>
  <c r="M845" i="10"/>
  <c r="N845" i="10" s="1"/>
  <c r="M865" i="10"/>
  <c r="N865" i="10" s="1"/>
  <c r="L865" i="10"/>
  <c r="M873" i="10"/>
  <c r="N873" i="10" s="1"/>
  <c r="L873" i="10"/>
  <c r="M902" i="10"/>
  <c r="N902" i="10" s="1"/>
  <c r="L916" i="10"/>
  <c r="M835" i="10"/>
  <c r="N835" i="10" s="1"/>
  <c r="L878" i="10"/>
  <c r="L938" i="10"/>
  <c r="M940" i="10"/>
  <c r="N940" i="10" s="1"/>
  <c r="M769" i="10"/>
  <c r="N769" i="10" s="1"/>
  <c r="M801" i="10"/>
  <c r="N801" i="10" s="1"/>
  <c r="M810" i="10"/>
  <c r="N810" i="10" s="1"/>
  <c r="L814" i="10"/>
  <c r="M822" i="10"/>
  <c r="N822" i="10" s="1"/>
  <c r="M851" i="10"/>
  <c r="N851" i="10" s="1"/>
  <c r="M854" i="10"/>
  <c r="N854" i="10" s="1"/>
  <c r="M904" i="10"/>
  <c r="N904" i="10" s="1"/>
  <c r="J904" i="10"/>
  <c r="M938" i="10"/>
  <c r="N938" i="10" s="1"/>
  <c r="L940" i="10"/>
  <c r="M946" i="10"/>
  <c r="N946" i="10" s="1"/>
  <c r="J946" i="10"/>
  <c r="L764" i="10"/>
  <c r="L773" i="10"/>
  <c r="L782" i="10"/>
  <c r="J786" i="10"/>
  <c r="M787" i="10"/>
  <c r="N787" i="10" s="1"/>
  <c r="L796" i="10"/>
  <c r="L805" i="10"/>
  <c r="L828" i="10"/>
  <c r="M848" i="10"/>
  <c r="N848" i="10" s="1"/>
  <c r="L862" i="10"/>
  <c r="M870" i="10"/>
  <c r="N870" i="10" s="1"/>
  <c r="L870" i="10"/>
  <c r="M875" i="10"/>
  <c r="N875" i="10" s="1"/>
  <c r="M889" i="10"/>
  <c r="N889" i="10" s="1"/>
  <c r="L889" i="10"/>
  <c r="M897" i="10"/>
  <c r="N897" i="10" s="1"/>
  <c r="L897" i="10"/>
  <c r="M918" i="10"/>
  <c r="N918" i="10" s="1"/>
  <c r="L918" i="10"/>
  <c r="M920" i="10"/>
  <c r="N920" i="10" s="1"/>
  <c r="J920" i="10"/>
  <c r="M929" i="10"/>
  <c r="N929" i="10" s="1"/>
  <c r="L929" i="10"/>
  <c r="L623" i="10"/>
  <c r="L631" i="10"/>
  <c r="L639" i="10"/>
  <c r="L647" i="10"/>
  <c r="L655" i="10"/>
  <c r="L662" i="10"/>
  <c r="L668" i="10"/>
  <c r="M674" i="10"/>
  <c r="N674" i="10" s="1"/>
  <c r="L695" i="10"/>
  <c r="L727" i="10"/>
  <c r="L759" i="10"/>
  <c r="M764" i="10"/>
  <c r="N764" i="10" s="1"/>
  <c r="L791" i="10"/>
  <c r="M796" i="10"/>
  <c r="N796" i="10" s="1"/>
  <c r="L818" i="10"/>
  <c r="L825" i="10"/>
  <c r="L841" i="10"/>
  <c r="J864" i="10"/>
  <c r="L899" i="10"/>
  <c r="J911" i="10"/>
  <c r="M911" i="10"/>
  <c r="N911" i="10" s="1"/>
  <c r="M931" i="10"/>
  <c r="N931" i="10" s="1"/>
  <c r="L931" i="10"/>
  <c r="L942" i="10"/>
  <c r="M948" i="10"/>
  <c r="N948" i="10" s="1"/>
  <c r="P950" i="10"/>
  <c r="J988" i="10"/>
  <c r="M818" i="10"/>
  <c r="N818" i="10" s="1"/>
  <c r="M841" i="10"/>
  <c r="N841" i="10" s="1"/>
  <c r="M859" i="10"/>
  <c r="N859" i="10" s="1"/>
  <c r="M899" i="10"/>
  <c r="N899" i="10" s="1"/>
  <c r="M956" i="10"/>
  <c r="N956" i="10" s="1"/>
  <c r="L956" i="10"/>
  <c r="M1044" i="10"/>
  <c r="N1044" i="10" s="1"/>
  <c r="L1044" i="10"/>
  <c r="M736" i="10"/>
  <c r="N736" i="10" s="1"/>
  <c r="M768" i="10"/>
  <c r="N768" i="10" s="1"/>
  <c r="M777" i="10"/>
  <c r="N777" i="10" s="1"/>
  <c r="M800" i="10"/>
  <c r="N800" i="10" s="1"/>
  <c r="M809" i="10"/>
  <c r="N809" i="10" s="1"/>
  <c r="M821" i="10"/>
  <c r="N821" i="10" s="1"/>
  <c r="L837" i="10"/>
  <c r="M856" i="10"/>
  <c r="N856" i="10" s="1"/>
  <c r="M867" i="10"/>
  <c r="N867" i="10" s="1"/>
  <c r="M883" i="10"/>
  <c r="N883" i="10" s="1"/>
  <c r="L894" i="10"/>
  <c r="M980" i="10"/>
  <c r="N980" i="10" s="1"/>
  <c r="M881" i="10"/>
  <c r="N881" i="10" s="1"/>
  <c r="L881" i="10"/>
  <c r="M951" i="10"/>
  <c r="N951" i="10" s="1"/>
  <c r="M968" i="10"/>
  <c r="N968" i="10" s="1"/>
  <c r="J968" i="10"/>
  <c r="M986" i="10"/>
  <c r="N986" i="10" s="1"/>
  <c r="L986" i="10"/>
  <c r="L995" i="10"/>
  <c r="M995" i="10"/>
  <c r="N995" i="10" s="1"/>
  <c r="M1022" i="10"/>
  <c r="N1022" i="10" s="1"/>
  <c r="L1022" i="10"/>
  <c r="M1060" i="10"/>
  <c r="N1060" i="10" s="1"/>
  <c r="L1060" i="10"/>
  <c r="L1107" i="10"/>
  <c r="M1122" i="10"/>
  <c r="N1122" i="10" s="1"/>
  <c r="M944" i="10"/>
  <c r="N944" i="10" s="1"/>
  <c r="J944" i="10"/>
  <c r="L947" i="10"/>
  <c r="L962" i="10"/>
  <c r="M977" i="10"/>
  <c r="N977" i="10" s="1"/>
  <c r="L977" i="10"/>
  <c r="L1010" i="10"/>
  <c r="J1018" i="10"/>
  <c r="M1018" i="10"/>
  <c r="N1018" i="10" s="1"/>
  <c r="J1100" i="10"/>
  <c r="L1122" i="10"/>
  <c r="M1150" i="10"/>
  <c r="N1150" i="10" s="1"/>
  <c r="L1150" i="10"/>
  <c r="M953" i="10"/>
  <c r="N953" i="10" s="1"/>
  <c r="L953" i="10"/>
  <c r="M1110" i="10"/>
  <c r="N1110" i="10" s="1"/>
  <c r="L1110" i="10"/>
  <c r="M1049" i="10"/>
  <c r="N1049" i="10" s="1"/>
  <c r="M1056" i="10"/>
  <c r="N1056" i="10" s="1"/>
  <c r="J1063" i="10"/>
  <c r="M1085" i="10"/>
  <c r="N1085" i="10" s="1"/>
  <c r="M976" i="10"/>
  <c r="N976" i="10" s="1"/>
  <c r="J976" i="10"/>
  <c r="J1009" i="10"/>
  <c r="M1009" i="10"/>
  <c r="N1009" i="10" s="1"/>
  <c r="L1056" i="10"/>
  <c r="L1085" i="10"/>
  <c r="J1094" i="10"/>
  <c r="M1113" i="10"/>
  <c r="N1113" i="10" s="1"/>
  <c r="J1179" i="10"/>
  <c r="L970" i="10"/>
  <c r="M985" i="10"/>
  <c r="N985" i="10" s="1"/>
  <c r="M1023" i="10"/>
  <c r="N1023" i="10" s="1"/>
  <c r="M1116" i="10"/>
  <c r="N1116" i="10" s="1"/>
  <c r="L1116" i="10"/>
  <c r="M1194" i="10"/>
  <c r="N1194" i="10" s="1"/>
  <c r="L1194" i="10"/>
  <c r="M928" i="10"/>
  <c r="N928" i="10" s="1"/>
  <c r="J928" i="10"/>
  <c r="L946" i="10"/>
  <c r="M955" i="10"/>
  <c r="N955" i="10" s="1"/>
  <c r="M961" i="10"/>
  <c r="N961" i="10" s="1"/>
  <c r="L961" i="10"/>
  <c r="M970" i="10"/>
  <c r="N970" i="10" s="1"/>
  <c r="M990" i="10"/>
  <c r="N990" i="10" s="1"/>
  <c r="L1023" i="10"/>
  <c r="L1027" i="10"/>
  <c r="M1027" i="10"/>
  <c r="N1027" i="10" s="1"/>
  <c r="L1075" i="10"/>
  <c r="M1075" i="10"/>
  <c r="N1075" i="10" s="1"/>
  <c r="L922" i="10"/>
  <c r="M937" i="10"/>
  <c r="N937" i="10" s="1"/>
  <c r="L937" i="10"/>
  <c r="M992" i="10"/>
  <c r="N992" i="10" s="1"/>
  <c r="M994" i="10"/>
  <c r="N994" i="10" s="1"/>
  <c r="M1005" i="10"/>
  <c r="N1005" i="10" s="1"/>
  <c r="M1039" i="10"/>
  <c r="N1039" i="10" s="1"/>
  <c r="L1039" i="10"/>
  <c r="J1048" i="10"/>
  <c r="M1212" i="10"/>
  <c r="N1212" i="10" s="1"/>
  <c r="L1212" i="10"/>
  <c r="M913" i="10"/>
  <c r="N913" i="10" s="1"/>
  <c r="L913" i="10"/>
  <c r="M922" i="10"/>
  <c r="N922" i="10" s="1"/>
  <c r="L958" i="10"/>
  <c r="L994" i="10"/>
  <c r="L1005" i="10"/>
  <c r="J1103" i="10"/>
  <c r="M1109" i="10"/>
  <c r="N1109" i="10" s="1"/>
  <c r="J1109" i="10"/>
  <c r="L934" i="10"/>
  <c r="M967" i="10"/>
  <c r="N967" i="10" s="1"/>
  <c r="L972" i="10"/>
  <c r="M984" i="10"/>
  <c r="N984" i="10" s="1"/>
  <c r="J984" i="10"/>
  <c r="M1132" i="10"/>
  <c r="N1132" i="10" s="1"/>
  <c r="L1132" i="10"/>
  <c r="M960" i="10"/>
  <c r="N960" i="10" s="1"/>
  <c r="J960" i="10"/>
  <c r="L978" i="10"/>
  <c r="M1000" i="10"/>
  <c r="N1000" i="10" s="1"/>
  <c r="M1055" i="10"/>
  <c r="N1055" i="10" s="1"/>
  <c r="J1055" i="10"/>
  <c r="M1112" i="10"/>
  <c r="N1112" i="10" s="1"/>
  <c r="J1112" i="10"/>
  <c r="M919" i="10"/>
  <c r="N919" i="10" s="1"/>
  <c r="M936" i="10"/>
  <c r="N936" i="10" s="1"/>
  <c r="J936" i="10"/>
  <c r="L939" i="10"/>
  <c r="L954" i="10"/>
  <c r="M963" i="10"/>
  <c r="N963" i="10" s="1"/>
  <c r="M969" i="10"/>
  <c r="N969" i="10" s="1"/>
  <c r="L969" i="10"/>
  <c r="M978" i="10"/>
  <c r="N978" i="10" s="1"/>
  <c r="M991" i="10"/>
  <c r="N991" i="10" s="1"/>
  <c r="J991" i="10"/>
  <c r="L1000" i="10"/>
  <c r="J1074" i="10"/>
  <c r="L1119" i="10"/>
  <c r="M989" i="10"/>
  <c r="N989" i="10" s="1"/>
  <c r="L1067" i="10"/>
  <c r="M1071" i="10"/>
  <c r="N1071" i="10" s="1"/>
  <c r="M1174" i="10"/>
  <c r="N1174" i="10" s="1"/>
  <c r="M1233" i="10"/>
  <c r="N1233" i="10" s="1"/>
  <c r="L1233" i="10"/>
  <c r="J1255" i="10"/>
  <c r="M1255" i="10"/>
  <c r="N1255" i="10" s="1"/>
  <c r="L1290" i="10"/>
  <c r="M1290" i="10"/>
  <c r="N1290" i="10" s="1"/>
  <c r="L1059" i="10"/>
  <c r="M1081" i="10"/>
  <c r="N1081" i="10" s="1"/>
  <c r="M1118" i="10"/>
  <c r="N1118" i="10" s="1"/>
  <c r="L1118" i="10"/>
  <c r="M1059" i="10"/>
  <c r="N1059" i="10" s="1"/>
  <c r="J1080" i="10"/>
  <c r="L1081" i="10"/>
  <c r="M1172" i="10"/>
  <c r="N1172" i="10" s="1"/>
  <c r="L1172" i="10"/>
  <c r="M1217" i="10"/>
  <c r="N1217" i="10" s="1"/>
  <c r="L1217" i="10"/>
  <c r="L1047" i="10"/>
  <c r="L1055" i="10"/>
  <c r="L1070" i="10"/>
  <c r="M1126" i="10"/>
  <c r="N1126" i="10" s="1"/>
  <c r="M1156" i="10"/>
  <c r="N1156" i="10" s="1"/>
  <c r="J1189" i="10"/>
  <c r="L1003" i="10"/>
  <c r="L1038" i="10"/>
  <c r="J1042" i="10"/>
  <c r="M1047" i="10"/>
  <c r="N1047" i="10" s="1"/>
  <c r="M1051" i="10"/>
  <c r="N1051" i="10" s="1"/>
  <c r="L1062" i="10"/>
  <c r="J1193" i="10"/>
  <c r="M1281" i="10"/>
  <c r="N1281" i="10" s="1"/>
  <c r="J1281" i="10"/>
  <c r="L1087" i="10"/>
  <c r="L1131" i="10"/>
  <c r="M1136" i="10"/>
  <c r="N1136" i="10" s="1"/>
  <c r="L1136" i="10"/>
  <c r="M1138" i="10"/>
  <c r="N1138" i="10" s="1"/>
  <c r="J1138" i="10"/>
  <c r="M1145" i="10"/>
  <c r="N1145" i="10" s="1"/>
  <c r="L1145" i="10"/>
  <c r="M993" i="10"/>
  <c r="N993" i="10" s="1"/>
  <c r="M1008" i="10"/>
  <c r="N1008" i="10" s="1"/>
  <c r="M1017" i="10"/>
  <c r="N1017" i="10" s="1"/>
  <c r="L1021" i="10"/>
  <c r="J1045" i="10"/>
  <c r="L1058" i="10"/>
  <c r="L1073" i="10"/>
  <c r="J1086" i="10"/>
  <c r="M1087" i="10"/>
  <c r="N1087" i="10" s="1"/>
  <c r="L1090" i="10"/>
  <c r="L1102" i="10"/>
  <c r="M1131" i="10"/>
  <c r="N1131" i="10" s="1"/>
  <c r="M1149" i="10"/>
  <c r="N1149" i="10" s="1"/>
  <c r="L1149" i="10"/>
  <c r="M1021" i="10"/>
  <c r="N1021" i="10" s="1"/>
  <c r="M1025" i="10"/>
  <c r="N1025" i="10" s="1"/>
  <c r="L1025" i="10"/>
  <c r="L1029" i="10"/>
  <c r="L1033" i="10"/>
  <c r="L1046" i="10"/>
  <c r="M1054" i="10"/>
  <c r="N1054" i="10" s="1"/>
  <c r="L1054" i="10"/>
  <c r="M1058" i="10"/>
  <c r="N1058" i="10" s="1"/>
  <c r="M1073" i="10"/>
  <c r="N1073" i="10" s="1"/>
  <c r="M1090" i="10"/>
  <c r="N1090" i="10" s="1"/>
  <c r="M1102" i="10"/>
  <c r="N1102" i="10" s="1"/>
  <c r="L1114" i="10"/>
  <c r="L1123" i="10"/>
  <c r="M1133" i="10"/>
  <c r="N1133" i="10" s="1"/>
  <c r="L1165" i="10"/>
  <c r="M1180" i="10"/>
  <c r="N1180" i="10" s="1"/>
  <c r="L1180" i="10"/>
  <c r="L985" i="10"/>
  <c r="L997" i="10"/>
  <c r="L1002" i="10"/>
  <c r="M1007" i="10"/>
  <c r="N1007" i="10" s="1"/>
  <c r="L1012" i="10"/>
  <c r="M1029" i="10"/>
  <c r="N1029" i="10" s="1"/>
  <c r="M1037" i="10"/>
  <c r="N1037" i="10" s="1"/>
  <c r="M1046" i="10"/>
  <c r="N1046" i="10" s="1"/>
  <c r="L1050" i="10"/>
  <c r="M1069" i="10"/>
  <c r="N1069" i="10" s="1"/>
  <c r="M1096" i="10"/>
  <c r="N1096" i="10" s="1"/>
  <c r="M1099" i="10"/>
  <c r="N1099" i="10" s="1"/>
  <c r="L1108" i="10"/>
  <c r="L1111" i="10"/>
  <c r="M1114" i="10"/>
  <c r="N1114" i="10" s="1"/>
  <c r="L1117" i="10"/>
  <c r="L1120" i="10"/>
  <c r="P1122" i="10"/>
  <c r="M1123" i="10"/>
  <c r="N1123" i="10" s="1"/>
  <c r="M1159" i="10"/>
  <c r="N1159" i="10" s="1"/>
  <c r="L1159" i="10"/>
  <c r="M1165" i="10"/>
  <c r="N1165" i="10" s="1"/>
  <c r="P1184" i="10"/>
  <c r="M1184" i="10"/>
  <c r="N1184" i="10" s="1"/>
  <c r="L1184" i="10"/>
  <c r="P1206" i="10"/>
  <c r="M997" i="10"/>
  <c r="N997" i="10" s="1"/>
  <c r="L1037" i="10"/>
  <c r="M1050" i="10"/>
  <c r="N1050" i="10" s="1"/>
  <c r="L1061" i="10"/>
  <c r="M1065" i="10"/>
  <c r="N1065" i="10" s="1"/>
  <c r="L1076" i="10"/>
  <c r="L1105" i="10"/>
  <c r="M1108" i="10"/>
  <c r="N1108" i="10" s="1"/>
  <c r="M1111" i="10"/>
  <c r="N1111" i="10" s="1"/>
  <c r="M1117" i="10"/>
  <c r="N1117" i="10" s="1"/>
  <c r="M1120" i="10"/>
  <c r="N1120" i="10" s="1"/>
  <c r="L1140" i="10"/>
  <c r="M1057" i="10"/>
  <c r="N1057" i="10" s="1"/>
  <c r="M1061" i="10"/>
  <c r="N1061" i="10" s="1"/>
  <c r="M1072" i="10"/>
  <c r="N1072" i="10" s="1"/>
  <c r="M1076" i="10"/>
  <c r="N1076" i="10" s="1"/>
  <c r="M1089" i="10"/>
  <c r="N1089" i="10" s="1"/>
  <c r="L1089" i="10"/>
  <c r="M1095" i="10"/>
  <c r="N1095" i="10" s="1"/>
  <c r="M1105" i="10"/>
  <c r="N1105" i="10" s="1"/>
  <c r="M1140" i="10"/>
  <c r="N1140" i="10" s="1"/>
  <c r="M1157" i="10"/>
  <c r="N1157" i="10" s="1"/>
  <c r="L1157" i="10"/>
  <c r="M1169" i="10"/>
  <c r="N1169" i="10" s="1"/>
  <c r="L1169" i="10"/>
  <c r="M996" i="10"/>
  <c r="N996" i="10" s="1"/>
  <c r="M1011" i="10"/>
  <c r="N1011" i="10" s="1"/>
  <c r="L1072" i="10"/>
  <c r="M1079" i="10"/>
  <c r="N1079" i="10" s="1"/>
  <c r="L1095" i="10"/>
  <c r="M1101" i="10"/>
  <c r="N1101" i="10" s="1"/>
  <c r="M1130" i="10"/>
  <c r="N1130" i="10" s="1"/>
  <c r="L1130" i="10"/>
  <c r="M1142" i="10"/>
  <c r="N1142" i="10" s="1"/>
  <c r="J1144" i="10"/>
  <c r="P1161" i="10"/>
  <c r="P1170" i="10"/>
  <c r="M1190" i="10"/>
  <c r="N1190" i="10" s="1"/>
  <c r="L1203" i="10"/>
  <c r="M1209" i="10"/>
  <c r="N1209" i="10" s="1"/>
  <c r="L1209" i="10"/>
  <c r="M1219" i="10"/>
  <c r="N1219" i="10" s="1"/>
  <c r="M1267" i="10"/>
  <c r="N1267" i="10" s="1"/>
  <c r="L1098" i="10"/>
  <c r="L1104" i="10"/>
  <c r="L1127" i="10"/>
  <c r="L1133" i="10"/>
  <c r="M1139" i="10"/>
  <c r="N1139" i="10" s="1"/>
  <c r="M1164" i="10"/>
  <c r="N1164" i="10" s="1"/>
  <c r="L1267" i="10"/>
  <c r="J1163" i="10"/>
  <c r="L1164" i="10"/>
  <c r="J1239" i="10"/>
  <c r="M1239" i="10"/>
  <c r="N1239" i="10" s="1"/>
  <c r="M1336" i="10"/>
  <c r="N1336" i="10" s="1"/>
  <c r="L1336" i="10"/>
  <c r="M1405" i="10"/>
  <c r="N1405" i="10" s="1"/>
  <c r="L1405" i="10"/>
  <c r="M1196" i="10"/>
  <c r="N1196" i="10" s="1"/>
  <c r="L1158" i="10"/>
  <c r="L1167" i="10"/>
  <c r="L1173" i="10"/>
  <c r="L1196" i="10"/>
  <c r="L1202" i="10"/>
  <c r="M1214" i="10"/>
  <c r="N1214" i="10" s="1"/>
  <c r="L1214" i="10"/>
  <c r="L1275" i="10"/>
  <c r="M1275" i="10"/>
  <c r="N1275" i="10" s="1"/>
  <c r="M1385" i="10"/>
  <c r="N1385" i="10" s="1"/>
  <c r="L1385" i="10"/>
  <c r="L1143" i="10"/>
  <c r="M1158" i="10"/>
  <c r="N1158" i="10" s="1"/>
  <c r="J1162" i="10"/>
  <c r="M1167" i="10"/>
  <c r="N1167" i="10" s="1"/>
  <c r="M1173" i="10"/>
  <c r="N1173" i="10" s="1"/>
  <c r="M1202" i="10"/>
  <c r="N1202" i="10" s="1"/>
  <c r="M1234" i="10"/>
  <c r="N1234" i="10" s="1"/>
  <c r="L1234" i="10"/>
  <c r="L1261" i="10"/>
  <c r="M1261" i="10"/>
  <c r="N1261" i="10" s="1"/>
  <c r="M1315" i="10"/>
  <c r="N1315" i="10" s="1"/>
  <c r="L1315" i="10"/>
  <c r="L1182" i="10"/>
  <c r="J1187" i="10"/>
  <c r="L1192" i="10"/>
  <c r="J1201" i="10"/>
  <c r="J1223" i="10"/>
  <c r="L1236" i="10"/>
  <c r="M1243" i="10"/>
  <c r="N1243" i="10" s="1"/>
  <c r="M1148" i="10"/>
  <c r="N1148" i="10" s="1"/>
  <c r="M1220" i="10"/>
  <c r="N1220" i="10" s="1"/>
  <c r="M1295" i="10"/>
  <c r="N1295" i="10" s="1"/>
  <c r="L1295" i="10"/>
  <c r="M1198" i="10"/>
  <c r="N1198" i="10" s="1"/>
  <c r="L1198" i="10"/>
  <c r="M1166" i="10"/>
  <c r="N1166" i="10" s="1"/>
  <c r="L1176" i="10"/>
  <c r="L1191" i="10"/>
  <c r="M1311" i="10"/>
  <c r="N1311" i="10" s="1"/>
  <c r="L1352" i="10"/>
  <c r="L1124" i="10"/>
  <c r="L1152" i="10"/>
  <c r="L1204" i="10"/>
  <c r="L1210" i="10"/>
  <c r="L1228" i="10"/>
  <c r="J1264" i="10"/>
  <c r="M1282" i="10"/>
  <c r="N1282" i="10" s="1"/>
  <c r="M1352" i="10"/>
  <c r="N1352" i="10" s="1"/>
  <c r="M1019" i="10"/>
  <c r="N1019" i="10" s="1"/>
  <c r="M1083" i="10"/>
  <c r="N1083" i="10" s="1"/>
  <c r="L1181" i="10"/>
  <c r="J1207" i="10"/>
  <c r="M1210" i="10"/>
  <c r="N1210" i="10" s="1"/>
  <c r="J1215" i="10"/>
  <c r="M1228" i="10"/>
  <c r="N1228" i="10" s="1"/>
  <c r="J1247" i="10"/>
  <c r="M1247" i="10"/>
  <c r="N1247" i="10" s="1"/>
  <c r="L1282" i="10"/>
  <c r="M1357" i="10"/>
  <c r="N1357" i="10" s="1"/>
  <c r="J1357" i="10"/>
  <c r="J1374" i="10"/>
  <c r="M1374" i="10"/>
  <c r="N1374" i="10" s="1"/>
  <c r="M1401" i="10"/>
  <c r="N1401" i="10" s="1"/>
  <c r="L1401" i="10"/>
  <c r="M1232" i="10"/>
  <c r="N1232" i="10" s="1"/>
  <c r="M1323" i="10"/>
  <c r="N1323" i="10" s="1"/>
  <c r="L1323" i="10"/>
  <c r="L1399" i="10"/>
  <c r="M1399" i="10"/>
  <c r="N1399" i="10" s="1"/>
  <c r="M1301" i="10"/>
  <c r="N1301" i="10" s="1"/>
  <c r="L1301" i="10"/>
  <c r="M1367" i="10"/>
  <c r="N1367" i="10" s="1"/>
  <c r="L1367" i="10"/>
  <c r="L1266" i="10"/>
  <c r="M1272" i="10"/>
  <c r="N1272" i="10" s="1"/>
  <c r="L1272" i="10"/>
  <c r="M1325" i="10"/>
  <c r="N1325" i="10" s="1"/>
  <c r="L1325" i="10"/>
  <c r="J1505" i="10"/>
  <c r="M1505" i="10"/>
  <c r="N1505" i="10" s="1"/>
  <c r="M1507" i="10"/>
  <c r="N1507" i="10" s="1"/>
  <c r="J1507" i="10"/>
  <c r="M1208" i="10"/>
  <c r="N1208" i="10" s="1"/>
  <c r="M1218" i="10"/>
  <c r="N1218" i="10" s="1"/>
  <c r="L1250" i="10"/>
  <c r="L1254" i="10"/>
  <c r="M1266" i="10"/>
  <c r="N1266" i="10" s="1"/>
  <c r="M1296" i="10"/>
  <c r="N1296" i="10" s="1"/>
  <c r="L1296" i="10"/>
  <c r="M1351" i="10"/>
  <c r="N1351" i="10" s="1"/>
  <c r="J1351" i="10"/>
  <c r="M1250" i="10"/>
  <c r="N1250" i="10" s="1"/>
  <c r="M1269" i="10"/>
  <c r="N1269" i="10" s="1"/>
  <c r="M1298" i="10"/>
  <c r="N1298" i="10" s="1"/>
  <c r="L1298" i="10"/>
  <c r="J1496" i="10"/>
  <c r="M1496" i="10"/>
  <c r="N1496" i="10" s="1"/>
  <c r="L1222" i="10"/>
  <c r="L1242" i="10"/>
  <c r="L1246" i="10"/>
  <c r="M1263" i="10"/>
  <c r="N1263" i="10" s="1"/>
  <c r="M1314" i="10"/>
  <c r="N1314" i="10" s="1"/>
  <c r="L1314" i="10"/>
  <c r="M1337" i="10"/>
  <c r="N1337" i="10" s="1"/>
  <c r="M1257" i="10"/>
  <c r="N1257" i="10" s="1"/>
  <c r="L1257" i="10"/>
  <c r="M1302" i="10"/>
  <c r="N1302" i="10" s="1"/>
  <c r="J1302" i="10"/>
  <c r="L1337" i="10"/>
  <c r="M1345" i="10"/>
  <c r="N1345" i="10" s="1"/>
  <c r="L1345" i="10"/>
  <c r="L1238" i="10"/>
  <c r="M1291" i="10"/>
  <c r="N1291" i="10" s="1"/>
  <c r="L1392" i="10"/>
  <c r="M1392" i="10"/>
  <c r="N1392" i="10" s="1"/>
  <c r="M1249" i="10"/>
  <c r="N1249" i="10" s="1"/>
  <c r="L1249" i="10"/>
  <c r="L1252" i="10"/>
  <c r="M1271" i="10"/>
  <c r="N1271" i="10" s="1"/>
  <c r="M1200" i="10"/>
  <c r="N1200" i="10" s="1"/>
  <c r="M1206" i="10"/>
  <c r="N1206" i="10" s="1"/>
  <c r="M1265" i="10"/>
  <c r="N1265" i="10" s="1"/>
  <c r="L1200" i="10"/>
  <c r="L1206" i="10"/>
  <c r="M1225" i="10"/>
  <c r="N1225" i="10" s="1"/>
  <c r="M1241" i="10"/>
  <c r="N1241" i="10" s="1"/>
  <c r="L1241" i="10"/>
  <c r="M1256" i="10"/>
  <c r="N1256" i="10" s="1"/>
  <c r="M1259" i="10"/>
  <c r="N1259" i="10" s="1"/>
  <c r="L1265" i="10"/>
  <c r="M1280" i="10"/>
  <c r="N1280" i="10" s="1"/>
  <c r="L1293" i="10"/>
  <c r="L1307" i="10"/>
  <c r="M1322" i="10"/>
  <c r="N1322" i="10" s="1"/>
  <c r="L1322" i="10"/>
  <c r="J1389" i="10"/>
  <c r="M1287" i="10"/>
  <c r="N1287" i="10" s="1"/>
  <c r="M1309" i="10"/>
  <c r="N1309" i="10" s="1"/>
  <c r="M1349" i="10"/>
  <c r="N1349" i="10" s="1"/>
  <c r="M1387" i="10"/>
  <c r="N1387" i="10" s="1"/>
  <c r="M1427" i="10"/>
  <c r="N1427" i="10" s="1"/>
  <c r="L1469" i="10"/>
  <c r="M1469" i="10"/>
  <c r="N1469" i="10" s="1"/>
  <c r="M1277" i="10"/>
  <c r="N1277" i="10" s="1"/>
  <c r="M1312" i="10"/>
  <c r="N1312" i="10" s="1"/>
  <c r="M1320" i="10"/>
  <c r="N1320" i="10" s="1"/>
  <c r="M1369" i="10"/>
  <c r="N1369" i="10" s="1"/>
  <c r="M1433" i="10"/>
  <c r="N1433" i="10" s="1"/>
  <c r="M1328" i="10"/>
  <c r="N1328" i="10" s="1"/>
  <c r="L1456" i="10"/>
  <c r="M1456" i="10"/>
  <c r="N1456" i="10" s="1"/>
  <c r="J1600" i="10"/>
  <c r="M1600" i="10"/>
  <c r="N1600" i="10" s="1"/>
  <c r="L1384" i="10"/>
  <c r="M1391" i="10"/>
  <c r="N1391" i="10" s="1"/>
  <c r="J1391" i="10"/>
  <c r="M1426" i="10"/>
  <c r="N1426" i="10" s="1"/>
  <c r="J1426" i="10"/>
  <c r="J1444" i="10"/>
  <c r="M1444" i="10"/>
  <c r="N1444" i="10" s="1"/>
  <c r="J1637" i="10"/>
  <c r="M1379" i="10"/>
  <c r="N1379" i="10" s="1"/>
  <c r="M1384" i="10"/>
  <c r="N1384" i="10" s="1"/>
  <c r="M1411" i="10"/>
  <c r="N1411" i="10" s="1"/>
  <c r="M1490" i="10"/>
  <c r="N1490" i="10" s="1"/>
  <c r="M1577" i="10"/>
  <c r="N1577" i="10" s="1"/>
  <c r="L1331" i="10"/>
  <c r="L1344" i="10"/>
  <c r="J1359" i="10"/>
  <c r="M1360" i="10"/>
  <c r="N1360" i="10" s="1"/>
  <c r="M1396" i="10"/>
  <c r="N1396" i="10" s="1"/>
  <c r="L1396" i="10"/>
  <c r="L1411" i="10"/>
  <c r="L1490" i="10"/>
  <c r="M1567" i="10"/>
  <c r="N1567" i="10" s="1"/>
  <c r="J1567" i="10"/>
  <c r="L1577" i="10"/>
  <c r="M1299" i="10"/>
  <c r="N1299" i="10" s="1"/>
  <c r="M1303" i="10"/>
  <c r="N1303" i="10" s="1"/>
  <c r="L1303" i="10"/>
  <c r="M1319" i="10"/>
  <c r="N1319" i="10" s="1"/>
  <c r="M1331" i="10"/>
  <c r="N1331" i="10" s="1"/>
  <c r="L1339" i="10"/>
  <c r="J1353" i="10"/>
  <c r="L1354" i="10"/>
  <c r="J1368" i="10"/>
  <c r="M1452" i="10"/>
  <c r="N1452" i="10" s="1"/>
  <c r="M1454" i="10"/>
  <c r="N1454" i="10" s="1"/>
  <c r="L1454" i="10"/>
  <c r="L1459" i="10"/>
  <c r="M1459" i="10"/>
  <c r="N1459" i="10" s="1"/>
  <c r="J1474" i="10"/>
  <c r="M1362" i="10"/>
  <c r="N1362" i="10" s="1"/>
  <c r="L1452" i="10"/>
  <c r="M1501" i="10"/>
  <c r="N1501" i="10" s="1"/>
  <c r="M1285" i="10"/>
  <c r="N1285" i="10" s="1"/>
  <c r="M1335" i="10"/>
  <c r="N1335" i="10" s="1"/>
  <c r="M1356" i="10"/>
  <c r="N1356" i="10" s="1"/>
  <c r="L1362" i="10"/>
  <c r="L1368" i="10"/>
  <c r="M1457" i="10"/>
  <c r="N1457" i="10" s="1"/>
  <c r="L1457" i="10"/>
  <c r="L1501" i="10"/>
  <c r="L1274" i="10"/>
  <c r="M1279" i="10"/>
  <c r="N1279" i="10" s="1"/>
  <c r="L1285" i="10"/>
  <c r="L1289" i="10"/>
  <c r="L1306" i="10"/>
  <c r="L1330" i="10"/>
  <c r="M1343" i="10"/>
  <c r="N1343" i="10" s="1"/>
  <c r="M1350" i="10"/>
  <c r="N1350" i="10" s="1"/>
  <c r="L1350" i="10"/>
  <c r="L1356" i="10"/>
  <c r="M1373" i="10"/>
  <c r="N1373" i="10" s="1"/>
  <c r="L1383" i="10"/>
  <c r="L1263" i="10"/>
  <c r="L1269" i="10"/>
  <c r="L1279" i="10"/>
  <c r="M1289" i="10"/>
  <c r="N1289" i="10" s="1"/>
  <c r="M1330" i="10"/>
  <c r="N1330" i="10" s="1"/>
  <c r="L1338" i="10"/>
  <c r="L1464" i="10"/>
  <c r="M1464" i="10"/>
  <c r="N1464" i="10" s="1"/>
  <c r="L1216" i="10"/>
  <c r="M1338" i="10"/>
  <c r="N1338" i="10" s="1"/>
  <c r="L1346" i="10"/>
  <c r="M1370" i="10"/>
  <c r="N1370" i="10" s="1"/>
  <c r="L1370" i="10"/>
  <c r="M1375" i="10"/>
  <c r="N1375" i="10" s="1"/>
  <c r="L1375" i="10"/>
  <c r="J1502" i="10"/>
  <c r="M1502" i="10"/>
  <c r="N1502" i="10" s="1"/>
  <c r="L1297" i="10"/>
  <c r="L1380" i="10"/>
  <c r="M1380" i="10"/>
  <c r="N1380" i="10" s="1"/>
  <c r="M1462" i="10"/>
  <c r="N1462" i="10" s="1"/>
  <c r="L1462" i="10"/>
  <c r="M1412" i="10"/>
  <c r="N1412" i="10" s="1"/>
  <c r="M1419" i="10"/>
  <c r="N1419" i="10" s="1"/>
  <c r="M1467" i="10"/>
  <c r="N1467" i="10" s="1"/>
  <c r="M1479" i="10"/>
  <c r="N1479" i="10" s="1"/>
  <c r="M1481" i="10"/>
  <c r="N1481" i="10" s="1"/>
  <c r="L1481" i="10"/>
  <c r="L1408" i="10"/>
  <c r="M1408" i="10"/>
  <c r="N1408" i="10" s="1"/>
  <c r="M1441" i="10"/>
  <c r="N1441" i="10" s="1"/>
  <c r="L1441" i="10"/>
  <c r="M1476" i="10"/>
  <c r="N1476" i="10" s="1"/>
  <c r="J1476" i="10"/>
  <c r="L1479" i="10"/>
  <c r="L1483" i="10"/>
  <c r="L1424" i="10"/>
  <c r="M1430" i="10"/>
  <c r="N1430" i="10" s="1"/>
  <c r="L1430" i="10"/>
  <c r="M1550" i="10"/>
  <c r="N1550" i="10" s="1"/>
  <c r="L1550" i="10"/>
  <c r="M1737" i="10"/>
  <c r="N1737" i="10" s="1"/>
  <c r="J1737" i="10"/>
  <c r="M1421" i="10"/>
  <c r="N1421" i="10" s="1"/>
  <c r="L1421" i="10"/>
  <c r="M1449" i="10"/>
  <c r="N1449" i="10" s="1"/>
  <c r="L1520" i="10"/>
  <c r="M1520" i="10"/>
  <c r="N1520" i="10" s="1"/>
  <c r="M1522" i="10"/>
  <c r="N1522" i="10" s="1"/>
  <c r="L1522" i="10"/>
  <c r="M1635" i="10"/>
  <c r="N1635" i="10" s="1"/>
  <c r="J1635" i="10"/>
  <c r="M1678" i="10"/>
  <c r="N1678" i="10" s="1"/>
  <c r="L1388" i="10"/>
  <c r="M1400" i="10"/>
  <c r="N1400" i="10" s="1"/>
  <c r="L1418" i="10"/>
  <c r="L1435" i="10"/>
  <c r="L1438" i="10"/>
  <c r="J1458" i="10"/>
  <c r="L1489" i="10"/>
  <c r="M1588" i="10"/>
  <c r="N1588" i="10" s="1"/>
  <c r="L1588" i="10"/>
  <c r="L1678" i="10"/>
  <c r="M1443" i="10"/>
  <c r="N1443" i="10" s="1"/>
  <c r="L1461" i="10"/>
  <c r="M1466" i="10"/>
  <c r="N1466" i="10" s="1"/>
  <c r="M1489" i="10"/>
  <c r="N1489" i="10" s="1"/>
  <c r="L1518" i="10"/>
  <c r="M1518" i="10"/>
  <c r="N1518" i="10" s="1"/>
  <c r="M1563" i="10"/>
  <c r="N1563" i="10" s="1"/>
  <c r="L1563" i="10"/>
  <c r="M1515" i="10"/>
  <c r="N1515" i="10" s="1"/>
  <c r="L1515" i="10"/>
  <c r="M1403" i="10"/>
  <c r="N1403" i="10" s="1"/>
  <c r="M1410" i="10"/>
  <c r="N1410" i="10" s="1"/>
  <c r="L1414" i="10"/>
  <c r="L1423" i="10"/>
  <c r="L1440" i="10"/>
  <c r="M1440" i="10"/>
  <c r="N1440" i="10" s="1"/>
  <c r="J1442" i="10"/>
  <c r="L1480" i="10"/>
  <c r="P1480" i="10"/>
  <c r="L1484" i="10"/>
  <c r="L1568" i="10"/>
  <c r="P1568" i="10"/>
  <c r="M1568" i="10"/>
  <c r="N1568" i="10" s="1"/>
  <c r="M1423" i="10"/>
  <c r="N1423" i="10" s="1"/>
  <c r="M1429" i="10"/>
  <c r="N1429" i="10" s="1"/>
  <c r="L1429" i="10"/>
  <c r="M1527" i="10"/>
  <c r="N1527" i="10" s="1"/>
  <c r="M1535" i="10"/>
  <c r="N1535" i="10" s="1"/>
  <c r="L1553" i="10"/>
  <c r="M1555" i="10"/>
  <c r="N1555" i="10" s="1"/>
  <c r="L1555" i="10"/>
  <c r="M1382" i="10"/>
  <c r="N1382" i="10" s="1"/>
  <c r="M1406" i="10"/>
  <c r="N1406" i="10" s="1"/>
  <c r="L1417" i="10"/>
  <c r="L1420" i="10"/>
  <c r="J1422" i="10"/>
  <c r="M1422" i="10"/>
  <c r="N1422" i="10" s="1"/>
  <c r="M1445" i="10"/>
  <c r="N1445" i="10" s="1"/>
  <c r="M1455" i="10"/>
  <c r="N1455" i="10" s="1"/>
  <c r="L1493" i="10"/>
  <c r="M1497" i="10"/>
  <c r="N1497" i="10" s="1"/>
  <c r="L1525" i="10"/>
  <c r="M1525" i="10"/>
  <c r="N1525" i="10" s="1"/>
  <c r="M1553" i="10"/>
  <c r="N1553" i="10" s="1"/>
  <c r="L1311" i="10"/>
  <c r="M1431" i="10"/>
  <c r="N1431" i="10" s="1"/>
  <c r="L1431" i="10"/>
  <c r="L1434" i="10"/>
  <c r="M1450" i="10"/>
  <c r="N1450" i="10" s="1"/>
  <c r="L1450" i="10"/>
  <c r="L1455" i="10"/>
  <c r="M1521" i="10"/>
  <c r="N1521" i="10" s="1"/>
  <c r="L1531" i="10"/>
  <c r="L1376" i="10"/>
  <c r="M1402" i="10"/>
  <c r="N1402" i="10" s="1"/>
  <c r="L1402" i="10"/>
  <c r="M1434" i="10"/>
  <c r="N1434" i="10" s="1"/>
  <c r="M1486" i="10"/>
  <c r="N1486" i="10" s="1"/>
  <c r="M1488" i="10"/>
  <c r="N1488" i="10" s="1"/>
  <c r="L1521" i="10"/>
  <c r="M1531" i="10"/>
  <c r="N1531" i="10" s="1"/>
  <c r="M1557" i="10"/>
  <c r="N1557" i="10" s="1"/>
  <c r="L1557" i="10"/>
  <c r="M1425" i="10"/>
  <c r="N1425" i="10" s="1"/>
  <c r="L1523" i="10"/>
  <c r="M1686" i="10"/>
  <c r="N1686" i="10" s="1"/>
  <c r="L1686" i="10"/>
  <c r="L1503" i="10"/>
  <c r="M1548" i="10"/>
  <c r="N1548" i="10" s="1"/>
  <c r="M1627" i="10"/>
  <c r="N1627" i="10" s="1"/>
  <c r="L1627" i="10"/>
  <c r="L1672" i="10"/>
  <c r="M1672" i="10"/>
  <c r="N1672" i="10" s="1"/>
  <c r="L1592" i="10"/>
  <c r="M1617" i="10"/>
  <c r="N1617" i="10" s="1"/>
  <c r="L1617" i="10"/>
  <c r="M1625" i="10"/>
  <c r="N1625" i="10" s="1"/>
  <c r="M1561" i="10"/>
  <c r="N1561" i="10" s="1"/>
  <c r="M1596" i="10"/>
  <c r="N1596" i="10" s="1"/>
  <c r="L1656" i="10"/>
  <c r="M1656" i="10"/>
  <c r="N1656" i="10" s="1"/>
  <c r="L1514" i="10"/>
  <c r="L1527" i="10"/>
  <c r="J1576" i="10"/>
  <c r="L1589" i="10"/>
  <c r="J1591" i="10"/>
  <c r="J1608" i="10"/>
  <c r="M1682" i="10"/>
  <c r="N1682" i="10" s="1"/>
  <c r="L1682" i="10"/>
  <c r="M1565" i="10"/>
  <c r="N1565" i="10" s="1"/>
  <c r="L1499" i="10"/>
  <c r="M1532" i="10"/>
  <c r="N1532" i="10" s="1"/>
  <c r="L1532" i="10"/>
  <c r="L1565" i="10"/>
  <c r="P1574" i="10"/>
  <c r="J1584" i="10"/>
  <c r="L1620" i="10"/>
  <c r="J1665" i="10"/>
  <c r="M1667" i="10"/>
  <c r="N1667" i="10" s="1"/>
  <c r="M1724" i="10"/>
  <c r="N1724" i="10" s="1"/>
  <c r="L1724" i="10"/>
  <c r="M1620" i="10"/>
  <c r="N1620" i="10" s="1"/>
  <c r="J1630" i="10"/>
  <c r="M1630" i="10"/>
  <c r="N1630" i="10" s="1"/>
  <c r="L1547" i="10"/>
  <c r="M1547" i="10"/>
  <c r="N1547" i="10" s="1"/>
  <c r="L1549" i="10"/>
  <c r="M1524" i="10"/>
  <c r="N1524" i="10" s="1"/>
  <c r="L1524" i="10"/>
  <c r="M1549" i="10"/>
  <c r="N1549" i="10" s="1"/>
  <c r="M1571" i="10"/>
  <c r="N1571" i="10" s="1"/>
  <c r="L1571" i="10"/>
  <c r="M1580" i="10"/>
  <c r="N1580" i="10" s="1"/>
  <c r="L1584" i="10"/>
  <c r="M1636" i="10"/>
  <c r="N1636" i="10" s="1"/>
  <c r="L1636" i="10"/>
  <c r="P1717" i="10"/>
  <c r="M1478" i="10"/>
  <c r="N1478" i="10" s="1"/>
  <c r="L1504" i="10"/>
  <c r="L1510" i="10"/>
  <c r="M1537" i="10"/>
  <c r="N1537" i="10" s="1"/>
  <c r="L1537" i="10"/>
  <c r="L1544" i="10"/>
  <c r="L1580" i="10"/>
  <c r="L1603" i="10"/>
  <c r="L1606" i="10"/>
  <c r="M1606" i="10"/>
  <c r="N1606" i="10" s="1"/>
  <c r="M1437" i="10"/>
  <c r="N1437" i="10" s="1"/>
  <c r="L1437" i="10"/>
  <c r="M1451" i="10"/>
  <c r="N1451" i="10" s="1"/>
  <c r="M1465" i="10"/>
  <c r="N1465" i="10" s="1"/>
  <c r="L1468" i="10"/>
  <c r="M1492" i="10"/>
  <c r="N1492" i="10" s="1"/>
  <c r="M1504" i="10"/>
  <c r="N1504" i="10" s="1"/>
  <c r="L1507" i="10"/>
  <c r="M1510" i="10"/>
  <c r="N1510" i="10" s="1"/>
  <c r="M1526" i="10"/>
  <c r="N1526" i="10" s="1"/>
  <c r="M1539" i="10"/>
  <c r="N1539" i="10" s="1"/>
  <c r="M1729" i="10"/>
  <c r="N1729" i="10" s="1"/>
  <c r="L1729" i="10"/>
  <c r="L1752" i="10"/>
  <c r="M1745" i="10"/>
  <c r="N1745" i="10" s="1"/>
  <c r="L1745" i="10"/>
  <c r="L1760" i="10"/>
  <c r="M1760" i="10"/>
  <c r="N1760" i="10" s="1"/>
  <c r="L2000" i="10"/>
  <c r="M2000" i="10"/>
  <c r="N2000" i="10" s="1"/>
  <c r="M2021" i="10"/>
  <c r="N2021" i="10" s="1"/>
  <c r="L2021" i="10"/>
  <c r="M1500" i="10"/>
  <c r="N1500" i="10" s="1"/>
  <c r="M1530" i="10"/>
  <c r="N1530" i="10" s="1"/>
  <c r="M1564" i="10"/>
  <c r="N1564" i="10" s="1"/>
  <c r="M1826" i="10"/>
  <c r="N1826" i="10" s="1"/>
  <c r="L1560" i="10"/>
  <c r="L1608" i="10"/>
  <c r="M1619" i="10"/>
  <c r="N1619" i="10" s="1"/>
  <c r="L1632" i="10"/>
  <c r="M1599" i="10"/>
  <c r="N1599" i="10" s="1"/>
  <c r="M1611" i="10"/>
  <c r="N1611" i="10" s="1"/>
  <c r="L1611" i="10"/>
  <c r="P1649" i="10"/>
  <c r="M1649" i="10"/>
  <c r="N1649" i="10" s="1"/>
  <c r="M1660" i="10"/>
  <c r="N1660" i="10" s="1"/>
  <c r="L1660" i="10"/>
  <c r="M1759" i="10"/>
  <c r="N1759" i="10" s="1"/>
  <c r="J1759" i="10"/>
  <c r="J1782" i="10"/>
  <c r="M1782" i="10"/>
  <c r="N1782" i="10" s="1"/>
  <c r="M1495" i="10"/>
  <c r="N1495" i="10" s="1"/>
  <c r="M1551" i="10"/>
  <c r="N1551" i="10" s="1"/>
  <c r="L1583" i="10"/>
  <c r="M1644" i="10"/>
  <c r="N1644" i="10" s="1"/>
  <c r="M1673" i="10"/>
  <c r="N1673" i="10" s="1"/>
  <c r="L1679" i="10"/>
  <c r="M1683" i="10"/>
  <c r="N1683" i="10" s="1"/>
  <c r="M1695" i="10"/>
  <c r="N1695" i="10" s="1"/>
  <c r="M1699" i="10"/>
  <c r="N1699" i="10" s="1"/>
  <c r="M1703" i="10"/>
  <c r="N1703" i="10" s="1"/>
  <c r="L1792" i="10"/>
  <c r="M1792" i="10"/>
  <c r="N1792" i="10" s="1"/>
  <c r="M1583" i="10"/>
  <c r="N1583" i="10" s="1"/>
  <c r="M1613" i="10"/>
  <c r="N1613" i="10" s="1"/>
  <c r="L1613" i="10"/>
  <c r="M1666" i="10"/>
  <c r="N1666" i="10" s="1"/>
  <c r="L1666" i="10"/>
  <c r="M1679" i="10"/>
  <c r="N1679" i="10" s="1"/>
  <c r="P1707" i="10"/>
  <c r="M1755" i="10"/>
  <c r="N1755" i="10" s="1"/>
  <c r="M1559" i="10"/>
  <c r="N1559" i="10" s="1"/>
  <c r="M1594" i="10"/>
  <c r="N1594" i="10" s="1"/>
  <c r="L1598" i="10"/>
  <c r="L1621" i="10"/>
  <c r="L1655" i="10"/>
  <c r="L1707" i="10"/>
  <c r="M1715" i="10"/>
  <c r="N1715" i="10" s="1"/>
  <c r="L1732" i="10"/>
  <c r="M1764" i="10"/>
  <c r="N1764" i="10" s="1"/>
  <c r="L1764" i="10"/>
  <c r="M1809" i="10"/>
  <c r="N1809" i="10" s="1"/>
  <c r="J1809" i="10"/>
  <c r="M1542" i="10"/>
  <c r="N1542" i="10" s="1"/>
  <c r="L1559" i="10"/>
  <c r="M1570" i="10"/>
  <c r="N1570" i="10" s="1"/>
  <c r="L1574" i="10"/>
  <c r="L1594" i="10"/>
  <c r="L1615" i="10"/>
  <c r="M1621" i="10"/>
  <c r="N1621" i="10" s="1"/>
  <c r="L1626" i="10"/>
  <c r="M1655" i="10"/>
  <c r="N1655" i="10" s="1"/>
  <c r="M1707" i="10"/>
  <c r="N1707" i="10" s="1"/>
  <c r="M1711" i="10"/>
  <c r="N1711" i="10" s="1"/>
  <c r="L1715" i="10"/>
  <c r="M1511" i="10"/>
  <c r="N1511" i="10" s="1"/>
  <c r="L1566" i="10"/>
  <c r="L1586" i="10"/>
  <c r="M1607" i="10"/>
  <c r="N1607" i="10" s="1"/>
  <c r="L1607" i="10"/>
  <c r="M1626" i="10"/>
  <c r="N1626" i="10" s="1"/>
  <c r="M1629" i="10"/>
  <c r="N1629" i="10" s="1"/>
  <c r="M1641" i="10"/>
  <c r="N1641" i="10" s="1"/>
  <c r="J1641" i="10"/>
  <c r="L1711" i="10"/>
  <c r="M1747" i="10"/>
  <c r="N1747" i="10" s="1"/>
  <c r="L1747" i="10"/>
  <c r="P1753" i="10"/>
  <c r="L1485" i="10"/>
  <c r="M1494" i="10"/>
  <c r="N1494" i="10" s="1"/>
  <c r="M1506" i="10"/>
  <c r="N1506" i="10" s="1"/>
  <c r="M1528" i="10"/>
  <c r="N1528" i="10" s="1"/>
  <c r="M1541" i="10"/>
  <c r="N1541" i="10" s="1"/>
  <c r="M1566" i="10"/>
  <c r="N1566" i="10" s="1"/>
  <c r="M1582" i="10"/>
  <c r="N1582" i="10" s="1"/>
  <c r="L1582" i="10"/>
  <c r="L1631" i="10"/>
  <c r="M1719" i="10"/>
  <c r="N1719" i="10" s="1"/>
  <c r="L1719" i="10"/>
  <c r="M1723" i="10"/>
  <c r="N1723" i="10" s="1"/>
  <c r="L1723" i="10"/>
  <c r="M1762" i="10"/>
  <c r="N1762" i="10" s="1"/>
  <c r="L1762" i="10"/>
  <c r="L1845" i="10"/>
  <c r="L1782" i="10"/>
  <c r="L1786" i="10"/>
  <c r="L1799" i="10"/>
  <c r="M1807" i="10"/>
  <c r="N1807" i="10" s="1"/>
  <c r="M1845" i="10"/>
  <c r="N1845" i="10" s="1"/>
  <c r="M1898" i="10"/>
  <c r="N1898" i="10" s="1"/>
  <c r="P1898" i="10"/>
  <c r="M1795" i="10"/>
  <c r="N1795" i="10" s="1"/>
  <c r="L1795" i="10"/>
  <c r="M1896" i="10"/>
  <c r="N1896" i="10" s="1"/>
  <c r="L1896" i="10"/>
  <c r="L1654" i="10"/>
  <c r="L1690" i="10"/>
  <c r="L1694" i="10"/>
  <c r="J1701" i="10"/>
  <c r="J1722" i="10"/>
  <c r="L1778" i="10"/>
  <c r="M1793" i="10"/>
  <c r="N1793" i="10" s="1"/>
  <c r="L1911" i="10"/>
  <c r="L1642" i="10"/>
  <c r="M1648" i="10"/>
  <c r="N1648" i="10" s="1"/>
  <c r="M1654" i="10"/>
  <c r="N1654" i="10" s="1"/>
  <c r="J1664" i="10"/>
  <c r="L1671" i="10"/>
  <c r="L1677" i="10"/>
  <c r="M1690" i="10"/>
  <c r="N1690" i="10" s="1"/>
  <c r="M1694" i="10"/>
  <c r="N1694" i="10" s="1"/>
  <c r="L1698" i="10"/>
  <c r="L1702" i="10"/>
  <c r="M1727" i="10"/>
  <c r="N1727" i="10" s="1"/>
  <c r="J1730" i="10"/>
  <c r="M1734" i="10"/>
  <c r="N1734" i="10" s="1"/>
  <c r="L1739" i="10"/>
  <c r="M1778" i="10"/>
  <c r="N1778" i="10" s="1"/>
  <c r="M1911" i="10"/>
  <c r="N1911" i="10" s="1"/>
  <c r="L1601" i="10"/>
  <c r="L1630" i="10"/>
  <c r="M1642" i="10"/>
  <c r="N1642" i="10" s="1"/>
  <c r="L1659" i="10"/>
  <c r="L1665" i="10"/>
  <c r="M1671" i="10"/>
  <c r="N1671" i="10" s="1"/>
  <c r="M1677" i="10"/>
  <c r="N1677" i="10" s="1"/>
  <c r="L1685" i="10"/>
  <c r="M1698" i="10"/>
  <c r="N1698" i="10" s="1"/>
  <c r="M1702" i="10"/>
  <c r="N1702" i="10" s="1"/>
  <c r="L1706" i="10"/>
  <c r="L1710" i="10"/>
  <c r="M1739" i="10"/>
  <c r="N1739" i="10" s="1"/>
  <c r="L1751" i="10"/>
  <c r="M1756" i="10"/>
  <c r="N1756" i="10" s="1"/>
  <c r="L1761" i="10"/>
  <c r="M1681" i="10"/>
  <c r="N1681" i="10" s="1"/>
  <c r="L1681" i="10"/>
  <c r="M1742" i="10"/>
  <c r="N1742" i="10" s="1"/>
  <c r="M1751" i="10"/>
  <c r="N1751" i="10" s="1"/>
  <c r="M1761" i="10"/>
  <c r="N1761" i="10" s="1"/>
  <c r="M1783" i="10"/>
  <c r="N1783" i="10" s="1"/>
  <c r="L1783" i="10"/>
  <c r="M1612" i="10"/>
  <c r="N1612" i="10" s="1"/>
  <c r="M1618" i="10"/>
  <c r="N1618" i="10" s="1"/>
  <c r="L1641" i="10"/>
  <c r="M1647" i="10"/>
  <c r="N1647" i="10" s="1"/>
  <c r="M1653" i="10"/>
  <c r="N1653" i="10" s="1"/>
  <c r="M1676" i="10"/>
  <c r="N1676" i="10" s="1"/>
  <c r="J1680" i="10"/>
  <c r="M1689" i="10"/>
  <c r="N1689" i="10" s="1"/>
  <c r="L1689" i="10"/>
  <c r="M1693" i="10"/>
  <c r="N1693" i="10" s="1"/>
  <c r="L1701" i="10"/>
  <c r="M1718" i="10"/>
  <c r="N1718" i="10" s="1"/>
  <c r="L1722" i="10"/>
  <c r="L1744" i="10"/>
  <c r="L1769" i="10"/>
  <c r="L1789" i="10"/>
  <c r="L1816" i="10"/>
  <c r="M1816" i="10"/>
  <c r="N1816" i="10" s="1"/>
  <c r="M1823" i="10"/>
  <c r="N1823" i="10" s="1"/>
  <c r="L1858" i="10"/>
  <c r="M1670" i="10"/>
  <c r="N1670" i="10" s="1"/>
  <c r="M1697" i="10"/>
  <c r="N1697" i="10" s="1"/>
  <c r="L1697" i="10"/>
  <c r="M1769" i="10"/>
  <c r="N1769" i="10" s="1"/>
  <c r="M1789" i="10"/>
  <c r="N1789" i="10" s="1"/>
  <c r="M1794" i="10"/>
  <c r="N1794" i="10" s="1"/>
  <c r="J1794" i="10"/>
  <c r="M1858" i="10"/>
  <c r="N1858" i="10" s="1"/>
  <c r="L1646" i="10"/>
  <c r="L1675" i="10"/>
  <c r="L1692" i="10"/>
  <c r="M1705" i="10"/>
  <c r="N1705" i="10" s="1"/>
  <c r="L1705" i="10"/>
  <c r="M1709" i="10"/>
  <c r="N1709" i="10" s="1"/>
  <c r="L1717" i="10"/>
  <c r="M1733" i="10"/>
  <c r="N1733" i="10" s="1"/>
  <c r="J1777" i="10"/>
  <c r="M1798" i="10"/>
  <c r="N1798" i="10" s="1"/>
  <c r="M1713" i="10"/>
  <c r="N1713" i="10" s="1"/>
  <c r="L1713" i="10"/>
  <c r="M1746" i="10"/>
  <c r="N1746" i="10" s="1"/>
  <c r="L1746" i="10"/>
  <c r="M1748" i="10"/>
  <c r="N1748" i="10" s="1"/>
  <c r="L1748" i="10"/>
  <c r="M1773" i="10"/>
  <c r="N1773" i="10" s="1"/>
  <c r="M1721" i="10"/>
  <c r="N1721" i="10" s="1"/>
  <c r="L1721" i="10"/>
  <c r="L1738" i="10"/>
  <c r="M1741" i="10"/>
  <c r="N1741" i="10" s="1"/>
  <c r="M1849" i="10"/>
  <c r="N1849" i="10" s="1"/>
  <c r="L1849" i="10"/>
  <c r="M1860" i="10"/>
  <c r="N1860" i="10" s="1"/>
  <c r="L1860" i="10"/>
  <c r="J1864" i="10"/>
  <c r="P1897" i="10"/>
  <c r="L1918" i="10"/>
  <c r="L1818" i="10"/>
  <c r="L1853" i="10"/>
  <c r="L1888" i="10"/>
  <c r="M1888" i="10"/>
  <c r="N1888" i="10" s="1"/>
  <c r="M1918" i="10"/>
  <c r="N1918" i="10" s="1"/>
  <c r="J1961" i="10"/>
  <c r="M1961" i="10"/>
  <c r="N1961" i="10" s="1"/>
  <c r="M1801" i="10"/>
  <c r="N1801" i="10" s="1"/>
  <c r="L1810" i="10"/>
  <c r="M1828" i="10"/>
  <c r="N1828" i="10" s="1"/>
  <c r="M1853" i="10"/>
  <c r="N1853" i="10" s="1"/>
  <c r="M1876" i="10"/>
  <c r="N1876" i="10" s="1"/>
  <c r="J1884" i="10"/>
  <c r="M1884" i="10"/>
  <c r="N1884" i="10" s="1"/>
  <c r="M1768" i="10"/>
  <c r="N1768" i="10" s="1"/>
  <c r="L1801" i="10"/>
  <c r="M1804" i="10"/>
  <c r="N1804" i="10" s="1"/>
  <c r="M1810" i="10"/>
  <c r="N1810" i="10" s="1"/>
  <c r="L1876" i="10"/>
  <c r="J1944" i="10"/>
  <c r="M1944" i="10"/>
  <c r="N1944" i="10" s="1"/>
  <c r="L1781" i="10"/>
  <c r="L1785" i="10"/>
  <c r="J1800" i="10"/>
  <c r="J1803" i="10"/>
  <c r="L1820" i="10"/>
  <c r="L1825" i="10"/>
  <c r="M1830" i="10"/>
  <c r="N1830" i="10" s="1"/>
  <c r="L1830" i="10"/>
  <c r="L1846" i="10"/>
  <c r="M1857" i="10"/>
  <c r="N1857" i="10" s="1"/>
  <c r="M1868" i="10"/>
  <c r="N1868" i="10" s="1"/>
  <c r="L1868" i="10"/>
  <c r="M1874" i="10"/>
  <c r="N1874" i="10" s="1"/>
  <c r="L1874" i="10"/>
  <c r="M1882" i="10"/>
  <c r="N1882" i="10" s="1"/>
  <c r="L1882" i="10"/>
  <c r="M1901" i="10"/>
  <c r="N1901" i="10" s="1"/>
  <c r="L1901" i="10"/>
  <c r="M1781" i="10"/>
  <c r="N1781" i="10" s="1"/>
  <c r="M1785" i="10"/>
  <c r="N1785" i="10" s="1"/>
  <c r="M1788" i="10"/>
  <c r="N1788" i="10" s="1"/>
  <c r="L1788" i="10"/>
  <c r="L1812" i="10"/>
  <c r="M1820" i="10"/>
  <c r="N1820" i="10" s="1"/>
  <c r="M1825" i="10"/>
  <c r="N1825" i="10" s="1"/>
  <c r="M1846" i="10"/>
  <c r="N1846" i="10" s="1"/>
  <c r="L1880" i="10"/>
  <c r="M1880" i="10"/>
  <c r="N1880" i="10" s="1"/>
  <c r="L1750" i="10"/>
  <c r="L1763" i="10"/>
  <c r="M1776" i="10"/>
  <c r="N1776" i="10" s="1"/>
  <c r="L1780" i="10"/>
  <c r="L1791" i="10"/>
  <c r="L1800" i="10"/>
  <c r="M1812" i="10"/>
  <c r="N1812" i="10" s="1"/>
  <c r="L1817" i="10"/>
  <c r="M1822" i="10"/>
  <c r="N1822" i="10" s="1"/>
  <c r="L1822" i="10"/>
  <c r="J1848" i="10"/>
  <c r="M1850" i="10"/>
  <c r="N1850" i="10" s="1"/>
  <c r="J1852" i="10"/>
  <c r="L1861" i="10"/>
  <c r="J1895" i="10"/>
  <c r="M1895" i="10"/>
  <c r="N1895" i="10" s="1"/>
  <c r="L1899" i="10"/>
  <c r="J1906" i="10"/>
  <c r="L1935" i="10"/>
  <c r="M1935" i="10"/>
  <c r="N1935" i="10" s="1"/>
  <c r="M1750" i="10"/>
  <c r="N1750" i="10" s="1"/>
  <c r="M1754" i="10"/>
  <c r="N1754" i="10" s="1"/>
  <c r="L1754" i="10"/>
  <c r="M1763" i="10"/>
  <c r="N1763" i="10" s="1"/>
  <c r="L1767" i="10"/>
  <c r="M1780" i="10"/>
  <c r="N1780" i="10" s="1"/>
  <c r="M1791" i="10"/>
  <c r="N1791" i="10" s="1"/>
  <c r="L1806" i="10"/>
  <c r="M1817" i="10"/>
  <c r="N1817" i="10" s="1"/>
  <c r="L1832" i="10"/>
  <c r="M1861" i="10"/>
  <c r="N1861" i="10" s="1"/>
  <c r="J1885" i="10"/>
  <c r="M1885" i="10"/>
  <c r="N1885" i="10" s="1"/>
  <c r="M1887" i="10"/>
  <c r="N1887" i="10" s="1"/>
  <c r="J1887" i="10"/>
  <c r="M1899" i="10"/>
  <c r="N1899" i="10" s="1"/>
  <c r="P1913" i="10"/>
  <c r="M1832" i="10"/>
  <c r="N1832" i="10" s="1"/>
  <c r="M1924" i="10"/>
  <c r="N1924" i="10" s="1"/>
  <c r="L1924" i="10"/>
  <c r="L1775" i="10"/>
  <c r="P1780" i="10"/>
  <c r="M1784" i="10"/>
  <c r="N1784" i="10" s="1"/>
  <c r="M1797" i="10"/>
  <c r="N1797" i="10" s="1"/>
  <c r="M1841" i="10"/>
  <c r="N1841" i="10" s="1"/>
  <c r="M1854" i="10"/>
  <c r="N1854" i="10" s="1"/>
  <c r="L1904" i="10"/>
  <c r="J1936" i="10"/>
  <c r="M1936" i="10"/>
  <c r="N1936" i="10" s="1"/>
  <c r="L1735" i="10"/>
  <c r="L1740" i="10"/>
  <c r="L1779" i="10"/>
  <c r="L1787" i="10"/>
  <c r="M1790" i="10"/>
  <c r="N1790" i="10" s="1"/>
  <c r="L1808" i="10"/>
  <c r="L1824" i="10"/>
  <c r="L1829" i="10"/>
  <c r="M1836" i="10"/>
  <c r="N1836" i="10" s="1"/>
  <c r="L1865" i="10"/>
  <c r="M1904" i="10"/>
  <c r="N1904" i="10" s="1"/>
  <c r="M1766" i="10"/>
  <c r="N1766" i="10" s="1"/>
  <c r="M1779" i="10"/>
  <c r="N1779" i="10" s="1"/>
  <c r="M1808" i="10"/>
  <c r="N1808" i="10" s="1"/>
  <c r="M1814" i="10"/>
  <c r="N1814" i="10" s="1"/>
  <c r="M1824" i="10"/>
  <c r="N1824" i="10" s="1"/>
  <c r="L1836" i="10"/>
  <c r="M1865" i="10"/>
  <c r="N1865" i="10" s="1"/>
  <c r="L1871" i="10"/>
  <c r="M1891" i="10"/>
  <c r="N1891" i="10" s="1"/>
  <c r="L1891" i="10"/>
  <c r="L1931" i="10"/>
  <c r="M1893" i="10"/>
  <c r="N1893" i="10" s="1"/>
  <c r="M1913" i="10"/>
  <c r="N1913" i="10" s="1"/>
  <c r="L1913" i="10"/>
  <c r="M1959" i="10"/>
  <c r="N1959" i="10" s="1"/>
  <c r="L1959" i="10"/>
  <c r="L1870" i="10"/>
  <c r="J1910" i="10"/>
  <c r="L1915" i="10"/>
  <c r="L1840" i="10"/>
  <c r="M1870" i="10"/>
  <c r="N1870" i="10" s="1"/>
  <c r="M1903" i="10"/>
  <c r="N1903" i="10" s="1"/>
  <c r="M1915" i="10"/>
  <c r="N1915" i="10" s="1"/>
  <c r="M1827" i="10"/>
  <c r="N1827" i="10" s="1"/>
  <c r="M1840" i="10"/>
  <c r="N1840" i="10" s="1"/>
  <c r="M1844" i="10"/>
  <c r="N1844" i="10" s="1"/>
  <c r="L1856" i="10"/>
  <c r="M1856" i="10"/>
  <c r="N1856" i="10" s="1"/>
  <c r="L1884" i="10"/>
  <c r="M1905" i="10"/>
  <c r="N1905" i="10" s="1"/>
  <c r="J1905" i="10"/>
  <c r="M1982" i="10"/>
  <c r="N1982" i="10" s="1"/>
  <c r="L1982" i="10"/>
  <c r="M1815" i="10"/>
  <c r="N1815" i="10" s="1"/>
  <c r="L1819" i="10"/>
  <c r="L1831" i="10"/>
  <c r="L1835" i="10"/>
  <c r="L1910" i="10"/>
  <c r="M1919" i="10"/>
  <c r="N1919" i="10" s="1"/>
  <c r="M1900" i="10"/>
  <c r="N1900" i="10" s="1"/>
  <c r="L1921" i="10"/>
  <c r="M1875" i="10"/>
  <c r="N1875" i="10" s="1"/>
  <c r="M1881" i="10"/>
  <c r="N1881" i="10" s="1"/>
  <c r="M1892" i="10"/>
  <c r="N1892" i="10" s="1"/>
  <c r="M1839" i="10"/>
  <c r="N1839" i="10" s="1"/>
  <c r="L1843" i="10"/>
  <c r="L1875" i="10"/>
  <c r="L1892" i="10"/>
  <c r="M1923" i="10"/>
  <c r="N1923" i="10" s="1"/>
  <c r="L1923" i="10"/>
  <c r="L1927" i="10"/>
  <c r="L1851" i="10"/>
  <c r="L1855" i="10"/>
  <c r="L1889" i="10"/>
  <c r="M1927" i="10"/>
  <c r="N1927" i="10" s="1"/>
  <c r="M1941" i="10"/>
  <c r="N1941" i="10" s="1"/>
  <c r="L1941" i="10"/>
  <c r="L1834" i="10"/>
  <c r="M1862" i="10"/>
  <c r="N1862" i="10" s="1"/>
  <c r="M1869" i="10"/>
  <c r="N1869" i="10" s="1"/>
  <c r="M1889" i="10"/>
  <c r="N1889" i="10" s="1"/>
  <c r="L1902" i="10"/>
  <c r="P1954" i="10"/>
  <c r="L1954" i="10"/>
  <c r="M1964" i="10"/>
  <c r="N1964" i="10" s="1"/>
  <c r="J1964" i="10"/>
  <c r="L1951" i="10"/>
  <c r="M1946" i="10"/>
  <c r="N1946" i="10" s="1"/>
  <c r="L1946" i="10"/>
  <c r="M1948" i="10"/>
  <c r="N1948" i="10" s="1"/>
  <c r="M1953" i="10"/>
  <c r="N1953" i="10" s="1"/>
  <c r="L1953" i="10"/>
  <c r="L1948" i="10"/>
  <c r="M1955" i="10"/>
  <c r="N1955" i="10" s="1"/>
  <c r="M2048" i="10"/>
  <c r="N2048" i="10" s="1"/>
  <c r="J2048" i="10"/>
  <c r="L1938" i="10"/>
  <c r="M1938" i="10"/>
  <c r="N1938" i="10" s="1"/>
  <c r="J2006" i="10"/>
  <c r="M2006" i="10"/>
  <c r="N2006" i="10" s="1"/>
  <c r="L1926" i="10"/>
  <c r="M1932" i="10"/>
  <c r="N1932" i="10" s="1"/>
  <c r="J1967" i="10"/>
  <c r="M1967" i="10"/>
  <c r="N1967" i="10" s="1"/>
  <c r="L1909" i="10"/>
  <c r="P1932" i="10"/>
  <c r="M1940" i="10"/>
  <c r="N1940" i="10" s="1"/>
  <c r="J1969" i="10"/>
  <c r="M1969" i="10"/>
  <c r="N1969" i="10" s="1"/>
  <c r="M1916" i="10"/>
  <c r="N1916" i="10" s="1"/>
  <c r="L1916" i="10"/>
  <c r="L1942" i="10"/>
  <c r="M1971" i="10"/>
  <c r="N1971" i="10" s="1"/>
  <c r="J2010" i="10"/>
  <c r="M2010" i="10"/>
  <c r="N2010" i="10" s="1"/>
  <c r="M2014" i="10"/>
  <c r="N2014" i="10" s="1"/>
  <c r="L1960" i="10"/>
  <c r="J1976" i="10"/>
  <c r="M1988" i="10"/>
  <c r="N1988" i="10" s="1"/>
  <c r="L1995" i="10"/>
  <c r="M2031" i="10"/>
  <c r="N2031" i="10" s="1"/>
  <c r="L2033" i="10"/>
  <c r="L1971" i="10"/>
  <c r="M1974" i="10"/>
  <c r="N1974" i="10" s="1"/>
  <c r="L1974" i="10"/>
  <c r="L1983" i="10"/>
  <c r="M1995" i="10"/>
  <c r="N1995" i="10" s="1"/>
  <c r="P2017" i="10"/>
  <c r="M2017" i="10"/>
  <c r="N2017" i="10" s="1"/>
  <c r="L2017" i="10"/>
  <c r="M1965" i="10"/>
  <c r="N1965" i="10" s="1"/>
  <c r="M2042" i="10"/>
  <c r="N2042" i="10" s="1"/>
  <c r="L2040" i="10"/>
  <c r="M1994" i="10"/>
  <c r="N1994" i="10" s="1"/>
  <c r="J2004" i="10"/>
  <c r="M2040" i="10"/>
  <c r="N2040" i="10" s="1"/>
  <c r="L1920" i="10"/>
  <c r="L1937" i="10"/>
  <c r="M1950" i="10"/>
  <c r="N1950" i="10" s="1"/>
  <c r="L1961" i="10"/>
  <c r="L1989" i="10"/>
  <c r="L1994" i="10"/>
  <c r="L2026" i="10"/>
  <c r="M2047" i="10"/>
  <c r="N2047" i="10" s="1"/>
  <c r="L2047" i="10"/>
  <c r="M2016" i="10"/>
  <c r="N2016" i="10" s="1"/>
  <c r="J2016" i="10"/>
  <c r="L2056" i="10"/>
  <c r="M1984" i="10"/>
  <c r="N1984" i="10" s="1"/>
  <c r="L2001" i="10"/>
  <c r="M2020" i="10"/>
  <c r="N2020" i="10" s="1"/>
  <c r="J2020" i="10"/>
  <c r="M2056" i="10"/>
  <c r="N2056" i="10" s="1"/>
  <c r="M1977" i="10"/>
  <c r="N1977" i="10" s="1"/>
  <c r="L2014" i="10"/>
  <c r="L1999" i="10"/>
  <c r="L2005" i="10"/>
  <c r="J2013" i="10"/>
  <c r="L1958" i="10"/>
  <c r="M1999" i="10"/>
  <c r="N1999" i="10" s="1"/>
  <c r="M2005" i="10"/>
  <c r="N2005" i="10" s="1"/>
  <c r="L2010" i="10"/>
  <c r="M2055" i="10"/>
  <c r="N2055" i="10" s="1"/>
  <c r="L2055" i="10"/>
  <c r="L2057" i="10"/>
  <c r="J1968" i="10"/>
  <c r="L1975" i="10"/>
  <c r="L1981" i="10"/>
  <c r="L2022" i="10"/>
  <c r="L2048" i="10"/>
  <c r="M2053" i="10"/>
  <c r="N2053" i="10" s="1"/>
  <c r="L1998" i="10"/>
  <c r="M2022" i="10"/>
  <c r="N2022" i="10" s="1"/>
  <c r="L2032" i="10"/>
  <c r="M2019" i="10"/>
  <c r="N2019" i="10" s="1"/>
  <c r="M2024" i="10"/>
  <c r="N2024" i="10" s="1"/>
  <c r="M2039" i="10"/>
  <c r="N2039" i="10" s="1"/>
  <c r="L2039" i="10"/>
  <c r="L2041" i="10"/>
  <c r="M2050" i="10"/>
  <c r="N2050" i="10" s="1"/>
  <c r="M2037" i="10"/>
  <c r="N2037" i="10" s="1"/>
  <c r="M2041" i="10"/>
  <c r="N2041" i="10" s="1"/>
  <c r="M2012" i="10"/>
  <c r="N2012" i="10" s="1"/>
  <c r="J2028" i="10"/>
  <c r="L2030" i="10"/>
  <c r="L2038" i="10"/>
  <c r="L2046" i="10"/>
  <c r="L2054" i="10"/>
  <c r="L2062" i="10"/>
  <c r="M2030" i="10"/>
  <c r="N2030" i="10" s="1"/>
  <c r="M2038" i="10"/>
  <c r="N2038" i="10" s="1"/>
  <c r="M2046" i="10"/>
  <c r="N2046" i="10" s="1"/>
  <c r="M2054" i="10"/>
  <c r="N2054" i="10" s="1"/>
  <c r="M2062" i="10"/>
  <c r="N2062" i="10" s="1"/>
  <c r="L2029" i="10"/>
  <c r="L2037" i="10"/>
  <c r="L2045" i="10"/>
  <c r="L2053" i="10"/>
  <c r="L2061" i="10"/>
  <c r="L2036" i="10"/>
  <c r="L2044" i="10"/>
  <c r="L2052" i="10"/>
  <c r="L2060" i="10"/>
  <c r="X2064" i="9"/>
  <c r="V145" i="9"/>
  <c r="U145" i="9"/>
  <c r="S163" i="9"/>
  <c r="R163" i="9"/>
  <c r="S601" i="9"/>
  <c r="R705" i="9"/>
  <c r="S1158" i="9"/>
  <c r="R1158" i="9"/>
  <c r="R5" i="9"/>
  <c r="R50" i="9"/>
  <c r="R107" i="9"/>
  <c r="R126" i="9"/>
  <c r="R645" i="9"/>
  <c r="R32" i="9"/>
  <c r="R161" i="9"/>
  <c r="R566" i="9"/>
  <c r="R134" i="9"/>
  <c r="S134" i="9"/>
  <c r="R150" i="9"/>
  <c r="S150" i="9"/>
  <c r="S683" i="9"/>
  <c r="R683" i="9"/>
  <c r="S80" i="9"/>
  <c r="R80" i="9"/>
  <c r="R142" i="9"/>
  <c r="R564" i="9"/>
  <c r="R689" i="9"/>
  <c r="R638" i="9"/>
  <c r="W2064" i="9"/>
  <c r="R550" i="9"/>
  <c r="R74" i="9"/>
  <c r="S74" i="9"/>
  <c r="R85" i="9"/>
  <c r="R145" i="9"/>
  <c r="S1711" i="9"/>
  <c r="R1711" i="9"/>
  <c r="S1709" i="9"/>
  <c r="R1709" i="9"/>
  <c r="V137" i="9"/>
  <c r="U137" i="9"/>
  <c r="S434" i="9"/>
  <c r="R434" i="9"/>
  <c r="S37" i="9"/>
  <c r="R37" i="9"/>
  <c r="R53" i="9"/>
  <c r="S14" i="9"/>
  <c r="R14" i="9"/>
  <c r="R459" i="9"/>
  <c r="R543" i="9"/>
  <c r="R596" i="9"/>
  <c r="R1159" i="9"/>
  <c r="S69" i="9"/>
  <c r="S106" i="9"/>
  <c r="R502" i="9"/>
  <c r="R506" i="9"/>
  <c r="R560" i="9"/>
  <c r="S1161" i="9"/>
  <c r="S589" i="9"/>
  <c r="R589" i="9"/>
  <c r="R29" i="9"/>
  <c r="R131" i="9"/>
  <c r="R52" i="9"/>
  <c r="S92" i="9"/>
  <c r="S16" i="9"/>
  <c r="R21" i="9"/>
  <c r="S34" i="9"/>
  <c r="S39" i="9"/>
  <c r="R84" i="9"/>
  <c r="U123" i="9"/>
  <c r="S128" i="9"/>
  <c r="R136" i="9"/>
  <c r="U139" i="9"/>
  <c r="R144" i="9"/>
  <c r="S152" i="9"/>
  <c r="R165" i="9"/>
  <c r="S591" i="9"/>
  <c r="R123" i="9"/>
  <c r="R562" i="9"/>
  <c r="R579" i="9"/>
  <c r="U126" i="9"/>
  <c r="S65" i="9"/>
  <c r="S600" i="9"/>
  <c r="R600" i="9"/>
  <c r="R47" i="9"/>
  <c r="S24" i="9"/>
  <c r="S42" i="9"/>
  <c r="R67" i="9"/>
  <c r="S155" i="9"/>
  <c r="S168" i="9"/>
  <c r="S602" i="9"/>
  <c r="R602" i="9"/>
  <c r="R81" i="9"/>
  <c r="S125" i="9"/>
  <c r="R556" i="9"/>
  <c r="S580" i="9"/>
  <c r="R580" i="9"/>
  <c r="R593" i="9"/>
  <c r="S711" i="9"/>
  <c r="R711" i="9"/>
  <c r="S462" i="9"/>
  <c r="R462" i="9"/>
  <c r="R546" i="9"/>
  <c r="O2064" i="9"/>
  <c r="R23" i="9"/>
  <c r="R41" i="9"/>
  <c r="S133" i="9"/>
  <c r="S149" i="9"/>
  <c r="S130" i="9"/>
  <c r="R699" i="9"/>
  <c r="S587" i="9"/>
  <c r="R587" i="9"/>
  <c r="R82" i="9"/>
  <c r="R101" i="9"/>
  <c r="R139" i="9"/>
  <c r="S4" i="9"/>
  <c r="S147" i="9"/>
  <c r="S160" i="9"/>
  <c r="R13" i="9"/>
  <c r="R162" i="9"/>
  <c r="R36" i="9"/>
  <c r="U141" i="9"/>
  <c r="R154" i="9"/>
  <c r="R46" i="9"/>
  <c r="R75" i="9"/>
  <c r="S138" i="9"/>
  <c r="R167" i="9"/>
  <c r="R463" i="9"/>
  <c r="S507" i="9"/>
  <c r="R588" i="9"/>
  <c r="R3" i="9"/>
  <c r="R7" i="9"/>
  <c r="R15" i="9"/>
  <c r="R28" i="9"/>
  <c r="R33" i="9"/>
  <c r="S73" i="9"/>
  <c r="S86" i="9"/>
  <c r="S91" i="9"/>
  <c r="R105" i="9"/>
  <c r="R143" i="9"/>
  <c r="S146" i="9"/>
  <c r="R159" i="9"/>
  <c r="R554" i="9"/>
  <c r="R578" i="9"/>
  <c r="R595" i="9"/>
  <c r="R604" i="9"/>
  <c r="S611" i="9"/>
  <c r="R697" i="9"/>
  <c r="S1156" i="9"/>
  <c r="R1156" i="9"/>
  <c r="S1160" i="9"/>
  <c r="R1160" i="9"/>
  <c r="R77" i="9"/>
  <c r="S58" i="9"/>
  <c r="P2064" i="9"/>
  <c r="R18" i="9"/>
  <c r="S1030" i="9"/>
  <c r="R1030" i="9"/>
  <c r="R637" i="9"/>
  <c r="R1546" i="9"/>
  <c r="S1708" i="9"/>
  <c r="R1708" i="9"/>
  <c r="P482" i="10" l="1"/>
  <c r="AA483" i="2" s="1"/>
  <c r="P76" i="10"/>
  <c r="P317" i="10"/>
  <c r="AA318" i="2" s="1"/>
  <c r="P295" i="10"/>
  <c r="P548" i="10"/>
  <c r="AA549" i="2" s="1"/>
  <c r="P479" i="10"/>
  <c r="AA480" i="2" s="1"/>
  <c r="P211" i="10"/>
  <c r="P440" i="10"/>
  <c r="P431" i="10"/>
  <c r="AA432" i="2" s="1"/>
  <c r="P57" i="10"/>
  <c r="AA58" i="2" s="1"/>
  <c r="P225" i="10"/>
  <c r="AA226" i="2" s="1"/>
  <c r="P24" i="10"/>
  <c r="P342" i="10"/>
  <c r="AA343" i="2" s="1"/>
  <c r="P267" i="10"/>
  <c r="AA268" i="2" s="1"/>
  <c r="P11" i="10"/>
  <c r="P491" i="10"/>
  <c r="AA492" i="2" s="1"/>
  <c r="P422" i="10"/>
  <c r="AA423" i="2" s="1"/>
  <c r="P570" i="10"/>
  <c r="AA571" i="2" s="1"/>
  <c r="P263" i="10"/>
  <c r="AA264" i="2" s="1"/>
  <c r="P223" i="10"/>
  <c r="AA224" i="2" s="1"/>
  <c r="P161" i="10"/>
  <c r="AA162" i="2" s="1"/>
  <c r="P347" i="10"/>
  <c r="AA348" i="2" s="1"/>
  <c r="P473" i="10"/>
  <c r="AA474" i="2" s="1"/>
  <c r="P274" i="10"/>
  <c r="P92" i="10"/>
  <c r="AA93" i="2" s="1"/>
  <c r="P8" i="10"/>
  <c r="AA9" i="2" s="1"/>
  <c r="P264" i="10"/>
  <c r="AA265" i="2" s="1"/>
  <c r="P359" i="10"/>
  <c r="AA360" i="2" s="1"/>
  <c r="P184" i="10"/>
  <c r="AA185" i="2" s="1"/>
  <c r="P287" i="10"/>
  <c r="AA288" i="2" s="1"/>
  <c r="P521" i="10"/>
  <c r="AA522" i="2" s="1"/>
  <c r="P150" i="10"/>
  <c r="AA151" i="2" s="1"/>
  <c r="P171" i="10"/>
  <c r="AA172" i="2" s="1"/>
  <c r="P140" i="10"/>
  <c r="AA141" i="2" s="1"/>
  <c r="P83" i="10"/>
  <c r="P562" i="10"/>
  <c r="P228" i="10"/>
  <c r="AA229" i="2" s="1"/>
  <c r="P130" i="10"/>
  <c r="AA131" i="2" s="1"/>
  <c r="P302" i="10"/>
  <c r="AA303" i="2" s="1"/>
  <c r="P82" i="10"/>
  <c r="AA83" i="2" s="1"/>
  <c r="P40" i="10"/>
  <c r="AA41" i="2" s="1"/>
  <c r="P469" i="10"/>
  <c r="AA470" i="2" s="1"/>
  <c r="P427" i="10"/>
  <c r="AA428" i="2" s="1"/>
  <c r="P105" i="10"/>
  <c r="AA106" i="2" s="1"/>
  <c r="P489" i="10"/>
  <c r="AA490" i="2" s="1"/>
  <c r="P242" i="10"/>
  <c r="AA243" i="2" s="1"/>
  <c r="P408" i="10"/>
  <c r="AA409" i="2" s="1"/>
  <c r="P403" i="10"/>
  <c r="AA404" i="2" s="1"/>
  <c r="P41" i="10"/>
  <c r="AA42" i="2" s="1"/>
  <c r="P137" i="10"/>
  <c r="AA138" i="2" s="1"/>
  <c r="P371" i="10"/>
  <c r="AA372" i="2" s="1"/>
  <c r="P542" i="10"/>
  <c r="AA543" i="2" s="1"/>
  <c r="P43" i="10"/>
  <c r="AA44" i="2" s="1"/>
  <c r="P214" i="10"/>
  <c r="AA215" i="2" s="1"/>
  <c r="P149" i="10"/>
  <c r="AA150" i="2" s="1"/>
  <c r="P56" i="10"/>
  <c r="AA57" i="2" s="1"/>
  <c r="P393" i="10"/>
  <c r="AA394" i="2" s="1"/>
  <c r="P98" i="10"/>
  <c r="AA99" i="2" s="1"/>
  <c r="P108" i="10"/>
  <c r="AA109" i="2" s="1"/>
  <c r="P546" i="10"/>
  <c r="AA547" i="2" s="1"/>
  <c r="P177" i="10"/>
  <c r="AA178" i="2" s="1"/>
  <c r="P48" i="10"/>
  <c r="AA49" i="2" s="1"/>
  <c r="P325" i="10"/>
  <c r="AA326" i="2" s="1"/>
  <c r="P276" i="10"/>
  <c r="AA277" i="2" s="1"/>
  <c r="P318" i="10"/>
  <c r="AA319" i="2" s="1"/>
  <c r="P286" i="10"/>
  <c r="AA287" i="2" s="1"/>
  <c r="P144" i="10"/>
  <c r="AA145" i="2" s="1"/>
  <c r="P303" i="10"/>
  <c r="AA304" i="2" s="1"/>
  <c r="P165" i="10"/>
  <c r="AA166" i="2" s="1"/>
  <c r="P461" i="10"/>
  <c r="AA462" i="2" s="1"/>
  <c r="P101" i="10"/>
  <c r="AA102" i="2" s="1"/>
  <c r="P458" i="10"/>
  <c r="AA459" i="2" s="1"/>
  <c r="P430" i="10"/>
  <c r="AA431" i="2" s="1"/>
  <c r="P254" i="10"/>
  <c r="AA255" i="2" s="1"/>
  <c r="P456" i="10"/>
  <c r="AA457" i="2" s="1"/>
  <c r="P193" i="10"/>
  <c r="AA194" i="2" s="1"/>
  <c r="P331" i="10"/>
  <c r="AA332" i="2" s="1"/>
  <c r="Z236" i="2"/>
  <c r="P235" i="10"/>
  <c r="AA236" i="2" s="1"/>
  <c r="P12" i="10"/>
  <c r="AA13" i="2" s="1"/>
  <c r="Z310" i="2"/>
  <c r="P309" i="10"/>
  <c r="AA310" i="2" s="1"/>
  <c r="Z285" i="2"/>
  <c r="P284" i="10"/>
  <c r="AA285" i="2" s="1"/>
  <c r="Z555" i="2"/>
  <c r="P554" i="10"/>
  <c r="AA555" i="2" s="1"/>
  <c r="Z351" i="2"/>
  <c r="P350" i="10"/>
  <c r="AA351" i="2" s="1"/>
  <c r="Z376" i="2"/>
  <c r="P375" i="10"/>
  <c r="AA376" i="2" s="1"/>
  <c r="Z154" i="2"/>
  <c r="P153" i="10"/>
  <c r="AA154" i="2" s="1"/>
  <c r="Z17" i="2"/>
  <c r="P16" i="10"/>
  <c r="AA17" i="2" s="1"/>
  <c r="P356" i="10"/>
  <c r="AA357" i="2" s="1"/>
  <c r="P185" i="10"/>
  <c r="AA186" i="2" s="1"/>
  <c r="Z240" i="2"/>
  <c r="P239" i="10"/>
  <c r="AA240" i="2" s="1"/>
  <c r="P166" i="10"/>
  <c r="AA167" i="2" s="1"/>
  <c r="P517" i="10"/>
  <c r="AA518" i="2" s="1"/>
  <c r="P372" i="10"/>
  <c r="AA373" i="2" s="1"/>
  <c r="P330" i="10"/>
  <c r="AA331" i="2" s="1"/>
  <c r="P412" i="10"/>
  <c r="AA413" i="2" s="1"/>
  <c r="P405" i="10"/>
  <c r="AA406" i="2" s="1"/>
  <c r="P146" i="10"/>
  <c r="AA147" i="2" s="1"/>
  <c r="P501" i="10"/>
  <c r="AA502" i="2" s="1"/>
  <c r="Z426" i="2"/>
  <c r="P425" i="10"/>
  <c r="AA426" i="2" s="1"/>
  <c r="Z362" i="2"/>
  <c r="P361" i="10"/>
  <c r="AA362" i="2" s="1"/>
  <c r="Z193" i="2"/>
  <c r="P192" i="10"/>
  <c r="AA193" i="2" s="1"/>
  <c r="Z389" i="2"/>
  <c r="P388" i="10"/>
  <c r="AA389" i="2" s="1"/>
  <c r="Z381" i="2"/>
  <c r="P380" i="10"/>
  <c r="AA381" i="2" s="1"/>
  <c r="P195" i="10"/>
  <c r="AA196" i="2" s="1"/>
  <c r="P364" i="10"/>
  <c r="AA365" i="2" s="1"/>
  <c r="P50" i="10"/>
  <c r="AA51" i="2" s="1"/>
  <c r="P321" i="10"/>
  <c r="AA322" i="2" s="1"/>
  <c r="P44" i="10"/>
  <c r="AA45" i="2" s="1"/>
  <c r="P32" i="10"/>
  <c r="AA33" i="2" s="1"/>
  <c r="P34" i="10"/>
  <c r="AA35" i="2" s="1"/>
  <c r="Z237" i="2"/>
  <c r="P236" i="10"/>
  <c r="AA237" i="2" s="1"/>
  <c r="Z384" i="2"/>
  <c r="P383" i="10"/>
  <c r="AA384" i="2" s="1"/>
  <c r="Z249" i="2"/>
  <c r="P248" i="10"/>
  <c r="AA249" i="2" s="1"/>
  <c r="Z533" i="2"/>
  <c r="P532" i="10"/>
  <c r="AA533" i="2" s="1"/>
  <c r="Z61" i="2"/>
  <c r="P60" i="10"/>
  <c r="AA61" i="2" s="1"/>
  <c r="Z300" i="2"/>
  <c r="P299" i="10"/>
  <c r="AA300" i="2" s="1"/>
  <c r="Z10" i="2"/>
  <c r="P9" i="10"/>
  <c r="P399" i="10"/>
  <c r="AA400" i="2" s="1"/>
  <c r="P523" i="10"/>
  <c r="AA524" i="2" s="1"/>
  <c r="Z521" i="2"/>
  <c r="P520" i="10"/>
  <c r="AA521" i="2" s="1"/>
  <c r="P336" i="10"/>
  <c r="AA337" i="2" s="1"/>
  <c r="Z105" i="2"/>
  <c r="P104" i="10"/>
  <c r="AA105" i="2" s="1"/>
  <c r="P219" i="10"/>
  <c r="AA220" i="2" s="1"/>
  <c r="P213" i="10"/>
  <c r="AA214" i="2" s="1"/>
  <c r="P358" i="10"/>
  <c r="AA359" i="2" s="1"/>
  <c r="Z127" i="2"/>
  <c r="P126" i="10"/>
  <c r="AA127" i="2" s="1"/>
  <c r="Z115" i="2"/>
  <c r="P114" i="10"/>
  <c r="AA115" i="2" s="1"/>
  <c r="Z169" i="2"/>
  <c r="P168" i="10"/>
  <c r="AA169" i="2" s="1"/>
  <c r="Z95" i="2"/>
  <c r="P94" i="10"/>
  <c r="AA95" i="2" s="1"/>
  <c r="P496" i="10"/>
  <c r="AA497" i="2" s="1"/>
  <c r="Z370" i="2"/>
  <c r="P369" i="10"/>
  <c r="AA370" i="2" s="1"/>
  <c r="Z116" i="2"/>
  <c r="P115" i="10"/>
  <c r="AA116" i="2" s="1"/>
  <c r="P493" i="10"/>
  <c r="AA494" i="2" s="1"/>
  <c r="Z430" i="2"/>
  <c r="P429" i="10"/>
  <c r="AA430" i="2" s="1"/>
  <c r="Z317" i="2"/>
  <c r="P316" i="10"/>
  <c r="AA317" i="2" s="1"/>
  <c r="Z528" i="2"/>
  <c r="P527" i="10"/>
  <c r="AA528" i="2" s="1"/>
  <c r="Z320" i="2"/>
  <c r="P319" i="10"/>
  <c r="AA320" i="2" s="1"/>
  <c r="Z403" i="2"/>
  <c r="P402" i="10"/>
  <c r="AA403" i="2" s="1"/>
  <c r="Z103" i="2"/>
  <c r="P102" i="10"/>
  <c r="AA103" i="2" s="1"/>
  <c r="P261" i="10"/>
  <c r="AA262" i="2" s="1"/>
  <c r="Z338" i="2"/>
  <c r="P337" i="10"/>
  <c r="AA338" i="2" s="1"/>
  <c r="Z253" i="2"/>
  <c r="P252" i="10"/>
  <c r="AA253" i="2" s="1"/>
  <c r="P536" i="10"/>
  <c r="AA537" i="2" s="1"/>
  <c r="P179" i="10"/>
  <c r="AA180" i="2" s="1"/>
  <c r="P556" i="10"/>
  <c r="AA557" i="2" s="1"/>
  <c r="Z92" i="2"/>
  <c r="P91" i="10"/>
  <c r="AA92" i="2" s="1"/>
  <c r="P182" i="10"/>
  <c r="AA183" i="2" s="1"/>
  <c r="P516" i="10"/>
  <c r="AA517" i="2" s="1"/>
  <c r="P572" i="10"/>
  <c r="AA573" i="2" s="1"/>
  <c r="P290" i="10"/>
  <c r="AA291" i="2" s="1"/>
  <c r="P463" i="10"/>
  <c r="AA464" i="2" s="1"/>
  <c r="P478" i="10"/>
  <c r="AA479" i="2" s="1"/>
  <c r="P85" i="10"/>
  <c r="P498" i="10"/>
  <c r="AA499" i="2" s="1"/>
  <c r="P89" i="10"/>
  <c r="AA90" i="2" s="1"/>
  <c r="P472" i="10"/>
  <c r="AA473" i="2" s="1"/>
  <c r="P559" i="10"/>
  <c r="AA560" i="2" s="1"/>
  <c r="P306" i="10"/>
  <c r="AA307" i="2" s="1"/>
  <c r="P212" i="10"/>
  <c r="AA213" i="2" s="1"/>
  <c r="V2064" i="9"/>
  <c r="S2064" i="9"/>
  <c r="U2064" i="9"/>
  <c r="P27" i="10"/>
  <c r="AA28" i="2" s="1"/>
  <c r="P334" i="10"/>
  <c r="AA335" i="2" s="1"/>
  <c r="V574" i="2"/>
  <c r="P477" i="10"/>
  <c r="AA478" i="2" s="1"/>
  <c r="P73" i="10"/>
  <c r="AA74" i="2" s="1"/>
  <c r="P507" i="10"/>
  <c r="AA508" i="2" s="1"/>
  <c r="P38" i="10"/>
  <c r="AA39" i="2" s="1"/>
  <c r="P268" i="10"/>
  <c r="AA269" i="2" s="1"/>
  <c r="P53" i="10"/>
  <c r="AA54" i="2" s="1"/>
  <c r="P209" i="10"/>
  <c r="AA210" i="2" s="1"/>
  <c r="P251" i="10"/>
  <c r="AA252" i="2" s="1"/>
  <c r="P488" i="10"/>
  <c r="AA489" i="2" s="1"/>
  <c r="P377" i="10"/>
  <c r="AA378" i="2" s="1"/>
  <c r="P349" i="10"/>
  <c r="AA350" i="2" s="1"/>
  <c r="P33" i="10"/>
  <c r="AA34" i="2" s="1"/>
  <c r="P258" i="10"/>
  <c r="AA259" i="2" s="1"/>
  <c r="P555" i="10"/>
  <c r="AA556" i="2" s="1"/>
  <c r="P279" i="10"/>
  <c r="P389" i="10"/>
  <c r="AA390" i="2" s="1"/>
  <c r="P270" i="10"/>
  <c r="AA271" i="2" s="1"/>
  <c r="P1134" i="10"/>
  <c r="P1397" i="10"/>
  <c r="AF287" i="2"/>
  <c r="AF34" i="2"/>
  <c r="P1277" i="10"/>
  <c r="P1097" i="10"/>
  <c r="P747" i="10"/>
  <c r="P1388" i="10"/>
  <c r="P1409" i="10"/>
  <c r="AF45" i="2"/>
  <c r="P883" i="10"/>
  <c r="AF497" i="2"/>
  <c r="AF239" i="2"/>
  <c r="P1654" i="10"/>
  <c r="P1173" i="10"/>
  <c r="P1548" i="10"/>
  <c r="P1302" i="10"/>
  <c r="P716" i="10"/>
  <c r="P1248" i="10"/>
  <c r="P1547" i="10"/>
  <c r="P995" i="10"/>
  <c r="P1158" i="10"/>
  <c r="AF296" i="2"/>
  <c r="P1004" i="10"/>
  <c r="AF462" i="2"/>
  <c r="AF194" i="2"/>
  <c r="P1366" i="10"/>
  <c r="P1344" i="10"/>
  <c r="P865" i="10"/>
  <c r="AF90" i="2"/>
  <c r="AF322" i="2"/>
  <c r="P1702" i="10"/>
  <c r="P1376" i="10"/>
  <c r="P1946" i="10"/>
  <c r="P1000" i="10"/>
  <c r="P1922" i="10"/>
  <c r="P650" i="10"/>
  <c r="AF372" i="2"/>
  <c r="AF533" i="2"/>
  <c r="P989" i="10"/>
  <c r="AF318" i="2"/>
  <c r="P923" i="10"/>
  <c r="P1378" i="10"/>
  <c r="P929" i="10"/>
  <c r="P1462" i="10"/>
  <c r="P1963" i="10"/>
  <c r="AF477" i="2"/>
  <c r="AF331" i="2"/>
  <c r="AF354" i="2"/>
  <c r="AF391" i="2"/>
  <c r="AF394" i="2"/>
  <c r="AF384" i="2"/>
  <c r="AF317" i="2"/>
  <c r="AF362" i="2"/>
  <c r="AF95" i="2"/>
  <c r="AF538" i="2"/>
  <c r="AF517" i="2"/>
  <c r="AF186" i="2"/>
  <c r="AF77" i="2"/>
  <c r="AF404" i="2"/>
  <c r="AF210" i="2"/>
  <c r="AG108" i="2"/>
  <c r="AA108" i="2"/>
  <c r="AG32" i="2"/>
  <c r="AA32" i="2"/>
  <c r="AG472" i="2"/>
  <c r="AA472" i="2"/>
  <c r="N179" i="10"/>
  <c r="Y180" i="2" s="1"/>
  <c r="X180" i="2"/>
  <c r="N487" i="10"/>
  <c r="Y488" i="2" s="1"/>
  <c r="X488" i="2"/>
  <c r="N544" i="10"/>
  <c r="Y545" i="2" s="1"/>
  <c r="X545" i="2"/>
  <c r="N393" i="10"/>
  <c r="Y394" i="2" s="1"/>
  <c r="X394" i="2"/>
  <c r="AG558" i="2"/>
  <c r="AA558" i="2"/>
  <c r="AG524" i="2"/>
  <c r="P442" i="10"/>
  <c r="AA443" i="2" s="1"/>
  <c r="N387" i="10"/>
  <c r="Y388" i="2" s="1"/>
  <c r="X388" i="2"/>
  <c r="N208" i="10"/>
  <c r="Y209" i="2" s="1"/>
  <c r="X209" i="2"/>
  <c r="AG563" i="2"/>
  <c r="AA563" i="2"/>
  <c r="N478" i="10"/>
  <c r="Y479" i="2" s="1"/>
  <c r="X479" i="2"/>
  <c r="N413" i="10"/>
  <c r="Y414" i="2" s="1"/>
  <c r="X414" i="2"/>
  <c r="N160" i="10"/>
  <c r="Y161" i="2" s="1"/>
  <c r="X161" i="2"/>
  <c r="P88" i="10"/>
  <c r="AA89" i="2" s="1"/>
  <c r="AG10" i="2"/>
  <c r="AA10" i="2"/>
  <c r="N228" i="10"/>
  <c r="Y229" i="2" s="1"/>
  <c r="X229" i="2"/>
  <c r="N104" i="10"/>
  <c r="Y105" i="2" s="1"/>
  <c r="X105" i="2"/>
  <c r="N92" i="10"/>
  <c r="Y93" i="2" s="1"/>
  <c r="X93" i="2"/>
  <c r="N489" i="10"/>
  <c r="Y490" i="2" s="1"/>
  <c r="X490" i="2"/>
  <c r="N194" i="10"/>
  <c r="Y195" i="2" s="1"/>
  <c r="X195" i="2"/>
  <c r="N334" i="10"/>
  <c r="Y335" i="2" s="1"/>
  <c r="X335" i="2"/>
  <c r="N181" i="10"/>
  <c r="Y182" i="2" s="1"/>
  <c r="X182" i="2"/>
  <c r="N394" i="10"/>
  <c r="Y395" i="2" s="1"/>
  <c r="X395" i="2"/>
  <c r="AG373" i="2"/>
  <c r="AG226" i="2"/>
  <c r="P1216" i="10"/>
  <c r="N211" i="10"/>
  <c r="Y212" i="2" s="1"/>
  <c r="X212" i="2"/>
  <c r="N289" i="10"/>
  <c r="Y290" i="2" s="1"/>
  <c r="X290" i="2"/>
  <c r="N66" i="10"/>
  <c r="Y67" i="2" s="1"/>
  <c r="X67" i="2"/>
  <c r="N8" i="10"/>
  <c r="Y9" i="2" s="1"/>
  <c r="X9" i="2"/>
  <c r="AG338" i="2"/>
  <c r="N274" i="10"/>
  <c r="Y275" i="2" s="1"/>
  <c r="X275" i="2"/>
  <c r="N161" i="10"/>
  <c r="Y162" i="2" s="1"/>
  <c r="X162" i="2"/>
  <c r="AF267" i="2"/>
  <c r="Z267" i="2"/>
  <c r="AF47" i="2"/>
  <c r="Z47" i="2"/>
  <c r="AF501" i="2"/>
  <c r="Z501" i="2"/>
  <c r="P500" i="10"/>
  <c r="P68" i="10"/>
  <c r="AA69" i="2" s="1"/>
  <c r="Z69" i="2"/>
  <c r="AF40" i="2"/>
  <c r="Z40" i="2"/>
  <c r="AF14" i="2"/>
  <c r="Z14" i="2"/>
  <c r="AF551" i="2"/>
  <c r="Z551" i="2"/>
  <c r="AF30" i="2"/>
  <c r="Z30" i="2"/>
  <c r="P1145" i="10"/>
  <c r="AF515" i="2"/>
  <c r="Z515" i="2"/>
  <c r="N402" i="10"/>
  <c r="Y403" i="2" s="1"/>
  <c r="X403" i="2"/>
  <c r="AF124" i="2"/>
  <c r="Z124" i="2"/>
  <c r="AF449" i="2"/>
  <c r="Z449" i="2"/>
  <c r="P42" i="10"/>
  <c r="AA43" i="2" s="1"/>
  <c r="Z43" i="2"/>
  <c r="AF484" i="2"/>
  <c r="Z484" i="2"/>
  <c r="P553" i="10"/>
  <c r="AA554" i="2" s="1"/>
  <c r="Z554" i="2"/>
  <c r="P74" i="10"/>
  <c r="AA75" i="2" s="1"/>
  <c r="Z75" i="2"/>
  <c r="P1370" i="10"/>
  <c r="P545" i="10"/>
  <c r="AA546" i="2" s="1"/>
  <c r="Z546" i="2"/>
  <c r="P513" i="10"/>
  <c r="AA514" i="2" s="1"/>
  <c r="Z514" i="2"/>
  <c r="P567" i="10"/>
  <c r="AA568" i="2" s="1"/>
  <c r="Z568" i="2"/>
  <c r="P508" i="10"/>
  <c r="AA509" i="2" s="1"/>
  <c r="Z509" i="2"/>
  <c r="AF189" i="2"/>
  <c r="Z189" i="2"/>
  <c r="Z544" i="2"/>
  <c r="AF544" i="2"/>
  <c r="Z496" i="2"/>
  <c r="AF496" i="2"/>
  <c r="P495" i="10"/>
  <c r="Z467" i="2"/>
  <c r="AF467" i="2"/>
  <c r="Z323" i="2"/>
  <c r="AF323" i="2"/>
  <c r="Z19" i="2"/>
  <c r="AF19" i="2"/>
  <c r="Z356" i="2"/>
  <c r="AF356" i="2"/>
  <c r="N510" i="10"/>
  <c r="Y511" i="2" s="1"/>
  <c r="X511" i="2"/>
  <c r="AG99" i="2"/>
  <c r="N213" i="10"/>
  <c r="Y214" i="2" s="1"/>
  <c r="X214" i="2"/>
  <c r="N225" i="10"/>
  <c r="Y226" i="2" s="1"/>
  <c r="X226" i="2"/>
  <c r="N412" i="10"/>
  <c r="Y413" i="2" s="1"/>
  <c r="X413" i="2"/>
  <c r="AG280" i="2"/>
  <c r="AA280" i="2"/>
  <c r="N138" i="10"/>
  <c r="Y139" i="2" s="1"/>
  <c r="X139" i="2"/>
  <c r="N172" i="10"/>
  <c r="Y173" i="2" s="1"/>
  <c r="X173" i="2"/>
  <c r="N461" i="10"/>
  <c r="Y462" i="2" s="1"/>
  <c r="X462" i="2"/>
  <c r="N81" i="10"/>
  <c r="Y82" i="2" s="1"/>
  <c r="X82" i="2"/>
  <c r="N218" i="10"/>
  <c r="Y219" i="2" s="1"/>
  <c r="X219" i="2"/>
  <c r="N60" i="10"/>
  <c r="Y61" i="2" s="1"/>
  <c r="X61" i="2"/>
  <c r="AF564" i="2"/>
  <c r="Z564" i="2"/>
  <c r="AF165" i="2"/>
  <c r="Z165" i="2"/>
  <c r="AF520" i="2"/>
  <c r="Z520" i="2"/>
  <c r="AF308" i="2"/>
  <c r="Z308" i="2"/>
  <c r="AF156" i="2"/>
  <c r="P464" i="10"/>
  <c r="AA465" i="2" s="1"/>
  <c r="Z465" i="2"/>
  <c r="P58" i="10"/>
  <c r="AA59" i="2" s="1"/>
  <c r="Z59" i="2"/>
  <c r="P499" i="10"/>
  <c r="Z500" i="2"/>
  <c r="AF207" i="2"/>
  <c r="Z207" i="2"/>
  <c r="AF530" i="2"/>
  <c r="Z530" i="2"/>
  <c r="AF282" i="2"/>
  <c r="Z282" i="2"/>
  <c r="AF205" i="2"/>
  <c r="Z205" i="2"/>
  <c r="P1967" i="10"/>
  <c r="Z134" i="2"/>
  <c r="AF134" i="2"/>
  <c r="Z22" i="2"/>
  <c r="AF22" i="2"/>
  <c r="Z118" i="2"/>
  <c r="AF118" i="2"/>
  <c r="T574" i="2"/>
  <c r="Z284" i="2"/>
  <c r="AF284" i="2"/>
  <c r="Z60" i="2"/>
  <c r="P59" i="10"/>
  <c r="AA60" i="2" s="1"/>
  <c r="P1931" i="10"/>
  <c r="P1452" i="10"/>
  <c r="N552" i="10"/>
  <c r="Y553" i="2" s="1"/>
  <c r="X553" i="2"/>
  <c r="N389" i="10"/>
  <c r="Y390" i="2" s="1"/>
  <c r="X390" i="2"/>
  <c r="N542" i="10"/>
  <c r="Y543" i="2" s="1"/>
  <c r="X543" i="2"/>
  <c r="N415" i="10"/>
  <c r="Y416" i="2" s="1"/>
  <c r="X416" i="2"/>
  <c r="N470" i="10"/>
  <c r="Y471" i="2" s="1"/>
  <c r="X471" i="2"/>
  <c r="N569" i="10"/>
  <c r="Y570" i="2" s="1"/>
  <c r="X570" i="2"/>
  <c r="N545" i="10"/>
  <c r="Y546" i="2" s="1"/>
  <c r="X546" i="2"/>
  <c r="N519" i="10"/>
  <c r="Y520" i="2" s="1"/>
  <c r="X520" i="2"/>
  <c r="N354" i="10"/>
  <c r="Y355" i="2" s="1"/>
  <c r="X355" i="2"/>
  <c r="N135" i="10"/>
  <c r="Y136" i="2" s="1"/>
  <c r="X136" i="2"/>
  <c r="N4" i="10"/>
  <c r="Y5" i="2" s="1"/>
  <c r="X5" i="2"/>
  <c r="AG291" i="2"/>
  <c r="N153" i="10"/>
  <c r="Y154" i="2" s="1"/>
  <c r="X154" i="2"/>
  <c r="AG310" i="2"/>
  <c r="N44" i="10"/>
  <c r="Y45" i="2" s="1"/>
  <c r="X45" i="2"/>
  <c r="N88" i="10"/>
  <c r="Y89" i="2" s="1"/>
  <c r="X89" i="2"/>
  <c r="N94" i="10"/>
  <c r="Y95" i="2" s="1"/>
  <c r="X95" i="2"/>
  <c r="N142" i="10"/>
  <c r="Y143" i="2" s="1"/>
  <c r="X143" i="2"/>
  <c r="P1505" i="10"/>
  <c r="N185" i="10"/>
  <c r="Y186" i="2" s="1"/>
  <c r="X186" i="2"/>
  <c r="N203" i="10"/>
  <c r="Y204" i="2" s="1"/>
  <c r="X204" i="2"/>
  <c r="N530" i="10"/>
  <c r="Y531" i="2" s="1"/>
  <c r="X531" i="2"/>
  <c r="N98" i="10"/>
  <c r="Y99" i="2" s="1"/>
  <c r="X99" i="2"/>
  <c r="N298" i="10"/>
  <c r="Y299" i="2" s="1"/>
  <c r="X299" i="2"/>
  <c r="N528" i="10"/>
  <c r="Y529" i="2" s="1"/>
  <c r="X529" i="2"/>
  <c r="AG82" i="2"/>
  <c r="AA82" i="2"/>
  <c r="N362" i="10"/>
  <c r="Y363" i="2" s="1"/>
  <c r="X363" i="2"/>
  <c r="N457" i="10"/>
  <c r="Y458" i="2" s="1"/>
  <c r="X458" i="2"/>
  <c r="AG492" i="2"/>
  <c r="N163" i="10"/>
  <c r="Y164" i="2" s="1"/>
  <c r="X164" i="2"/>
  <c r="N285" i="10"/>
  <c r="Y286" i="2" s="1"/>
  <c r="X286" i="2"/>
  <c r="AG84" i="2"/>
  <c r="AA84" i="2"/>
  <c r="N358" i="10"/>
  <c r="Y359" i="2" s="1"/>
  <c r="X359" i="2"/>
  <c r="N35" i="10"/>
  <c r="Y36" i="2" s="1"/>
  <c r="X36" i="2"/>
  <c r="N438" i="10"/>
  <c r="Y439" i="2" s="1"/>
  <c r="X439" i="2"/>
  <c r="N11" i="10"/>
  <c r="Y12" i="2" s="1"/>
  <c r="X12" i="2"/>
  <c r="P128" i="10"/>
  <c r="AA129" i="2" s="1"/>
  <c r="N462" i="10"/>
  <c r="Y463" i="2" s="1"/>
  <c r="X463" i="2"/>
  <c r="N219" i="10"/>
  <c r="Y220" i="2" s="1"/>
  <c r="X220" i="2"/>
  <c r="P1618" i="10"/>
  <c r="AG341" i="2"/>
  <c r="AA341" i="2"/>
  <c r="P1921" i="10"/>
  <c r="AF434" i="2"/>
  <c r="Z434" i="2"/>
  <c r="AF263" i="2"/>
  <c r="AF498" i="2"/>
  <c r="Z498" i="2"/>
  <c r="AF65" i="2"/>
  <c r="AF289" i="2"/>
  <c r="Z289" i="2"/>
  <c r="AF36" i="2"/>
  <c r="AF407" i="2"/>
  <c r="P310" i="10"/>
  <c r="Z311" i="2"/>
  <c r="AF313" i="2"/>
  <c r="Z313" i="2"/>
  <c r="Z512" i="2"/>
  <c r="AF512" i="2"/>
  <c r="AF379" i="2"/>
  <c r="Z379" i="2"/>
  <c r="AF27" i="2"/>
  <c r="Z27" i="2"/>
  <c r="AF468" i="2"/>
  <c r="Z468" i="2"/>
  <c r="AF535" i="2"/>
  <c r="Z535" i="2"/>
  <c r="P1332" i="10"/>
  <c r="AF527" i="2"/>
  <c r="Z527" i="2"/>
  <c r="AF175" i="2"/>
  <c r="Z175" i="2"/>
  <c r="AF18" i="2"/>
  <c r="Z18" i="2"/>
  <c r="AF552" i="2"/>
  <c r="Z552" i="2"/>
  <c r="AF234" i="2"/>
  <c r="Z234" i="2"/>
  <c r="Z461" i="2"/>
  <c r="AF461" i="2"/>
  <c r="AF173" i="2"/>
  <c r="Z173" i="2"/>
  <c r="Z340" i="2"/>
  <c r="AF340" i="2"/>
  <c r="Z438" i="2"/>
  <c r="AF438" i="2"/>
  <c r="Z73" i="2"/>
  <c r="AF73" i="2"/>
  <c r="N440" i="10"/>
  <c r="Y441" i="2" s="1"/>
  <c r="X441" i="2"/>
  <c r="N91" i="10"/>
  <c r="Y92" i="2" s="1"/>
  <c r="X92" i="2"/>
  <c r="N348" i="10"/>
  <c r="Y349" i="2" s="1"/>
  <c r="X349" i="2"/>
  <c r="N317" i="10"/>
  <c r="Y318" i="2" s="1"/>
  <c r="X318" i="2"/>
  <c r="N15" i="10"/>
  <c r="Y16" i="2" s="1"/>
  <c r="X16" i="2"/>
  <c r="N297" i="10"/>
  <c r="Y298" i="2" s="1"/>
  <c r="X298" i="2"/>
  <c r="N408" i="10"/>
  <c r="Y409" i="2" s="1"/>
  <c r="X409" i="2"/>
  <c r="AF221" i="2"/>
  <c r="Z221" i="2"/>
  <c r="N428" i="10"/>
  <c r="Y429" i="2" s="1"/>
  <c r="X429" i="2"/>
  <c r="N224" i="10"/>
  <c r="Y225" i="2" s="1"/>
  <c r="X225" i="2"/>
  <c r="AF130" i="2"/>
  <c r="Z130" i="2"/>
  <c r="AF11" i="2"/>
  <c r="Z11" i="2"/>
  <c r="P282" i="10"/>
  <c r="AA283" i="2" s="1"/>
  <c r="Z283" i="2"/>
  <c r="P561" i="10"/>
  <c r="AA562" i="2" s="1"/>
  <c r="Z562" i="2"/>
  <c r="P921" i="10"/>
  <c r="N443" i="10"/>
  <c r="Y444" i="2" s="1"/>
  <c r="X444" i="2"/>
  <c r="N539" i="10"/>
  <c r="Y540" i="2" s="1"/>
  <c r="X540" i="2"/>
  <c r="N417" i="10"/>
  <c r="Y418" i="2" s="1"/>
  <c r="X418" i="2"/>
  <c r="N355" i="10"/>
  <c r="Y356" i="2" s="1"/>
  <c r="X356" i="2"/>
  <c r="N95" i="10"/>
  <c r="Y96" i="2" s="1"/>
  <c r="X96" i="2"/>
  <c r="AG259" i="2"/>
  <c r="N329" i="10"/>
  <c r="Y330" i="2" s="1"/>
  <c r="X330" i="2"/>
  <c r="N278" i="10"/>
  <c r="Y279" i="2" s="1"/>
  <c r="X279" i="2"/>
  <c r="N320" i="10"/>
  <c r="Y321" i="2" s="1"/>
  <c r="X321" i="2"/>
  <c r="N109" i="10"/>
  <c r="Y110" i="2" s="1"/>
  <c r="X110" i="2"/>
  <c r="N282" i="10"/>
  <c r="Y283" i="2" s="1"/>
  <c r="X283" i="2"/>
  <c r="N145" i="10"/>
  <c r="Y146" i="2" s="1"/>
  <c r="X146" i="2"/>
  <c r="N262" i="10"/>
  <c r="Y263" i="2" s="1"/>
  <c r="X263" i="2"/>
  <c r="P1554" i="10"/>
  <c r="N196" i="10"/>
  <c r="Y197" i="2" s="1"/>
  <c r="X197" i="2"/>
  <c r="N480" i="10"/>
  <c r="Y481" i="2" s="1"/>
  <c r="X481" i="2"/>
  <c r="N90" i="10"/>
  <c r="Y91" i="2" s="1"/>
  <c r="X91" i="2"/>
  <c r="AG527" i="2"/>
  <c r="AA527" i="2"/>
  <c r="N333" i="10"/>
  <c r="Y334" i="2" s="1"/>
  <c r="X334" i="2"/>
  <c r="N176" i="10"/>
  <c r="Y177" i="2" s="1"/>
  <c r="X177" i="2"/>
  <c r="N265" i="10"/>
  <c r="Y266" i="2" s="1"/>
  <c r="X266" i="2"/>
  <c r="N67" i="10"/>
  <c r="Y68" i="2" s="1"/>
  <c r="X68" i="2"/>
  <c r="P1334" i="10"/>
  <c r="P674" i="10"/>
  <c r="N300" i="10"/>
  <c r="Y301" i="2" s="1"/>
  <c r="X301" i="2"/>
  <c r="N125" i="10"/>
  <c r="Y126" i="2" s="1"/>
  <c r="X126" i="2"/>
  <c r="P881" i="10"/>
  <c r="N286" i="10"/>
  <c r="Y287" i="2" s="1"/>
  <c r="X287" i="2"/>
  <c r="AG186" i="2"/>
  <c r="P35" i="10"/>
  <c r="AA36" i="2" s="1"/>
  <c r="AF206" i="2"/>
  <c r="Z206" i="2"/>
  <c r="AF325" i="2"/>
  <c r="Z325" i="2"/>
  <c r="AF82" i="2"/>
  <c r="Z82" i="2"/>
  <c r="N327" i="10"/>
  <c r="Y328" i="2" s="1"/>
  <c r="X328" i="2"/>
  <c r="Z452" i="2"/>
  <c r="AF452" i="2"/>
  <c r="AF519" i="2"/>
  <c r="Z519" i="2"/>
  <c r="P574" i="10"/>
  <c r="AF159" i="2"/>
  <c r="Z159" i="2"/>
  <c r="P407" i="10"/>
  <c r="AA408" i="2" s="1"/>
  <c r="Z408" i="2"/>
  <c r="AF408" i="2"/>
  <c r="AF445" i="2"/>
  <c r="Z445" i="2"/>
  <c r="N162" i="10"/>
  <c r="Y163" i="2" s="1"/>
  <c r="X163" i="2"/>
  <c r="AF415" i="2"/>
  <c r="Z415" i="2"/>
  <c r="Z278" i="2"/>
  <c r="AF278" i="2"/>
  <c r="AG322" i="2"/>
  <c r="N114" i="10"/>
  <c r="Y115" i="2" s="1"/>
  <c r="X115" i="2"/>
  <c r="N205" i="10"/>
  <c r="Y206" i="2" s="1"/>
  <c r="X206" i="2"/>
  <c r="N168" i="10"/>
  <c r="Y169" i="2" s="1"/>
  <c r="X169" i="2"/>
  <c r="N303" i="10"/>
  <c r="Y304" i="2" s="1"/>
  <c r="X304" i="2"/>
  <c r="P262" i="10"/>
  <c r="AA263" i="2" s="1"/>
  <c r="N72" i="10"/>
  <c r="Y73" i="2" s="1"/>
  <c r="X73" i="2"/>
  <c r="N312" i="10"/>
  <c r="Y313" i="2" s="1"/>
  <c r="X313" i="2"/>
  <c r="N62" i="10"/>
  <c r="Y63" i="2" s="1"/>
  <c r="X63" i="2"/>
  <c r="P1799" i="10"/>
  <c r="N112" i="10"/>
  <c r="Y113" i="2" s="1"/>
  <c r="X113" i="2"/>
  <c r="N520" i="10"/>
  <c r="Y521" i="2" s="1"/>
  <c r="X521" i="2"/>
  <c r="N556" i="10"/>
  <c r="Y557" i="2" s="1"/>
  <c r="X557" i="2"/>
  <c r="AG25" i="2"/>
  <c r="AA25" i="2"/>
  <c r="N514" i="10"/>
  <c r="Y515" i="2" s="1"/>
  <c r="X515" i="2"/>
  <c r="N550" i="10"/>
  <c r="Y551" i="2" s="1"/>
  <c r="X551" i="2"/>
  <c r="N238" i="10"/>
  <c r="Y239" i="2" s="1"/>
  <c r="X239" i="2"/>
  <c r="N210" i="10"/>
  <c r="Y211" i="2" s="1"/>
  <c r="X211" i="2"/>
  <c r="P21" i="10"/>
  <c r="AA22" i="2" s="1"/>
  <c r="N115" i="10"/>
  <c r="Y116" i="2" s="1"/>
  <c r="X116" i="2"/>
  <c r="P1298" i="10"/>
  <c r="AF542" i="2"/>
  <c r="Z542" i="2"/>
  <c r="N26" i="10"/>
  <c r="Y27" i="2" s="1"/>
  <c r="X27" i="2"/>
  <c r="W21" i="2"/>
  <c r="AF304" i="2"/>
  <c r="AF187" i="2"/>
  <c r="Z187" i="2"/>
  <c r="AF380" i="2"/>
  <c r="Z380" i="2"/>
  <c r="AF174" i="2"/>
  <c r="Z174" i="2"/>
  <c r="N343" i="10"/>
  <c r="Y344" i="2" s="1"/>
  <c r="X344" i="2"/>
  <c r="N370" i="10"/>
  <c r="Y371" i="2" s="1"/>
  <c r="X371" i="2"/>
  <c r="AG467" i="2"/>
  <c r="AA467" i="2"/>
  <c r="N436" i="10"/>
  <c r="Y437" i="2" s="1"/>
  <c r="X437" i="2"/>
  <c r="Z217" i="2"/>
  <c r="AF217" i="2"/>
  <c r="N435" i="10"/>
  <c r="Y436" i="2" s="1"/>
  <c r="X436" i="2"/>
  <c r="N178" i="10"/>
  <c r="Y179" i="2" s="1"/>
  <c r="X179" i="2"/>
  <c r="P155" i="10"/>
  <c r="AA156" i="2" s="1"/>
  <c r="N158" i="10"/>
  <c r="Y159" i="2" s="1"/>
  <c r="X159" i="2"/>
  <c r="N230" i="10"/>
  <c r="Y231" i="2" s="1"/>
  <c r="X231" i="2"/>
  <c r="AG68" i="2"/>
  <c r="AA68" i="2"/>
  <c r="N198" i="10"/>
  <c r="Y199" i="2" s="1"/>
  <c r="X199" i="2"/>
  <c r="P298" i="10"/>
  <c r="AA299" i="2" s="1"/>
  <c r="Z299" i="2"/>
  <c r="AF26" i="2"/>
  <c r="Z26" i="2"/>
  <c r="N353" i="10"/>
  <c r="Y354" i="2" s="1"/>
  <c r="X354" i="2"/>
  <c r="N150" i="10"/>
  <c r="Y151" i="2" s="1"/>
  <c r="X151" i="2"/>
  <c r="N50" i="10"/>
  <c r="Y51" i="2" s="1"/>
  <c r="X51" i="2"/>
  <c r="N57" i="10"/>
  <c r="Y58" i="2" s="1"/>
  <c r="X58" i="2"/>
  <c r="N169" i="10"/>
  <c r="Y170" i="2" s="1"/>
  <c r="X170" i="2"/>
  <c r="N242" i="10"/>
  <c r="Y243" i="2" s="1"/>
  <c r="X243" i="2"/>
  <c r="P1321" i="10"/>
  <c r="N527" i="10"/>
  <c r="Y528" i="2" s="1"/>
  <c r="X528" i="2"/>
  <c r="N491" i="10"/>
  <c r="Y492" i="2" s="1"/>
  <c r="X492" i="2"/>
  <c r="N513" i="10"/>
  <c r="Y514" i="2" s="1"/>
  <c r="X514" i="2"/>
  <c r="N511" i="10"/>
  <c r="Y512" i="2" s="1"/>
  <c r="X512" i="2"/>
  <c r="AG454" i="2"/>
  <c r="W454" i="2"/>
  <c r="N341" i="10"/>
  <c r="Y342" i="2" s="1"/>
  <c r="X342" i="2"/>
  <c r="N495" i="10"/>
  <c r="Y496" i="2" s="1"/>
  <c r="X496" i="2"/>
  <c r="N449" i="10"/>
  <c r="Y450" i="2" s="1"/>
  <c r="X450" i="2"/>
  <c r="N405" i="10"/>
  <c r="Y406" i="2" s="1"/>
  <c r="X406" i="2"/>
  <c r="N342" i="10"/>
  <c r="Y343" i="2" s="1"/>
  <c r="X343" i="2"/>
  <c r="N384" i="10"/>
  <c r="Y385" i="2" s="1"/>
  <c r="X385" i="2"/>
  <c r="N132" i="10"/>
  <c r="Y133" i="2" s="1"/>
  <c r="X133" i="2"/>
  <c r="N512" i="10"/>
  <c r="Y513" i="2" s="1"/>
  <c r="X513" i="2"/>
  <c r="N460" i="10"/>
  <c r="Y461" i="2" s="1"/>
  <c r="X461" i="2"/>
  <c r="N108" i="10"/>
  <c r="Y109" i="2" s="1"/>
  <c r="X109" i="2"/>
  <c r="N308" i="10"/>
  <c r="Y309" i="2" s="1"/>
  <c r="X309" i="2"/>
  <c r="N96" i="10"/>
  <c r="Y97" i="2" s="1"/>
  <c r="X97" i="2"/>
  <c r="N76" i="10"/>
  <c r="Y77" i="2" s="1"/>
  <c r="X77" i="2"/>
  <c r="N137" i="10"/>
  <c r="Y138" i="2" s="1"/>
  <c r="X138" i="2"/>
  <c r="N100" i="10"/>
  <c r="Y101" i="2" s="1"/>
  <c r="X101" i="2"/>
  <c r="P1800" i="10"/>
  <c r="AG441" i="2"/>
  <c r="AA441" i="2"/>
  <c r="N386" i="10"/>
  <c r="Y387" i="2" s="1"/>
  <c r="X387" i="2"/>
  <c r="AG86" i="2"/>
  <c r="AA86" i="2"/>
  <c r="N78" i="10"/>
  <c r="Y79" i="2" s="1"/>
  <c r="X79" i="2"/>
  <c r="AG41" i="2"/>
  <c r="N177" i="10"/>
  <c r="Y178" i="2" s="1"/>
  <c r="X178" i="2"/>
  <c r="N167" i="10"/>
  <c r="Y168" i="2" s="1"/>
  <c r="X168" i="2"/>
  <c r="N566" i="10"/>
  <c r="Y567" i="2" s="1"/>
  <c r="X567" i="2"/>
  <c r="N421" i="10"/>
  <c r="Y422" i="2" s="1"/>
  <c r="X422" i="2"/>
  <c r="N188" i="10"/>
  <c r="Y189" i="2" s="1"/>
  <c r="X189" i="2"/>
  <c r="N313" i="10"/>
  <c r="Y314" i="2" s="1"/>
  <c r="X314" i="2"/>
  <c r="N270" i="10"/>
  <c r="Y271" i="2" s="1"/>
  <c r="X271" i="2"/>
  <c r="N276" i="10"/>
  <c r="Y277" i="2" s="1"/>
  <c r="X277" i="2"/>
  <c r="P25" i="10"/>
  <c r="AA26" i="2" s="1"/>
  <c r="N423" i="10"/>
  <c r="Y424" i="2" s="1"/>
  <c r="X424" i="2"/>
  <c r="N323" i="10"/>
  <c r="Y324" i="2" s="1"/>
  <c r="X324" i="2"/>
  <c r="N123" i="10"/>
  <c r="Y124" i="2" s="1"/>
  <c r="X124" i="2"/>
  <c r="N18" i="10"/>
  <c r="Y19" i="2" s="1"/>
  <c r="X19" i="2"/>
  <c r="P2055" i="10"/>
  <c r="AF539" i="2"/>
  <c r="Z539" i="2"/>
  <c r="AF418" i="2"/>
  <c r="Z418" i="2"/>
  <c r="AF203" i="2"/>
  <c r="Z203" i="2"/>
  <c r="AF155" i="2"/>
  <c r="Z155" i="2"/>
  <c r="AF24" i="2"/>
  <c r="Z24" i="2"/>
  <c r="AF567" i="2"/>
  <c r="Z567" i="2"/>
  <c r="P398" i="10"/>
  <c r="AA399" i="2" s="1"/>
  <c r="Z399" i="2"/>
  <c r="AF431" i="2"/>
  <c r="N379" i="10"/>
  <c r="Y380" i="2" s="1"/>
  <c r="X380" i="2"/>
  <c r="AF181" i="2"/>
  <c r="Z181" i="2"/>
  <c r="N22" i="10"/>
  <c r="Y23" i="2" s="1"/>
  <c r="X23" i="2"/>
  <c r="N524" i="10"/>
  <c r="Y525" i="2" s="1"/>
  <c r="X525" i="2"/>
  <c r="AG139" i="2"/>
  <c r="AA139" i="2"/>
  <c r="N38" i="10"/>
  <c r="Y39" i="2" s="1"/>
  <c r="X39" i="2"/>
  <c r="N448" i="10"/>
  <c r="Y449" i="2" s="1"/>
  <c r="X449" i="2"/>
  <c r="N237" i="10"/>
  <c r="Y238" i="2" s="1"/>
  <c r="X238" i="2"/>
  <c r="N398" i="10"/>
  <c r="Y399" i="2" s="1"/>
  <c r="X399" i="2"/>
  <c r="P2032" i="10"/>
  <c r="P1700" i="10"/>
  <c r="N568" i="10"/>
  <c r="Y569" i="2" s="1"/>
  <c r="X569" i="2"/>
  <c r="N363" i="10"/>
  <c r="Y364" i="2" s="1"/>
  <c r="X364" i="2"/>
  <c r="N502" i="10"/>
  <c r="Y503" i="2" s="1"/>
  <c r="X503" i="2"/>
  <c r="N382" i="10"/>
  <c r="Y383" i="2" s="1"/>
  <c r="X383" i="2"/>
  <c r="N463" i="10"/>
  <c r="Y464" i="2" s="1"/>
  <c r="X464" i="2"/>
  <c r="N533" i="10"/>
  <c r="Y534" i="2" s="1"/>
  <c r="X534" i="2"/>
  <c r="N453" i="10"/>
  <c r="Y454" i="2" s="1"/>
  <c r="X454" i="2"/>
  <c r="N349" i="10"/>
  <c r="Y350" i="2" s="1"/>
  <c r="X350" i="2"/>
  <c r="N324" i="10"/>
  <c r="Y325" i="2" s="1"/>
  <c r="X325" i="2"/>
  <c r="N361" i="10"/>
  <c r="Y362" i="2" s="1"/>
  <c r="X362" i="2"/>
  <c r="N288" i="10"/>
  <c r="Y289" i="2" s="1"/>
  <c r="X289" i="2"/>
  <c r="N364" i="10"/>
  <c r="Y365" i="2" s="1"/>
  <c r="X365" i="2"/>
  <c r="N322" i="10"/>
  <c r="Y323" i="2" s="1"/>
  <c r="X323" i="2"/>
  <c r="N330" i="10"/>
  <c r="Y331" i="2" s="1"/>
  <c r="X331" i="2"/>
  <c r="N129" i="10"/>
  <c r="Y130" i="2" s="1"/>
  <c r="X130" i="2"/>
  <c r="N86" i="10"/>
  <c r="Y87" i="2" s="1"/>
  <c r="X87" i="2"/>
  <c r="N235" i="10"/>
  <c r="Y236" i="2" s="1"/>
  <c r="X236" i="2"/>
  <c r="AG246" i="2"/>
  <c r="AA246" i="2"/>
  <c r="N263" i="10"/>
  <c r="Y264" i="2" s="1"/>
  <c r="X264" i="2"/>
  <c r="N301" i="10"/>
  <c r="Y302" i="2" s="1"/>
  <c r="X302" i="2"/>
  <c r="N53" i="10"/>
  <c r="Y54" i="2" s="1"/>
  <c r="X54" i="2"/>
  <c r="N126" i="10"/>
  <c r="Y127" i="2" s="1"/>
  <c r="X127" i="2"/>
  <c r="AG296" i="2"/>
  <c r="AA296" i="2"/>
  <c r="N134" i="10"/>
  <c r="Y135" i="2" s="1"/>
  <c r="X135" i="2"/>
  <c r="P1983" i="10"/>
  <c r="P1716" i="10"/>
  <c r="N410" i="10"/>
  <c r="Y411" i="2" s="1"/>
  <c r="X411" i="2"/>
  <c r="N562" i="10"/>
  <c r="Y563" i="2" s="1"/>
  <c r="X563" i="2"/>
  <c r="P779" i="10"/>
  <c r="N73" i="10"/>
  <c r="Y74" i="2" s="1"/>
  <c r="X74" i="2"/>
  <c r="N42" i="10"/>
  <c r="Y43" i="2" s="1"/>
  <c r="X43" i="2"/>
  <c r="N28" i="10"/>
  <c r="Y29" i="2" s="1"/>
  <c r="X29" i="2"/>
  <c r="N414" i="10"/>
  <c r="Y415" i="2" s="1"/>
  <c r="X415" i="2"/>
  <c r="N252" i="10"/>
  <c r="Y253" i="2" s="1"/>
  <c r="X253" i="2"/>
  <c r="N406" i="10"/>
  <c r="Y407" i="2" s="1"/>
  <c r="X407" i="2"/>
  <c r="N464" i="10"/>
  <c r="Y465" i="2" s="1"/>
  <c r="X465" i="2"/>
  <c r="N124" i="10"/>
  <c r="Y125" i="2" s="1"/>
  <c r="X125" i="2"/>
  <c r="N302" i="10"/>
  <c r="Y303" i="2" s="1"/>
  <c r="X303" i="2"/>
  <c r="N483" i="10"/>
  <c r="Y484" i="2" s="1"/>
  <c r="X484" i="2"/>
  <c r="N101" i="10"/>
  <c r="Y102" i="2" s="1"/>
  <c r="X102" i="2"/>
  <c r="N149" i="10"/>
  <c r="Y150" i="2" s="1"/>
  <c r="X150" i="2"/>
  <c r="N255" i="10"/>
  <c r="Y256" i="2" s="1"/>
  <c r="X256" i="2"/>
  <c r="N201" i="10"/>
  <c r="Y202" i="2" s="1"/>
  <c r="X202" i="2"/>
  <c r="N58" i="10"/>
  <c r="Y59" i="2" s="1"/>
  <c r="X59" i="2"/>
  <c r="P1012" i="10"/>
  <c r="N155" i="10"/>
  <c r="Y156" i="2" s="1"/>
  <c r="X156" i="2"/>
  <c r="N82" i="10"/>
  <c r="Y83" i="2" s="1"/>
  <c r="X83" i="2"/>
  <c r="N465" i="10"/>
  <c r="Y466" i="2" s="1"/>
  <c r="X466" i="2"/>
  <c r="N241" i="10"/>
  <c r="Y242" i="2" s="1"/>
  <c r="X242" i="2"/>
  <c r="N400" i="10"/>
  <c r="Y401" i="2" s="1"/>
  <c r="X401" i="2"/>
  <c r="P54" i="10"/>
  <c r="AA55" i="2" s="1"/>
  <c r="AG212" i="2"/>
  <c r="AA212" i="2"/>
  <c r="N139" i="10"/>
  <c r="Y140" i="2" s="1"/>
  <c r="X140" i="2"/>
  <c r="AF523" i="2"/>
  <c r="Z523" i="2"/>
  <c r="AF129" i="2"/>
  <c r="AF463" i="2"/>
  <c r="Z463" i="2"/>
  <c r="AF199" i="2"/>
  <c r="AF305" i="2"/>
  <c r="Z305" i="2"/>
  <c r="AF20" i="2"/>
  <c r="AF395" i="2"/>
  <c r="AF292" i="2"/>
  <c r="Z292" i="2"/>
  <c r="AF279" i="2"/>
  <c r="Z279" i="2"/>
  <c r="N515" i="10"/>
  <c r="Y516" i="2" s="1"/>
  <c r="X516" i="2"/>
  <c r="N359" i="10"/>
  <c r="Y360" i="2" s="1"/>
  <c r="X360" i="2"/>
  <c r="N195" i="10"/>
  <c r="Y196" i="2" s="1"/>
  <c r="X196" i="2"/>
  <c r="N212" i="10"/>
  <c r="Y213" i="2" s="1"/>
  <c r="X213" i="2"/>
  <c r="N314" i="10"/>
  <c r="Y315" i="2" s="1"/>
  <c r="X315" i="2"/>
  <c r="P872" i="10"/>
  <c r="W566" i="2"/>
  <c r="N439" i="10"/>
  <c r="Y440" i="2" s="1"/>
  <c r="X440" i="2"/>
  <c r="AG169" i="2"/>
  <c r="N290" i="10"/>
  <c r="Y291" i="2" s="1"/>
  <c r="X291" i="2"/>
  <c r="N481" i="10"/>
  <c r="Y482" i="2" s="1"/>
  <c r="X482" i="2"/>
  <c r="N554" i="10"/>
  <c r="Y555" i="2" s="1"/>
  <c r="X555" i="2"/>
  <c r="AG214" i="2"/>
  <c r="Z256" i="2"/>
  <c r="AF256" i="2"/>
  <c r="P1924" i="10"/>
  <c r="P749" i="10"/>
  <c r="N549" i="10"/>
  <c r="Y550" i="2" s="1"/>
  <c r="X550" i="2"/>
  <c r="N468" i="10"/>
  <c r="Y469" i="2" s="1"/>
  <c r="X469" i="2"/>
  <c r="N157" i="10"/>
  <c r="Y158" i="2" s="1"/>
  <c r="X158" i="2"/>
  <c r="N409" i="10"/>
  <c r="Y410" i="2" s="1"/>
  <c r="X410" i="2"/>
  <c r="N309" i="10"/>
  <c r="Y310" i="2" s="1"/>
  <c r="X310" i="2"/>
  <c r="N122" i="10"/>
  <c r="Y123" i="2" s="1"/>
  <c r="X123" i="2"/>
  <c r="P1660" i="10"/>
  <c r="P1115" i="10"/>
  <c r="N352" i="10"/>
  <c r="Y353" i="2" s="1"/>
  <c r="X353" i="2"/>
  <c r="N504" i="10"/>
  <c r="Y505" i="2" s="1"/>
  <c r="X505" i="2"/>
  <c r="N473" i="10"/>
  <c r="Y474" i="2" s="1"/>
  <c r="X474" i="2"/>
  <c r="N499" i="10"/>
  <c r="Y500" i="2" s="1"/>
  <c r="X500" i="2"/>
  <c r="N420" i="10"/>
  <c r="Y421" i="2" s="1"/>
  <c r="X421" i="2"/>
  <c r="N427" i="10"/>
  <c r="Y428" i="2" s="1"/>
  <c r="X428" i="2"/>
  <c r="N395" i="10"/>
  <c r="Y396" i="2" s="1"/>
  <c r="X396" i="2"/>
  <c r="N281" i="10"/>
  <c r="Y282" i="2" s="1"/>
  <c r="X282" i="2"/>
  <c r="N77" i="10"/>
  <c r="Y78" i="2" s="1"/>
  <c r="X78" i="2"/>
  <c r="N496" i="10"/>
  <c r="Y497" i="2" s="1"/>
  <c r="X497" i="2"/>
  <c r="N63" i="10"/>
  <c r="Y64" i="2" s="1"/>
  <c r="X64" i="2"/>
  <c r="N430" i="10"/>
  <c r="Y431" i="2" s="1"/>
  <c r="X431" i="2"/>
  <c r="N251" i="10"/>
  <c r="Y252" i="2" s="1"/>
  <c r="X252" i="2"/>
  <c r="N93" i="10"/>
  <c r="Y94" i="2" s="1"/>
  <c r="X94" i="2"/>
  <c r="N307" i="10"/>
  <c r="Y308" i="2" s="1"/>
  <c r="X308" i="2"/>
  <c r="N27" i="10"/>
  <c r="Y28" i="2" s="1"/>
  <c r="X28" i="2"/>
  <c r="N380" i="10"/>
  <c r="Y381" i="2" s="1"/>
  <c r="X381" i="2"/>
  <c r="N266" i="10"/>
  <c r="Y267" i="2" s="1"/>
  <c r="X267" i="2"/>
  <c r="N190" i="10"/>
  <c r="Y191" i="2" s="1"/>
  <c r="X191" i="2"/>
  <c r="P1465" i="10"/>
  <c r="N546" i="10"/>
  <c r="Y547" i="2" s="1"/>
  <c r="X547" i="2"/>
  <c r="AG49" i="2"/>
  <c r="N482" i="10"/>
  <c r="Y483" i="2" s="1"/>
  <c r="X483" i="2"/>
  <c r="N374" i="10"/>
  <c r="Y375" i="2" s="1"/>
  <c r="X375" i="2"/>
  <c r="N245" i="10"/>
  <c r="Y246" i="2" s="1"/>
  <c r="X246" i="2"/>
  <c r="N209" i="10"/>
  <c r="Y210" i="2" s="1"/>
  <c r="X210" i="2"/>
  <c r="N437" i="10"/>
  <c r="Y438" i="2" s="1"/>
  <c r="X438" i="2"/>
  <c r="N283" i="10"/>
  <c r="Y284" i="2" s="1"/>
  <c r="X284" i="2"/>
  <c r="N140" i="10"/>
  <c r="Y141" i="2" s="1"/>
  <c r="X141" i="2"/>
  <c r="N305" i="10"/>
  <c r="Y306" i="2" s="1"/>
  <c r="X306" i="2"/>
  <c r="N543" i="10"/>
  <c r="Y544" i="2" s="1"/>
  <c r="X544" i="2"/>
  <c r="AG33" i="2"/>
  <c r="N89" i="10"/>
  <c r="Y90" i="2" s="1"/>
  <c r="X90" i="2"/>
  <c r="AG495" i="2"/>
  <c r="AA495" i="2"/>
  <c r="N472" i="10"/>
  <c r="Y473" i="2" s="1"/>
  <c r="X473" i="2"/>
  <c r="N450" i="10"/>
  <c r="Y451" i="2" s="1"/>
  <c r="X451" i="2"/>
  <c r="AF6" i="2"/>
  <c r="P1550" i="10"/>
  <c r="AF393" i="2"/>
  <c r="Z393" i="2"/>
  <c r="AF216" i="2"/>
  <c r="Z216" i="2"/>
  <c r="P215" i="10"/>
  <c r="AA216" i="2" s="1"/>
  <c r="N128" i="10"/>
  <c r="Y129" i="2" s="1"/>
  <c r="X129" i="2"/>
  <c r="AF37" i="2"/>
  <c r="Z37" i="2"/>
  <c r="P183" i="10"/>
  <c r="AA184" i="2" s="1"/>
  <c r="Z184" i="2"/>
  <c r="AF139" i="2"/>
  <c r="Z139" i="2"/>
  <c r="AF123" i="2"/>
  <c r="Z123" i="2"/>
  <c r="AF377" i="2"/>
  <c r="Z377" i="2"/>
  <c r="AF510" i="2"/>
  <c r="Z510" i="2"/>
  <c r="N215" i="10"/>
  <c r="Y216" i="2" s="1"/>
  <c r="X216" i="2"/>
  <c r="N411" i="10"/>
  <c r="Y412" i="2" s="1"/>
  <c r="X412" i="2"/>
  <c r="N200" i="10"/>
  <c r="Y201" i="2" s="1"/>
  <c r="X201" i="2"/>
  <c r="N193" i="10"/>
  <c r="Y194" i="2" s="1"/>
  <c r="X194" i="2"/>
  <c r="N369" i="10"/>
  <c r="Y370" i="2" s="1"/>
  <c r="X370" i="2"/>
  <c r="N154" i="10"/>
  <c r="Y155" i="2" s="1"/>
  <c r="X155" i="2"/>
  <c r="N250" i="10"/>
  <c r="Y251" i="2" s="1"/>
  <c r="X251" i="2"/>
  <c r="N475" i="10"/>
  <c r="Y476" i="2" s="1"/>
  <c r="X476" i="2"/>
  <c r="N143" i="10"/>
  <c r="Y144" i="2" s="1"/>
  <c r="X144" i="2"/>
  <c r="N111" i="10"/>
  <c r="Y112" i="2" s="1"/>
  <c r="X112" i="2"/>
  <c r="P1542" i="10"/>
  <c r="N558" i="10"/>
  <c r="Y559" i="2" s="1"/>
  <c r="X559" i="2"/>
  <c r="N335" i="10"/>
  <c r="Y336" i="2" s="1"/>
  <c r="X336" i="2"/>
  <c r="N501" i="10"/>
  <c r="Y502" i="2" s="1"/>
  <c r="X502" i="2"/>
  <c r="N469" i="10"/>
  <c r="Y470" i="2" s="1"/>
  <c r="X470" i="2"/>
  <c r="N488" i="10"/>
  <c r="Y489" i="2" s="1"/>
  <c r="X489" i="2"/>
  <c r="N525" i="10"/>
  <c r="Y526" i="2" s="1"/>
  <c r="X526" i="2"/>
  <c r="N397" i="10"/>
  <c r="Y398" i="2" s="1"/>
  <c r="X398" i="2"/>
  <c r="N521" i="10"/>
  <c r="Y522" i="2" s="1"/>
  <c r="X522" i="2"/>
  <c r="N391" i="10"/>
  <c r="Y392" i="2" s="1"/>
  <c r="X392" i="2"/>
  <c r="N416" i="10"/>
  <c r="Y417" i="2" s="1"/>
  <c r="X417" i="2"/>
  <c r="N531" i="10"/>
  <c r="Y532" i="2" s="1"/>
  <c r="X532" i="2"/>
  <c r="N287" i="10"/>
  <c r="Y288" i="2" s="1"/>
  <c r="X288" i="2"/>
  <c r="N372" i="10"/>
  <c r="Y373" i="2" s="1"/>
  <c r="X373" i="2"/>
  <c r="N318" i="10"/>
  <c r="Y319" i="2" s="1"/>
  <c r="X319" i="2"/>
  <c r="N383" i="10"/>
  <c r="Y384" i="2" s="1"/>
  <c r="X384" i="2"/>
  <c r="N273" i="10"/>
  <c r="Y274" i="2" s="1"/>
  <c r="X274" i="2"/>
  <c r="N509" i="10"/>
  <c r="Y510" i="2" s="1"/>
  <c r="X510" i="2"/>
  <c r="N54" i="10"/>
  <c r="Y55" i="2" s="1"/>
  <c r="X55" i="2"/>
  <c r="N326" i="10"/>
  <c r="Y327" i="2" s="1"/>
  <c r="X327" i="2"/>
  <c r="AG90" i="2"/>
  <c r="N267" i="10"/>
  <c r="Y268" i="2" s="1"/>
  <c r="X268" i="2"/>
  <c r="N229" i="10"/>
  <c r="Y230" i="2" s="1"/>
  <c r="X230" i="2"/>
  <c r="N87" i="10"/>
  <c r="Y88" i="2" s="1"/>
  <c r="X88" i="2"/>
  <c r="N173" i="10"/>
  <c r="Y174" i="2" s="1"/>
  <c r="X174" i="2"/>
  <c r="N10" i="10"/>
  <c r="Y11" i="2" s="1"/>
  <c r="X11" i="2"/>
  <c r="N220" i="10"/>
  <c r="Y221" i="2" s="1"/>
  <c r="X221" i="2"/>
  <c r="N293" i="10"/>
  <c r="Y294" i="2" s="1"/>
  <c r="X294" i="2"/>
  <c r="N222" i="10"/>
  <c r="Y223" i="2" s="1"/>
  <c r="X223" i="2"/>
  <c r="N339" i="10"/>
  <c r="Y340" i="2" s="1"/>
  <c r="X340" i="2"/>
  <c r="P64" i="10"/>
  <c r="AA65" i="2" s="1"/>
  <c r="P6" i="10"/>
  <c r="AA7" i="2" s="1"/>
  <c r="N392" i="10"/>
  <c r="Y393" i="2" s="1"/>
  <c r="X393" i="2"/>
  <c r="N340" i="10"/>
  <c r="Y341" i="2" s="1"/>
  <c r="X341" i="2"/>
  <c r="N233" i="10"/>
  <c r="Y234" i="2" s="1"/>
  <c r="X234" i="2"/>
  <c r="N164" i="10"/>
  <c r="Y165" i="2" s="1"/>
  <c r="X165" i="2"/>
  <c r="N426" i="10"/>
  <c r="Y427" i="2" s="1"/>
  <c r="X427" i="2"/>
  <c r="N69" i="10"/>
  <c r="Y70" i="2" s="1"/>
  <c r="X70" i="2"/>
  <c r="P255" i="10"/>
  <c r="AA256" i="2" s="1"/>
  <c r="N191" i="10"/>
  <c r="Y192" i="2" s="1"/>
  <c r="X192" i="2"/>
  <c r="N30" i="10"/>
  <c r="Y31" i="2" s="1"/>
  <c r="X31" i="2"/>
  <c r="N474" i="10"/>
  <c r="Y475" i="2" s="1"/>
  <c r="X475" i="2"/>
  <c r="N366" i="10"/>
  <c r="Y367" i="2" s="1"/>
  <c r="X367" i="2"/>
  <c r="N277" i="10"/>
  <c r="Y278" i="2" s="1"/>
  <c r="X278" i="2"/>
  <c r="N271" i="10"/>
  <c r="Y272" i="2" s="1"/>
  <c r="X272" i="2"/>
  <c r="P1195" i="10"/>
  <c r="AF117" i="2"/>
  <c r="Z117" i="2"/>
  <c r="N458" i="10"/>
  <c r="Y459" i="2" s="1"/>
  <c r="X459" i="2"/>
  <c r="AF4" i="2"/>
  <c r="Z4" i="2"/>
  <c r="Z238" i="2"/>
  <c r="AF238" i="2"/>
  <c r="AF87" i="2"/>
  <c r="AF545" i="2"/>
  <c r="Z545" i="2"/>
  <c r="AF374" i="2"/>
  <c r="Z374" i="2"/>
  <c r="AF361" i="2"/>
  <c r="Z361" i="2"/>
  <c r="N216" i="10"/>
  <c r="Y217" i="2" s="1"/>
  <c r="X217" i="2"/>
  <c r="N189" i="10"/>
  <c r="Y190" i="2" s="1"/>
  <c r="X190" i="2"/>
  <c r="N41" i="10"/>
  <c r="Y42" i="2" s="1"/>
  <c r="X42" i="2"/>
  <c r="N119" i="10"/>
  <c r="Y120" i="2" s="1"/>
  <c r="X120" i="2"/>
  <c r="N121" i="10"/>
  <c r="Y122" i="2" s="1"/>
  <c r="X122" i="2"/>
  <c r="N232" i="10"/>
  <c r="Y233" i="2" s="1"/>
  <c r="X233" i="2"/>
  <c r="P926" i="10"/>
  <c r="N557" i="10"/>
  <c r="Y558" i="2" s="1"/>
  <c r="X558" i="2"/>
  <c r="N451" i="10"/>
  <c r="Y452" i="2" s="1"/>
  <c r="X452" i="2"/>
  <c r="N477" i="10"/>
  <c r="Y478" i="2" s="1"/>
  <c r="X478" i="2"/>
  <c r="N523" i="10"/>
  <c r="Y524" i="2" s="1"/>
  <c r="X524" i="2"/>
  <c r="P394" i="10"/>
  <c r="AA395" i="2" s="1"/>
  <c r="N538" i="10"/>
  <c r="Y539" i="2" s="1"/>
  <c r="X539" i="2"/>
  <c r="N365" i="10"/>
  <c r="Y366" i="2" s="1"/>
  <c r="X366" i="2"/>
  <c r="N368" i="10"/>
  <c r="Y369" i="2" s="1"/>
  <c r="X369" i="2"/>
  <c r="N280" i="10"/>
  <c r="Y281" i="2" s="1"/>
  <c r="X281" i="2"/>
  <c r="N45" i="10"/>
  <c r="Y46" i="2" s="1"/>
  <c r="X46" i="2"/>
  <c r="N83" i="10"/>
  <c r="Y84" i="2" s="1"/>
  <c r="X84" i="2"/>
  <c r="N388" i="10"/>
  <c r="Y389" i="2" s="1"/>
  <c r="X389" i="2"/>
  <c r="N48" i="10"/>
  <c r="Y49" i="2" s="1"/>
  <c r="X49" i="2"/>
  <c r="N221" i="10"/>
  <c r="Y222" i="2" s="1"/>
  <c r="X222" i="2"/>
  <c r="N214" i="10"/>
  <c r="Y215" i="2" s="1"/>
  <c r="X215" i="2"/>
  <c r="N17" i="10"/>
  <c r="Y18" i="2" s="1"/>
  <c r="X18" i="2"/>
  <c r="P220" i="10"/>
  <c r="AA221" i="2" s="1"/>
  <c r="AG401" i="2"/>
  <c r="AA401" i="2"/>
  <c r="N202" i="10"/>
  <c r="Y203" i="2" s="1"/>
  <c r="X203" i="2"/>
  <c r="N34" i="10"/>
  <c r="Y35" i="2" s="1"/>
  <c r="X35" i="2"/>
  <c r="N292" i="10"/>
  <c r="Y293" i="2" s="1"/>
  <c r="X293" i="2"/>
  <c r="N71" i="10"/>
  <c r="Y72" i="2" s="1"/>
  <c r="X72" i="2"/>
  <c r="P5" i="10"/>
  <c r="AA6" i="2" s="1"/>
  <c r="P2039" i="10"/>
  <c r="P1011" i="10"/>
  <c r="N537" i="10"/>
  <c r="Y538" i="2" s="1"/>
  <c r="X538" i="2"/>
  <c r="N490" i="10"/>
  <c r="Y491" i="2" s="1"/>
  <c r="X491" i="2"/>
  <c r="N25" i="10"/>
  <c r="Y26" i="2" s="1"/>
  <c r="X26" i="2"/>
  <c r="N360" i="10"/>
  <c r="Y361" i="2" s="1"/>
  <c r="X361" i="2"/>
  <c r="N316" i="10"/>
  <c r="Y317" i="2" s="1"/>
  <c r="X317" i="2"/>
  <c r="N84" i="10"/>
  <c r="Y85" i="2" s="1"/>
  <c r="X85" i="2"/>
  <c r="N396" i="10"/>
  <c r="Y397" i="2" s="1"/>
  <c r="X397" i="2"/>
  <c r="N46" i="10"/>
  <c r="Y47" i="2" s="1"/>
  <c r="X47" i="2"/>
  <c r="N171" i="10"/>
  <c r="Y172" i="2" s="1"/>
  <c r="X172" i="2"/>
  <c r="N571" i="10"/>
  <c r="Y572" i="2" s="1"/>
  <c r="X572" i="2"/>
  <c r="N107" i="10"/>
  <c r="Y108" i="2" s="1"/>
  <c r="X108" i="2"/>
  <c r="N506" i="10"/>
  <c r="Y507" i="2" s="1"/>
  <c r="X507" i="2"/>
  <c r="N532" i="10"/>
  <c r="Y533" i="2" s="1"/>
  <c r="X533" i="2"/>
  <c r="N146" i="10"/>
  <c r="Y147" i="2" s="1"/>
  <c r="X147" i="2"/>
  <c r="N234" i="10"/>
  <c r="Y235" i="2" s="1"/>
  <c r="X235" i="2"/>
  <c r="P1718" i="10"/>
  <c r="P367" i="10"/>
  <c r="AA368" i="2" s="1"/>
  <c r="Z368" i="2"/>
  <c r="P116" i="10"/>
  <c r="AA117" i="2" s="1"/>
  <c r="N572" i="10"/>
  <c r="Y573" i="2" s="1"/>
  <c r="X573" i="2"/>
  <c r="AF447" i="2"/>
  <c r="Z447" i="2"/>
  <c r="AF107" i="2"/>
  <c r="Z107" i="2"/>
  <c r="AF219" i="2"/>
  <c r="Z219" i="2"/>
  <c r="AF491" i="2"/>
  <c r="Z491" i="2"/>
  <c r="Z3" i="2"/>
  <c r="O2063" i="10"/>
  <c r="N444" i="10"/>
  <c r="Y445" i="2" s="1"/>
  <c r="X445" i="2"/>
  <c r="N217" i="10"/>
  <c r="Y218" i="2" s="1"/>
  <c r="X218" i="2"/>
  <c r="N40" i="10"/>
  <c r="Y41" i="2" s="1"/>
  <c r="X41" i="2"/>
  <c r="N156" i="10"/>
  <c r="Y157" i="2" s="1"/>
  <c r="X157" i="2"/>
  <c r="N49" i="10"/>
  <c r="Y50" i="2" s="1"/>
  <c r="X50" i="2"/>
  <c r="P1843" i="10"/>
  <c r="N551" i="10"/>
  <c r="Y552" i="2" s="1"/>
  <c r="X552" i="2"/>
  <c r="AG304" i="2"/>
  <c r="N261" i="10"/>
  <c r="Y262" i="2" s="1"/>
  <c r="X262" i="2"/>
  <c r="P216" i="10"/>
  <c r="P1280" i="10"/>
  <c r="N79" i="10"/>
  <c r="Y80" i="2" s="1"/>
  <c r="X80" i="2"/>
  <c r="N127" i="10"/>
  <c r="Y128" i="2" s="1"/>
  <c r="X128" i="2"/>
  <c r="P1218" i="10"/>
  <c r="P799" i="10"/>
  <c r="N447" i="10"/>
  <c r="Y448" i="2" s="1"/>
  <c r="X448" i="2"/>
  <c r="N484" i="10"/>
  <c r="Y485" i="2" s="1"/>
  <c r="X485" i="2"/>
  <c r="N508" i="10"/>
  <c r="Y509" i="2" s="1"/>
  <c r="X509" i="2"/>
  <c r="N445" i="10"/>
  <c r="Y446" i="2" s="1"/>
  <c r="X446" i="2"/>
  <c r="N376" i="10"/>
  <c r="Y377" i="2" s="1"/>
  <c r="X377" i="2"/>
  <c r="AG337" i="2"/>
  <c r="N497" i="10"/>
  <c r="Y498" i="2" s="1"/>
  <c r="X498" i="2"/>
  <c r="N272" i="10"/>
  <c r="Y273" i="2" s="1"/>
  <c r="X273" i="2"/>
  <c r="N299" i="10"/>
  <c r="Y300" i="2" s="1"/>
  <c r="X300" i="2"/>
  <c r="N375" i="10"/>
  <c r="Y376" i="2" s="1"/>
  <c r="X376" i="2"/>
  <c r="AG252" i="2"/>
  <c r="N336" i="10"/>
  <c r="Y337" i="2" s="1"/>
  <c r="X337" i="2"/>
  <c r="N32" i="10"/>
  <c r="Y33" i="2" s="1"/>
  <c r="X33" i="2"/>
  <c r="N311" i="10"/>
  <c r="Y312" i="2" s="1"/>
  <c r="X312" i="2"/>
  <c r="N80" i="10"/>
  <c r="Y81" i="2" s="1"/>
  <c r="X81" i="2"/>
  <c r="N186" i="10"/>
  <c r="Y187" i="2" s="1"/>
  <c r="X187" i="2"/>
  <c r="N259" i="10"/>
  <c r="Y260" i="2" s="1"/>
  <c r="X260" i="2"/>
  <c r="N55" i="10"/>
  <c r="Y56" i="2" s="1"/>
  <c r="X56" i="2"/>
  <c r="AG77" i="2"/>
  <c r="AA77" i="2"/>
  <c r="N207" i="10"/>
  <c r="Y208" i="2" s="1"/>
  <c r="X208" i="2"/>
  <c r="N85" i="10"/>
  <c r="Y86" i="2" s="1"/>
  <c r="X86" i="2"/>
  <c r="N182" i="10"/>
  <c r="Y183" i="2" s="1"/>
  <c r="X183" i="2"/>
  <c r="N256" i="10"/>
  <c r="Y257" i="2" s="1"/>
  <c r="X257" i="2"/>
  <c r="AC3" i="2"/>
  <c r="AC574" i="2" s="1"/>
  <c r="R2063" i="10"/>
  <c r="R2065" i="10" s="1"/>
  <c r="N425" i="10"/>
  <c r="Y426" i="2" s="1"/>
  <c r="X426" i="2"/>
  <c r="N486" i="10"/>
  <c r="Y487" i="2" s="1"/>
  <c r="X487" i="2"/>
  <c r="N294" i="10"/>
  <c r="Y295" i="2" s="1"/>
  <c r="X295" i="2"/>
  <c r="N526" i="10"/>
  <c r="Y527" i="2" s="1"/>
  <c r="X527" i="2"/>
  <c r="N295" i="10"/>
  <c r="Y296" i="2" s="1"/>
  <c r="X296" i="2"/>
  <c r="N454" i="10"/>
  <c r="Y455" i="2" s="1"/>
  <c r="X455" i="2"/>
  <c r="N522" i="10"/>
  <c r="Y523" i="2" s="1"/>
  <c r="X523" i="2"/>
  <c r="N236" i="10"/>
  <c r="Y237" i="2" s="1"/>
  <c r="X237" i="2"/>
  <c r="AG275" i="2"/>
  <c r="AA275" i="2"/>
  <c r="P2035" i="10"/>
  <c r="AF200" i="2"/>
  <c r="Z200" i="2"/>
  <c r="AF113" i="2"/>
  <c r="AF561" i="2"/>
  <c r="Z561" i="2"/>
  <c r="AF443" i="2"/>
  <c r="P20" i="10"/>
  <c r="AA21" i="2" s="1"/>
  <c r="Z21" i="2"/>
  <c r="AF21" i="2"/>
  <c r="AF120" i="2"/>
  <c r="Z120" i="2"/>
  <c r="AF46" i="2"/>
  <c r="Z46" i="2"/>
  <c r="AF273" i="2"/>
  <c r="Z273" i="2"/>
  <c r="AF126" i="2"/>
  <c r="Z126" i="2"/>
  <c r="N381" i="10"/>
  <c r="Y382" i="2" s="1"/>
  <c r="X382" i="2"/>
  <c r="N498" i="10"/>
  <c r="Y499" i="2" s="1"/>
  <c r="X499" i="2"/>
  <c r="N332" i="10"/>
  <c r="Y333" i="2" s="1"/>
  <c r="X333" i="2"/>
  <c r="N23" i="10"/>
  <c r="Y24" i="2" s="1"/>
  <c r="X24" i="2"/>
  <c r="N24" i="10"/>
  <c r="Y25" i="2" s="1"/>
  <c r="X25" i="2"/>
  <c r="N68" i="10"/>
  <c r="Y69" i="2" s="1"/>
  <c r="X69" i="2"/>
  <c r="N258" i="10"/>
  <c r="Y259" i="2" s="1"/>
  <c r="X259" i="2"/>
  <c r="AG470" i="2"/>
  <c r="N3" i="10"/>
  <c r="Y4" i="2" s="1"/>
  <c r="X4" i="2"/>
  <c r="AG162" i="2"/>
  <c r="AF536" i="2"/>
  <c r="Z536" i="2"/>
  <c r="AF94" i="2"/>
  <c r="Z94" i="2"/>
  <c r="AF176" i="2"/>
  <c r="Z176" i="2"/>
  <c r="Z247" i="2"/>
  <c r="P246" i="10"/>
  <c r="AA247" i="2" s="1"/>
  <c r="N223" i="10"/>
  <c r="Y224" i="2" s="1"/>
  <c r="X224" i="2"/>
  <c r="N441" i="10"/>
  <c r="Y442" i="2" s="1"/>
  <c r="X442" i="2"/>
  <c r="N116" i="10"/>
  <c r="Y117" i="2" s="1"/>
  <c r="X117" i="2"/>
  <c r="N56" i="10"/>
  <c r="Y57" i="2" s="1"/>
  <c r="X57" i="2"/>
  <c r="AF466" i="2"/>
  <c r="Z466" i="2"/>
  <c r="AF302" i="2"/>
  <c r="Z302" i="2"/>
  <c r="P844" i="10"/>
  <c r="AF316" i="2"/>
  <c r="Z316" i="2"/>
  <c r="Z81" i="2"/>
  <c r="P80" i="10"/>
  <c r="AA81" i="2" s="1"/>
  <c r="R574" i="2"/>
  <c r="Z454" i="2"/>
  <c r="AF454" i="2"/>
  <c r="P1661" i="10"/>
  <c r="P885" i="10"/>
  <c r="N507" i="10"/>
  <c r="Y508" i="2" s="1"/>
  <c r="X508" i="2"/>
  <c r="N75" i="10"/>
  <c r="Y76" i="2" s="1"/>
  <c r="X76" i="2"/>
  <c r="N70" i="10"/>
  <c r="Y71" i="2" s="1"/>
  <c r="X71" i="2"/>
  <c r="AG141" i="2"/>
  <c r="N534" i="10"/>
  <c r="Y535" i="2" s="1"/>
  <c r="X535" i="2"/>
  <c r="AG213" i="2"/>
  <c r="N6" i="10"/>
  <c r="Y7" i="2" s="1"/>
  <c r="X7" i="2"/>
  <c r="P2057" i="10"/>
  <c r="P1449" i="10"/>
  <c r="AF324" i="2"/>
  <c r="Z324" i="2"/>
  <c r="AF472" i="2"/>
  <c r="Z472" i="2"/>
  <c r="AF470" i="2"/>
  <c r="Z160" i="2"/>
  <c r="AF160" i="2"/>
  <c r="P159" i="10"/>
  <c r="AA160" i="2" s="1"/>
  <c r="P413" i="10"/>
  <c r="AA414" i="2" s="1"/>
  <c r="Z414" i="2"/>
  <c r="AF481" i="2"/>
  <c r="Z481" i="2"/>
  <c r="N567" i="10"/>
  <c r="Y568" i="2" s="1"/>
  <c r="X568" i="2"/>
  <c r="Z208" i="2"/>
  <c r="AF208" i="2"/>
  <c r="Z387" i="2"/>
  <c r="AF387" i="2"/>
  <c r="N570" i="10"/>
  <c r="Y571" i="2" s="1"/>
  <c r="X571" i="2"/>
  <c r="N407" i="10"/>
  <c r="Y408" i="2" s="1"/>
  <c r="X408" i="2"/>
  <c r="N516" i="10"/>
  <c r="Y517" i="2" s="1"/>
  <c r="X517" i="2"/>
  <c r="N559" i="10"/>
  <c r="Y560" i="2" s="1"/>
  <c r="X560" i="2"/>
  <c r="N442" i="10"/>
  <c r="Y443" i="2" s="1"/>
  <c r="X443" i="2"/>
  <c r="AG240" i="2"/>
  <c r="N431" i="10"/>
  <c r="Y432" i="2" s="1"/>
  <c r="X432" i="2"/>
  <c r="N19" i="10"/>
  <c r="Y20" i="2" s="1"/>
  <c r="X20" i="2"/>
  <c r="N184" i="10"/>
  <c r="Y185" i="2" s="1"/>
  <c r="X185" i="2"/>
  <c r="N65" i="10"/>
  <c r="Y66" i="2" s="1"/>
  <c r="X66" i="2"/>
  <c r="N59" i="10"/>
  <c r="Y60" i="2" s="1"/>
  <c r="X60" i="2"/>
  <c r="P1175" i="10"/>
  <c r="N476" i="10"/>
  <c r="Y477" i="2" s="1"/>
  <c r="X477" i="2"/>
  <c r="N240" i="10"/>
  <c r="Y241" i="2" s="1"/>
  <c r="X241" i="2"/>
  <c r="P1039" i="10"/>
  <c r="N418" i="10"/>
  <c r="Y419" i="2" s="1"/>
  <c r="X419" i="2"/>
  <c r="N429" i="10"/>
  <c r="Y430" i="2" s="1"/>
  <c r="X430" i="2"/>
  <c r="N455" i="10"/>
  <c r="Y456" i="2" s="1"/>
  <c r="X456" i="2"/>
  <c r="N505" i="10"/>
  <c r="Y506" i="2" s="1"/>
  <c r="X506" i="2"/>
  <c r="N434" i="10"/>
  <c r="Y435" i="2" s="1"/>
  <c r="X435" i="2"/>
  <c r="N279" i="10"/>
  <c r="Y280" i="2" s="1"/>
  <c r="X280" i="2"/>
  <c r="N331" i="10"/>
  <c r="Y332" i="2" s="1"/>
  <c r="X332" i="2"/>
  <c r="N328" i="10"/>
  <c r="Y329" i="2" s="1"/>
  <c r="X329" i="2"/>
  <c r="N284" i="10"/>
  <c r="Y285" i="2" s="1"/>
  <c r="X285" i="2"/>
  <c r="N239" i="10"/>
  <c r="Y240" i="2" s="1"/>
  <c r="X240" i="2"/>
  <c r="N564" i="10"/>
  <c r="Y565" i="2" s="1"/>
  <c r="X565" i="2"/>
  <c r="N244" i="10"/>
  <c r="Y245" i="2" s="1"/>
  <c r="X245" i="2"/>
  <c r="U574" i="2"/>
  <c r="N29" i="10"/>
  <c r="Y30" i="2" s="1"/>
  <c r="X30" i="2"/>
  <c r="N183" i="10"/>
  <c r="Y184" i="2" s="1"/>
  <c r="X184" i="2"/>
  <c r="N247" i="10"/>
  <c r="Y248" i="2" s="1"/>
  <c r="X248" i="2"/>
  <c r="N52" i="10"/>
  <c r="Y53" i="2" s="1"/>
  <c r="X53" i="2"/>
  <c r="N204" i="10"/>
  <c r="Y205" i="2" s="1"/>
  <c r="X205" i="2"/>
  <c r="N64" i="10"/>
  <c r="Y65" i="2" s="1"/>
  <c r="X65" i="2"/>
  <c r="N136" i="10"/>
  <c r="Y137" i="2" s="1"/>
  <c r="X137" i="2"/>
  <c r="N47" i="10"/>
  <c r="Y48" i="2" s="1"/>
  <c r="X48" i="2"/>
  <c r="N148" i="10"/>
  <c r="Y149" i="2" s="1"/>
  <c r="X149" i="2"/>
  <c r="N21" i="10"/>
  <c r="Y22" i="2" s="1"/>
  <c r="X22" i="2"/>
  <c r="N541" i="10"/>
  <c r="Y542" i="2" s="1"/>
  <c r="X542" i="2"/>
  <c r="N344" i="10"/>
  <c r="Y345" i="2" s="1"/>
  <c r="X345" i="2"/>
  <c r="N105" i="10"/>
  <c r="Y106" i="2" s="1"/>
  <c r="X106" i="2"/>
  <c r="N403" i="10"/>
  <c r="Y404" i="2" s="1"/>
  <c r="X404" i="2"/>
  <c r="N9" i="10"/>
  <c r="Y10" i="2" s="1"/>
  <c r="X10" i="2"/>
  <c r="N494" i="10"/>
  <c r="Y495" i="2" s="1"/>
  <c r="X495" i="2"/>
  <c r="N187" i="10"/>
  <c r="Y188" i="2" s="1"/>
  <c r="X188" i="2"/>
  <c r="N306" i="10"/>
  <c r="Y307" i="2" s="1"/>
  <c r="X307" i="2"/>
  <c r="N36" i="10"/>
  <c r="Y37" i="2" s="1"/>
  <c r="X37" i="2"/>
  <c r="P1596" i="10"/>
  <c r="AG518" i="2"/>
  <c r="N175" i="10"/>
  <c r="Y176" i="2" s="1"/>
  <c r="X176" i="2"/>
  <c r="N419" i="10"/>
  <c r="Y420" i="2" s="1"/>
  <c r="X420" i="2"/>
  <c r="N560" i="10"/>
  <c r="Y561" i="2" s="1"/>
  <c r="X561" i="2"/>
  <c r="N547" i="10"/>
  <c r="Y548" i="2" s="1"/>
  <c r="X548" i="2"/>
  <c r="P484" i="10"/>
  <c r="AA485" i="2" s="1"/>
  <c r="Z485" i="2"/>
  <c r="AF346" i="2"/>
  <c r="Z346" i="2"/>
  <c r="AF558" i="2"/>
  <c r="Z558" i="2"/>
  <c r="AF371" i="2"/>
  <c r="Z371" i="2"/>
  <c r="N102" i="10"/>
  <c r="Y103" i="2" s="1"/>
  <c r="X103" i="2"/>
  <c r="AF348" i="2"/>
  <c r="AF64" i="2"/>
  <c r="Z64" i="2"/>
  <c r="N466" i="10"/>
  <c r="Y467" i="2" s="1"/>
  <c r="X467" i="2"/>
  <c r="N548" i="10"/>
  <c r="Y549" i="2" s="1"/>
  <c r="X549" i="2"/>
  <c r="N471" i="10"/>
  <c r="Y472" i="2" s="1"/>
  <c r="X472" i="2"/>
  <c r="N536" i="10"/>
  <c r="Y537" i="2" s="1"/>
  <c r="X537" i="2"/>
  <c r="N39" i="10"/>
  <c r="Y40" i="2" s="1"/>
  <c r="X40" i="2"/>
  <c r="N141" i="10"/>
  <c r="Y142" i="2" s="1"/>
  <c r="X142" i="2"/>
  <c r="N192" i="10"/>
  <c r="Y193" i="2" s="1"/>
  <c r="X193" i="2"/>
  <c r="AG8" i="2"/>
  <c r="AA8" i="2"/>
  <c r="P468" i="10"/>
  <c r="AA469" i="2" s="1"/>
  <c r="Z469" i="2"/>
  <c r="AF257" i="2"/>
  <c r="Z257" i="2"/>
  <c r="AF48" i="2"/>
  <c r="Z48" i="2"/>
  <c r="Z164" i="2"/>
  <c r="AF164" i="2"/>
  <c r="N7" i="10"/>
  <c r="Y8" i="2" s="1"/>
  <c r="X8" i="2"/>
  <c r="N254" i="10"/>
  <c r="Y255" i="2" s="1"/>
  <c r="X255" i="2"/>
  <c r="N174" i="10"/>
  <c r="Y175" i="2" s="1"/>
  <c r="X175" i="2"/>
  <c r="N16" i="10"/>
  <c r="Y17" i="2" s="1"/>
  <c r="X17" i="2"/>
  <c r="N14" i="10"/>
  <c r="Y15" i="2" s="1"/>
  <c r="X15" i="2"/>
  <c r="Z23" i="2"/>
  <c r="P22" i="10"/>
  <c r="Z460" i="2"/>
  <c r="AF460" i="2"/>
  <c r="Z204" i="2"/>
  <c r="AF204" i="2"/>
  <c r="Z108" i="2"/>
  <c r="AF108" i="2"/>
  <c r="N433" i="10"/>
  <c r="Y434" i="2" s="1"/>
  <c r="X434" i="2"/>
  <c r="N565" i="10"/>
  <c r="Y566" i="2" s="1"/>
  <c r="X566" i="2"/>
  <c r="N166" i="10"/>
  <c r="Y167" i="2" s="1"/>
  <c r="X167" i="2"/>
  <c r="N103" i="10"/>
  <c r="Y104" i="2" s="1"/>
  <c r="X104" i="2"/>
  <c r="N424" i="10"/>
  <c r="Y425" i="2" s="1"/>
  <c r="X425" i="2"/>
  <c r="P1398" i="10"/>
  <c r="N319" i="10"/>
  <c r="Y320" i="2" s="1"/>
  <c r="X320" i="2"/>
  <c r="N253" i="10"/>
  <c r="Y254" i="2" s="1"/>
  <c r="X254" i="2"/>
  <c r="N260" i="10"/>
  <c r="Y261" i="2" s="1"/>
  <c r="X261" i="2"/>
  <c r="N452" i="10"/>
  <c r="Y453" i="2" s="1"/>
  <c r="X453" i="2"/>
  <c r="N540" i="10"/>
  <c r="Y541" i="2" s="1"/>
  <c r="X541" i="2"/>
  <c r="N404" i="10"/>
  <c r="Y405" i="2" s="1"/>
  <c r="X405" i="2"/>
  <c r="AF52" i="2"/>
  <c r="AF32" i="2"/>
  <c r="Z32" i="2"/>
  <c r="AF146" i="2"/>
  <c r="Z146" i="2"/>
  <c r="P196" i="10"/>
  <c r="Z197" i="2"/>
  <c r="P222" i="10"/>
  <c r="AA223" i="2" s="1"/>
  <c r="Z223" i="2"/>
  <c r="N535" i="10"/>
  <c r="Y536" i="2" s="1"/>
  <c r="X536" i="2"/>
  <c r="Z67" i="2"/>
  <c r="AF67" i="2"/>
  <c r="Z233" i="2"/>
  <c r="AF233" i="2"/>
  <c r="Z353" i="2"/>
  <c r="AF353" i="2"/>
  <c r="N246" i="10"/>
  <c r="Y247" i="2" s="1"/>
  <c r="X247" i="2"/>
  <c r="N325" i="10"/>
  <c r="Y326" i="2" s="1"/>
  <c r="X326" i="2"/>
  <c r="N165" i="10"/>
  <c r="Y166" i="2" s="1"/>
  <c r="X166" i="2"/>
  <c r="N296" i="10"/>
  <c r="Y297" i="2" s="1"/>
  <c r="X297" i="2"/>
  <c r="N147" i="10"/>
  <c r="Y148" i="2" s="1"/>
  <c r="X148" i="2"/>
  <c r="N500" i="10"/>
  <c r="Y501" i="2" s="1"/>
  <c r="X501" i="2"/>
  <c r="N13" i="10"/>
  <c r="Y14" i="2" s="1"/>
  <c r="X14" i="2"/>
  <c r="N131" i="10"/>
  <c r="Y132" i="2" s="1"/>
  <c r="X132" i="2"/>
  <c r="AG307" i="2"/>
  <c r="W387" i="2"/>
  <c r="AF450" i="2"/>
  <c r="Z450" i="2"/>
  <c r="N503" i="10"/>
  <c r="Y504" i="2" s="1"/>
  <c r="X504" i="2"/>
  <c r="N338" i="10"/>
  <c r="Y339" i="2" s="1"/>
  <c r="X339" i="2"/>
  <c r="N206" i="10"/>
  <c r="Y207" i="2" s="1"/>
  <c r="X207" i="2"/>
  <c r="P2041" i="10"/>
  <c r="P1879" i="10"/>
  <c r="P2020" i="10"/>
  <c r="P1915" i="10"/>
  <c r="P1918" i="10"/>
  <c r="P1147" i="10"/>
  <c r="P1042" i="10"/>
  <c r="N553" i="10"/>
  <c r="Y554" i="2" s="1"/>
  <c r="X554" i="2"/>
  <c r="N385" i="10"/>
  <c r="Y386" i="2" s="1"/>
  <c r="X386" i="2"/>
  <c r="N422" i="10"/>
  <c r="Y423" i="2" s="1"/>
  <c r="X423" i="2"/>
  <c r="P459" i="10"/>
  <c r="AA460" i="2" s="1"/>
  <c r="N561" i="10"/>
  <c r="Y562" i="2" s="1"/>
  <c r="X562" i="2"/>
  <c r="N264" i="10"/>
  <c r="Y265" i="2" s="1"/>
  <c r="X265" i="2"/>
  <c r="N493" i="10"/>
  <c r="Y494" i="2" s="1"/>
  <c r="X494" i="2"/>
  <c r="N257" i="10"/>
  <c r="Y258" i="2" s="1"/>
  <c r="X258" i="2"/>
  <c r="N310" i="10"/>
  <c r="Y311" i="2" s="1"/>
  <c r="X311" i="2"/>
  <c r="AG326" i="2"/>
  <c r="N269" i="10"/>
  <c r="Y270" i="2" s="1"/>
  <c r="X270" i="2"/>
  <c r="N371" i="10"/>
  <c r="Y372" i="2" s="1"/>
  <c r="X372" i="2"/>
  <c r="N110" i="10"/>
  <c r="Y111" i="2" s="1"/>
  <c r="X111" i="2"/>
  <c r="N248" i="10"/>
  <c r="Y249" i="2" s="1"/>
  <c r="X249" i="2"/>
  <c r="P66" i="10"/>
  <c r="N130" i="10"/>
  <c r="Y131" i="2" s="1"/>
  <c r="X131" i="2"/>
  <c r="N152" i="10"/>
  <c r="Y153" i="2" s="1"/>
  <c r="X153" i="2"/>
  <c r="N243" i="10"/>
  <c r="Y244" i="2" s="1"/>
  <c r="X244" i="2"/>
  <c r="N43" i="10"/>
  <c r="Y44" i="2" s="1"/>
  <c r="X44" i="2"/>
  <c r="N199" i="10"/>
  <c r="Y200" i="2" s="1"/>
  <c r="X200" i="2"/>
  <c r="N197" i="10"/>
  <c r="Y198" i="2" s="1"/>
  <c r="X198" i="2"/>
  <c r="AG159" i="2"/>
  <c r="AA159" i="2"/>
  <c r="N31" i="10"/>
  <c r="Y32" i="2" s="1"/>
  <c r="X32" i="2"/>
  <c r="N20" i="10"/>
  <c r="Y21" i="2" s="1"/>
  <c r="X21" i="2"/>
  <c r="P449" i="10"/>
  <c r="AA450" i="2" s="1"/>
  <c r="N231" i="10"/>
  <c r="Y232" i="2" s="1"/>
  <c r="X232" i="2"/>
  <c r="N345" i="10"/>
  <c r="Y346" i="2" s="1"/>
  <c r="X346" i="2"/>
  <c r="N275" i="10"/>
  <c r="Y276" i="2" s="1"/>
  <c r="X276" i="2"/>
  <c r="N337" i="10"/>
  <c r="Y338" i="2" s="1"/>
  <c r="X338" i="2"/>
  <c r="P99" i="10"/>
  <c r="AA100" i="2" s="1"/>
  <c r="N51" i="10"/>
  <c r="Y52" i="2" s="1"/>
  <c r="X52" i="2"/>
  <c r="N485" i="10"/>
  <c r="Y486" i="2" s="1"/>
  <c r="X486" i="2"/>
  <c r="P648" i="10"/>
  <c r="N97" i="10"/>
  <c r="Y98" i="2" s="1"/>
  <c r="X98" i="2"/>
  <c r="N99" i="10"/>
  <c r="Y100" i="2" s="1"/>
  <c r="X100" i="2"/>
  <c r="N390" i="10"/>
  <c r="Y391" i="2" s="1"/>
  <c r="X391" i="2"/>
  <c r="N346" i="10"/>
  <c r="Y347" i="2" s="1"/>
  <c r="X347" i="2"/>
  <c r="AG12" i="2"/>
  <c r="AA12" i="2"/>
  <c r="P386" i="10"/>
  <c r="AA387" i="2" s="1"/>
  <c r="AF321" i="2"/>
  <c r="Z321" i="2"/>
  <c r="AF101" i="2"/>
  <c r="Z101" i="2"/>
  <c r="P100" i="10"/>
  <c r="AA101" i="2" s="1"/>
  <c r="AF100" i="2"/>
  <c r="AF152" i="2"/>
  <c r="Z152" i="2"/>
  <c r="N268" i="10"/>
  <c r="Y269" i="2" s="1"/>
  <c r="X269" i="2"/>
  <c r="AF89" i="2"/>
  <c r="AF60" i="2"/>
  <c r="N517" i="10"/>
  <c r="Y518" i="2" s="1"/>
  <c r="X518" i="2"/>
  <c r="AG435" i="2"/>
  <c r="AA435" i="2"/>
  <c r="N378" i="10"/>
  <c r="Y379" i="2" s="1"/>
  <c r="X379" i="2"/>
  <c r="N459" i="10"/>
  <c r="Y460" i="2" s="1"/>
  <c r="X460" i="2"/>
  <c r="N492" i="10"/>
  <c r="Y493" i="2" s="1"/>
  <c r="X493" i="2"/>
  <c r="N555" i="10"/>
  <c r="Y556" i="2" s="1"/>
  <c r="X556" i="2"/>
  <c r="N479" i="10"/>
  <c r="Y480" i="2" s="1"/>
  <c r="X480" i="2"/>
  <c r="N356" i="10"/>
  <c r="Y357" i="2" s="1"/>
  <c r="X357" i="2"/>
  <c r="N351" i="10"/>
  <c r="Y352" i="2" s="1"/>
  <c r="X352" i="2"/>
  <c r="N227" i="10"/>
  <c r="Y228" i="2" s="1"/>
  <c r="X228" i="2"/>
  <c r="N446" i="10"/>
  <c r="Y447" i="2" s="1"/>
  <c r="X447" i="2"/>
  <c r="N399" i="10"/>
  <c r="Y400" i="2" s="1"/>
  <c r="X400" i="2"/>
  <c r="N467" i="10"/>
  <c r="Y468" i="2" s="1"/>
  <c r="X468" i="2"/>
  <c r="N151" i="10"/>
  <c r="Y152" i="2" s="1"/>
  <c r="X152" i="2"/>
  <c r="N180" i="10"/>
  <c r="Y181" i="2" s="1"/>
  <c r="X181" i="2"/>
  <c r="N12" i="10"/>
  <c r="Y13" i="2" s="1"/>
  <c r="X13" i="2"/>
  <c r="AG112" i="2"/>
  <c r="AA112" i="2"/>
  <c r="N321" i="10"/>
  <c r="Y322" i="2" s="1"/>
  <c r="X322" i="2"/>
  <c r="N144" i="10"/>
  <c r="Y145" i="2" s="1"/>
  <c r="X145" i="2"/>
  <c r="N117" i="10"/>
  <c r="Y118" i="2" s="1"/>
  <c r="X118" i="2"/>
  <c r="N357" i="10"/>
  <c r="Y358" i="2" s="1"/>
  <c r="X358" i="2"/>
  <c r="N120" i="10"/>
  <c r="Y121" i="2" s="1"/>
  <c r="X121" i="2"/>
  <c r="N159" i="10"/>
  <c r="Y160" i="2" s="1"/>
  <c r="X160" i="2"/>
  <c r="N432" i="10"/>
  <c r="Y433" i="2" s="1"/>
  <c r="X433" i="2"/>
  <c r="N563" i="10"/>
  <c r="Y564" i="2" s="1"/>
  <c r="X564" i="2"/>
  <c r="N350" i="10"/>
  <c r="Y351" i="2" s="1"/>
  <c r="X351" i="2"/>
  <c r="N106" i="10"/>
  <c r="Y107" i="2" s="1"/>
  <c r="X107" i="2"/>
  <c r="N347" i="10"/>
  <c r="Y348" i="2" s="1"/>
  <c r="X348" i="2"/>
  <c r="N249" i="10"/>
  <c r="Y250" i="2" s="1"/>
  <c r="X250" i="2"/>
  <c r="N37" i="10"/>
  <c r="Y38" i="2" s="1"/>
  <c r="X38" i="2"/>
  <c r="AG102" i="2"/>
  <c r="N118" i="10"/>
  <c r="Y119" i="2" s="1"/>
  <c r="X119" i="2"/>
  <c r="N401" i="10"/>
  <c r="Y402" i="2" s="1"/>
  <c r="X402" i="2"/>
  <c r="N291" i="10"/>
  <c r="Y292" i="2" s="1"/>
  <c r="X292" i="2"/>
  <c r="N315" i="10"/>
  <c r="Y316" i="2" s="1"/>
  <c r="X316" i="2"/>
  <c r="N61" i="10"/>
  <c r="Y62" i="2" s="1"/>
  <c r="X62" i="2"/>
  <c r="N133" i="10"/>
  <c r="Y134" i="2" s="1"/>
  <c r="X134" i="2"/>
  <c r="N74" i="10"/>
  <c r="Y75" i="2" s="1"/>
  <c r="X75" i="2"/>
  <c r="N304" i="10"/>
  <c r="Y305" i="2" s="1"/>
  <c r="X305" i="2"/>
  <c r="AF235" i="2"/>
  <c r="Z235" i="2"/>
  <c r="P132" i="10"/>
  <c r="AA133" i="2" s="1"/>
  <c r="Z133" i="2"/>
  <c r="P14" i="10"/>
  <c r="Z15" i="2"/>
  <c r="AF482" i="2"/>
  <c r="Z482" i="2"/>
  <c r="AF53" i="2"/>
  <c r="Z53" i="2"/>
  <c r="P253" i="10"/>
  <c r="AA254" i="2" s="1"/>
  <c r="Z254" i="2"/>
  <c r="AF453" i="2"/>
  <c r="Z453" i="2"/>
  <c r="AF326" i="2"/>
  <c r="P77" i="10"/>
  <c r="AA78" i="2" s="1"/>
  <c r="Z78" i="2"/>
  <c r="AF475" i="2"/>
  <c r="Z475" i="2"/>
  <c r="AF358" i="2"/>
  <c r="Z358" i="2"/>
  <c r="AF272" i="2"/>
  <c r="AF154" i="2"/>
  <c r="AF262" i="2"/>
  <c r="AF83" i="2"/>
  <c r="AF388" i="2"/>
  <c r="Z388" i="2"/>
  <c r="AF281" i="2"/>
  <c r="Z281" i="2"/>
  <c r="N456" i="10"/>
  <c r="Y457" i="2" s="1"/>
  <c r="X457" i="2"/>
  <c r="P308" i="10"/>
  <c r="AA309" i="2" s="1"/>
  <c r="Z309" i="2"/>
  <c r="P65" i="10"/>
  <c r="Z66" i="2"/>
  <c r="AF401" i="2"/>
  <c r="Z401" i="2"/>
  <c r="AF436" i="2"/>
  <c r="Z436" i="2"/>
  <c r="AF503" i="2"/>
  <c r="Z503" i="2"/>
  <c r="AF495" i="2"/>
  <c r="Z495" i="2"/>
  <c r="AF559" i="2"/>
  <c r="Z559" i="2"/>
  <c r="AF143" i="2"/>
  <c r="Z143" i="2"/>
  <c r="P564" i="10"/>
  <c r="AA565" i="2" s="1"/>
  <c r="Z565" i="2"/>
  <c r="P391" i="10"/>
  <c r="AA392" i="2" s="1"/>
  <c r="Z392" i="2"/>
  <c r="AF202" i="2"/>
  <c r="Z202" i="2"/>
  <c r="AF429" i="2"/>
  <c r="Z429" i="2"/>
  <c r="AF157" i="2"/>
  <c r="Z157" i="2"/>
  <c r="AF330" i="2"/>
  <c r="Z330" i="2"/>
  <c r="AF437" i="2"/>
  <c r="Z437" i="2"/>
  <c r="P61" i="10"/>
  <c r="Z62" i="2"/>
  <c r="AF456" i="2"/>
  <c r="Z456" i="2"/>
  <c r="AF142" i="2"/>
  <c r="Z142" i="2"/>
  <c r="AF569" i="2"/>
  <c r="Z569" i="2"/>
  <c r="AF16" i="2"/>
  <c r="Z16" i="2"/>
  <c r="AF50" i="2"/>
  <c r="Z50" i="2"/>
  <c r="AF420" i="2"/>
  <c r="Z420" i="2"/>
  <c r="AF487" i="2"/>
  <c r="Z487" i="2"/>
  <c r="AB574" i="2"/>
  <c r="AF327" i="2"/>
  <c r="Z327" i="2"/>
  <c r="AF471" i="2"/>
  <c r="Z471" i="2"/>
  <c r="AF364" i="2"/>
  <c r="Z364" i="2"/>
  <c r="AF421" i="2"/>
  <c r="Z421" i="2"/>
  <c r="AF70" i="2"/>
  <c r="Z70" i="2"/>
  <c r="AF339" i="2"/>
  <c r="Z339" i="2"/>
  <c r="N33" i="10"/>
  <c r="Y34" i="2" s="1"/>
  <c r="X34" i="2"/>
  <c r="N170" i="10"/>
  <c r="Y171" i="2" s="1"/>
  <c r="X171" i="2"/>
  <c r="AF274" i="2"/>
  <c r="Z274" i="2"/>
  <c r="AF328" i="2"/>
  <c r="Z328" i="2"/>
  <c r="AF369" i="2"/>
  <c r="Z369" i="2"/>
  <c r="AF455" i="2"/>
  <c r="Z455" i="2"/>
  <c r="P341" i="10"/>
  <c r="AA342" i="2" s="1"/>
  <c r="Z342" i="2"/>
  <c r="P457" i="10"/>
  <c r="AA458" i="2" s="1"/>
  <c r="Z458" i="2"/>
  <c r="N377" i="10"/>
  <c r="Y378" i="2" s="1"/>
  <c r="X378" i="2"/>
  <c r="AF246" i="2"/>
  <c r="Z246" i="2"/>
  <c r="P127" i="10"/>
  <c r="AA128" i="2" s="1"/>
  <c r="Z128" i="2"/>
  <c r="N373" i="10"/>
  <c r="Y374" i="2" s="1"/>
  <c r="X374" i="2"/>
  <c r="P311" i="10"/>
  <c r="AA312" i="2" s="1"/>
  <c r="Z312" i="2"/>
  <c r="AF347" i="2"/>
  <c r="Z347" i="2"/>
  <c r="AF439" i="2"/>
  <c r="Z439" i="2"/>
  <c r="AF8" i="2"/>
  <c r="Z8" i="2"/>
  <c r="AF424" i="2"/>
  <c r="Z424" i="2"/>
  <c r="AF112" i="2"/>
  <c r="Z112" i="2"/>
  <c r="AF242" i="2"/>
  <c r="Z242" i="2"/>
  <c r="AF293" i="2"/>
  <c r="Z293" i="2"/>
  <c r="AF334" i="2"/>
  <c r="AF566" i="2"/>
  <c r="Z566" i="2"/>
  <c r="AF572" i="2"/>
  <c r="Z572" i="2"/>
  <c r="AF442" i="2"/>
  <c r="Z442" i="2"/>
  <c r="AF315" i="2"/>
  <c r="Z315" i="2"/>
  <c r="AF548" i="2"/>
  <c r="Z548" i="2"/>
  <c r="P404" i="10"/>
  <c r="Z405" i="2"/>
  <c r="AF314" i="2"/>
  <c r="Z314" i="2"/>
  <c r="AF110" i="2"/>
  <c r="Z110" i="2"/>
  <c r="AF243" i="2"/>
  <c r="P565" i="10"/>
  <c r="AA566" i="2" s="1"/>
  <c r="P210" i="10"/>
  <c r="AA211" i="2" s="1"/>
  <c r="Z211" i="2"/>
  <c r="AF96" i="2"/>
  <c r="Z96" i="2"/>
  <c r="AF402" i="2"/>
  <c r="Z402" i="2"/>
  <c r="AF225" i="2"/>
  <c r="Z225" i="2"/>
  <c r="P230" i="10"/>
  <c r="Z231" i="2"/>
  <c r="AF553" i="2"/>
  <c r="Z553" i="2"/>
  <c r="AF195" i="2"/>
  <c r="Z195" i="2"/>
  <c r="AF178" i="2"/>
  <c r="AF245" i="2"/>
  <c r="Z245" i="2"/>
  <c r="N529" i="10"/>
  <c r="Y530" i="2" s="1"/>
  <c r="X530" i="2"/>
  <c r="N518" i="10"/>
  <c r="Y519" i="2" s="1"/>
  <c r="X519" i="2"/>
  <c r="N367" i="10"/>
  <c r="Y368" i="2" s="1"/>
  <c r="X368" i="2"/>
  <c r="AF446" i="2"/>
  <c r="AF286" i="2"/>
  <c r="Z286" i="2"/>
  <c r="AF79" i="2"/>
  <c r="Z79" i="2"/>
  <c r="AF56" i="2"/>
  <c r="Z56" i="2"/>
  <c r="N226" i="10"/>
  <c r="Y227" i="2" s="1"/>
  <c r="X227" i="2"/>
  <c r="AF352" i="2"/>
  <c r="Z352" i="2"/>
  <c r="AF295" i="2"/>
  <c r="Z295" i="2"/>
  <c r="P189" i="10"/>
  <c r="Z190" i="2"/>
  <c r="AF341" i="2"/>
  <c r="Z341" i="2"/>
  <c r="AF63" i="2"/>
  <c r="Z63" i="2"/>
  <c r="AF248" i="2"/>
  <c r="Z248" i="2"/>
  <c r="AF540" i="2"/>
  <c r="Z540" i="2"/>
  <c r="N5" i="10"/>
  <c r="Y6" i="2" s="1"/>
  <c r="X6" i="2"/>
  <c r="N113" i="10"/>
  <c r="Y114" i="2" s="1"/>
  <c r="X114" i="2"/>
  <c r="P1208" i="10"/>
  <c r="P1600" i="10"/>
  <c r="AF504" i="2"/>
  <c r="P503" i="10"/>
  <c r="AF414" i="2"/>
  <c r="P680" i="10"/>
  <c r="P243" i="10"/>
  <c r="AA244" i="2" s="1"/>
  <c r="AF244" i="2"/>
  <c r="AF363" i="2"/>
  <c r="P362" i="10"/>
  <c r="P229" i="10"/>
  <c r="AF230" i="2"/>
  <c r="P1852" i="10"/>
  <c r="P1893" i="10"/>
  <c r="P1337" i="10"/>
  <c r="P1603" i="10"/>
  <c r="AF98" i="2"/>
  <c r="P97" i="10"/>
  <c r="P1687" i="10"/>
  <c r="P432" i="10"/>
  <c r="AF433" i="2"/>
  <c r="P1811" i="10"/>
  <c r="P1286" i="10"/>
  <c r="P1225" i="10"/>
  <c r="P1212" i="10"/>
  <c r="P1361" i="10"/>
  <c r="P1935" i="10"/>
  <c r="P1778" i="10"/>
  <c r="AG249" i="2"/>
  <c r="P291" i="10"/>
  <c r="P603" i="10"/>
  <c r="P947" i="10"/>
  <c r="P847" i="10"/>
  <c r="P1455" i="10"/>
  <c r="P1634" i="10"/>
  <c r="P623" i="10"/>
  <c r="AF500" i="2"/>
  <c r="P1200" i="10"/>
  <c r="P766" i="10"/>
  <c r="AF570" i="2"/>
  <c r="P569" i="10"/>
  <c r="AA570" i="2" s="1"/>
  <c r="AF227" i="2"/>
  <c r="P226" i="10"/>
  <c r="P1938" i="10"/>
  <c r="P1861" i="10"/>
  <c r="P1671" i="10"/>
  <c r="P745" i="10"/>
  <c r="AF417" i="2"/>
  <c r="P416" i="10"/>
  <c r="AA417" i="2" s="1"/>
  <c r="P1155" i="10"/>
  <c r="P786" i="10"/>
  <c r="P1904" i="10"/>
  <c r="P1107" i="10"/>
  <c r="P1283" i="10"/>
  <c r="AF511" i="2"/>
  <c r="P510" i="10"/>
  <c r="P2061" i="10"/>
  <c r="P2012" i="10"/>
  <c r="P593" i="10"/>
  <c r="P913" i="10"/>
  <c r="P1345" i="10"/>
  <c r="AF218" i="2"/>
  <c r="P217" i="10"/>
  <c r="AA218" i="2" s="1"/>
  <c r="P1952" i="10"/>
  <c r="P1579" i="10"/>
  <c r="P639" i="10"/>
  <c r="P1766" i="10"/>
  <c r="AF355" i="2"/>
  <c r="P354" i="10"/>
  <c r="AF260" i="2"/>
  <c r="P259" i="10"/>
  <c r="AA260" i="2" s="1"/>
  <c r="AF144" i="2"/>
  <c r="P143" i="10"/>
  <c r="AA144" i="2" s="1"/>
  <c r="P1502" i="10"/>
  <c r="P946" i="10"/>
  <c r="P1754" i="10"/>
  <c r="P1690" i="10"/>
  <c r="P515" i="10"/>
  <c r="AF516" i="2"/>
  <c r="P231" i="10"/>
  <c r="AA232" i="2" s="1"/>
  <c r="AF232" i="2"/>
  <c r="P1400" i="10"/>
  <c r="P1499" i="10"/>
  <c r="P1666" i="10"/>
  <c r="P1864" i="10"/>
  <c r="P1214" i="10"/>
  <c r="P1251" i="10"/>
  <c r="P1653" i="10"/>
  <c r="P1349" i="10"/>
  <c r="AF149" i="2"/>
  <c r="P148" i="10"/>
  <c r="AF299" i="2"/>
  <c r="AF440" i="2"/>
  <c r="P439" i="10"/>
  <c r="AA440" i="2" s="1"/>
  <c r="P381" i="10"/>
  <c r="AF382" i="2"/>
  <c r="P783" i="10"/>
  <c r="P1435" i="10"/>
  <c r="P1393" i="10"/>
  <c r="P1292" i="10"/>
  <c r="P266" i="10"/>
  <c r="AA267" i="2" s="1"/>
  <c r="P693" i="10"/>
  <c r="P1017" i="10"/>
  <c r="AF223" i="2"/>
  <c r="P1972" i="10"/>
  <c r="P1373" i="10"/>
  <c r="P928" i="10"/>
  <c r="AF546" i="2"/>
  <c r="P1644" i="10"/>
  <c r="P1194" i="10"/>
  <c r="AG348" i="2"/>
  <c r="P927" i="10"/>
  <c r="P1460" i="10"/>
  <c r="P1258" i="10"/>
  <c r="P1788" i="10"/>
  <c r="AF298" i="2"/>
  <c r="P297" i="10"/>
  <c r="P1266" i="10"/>
  <c r="AF251" i="2"/>
  <c r="P250" i="10"/>
  <c r="P1240" i="10"/>
  <c r="P1300" i="10"/>
  <c r="P218" i="10"/>
  <c r="AA219" i="2" s="1"/>
  <c r="P2038" i="10"/>
  <c r="P1261" i="10"/>
  <c r="P1902" i="10"/>
  <c r="P1446" i="10"/>
  <c r="P957" i="10"/>
  <c r="P1900" i="10"/>
  <c r="P1703" i="10"/>
  <c r="P1440" i="10"/>
  <c r="P551" i="10"/>
  <c r="AA552" i="2" s="1"/>
  <c r="P186" i="10"/>
  <c r="AA187" i="2" s="1"/>
  <c r="P129" i="10"/>
  <c r="P1338" i="10"/>
  <c r="P1750" i="10"/>
  <c r="P1956" i="10"/>
  <c r="P812" i="10"/>
  <c r="P275" i="10"/>
  <c r="AF276" i="2"/>
  <c r="P1404" i="10"/>
  <c r="P1025" i="10"/>
  <c r="P889" i="10"/>
  <c r="P855" i="10"/>
  <c r="P1738" i="10"/>
  <c r="P1868" i="10"/>
  <c r="P1959" i="10"/>
  <c r="P1421" i="10"/>
  <c r="P55" i="10"/>
  <c r="P529" i="10"/>
  <c r="AA530" i="2" s="1"/>
  <c r="P596" i="10"/>
  <c r="P641" i="10"/>
  <c r="P417" i="10"/>
  <c r="P1211" i="10"/>
  <c r="P2002" i="10"/>
  <c r="P1423" i="10"/>
  <c r="P1065" i="10"/>
  <c r="P887" i="10"/>
  <c r="P1009" i="10"/>
  <c r="AF283" i="2"/>
  <c r="AF514" i="2"/>
  <c r="P945" i="10"/>
  <c r="P1303" i="10"/>
  <c r="P1263" i="10"/>
  <c r="P1826" i="10"/>
  <c r="P26" i="10"/>
  <c r="P751" i="10"/>
  <c r="P535" i="10"/>
  <c r="AG390" i="2"/>
  <c r="P1314" i="10"/>
  <c r="P1172" i="10"/>
  <c r="P830" i="10"/>
  <c r="P1222" i="10"/>
  <c r="P10" i="10"/>
  <c r="P1340" i="10"/>
  <c r="P448" i="10"/>
  <c r="P903" i="10"/>
  <c r="P17" i="10"/>
  <c r="AA18" i="2" s="1"/>
  <c r="P1354" i="10"/>
  <c r="AF465" i="2"/>
  <c r="AF562" i="2"/>
  <c r="P990" i="10"/>
  <c r="P1447" i="10"/>
  <c r="P1256" i="10"/>
  <c r="P480" i="10"/>
  <c r="AA481" i="2" s="1"/>
  <c r="P1986" i="10"/>
  <c r="P620" i="10"/>
  <c r="P1623" i="10"/>
  <c r="P1928" i="10"/>
  <c r="P1683" i="10"/>
  <c r="P964" i="10"/>
  <c r="P1886" i="10"/>
  <c r="AF488" i="2"/>
  <c r="P487" i="10"/>
  <c r="P724" i="10"/>
  <c r="P1859" i="10"/>
  <c r="P1873" i="10"/>
  <c r="P2013" i="10"/>
  <c r="P1093" i="10"/>
  <c r="P732" i="10"/>
  <c r="P773" i="10"/>
  <c r="P582" i="10"/>
  <c r="P281" i="10"/>
  <c r="P1912" i="10"/>
  <c r="P1667" i="10"/>
  <c r="P1297" i="10"/>
  <c r="P1377" i="10"/>
  <c r="AF158" i="2"/>
  <c r="P157" i="10"/>
  <c r="P410" i="10"/>
  <c r="AA411" i="2" s="1"/>
  <c r="AF411" i="2"/>
  <c r="AF197" i="2"/>
  <c r="AF5" i="2"/>
  <c r="P4" i="10"/>
  <c r="AA5" i="2" s="1"/>
  <c r="P1957" i="10"/>
  <c r="P397" i="10"/>
  <c r="AA398" i="2" s="1"/>
  <c r="AF398" i="2"/>
  <c r="P1483" i="10"/>
  <c r="P1257" i="10"/>
  <c r="P1379" i="10"/>
  <c r="P992" i="10"/>
  <c r="AF568" i="2"/>
  <c r="P1941" i="10"/>
  <c r="P911" i="10"/>
  <c r="P1625" i="10"/>
  <c r="AF114" i="2"/>
  <c r="P113" i="10"/>
  <c r="P1142" i="10"/>
  <c r="P1704" i="10"/>
  <c r="P1464" i="10"/>
  <c r="AF191" i="2"/>
  <c r="P190" i="10"/>
  <c r="AA191" i="2" s="1"/>
  <c r="AF250" i="2"/>
  <c r="P249" i="10"/>
  <c r="AA250" i="2" s="1"/>
  <c r="P754" i="10"/>
  <c r="P758" i="10"/>
  <c r="P1936" i="10"/>
  <c r="P1575" i="10"/>
  <c r="P1305" i="10"/>
  <c r="P763" i="10"/>
  <c r="P1428" i="10"/>
  <c r="P1405" i="10"/>
  <c r="AG120" i="2"/>
  <c r="P1736" i="10"/>
  <c r="P1426" i="10"/>
  <c r="P1179" i="10"/>
  <c r="P802" i="10"/>
  <c r="P1591" i="10"/>
  <c r="P1693" i="10"/>
  <c r="P1735" i="10"/>
  <c r="P1620" i="10"/>
  <c r="P1994" i="10"/>
  <c r="AG519" i="2"/>
  <c r="P580" i="10"/>
  <c r="AG245" i="2"/>
  <c r="P145" i="10"/>
  <c r="P1601" i="10"/>
  <c r="P1106" i="10"/>
  <c r="P1445" i="10"/>
  <c r="AF75" i="2"/>
  <c r="AF104" i="2"/>
  <c r="P103" i="10"/>
  <c r="AA104" i="2" s="1"/>
  <c r="P1584" i="10"/>
  <c r="P1325" i="10"/>
  <c r="AG361" i="2"/>
  <c r="P428" i="10"/>
  <c r="AA429" i="2" s="1"/>
  <c r="P142" i="10"/>
  <c r="AG134" i="2"/>
  <c r="AG359" i="2"/>
  <c r="P875" i="10"/>
  <c r="AF231" i="2"/>
  <c r="P1769" i="10"/>
  <c r="AG404" i="2"/>
  <c r="AG138" i="2"/>
  <c r="AG256" i="2"/>
  <c r="P1626" i="10"/>
  <c r="AF392" i="2"/>
  <c r="AG544" i="2"/>
  <c r="AF184" i="2"/>
  <c r="P392" i="10"/>
  <c r="AG216" i="2"/>
  <c r="AG406" i="2"/>
  <c r="AG61" i="2"/>
  <c r="P1582" i="10"/>
  <c r="AF66" i="2"/>
  <c r="P125" i="10"/>
  <c r="AA126" i="2" s="1"/>
  <c r="AG272" i="2"/>
  <c r="AG430" i="2"/>
  <c r="AF405" i="2"/>
  <c r="P1202" i="10"/>
  <c r="P664" i="10"/>
  <c r="AG521" i="2"/>
  <c r="P172" i="10"/>
  <c r="P1181" i="10"/>
  <c r="P452" i="10"/>
  <c r="AA453" i="2" s="1"/>
  <c r="AG17" i="2"/>
  <c r="P862" i="10"/>
  <c r="P1437" i="10"/>
  <c r="P1117" i="10"/>
  <c r="P1267" i="10"/>
  <c r="AF509" i="2"/>
  <c r="AF78" i="2"/>
  <c r="AG370" i="2"/>
  <c r="AG59" i="2"/>
  <c r="P1775" i="10"/>
  <c r="P1104" i="10"/>
  <c r="P942" i="10"/>
  <c r="AG416" i="2"/>
  <c r="P1498" i="10"/>
  <c r="P725" i="10"/>
  <c r="P1728" i="10"/>
  <c r="P1910" i="10"/>
  <c r="P1680" i="10"/>
  <c r="P1842" i="10"/>
  <c r="P1120" i="10"/>
  <c r="P435" i="10"/>
  <c r="P860" i="10"/>
  <c r="P1217" i="10"/>
  <c r="AF258" i="2"/>
  <c r="P257" i="10"/>
  <c r="P1510" i="10"/>
  <c r="P1991" i="10"/>
  <c r="P1157" i="10"/>
  <c r="P1103" i="10"/>
  <c r="P1940" i="10"/>
  <c r="P1776" i="10"/>
  <c r="P1949" i="10"/>
  <c r="P1622" i="10"/>
  <c r="P1138" i="10"/>
  <c r="P1350" i="10"/>
  <c r="AG545" i="2"/>
  <c r="P708" i="10"/>
  <c r="P1630" i="10"/>
  <c r="P831" i="10"/>
  <c r="AF297" i="2"/>
  <c r="P296" i="10"/>
  <c r="AA297" i="2" s="1"/>
  <c r="P1091" i="10"/>
  <c r="P767" i="10"/>
  <c r="P877" i="10"/>
  <c r="P566" i="10"/>
  <c r="P1319" i="10"/>
  <c r="P1529" i="10"/>
  <c r="P1313" i="10"/>
  <c r="P1088" i="10"/>
  <c r="P1040" i="10"/>
  <c r="P1193" i="10"/>
  <c r="AF91" i="2"/>
  <c r="P90" i="10"/>
  <c r="P384" i="10"/>
  <c r="AF385" i="2"/>
  <c r="P1356" i="10"/>
  <c r="P1271" i="10"/>
  <c r="P1265" i="10"/>
  <c r="P1721" i="10"/>
  <c r="P1219" i="10"/>
  <c r="P601" i="10"/>
  <c r="AF412" i="2"/>
  <c r="P411" i="10"/>
  <c r="AF72" i="2"/>
  <c r="P71" i="10"/>
  <c r="AA72" i="2" s="1"/>
  <c r="P1050" i="10"/>
  <c r="P1942" i="10"/>
  <c r="P2042" i="10"/>
  <c r="P1242" i="10"/>
  <c r="AG499" i="2"/>
  <c r="P1872" i="10"/>
  <c r="P454" i="10"/>
  <c r="AA455" i="2" s="1"/>
  <c r="P1975" i="10"/>
  <c r="P1863" i="10"/>
  <c r="P1978" i="10"/>
  <c r="P1459" i="10"/>
  <c r="P595" i="10"/>
  <c r="P519" i="10"/>
  <c r="AA520" i="2" s="1"/>
  <c r="AF85" i="2"/>
  <c r="P84" i="10"/>
  <c r="AF168" i="2"/>
  <c r="P167" i="10"/>
  <c r="AF171" i="2"/>
  <c r="P170" i="10"/>
  <c r="AG93" i="2"/>
  <c r="P49" i="10"/>
  <c r="AA50" i="2" s="1"/>
  <c r="P2030" i="10"/>
  <c r="P634" i="10"/>
  <c r="P717" i="10"/>
  <c r="P1197" i="10"/>
  <c r="AG411" i="2"/>
  <c r="P1075" i="10"/>
  <c r="P770" i="10"/>
  <c r="P631" i="10"/>
  <c r="P1710" i="10"/>
  <c r="P1324" i="10"/>
  <c r="P700" i="10"/>
  <c r="P2007" i="10"/>
  <c r="P2019" i="10"/>
  <c r="P1729" i="10"/>
  <c r="P970" i="10"/>
  <c r="AF529" i="2"/>
  <c r="P528" i="10"/>
  <c r="P2044" i="10"/>
  <c r="P1888" i="10"/>
  <c r="P1056" i="10"/>
  <c r="P662" i="10"/>
  <c r="P1889" i="10"/>
  <c r="P1781" i="10"/>
  <c r="AF336" i="2"/>
  <c r="P335" i="10"/>
  <c r="P265" i="10"/>
  <c r="AA266" i="2" s="1"/>
  <c r="AF266" i="2"/>
  <c r="AG335" i="2"/>
  <c r="P978" i="10"/>
  <c r="P805" i="10"/>
  <c r="P1651" i="10"/>
  <c r="AF228" i="2"/>
  <c r="P227" i="10"/>
  <c r="AA228" i="2" s="1"/>
  <c r="P1098" i="10"/>
  <c r="P890" i="10"/>
  <c r="P1293" i="10"/>
  <c r="P305" i="10"/>
  <c r="AF306" i="2"/>
  <c r="P365" i="10"/>
  <c r="AF366" i="2"/>
  <c r="P1934" i="10"/>
  <c r="AF513" i="2"/>
  <c r="P512" i="10"/>
  <c r="AA513" i="2" s="1"/>
  <c r="P1114" i="10"/>
  <c r="P191" i="10"/>
  <c r="AF192" i="2"/>
  <c r="P79" i="10"/>
  <c r="AF80" i="2"/>
  <c r="P1779" i="10"/>
  <c r="P1871" i="10"/>
  <c r="P1629" i="10"/>
  <c r="AF290" i="2"/>
  <c r="P289" i="10"/>
  <c r="P710" i="10"/>
  <c r="AF344" i="2"/>
  <c r="P343" i="10"/>
  <c r="P1067" i="10"/>
  <c r="P1401" i="10"/>
  <c r="P492" i="10"/>
  <c r="AF493" i="2"/>
  <c r="P1993" i="10"/>
  <c r="P1099" i="10"/>
  <c r="P1648" i="10"/>
  <c r="P962" i="10"/>
  <c r="P1705" i="10"/>
  <c r="P1383" i="10"/>
  <c r="P1048" i="10"/>
  <c r="P1613" i="10"/>
  <c r="P465" i="10"/>
  <c r="P646" i="10"/>
  <c r="P509" i="10"/>
  <c r="P1353" i="10"/>
  <c r="P3" i="10"/>
  <c r="AG369" i="2"/>
  <c r="AF254" i="2"/>
  <c r="AG368" i="2"/>
  <c r="P1053" i="10"/>
  <c r="P1791" i="10"/>
  <c r="AG423" i="2"/>
  <c r="P438" i="10"/>
  <c r="P273" i="10"/>
  <c r="P764" i="10"/>
  <c r="AG178" i="2"/>
  <c r="P1429" i="10"/>
  <c r="P420" i="10"/>
  <c r="P969" i="10"/>
  <c r="AG549" i="2"/>
  <c r="P47" i="10"/>
  <c r="P1535" i="10"/>
  <c r="AG54" i="2"/>
  <c r="AF485" i="2"/>
  <c r="AG457" i="2"/>
  <c r="P481" i="10"/>
  <c r="AA482" i="2" s="1"/>
  <c r="AG262" i="2"/>
  <c r="AG377" i="2"/>
  <c r="AG473" i="2"/>
  <c r="P1804" i="10"/>
  <c r="AG547" i="2"/>
  <c r="AG332" i="2"/>
  <c r="AF342" i="2"/>
  <c r="P806" i="10"/>
  <c r="AG36" i="2"/>
  <c r="P1359" i="10"/>
  <c r="AG456" i="2"/>
  <c r="AG302" i="2"/>
  <c r="AG413" i="2"/>
  <c r="AG110" i="2"/>
  <c r="P1685" i="10"/>
  <c r="P1141" i="10"/>
  <c r="AG474" i="2"/>
  <c r="P312" i="10"/>
  <c r="AA313" i="2" s="1"/>
  <c r="AG543" i="2"/>
  <c r="AG288" i="2"/>
  <c r="AG408" i="2"/>
  <c r="AG211" i="2"/>
  <c r="P998" i="10"/>
  <c r="P1226" i="10"/>
  <c r="P307" i="10"/>
  <c r="AA308" i="2" s="1"/>
  <c r="P224" i="10"/>
  <c r="AA225" i="2" s="1"/>
  <c r="P1076" i="10"/>
  <c r="AG318" i="2"/>
  <c r="P320" i="10"/>
  <c r="P69" i="10"/>
  <c r="P1490" i="10"/>
  <c r="P987" i="10"/>
  <c r="P294" i="10"/>
  <c r="AG426" i="2"/>
  <c r="P1595" i="10"/>
  <c r="P861" i="10"/>
  <c r="P1645" i="10"/>
  <c r="P1363" i="10"/>
  <c r="P1516" i="10"/>
  <c r="P1838" i="10"/>
  <c r="P709" i="10"/>
  <c r="P385" i="10"/>
  <c r="AF386" i="2"/>
  <c r="P1077" i="10"/>
  <c r="P1137" i="10"/>
  <c r="P1617" i="10"/>
  <c r="P2022" i="10"/>
  <c r="M2063" i="10"/>
  <c r="P1442" i="10"/>
  <c r="P87" i="10"/>
  <c r="AA88" i="2" s="1"/>
  <c r="AF88" i="2"/>
  <c r="P1079" i="10"/>
  <c r="P902" i="10"/>
  <c r="P568" i="10"/>
  <c r="P123" i="10"/>
  <c r="P722" i="10"/>
  <c r="P1406" i="10"/>
  <c r="P934" i="10"/>
  <c r="P1342" i="10"/>
  <c r="P738" i="10"/>
  <c r="P2051" i="10"/>
  <c r="P382" i="10"/>
  <c r="AF383" i="2"/>
  <c r="P208" i="10"/>
  <c r="AF209" i="2"/>
  <c r="P681" i="10"/>
  <c r="P868" i="10"/>
  <c r="P1658" i="10"/>
  <c r="P1403" i="10"/>
  <c r="P1385" i="10"/>
  <c r="P1112" i="10"/>
  <c r="P951" i="10"/>
  <c r="AG364" i="2"/>
  <c r="P1479" i="10"/>
  <c r="P1425" i="10"/>
  <c r="P900" i="10"/>
  <c r="P1747" i="10"/>
  <c r="P1055" i="10"/>
  <c r="P1526" i="10"/>
  <c r="P1285" i="10"/>
  <c r="AF241" i="2"/>
  <c r="P240" i="10"/>
  <c r="AG78" i="2"/>
  <c r="P696" i="10"/>
  <c r="AF69" i="2"/>
  <c r="P1673" i="10"/>
  <c r="P888" i="10"/>
  <c r="P811" i="10"/>
  <c r="P525" i="10"/>
  <c r="AF526" i="2"/>
  <c r="J2063" i="10"/>
  <c r="J2065" i="10" s="1"/>
  <c r="P1543" i="10"/>
  <c r="P1279" i="10"/>
  <c r="AF222" i="2"/>
  <c r="P221" i="10"/>
  <c r="P727" i="10"/>
  <c r="P1636" i="10"/>
  <c r="P1522" i="10"/>
  <c r="AG343" i="2"/>
  <c r="AG166" i="2"/>
  <c r="P2058" i="10"/>
  <c r="P1970" i="10"/>
  <c r="P825" i="10"/>
  <c r="P1205" i="10"/>
  <c r="P506" i="10"/>
  <c r="AA507" i="2" s="1"/>
  <c r="AF507" i="2"/>
  <c r="P1715" i="10"/>
  <c r="P1708" i="10"/>
  <c r="P1642" i="10"/>
  <c r="P589" i="10"/>
  <c r="AF190" i="2"/>
  <c r="AG79" i="2"/>
  <c r="AG195" i="2"/>
  <c r="P1008" i="10"/>
  <c r="P1100" i="10"/>
  <c r="AF399" i="2"/>
  <c r="AF469" i="2"/>
  <c r="P1069" i="10"/>
  <c r="P645" i="10"/>
  <c r="P760" i="10"/>
  <c r="AG83" i="2"/>
  <c r="P1005" i="10"/>
  <c r="P1290" i="10"/>
  <c r="P234" i="10"/>
  <c r="P30" i="10"/>
  <c r="AF31" i="2"/>
  <c r="P269" i="10"/>
  <c r="AF270" i="2"/>
  <c r="P1245" i="10"/>
  <c r="AF368" i="2"/>
  <c r="AF311" i="2"/>
  <c r="AF62" i="2"/>
  <c r="AG260" i="2"/>
  <c r="P474" i="10"/>
  <c r="P2016" i="10"/>
  <c r="P1962" i="10"/>
  <c r="P1689" i="10"/>
  <c r="P1638" i="10"/>
  <c r="P816" i="10"/>
  <c r="AF133" i="2"/>
  <c r="P809" i="10"/>
  <c r="P1743" i="10"/>
  <c r="AF349" i="2"/>
  <c r="P348" i="10"/>
  <c r="P1221" i="10"/>
  <c r="P1943" i="10"/>
  <c r="P1541" i="10"/>
  <c r="P1619" i="10"/>
  <c r="AG205" i="2"/>
  <c r="P62" i="10"/>
  <c r="P1084" i="10"/>
  <c r="AG557" i="2"/>
  <c r="P1874" i="10"/>
  <c r="P785" i="10"/>
  <c r="P135" i="10"/>
  <c r="AA136" i="2" s="1"/>
  <c r="AF136" i="2"/>
  <c r="P1532" i="10"/>
  <c r="P1190" i="10"/>
  <c r="P953" i="10"/>
  <c r="AF333" i="2"/>
  <c r="P332" i="10"/>
  <c r="P1896" i="10"/>
  <c r="P986" i="10"/>
  <c r="P1930" i="10"/>
  <c r="P1068" i="10"/>
  <c r="P1569" i="10"/>
  <c r="AF396" i="2"/>
  <c r="P395" i="10"/>
  <c r="P793" i="10"/>
  <c r="AF531" i="2"/>
  <c r="P530" i="10"/>
  <c r="L2063" i="10"/>
  <c r="L2065" i="10" s="1"/>
  <c r="P1273" i="10"/>
  <c r="AG353" i="2"/>
  <c r="AG357" i="2"/>
  <c r="AG525" i="2"/>
  <c r="AG265" i="2"/>
  <c r="P1254" i="10"/>
  <c r="P23" i="10"/>
  <c r="AG442" i="2"/>
  <c r="AG271" i="2"/>
  <c r="P304" i="10"/>
  <c r="AG394" i="2"/>
  <c r="P915" i="10"/>
  <c r="AG481" i="2"/>
  <c r="P967" i="10"/>
  <c r="P922" i="10"/>
  <c r="AG105" i="2"/>
  <c r="AG461" i="2"/>
  <c r="P907" i="10"/>
  <c r="P1492" i="10"/>
  <c r="AF15" i="2"/>
  <c r="AG568" i="2"/>
  <c r="AG323" i="2"/>
  <c r="AG317" i="2"/>
  <c r="P205" i="10"/>
  <c r="AG427" i="2"/>
  <c r="P1597" i="10"/>
  <c r="AG224" i="2"/>
  <c r="AG502" i="2"/>
  <c r="P36" i="10"/>
  <c r="AG19" i="2"/>
  <c r="AG51" i="2"/>
  <c r="AG156" i="2"/>
  <c r="AG65" i="2"/>
  <c r="AG202" i="2"/>
  <c r="AG22" i="2"/>
  <c r="AG253" i="2"/>
  <c r="AG478" i="2"/>
  <c r="AG117" i="2"/>
  <c r="AG26" i="2"/>
  <c r="AG144" i="2"/>
  <c r="AG221" i="2"/>
  <c r="AG378" i="2"/>
  <c r="AG562" i="2"/>
  <c r="AG129" i="2"/>
  <c r="AG490" i="2"/>
  <c r="AG128" i="2"/>
  <c r="AG35" i="2"/>
  <c r="AG303" i="2"/>
  <c r="AG74" i="2"/>
  <c r="AG463" i="2"/>
  <c r="AG76" i="2"/>
  <c r="AG512" i="2"/>
  <c r="AG103" i="2"/>
  <c r="AG528" i="2"/>
  <c r="AG508" i="2"/>
  <c r="AG312" i="2"/>
  <c r="AG356" i="2"/>
  <c r="AG269" i="2"/>
  <c r="AG428" i="2"/>
  <c r="AG571" i="2"/>
  <c r="AG514" i="2"/>
  <c r="AG539" i="2"/>
  <c r="AG194" i="2"/>
  <c r="AG250" i="2"/>
  <c r="AG164" i="2"/>
  <c r="AG242" i="2"/>
  <c r="AG167" i="2"/>
  <c r="P328" i="10"/>
  <c r="P374" i="10"/>
  <c r="P323" i="10"/>
  <c r="AG60" i="2"/>
  <c r="P1996" i="10"/>
  <c r="P1511" i="10"/>
  <c r="P1696" i="10"/>
  <c r="P370" i="10"/>
  <c r="P1509" i="10"/>
  <c r="P678" i="10"/>
  <c r="AG58" i="2"/>
  <c r="AG119" i="2"/>
  <c r="P1878" i="10"/>
  <c r="P1639" i="10"/>
  <c r="P1448" i="10"/>
  <c r="P1041" i="10"/>
  <c r="AG489" i="2"/>
  <c r="P659" i="10"/>
  <c r="AG28" i="2"/>
  <c r="AG39" i="2"/>
  <c r="P437" i="10"/>
  <c r="P139" i="10"/>
  <c r="P1558" i="10"/>
  <c r="P136" i="10"/>
  <c r="P1615" i="10"/>
  <c r="P1237" i="10"/>
  <c r="P894" i="10"/>
  <c r="P300" i="10"/>
  <c r="AG96" i="2"/>
  <c r="AG283" i="2"/>
  <c r="P112" i="10"/>
  <c r="P1628" i="10"/>
  <c r="P1491" i="10"/>
  <c r="P1152" i="10"/>
  <c r="P959" i="10"/>
  <c r="P560" i="10"/>
  <c r="AG372" i="2"/>
  <c r="P1412" i="10"/>
  <c r="P1720" i="10"/>
  <c r="P1463" i="10"/>
  <c r="P1036" i="10"/>
  <c r="P703" i="10"/>
  <c r="P414" i="10"/>
  <c r="AG193" i="2"/>
  <c r="AG381" i="2"/>
  <c r="AG180" i="2"/>
  <c r="P181" i="10"/>
  <c r="P1663" i="10"/>
  <c r="P752" i="10"/>
  <c r="P1867" i="10"/>
  <c r="P695" i="10"/>
  <c r="P37" i="10"/>
  <c r="P1712" i="10"/>
  <c r="AG30" i="2"/>
  <c r="P784" i="10"/>
  <c r="AG183" i="2"/>
  <c r="P1955" i="10"/>
  <c r="AG403" i="2"/>
  <c r="AG573" i="2"/>
  <c r="P1199" i="10"/>
  <c r="P1692" i="10"/>
  <c r="P1341" i="10"/>
  <c r="P1163" i="10"/>
  <c r="P690" i="10"/>
  <c r="P689" i="10"/>
  <c r="AG255" i="2"/>
  <c r="AG131" i="2"/>
  <c r="P920" i="10"/>
  <c r="AG34" i="2"/>
  <c r="AG320" i="2"/>
  <c r="P713" i="10"/>
  <c r="P735" i="10"/>
  <c r="AG553" i="2"/>
  <c r="AG284" i="2"/>
  <c r="AG233" i="2"/>
  <c r="P200" i="10"/>
  <c r="P70" i="10"/>
  <c r="AG286" i="2"/>
  <c r="AG268" i="2"/>
  <c r="P1969" i="10"/>
  <c r="P1759" i="10"/>
  <c r="P1476" i="10"/>
  <c r="P1187" i="10"/>
  <c r="AG523" i="2"/>
  <c r="P628" i="10"/>
  <c r="AG350" i="2"/>
  <c r="P280" i="10"/>
  <c r="P941" i="10"/>
  <c r="P1019" i="10"/>
  <c r="P2060" i="10"/>
  <c r="P2053" i="10"/>
  <c r="P1827" i="10"/>
  <c r="P1909" i="10"/>
  <c r="AG419" i="2"/>
  <c r="AG243" i="2"/>
  <c r="AG55" i="2"/>
  <c r="AG483" i="2"/>
  <c r="AG261" i="2"/>
  <c r="AG116" i="2"/>
  <c r="P1650" i="10"/>
  <c r="P541" i="10"/>
  <c r="P106" i="10"/>
  <c r="P169" i="10"/>
  <c r="AA170" i="2" s="1"/>
  <c r="P932" i="10"/>
  <c r="P353" i="10"/>
  <c r="P1139" i="10"/>
  <c r="P626" i="10"/>
  <c r="P141" i="10"/>
  <c r="P2036" i="10"/>
  <c r="P1895" i="10"/>
  <c r="P1682" i="10"/>
  <c r="P938" i="10"/>
  <c r="P1364" i="10"/>
  <c r="P313" i="10"/>
  <c r="P841" i="10"/>
  <c r="P147" i="10"/>
  <c r="P327" i="10"/>
  <c r="P39" i="10"/>
  <c r="P447" i="10"/>
  <c r="P504" i="10"/>
  <c r="P187" i="10"/>
  <c r="P1113" i="10"/>
  <c r="P451" i="10"/>
  <c r="P2027" i="10"/>
  <c r="P1813" i="10"/>
  <c r="P1229" i="10"/>
  <c r="P1133" i="10"/>
  <c r="P1014" i="10"/>
  <c r="P1937" i="10"/>
  <c r="P1786" i="10"/>
  <c r="P625" i="10"/>
  <c r="P839" i="10"/>
  <c r="P406" i="10"/>
  <c r="P176" i="10"/>
  <c r="P682" i="10"/>
  <c r="P490" i="10"/>
  <c r="P151" i="10"/>
  <c r="P45" i="10"/>
  <c r="P278" i="10"/>
  <c r="P1794" i="10"/>
  <c r="P436" i="10"/>
  <c r="P2008" i="10"/>
  <c r="P1593" i="10"/>
  <c r="P999" i="10"/>
  <c r="P1929" i="10"/>
  <c r="P1052" i="10"/>
  <c r="P598" i="10"/>
  <c r="P774" i="10"/>
  <c r="P338" i="10"/>
  <c r="P835" i="10"/>
  <c r="P2" i="10"/>
  <c r="P28" i="10"/>
  <c r="P409" i="10"/>
  <c r="P444" i="10"/>
  <c r="P891" i="10"/>
  <c r="P1414" i="10"/>
  <c r="P1805" i="10"/>
  <c r="P796" i="10"/>
  <c r="P1770" i="10"/>
  <c r="P1074" i="10"/>
  <c r="P1734" i="10"/>
  <c r="P837" i="10"/>
  <c r="P549" i="10"/>
  <c r="P746" i="10"/>
  <c r="P326" i="10"/>
  <c r="P277" i="10"/>
  <c r="P164" i="10"/>
  <c r="P345" i="10"/>
  <c r="P864" i="10"/>
  <c r="P443" i="10"/>
  <c r="P1691" i="10"/>
  <c r="P1555" i="10"/>
  <c r="P1357" i="10"/>
  <c r="P968" i="10"/>
  <c r="P1183" i="10"/>
  <c r="P1767" i="10"/>
  <c r="P975" i="10"/>
  <c r="P679" i="10"/>
  <c r="P1160" i="10"/>
  <c r="AG57" i="2"/>
  <c r="P1054" i="10"/>
  <c r="P818" i="10"/>
  <c r="P379" i="10"/>
  <c r="P867" i="10"/>
  <c r="P2043" i="10"/>
  <c r="P1973" i="10"/>
  <c r="P1544" i="10"/>
  <c r="P952" i="10"/>
  <c r="P1047" i="10"/>
  <c r="P1486" i="10"/>
  <c r="P657" i="10"/>
  <c r="P787" i="10"/>
  <c r="P373" i="10"/>
  <c r="P96" i="10"/>
  <c r="P720" i="10"/>
  <c r="P642" i="10"/>
  <c r="P937" i="10"/>
  <c r="P445" i="10"/>
  <c r="P768" i="10"/>
  <c r="P93" i="10"/>
  <c r="P1835" i="10"/>
  <c r="P935" i="10"/>
  <c r="P433" i="10"/>
  <c r="P346" i="10"/>
  <c r="P1605" i="10"/>
  <c r="P761" i="10"/>
  <c r="P1318" i="10"/>
  <c r="P539" i="10"/>
  <c r="P1213" i="10"/>
  <c r="P996" i="10"/>
  <c r="P919" i="10"/>
  <c r="P723" i="10"/>
  <c r="P162" i="10"/>
  <c r="P476" i="10"/>
  <c r="P826" i="10"/>
  <c r="P1816" i="10"/>
  <c r="P838" i="10"/>
  <c r="P15" i="10"/>
  <c r="P1192" i="10"/>
  <c r="P419" i="10"/>
  <c r="P288" i="10"/>
  <c r="P1347" i="10"/>
  <c r="AG424" i="2"/>
  <c r="AG486" i="2"/>
  <c r="AG365" i="2"/>
  <c r="P584" i="10"/>
  <c r="P1241" i="10"/>
  <c r="AG360" i="2"/>
  <c r="AG248" i="2"/>
  <c r="AG210" i="2"/>
  <c r="AG340" i="2"/>
  <c r="P1740" i="10"/>
  <c r="P1228" i="10"/>
  <c r="AG533" i="2"/>
  <c r="AG100" i="2"/>
  <c r="AG191" i="2"/>
  <c r="AG498" i="2"/>
  <c r="AG43" i="2"/>
  <c r="AG237" i="2"/>
  <c r="P396" i="10"/>
  <c r="P606" i="10"/>
  <c r="AG409" i="2"/>
  <c r="P173" i="10"/>
  <c r="AG277" i="2"/>
  <c r="AG485" i="2"/>
  <c r="P912" i="10"/>
  <c r="AG132" i="2"/>
  <c r="AG9" i="2"/>
  <c r="AG465" i="2"/>
  <c r="AG150" i="2"/>
  <c r="AG73" i="2"/>
  <c r="P965" i="10"/>
  <c r="AG316" i="2"/>
  <c r="P893" i="10"/>
  <c r="AG155" i="2"/>
  <c r="P1533" i="10"/>
  <c r="P333" i="10"/>
  <c r="AG239" i="2"/>
  <c r="AG263" i="2"/>
  <c r="P1880" i="10"/>
  <c r="P1594" i="10"/>
  <c r="P1875" i="10"/>
  <c r="P1156" i="10"/>
  <c r="P1436" i="10"/>
  <c r="P1284" i="10"/>
  <c r="P1071" i="10"/>
  <c r="P1030" i="10"/>
  <c r="P673" i="10"/>
  <c r="P378" i="10"/>
  <c r="AG215" i="2"/>
  <c r="AG208" i="2"/>
  <c r="P2003" i="10"/>
  <c r="P1726" i="10"/>
  <c r="P1220" i="10"/>
  <c r="P533" i="10"/>
  <c r="P1247" i="10"/>
  <c r="P1585" i="10"/>
  <c r="P1669" i="10"/>
  <c r="P1255" i="10"/>
  <c r="P630" i="10"/>
  <c r="AG551" i="2"/>
  <c r="AG179" i="2"/>
  <c r="P1333" i="10"/>
  <c r="P1468" i="10"/>
  <c r="P1128" i="10"/>
  <c r="P537" i="10"/>
  <c r="P202" i="10"/>
  <c r="P579" i="10"/>
  <c r="P272" i="10"/>
  <c r="P1274" i="10"/>
  <c r="AG546" i="2"/>
  <c r="P1186" i="10"/>
  <c r="P828" i="10"/>
  <c r="AG506" i="2"/>
  <c r="AG443" i="2"/>
  <c r="AG565" i="2"/>
  <c r="P483" i="10"/>
  <c r="AG244" i="2"/>
  <c r="P1118" i="10"/>
  <c r="P203" i="10"/>
  <c r="AG462" i="2"/>
  <c r="P1390" i="10"/>
  <c r="P1033" i="10"/>
  <c r="P1933" i="10"/>
  <c r="P1905" i="10"/>
  <c r="P547" i="10"/>
  <c r="P324" i="10"/>
  <c r="AG95" i="2"/>
  <c r="AG92" i="2"/>
  <c r="P1709" i="10"/>
  <c r="P936" i="10"/>
  <c r="AG123" i="2"/>
  <c r="P1262" i="10"/>
  <c r="P667" i="10"/>
  <c r="AG229" i="2"/>
  <c r="AG425" i="2"/>
  <c r="P344" i="10"/>
  <c r="P1979" i="10"/>
  <c r="P1154" i="10"/>
  <c r="AG564" i="2"/>
  <c r="AG376" i="2"/>
  <c r="P13" i="10"/>
  <c r="P1474" i="10"/>
  <c r="P886" i="10"/>
  <c r="P450" i="10"/>
  <c r="P540" i="10"/>
  <c r="P110" i="10"/>
  <c r="P486" i="10"/>
  <c r="AG517" i="2"/>
  <c r="AG572" i="2"/>
  <c r="AG44" i="2"/>
  <c r="P1774" i="10"/>
  <c r="P706" i="10"/>
  <c r="AG522" i="2"/>
  <c r="AG560" i="2"/>
  <c r="AG362" i="2"/>
  <c r="AG497" i="2"/>
  <c r="AG309" i="2"/>
  <c r="P1787" i="10"/>
  <c r="P421" i="10"/>
  <c r="P1439" i="10"/>
  <c r="P853" i="10"/>
  <c r="AG559" i="2"/>
  <c r="P661" i="10"/>
  <c r="P117" i="10"/>
  <c r="P896" i="10"/>
  <c r="P1092" i="10"/>
  <c r="P366" i="10"/>
  <c r="P534" i="10"/>
  <c r="P206" i="10"/>
  <c r="AG147" i="2"/>
  <c r="AG432" i="2"/>
  <c r="P1730" i="10"/>
  <c r="P1381" i="10"/>
  <c r="P1121" i="10"/>
  <c r="AG468" i="2"/>
  <c r="AG42" i="2"/>
  <c r="P1215" i="10"/>
  <c r="P663" i="10"/>
  <c r="P121" i="10"/>
  <c r="P51" i="10"/>
  <c r="P856" i="10"/>
  <c r="P1598" i="10"/>
  <c r="P1269" i="10"/>
  <c r="AG554" i="2"/>
  <c r="AG389" i="2"/>
  <c r="P293" i="10"/>
  <c r="AG185" i="2"/>
  <c r="P1976" i="10"/>
  <c r="P2029" i="10"/>
  <c r="P744" i="10"/>
  <c r="P613" i="10"/>
  <c r="P1854" i="10"/>
  <c r="AG402" i="2"/>
  <c r="P1534" i="10"/>
  <c r="P514" i="10"/>
  <c r="P2052" i="10"/>
  <c r="P1947" i="10"/>
  <c r="P1674" i="10"/>
  <c r="P782" i="10"/>
  <c r="P357" i="10"/>
  <c r="P1664" i="10"/>
  <c r="P1652" i="10"/>
  <c r="P197" i="10"/>
  <c r="P180" i="10"/>
  <c r="P1951" i="10"/>
  <c r="P1877" i="10"/>
  <c r="AG552" i="2"/>
  <c r="AG479" i="2"/>
  <c r="AG537" i="2"/>
  <c r="AG400" i="2"/>
  <c r="AG555" i="2"/>
  <c r="P1188" i="10"/>
  <c r="P619" i="10"/>
  <c r="AG480" i="2"/>
  <c r="AG315" i="2"/>
  <c r="P46" i="10"/>
  <c r="P651" i="10"/>
  <c r="P1869" i="10"/>
  <c r="P531" i="10"/>
  <c r="AG172" i="2"/>
  <c r="P604" i="10"/>
  <c r="AG469" i="2"/>
  <c r="AG384" i="2"/>
  <c r="P160" i="10"/>
  <c r="AG187" i="2"/>
  <c r="AG223" i="2"/>
  <c r="AG219" i="2"/>
  <c r="P677" i="10"/>
  <c r="P616" i="10"/>
  <c r="P974" i="10"/>
  <c r="P980" i="10"/>
  <c r="P1317" i="10"/>
  <c r="P1233" i="10"/>
  <c r="P1762" i="10"/>
  <c r="P1198" i="10"/>
  <c r="P583" i="10"/>
  <c r="AG471" i="2"/>
  <c r="AG556" i="2"/>
  <c r="AG220" i="2"/>
  <c r="AG447" i="2"/>
  <c r="P52" i="10"/>
  <c r="AG109" i="2"/>
  <c r="AG293" i="2"/>
  <c r="AG196" i="2"/>
  <c r="AG101" i="2"/>
  <c r="P1903" i="10"/>
  <c r="P1822" i="10"/>
  <c r="P977" i="10"/>
  <c r="P762" i="10"/>
  <c r="AG319" i="2"/>
  <c r="AG351" i="2"/>
  <c r="AG431" i="2"/>
  <c r="AG145" i="2"/>
  <c r="AG106" i="2"/>
  <c r="AG264" i="2"/>
  <c r="P1375" i="10"/>
  <c r="P86" i="10"/>
  <c r="P587" i="10"/>
  <c r="P1891" i="10"/>
  <c r="P1164" i="10"/>
  <c r="P63" i="10"/>
  <c r="AG115" i="2"/>
  <c r="P592" i="10"/>
  <c r="AG464" i="2"/>
  <c r="AG287" i="2"/>
  <c r="P175" i="10"/>
  <c r="P174" i="10"/>
  <c r="AG151" i="2"/>
  <c r="N2" i="10"/>
  <c r="P188" i="10"/>
  <c r="P1839" i="10"/>
  <c r="P1078" i="10"/>
  <c r="P884" i="10"/>
  <c r="AG460" i="2"/>
  <c r="P351" i="10"/>
  <c r="P124" i="10"/>
  <c r="P1420" i="10"/>
  <c r="P882" i="10"/>
  <c r="P669" i="10"/>
  <c r="P329" i="10"/>
  <c r="AG494" i="2"/>
  <c r="AG388" i="2"/>
  <c r="AG300" i="2"/>
  <c r="P152" i="10"/>
  <c r="AG20" i="2"/>
  <c r="AG45" i="2"/>
  <c r="AG135" i="2"/>
  <c r="P1433" i="10"/>
  <c r="P2024" i="10"/>
  <c r="P718" i="10"/>
  <c r="AG440" i="2"/>
  <c r="AG236" i="2"/>
  <c r="AG13" i="2"/>
  <c r="P199" i="10"/>
  <c r="P237" i="10"/>
  <c r="AG157" i="2"/>
  <c r="AG127" i="2"/>
  <c r="AG257" i="2"/>
  <c r="P1851" i="10"/>
  <c r="P1504" i="10"/>
  <c r="P1394" i="10"/>
  <c r="P1081" i="10"/>
  <c r="AG459" i="2"/>
  <c r="AG503" i="2"/>
  <c r="AG570" i="2"/>
  <c r="AG395" i="2"/>
  <c r="AG285" i="2"/>
  <c r="AG331" i="2"/>
  <c r="AG5" i="2"/>
  <c r="P198" i="10"/>
  <c r="AA199" i="2" s="1"/>
  <c r="AG154" i="2"/>
  <c r="P1369" i="10"/>
  <c r="P1417" i="10"/>
  <c r="P1434" i="10"/>
  <c r="P1320" i="10"/>
  <c r="P691" i="10"/>
  <c r="AG391" i="2"/>
  <c r="P475" i="10"/>
  <c r="P120" i="10"/>
  <c r="P233" i="10"/>
  <c r="P1312" i="10"/>
  <c r="P1191" i="10"/>
  <c r="P1301" i="10"/>
  <c r="AG509" i="2"/>
  <c r="AG218" i="2"/>
  <c r="R2064" i="9"/>
  <c r="AG392" i="2" l="1"/>
  <c r="AG50" i="2"/>
  <c r="AG72" i="2"/>
  <c r="AG297" i="2"/>
  <c r="AG104" i="2"/>
  <c r="W574" i="2"/>
  <c r="AG308" i="2"/>
  <c r="AG21" i="2"/>
  <c r="AG247" i="2"/>
  <c r="X574" i="2"/>
  <c r="AG453" i="2"/>
  <c r="AG75" i="2"/>
  <c r="AG18" i="2"/>
  <c r="AG342" i="2"/>
  <c r="AG266" i="2"/>
  <c r="AG387" i="2"/>
  <c r="AG313" i="2"/>
  <c r="AG466" i="2"/>
  <c r="AA466" i="2"/>
  <c r="AG192" i="2"/>
  <c r="AA192" i="2"/>
  <c r="AG171" i="2"/>
  <c r="AA171" i="2"/>
  <c r="Z574" i="2"/>
  <c r="D11" i="3" s="1"/>
  <c r="AG535" i="2"/>
  <c r="AA535" i="2"/>
  <c r="AG451" i="2"/>
  <c r="AA451" i="2"/>
  <c r="AG289" i="2"/>
  <c r="AA289" i="2"/>
  <c r="AG254" i="2"/>
  <c r="AG420" i="2"/>
  <c r="AA420" i="2"/>
  <c r="AG444" i="2"/>
  <c r="AA444" i="2"/>
  <c r="AG375" i="2"/>
  <c r="AA375" i="2"/>
  <c r="AG276" i="2"/>
  <c r="AA276" i="2"/>
  <c r="AG516" i="2"/>
  <c r="AA516" i="2"/>
  <c r="AG230" i="2"/>
  <c r="AA230" i="2"/>
  <c r="AG496" i="2"/>
  <c r="AA496" i="2"/>
  <c r="AG325" i="2"/>
  <c r="AA325" i="2"/>
  <c r="AG203" i="2"/>
  <c r="AA203" i="2"/>
  <c r="AG94" i="2"/>
  <c r="AA94" i="2"/>
  <c r="AG81" i="2"/>
  <c r="AG137" i="2"/>
  <c r="AA137" i="2"/>
  <c r="AG329" i="2"/>
  <c r="AA329" i="2"/>
  <c r="AG290" i="2"/>
  <c r="AA290" i="2"/>
  <c r="AG85" i="2"/>
  <c r="AA85" i="2"/>
  <c r="AG436" i="2"/>
  <c r="AA436" i="2"/>
  <c r="AG251" i="2"/>
  <c r="AA251" i="2"/>
  <c r="AG292" i="2"/>
  <c r="AA292" i="2"/>
  <c r="AG363" i="2"/>
  <c r="AA363" i="2"/>
  <c r="AG330" i="2"/>
  <c r="AA330" i="2"/>
  <c r="AG125" i="2"/>
  <c r="AA125" i="2"/>
  <c r="AG160" i="2"/>
  <c r="AG513" i="2"/>
  <c r="AG16" i="2"/>
  <c r="AA16" i="2"/>
  <c r="AG380" i="2"/>
  <c r="AA380" i="2"/>
  <c r="AG346" i="2"/>
  <c r="AA346" i="2"/>
  <c r="AG445" i="2"/>
  <c r="AA445" i="2"/>
  <c r="AG279" i="2"/>
  <c r="AA279" i="2"/>
  <c r="AG133" i="2"/>
  <c r="AG450" i="2"/>
  <c r="AG206" i="2"/>
  <c r="AA206" i="2"/>
  <c r="AG386" i="2"/>
  <c r="AA386" i="2"/>
  <c r="AG421" i="2"/>
  <c r="AA421" i="2"/>
  <c r="AG146" i="2"/>
  <c r="AA146" i="2"/>
  <c r="AG114" i="2"/>
  <c r="AA114" i="2"/>
  <c r="AG488" i="2"/>
  <c r="AA488" i="2"/>
  <c r="AG449" i="2"/>
  <c r="AA449" i="2"/>
  <c r="AG536" i="2"/>
  <c r="AA536" i="2"/>
  <c r="AG433" i="2"/>
  <c r="AA433" i="2"/>
  <c r="AG542" i="2"/>
  <c r="AA542" i="2"/>
  <c r="AG344" i="2"/>
  <c r="AA344" i="2"/>
  <c r="AG500" i="2"/>
  <c r="AA500" i="2"/>
  <c r="AG569" i="2"/>
  <c r="AA569" i="2"/>
  <c r="AG225" i="2"/>
  <c r="AG118" i="2"/>
  <c r="AA118" i="2"/>
  <c r="AG267" i="2"/>
  <c r="AG507" i="2"/>
  <c r="AG165" i="2"/>
  <c r="AA165" i="2"/>
  <c r="AG29" i="2"/>
  <c r="AA29" i="2"/>
  <c r="AG152" i="2"/>
  <c r="AA152" i="2"/>
  <c r="AG452" i="2"/>
  <c r="AA452" i="2"/>
  <c r="AG113" i="2"/>
  <c r="AA113" i="2"/>
  <c r="AG366" i="2"/>
  <c r="AA366" i="2"/>
  <c r="AG11" i="2"/>
  <c r="AA11" i="2"/>
  <c r="AG27" i="2"/>
  <c r="AA27" i="2"/>
  <c r="AG311" i="2"/>
  <c r="AA311" i="2"/>
  <c r="AG541" i="2"/>
  <c r="AA541" i="2"/>
  <c r="AG143" i="2"/>
  <c r="AA143" i="2"/>
  <c r="AG294" i="2"/>
  <c r="AA294" i="2"/>
  <c r="AG352" i="2"/>
  <c r="AA352" i="2"/>
  <c r="AG189" i="2"/>
  <c r="AA189" i="2"/>
  <c r="AG422" i="2"/>
  <c r="AA422" i="2"/>
  <c r="AG534" i="2"/>
  <c r="AA534" i="2"/>
  <c r="AG278" i="2"/>
  <c r="AA278" i="2"/>
  <c r="AA3" i="2"/>
  <c r="P2063" i="10"/>
  <c r="P2065" i="10" s="1"/>
  <c r="AG491" i="2"/>
  <c r="AA491" i="2"/>
  <c r="AG170" i="2"/>
  <c r="AG142" i="2"/>
  <c r="AA142" i="2"/>
  <c r="AG530" i="2"/>
  <c r="AG7" i="2"/>
  <c r="AG458" i="2"/>
  <c r="AG31" i="2"/>
  <c r="AA31" i="2"/>
  <c r="AG393" i="2"/>
  <c r="AA393" i="2"/>
  <c r="AG298" i="2"/>
  <c r="AA298" i="2"/>
  <c r="AG98" i="2"/>
  <c r="AA98" i="2"/>
  <c r="AG15" i="2"/>
  <c r="AA15" i="2"/>
  <c r="AG56" i="2"/>
  <c r="AA56" i="2"/>
  <c r="AG87" i="2"/>
  <c r="AA87" i="2"/>
  <c r="AG515" i="2"/>
  <c r="AA515" i="2"/>
  <c r="AG222" i="2"/>
  <c r="AA222" i="2"/>
  <c r="N2063" i="10"/>
  <c r="N2065" i="10" s="1"/>
  <c r="Y3" i="2"/>
  <c r="Y574" i="2" s="1"/>
  <c r="AG345" i="2"/>
  <c r="AA345" i="2"/>
  <c r="AG204" i="2"/>
  <c r="AA204" i="2"/>
  <c r="AG228" i="2"/>
  <c r="AG532" i="2"/>
  <c r="AA532" i="2"/>
  <c r="AG181" i="2"/>
  <c r="AA181" i="2"/>
  <c r="AG548" i="2"/>
  <c r="AA548" i="2"/>
  <c r="AG69" i="2"/>
  <c r="AG327" i="2"/>
  <c r="AA327" i="2"/>
  <c r="AG182" i="2"/>
  <c r="AA182" i="2"/>
  <c r="AG349" i="2"/>
  <c r="AA349" i="2"/>
  <c r="AG235" i="2"/>
  <c r="AA235" i="2"/>
  <c r="AG282" i="2"/>
  <c r="AA282" i="2"/>
  <c r="AG382" i="2"/>
  <c r="AA382" i="2"/>
  <c r="AG197" i="2"/>
  <c r="AA197" i="2"/>
  <c r="AG566" i="2"/>
  <c r="AG52" i="2"/>
  <c r="AA52" i="2"/>
  <c r="AG201" i="2"/>
  <c r="AA201" i="2"/>
  <c r="AG526" i="2"/>
  <c r="AA526" i="2"/>
  <c r="AG153" i="2"/>
  <c r="AA153" i="2"/>
  <c r="AG324" i="2"/>
  <c r="AA324" i="2"/>
  <c r="AG97" i="2"/>
  <c r="AA97" i="2"/>
  <c r="AG333" i="2"/>
  <c r="AA333" i="2"/>
  <c r="AG475" i="2"/>
  <c r="AA475" i="2"/>
  <c r="AG493" i="2"/>
  <c r="AA493" i="2"/>
  <c r="AG306" i="2"/>
  <c r="AA306" i="2"/>
  <c r="AG130" i="2"/>
  <c r="AA130" i="2"/>
  <c r="AG66" i="2"/>
  <c r="AA66" i="2"/>
  <c r="AG314" i="2"/>
  <c r="AA314" i="2"/>
  <c r="AG538" i="2"/>
  <c r="AA538" i="2"/>
  <c r="AG410" i="2"/>
  <c r="AA410" i="2"/>
  <c r="AG270" i="2"/>
  <c r="AA270" i="2"/>
  <c r="AG238" i="2"/>
  <c r="AA238" i="2"/>
  <c r="AG429" i="2"/>
  <c r="AG174" i="2"/>
  <c r="AA174" i="2"/>
  <c r="AG177" i="2"/>
  <c r="AA177" i="2"/>
  <c r="AG188" i="2"/>
  <c r="AA188" i="2"/>
  <c r="AG140" i="2"/>
  <c r="AA140" i="2"/>
  <c r="AG121" i="2"/>
  <c r="AA121" i="2"/>
  <c r="AG200" i="2"/>
  <c r="AA200" i="2"/>
  <c r="AG161" i="2"/>
  <c r="AA161" i="2"/>
  <c r="AG540" i="2"/>
  <c r="AA540" i="2"/>
  <c r="AG374" i="2"/>
  <c r="AA374" i="2"/>
  <c r="AG550" i="2"/>
  <c r="AA550" i="2"/>
  <c r="AG407" i="2"/>
  <c r="AA407" i="2"/>
  <c r="AG354" i="2"/>
  <c r="AA354" i="2"/>
  <c r="AG438" i="2"/>
  <c r="AA438" i="2"/>
  <c r="AG414" i="2"/>
  <c r="AG88" i="2"/>
  <c r="AG398" i="2"/>
  <c r="AG305" i="2"/>
  <c r="AA305" i="2"/>
  <c r="AG531" i="2"/>
  <c r="AA531" i="2"/>
  <c r="AG482" i="2"/>
  <c r="AG184" i="2"/>
  <c r="AG4" i="2"/>
  <c r="AA4" i="2"/>
  <c r="AG529" i="2"/>
  <c r="AA529" i="2"/>
  <c r="AG299" i="2"/>
  <c r="AG38" i="2"/>
  <c r="AA38" i="2"/>
  <c r="AG168" i="2"/>
  <c r="AA168" i="2"/>
  <c r="AG446" i="2"/>
  <c r="AA446" i="2"/>
  <c r="AG46" i="2"/>
  <c r="AA46" i="2"/>
  <c r="AG339" i="2"/>
  <c r="AA339" i="2"/>
  <c r="AG301" i="2"/>
  <c r="AA301" i="2"/>
  <c r="AG175" i="2"/>
  <c r="AA175" i="2"/>
  <c r="AG476" i="2"/>
  <c r="AA476" i="2"/>
  <c r="AG176" i="2"/>
  <c r="AA176" i="2"/>
  <c r="AG484" i="2"/>
  <c r="AA484" i="2"/>
  <c r="AG455" i="2"/>
  <c r="AG334" i="2"/>
  <c r="AA334" i="2"/>
  <c r="AG505" i="2"/>
  <c r="AA505" i="2"/>
  <c r="AG295" i="2"/>
  <c r="AA295" i="2"/>
  <c r="AG70" i="2"/>
  <c r="AA70" i="2"/>
  <c r="AG274" i="2"/>
  <c r="AA274" i="2"/>
  <c r="AG336" i="2"/>
  <c r="AA336" i="2"/>
  <c r="AG385" i="2"/>
  <c r="AA385" i="2"/>
  <c r="AG567" i="2"/>
  <c r="AA567" i="2"/>
  <c r="AG67" i="2"/>
  <c r="AA67" i="2"/>
  <c r="AG23" i="2"/>
  <c r="AA23" i="2"/>
  <c r="AG111" i="2"/>
  <c r="AA111" i="2"/>
  <c r="AG122" i="2"/>
  <c r="AA122" i="2"/>
  <c r="AG501" i="2"/>
  <c r="AA501" i="2"/>
  <c r="AG273" i="2"/>
  <c r="AA273" i="2"/>
  <c r="AG367" i="2"/>
  <c r="AA367" i="2"/>
  <c r="AG14" i="2"/>
  <c r="AA14" i="2"/>
  <c r="AG399" i="2"/>
  <c r="AG47" i="2"/>
  <c r="AA47" i="2"/>
  <c r="AG477" i="2"/>
  <c r="AA477" i="2"/>
  <c r="AG448" i="2"/>
  <c r="AA448" i="2"/>
  <c r="AG415" i="2"/>
  <c r="AA415" i="2"/>
  <c r="AG371" i="2"/>
  <c r="AA371" i="2"/>
  <c r="AG417" i="2"/>
  <c r="AG63" i="2"/>
  <c r="AA63" i="2"/>
  <c r="AG209" i="2"/>
  <c r="AA209" i="2"/>
  <c r="AG126" i="2"/>
  <c r="AG439" i="2"/>
  <c r="AA439" i="2"/>
  <c r="AG91" i="2"/>
  <c r="AA91" i="2"/>
  <c r="AG258" i="2"/>
  <c r="AA258" i="2"/>
  <c r="AG227" i="2"/>
  <c r="AA227" i="2"/>
  <c r="AG504" i="2"/>
  <c r="AA504" i="2"/>
  <c r="AG231" i="2"/>
  <c r="AA231" i="2"/>
  <c r="AG405" i="2"/>
  <c r="AA405" i="2"/>
  <c r="AG217" i="2"/>
  <c r="AA217" i="2"/>
  <c r="AG158" i="2"/>
  <c r="AA158" i="2"/>
  <c r="AG418" i="2"/>
  <c r="AA418" i="2"/>
  <c r="AG149" i="2"/>
  <c r="AA149" i="2"/>
  <c r="AG62" i="2"/>
  <c r="AA62" i="2"/>
  <c r="AG434" i="2"/>
  <c r="AA434" i="2"/>
  <c r="AG148" i="2"/>
  <c r="AA148" i="2"/>
  <c r="AG355" i="2"/>
  <c r="AA355" i="2"/>
  <c r="AG190" i="2"/>
  <c r="AA190" i="2"/>
  <c r="AG53" i="2"/>
  <c r="AA53" i="2"/>
  <c r="AG207" i="2"/>
  <c r="AA207" i="2"/>
  <c r="AF3" i="2"/>
  <c r="AF574" i="2" s="1"/>
  <c r="AG89" i="2"/>
  <c r="AG437" i="2"/>
  <c r="AA437" i="2"/>
  <c r="AG37" i="2"/>
  <c r="AA37" i="2"/>
  <c r="AG511" i="2"/>
  <c r="AA511" i="2"/>
  <c r="AG234" i="2"/>
  <c r="AA234" i="2"/>
  <c r="AG198" i="2"/>
  <c r="AA198" i="2"/>
  <c r="AG64" i="2"/>
  <c r="AA64" i="2"/>
  <c r="AG358" i="2"/>
  <c r="AA358" i="2"/>
  <c r="AG379" i="2"/>
  <c r="AA379" i="2"/>
  <c r="AG397" i="2"/>
  <c r="AA397" i="2"/>
  <c r="AG163" i="2"/>
  <c r="AA163" i="2"/>
  <c r="AG40" i="2"/>
  <c r="AA40" i="2"/>
  <c r="AG124" i="2"/>
  <c r="AA124" i="2"/>
  <c r="AG321" i="2"/>
  <c r="AA321" i="2"/>
  <c r="AG520" i="2"/>
  <c r="AG48" i="2"/>
  <c r="AA48" i="2"/>
  <c r="AG510" i="2"/>
  <c r="AA510" i="2"/>
  <c r="AG80" i="2"/>
  <c r="AA80" i="2"/>
  <c r="AG412" i="2"/>
  <c r="AA412" i="2"/>
  <c r="AG487" i="2"/>
  <c r="AA487" i="2"/>
  <c r="AG136" i="2"/>
  <c r="AG347" i="2"/>
  <c r="AA347" i="2"/>
  <c r="AG328" i="2"/>
  <c r="AA328" i="2"/>
  <c r="AG107" i="2"/>
  <c r="AA107" i="2"/>
  <c r="AG281" i="2"/>
  <c r="AA281" i="2"/>
  <c r="AG71" i="2"/>
  <c r="AA71" i="2"/>
  <c r="AG561" i="2"/>
  <c r="AA561" i="2"/>
  <c r="AG24" i="2"/>
  <c r="AA24" i="2"/>
  <c r="AG396" i="2"/>
  <c r="AA396" i="2"/>
  <c r="AG241" i="2"/>
  <c r="AA241" i="2"/>
  <c r="AG383" i="2"/>
  <c r="AA383" i="2"/>
  <c r="AG232" i="2"/>
  <c r="AG173" i="2"/>
  <c r="AA173" i="2"/>
  <c r="AG199" i="2"/>
  <c r="C510" i="7"/>
  <c r="C509" i="7"/>
  <c r="C508" i="7"/>
  <c r="C507" i="7"/>
  <c r="C506" i="7"/>
  <c r="C505" i="7"/>
  <c r="C504" i="7"/>
  <c r="C503" i="7"/>
  <c r="C502" i="7"/>
  <c r="C501" i="7"/>
  <c r="C500" i="7"/>
  <c r="C499" i="7"/>
  <c r="C498" i="7"/>
  <c r="C497" i="7"/>
  <c r="C496" i="7"/>
  <c r="C495" i="7"/>
  <c r="C494" i="7"/>
  <c r="C493" i="7"/>
  <c r="C492" i="7"/>
  <c r="C491" i="7"/>
  <c r="C490" i="7"/>
  <c r="C489" i="7"/>
  <c r="C488" i="7"/>
  <c r="C487" i="7"/>
  <c r="C486" i="7"/>
  <c r="C485" i="7"/>
  <c r="C484" i="7"/>
  <c r="C483" i="7"/>
  <c r="C482" i="7"/>
  <c r="C481" i="7"/>
  <c r="C480" i="7"/>
  <c r="C479" i="7"/>
  <c r="C478" i="7"/>
  <c r="C477" i="7"/>
  <c r="C476" i="7"/>
  <c r="C475" i="7"/>
  <c r="C474" i="7"/>
  <c r="C473" i="7"/>
  <c r="C472" i="7"/>
  <c r="C471" i="7"/>
  <c r="C470" i="7"/>
  <c r="C469" i="7"/>
  <c r="C468" i="7"/>
  <c r="C467" i="7"/>
  <c r="C466" i="7"/>
  <c r="C465" i="7"/>
  <c r="C464" i="7"/>
  <c r="C463" i="7"/>
  <c r="C462" i="7"/>
  <c r="C461" i="7"/>
  <c r="C460" i="7"/>
  <c r="C459" i="7"/>
  <c r="C458" i="7"/>
  <c r="C457" i="7"/>
  <c r="C456" i="7"/>
  <c r="C455" i="7"/>
  <c r="C454" i="7"/>
  <c r="C453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402" i="7"/>
  <c r="C401" i="7"/>
  <c r="C400" i="7"/>
  <c r="C399" i="7"/>
  <c r="C398" i="7"/>
  <c r="C397" i="7"/>
  <c r="C396" i="7"/>
  <c r="C395" i="7"/>
  <c r="C394" i="7"/>
  <c r="C393" i="7"/>
  <c r="C392" i="7"/>
  <c r="C391" i="7"/>
  <c r="C390" i="7"/>
  <c r="C389" i="7"/>
  <c r="C388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511" i="7" s="1"/>
  <c r="AG3" i="2" l="1"/>
  <c r="AG574" i="2" s="1"/>
  <c r="AA574" i="2"/>
  <c r="E11" i="3" s="1"/>
  <c r="J35" i="3"/>
  <c r="I40" i="3"/>
  <c r="J40" i="3"/>
  <c r="J27" i="3"/>
  <c r="I32" i="3"/>
  <c r="J32" i="3"/>
  <c r="J19" i="3"/>
  <c r="J24" i="3" s="1"/>
  <c r="I24" i="3"/>
  <c r="I16" i="3"/>
  <c r="J11" i="3"/>
  <c r="J12" i="3"/>
  <c r="E5" i="3"/>
  <c r="E4" i="3"/>
  <c r="E3" i="3"/>
  <c r="E12" i="3"/>
  <c r="F2" i="3"/>
  <c r="D7" i="3"/>
  <c r="D16" i="3" l="1"/>
  <c r="J16" i="3"/>
  <c r="E16" i="3" l="1"/>
  <c r="D84" i="3" l="1"/>
  <c r="E80" i="3"/>
  <c r="D80" i="3"/>
  <c r="D574" i="2" l="1"/>
  <c r="E7" i="3"/>
  <c r="E82" i="3" s="1"/>
  <c r="D82" i="3" l="1"/>
  <c r="E84" i="3" l="1"/>
</calcChain>
</file>

<file path=xl/sharedStrings.xml><?xml version="1.0" encoding="utf-8"?>
<sst xmlns="http://schemas.openxmlformats.org/spreadsheetml/2006/main" count="21331" uniqueCount="5184">
  <si>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</si>
  <si>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</si>
  <si>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</si>
  <si>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</si>
  <si>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</si>
  <si>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</si>
  <si>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</si>
  <si>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</si>
  <si>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</si>
  <si>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оси 1-2в</t>
  </si>
  <si>
    <t>оси 2-3в</t>
  </si>
  <si>
    <t>оси 3-4в</t>
  </si>
  <si>
    <t>оси 4-5в</t>
  </si>
  <si>
    <t>оси 5-6в</t>
  </si>
  <si>
    <t>оси 6-7в</t>
  </si>
  <si>
    <t>оси 7-8в</t>
  </si>
  <si>
    <t>оси 8-9в</t>
  </si>
  <si>
    <t>2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</si>
  <si>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</si>
  <si>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</si>
  <si>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</si>
  <si>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</si>
  <si>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</si>
  <si>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</si>
  <si>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</si>
  <si>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</si>
  <si>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</si>
  <si>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</si>
  <si>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</si>
  <si>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</si>
  <si>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</si>
  <si>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</si>
  <si>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</si>
  <si>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</si>
  <si>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</si>
  <si>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</si>
  <si>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</si>
  <si>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</si>
  <si>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</si>
  <si>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</si>
  <si>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</si>
  <si>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</si>
  <si>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</si>
  <si>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</si>
  <si>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</si>
  <si>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</si>
  <si>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</si>
  <si>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</si>
  <si>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</si>
  <si>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</si>
  <si>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</si>
  <si>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</si>
  <si>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</si>
  <si>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</si>
  <si>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</si>
  <si>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</si>
  <si>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</si>
  <si>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</si>
  <si>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</si>
  <si>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</si>
  <si>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</si>
  <si>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</si>
  <si>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</si>
  <si>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</si>
  <si>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</si>
  <si>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</si>
  <si>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</si>
  <si>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</si>
  <si>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</si>
  <si>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</si>
  <si>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</si>
  <si>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</si>
  <si>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</si>
  <si>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</si>
  <si>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</si>
  <si>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</si>
  <si>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</si>
  <si>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</si>
  <si>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</si>
  <si>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</si>
  <si>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</si>
  <si>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</si>
  <si>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</si>
  <si>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</si>
  <si>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</si>
  <si>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</si>
  <si>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</si>
  <si>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</si>
  <si>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</si>
  <si>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</si>
  <si>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</si>
  <si>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</si>
  <si>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</si>
  <si>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</si>
  <si>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</si>
  <si>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</si>
  <si>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</si>
  <si>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</si>
  <si>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</si>
  <si>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</si>
  <si>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</si>
  <si>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</si>
  <si>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</si>
  <si>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</si>
  <si>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</si>
  <si>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</si>
  <si>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</si>
  <si>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</si>
  <si>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</si>
  <si>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</si>
  <si>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</si>
  <si>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</si>
  <si>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</si>
  <si>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</si>
  <si>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</si>
  <si>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</si>
  <si>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</si>
  <si>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</si>
  <si>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</si>
  <si>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</si>
  <si>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</si>
  <si>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</si>
  <si>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</si>
  <si>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</si>
  <si>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</si>
  <si>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</si>
  <si>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</si>
  <si>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</si>
  <si>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</si>
  <si>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</si>
  <si>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</si>
  <si>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</si>
  <si>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</si>
  <si>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</si>
  <si>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</si>
  <si>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</si>
  <si>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</si>
  <si>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</si>
  <si>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</si>
  <si>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</si>
  <si>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</si>
  <si>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</si>
  <si>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</si>
  <si>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</si>
  <si>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</si>
  <si>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</si>
  <si>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</si>
  <si>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</si>
  <si>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</si>
  <si>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</si>
  <si>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</si>
  <si>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</si>
  <si>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</si>
  <si>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</si>
  <si>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</si>
  <si>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</si>
  <si>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</si>
  <si>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</si>
  <si>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</si>
  <si>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</si>
  <si>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</si>
  <si>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</si>
  <si>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</si>
  <si>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</si>
  <si>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</si>
  <si>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</si>
  <si>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</si>
  <si>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</si>
  <si>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</si>
  <si>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</si>
  <si>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</si>
  <si>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</si>
  <si>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</si>
  <si>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</si>
  <si>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</si>
  <si>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</si>
  <si>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</si>
  <si>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</si>
  <si>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</si>
  <si>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</si>
  <si>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</si>
  <si>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</si>
  <si>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</si>
  <si>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</si>
  <si>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</si>
  <si>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</si>
  <si>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</si>
  <si>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</si>
  <si>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</si>
  <si>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</si>
  <si>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</si>
  <si>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</si>
  <si>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</si>
  <si>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</si>
  <si>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</si>
  <si>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</si>
  <si>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</si>
  <si>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</si>
  <si>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</si>
  <si>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</si>
  <si>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</si>
  <si>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</si>
  <si>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</si>
  <si>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</si>
  <si>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</si>
  <si>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</si>
  <si>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</si>
  <si>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</si>
  <si>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</si>
  <si>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</si>
  <si>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</si>
  <si>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</si>
  <si>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</si>
  <si>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</si>
  <si>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</si>
  <si>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</si>
  <si>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</si>
  <si>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</si>
  <si>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</si>
  <si>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</si>
  <si>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</si>
  <si>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</si>
  <si>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</si>
  <si>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</si>
  <si>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</si>
  <si>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</si>
  <si>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</si>
  <si>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</si>
  <si>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</si>
  <si>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</si>
  <si>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</si>
  <si>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</si>
  <si>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</si>
  <si>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</si>
  <si>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</si>
  <si>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</si>
  <si>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</si>
  <si>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</si>
  <si>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</si>
  <si>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</si>
  <si>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</si>
  <si>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</si>
  <si>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</si>
  <si>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</si>
  <si>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</si>
  <si>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</si>
  <si>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</si>
  <si>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</si>
  <si>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</si>
  <si>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</si>
  <si>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</si>
  <si>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</si>
  <si>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</si>
  <si>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</si>
  <si>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</si>
  <si>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</si>
  <si>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</si>
  <si>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</si>
  <si>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</si>
  <si>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</si>
  <si>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</si>
  <si>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</si>
  <si>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</si>
  <si>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</si>
  <si>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</si>
  <si>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</si>
  <si>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</si>
  <si>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</si>
  <si>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</si>
  <si>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</si>
  <si>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</si>
  <si>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</si>
  <si>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</si>
  <si>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</si>
  <si>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</si>
  <si>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</si>
  <si>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</si>
  <si>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</si>
  <si>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</si>
  <si>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</si>
  <si>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</si>
  <si>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</si>
  <si>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</si>
  <si>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</si>
  <si>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</si>
  <si>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</si>
  <si>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</si>
  <si>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</si>
  <si>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</si>
  <si>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</si>
  <si>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</si>
  <si>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</si>
  <si>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</si>
  <si>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</si>
  <si>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</si>
  <si>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</si>
  <si>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</si>
  <si>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</si>
  <si>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</si>
  <si>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</si>
  <si>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</si>
  <si>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</si>
  <si>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</si>
  <si>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</si>
  <si>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</si>
  <si>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</si>
  <si>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</si>
  <si>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</si>
  <si>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</si>
  <si>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</si>
  <si>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</si>
  <si>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</si>
  <si>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</si>
  <si>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</si>
  <si>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</si>
  <si>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</si>
  <si>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</si>
  <si>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</si>
  <si>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</si>
  <si>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</si>
  <si>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</si>
  <si>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</si>
  <si>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</si>
  <si>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</si>
  <si>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</si>
  <si>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</si>
  <si>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</si>
  <si>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</si>
  <si>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</si>
  <si>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</si>
  <si>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</si>
  <si>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</si>
  <si>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</si>
  <si>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</si>
  <si>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</si>
  <si>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</si>
  <si>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</si>
  <si>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</si>
  <si>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</si>
  <si>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</si>
  <si>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</si>
  <si>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</si>
  <si>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</si>
  <si>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</si>
  <si>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</si>
  <si>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</si>
  <si>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</si>
  <si>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</si>
  <si>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</si>
  <si>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</si>
  <si>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</si>
  <si>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</si>
  <si>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</si>
  <si>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</si>
  <si>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</si>
  <si>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</si>
  <si>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</si>
  <si>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</si>
  <si>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</si>
  <si>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</si>
  <si>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</si>
  <si>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</si>
  <si>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</si>
  <si>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</si>
  <si>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</si>
  <si>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</si>
  <si>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</si>
  <si>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</si>
  <si>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</si>
  <si>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</si>
  <si>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</si>
  <si>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</si>
  <si>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</si>
  <si>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</si>
  <si>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</si>
  <si>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</si>
  <si>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</si>
  <si>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</si>
  <si>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</si>
  <si>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</si>
  <si>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</si>
  <si>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</si>
  <si>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</si>
  <si>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</si>
  <si>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</si>
  <si>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</si>
  <si>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</si>
  <si>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</si>
  <si>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</si>
  <si>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</si>
  <si>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</si>
  <si>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</si>
  <si>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</si>
  <si>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</si>
  <si>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</si>
  <si>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</si>
  <si>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</si>
  <si>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</si>
  <si>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</si>
  <si>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</si>
  <si>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</si>
  <si>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</si>
  <si>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</si>
  <si>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</si>
  <si>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</si>
  <si>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</si>
  <si>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</si>
  <si>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</si>
  <si>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</si>
  <si>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</si>
  <si>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</si>
  <si>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</si>
  <si>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</si>
  <si>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</si>
  <si>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</si>
  <si>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</si>
  <si>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</si>
  <si>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</si>
  <si>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</si>
  <si>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</si>
  <si>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</si>
  <si>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</si>
  <si>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</si>
  <si>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</si>
  <si>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</si>
  <si>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</si>
  <si>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</si>
  <si>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</si>
  <si>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</si>
  <si>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</si>
  <si>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</si>
  <si>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</si>
  <si>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</si>
  <si>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</si>
  <si>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</si>
  <si>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</si>
  <si>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</si>
  <si>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</si>
  <si>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</si>
  <si>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</si>
  <si>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</si>
  <si>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</si>
  <si>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</si>
  <si>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</si>
  <si>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</si>
  <si>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</si>
  <si>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</si>
  <si>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</si>
  <si>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</si>
  <si>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</si>
  <si>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</si>
  <si>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</si>
  <si>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</si>
  <si>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</si>
  <si>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</si>
  <si>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</si>
  <si>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</si>
  <si>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</si>
  <si>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</si>
  <si>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</si>
  <si>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</si>
  <si>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</si>
  <si>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</si>
  <si>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</si>
  <si>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</si>
  <si>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</si>
  <si>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</si>
  <si>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</si>
  <si>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</si>
  <si>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</si>
  <si>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</si>
  <si>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</si>
  <si>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</si>
  <si>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</si>
  <si>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</si>
  <si>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</si>
  <si>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</si>
  <si>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</si>
  <si>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</si>
  <si>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</si>
  <si>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</si>
  <si>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</si>
  <si>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</si>
  <si>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</si>
  <si>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</si>
  <si>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</si>
  <si>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</si>
  <si>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</si>
  <si>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</si>
  <si>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</si>
  <si>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</si>
  <si>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</si>
  <si>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</si>
  <si>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</si>
  <si>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</si>
  <si>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</si>
  <si>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</si>
  <si>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</si>
  <si>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</si>
  <si>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</si>
  <si>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</si>
  <si>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</si>
  <si>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</si>
  <si>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</si>
  <si>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</si>
  <si>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</si>
  <si>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</si>
  <si>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</si>
  <si>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</si>
  <si>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</si>
  <si>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</si>
  <si>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</si>
  <si>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</si>
  <si>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</si>
  <si>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</si>
  <si>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</si>
  <si>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</si>
  <si>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</si>
  <si>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</si>
  <si>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</si>
  <si>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</si>
  <si>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</si>
  <si>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</si>
  <si>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</si>
  <si>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</si>
  <si>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</si>
  <si>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</si>
  <si>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</si>
  <si>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</si>
  <si>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</si>
  <si>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</si>
  <si>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</si>
  <si>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</si>
  <si>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</si>
  <si>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</si>
  <si>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</si>
  <si>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</si>
  <si>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</si>
  <si>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</si>
  <si>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</si>
  <si>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</si>
  <si>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</si>
  <si>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</si>
  <si>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</si>
  <si>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</si>
  <si>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</si>
  <si>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</si>
  <si>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</si>
  <si>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</si>
  <si>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</si>
  <si>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</si>
  <si>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</si>
  <si>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</si>
  <si>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</si>
  <si>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</si>
  <si>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</si>
  <si>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</si>
  <si>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</si>
  <si>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</si>
  <si>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</si>
  <si>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</si>
  <si>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</si>
  <si>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</si>
  <si>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</si>
  <si>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</si>
  <si>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</si>
  <si>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</si>
  <si>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</si>
  <si>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</si>
  <si>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</si>
  <si>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</si>
  <si>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</si>
  <si>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</si>
  <si>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</si>
  <si>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</si>
  <si>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</si>
  <si>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</si>
  <si>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</si>
  <si>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</si>
  <si>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</si>
  <si>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</si>
  <si>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</si>
  <si>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</si>
  <si>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</si>
  <si>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</si>
  <si>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</si>
  <si>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</si>
  <si>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</si>
  <si>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</si>
  <si>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</si>
  <si>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</si>
  <si>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</si>
  <si>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</si>
  <si>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</si>
  <si>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</si>
  <si>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</si>
  <si>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</si>
  <si>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</si>
  <si>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</si>
  <si>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</si>
  <si>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</si>
  <si>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</si>
  <si>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</si>
  <si>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</si>
  <si>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</si>
  <si>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</si>
  <si>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</si>
  <si>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</si>
  <si>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</si>
  <si>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</si>
  <si>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</si>
  <si>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</si>
  <si>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</si>
  <si>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</si>
  <si>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</si>
  <si>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</si>
  <si>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</si>
  <si>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</si>
  <si>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</si>
  <si>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</si>
  <si>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</si>
  <si>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</si>
  <si>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</si>
  <si>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</si>
  <si>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</si>
  <si>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</si>
  <si>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</si>
  <si>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</si>
  <si>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</si>
  <si>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</si>
  <si>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</si>
  <si>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</si>
  <si>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</si>
  <si>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</si>
  <si>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</si>
  <si>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</si>
  <si>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</si>
  <si>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</si>
  <si>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</si>
  <si>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</si>
  <si>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</si>
  <si>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</si>
  <si>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</si>
  <si>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</si>
  <si>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</si>
  <si>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</si>
  <si>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</si>
  <si>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</si>
  <si>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</si>
  <si>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</si>
  <si>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</si>
  <si>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</si>
  <si>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</si>
  <si>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</si>
  <si>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</si>
  <si>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</si>
  <si>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</si>
  <si>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</si>
  <si>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</si>
  <si>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</si>
  <si>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</si>
  <si>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</si>
  <si>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</si>
  <si>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</si>
  <si>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</si>
  <si>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</si>
  <si>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</si>
  <si>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</si>
  <si>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</si>
  <si>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</si>
  <si>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</si>
  <si>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</si>
  <si>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</si>
  <si>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</si>
  <si>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</si>
  <si>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</si>
  <si>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</si>
  <si>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</si>
  <si>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</si>
  <si>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</si>
  <si>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</si>
  <si>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</si>
  <si>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</si>
  <si>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</si>
  <si>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</si>
  <si>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</si>
  <si>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</si>
  <si>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</si>
  <si>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</si>
  <si>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</si>
  <si>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</si>
  <si>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</si>
  <si>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</si>
  <si>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</si>
  <si>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</si>
  <si>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</si>
  <si>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</si>
  <si>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</si>
  <si>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</si>
  <si>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</si>
  <si>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</si>
  <si>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</si>
  <si>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</si>
  <si>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</si>
  <si>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</si>
  <si>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</si>
  <si>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</si>
  <si>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</si>
  <si>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</si>
  <si>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</si>
  <si>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</si>
  <si>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</si>
  <si>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</si>
  <si>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</si>
  <si>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</si>
  <si>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</si>
  <si>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</si>
  <si>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</si>
  <si>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</si>
  <si>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</si>
  <si>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</si>
  <si>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</si>
  <si>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</si>
  <si>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</si>
  <si>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</si>
  <si>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</si>
  <si>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</si>
  <si>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</si>
  <si>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</si>
  <si>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</si>
  <si>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</si>
  <si>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</si>
  <si>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</si>
  <si>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</si>
  <si>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</si>
  <si>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</si>
  <si>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</si>
  <si>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</si>
  <si>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</si>
  <si>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</si>
  <si>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</si>
  <si>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</si>
  <si>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</si>
  <si>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</si>
  <si>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</si>
  <si>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</si>
  <si>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</si>
  <si>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</si>
  <si>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</si>
  <si>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</si>
  <si>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</si>
  <si>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</si>
  <si>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</si>
  <si>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</si>
  <si>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</si>
  <si>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</si>
  <si>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</si>
  <si>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</si>
  <si>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</si>
  <si>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</si>
  <si>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</si>
  <si>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</si>
  <si>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</si>
  <si>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</si>
  <si>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</si>
  <si>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</si>
  <si>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</si>
  <si>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</si>
  <si>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</si>
  <si>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</si>
  <si>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</si>
  <si>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</si>
  <si>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</si>
  <si>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</si>
  <si>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</si>
  <si>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</si>
  <si>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</si>
  <si>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</si>
  <si>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</si>
  <si>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</si>
  <si>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</si>
  <si>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</si>
  <si>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</si>
  <si>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</si>
  <si>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</si>
  <si>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</si>
  <si>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</si>
  <si>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</si>
  <si>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</si>
  <si>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</si>
  <si>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</si>
  <si>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</si>
  <si>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</si>
  <si>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</si>
  <si>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</si>
  <si>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</si>
  <si>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</si>
  <si>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</si>
  <si>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</si>
  <si>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</si>
  <si>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</si>
  <si>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</si>
  <si>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</si>
  <si>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</si>
  <si>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</si>
  <si>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</si>
  <si>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</si>
  <si>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</si>
  <si>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</si>
  <si>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</si>
  <si>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</si>
  <si>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</si>
  <si>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</si>
  <si>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</si>
  <si>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</si>
  <si>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</si>
  <si>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</si>
  <si>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</si>
  <si>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</si>
  <si>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</si>
  <si>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</si>
  <si>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</si>
  <si>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</si>
  <si>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</si>
  <si>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</si>
  <si>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</si>
  <si>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</si>
  <si>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</si>
  <si>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</si>
  <si>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</si>
  <si>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</si>
  <si>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</si>
  <si>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</si>
  <si>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</si>
  <si>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</si>
  <si>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</si>
  <si>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</si>
  <si>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</si>
  <si>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</si>
  <si>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</si>
  <si>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</si>
  <si>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</si>
  <si>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</si>
  <si>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</si>
  <si>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</si>
  <si>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</si>
  <si>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</si>
  <si>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</si>
  <si>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</si>
  <si>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</si>
  <si>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</si>
  <si>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</si>
  <si>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</si>
  <si>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</si>
  <si>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</si>
  <si>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</si>
  <si>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</si>
  <si>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</si>
  <si>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</si>
  <si>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</si>
  <si>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</si>
  <si>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</si>
  <si>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</si>
  <si>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</si>
  <si>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</si>
  <si>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</si>
  <si>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</si>
  <si>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</si>
  <si>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</si>
  <si>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</si>
  <si>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</si>
  <si>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</si>
  <si>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</si>
  <si>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</si>
  <si>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</si>
  <si>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</si>
  <si>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</si>
  <si>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</si>
  <si>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</si>
  <si>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</si>
  <si>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</si>
  <si>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</si>
  <si>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</si>
  <si>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</si>
  <si>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</si>
  <si>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</si>
  <si>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</si>
  <si>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</si>
  <si>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</si>
  <si>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</si>
  <si>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</si>
  <si>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</si>
  <si>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</si>
  <si>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</si>
  <si>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</si>
  <si>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</si>
  <si>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</si>
  <si>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</si>
  <si>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</si>
  <si>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</si>
  <si>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</si>
  <si>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</si>
  <si>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</si>
  <si>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</si>
  <si>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</si>
  <si>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</si>
  <si>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</si>
  <si>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</si>
  <si>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</si>
  <si>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</si>
  <si>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</si>
  <si>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</si>
  <si>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</si>
  <si>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</si>
  <si>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</si>
  <si>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</si>
  <si>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</si>
  <si>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</si>
  <si>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</si>
  <si>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</si>
  <si>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</si>
  <si>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</si>
  <si>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</si>
  <si>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</si>
  <si>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</si>
  <si>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</si>
  <si>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</si>
  <si>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</si>
  <si>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</si>
  <si>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</si>
  <si>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</si>
  <si>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</si>
  <si>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</si>
  <si>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</si>
  <si>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</si>
  <si>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</si>
  <si>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</si>
  <si>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</si>
  <si>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</si>
  <si>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</si>
  <si>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</si>
  <si>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</si>
  <si>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</si>
  <si>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</si>
  <si>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</si>
  <si>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</si>
  <si>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</si>
  <si>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</si>
  <si>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</si>
  <si>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</si>
  <si>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</si>
  <si>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</si>
  <si>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</si>
  <si>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</si>
  <si>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</si>
  <si>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</si>
  <si>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</si>
  <si>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</si>
  <si>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</si>
  <si>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</si>
  <si>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</si>
  <si>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</si>
  <si>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</si>
  <si>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</si>
  <si>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</si>
  <si>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</si>
  <si>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</si>
  <si>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</si>
  <si>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</si>
  <si>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</si>
  <si>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</si>
  <si>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</si>
  <si>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</si>
  <si>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</si>
  <si>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</si>
  <si>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</si>
  <si>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</si>
  <si>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</si>
  <si>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</si>
  <si>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</si>
  <si>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</si>
  <si>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</si>
  <si>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</si>
  <si>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</si>
  <si>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</si>
  <si>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</si>
  <si>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</si>
  <si>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</si>
  <si>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</si>
  <si>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</si>
  <si>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</si>
  <si>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</si>
  <si>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</si>
  <si>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</si>
  <si>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</si>
  <si>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</si>
  <si>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</si>
  <si>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</si>
  <si>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</si>
  <si>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</si>
  <si>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</si>
  <si>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</si>
  <si>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</si>
  <si>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</si>
  <si>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</si>
  <si>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</si>
  <si>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</si>
  <si>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</si>
  <si>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</si>
  <si>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</si>
  <si>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</si>
  <si>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</si>
  <si>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</si>
  <si>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</si>
  <si>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</si>
  <si>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</si>
  <si>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</si>
  <si>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</si>
  <si>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</si>
  <si>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</si>
  <si>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</si>
  <si>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</si>
  <si>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</si>
  <si>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</si>
  <si>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</si>
  <si>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</si>
  <si>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</si>
  <si>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</si>
  <si>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</si>
  <si>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</si>
  <si>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</si>
  <si>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</si>
  <si>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</si>
  <si>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</si>
  <si>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</si>
  <si>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</si>
  <si>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</si>
  <si>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</si>
  <si>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</si>
  <si>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</si>
  <si>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</si>
  <si>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</si>
  <si>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</si>
  <si>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</si>
  <si>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</si>
  <si>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</si>
  <si>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</si>
  <si>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</si>
  <si>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</si>
  <si>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</si>
  <si>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</si>
  <si>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</si>
  <si>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</si>
  <si>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</si>
  <si>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</si>
  <si>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</si>
  <si>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</si>
  <si>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</si>
  <si>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</si>
  <si>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</si>
  <si>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</si>
  <si>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</si>
  <si>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</si>
  <si>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</si>
  <si>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</si>
  <si>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</si>
  <si>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</si>
  <si>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</si>
  <si>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</si>
  <si>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</si>
  <si>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</si>
  <si>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</si>
  <si>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</si>
  <si>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</si>
  <si>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</si>
  <si>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</si>
  <si>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</si>
  <si>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</si>
  <si>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</si>
  <si>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</si>
  <si>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</si>
  <si>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</si>
  <si>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</si>
  <si>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</si>
  <si>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</si>
  <si>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</si>
  <si>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</si>
  <si>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</si>
  <si>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</si>
  <si>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</si>
  <si>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</si>
  <si>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</si>
  <si>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</si>
  <si>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</si>
  <si>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</si>
  <si>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</si>
  <si>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</si>
  <si>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</si>
  <si>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</si>
  <si>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</si>
  <si>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</si>
  <si>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</si>
  <si>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</si>
  <si>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</si>
  <si>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</si>
  <si>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</si>
  <si>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</si>
  <si>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</si>
  <si>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</si>
  <si>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</si>
  <si>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</si>
  <si>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</si>
  <si>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</si>
  <si>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</si>
  <si>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</si>
  <si>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</si>
  <si>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</si>
  <si>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</si>
  <si>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</si>
  <si>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</si>
  <si>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</si>
  <si>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</si>
  <si>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</si>
  <si>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</si>
  <si>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</si>
  <si>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</si>
  <si>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</si>
  <si>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</si>
  <si>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</si>
  <si>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</si>
  <si>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</si>
  <si>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</si>
  <si>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</si>
  <si>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</si>
  <si>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</si>
  <si>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</si>
  <si>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</si>
  <si>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</si>
  <si>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</si>
  <si>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</si>
  <si>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</si>
  <si>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</si>
  <si>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</si>
  <si>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</si>
  <si>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</si>
  <si>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</si>
  <si>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</si>
  <si>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</si>
  <si>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</si>
  <si>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</si>
  <si>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</si>
  <si>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</si>
  <si>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</si>
  <si>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</si>
  <si>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</si>
  <si>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</si>
  <si>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</si>
  <si>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</si>
  <si>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</si>
  <si>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</si>
  <si>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</si>
  <si>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</si>
  <si>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</si>
  <si>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</si>
  <si>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</si>
  <si>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</si>
  <si>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</si>
  <si>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</si>
  <si>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</si>
  <si>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</si>
  <si>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</si>
  <si>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</si>
  <si>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</si>
  <si>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</si>
  <si>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</si>
  <si>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</si>
  <si>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</si>
  <si>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</si>
  <si>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</si>
  <si>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</si>
  <si>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</si>
  <si>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</si>
  <si>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</si>
  <si>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</si>
  <si>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</si>
  <si>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</si>
  <si>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</si>
  <si>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</si>
  <si>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</si>
  <si>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</si>
  <si>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</si>
  <si>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</si>
  <si>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</si>
  <si>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</si>
  <si>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</si>
  <si>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</si>
  <si>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</si>
  <si>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</si>
  <si>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</si>
  <si>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</si>
  <si>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</si>
  <si>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</si>
  <si>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</si>
  <si>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</si>
  <si>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</si>
  <si>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</si>
  <si>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</si>
  <si>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</si>
  <si>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</si>
  <si>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</si>
  <si>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</si>
  <si>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</si>
  <si>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</si>
  <si>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</si>
  <si>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</si>
  <si>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</si>
  <si>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</si>
  <si>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</si>
  <si>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</si>
  <si>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</si>
  <si>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</si>
  <si>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</si>
  <si>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</si>
  <si>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</si>
  <si>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</si>
  <si>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</si>
  <si>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</si>
  <si>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</si>
  <si>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</si>
  <si>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</si>
  <si>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</si>
  <si>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</si>
  <si>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</si>
  <si>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</si>
  <si>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</si>
  <si>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</si>
  <si>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</si>
  <si>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</si>
  <si>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</si>
  <si>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</si>
  <si>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</si>
  <si>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</si>
  <si>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</si>
  <si>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</si>
  <si>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</si>
  <si>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</si>
  <si>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</si>
  <si>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</si>
  <si>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</si>
  <si>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</si>
  <si>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</si>
  <si>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</si>
  <si>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</si>
  <si>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</si>
  <si>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</si>
  <si>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</si>
  <si>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</si>
  <si>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</si>
  <si>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</si>
  <si>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</si>
  <si>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</si>
  <si>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</si>
  <si>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</si>
  <si>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</si>
  <si>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</si>
  <si>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</si>
  <si>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</si>
  <si>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</si>
  <si>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</si>
  <si>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</si>
  <si>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</si>
  <si>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</si>
  <si>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</si>
  <si>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</si>
  <si>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</si>
  <si>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</si>
  <si>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</si>
  <si>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</si>
  <si>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</si>
  <si>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</si>
  <si>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</si>
  <si>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</si>
  <si>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</si>
  <si>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</si>
  <si>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</si>
  <si>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</si>
  <si>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</si>
  <si>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</si>
  <si>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</si>
  <si>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</si>
  <si>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</si>
  <si>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</si>
  <si>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</si>
  <si>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</si>
  <si>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</si>
  <si>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</si>
  <si>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</si>
  <si>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</si>
  <si>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</si>
  <si>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</si>
  <si>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</si>
  <si>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</si>
  <si>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</si>
  <si>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</si>
  <si>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</si>
  <si>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</si>
  <si>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</si>
  <si>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</si>
  <si>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</si>
  <si>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</si>
  <si>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</si>
  <si>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</si>
  <si>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</si>
  <si>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</si>
  <si>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</si>
  <si>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</si>
  <si>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</si>
  <si>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</si>
  <si>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</si>
  <si>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</si>
  <si>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</si>
  <si>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</si>
  <si>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</si>
  <si>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</si>
  <si>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</si>
  <si>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</si>
  <si>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</si>
  <si>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</si>
  <si>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</si>
  <si>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</si>
  <si>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</si>
  <si>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</si>
  <si>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</si>
  <si>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</si>
  <si>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</si>
  <si>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</si>
  <si>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</si>
  <si>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</si>
  <si>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</si>
  <si>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</si>
  <si>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</si>
  <si>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</si>
  <si>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</si>
  <si>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</si>
  <si>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</si>
  <si>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</si>
  <si>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</si>
  <si>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</si>
  <si>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</si>
  <si>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</si>
  <si>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</si>
  <si>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</si>
  <si>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</si>
  <si>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</si>
  <si>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</si>
  <si>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</si>
  <si>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</si>
  <si>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</si>
  <si>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</si>
  <si>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</si>
  <si>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</si>
  <si>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</si>
  <si>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</si>
  <si>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</si>
  <si>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</si>
  <si>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</si>
  <si>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</si>
  <si>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</si>
  <si>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</si>
  <si>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</si>
  <si>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</si>
  <si>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</si>
  <si>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</si>
  <si>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</si>
  <si>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</si>
  <si>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</si>
  <si>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</si>
  <si>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</si>
  <si>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</si>
  <si>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</si>
  <si>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</si>
  <si>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</si>
  <si>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</si>
  <si>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</si>
  <si>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</si>
  <si>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</si>
  <si>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</si>
  <si>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</si>
  <si>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</si>
  <si>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</si>
  <si>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</si>
  <si>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</si>
  <si>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</si>
  <si>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</si>
  <si>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</si>
  <si>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</si>
  <si>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</si>
  <si>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</si>
  <si>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</si>
  <si>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</si>
  <si>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</si>
  <si>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</si>
  <si>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</si>
  <si>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</si>
  <si>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</si>
  <si>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</si>
  <si>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</si>
  <si>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</si>
  <si>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</si>
  <si>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</si>
  <si>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</si>
  <si>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</si>
  <si>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</si>
  <si>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</si>
  <si>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</si>
  <si>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</si>
  <si>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</si>
  <si>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</si>
  <si>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</si>
  <si>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</si>
  <si>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</si>
  <si>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</si>
  <si>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</si>
  <si>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</si>
  <si>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</si>
  <si>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</si>
  <si>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</si>
  <si>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</si>
  <si>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</si>
  <si>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</si>
  <si>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</si>
  <si>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</si>
  <si>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</si>
  <si>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</si>
  <si>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</si>
  <si>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</si>
  <si>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</si>
  <si>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</si>
  <si>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</si>
  <si>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</si>
  <si>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</si>
  <si>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</si>
  <si>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</si>
  <si>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</si>
  <si>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</si>
  <si>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</si>
  <si>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</si>
  <si>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</si>
  <si>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</si>
  <si>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</si>
  <si>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</si>
  <si>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</si>
  <si>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</si>
  <si>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</si>
  <si>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</si>
  <si>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</si>
  <si>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</si>
  <si>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</si>
  <si>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</si>
  <si>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</si>
  <si>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</si>
  <si>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</si>
  <si>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</si>
  <si>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</si>
  <si>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</si>
  <si>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</si>
  <si>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</si>
  <si>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</si>
  <si>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</si>
  <si>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</si>
  <si>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</si>
  <si>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</si>
  <si>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</si>
  <si>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</si>
  <si>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</si>
  <si>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</si>
  <si>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</si>
  <si>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</si>
  <si>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</si>
  <si>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</si>
  <si>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</si>
  <si>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</si>
  <si>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</si>
  <si>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</si>
  <si>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</si>
  <si>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</si>
  <si>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</si>
  <si>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</si>
  <si>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</si>
  <si>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</si>
  <si>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</si>
  <si>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</si>
  <si>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</si>
  <si>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</si>
  <si>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</si>
  <si>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</si>
  <si>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</si>
  <si>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</si>
  <si>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</si>
  <si>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</si>
  <si>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</si>
  <si>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</si>
  <si>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</si>
  <si>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</si>
  <si>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</si>
  <si>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</si>
  <si>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</si>
  <si>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</si>
  <si>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</si>
  <si>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</si>
  <si>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</si>
  <si>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</si>
  <si>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</si>
  <si>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</si>
  <si>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</si>
  <si>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</si>
  <si>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</si>
  <si>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</si>
  <si>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</si>
  <si>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</si>
  <si>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</si>
  <si>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</si>
  <si>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</si>
  <si>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</si>
  <si>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</si>
  <si>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</si>
  <si>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</si>
  <si>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</si>
  <si>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</si>
  <si>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</si>
  <si>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</si>
  <si>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</si>
  <si>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</si>
  <si>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</si>
  <si>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</si>
  <si>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</si>
  <si>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</si>
  <si>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</si>
  <si>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</si>
  <si>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</si>
  <si>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</si>
  <si>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</si>
  <si>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</si>
  <si>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</si>
  <si>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</si>
  <si>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</si>
  <si>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</si>
  <si>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</si>
  <si>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</si>
  <si>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</si>
  <si>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</si>
  <si>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</si>
  <si>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</si>
  <si>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</si>
  <si>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</si>
  <si>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</si>
  <si>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</si>
  <si>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</si>
  <si>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</si>
  <si>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</si>
  <si>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</si>
  <si>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</si>
  <si>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</si>
  <si>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</si>
  <si>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</si>
  <si>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</si>
  <si>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</si>
  <si>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</si>
  <si>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</si>
  <si>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</si>
  <si>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</si>
  <si>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</si>
  <si>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</si>
  <si>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</si>
  <si>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</si>
  <si>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</si>
  <si>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</si>
  <si>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</si>
  <si>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</si>
  <si>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</si>
  <si>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</si>
  <si>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</si>
  <si>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</si>
  <si>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</si>
  <si>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</si>
  <si>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</si>
  <si>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</si>
  <si>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</si>
  <si>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</si>
  <si>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</si>
  <si>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</si>
  <si>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</si>
  <si>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</si>
  <si>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</si>
  <si>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</si>
  <si>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</si>
  <si>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</si>
  <si>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</si>
  <si>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</si>
  <si>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</si>
  <si>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</si>
  <si>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</si>
  <si>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</si>
  <si>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</si>
  <si>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</si>
  <si>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</si>
  <si>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</si>
  <si>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</si>
  <si>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</si>
  <si>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</si>
  <si>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</si>
  <si>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</si>
  <si>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</si>
  <si>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</si>
  <si>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</si>
  <si>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</si>
  <si>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</si>
  <si>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</si>
  <si>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</si>
  <si>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</si>
  <si>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</si>
  <si>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</si>
  <si>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</si>
  <si>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</si>
  <si>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</si>
  <si>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</si>
  <si>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</si>
  <si>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</si>
  <si>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</si>
  <si>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</si>
  <si>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</si>
  <si>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</si>
  <si>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</si>
  <si>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</si>
  <si>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</si>
  <si>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</si>
  <si>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</si>
  <si>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</si>
  <si>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</si>
  <si>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</si>
  <si>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</si>
  <si>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</si>
  <si>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</si>
  <si>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</si>
  <si>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</si>
  <si>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</si>
  <si>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</si>
  <si>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</si>
  <si>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</si>
  <si>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</si>
  <si>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</si>
  <si>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</si>
  <si>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</si>
  <si>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</si>
  <si>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</si>
  <si>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</si>
  <si>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</si>
  <si>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</si>
  <si>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</si>
  <si>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</si>
  <si>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</si>
  <si>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</si>
  <si>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</si>
  <si>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</si>
  <si>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</si>
  <si>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</si>
  <si>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</si>
  <si>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</si>
  <si>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</si>
  <si>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</si>
  <si>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</si>
  <si>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</si>
  <si>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</si>
  <si>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</si>
  <si>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</si>
  <si>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</si>
  <si>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</si>
  <si>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</si>
  <si>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</si>
  <si>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</si>
  <si>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</si>
  <si>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</si>
  <si>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</si>
  <si>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</si>
  <si>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</si>
  <si>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</si>
  <si>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</si>
  <si>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</si>
  <si>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</si>
  <si>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</si>
  <si>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</si>
  <si>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</si>
  <si>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</si>
  <si>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</si>
  <si>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</si>
  <si>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</si>
  <si>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</si>
  <si>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</si>
  <si>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</si>
  <si>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</si>
  <si>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</si>
  <si>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</si>
  <si>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</si>
  <si>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</si>
  <si>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</si>
  <si>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</si>
  <si>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</si>
  <si>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</si>
  <si>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</si>
  <si>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</si>
  <si>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</si>
  <si>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</si>
  <si>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</si>
  <si>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</si>
  <si>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</si>
  <si>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</si>
  <si>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</si>
  <si>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</si>
  <si>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</si>
  <si>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</si>
  <si>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</si>
  <si>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</si>
  <si>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</si>
  <si>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</si>
  <si>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</si>
  <si>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</si>
  <si>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</si>
  <si>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</si>
  <si>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</si>
  <si>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</si>
  <si>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</si>
  <si>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</si>
  <si>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/>
  </si>
  <si>
    <t>ИТОГО:</t>
  </si>
  <si>
    <t>шт</t>
  </si>
  <si>
    <t>тн</t>
  </si>
  <si>
    <t>1 очередь</t>
  </si>
  <si>
    <t>Итого:</t>
  </si>
  <si>
    <t>на дату 01.11.2025г.</t>
  </si>
  <si>
    <t>в том числе настил</t>
  </si>
  <si>
    <t>в том числе профлист</t>
  </si>
  <si>
    <t>в том числе шайбы</t>
  </si>
  <si>
    <t>Итого элементов:</t>
  </si>
  <si>
    <t>в том числе шайба</t>
  </si>
  <si>
    <t>Не довезли элементов</t>
  </si>
  <si>
    <t>Чего нет на объекте из 1 очереди!</t>
  </si>
  <si>
    <t>Привезли мк:</t>
  </si>
  <si>
    <t>Всего не довезли мк (включая настил, профлист и шайбы)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</si>
  <si>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</si>
  <si>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</si>
  <si>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</si>
  <si>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</si>
  <si>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</si>
  <si>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</si>
  <si>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</si>
  <si>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</si>
  <si>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</si>
  <si>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</si>
  <si>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</si>
  <si>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</si>
  <si>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</si>
  <si>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</si>
  <si>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</si>
  <si>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</si>
  <si>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</si>
  <si>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</si>
  <si>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</si>
  <si>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</si>
  <si>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</si>
  <si>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</si>
  <si>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</si>
  <si>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</si>
  <si>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</si>
  <si>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</si>
  <si>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</si>
  <si>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</si>
  <si>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</si>
  <si>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</si>
  <si>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</si>
  <si>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</si>
  <si>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</si>
  <si>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</si>
  <si>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</si>
  <si>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</si>
  <si>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</si>
  <si>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</si>
  <si>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</si>
  <si>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</si>
  <si>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</si>
  <si>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</si>
  <si>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</si>
  <si>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</si>
  <si>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</si>
  <si>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</si>
  <si>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</si>
  <si>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</si>
  <si>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</si>
  <si>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</si>
  <si>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</si>
  <si>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</si>
  <si>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</si>
  <si>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</si>
  <si>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</si>
  <si>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</si>
  <si>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</si>
  <si>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</si>
  <si>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</si>
  <si>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</si>
  <si>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</si>
  <si>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</si>
  <si>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</si>
  <si>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</si>
  <si>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</si>
  <si>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</si>
  <si>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</si>
  <si>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</si>
  <si>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</si>
  <si>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</si>
  <si>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</si>
  <si>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</si>
  <si>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</si>
  <si>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</si>
  <si>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</si>
  <si>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</si>
  <si>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</si>
  <si>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</si>
  <si>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</si>
  <si>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</si>
  <si>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</si>
  <si>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</si>
  <si>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</si>
  <si>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</si>
  <si>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</si>
  <si>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</si>
  <si>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</si>
  <si>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</si>
  <si>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</si>
  <si>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</si>
  <si>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</si>
  <si>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</si>
  <si>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</si>
  <si>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</si>
  <si>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</si>
  <si>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</si>
  <si>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</si>
  <si>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</si>
  <si>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</si>
  <si>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</si>
  <si>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</si>
  <si>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</si>
  <si>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</si>
  <si>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</si>
  <si>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</si>
  <si>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</si>
  <si>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</si>
  <si>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</si>
  <si>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</si>
  <si>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</si>
  <si>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</si>
  <si>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</si>
  <si>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</si>
  <si>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</si>
  <si>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</si>
  <si>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</si>
  <si>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</si>
  <si>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</si>
  <si>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</si>
  <si>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</si>
  <si>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</si>
  <si>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</si>
  <si>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</si>
  <si>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</si>
  <si>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</si>
  <si>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</si>
  <si>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</si>
  <si>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</si>
  <si>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</si>
  <si>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</si>
  <si>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</si>
  <si>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</si>
  <si>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</si>
  <si>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</si>
  <si>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</si>
  <si>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</si>
  <si>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</si>
  <si>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</si>
  <si>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</si>
  <si>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</si>
  <si>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</si>
  <si>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</si>
  <si>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</si>
  <si>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</si>
  <si>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</si>
  <si>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</si>
  <si>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</si>
  <si>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</si>
  <si>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</si>
  <si>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</si>
  <si>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</si>
  <si>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</si>
  <si>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</si>
  <si>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</si>
  <si>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</si>
  <si>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</si>
  <si>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</si>
  <si>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</si>
  <si>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</si>
  <si>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</si>
  <si>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</si>
  <si>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</si>
  <si>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</si>
  <si>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</si>
  <si>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</si>
  <si>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</si>
  <si>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</si>
  <si>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</si>
  <si>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</si>
  <si>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</si>
  <si>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</si>
  <si>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</si>
  <si>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</si>
  <si>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</si>
  <si>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</si>
  <si>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</si>
  <si>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</si>
  <si>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</si>
  <si>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</si>
  <si>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</si>
  <si>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</si>
  <si>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</si>
  <si>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</si>
  <si>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</si>
  <si>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</si>
  <si>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</si>
  <si>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</si>
  <si>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</si>
  <si>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</si>
  <si>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</si>
  <si>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</si>
  <si>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</si>
  <si>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</si>
  <si>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</si>
  <si>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</si>
  <si>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</si>
  <si>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</si>
  <si>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</si>
  <si>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</si>
  <si>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</si>
  <si>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</si>
  <si>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</si>
  <si>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</si>
  <si>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</si>
  <si>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</si>
  <si>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</si>
  <si>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</si>
  <si>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</si>
  <si>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</si>
  <si>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</si>
  <si>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</si>
  <si>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</si>
  <si>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</si>
  <si>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</si>
  <si>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</si>
  <si>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</si>
  <si>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</si>
  <si>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</si>
  <si>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</si>
  <si>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</si>
  <si>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</si>
  <si>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</si>
  <si>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</si>
  <si>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</si>
  <si>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</si>
  <si>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</si>
  <si>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</si>
  <si>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</si>
  <si>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</si>
  <si>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</si>
  <si>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</si>
  <si>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</si>
  <si>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</si>
  <si>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</si>
  <si>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</si>
  <si>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</si>
  <si>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</si>
  <si>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</si>
  <si>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</si>
  <si>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</si>
  <si>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</si>
  <si>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</si>
  <si>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</si>
  <si>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</si>
  <si>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</si>
  <si>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</si>
  <si>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</si>
  <si>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</si>
  <si>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</si>
  <si>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</si>
  <si>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</si>
  <si>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</si>
  <si>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</si>
  <si>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</si>
  <si>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</si>
  <si>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</si>
  <si>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</si>
  <si>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</si>
  <si>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</si>
  <si>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</si>
  <si>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</si>
  <si>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</si>
  <si>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</si>
  <si>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</si>
  <si>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</si>
  <si>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</si>
  <si>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</si>
  <si>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</si>
  <si>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</si>
  <si>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</si>
  <si>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</si>
  <si>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</si>
  <si>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</si>
  <si>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</si>
  <si>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</si>
  <si>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</si>
  <si>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</si>
  <si>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</si>
  <si>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</si>
  <si>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</si>
  <si>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</si>
  <si>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</si>
  <si>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</si>
  <si>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</si>
  <si>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</si>
  <si>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</si>
  <si>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</si>
  <si>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</si>
  <si>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</si>
  <si>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</si>
  <si>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</si>
  <si>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</si>
  <si>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</si>
  <si>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</si>
  <si>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</si>
  <si>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</si>
  <si>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</si>
  <si>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</si>
  <si>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</si>
  <si>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</si>
  <si>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</si>
  <si>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</si>
  <si>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</si>
  <si>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</si>
  <si>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</si>
  <si>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</si>
  <si>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</si>
  <si>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</si>
  <si>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</si>
  <si>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</si>
  <si>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</si>
  <si>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</si>
  <si>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</si>
  <si>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</si>
  <si>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</si>
  <si>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</si>
  <si>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</si>
  <si>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</si>
  <si>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</si>
  <si>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</si>
  <si>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</si>
  <si>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</si>
  <si>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</si>
  <si>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</si>
  <si>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</si>
  <si>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</si>
  <si>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</si>
  <si>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</si>
  <si>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</si>
  <si>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</si>
  <si>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</si>
  <si>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</si>
  <si>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</si>
  <si>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</si>
  <si>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</si>
  <si>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</si>
  <si>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</si>
  <si>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</si>
  <si>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</si>
  <si>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</si>
  <si>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</si>
  <si>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</si>
  <si>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</si>
  <si>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</si>
  <si>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</si>
  <si>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</si>
  <si>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</si>
  <si>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</si>
  <si>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</si>
  <si>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</si>
  <si>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</si>
  <si>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</si>
  <si>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</si>
  <si>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</si>
  <si>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</si>
  <si>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</si>
  <si>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</si>
  <si>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</si>
  <si>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</si>
  <si>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</si>
  <si>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</si>
  <si>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</si>
  <si>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</si>
  <si>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</si>
  <si>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</si>
  <si>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</si>
  <si>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</si>
  <si>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</si>
  <si>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</si>
  <si>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</si>
  <si>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</si>
  <si>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</si>
  <si>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</si>
  <si>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</si>
  <si>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</si>
  <si>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</si>
  <si>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</si>
  <si>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</si>
  <si>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</si>
  <si>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</si>
  <si>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</si>
  <si>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</si>
  <si>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</si>
  <si>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</si>
  <si>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</si>
  <si>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</si>
  <si>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</si>
  <si>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</si>
  <si>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</si>
  <si>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</si>
  <si>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</si>
  <si>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</si>
  <si>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</si>
  <si>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</si>
  <si>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</si>
  <si>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</si>
  <si>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</si>
  <si>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</si>
  <si>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</si>
  <si>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</si>
  <si>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</si>
  <si>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</si>
  <si>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</si>
  <si>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</si>
  <si>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</si>
  <si>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</si>
  <si>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</si>
  <si>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</si>
  <si>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</si>
  <si>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</si>
  <si>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</si>
  <si>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</si>
  <si>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</si>
  <si>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</si>
  <si>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</si>
  <si>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</si>
  <si>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</si>
  <si>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</si>
  <si>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</si>
  <si>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</si>
  <si>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</si>
  <si>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</si>
  <si>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</si>
  <si>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</si>
  <si>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</si>
  <si>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</si>
  <si>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</si>
  <si>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</si>
  <si>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</si>
  <si>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</si>
  <si>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</si>
  <si>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</si>
  <si>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</si>
  <si>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</si>
  <si>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</si>
  <si>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</si>
  <si>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</si>
  <si>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</si>
  <si>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</si>
  <si>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</si>
  <si>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</si>
  <si>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</si>
  <si>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</si>
  <si>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</si>
  <si>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</si>
  <si>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</si>
  <si>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</si>
  <si>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</si>
  <si>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</si>
  <si>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</si>
  <si>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</si>
  <si>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</si>
  <si>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</si>
  <si>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</si>
  <si>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</si>
  <si>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</si>
  <si>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</si>
  <si>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</si>
  <si>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</si>
  <si>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</si>
  <si>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</si>
  <si>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</si>
  <si>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</si>
  <si>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</si>
  <si>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</si>
  <si>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</si>
  <si>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</si>
  <si>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</si>
  <si>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</si>
  <si>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</si>
  <si>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</si>
  <si>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</si>
  <si>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</si>
  <si>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</si>
  <si>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</si>
  <si>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</si>
  <si>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</si>
  <si>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</si>
  <si>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</si>
  <si>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</si>
  <si>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</si>
  <si>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</si>
  <si>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</si>
  <si>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</si>
  <si>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</si>
  <si>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</si>
  <si>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</si>
  <si>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</si>
  <si>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</si>
  <si>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</si>
  <si>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</si>
  <si>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</si>
  <si>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</si>
  <si>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</si>
  <si>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</si>
  <si>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</si>
  <si>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</si>
  <si>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</si>
  <si>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</si>
  <si>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</si>
  <si>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</si>
  <si>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</si>
  <si>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</si>
  <si>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</si>
  <si>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</si>
  <si>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</si>
  <si>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</si>
  <si>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</si>
  <si>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</si>
  <si>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</si>
  <si>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</si>
  <si>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</si>
  <si>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</si>
  <si>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</si>
  <si>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</si>
  <si>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</si>
  <si>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</si>
  <si>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</si>
  <si>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</si>
  <si>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</si>
  <si>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</si>
  <si>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</si>
  <si>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</si>
  <si>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</si>
  <si>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</si>
  <si>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</si>
  <si>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</si>
  <si>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</si>
  <si>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</si>
  <si>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</si>
  <si>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</si>
  <si>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</si>
  <si>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</si>
  <si>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</si>
  <si>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</si>
  <si>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</si>
  <si>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</si>
  <si>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</si>
  <si>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</si>
  <si>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</si>
  <si>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</si>
  <si>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</si>
  <si>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</si>
  <si>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</si>
  <si>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</si>
  <si>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</si>
  <si>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</si>
  <si>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</si>
  <si>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</si>
  <si>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</si>
  <si>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</si>
  <si>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</si>
  <si>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</si>
  <si>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</si>
  <si>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</si>
  <si>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</si>
  <si>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</si>
  <si>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</si>
  <si>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</si>
  <si>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</si>
  <si>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</si>
  <si>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</si>
  <si>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</si>
  <si>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</si>
  <si>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</si>
  <si>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</si>
  <si>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</si>
  <si>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</si>
  <si>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</si>
  <si>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</si>
  <si>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</si>
  <si>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</si>
  <si>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</si>
  <si>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</si>
  <si>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</si>
  <si>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</si>
  <si>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</si>
  <si>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</si>
  <si>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</si>
  <si>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</si>
  <si>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</si>
  <si>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</si>
  <si>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</si>
  <si>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</si>
  <si>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</si>
  <si>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</si>
  <si>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</si>
  <si>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</si>
  <si>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</si>
  <si>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</si>
  <si>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</si>
  <si>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</si>
  <si>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</si>
  <si>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</si>
  <si>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</si>
  <si>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</si>
  <si>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</si>
  <si>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</si>
  <si>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</si>
  <si>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</si>
  <si>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</si>
  <si>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</si>
  <si>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</si>
  <si>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</si>
  <si>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</si>
  <si>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</si>
  <si>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</si>
  <si>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</si>
  <si>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</si>
  <si>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</si>
  <si>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</si>
  <si>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</si>
  <si>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</si>
  <si>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</si>
  <si>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</si>
  <si>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</si>
  <si>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</si>
  <si>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</si>
  <si>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</si>
  <si>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</si>
  <si>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</si>
  <si>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</si>
  <si>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</si>
  <si>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</si>
  <si>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</si>
  <si>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</si>
  <si>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</si>
  <si>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</si>
  <si>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</si>
  <si>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</si>
  <si>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</si>
  <si>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</si>
  <si>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</si>
  <si>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</si>
  <si>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</si>
  <si>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</si>
  <si>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</si>
  <si>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</si>
  <si>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</si>
  <si>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</si>
  <si>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</si>
  <si>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</si>
  <si>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</si>
  <si>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</si>
  <si>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</si>
  <si>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</si>
  <si>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</si>
  <si>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</si>
  <si>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</si>
  <si>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</si>
  <si>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</si>
  <si>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</si>
  <si>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</si>
  <si>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</si>
  <si>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329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</si>
  <si>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</si>
  <si>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</si>
  <si>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</si>
  <si>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</si>
  <si>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</si>
  <si>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</si>
  <si>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</si>
  <si>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</si>
  <si>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</si>
  <si>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</si>
  <si>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</si>
  <si>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</si>
  <si>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</si>
  <si>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</si>
  <si>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</si>
  <si>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</si>
  <si>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</si>
  <si>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</si>
  <si>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</si>
  <si>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</si>
  <si>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</si>
  <si>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</si>
  <si>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</si>
  <si>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</si>
  <si>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</si>
  <si>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</si>
  <si>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</si>
  <si>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</si>
  <si>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</si>
  <si>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</si>
  <si>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</si>
  <si>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</si>
  <si>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</si>
  <si>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</si>
  <si>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</si>
  <si>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</si>
  <si>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</si>
  <si>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</si>
  <si>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</si>
  <si>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</si>
  <si>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</si>
  <si>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</si>
  <si>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</si>
  <si>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</si>
  <si>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</si>
  <si>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</si>
  <si>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</si>
  <si>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</si>
  <si>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</si>
  <si>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</si>
  <si>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</si>
  <si>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</si>
  <si>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</si>
  <si>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</si>
  <si>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</si>
  <si>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</si>
  <si>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</si>
  <si>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</si>
  <si>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</si>
  <si>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</si>
  <si>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</si>
  <si>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</si>
  <si>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</si>
  <si>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</si>
  <si>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</si>
  <si>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</si>
  <si>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</si>
  <si>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</si>
  <si>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</si>
  <si>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</si>
  <si>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</si>
  <si>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</si>
  <si>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</si>
  <si>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</si>
  <si>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</si>
  <si>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</si>
  <si>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</si>
  <si>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</si>
  <si>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</si>
  <si>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</si>
  <si>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</si>
  <si>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</si>
  <si>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</si>
  <si>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</si>
  <si>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</si>
  <si>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</si>
  <si>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</si>
  <si>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</si>
  <si>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</si>
  <si>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</si>
  <si>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</si>
  <si>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</si>
  <si>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</si>
  <si>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</si>
  <si>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</si>
  <si>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</si>
  <si>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</si>
  <si>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</si>
  <si>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</si>
  <si>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</si>
  <si>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</si>
  <si>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</si>
  <si>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</si>
  <si>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</si>
  <si>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</si>
  <si>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</si>
  <si>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</si>
  <si>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</si>
  <si>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</si>
  <si>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</si>
  <si>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</si>
  <si>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</si>
  <si>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</si>
  <si>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</si>
  <si>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</si>
  <si>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</si>
  <si>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</si>
  <si>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</si>
  <si>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</si>
  <si>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</si>
  <si>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</si>
  <si>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</si>
  <si>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</si>
  <si>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</si>
  <si>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</si>
  <si>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</si>
  <si>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</si>
  <si>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</si>
  <si>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</si>
  <si>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</si>
  <si>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</si>
  <si>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</si>
  <si>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</si>
  <si>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</si>
  <si>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</si>
  <si>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</si>
  <si>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</si>
  <si>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</si>
  <si>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</si>
  <si>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</si>
  <si>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</si>
  <si>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</si>
  <si>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</si>
  <si>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</si>
  <si>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</si>
  <si>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</si>
  <si>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</si>
  <si>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</si>
  <si>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</si>
  <si>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</si>
  <si>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</si>
  <si>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</si>
  <si>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</si>
  <si>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</si>
  <si>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</si>
  <si>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</si>
  <si>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</si>
  <si>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</si>
  <si>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</si>
  <si>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</si>
  <si>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</si>
  <si>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</si>
  <si>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</si>
  <si>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</si>
  <si>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</si>
  <si>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</si>
  <si>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</si>
  <si>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</si>
  <si>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</si>
  <si>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</si>
  <si>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</si>
  <si>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</si>
  <si>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</si>
  <si>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</si>
  <si>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</si>
  <si>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</si>
  <si>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</si>
  <si>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</si>
  <si>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</si>
  <si>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</si>
  <si>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</si>
  <si>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</si>
  <si>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</si>
  <si>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</si>
  <si>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</si>
  <si>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</si>
  <si>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</si>
  <si>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</si>
  <si>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</si>
  <si>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</si>
  <si>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</si>
  <si>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</si>
  <si>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</si>
  <si>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</si>
  <si>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</si>
  <si>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</si>
  <si>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</si>
  <si>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</si>
  <si>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</si>
  <si>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</si>
  <si>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</si>
  <si>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</si>
  <si>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</si>
  <si>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</si>
  <si>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</si>
  <si>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</si>
  <si>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</si>
  <si>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</si>
  <si>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</si>
  <si>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</si>
  <si>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</si>
  <si>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</si>
  <si>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</si>
  <si>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</si>
  <si>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</si>
  <si>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</si>
  <si>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</si>
  <si>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</si>
  <si>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</si>
  <si>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</si>
  <si>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</si>
  <si>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</si>
  <si>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</si>
  <si>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</si>
  <si>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</si>
  <si>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</si>
  <si>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</si>
  <si>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</si>
  <si>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</si>
  <si>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</si>
  <si>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</si>
  <si>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</si>
  <si>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</si>
  <si>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</si>
  <si>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</si>
  <si>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</si>
  <si>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</si>
  <si>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</si>
  <si>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</si>
  <si>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</si>
  <si>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</si>
  <si>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</si>
  <si>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</si>
  <si>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</si>
  <si>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</si>
  <si>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</si>
  <si>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</si>
  <si>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</si>
  <si>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</si>
  <si>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</si>
  <si>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</si>
  <si>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</si>
  <si>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</si>
  <si>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</si>
  <si>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</si>
  <si>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</si>
  <si>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</si>
  <si>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</si>
  <si>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</si>
  <si>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</si>
  <si>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</si>
  <si>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</si>
  <si>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</si>
  <si>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</si>
  <si>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</si>
  <si>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</si>
  <si>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</si>
  <si>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</si>
  <si>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</si>
  <si>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</si>
  <si>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</si>
  <si>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</si>
  <si>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</si>
  <si>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</si>
  <si>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</si>
  <si>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</si>
  <si>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</si>
  <si>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</si>
  <si>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</si>
  <si>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</si>
  <si>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</si>
  <si>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</si>
  <si>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</si>
  <si>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</si>
  <si>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</si>
  <si>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</si>
  <si>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</si>
  <si>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</si>
  <si>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</si>
  <si>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</si>
  <si>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</si>
  <si>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</si>
  <si>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</si>
  <si>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</si>
  <si>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</si>
  <si>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</si>
  <si>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</si>
  <si>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</si>
  <si>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</si>
  <si>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</si>
  <si>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</si>
  <si>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</si>
  <si>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</si>
  <si>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</si>
  <si>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</si>
  <si>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</si>
  <si>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</si>
  <si>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</si>
  <si>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</si>
  <si>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</si>
  <si>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</si>
  <si>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</si>
  <si>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</si>
  <si>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</si>
  <si>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</si>
  <si>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</si>
  <si>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</si>
  <si>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</si>
  <si>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</si>
  <si>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</si>
  <si>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</si>
  <si>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</si>
  <si>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</si>
  <si>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</si>
  <si>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</si>
  <si>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</si>
  <si>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</si>
  <si>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</si>
  <si>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</si>
  <si>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</si>
  <si>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</si>
  <si>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</si>
  <si>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</si>
  <si>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</si>
  <si>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</si>
  <si>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</si>
  <si>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</si>
  <si>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</si>
  <si>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</si>
  <si>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</si>
  <si>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</si>
  <si>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</si>
  <si>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</si>
  <si>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</si>
  <si>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</si>
  <si>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</si>
  <si>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</si>
  <si>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</si>
  <si>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</si>
  <si>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</si>
  <si>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</si>
  <si>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</si>
  <si>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</si>
  <si>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</si>
  <si>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</si>
  <si>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</si>
  <si>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</si>
  <si>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</si>
  <si>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</si>
  <si>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</si>
  <si>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</si>
  <si>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</si>
  <si>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</si>
  <si>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</si>
  <si>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</si>
  <si>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</si>
  <si>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</si>
  <si>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</si>
  <si>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</si>
  <si>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</si>
  <si>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</si>
  <si>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</si>
  <si>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</si>
  <si>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</si>
  <si>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</si>
  <si>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</si>
  <si>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</si>
  <si>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</si>
  <si>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</si>
  <si>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</si>
  <si>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</si>
  <si>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</si>
  <si>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</si>
  <si>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</si>
  <si>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</si>
  <si>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</si>
  <si>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</si>
  <si>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</si>
  <si>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</si>
  <si>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</si>
  <si>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</si>
  <si>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</si>
  <si>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</si>
  <si>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</si>
  <si>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</si>
  <si>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</si>
  <si>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</si>
  <si>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</si>
  <si>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</si>
  <si>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</si>
  <si>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</si>
  <si>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</si>
  <si>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</si>
  <si>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</si>
  <si>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</si>
  <si>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</si>
  <si>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</si>
  <si>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</si>
  <si>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</si>
  <si>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</si>
  <si>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</si>
  <si>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</si>
  <si>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</si>
  <si>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</si>
  <si>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</si>
  <si>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</si>
  <si>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</si>
  <si>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</si>
  <si>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</si>
  <si>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</si>
  <si>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</si>
  <si>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</si>
  <si>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</si>
  <si>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</si>
  <si>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</si>
  <si>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</si>
  <si>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</si>
  <si>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</si>
  <si>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</si>
  <si>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</si>
  <si>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</si>
  <si>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</si>
  <si>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</si>
  <si>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</si>
  <si>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</si>
  <si>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</si>
  <si>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</si>
  <si>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</si>
  <si>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</si>
  <si>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</si>
  <si>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</si>
  <si>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</si>
  <si>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</si>
  <si>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</si>
  <si>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</si>
  <si>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</si>
  <si>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</si>
  <si>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</si>
  <si>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</si>
  <si>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</si>
  <si>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</si>
  <si>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</si>
  <si>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</si>
  <si>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</si>
  <si>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</si>
  <si>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</si>
  <si>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</si>
  <si>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</si>
  <si>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</si>
  <si>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</si>
  <si>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</si>
  <si>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</si>
  <si>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</si>
  <si>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</si>
  <si>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</si>
  <si>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</si>
  <si>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</si>
  <si>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</si>
  <si>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</si>
  <si>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</si>
  <si>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</si>
  <si>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</si>
  <si>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</si>
  <si>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</si>
  <si>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</si>
  <si>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</si>
  <si>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</si>
  <si>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</si>
  <si>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</si>
  <si>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</si>
  <si>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</si>
  <si>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</si>
  <si>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</si>
  <si>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</si>
  <si>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</si>
  <si>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</si>
  <si>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</si>
  <si>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</si>
  <si>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</si>
  <si>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</si>
  <si>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</si>
  <si>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</si>
  <si>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</si>
  <si>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</si>
  <si>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</si>
  <si>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</si>
  <si>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</si>
  <si>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</si>
  <si>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</si>
  <si>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</si>
  <si>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</si>
  <si>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</si>
  <si>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</si>
  <si>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</si>
  <si>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</si>
  <si>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</si>
  <si>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</si>
  <si>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</si>
  <si>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</si>
  <si>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</si>
  <si>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</si>
  <si>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</si>
  <si>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</si>
  <si>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</si>
  <si>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</si>
  <si>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</si>
  <si>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</si>
  <si>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</si>
  <si>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</si>
  <si>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</si>
  <si>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</si>
  <si>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</si>
  <si>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</si>
  <si>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</si>
  <si>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</si>
  <si>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</si>
  <si>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</si>
  <si>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</si>
  <si>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</si>
  <si>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</si>
  <si>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</si>
  <si>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</si>
  <si>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</si>
  <si>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</si>
  <si>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</si>
  <si>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</si>
  <si>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</si>
  <si>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</si>
  <si>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</si>
  <si>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</si>
  <si>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</si>
  <si>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</si>
  <si>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</si>
  <si>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</si>
  <si>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</si>
  <si>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</si>
  <si>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</si>
  <si>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</si>
  <si>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</si>
  <si>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</si>
  <si>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</si>
  <si>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</si>
  <si>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</si>
  <si>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</si>
  <si>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</si>
  <si>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</si>
  <si>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</si>
  <si>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</si>
  <si>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</si>
  <si>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</si>
  <si>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</si>
  <si>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</si>
  <si>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</si>
  <si>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</si>
  <si>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</si>
  <si>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</si>
  <si>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</si>
  <si>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</si>
  <si>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</si>
  <si>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</si>
  <si>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</si>
  <si>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</si>
  <si>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</si>
  <si>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</si>
  <si>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</si>
  <si>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</si>
  <si>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</si>
  <si>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</si>
  <si>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</si>
  <si>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</si>
  <si>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</si>
  <si>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</si>
  <si>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</si>
  <si>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</si>
  <si>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</si>
  <si>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</si>
  <si>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</si>
  <si>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</si>
  <si>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</si>
  <si>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</si>
  <si>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</si>
  <si>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</si>
  <si>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</si>
  <si>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</si>
  <si>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</si>
  <si>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</si>
  <si>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</si>
  <si>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</si>
  <si>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</si>
  <si>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</si>
  <si>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</si>
  <si>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</si>
  <si>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</si>
  <si>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</si>
  <si>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</si>
  <si>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</si>
  <si>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</si>
  <si>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</si>
  <si>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</si>
  <si>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</si>
  <si>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</si>
  <si>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</si>
  <si>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</si>
  <si>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</si>
  <si>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</si>
  <si>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</si>
  <si>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</si>
  <si>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</si>
  <si>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</si>
  <si>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</si>
  <si>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</si>
  <si>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</si>
  <si>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</si>
  <si>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</si>
  <si>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</si>
  <si>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</si>
  <si>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</si>
  <si>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</si>
  <si>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</si>
  <si>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</si>
  <si>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</si>
  <si>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</si>
  <si>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</si>
  <si>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</si>
  <si>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</si>
  <si>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</si>
  <si>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</si>
  <si>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</si>
  <si>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</si>
  <si>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</si>
  <si>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</si>
  <si>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</si>
  <si>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</si>
  <si>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</si>
  <si>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</si>
  <si>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</si>
  <si>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</si>
  <si>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</si>
  <si>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</si>
  <si>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</si>
  <si>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</si>
  <si>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</si>
  <si>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</si>
  <si>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</si>
  <si>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</si>
  <si>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</si>
  <si>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</si>
  <si>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</si>
  <si>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</si>
  <si>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</si>
  <si>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</si>
  <si>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</si>
  <si>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</si>
  <si>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</si>
  <si>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</si>
  <si>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</si>
  <si>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</si>
  <si>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</si>
  <si>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</si>
  <si>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</si>
  <si>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</si>
  <si>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</si>
  <si>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</si>
  <si>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</si>
  <si>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</si>
  <si>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</si>
  <si>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</si>
  <si>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</si>
  <si>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</si>
  <si>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</si>
  <si>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</si>
  <si>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</si>
  <si>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</si>
  <si>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</si>
  <si>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</si>
  <si>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</si>
  <si>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</si>
  <si>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</si>
  <si>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</si>
  <si>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</si>
  <si>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</si>
  <si>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</si>
  <si>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</si>
  <si>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</si>
  <si>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</si>
  <si>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</si>
  <si>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</si>
  <si>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</si>
  <si>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</si>
  <si>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</si>
  <si>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</si>
  <si>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</si>
  <si>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</si>
  <si>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</si>
  <si>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</si>
  <si>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</si>
  <si>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</si>
  <si>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</si>
  <si>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</si>
  <si>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</si>
  <si>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</si>
  <si>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</si>
  <si>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</si>
  <si>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</si>
  <si>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</si>
  <si>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</si>
  <si>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</si>
  <si>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</si>
  <si>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</si>
  <si>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</si>
  <si>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</si>
  <si>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</si>
  <si>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</si>
  <si>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</si>
  <si>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</si>
  <si>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</si>
  <si>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</si>
  <si>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</si>
  <si>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</si>
  <si>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</si>
  <si>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</si>
  <si>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</si>
  <si>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</si>
  <si>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</si>
  <si>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</si>
  <si>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</si>
  <si>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</si>
  <si>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</si>
  <si>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</si>
  <si>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</si>
  <si>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</si>
  <si>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</si>
  <si>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</si>
  <si>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</si>
  <si>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</si>
  <si>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</si>
  <si>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</si>
  <si>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</si>
  <si>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</si>
  <si>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</si>
  <si>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</si>
  <si>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</si>
  <si>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</si>
  <si>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</si>
  <si>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</si>
  <si>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</si>
  <si>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</si>
  <si>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</si>
  <si>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</si>
  <si>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</si>
  <si>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</si>
  <si>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</si>
  <si>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</si>
  <si>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</si>
  <si>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</si>
  <si>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</si>
  <si>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</si>
  <si>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</si>
  <si>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</si>
  <si>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</si>
  <si>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</si>
  <si>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</si>
  <si>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</si>
  <si>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</si>
  <si>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</si>
  <si>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</si>
  <si>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</si>
  <si>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</si>
  <si>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</si>
  <si>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</si>
  <si>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</si>
  <si>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</si>
  <si>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</si>
  <si>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</si>
  <si>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</si>
  <si>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</si>
  <si>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</si>
  <si>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</si>
  <si>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</si>
  <si>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</si>
  <si>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</si>
  <si>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</si>
  <si>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</si>
  <si>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</si>
  <si>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</si>
  <si>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</si>
  <si>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</si>
  <si>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</si>
  <si>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</si>
  <si>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</si>
  <si>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</si>
  <si>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</si>
  <si>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</si>
  <si>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</si>
  <si>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</si>
  <si>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</si>
  <si>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</si>
  <si>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</si>
  <si>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</si>
  <si>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</si>
  <si>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</si>
  <si>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</si>
  <si>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</si>
  <si>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</si>
  <si>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</si>
  <si>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</si>
  <si>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</si>
  <si>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</si>
  <si>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</si>
  <si>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</si>
  <si>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</si>
  <si>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</si>
  <si>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</si>
  <si>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</si>
  <si>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</si>
  <si>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</si>
  <si>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</si>
  <si>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</si>
  <si>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</si>
  <si>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</si>
  <si>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</si>
  <si>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</si>
  <si>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</si>
  <si>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</si>
  <si>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</si>
  <si>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</si>
  <si>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</si>
  <si>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</si>
  <si>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</si>
  <si>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</si>
  <si>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</si>
  <si>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</si>
  <si>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</si>
  <si>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</si>
  <si>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</si>
  <si>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</si>
  <si>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</si>
  <si>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</si>
  <si>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</si>
  <si>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</si>
  <si>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</si>
  <si>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</si>
  <si>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</si>
  <si>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</si>
  <si>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</si>
  <si>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</si>
  <si>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</si>
  <si>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</si>
  <si>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</si>
  <si>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</si>
  <si>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</si>
  <si>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</si>
  <si>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</si>
  <si>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</si>
  <si>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</si>
  <si>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</si>
  <si>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</si>
  <si>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</si>
  <si>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</si>
  <si>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</si>
  <si>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</si>
  <si>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</si>
  <si>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</si>
  <si>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</si>
  <si>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</si>
  <si>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</si>
  <si>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</si>
  <si>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</si>
  <si>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</si>
  <si>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</si>
  <si>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</si>
  <si>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</si>
  <si>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</si>
  <si>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</si>
  <si>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</si>
  <si>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</si>
  <si>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</si>
  <si>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</si>
  <si>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</si>
  <si>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</si>
  <si>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</si>
  <si>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</si>
  <si>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</si>
  <si>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</si>
  <si>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</si>
  <si>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</si>
  <si>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</si>
  <si>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</si>
  <si>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</si>
  <si>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</si>
  <si>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</si>
  <si>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</si>
  <si>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</si>
  <si>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</si>
  <si>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</si>
  <si>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</si>
  <si>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</si>
  <si>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</si>
  <si>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</si>
  <si>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</si>
  <si>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</si>
  <si>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</si>
  <si>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</si>
  <si>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</si>
  <si>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</si>
  <si>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</si>
  <si>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</si>
  <si>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</si>
  <si>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</si>
  <si>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</si>
  <si>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</si>
  <si>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</si>
  <si>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</si>
  <si>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</si>
  <si>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</si>
  <si>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</si>
  <si>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</si>
  <si>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</si>
  <si>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</si>
  <si>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</si>
  <si>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</si>
  <si>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</si>
  <si>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</si>
  <si>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</si>
  <si>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</si>
  <si>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</si>
  <si>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</si>
  <si>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</si>
  <si>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</si>
  <si>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</si>
  <si>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</si>
  <si>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</si>
  <si>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</si>
  <si>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</si>
  <si>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</si>
  <si>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</si>
  <si>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</si>
  <si>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</si>
  <si>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</si>
  <si>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</si>
  <si>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</si>
  <si>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</si>
  <si>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</si>
  <si>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</si>
  <si>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</si>
  <si>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</si>
  <si>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</si>
  <si>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</si>
  <si>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</si>
  <si>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</si>
  <si>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</si>
  <si>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</si>
  <si>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</si>
  <si>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</si>
  <si>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</si>
  <si>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</si>
  <si>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</si>
  <si>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</si>
  <si>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</si>
  <si>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</si>
  <si>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</si>
  <si>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</si>
  <si>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</si>
  <si>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</si>
  <si>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</si>
  <si>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</si>
  <si>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</si>
  <si>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</si>
  <si>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</si>
  <si>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</si>
  <si>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</si>
  <si>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</si>
  <si>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</si>
  <si>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</si>
  <si>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</si>
  <si>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</si>
  <si>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</si>
  <si>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</si>
  <si>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</si>
  <si>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</si>
  <si>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</si>
  <si>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</si>
  <si>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</si>
  <si>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</si>
  <si>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</si>
  <si>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</si>
  <si>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</si>
  <si>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</si>
  <si>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</si>
  <si>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</si>
  <si>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</si>
  <si>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</si>
  <si>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</si>
  <si>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</si>
  <si>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</si>
  <si>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</si>
  <si>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</si>
  <si>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</si>
  <si>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</si>
  <si>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</si>
  <si>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</si>
  <si>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</si>
  <si>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</si>
  <si>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</si>
  <si>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</si>
  <si>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</si>
  <si>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</si>
  <si>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</si>
  <si>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</si>
  <si>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</si>
  <si>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</si>
  <si>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</si>
  <si>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</si>
  <si>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</si>
  <si>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</si>
  <si>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</si>
  <si>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</si>
  <si>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</si>
  <si>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</si>
  <si>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</si>
  <si>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</si>
  <si>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</si>
  <si>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</si>
  <si>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</si>
  <si>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</si>
  <si>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</si>
  <si>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</si>
  <si>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</si>
  <si>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</si>
  <si>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</si>
  <si>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</si>
  <si>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</si>
  <si>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</si>
  <si>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</si>
  <si>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</si>
  <si>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</si>
  <si>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</si>
  <si>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</si>
  <si>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</si>
  <si>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</si>
  <si>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</si>
  <si>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</si>
  <si>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</si>
  <si>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</si>
  <si>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</si>
  <si>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</si>
  <si>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</si>
  <si>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</si>
  <si>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</si>
  <si>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</si>
  <si>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</si>
  <si>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</si>
  <si>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</si>
  <si>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</si>
  <si>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</si>
  <si>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</si>
  <si>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</si>
  <si>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</si>
  <si>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</si>
  <si>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</si>
  <si>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</si>
  <si>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</si>
  <si>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</si>
  <si>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</si>
  <si>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</si>
  <si>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</si>
  <si>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</si>
  <si>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</si>
  <si>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</si>
  <si>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</si>
  <si>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</si>
  <si>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</si>
  <si>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</si>
  <si>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</si>
  <si>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</si>
  <si>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</si>
  <si>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</si>
  <si>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</si>
  <si>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</si>
  <si>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</si>
  <si>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</si>
  <si>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</si>
  <si>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</si>
  <si>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</si>
  <si>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</si>
  <si>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</si>
  <si>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</si>
  <si>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</si>
  <si>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</si>
  <si>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</si>
  <si>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</si>
  <si>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</si>
  <si>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</si>
  <si>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</si>
  <si>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</si>
  <si>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</si>
  <si>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</si>
  <si>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</si>
  <si>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</si>
  <si>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</si>
  <si>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</si>
  <si>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</si>
  <si>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</si>
  <si>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</si>
  <si>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</si>
  <si>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</si>
  <si>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</si>
  <si>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</si>
  <si>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</si>
  <si>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</si>
  <si>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</si>
  <si>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</si>
  <si>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</si>
  <si>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</si>
  <si>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</si>
  <si>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</si>
  <si>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</si>
  <si>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</si>
  <si>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</si>
  <si>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</si>
  <si>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</si>
  <si>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</si>
  <si>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</si>
  <si>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</si>
  <si>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</si>
  <si>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</si>
  <si>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</si>
  <si>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</si>
  <si>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</si>
  <si>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</si>
  <si>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</si>
  <si>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</si>
  <si>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</si>
  <si>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</si>
  <si>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</si>
  <si>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</si>
  <si>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</si>
  <si>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</si>
  <si>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</si>
  <si>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</si>
  <si>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</si>
  <si>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</si>
  <si>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</si>
  <si>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</si>
  <si>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</si>
  <si>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</si>
  <si>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</si>
  <si>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</si>
  <si>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</si>
  <si>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</si>
  <si>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</si>
  <si>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</si>
  <si>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</si>
  <si>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</si>
  <si>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</si>
  <si>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</si>
  <si>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</si>
  <si>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</si>
  <si>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</si>
  <si>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</si>
  <si>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</si>
  <si>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</si>
  <si>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</si>
  <si>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</si>
  <si>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</si>
  <si>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</si>
  <si>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</si>
  <si>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</si>
  <si>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</si>
  <si>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</si>
  <si>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</si>
  <si>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</si>
  <si>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</si>
  <si>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</si>
  <si>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</si>
  <si>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</si>
  <si>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</si>
  <si>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</si>
  <si>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</si>
  <si>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</si>
  <si>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</si>
  <si>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</si>
  <si>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</si>
  <si>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</si>
  <si>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</si>
  <si>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</si>
  <si>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</si>
  <si>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</si>
  <si>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</si>
  <si>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</si>
  <si>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</si>
  <si>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</si>
  <si>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</si>
  <si>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</si>
  <si>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</si>
  <si>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</si>
  <si>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</si>
  <si>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</si>
  <si>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</si>
  <si>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</si>
  <si>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</si>
  <si>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</si>
  <si>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</si>
  <si>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</si>
  <si>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</si>
  <si>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</si>
  <si>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</si>
  <si>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</si>
  <si>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</si>
  <si>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</si>
  <si>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</si>
  <si>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</si>
  <si>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</si>
  <si>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</si>
  <si>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</si>
  <si>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</si>
  <si>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</si>
  <si>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</si>
  <si>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</si>
  <si>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</si>
  <si>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</si>
  <si>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</si>
  <si>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</si>
  <si>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</si>
  <si>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</si>
  <si>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</si>
  <si>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</si>
  <si>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</si>
  <si>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</si>
  <si>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</si>
  <si>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</si>
  <si>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</si>
  <si>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</si>
  <si>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</si>
  <si>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</si>
  <si>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</si>
  <si>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</si>
  <si>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</si>
  <si>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</si>
  <si>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</si>
  <si>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</si>
  <si>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</si>
  <si>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</si>
  <si>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</si>
  <si>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</si>
  <si>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</si>
  <si>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</si>
  <si>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</si>
  <si>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</si>
  <si>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</si>
  <si>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</si>
  <si>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</si>
  <si>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</si>
  <si>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</si>
  <si>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</si>
  <si>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</si>
  <si>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</si>
  <si>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</si>
  <si>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</si>
  <si>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</si>
  <si>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</si>
  <si>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</si>
  <si>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</si>
  <si>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</si>
  <si>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</si>
  <si>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</si>
  <si>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</si>
  <si>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</si>
  <si>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</si>
  <si>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</si>
  <si>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</si>
  <si>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</si>
  <si>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</si>
  <si>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</si>
  <si>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</si>
  <si>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</si>
  <si>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</si>
  <si>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</si>
  <si>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</si>
  <si>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</si>
  <si>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</si>
  <si>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</si>
  <si>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</si>
  <si>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</si>
  <si>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</si>
  <si>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</si>
  <si>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</si>
  <si>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</si>
  <si>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</si>
  <si>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</si>
  <si>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</si>
  <si>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</si>
  <si>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</si>
  <si>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</si>
  <si>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</si>
  <si>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</si>
  <si>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</si>
  <si>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</si>
  <si>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</si>
  <si>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</si>
  <si>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</si>
  <si>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</si>
  <si>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</si>
  <si>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</si>
  <si>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</si>
  <si>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</si>
  <si>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</si>
  <si>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</si>
  <si>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</si>
  <si>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</si>
  <si>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</si>
  <si>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</si>
  <si>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</si>
  <si>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</si>
  <si>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</si>
  <si>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</si>
  <si>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</si>
  <si>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</si>
  <si>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</si>
  <si>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</si>
  <si>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</si>
  <si>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</si>
  <si>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</si>
  <si>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</si>
  <si>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</si>
  <si>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</si>
  <si>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</si>
  <si>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</si>
  <si>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</si>
  <si>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</si>
  <si>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</si>
  <si>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</si>
  <si>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</si>
  <si>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</si>
  <si>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</si>
  <si>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</si>
  <si>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</si>
  <si>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</si>
  <si>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</si>
  <si>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</si>
  <si>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</si>
  <si>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</si>
  <si>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</si>
  <si>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</si>
  <si>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</si>
  <si>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</si>
  <si>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</si>
  <si>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</si>
  <si>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</si>
  <si>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</si>
  <si>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</si>
  <si>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</si>
  <si>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</si>
  <si>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</si>
  <si>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</si>
  <si>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</si>
  <si>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</si>
  <si>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</si>
  <si>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</si>
  <si>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</si>
  <si>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</si>
  <si>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</si>
  <si>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</si>
  <si>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</si>
  <si>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</si>
  <si>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</si>
  <si>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</si>
  <si>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</si>
  <si>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</si>
  <si>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</si>
  <si>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</si>
  <si>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</si>
  <si>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</si>
  <si>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</si>
  <si>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</si>
  <si>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</si>
  <si>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</si>
  <si>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</si>
  <si>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</si>
  <si>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</si>
  <si>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</si>
  <si>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</si>
  <si>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</si>
  <si>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</si>
  <si>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</si>
  <si>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</si>
  <si>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</si>
  <si>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</si>
  <si>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</si>
  <si>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</si>
  <si>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</si>
  <si>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</si>
  <si>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</si>
  <si>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</si>
  <si>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</si>
  <si>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</si>
  <si>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</si>
  <si>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</si>
  <si>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</si>
  <si>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</si>
  <si>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</si>
  <si>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</si>
  <si>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</si>
  <si>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</si>
  <si>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</si>
  <si>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</si>
  <si>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</si>
  <si>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</si>
  <si>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</si>
  <si>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</si>
  <si>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</si>
  <si>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</si>
  <si>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</si>
  <si>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</si>
  <si>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</si>
  <si>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</si>
  <si>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</si>
  <si>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</si>
  <si>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</si>
  <si>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</si>
  <si>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</si>
  <si>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</si>
  <si>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</si>
  <si>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</si>
  <si>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</si>
  <si>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</si>
  <si>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</si>
  <si>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</si>
  <si>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</si>
  <si>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</si>
  <si>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</si>
  <si>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</si>
  <si>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</si>
  <si>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</si>
  <si>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</si>
  <si>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</si>
  <si>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</si>
  <si>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</si>
  <si>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</si>
  <si>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</si>
  <si>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</si>
  <si>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</si>
  <si>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</si>
  <si>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</si>
  <si>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</si>
  <si>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</si>
  <si>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</si>
  <si>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</si>
  <si>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</si>
  <si>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</si>
  <si>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</si>
  <si>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</si>
  <si>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</si>
  <si>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</si>
  <si>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</si>
  <si>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</si>
  <si>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</si>
  <si>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</si>
  <si>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</si>
  <si>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</si>
  <si>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</si>
  <si>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</si>
  <si>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</si>
  <si>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</si>
  <si>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</si>
  <si>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</si>
  <si>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</si>
  <si>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</si>
  <si>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</si>
  <si>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</si>
  <si>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</si>
  <si>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</si>
  <si>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</si>
  <si>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</si>
  <si>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</si>
  <si>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</si>
  <si>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</si>
  <si>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</si>
  <si>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</si>
  <si>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</si>
  <si>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</si>
  <si>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</si>
  <si>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</si>
  <si>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</si>
  <si>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</si>
  <si>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</si>
  <si>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</si>
  <si>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</si>
  <si>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</si>
  <si>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</si>
  <si>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</si>
  <si>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</si>
  <si>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</si>
  <si>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</si>
  <si>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</si>
  <si>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</si>
  <si>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</si>
  <si>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</si>
  <si>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</si>
  <si>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</si>
  <si>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</si>
  <si>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</si>
  <si>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</si>
  <si>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</si>
  <si>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</si>
  <si>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</si>
  <si>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</si>
  <si>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</si>
  <si>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</si>
  <si>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</si>
  <si>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</si>
  <si>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</si>
  <si>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</si>
  <si>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</si>
  <si>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</si>
  <si>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</si>
  <si>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</si>
  <si>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</si>
  <si>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</si>
  <si>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</si>
  <si>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</si>
  <si>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</si>
  <si>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</si>
  <si>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</si>
  <si>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</si>
  <si>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</si>
  <si>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</si>
  <si>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</si>
  <si>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</si>
  <si>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</si>
  <si>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</si>
  <si>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</si>
  <si>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</si>
  <si>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</si>
  <si>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</si>
  <si>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</si>
  <si>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</si>
  <si>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</si>
  <si>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</si>
  <si>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</si>
  <si>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</si>
  <si>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</si>
  <si>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</si>
  <si>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</si>
  <si>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</si>
  <si>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</si>
  <si>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</si>
  <si>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</si>
  <si>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</si>
  <si>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</si>
  <si>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</si>
  <si>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</si>
  <si>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</si>
  <si>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</si>
  <si>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</si>
  <si>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</si>
  <si>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</si>
  <si>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</si>
  <si>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</si>
  <si>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</si>
  <si>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</si>
  <si>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</si>
  <si>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</si>
  <si>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</si>
  <si>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</si>
  <si>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</si>
  <si>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</si>
  <si>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</si>
  <si>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</si>
  <si>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</si>
  <si>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</si>
  <si>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</si>
  <si>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</si>
  <si>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</si>
  <si>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</si>
  <si>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</si>
  <si>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</si>
  <si>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</si>
  <si>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</si>
  <si>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</si>
  <si>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</si>
  <si>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</si>
  <si>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</si>
  <si>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</si>
  <si>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</si>
  <si>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</si>
  <si>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</si>
  <si>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</si>
  <si>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</si>
  <si>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</si>
  <si>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</si>
  <si>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</si>
  <si>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</si>
  <si>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</si>
  <si>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</si>
  <si>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</si>
  <si>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</si>
  <si>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</si>
  <si>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</si>
  <si>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</si>
  <si>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</si>
  <si>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</si>
  <si>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</si>
  <si>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</si>
  <si>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</si>
  <si>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</si>
  <si>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</si>
  <si>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</si>
  <si>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</si>
  <si>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</si>
  <si>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</si>
  <si>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</si>
  <si>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</si>
  <si>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</si>
  <si>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</si>
  <si>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</si>
  <si>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</si>
  <si>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</si>
  <si>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</si>
  <si>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</si>
  <si>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</si>
  <si>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</si>
  <si>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</si>
  <si>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</si>
  <si>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</si>
  <si>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</si>
  <si>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</si>
  <si>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</si>
  <si>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</si>
  <si>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</si>
  <si>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</si>
  <si>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</si>
  <si>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</si>
  <si>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</si>
  <si>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</si>
  <si>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</si>
  <si>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</si>
  <si>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</si>
  <si>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</si>
  <si>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</si>
  <si>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</si>
  <si>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</si>
  <si>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</si>
  <si>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</si>
  <si>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</si>
  <si>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</si>
  <si>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</si>
  <si>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</si>
  <si>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</si>
  <si>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</si>
  <si>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</si>
  <si>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</si>
  <si>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</si>
  <si>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</si>
  <si>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</si>
  <si>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</si>
  <si>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</si>
  <si>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</si>
  <si>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</si>
  <si>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</si>
  <si>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</si>
  <si>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</si>
  <si>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</si>
  <si>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</si>
  <si>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</si>
  <si>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</si>
  <si>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</si>
  <si>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</si>
  <si>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</si>
  <si>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</si>
  <si>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</si>
  <si>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</si>
  <si>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</si>
  <si>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</si>
  <si>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</si>
  <si>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</si>
  <si>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</si>
  <si>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</si>
  <si>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</si>
  <si>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</si>
  <si>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</si>
  <si>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</si>
  <si>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</si>
  <si>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</si>
  <si>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</si>
  <si>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</si>
  <si>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</si>
  <si>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</si>
  <si>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</si>
  <si>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</si>
  <si>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</si>
  <si>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</si>
  <si>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</si>
  <si>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</si>
  <si>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</si>
  <si>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</si>
  <si>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</si>
  <si>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</si>
  <si>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</si>
  <si>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</si>
  <si>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</si>
  <si>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</si>
  <si>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</si>
  <si>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</si>
  <si>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</si>
  <si>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</si>
  <si>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</si>
  <si>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</si>
  <si>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</si>
  <si>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</si>
  <si>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</si>
  <si>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</si>
  <si>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</si>
  <si>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</si>
  <si>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</si>
  <si>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</si>
  <si>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</si>
  <si>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</si>
  <si>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</si>
  <si>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</si>
  <si>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</si>
  <si>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</si>
  <si>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</si>
  <si>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</si>
  <si>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</si>
  <si>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</si>
  <si>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</si>
  <si>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</si>
  <si>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</si>
  <si>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</si>
  <si>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</si>
  <si>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</si>
  <si>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</si>
  <si>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</si>
  <si>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</si>
  <si>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</si>
  <si>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</si>
  <si>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</si>
  <si>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</si>
  <si>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</si>
  <si>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</si>
  <si>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</si>
  <si>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</si>
  <si>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</si>
  <si>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</si>
  <si>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</si>
  <si>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</si>
  <si>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</si>
  <si>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</si>
  <si>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</si>
  <si>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</si>
  <si>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</si>
  <si>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</si>
  <si>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</si>
  <si>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</si>
  <si>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</si>
  <si>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</si>
  <si>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</si>
  <si>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</si>
  <si>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</si>
  <si>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</si>
  <si>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</si>
  <si>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</si>
  <si>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</si>
  <si>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</si>
  <si>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</si>
  <si>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</si>
  <si>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</si>
  <si>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</si>
  <si>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</si>
  <si>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</si>
  <si>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</si>
  <si>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</si>
  <si>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</si>
  <si>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</si>
  <si>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</si>
  <si>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</si>
  <si>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</si>
  <si>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</si>
  <si>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</si>
  <si>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</si>
  <si>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</si>
  <si>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</si>
  <si>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</si>
  <si>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</si>
  <si>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</si>
  <si>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</si>
  <si>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</si>
  <si>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</si>
  <si>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</si>
  <si>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</si>
  <si>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</si>
  <si>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</si>
  <si>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</si>
  <si>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</si>
  <si>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</si>
  <si>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</si>
  <si>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</si>
  <si>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</si>
  <si>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</si>
  <si>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</si>
  <si>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</si>
  <si>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</si>
  <si>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</si>
  <si>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</si>
  <si>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</si>
  <si>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</si>
  <si>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</si>
  <si>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</si>
  <si>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</si>
  <si>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</si>
  <si>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</si>
  <si>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</si>
  <si>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</si>
  <si>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</si>
  <si>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</si>
  <si>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</si>
  <si>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</si>
  <si>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</si>
  <si>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</si>
  <si>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</si>
  <si>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</si>
  <si>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</si>
  <si>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</si>
  <si>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</si>
  <si>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</si>
  <si>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</si>
  <si>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</si>
  <si>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</si>
  <si>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</si>
  <si>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</si>
  <si>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</si>
  <si>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</si>
  <si>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</si>
  <si>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</si>
  <si>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</si>
  <si>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</si>
  <si>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</si>
  <si>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</si>
  <si>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</si>
  <si>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</si>
  <si>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</si>
  <si>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</si>
  <si>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</si>
  <si>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</si>
  <si>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</si>
  <si>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</si>
  <si>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</si>
  <si>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</si>
  <si>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</si>
  <si>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</si>
  <si>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</si>
  <si>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</si>
  <si>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</si>
  <si>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</si>
  <si>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</si>
  <si>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</si>
  <si>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</si>
  <si>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</si>
  <si>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</si>
  <si>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</si>
  <si>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</si>
  <si>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</si>
  <si>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</si>
  <si>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</si>
  <si>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</si>
  <si>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</si>
  <si>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</si>
  <si>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</si>
  <si>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</si>
  <si>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</si>
  <si>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</si>
  <si>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</si>
  <si>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</si>
  <si>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</si>
  <si>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</si>
  <si>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</si>
  <si>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</si>
  <si>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</si>
  <si>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</si>
  <si>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</si>
  <si>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</si>
  <si>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</si>
  <si>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</si>
  <si>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</si>
  <si>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</si>
  <si>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</si>
  <si>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</si>
  <si>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</si>
  <si>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</si>
  <si>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</si>
  <si>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</si>
  <si>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</si>
  <si>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</si>
  <si>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</si>
  <si>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</si>
  <si>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</si>
  <si>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</si>
  <si>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</si>
  <si>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</si>
  <si>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</si>
  <si>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</si>
  <si>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</si>
  <si>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</si>
  <si>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</si>
  <si>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</si>
  <si>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</si>
  <si>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</si>
  <si>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</si>
  <si>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</si>
  <si>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</si>
  <si>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</si>
  <si>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</si>
  <si>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</si>
  <si>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</si>
  <si>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</si>
  <si>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</si>
  <si>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</si>
  <si>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</si>
  <si>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</si>
  <si>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</si>
  <si>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</si>
  <si>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</si>
  <si>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</si>
  <si>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</si>
  <si>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</si>
  <si>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</si>
  <si>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</si>
  <si>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</si>
  <si>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</si>
  <si>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</si>
  <si>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</si>
  <si>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</si>
  <si>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</si>
  <si>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</si>
  <si>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</si>
  <si>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</si>
  <si>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</si>
  <si>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</si>
  <si>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</si>
  <si>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</si>
  <si>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</si>
  <si>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</si>
  <si>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</si>
  <si>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</si>
  <si>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</si>
  <si>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</si>
  <si>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</si>
  <si>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</si>
  <si>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</si>
  <si>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</si>
  <si>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</si>
  <si>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</si>
  <si>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</si>
  <si>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</si>
  <si>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</si>
  <si>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</si>
  <si>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</si>
  <si>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</si>
  <si>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</si>
  <si>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</si>
  <si>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</si>
  <si>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</si>
  <si>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</si>
  <si>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</si>
  <si>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</si>
  <si>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</si>
  <si>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</si>
  <si>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</si>
  <si>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</si>
  <si>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</si>
  <si>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</si>
  <si>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</si>
  <si>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</si>
  <si>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</si>
  <si>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</si>
  <si>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</si>
  <si>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</si>
  <si>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</si>
  <si>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</si>
  <si>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</si>
  <si>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</si>
  <si>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</si>
  <si>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</si>
  <si>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</si>
  <si>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</si>
  <si>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</si>
  <si>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</si>
  <si>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</si>
  <si>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</si>
  <si>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</si>
  <si>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</si>
  <si>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</si>
  <si>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</si>
  <si>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</si>
  <si>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</si>
  <si>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</si>
  <si>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</si>
  <si>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</si>
  <si>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</si>
  <si>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</si>
  <si>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</si>
  <si>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</si>
  <si>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</si>
  <si>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</si>
  <si>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</si>
  <si>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</si>
  <si>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</si>
  <si>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</si>
  <si>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</si>
  <si>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</si>
  <si>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</si>
  <si>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</si>
  <si>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</si>
  <si>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</si>
  <si>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</si>
  <si>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</si>
  <si>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</si>
  <si>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</si>
  <si>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</si>
  <si>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</si>
  <si>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</si>
  <si>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</si>
  <si>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</si>
  <si>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</si>
  <si>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</si>
  <si>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</si>
  <si>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</si>
  <si>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</si>
  <si>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</si>
  <si>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</si>
  <si>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</si>
  <si>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</si>
  <si>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</si>
  <si>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</si>
  <si>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</si>
  <si>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</si>
  <si>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</si>
  <si>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</si>
  <si>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</si>
  <si>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</si>
  <si>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</si>
  <si>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</si>
  <si>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</si>
  <si>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</si>
  <si>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</si>
  <si>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</si>
  <si>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</si>
  <si>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</si>
  <si>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</si>
  <si>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</si>
  <si>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</si>
  <si>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</si>
  <si>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</si>
  <si>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</si>
  <si>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</si>
  <si>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</si>
  <si>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</si>
  <si>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</si>
  <si>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</si>
  <si>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</si>
  <si>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</si>
  <si>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</si>
  <si>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</si>
  <si>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</si>
  <si>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</si>
  <si>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</si>
  <si>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</si>
  <si>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</si>
  <si>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</si>
  <si>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</si>
  <si>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</si>
  <si>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</si>
  <si>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</si>
  <si>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</si>
  <si>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</si>
  <si>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</si>
  <si>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</si>
  <si>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</si>
  <si>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</si>
  <si>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</si>
  <si>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</si>
  <si>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</si>
  <si>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</si>
  <si>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</si>
  <si>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</si>
  <si>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</si>
  <si>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</si>
  <si>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</si>
  <si>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</si>
  <si>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</si>
  <si>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</si>
  <si>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</si>
  <si>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</si>
  <si>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</si>
  <si>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</si>
  <si>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</si>
  <si>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</si>
  <si>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</si>
  <si>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</si>
  <si>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</si>
  <si>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</si>
  <si>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</si>
  <si>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</si>
  <si>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</si>
  <si>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</si>
  <si>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</si>
  <si>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</si>
  <si>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</si>
  <si>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</si>
  <si>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</si>
  <si>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</si>
  <si>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</si>
  <si>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</si>
  <si>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</si>
  <si>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</si>
  <si>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</si>
  <si>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</si>
  <si>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</si>
  <si>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</si>
  <si>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</si>
  <si>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</si>
  <si>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</si>
  <si>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</si>
  <si>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</si>
  <si>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</si>
  <si>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</si>
  <si>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</si>
  <si>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</si>
  <si>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</si>
  <si>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</si>
  <si>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</si>
  <si>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</si>
  <si>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</si>
  <si>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</si>
  <si>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</si>
  <si>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</si>
  <si>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</si>
  <si>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</si>
  <si>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</si>
  <si>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</si>
  <si>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</si>
  <si>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</si>
  <si>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</si>
  <si>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</si>
  <si>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</si>
  <si>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</si>
  <si>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</si>
  <si>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</si>
  <si>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</si>
  <si>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</si>
  <si>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</si>
  <si>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</si>
  <si>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</si>
  <si>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</si>
  <si>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</si>
  <si>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</si>
  <si>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</si>
  <si>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</si>
  <si>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</si>
  <si>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</si>
  <si>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</si>
  <si>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</si>
  <si>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</si>
  <si>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</si>
  <si>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</si>
  <si>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</si>
  <si>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</si>
  <si>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</si>
  <si>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</si>
  <si>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</si>
  <si>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</si>
  <si>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</si>
  <si>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</si>
  <si>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</si>
  <si>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</si>
  <si>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</si>
  <si>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</si>
  <si>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</si>
  <si>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</si>
  <si>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</si>
  <si>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</si>
  <si>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</si>
  <si>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</si>
  <si>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</si>
  <si>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</si>
  <si>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</si>
  <si>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</si>
  <si>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</si>
  <si>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</si>
  <si>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</si>
  <si>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</si>
  <si>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</si>
  <si>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</si>
  <si>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</si>
  <si>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</si>
  <si>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</si>
  <si>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</si>
  <si>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</si>
  <si>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</si>
  <si>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</si>
  <si>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</si>
  <si>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</si>
  <si>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</si>
  <si>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</si>
  <si>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</si>
  <si>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</si>
  <si>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</si>
  <si>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</si>
  <si>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</si>
  <si>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</si>
  <si>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</si>
  <si>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</si>
  <si>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</si>
  <si>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</si>
  <si>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</si>
  <si>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</si>
  <si>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</si>
  <si>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</si>
  <si>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</si>
  <si>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</si>
  <si>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</si>
  <si>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</si>
  <si>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</si>
  <si>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</si>
  <si>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</si>
  <si>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</si>
  <si>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</si>
  <si>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</si>
  <si>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</si>
  <si>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</si>
  <si>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</si>
  <si>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</si>
  <si>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</si>
  <si>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</si>
  <si>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</si>
  <si>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</si>
  <si>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</si>
  <si>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</si>
  <si>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</si>
  <si>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</si>
  <si>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</si>
  <si>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</si>
  <si>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</si>
  <si>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</si>
  <si>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</si>
  <si>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</si>
  <si>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</si>
  <si>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</si>
  <si>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</si>
  <si>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</si>
  <si>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</si>
  <si>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</si>
  <si>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</si>
  <si>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</si>
  <si>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</si>
  <si>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</si>
  <si>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</si>
  <si>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</si>
  <si>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</si>
  <si>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</si>
  <si>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</si>
  <si>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</si>
  <si>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</si>
  <si>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</si>
  <si>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</si>
  <si>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</si>
  <si>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</si>
  <si>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</si>
  <si>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</si>
  <si>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</si>
  <si>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</si>
  <si>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</si>
  <si>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</si>
  <si>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</si>
  <si>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</si>
  <si>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</si>
  <si>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</si>
  <si>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</si>
  <si>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</si>
  <si>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</si>
  <si>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</si>
  <si>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</si>
  <si>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</si>
  <si>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</si>
  <si>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</si>
  <si>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</si>
  <si>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</si>
  <si>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</si>
  <si>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</si>
  <si>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</si>
  <si>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</si>
  <si>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</si>
  <si>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</si>
  <si>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</si>
  <si>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</si>
  <si>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</si>
  <si>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</si>
  <si>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</si>
  <si>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</si>
  <si>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</si>
  <si>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</si>
  <si>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</si>
  <si>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</si>
  <si>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</si>
  <si>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</si>
  <si>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</si>
  <si>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</si>
  <si>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</si>
  <si>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</si>
  <si>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</si>
  <si>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</si>
  <si>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</si>
  <si>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</si>
  <si>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</si>
  <si>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</si>
  <si>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Общие данные</t>
  </si>
  <si>
    <t>на 1.11.2025</t>
  </si>
  <si>
    <t>Привезено мк</t>
  </si>
  <si>
    <t>Всего металла 1-4оч.</t>
  </si>
  <si>
    <t>Итого элементов 1-4оч.:</t>
  </si>
  <si>
    <t>2 очередь</t>
  </si>
  <si>
    <t>3 очередь</t>
  </si>
  <si>
    <t>4 очередь</t>
  </si>
  <si>
    <t>Привезено мк 1-4 оч.</t>
  </si>
  <si>
    <t>Что предположительно находится в Выборге  01.11.25, шт</t>
  </si>
  <si>
    <t>Какие элементы найдены на площадке, на дату 01.11.25, шт</t>
  </si>
  <si>
    <t>Какие элементы найдены на площадке, на дату 01.11.25, кг</t>
  </si>
  <si>
    <t>Что предположительно находится в Выборге  01.11.25, кг</t>
  </si>
  <si>
    <t>Отгруженно с Екатеринбурга, шт</t>
  </si>
  <si>
    <t>Отгруженно с Екатеринбурга, кг</t>
  </si>
  <si>
    <t>Отправленно СОЭКСом в Выборг, шт</t>
  </si>
  <si>
    <t>Отправленно СОЭКСом в Выборг, кг</t>
  </si>
  <si>
    <t xml:space="preserve">1025 тонн </t>
  </si>
  <si>
    <t>Конкурс</t>
  </si>
  <si>
    <t>Отгруженно с Выборга, шт от 20.10.25</t>
  </si>
  <si>
    <t>Отгруженно с Выборга, кг 20.10.25</t>
  </si>
  <si>
    <t>разница между отгрузкой с Выборга и найден. на площадке, шт</t>
  </si>
  <si>
    <t>разница между отгрузкой с Выборга и найден. на площадке, тн</t>
  </si>
  <si>
    <t>№</t>
  </si>
  <si>
    <t>Наименование</t>
  </si>
  <si>
    <t>Шифр</t>
  </si>
  <si>
    <t>SERVICE
Марка+Наименование</t>
  </si>
  <si>
    <t>Кол-во</t>
  </si>
  <si>
    <t>SERVICE
Кол-во (накоп. Итог)</t>
  </si>
  <si>
    <t>ОВ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</si>
  <si>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</si>
  <si>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r>
      <t xml:space="preserve">Площадь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</si>
  <si>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Дата отгрузки</t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</si>
  <si>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</si>
  <si>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Водитель</t>
  </si>
  <si>
    <r>
      <t xml:space="preserve">УПД
</t>
    </r>
    <r>
      <rPr>
        <sz val="10"/>
        <color theme="1"/>
        <rFont val="Calibri"/>
        <family val="2"/>
        <charset val="204"/>
        <scheme val="minor"/>
      </rPr>
      <t>(МК)</t>
    </r>
  </si>
  <si>
    <r>
      <t xml:space="preserve">Подпись
УПД
</t>
    </r>
    <r>
      <rPr>
        <sz val="10"/>
        <color theme="1"/>
        <rFont val="Calibri"/>
        <family val="2"/>
        <charset val="204"/>
        <scheme val="minor"/>
      </rPr>
      <t>(МК)</t>
    </r>
  </si>
  <si>
    <r>
      <t xml:space="preserve">УПД
</t>
    </r>
    <r>
      <rPr>
        <sz val="10"/>
        <color theme="1"/>
        <rFont val="Calibri"/>
        <family val="2"/>
        <charset val="204"/>
        <scheme val="minor"/>
      </rPr>
      <t>(АКЗ, ОГЗ)</t>
    </r>
  </si>
  <si>
    <r>
      <t xml:space="preserve">Подпись
УПД
</t>
    </r>
    <r>
      <rPr>
        <sz val="10"/>
        <color theme="1"/>
        <rFont val="Calibri"/>
        <family val="2"/>
        <charset val="204"/>
        <scheme val="minor"/>
      </rPr>
      <t>(АКЗ, ОГЗ)</t>
    </r>
  </si>
  <si>
    <t>Балка</t>
  </si>
  <si>
    <t xml:space="preserve">1632-2021-2.1.3-КМД	</t>
  </si>
  <si>
    <t xml:space="preserve">1Б1-11632-2021-2.1.3-КМД	</t>
  </si>
  <si>
    <t>ОВ 1-1806-25</t>
  </si>
  <si>
    <t>Ковыльников</t>
  </si>
  <si>
    <t>1-1806</t>
  </si>
  <si>
    <t>ДА</t>
  </si>
  <si>
    <t>1/1806</t>
  </si>
  <si>
    <t xml:space="preserve">1Б11-11632-2021-2.1.3-КМД	</t>
  </si>
  <si>
    <t>ОВ 1-2706-25</t>
  </si>
  <si>
    <t>Скопцов</t>
  </si>
  <si>
    <t>1-2706-1</t>
  </si>
  <si>
    <t>1-2706-2</t>
  </si>
  <si>
    <t xml:space="preserve">1Б12-11632-2021-2.1.3-КМД	</t>
  </si>
  <si>
    <t>ОВ 1-1506-25</t>
  </si>
  <si>
    <t>1-1506</t>
  </si>
  <si>
    <t>1/1506</t>
  </si>
  <si>
    <t xml:space="preserve">1Б1-31632-2021-2.1.3-КМД	</t>
  </si>
  <si>
    <t>ОВ 3-2406-25</t>
  </si>
  <si>
    <t>3-2406</t>
  </si>
  <si>
    <t>3/2406</t>
  </si>
  <si>
    <t xml:space="preserve">1Б1-41632-2021-2.1.3-КМД	</t>
  </si>
  <si>
    <t>ОВ 1-3006-25</t>
  </si>
  <si>
    <t>1-3006-1</t>
  </si>
  <si>
    <t>1-3006-2</t>
  </si>
  <si>
    <t xml:space="preserve">1Б2-11632-2021-2.1.3-КМД	</t>
  </si>
  <si>
    <t xml:space="preserve">1Б3-11632-2021-2.1.3-КМД	</t>
  </si>
  <si>
    <t>ОВ 1-1706-25</t>
  </si>
  <si>
    <t>1-1706</t>
  </si>
  <si>
    <t>1/1706</t>
  </si>
  <si>
    <t xml:space="preserve">1Б3-21632-2021-2.1.3-КМД	</t>
  </si>
  <si>
    <t xml:space="preserve">1Б3-31632-2021-2.1.3-КМД	</t>
  </si>
  <si>
    <t xml:space="preserve">1Б3-41632-2021-2.1.3-КМД	</t>
  </si>
  <si>
    <t>ОВ 1-2606-25</t>
  </si>
  <si>
    <t>1-2606-1</t>
  </si>
  <si>
    <t>1-2606-2</t>
  </si>
  <si>
    <t xml:space="preserve">1Б3-51632-2021-2.1.3-КМД	</t>
  </si>
  <si>
    <t xml:space="preserve">1Б4-11632-2021-2.1.3-КМД	</t>
  </si>
  <si>
    <t>ОВ 1-2208-25</t>
  </si>
  <si>
    <t>Белавин</t>
  </si>
  <si>
    <t>2-2208-1</t>
  </si>
  <si>
    <t>НЕТ</t>
  </si>
  <si>
    <t>2-2208-2</t>
  </si>
  <si>
    <t xml:space="preserve">1Б4-101632-2021-2.1.3-КМД	</t>
  </si>
  <si>
    <t>ОВ 2-0309-25</t>
  </si>
  <si>
    <t>2-0309-1</t>
  </si>
  <si>
    <t>2-0309-2</t>
  </si>
  <si>
    <t xml:space="preserve">1Б4-131632-2021-2.1.3-КМД	</t>
  </si>
  <si>
    <t>ОВ 2-2908-25</t>
  </si>
  <si>
    <t>3-2908-1</t>
  </si>
  <si>
    <t>3-2908-2</t>
  </si>
  <si>
    <t xml:space="preserve">1Б4-141632-2021-2.1.3-КМД	</t>
  </si>
  <si>
    <t xml:space="preserve">1Б4-151632-2021-2.1.3-КМД	</t>
  </si>
  <si>
    <t xml:space="preserve">1Б4-161632-2021-2.1.3-КМД	</t>
  </si>
  <si>
    <t xml:space="preserve">1Б4-171632-2021-2.1.3-КМД	</t>
  </si>
  <si>
    <t xml:space="preserve">1Б4-21632-2021-2.1.3-КМД	</t>
  </si>
  <si>
    <t xml:space="preserve">1Б4-201632-2021-2.1.3-КМД	</t>
  </si>
  <si>
    <t xml:space="preserve">1Б4-31632-2021-2.1.3-КМД	</t>
  </si>
  <si>
    <t xml:space="preserve">1Б4-41632-2021-2.1.3-КМД	</t>
  </si>
  <si>
    <t xml:space="preserve">1Б4-51632-2021-2.1.3-КМД	</t>
  </si>
  <si>
    <t xml:space="preserve">1Б4-61632-2021-2.1.3-КМД	</t>
  </si>
  <si>
    <t xml:space="preserve">1Б6-11632-2021-2.1.3-КМД	</t>
  </si>
  <si>
    <t>ОВ 1-2708-25</t>
  </si>
  <si>
    <t>1-2708-1</t>
  </si>
  <si>
    <t>1-2708-2</t>
  </si>
  <si>
    <t xml:space="preserve">1Б6-21632-2021-2.1.3-КМД	</t>
  </si>
  <si>
    <t xml:space="preserve">1Б6-31632-2021-2.1.3-КМД	</t>
  </si>
  <si>
    <t xml:space="preserve">1Б8-11632-2021-2.1.3-КМД	</t>
  </si>
  <si>
    <t>ОВ 1-0107-25</t>
  </si>
  <si>
    <t>1-0107-1</t>
  </si>
  <si>
    <t>1-0107-2</t>
  </si>
  <si>
    <t xml:space="preserve">1Б8-21632-2021-2.1.3-КМД	</t>
  </si>
  <si>
    <t>ОВ 1-0407-25</t>
  </si>
  <si>
    <t>1-0407-1</t>
  </si>
  <si>
    <t>1-0407-2</t>
  </si>
  <si>
    <t xml:space="preserve">1Б8-31632-2021-2.1.3-КМД	</t>
  </si>
  <si>
    <t>ОВ 1-2306-25</t>
  </si>
  <si>
    <t>1-2306</t>
  </si>
  <si>
    <t>1/2306</t>
  </si>
  <si>
    <t xml:space="preserve">1Б8-41632-2021-2.1.3-КМД	</t>
  </si>
  <si>
    <t>ОВ 1-2406-25</t>
  </si>
  <si>
    <t>1-2406</t>
  </si>
  <si>
    <t>1/2406</t>
  </si>
  <si>
    <t xml:space="preserve">1Б8-51632-2021-2.1.3-КМД	</t>
  </si>
  <si>
    <t>ОВ 1-1906-25</t>
  </si>
  <si>
    <t>1-1906</t>
  </si>
  <si>
    <t>1/1906</t>
  </si>
  <si>
    <t>ОВ 1-2006-25</t>
  </si>
  <si>
    <t>1-2006</t>
  </si>
  <si>
    <t>1/2006</t>
  </si>
  <si>
    <t xml:space="preserve">1Б8-61632-2021-2.1.3-КМД	</t>
  </si>
  <si>
    <t xml:space="preserve">1Б9-11632-2021-2.1.3-КМД	</t>
  </si>
  <si>
    <t xml:space="preserve">1Б9-21632-2021-2.1.3-КМД	</t>
  </si>
  <si>
    <t xml:space="preserve">1Б9-31632-2021-2.1.3-КМД	</t>
  </si>
  <si>
    <t xml:space="preserve">1Б9-41632-2021-2.1.3-КМД	</t>
  </si>
  <si>
    <t>Колонна</t>
  </si>
  <si>
    <t xml:space="preserve">1К1-11632-2021-2.1.3-КМД	</t>
  </si>
  <si>
    <t xml:space="preserve">1К1-101632-2021-2.1.3-КМД	</t>
  </si>
  <si>
    <t>ОВ 1-2509-25</t>
  </si>
  <si>
    <t>1-2509-1</t>
  </si>
  <si>
    <t>1-2509-2</t>
  </si>
  <si>
    <t xml:space="preserve">1К1-111632-2021-2.1.3-КМД	</t>
  </si>
  <si>
    <t xml:space="preserve">1К1-121632-2021-2.1.3-КМД	</t>
  </si>
  <si>
    <t xml:space="preserve">1К1-131632-2021-2.1.3-КМД	</t>
  </si>
  <si>
    <t xml:space="preserve">1К1-141632-2021-2.1.3-КМД	</t>
  </si>
  <si>
    <t xml:space="preserve">1К1-151632-2021-2.1.3-КМД	</t>
  </si>
  <si>
    <t xml:space="preserve">1К1-161632-2021-2.1.3-КМД	</t>
  </si>
  <si>
    <t xml:space="preserve">1К1-171632-2021-2.1.3-КМД	</t>
  </si>
  <si>
    <t xml:space="preserve">1К1-181632-2021-2.1.3-КМД	</t>
  </si>
  <si>
    <t xml:space="preserve">1К1-191632-2021-2.1.3-КМД	</t>
  </si>
  <si>
    <t xml:space="preserve">1К1-21632-2021-2.1.3-КМД	</t>
  </si>
  <si>
    <t xml:space="preserve">1К1-201632-2021-2.1.3-КМД	</t>
  </si>
  <si>
    <t xml:space="preserve">1К1-211632-2021-2.1.3-КМД	</t>
  </si>
  <si>
    <t xml:space="preserve">1К1-221632-2021-2.1.3-КМД	</t>
  </si>
  <si>
    <t xml:space="preserve">1К1-231632-2021-2.1.3-КМД	</t>
  </si>
  <si>
    <t xml:space="preserve">1К1-31632-2021-2.1.3-КМД	</t>
  </si>
  <si>
    <t>ОВ 1-1108-25</t>
  </si>
  <si>
    <t>1-1108-1</t>
  </si>
  <si>
    <t>1-1108-2</t>
  </si>
  <si>
    <t xml:space="preserve">1К1-41632-2021-2.1.3-КМД	</t>
  </si>
  <si>
    <t xml:space="preserve">1К1-51632-2021-2.1.3-КМД	</t>
  </si>
  <si>
    <t xml:space="preserve">1К1-61632-2021-2.1.3-КМД	</t>
  </si>
  <si>
    <t xml:space="preserve">1К1-71632-2021-2.1.3-КМД	</t>
  </si>
  <si>
    <t>ОВ 1-0508-25</t>
  </si>
  <si>
    <t>2-0508-1</t>
  </si>
  <si>
    <t>2-0508-2</t>
  </si>
  <si>
    <t xml:space="preserve">1К1-81632-2021-2.1.3-КМД	</t>
  </si>
  <si>
    <t xml:space="preserve">1К1-91632-2021-2.1.3-КМД	</t>
  </si>
  <si>
    <t xml:space="preserve">1К2-11632-2021-2.1.3-КМД	</t>
  </si>
  <si>
    <t>ОВ 2-1506-25</t>
  </si>
  <si>
    <t>Завьялов</t>
  </si>
  <si>
    <t>2-1506</t>
  </si>
  <si>
    <t>1506/2</t>
  </si>
  <si>
    <t xml:space="preserve">1К2-21632-2021-2.1.3-КМД	</t>
  </si>
  <si>
    <t>ОВ 2-2406-25</t>
  </si>
  <si>
    <t>2-2406</t>
  </si>
  <si>
    <t>2/2406</t>
  </si>
  <si>
    <t>ОВ 1-2807-25</t>
  </si>
  <si>
    <t>1-2807-1</t>
  </si>
  <si>
    <t>1-2807-2</t>
  </si>
  <si>
    <t xml:space="preserve">1К2-31632-2021-2.1.3-КМД	</t>
  </si>
  <si>
    <t xml:space="preserve">1К2-41632-2021-2.1.3-КМД	</t>
  </si>
  <si>
    <t xml:space="preserve">1К3-21632-2021-2.1.3-КМД	</t>
  </si>
  <si>
    <t xml:space="preserve">1К3-31632-2021-2.1.3-КМД	</t>
  </si>
  <si>
    <t xml:space="preserve">1К3-41632-2021-2.1.3-КМД	</t>
  </si>
  <si>
    <t xml:space="preserve">1К3-51632-2021-2.1.3-КМД	</t>
  </si>
  <si>
    <t xml:space="preserve">1К3-61632-2021-2.1.3-КМД	</t>
  </si>
  <si>
    <t xml:space="preserve">1К3-71632-2021-2.1.3-КМД	</t>
  </si>
  <si>
    <t>ОВ 1-0807-25</t>
  </si>
  <si>
    <t>1-0807-1</t>
  </si>
  <si>
    <t>1-0807-2</t>
  </si>
  <si>
    <t xml:space="preserve">1К3-81632-2021-2.1.3-КМД	</t>
  </si>
  <si>
    <t xml:space="preserve">1К3-91632-2021-2.1.3-КМД	</t>
  </si>
  <si>
    <t xml:space="preserve">1К4-11632-2021-2.1.3-КМД	</t>
  </si>
  <si>
    <t>ОВ 1-0610-25</t>
  </si>
  <si>
    <t>Широков</t>
  </si>
  <si>
    <t>1-0610-1</t>
  </si>
  <si>
    <t>1-0610-2</t>
  </si>
  <si>
    <t xml:space="preserve">1К4-21632-2021-2.1.3-КМД	</t>
  </si>
  <si>
    <t xml:space="preserve">1К4-31632-2021-2.1.3-КМД	</t>
  </si>
  <si>
    <t xml:space="preserve">1К4-41632-2021-2.1.3-КМД	</t>
  </si>
  <si>
    <t xml:space="preserve">1К4-51632-2021-2.1.3-КМД	</t>
  </si>
  <si>
    <t xml:space="preserve">1К4-61632-2021-2.1.3-КМД	</t>
  </si>
  <si>
    <t xml:space="preserve">1К4-71632-2021-2.1.3-КМД	</t>
  </si>
  <si>
    <t xml:space="preserve">1К4-81632-2021-2.1.3-КМД	</t>
  </si>
  <si>
    <t xml:space="preserve">1К4-91632-2021-2.1.3-КМД	</t>
  </si>
  <si>
    <t>Кронштейн</t>
  </si>
  <si>
    <t xml:space="preserve">1КР1-11632-2021-2.1.3-КМД	</t>
  </si>
  <si>
    <t>ОВ 1-3009-25</t>
  </si>
  <si>
    <t>1-3009-1</t>
  </si>
  <si>
    <t>1-3009-2</t>
  </si>
  <si>
    <t>Настил</t>
  </si>
  <si>
    <t xml:space="preserve">1Н1-1091632-2021-2.1.3-КМД	</t>
  </si>
  <si>
    <t>ОВ 1-1209-25</t>
  </si>
  <si>
    <t>1-1209-1</t>
  </si>
  <si>
    <t>1-1209-2</t>
  </si>
  <si>
    <t xml:space="preserve">1Н1-1181632-2021-2.1.3-КМД	</t>
  </si>
  <si>
    <t>ОВ 1-0708-25</t>
  </si>
  <si>
    <t>1-0708-1</t>
  </si>
  <si>
    <t>1-0708-2</t>
  </si>
  <si>
    <t xml:space="preserve">1Н1-1221632-2021-2.1.3-КМД	</t>
  </si>
  <si>
    <t xml:space="preserve">1Н1-1261632-2021-2.1.3-КМД	</t>
  </si>
  <si>
    <t xml:space="preserve">1Н1-1301632-2021-2.1.3-КМД	</t>
  </si>
  <si>
    <t xml:space="preserve">1Н1-1341632-2021-2.1.3-КМД	</t>
  </si>
  <si>
    <t xml:space="preserve">1Н1-1381632-2021-2.1.3-КМД	</t>
  </si>
  <si>
    <t xml:space="preserve">1Н1-1391632-2021-2.1.3-КМД	</t>
  </si>
  <si>
    <t xml:space="preserve">1Н1-1421632-2021-2.1.3-КМД	</t>
  </si>
  <si>
    <t xml:space="preserve">1Н1-1431632-2021-2.1.3-КМД	</t>
  </si>
  <si>
    <t xml:space="preserve">1Н1-361632-2021-2.1.3-КМД	</t>
  </si>
  <si>
    <t xml:space="preserve">1Н1-831632-2021-2.1.3-КМД	</t>
  </si>
  <si>
    <t xml:space="preserve">1Н1-841632-2021-2.1.3-КМД	</t>
  </si>
  <si>
    <t xml:space="preserve">1Н1-871632-2021-2.1.3-КМД	</t>
  </si>
  <si>
    <t xml:space="preserve">1Н1-941632-2021-2.1.3-КМД	</t>
  </si>
  <si>
    <t xml:space="preserve">1Н1-981632-2021-2.1.3-КМД	</t>
  </si>
  <si>
    <t>Распорка</t>
  </si>
  <si>
    <t xml:space="preserve">1РС3-11632-2021-2.1.3-КМД	</t>
  </si>
  <si>
    <t>ОВ 1-2909-25</t>
  </si>
  <si>
    <t>1-2909-1</t>
  </si>
  <si>
    <t>1-2909-2</t>
  </si>
  <si>
    <t xml:space="preserve">1РС5-11632-2021-2.1.3-КМД	</t>
  </si>
  <si>
    <t xml:space="preserve">1РС6-11632-2021-2.1.3-КМД	</t>
  </si>
  <si>
    <t xml:space="preserve">1РС6-21632-2021-2.1.3-КМД	</t>
  </si>
  <si>
    <t xml:space="preserve">1РС6-31632-2021-2.1.3-КМД	</t>
  </si>
  <si>
    <t xml:space="preserve">1РС6-41632-2021-2.1.3-КМД	</t>
  </si>
  <si>
    <t xml:space="preserve">1РС6-51632-2021-2.1.3-КМД	</t>
  </si>
  <si>
    <t xml:space="preserve">1РС6-61632-2021-2.1.3-КМД	</t>
  </si>
  <si>
    <t>Ригель фахверка</t>
  </si>
  <si>
    <t xml:space="preserve">1РФ1-41632-2021-2.1.3-КМД	</t>
  </si>
  <si>
    <t xml:space="preserve">1РФ1-51632-2021-2.1.3-КМД	</t>
  </si>
  <si>
    <t xml:space="preserve">1РФ1-61632-2021-2.1.3-КМД	</t>
  </si>
  <si>
    <t xml:space="preserve">1РФ1-71632-2021-2.1.3-КМД	</t>
  </si>
  <si>
    <t xml:space="preserve">1РФ1-81632-2021-2.1.3-КМД	</t>
  </si>
  <si>
    <t xml:space="preserve">1РФ1-91632-2021-2.1.3-КМД	</t>
  </si>
  <si>
    <t>Связь</t>
  </si>
  <si>
    <t xml:space="preserve">1СВ4-11632-2021-2.1.3-КМД	</t>
  </si>
  <si>
    <t xml:space="preserve">1СВ4-21632-2021-2.1.3-КМД	</t>
  </si>
  <si>
    <t xml:space="preserve">1СВ4-31632-2021-2.1.3-КМД	</t>
  </si>
  <si>
    <t xml:space="preserve">1СВ4-51632-2021-2.1.3-КМД	</t>
  </si>
  <si>
    <t xml:space="preserve">1СВ4-61632-2021-2.1.3-КМД	</t>
  </si>
  <si>
    <t xml:space="preserve">1СГ2-11632-2021-2.1.3-КМД	</t>
  </si>
  <si>
    <t xml:space="preserve">1СГ2-21632-2021-2.1.3-КМД	</t>
  </si>
  <si>
    <t xml:space="preserve">1СГ2-31632-2021-2.1.3-КМД	</t>
  </si>
  <si>
    <t>Стойка</t>
  </si>
  <si>
    <t xml:space="preserve">1СТ1-11632-2021-2.1.3-КМД	</t>
  </si>
  <si>
    <t xml:space="preserve">1СТ1-21632-2021-2.1.3-КМД	</t>
  </si>
  <si>
    <t xml:space="preserve">2Б11-11632-2021-2.1.3-КМД	</t>
  </si>
  <si>
    <t xml:space="preserve">2Б11-21632-2021-2.1.3-КМД	</t>
  </si>
  <si>
    <t xml:space="preserve">2Б1-21632-2021-2.1.3-КМД	</t>
  </si>
  <si>
    <t xml:space="preserve">2Б1-31632-2021-2.1.3-КМД	</t>
  </si>
  <si>
    <t>ОВ 1-2808-25</t>
  </si>
  <si>
    <t>1-2808-1</t>
  </si>
  <si>
    <t>1-2808-2</t>
  </si>
  <si>
    <t xml:space="preserve">2Б1-51632-2021-2.1.3-КМД	</t>
  </si>
  <si>
    <t>ОВ 2-2008-25</t>
  </si>
  <si>
    <t>2-2008-1</t>
  </si>
  <si>
    <t>2-2008-2</t>
  </si>
  <si>
    <t xml:space="preserve">2Б2-11632-2021-2.1.3-КМД	</t>
  </si>
  <si>
    <t xml:space="preserve">2Б2-21632-2021-2.1.3-КМД	</t>
  </si>
  <si>
    <t xml:space="preserve">2Б2-31632-2021-2.1.3-КМД	</t>
  </si>
  <si>
    <t xml:space="preserve">2Б4-11632-2021-2.1.3-КМД	</t>
  </si>
  <si>
    <t>2б4-10</t>
  </si>
  <si>
    <t xml:space="preserve">2б4-101632-2021-2.1.3-КМД	</t>
  </si>
  <si>
    <t>ОВ 1-2008-25</t>
  </si>
  <si>
    <t>1-2008-1</t>
  </si>
  <si>
    <t>1-2008-2</t>
  </si>
  <si>
    <t xml:space="preserve">2Б4-101632-2021-2.1.3-КМД	</t>
  </si>
  <si>
    <t>ОВ 1-0809-25</t>
  </si>
  <si>
    <t>1-0809-1</t>
  </si>
  <si>
    <t>1-0809-2</t>
  </si>
  <si>
    <t>ОВ 2-1009-25</t>
  </si>
  <si>
    <t>2-1009-1</t>
  </si>
  <si>
    <t>2-1009-2</t>
  </si>
  <si>
    <t>2б4-11</t>
  </si>
  <si>
    <t xml:space="preserve">2б4-111632-2021-2.1.3-КМД	</t>
  </si>
  <si>
    <t xml:space="preserve">2Б4-111632-2021-2.1.3-КМД	</t>
  </si>
  <si>
    <t>ОВ 1-0110-25</t>
  </si>
  <si>
    <t>1-0110-1</t>
  </si>
  <si>
    <t>1-0110-2</t>
  </si>
  <si>
    <t xml:space="preserve">2Б4-121632-2021-2.1.3-КМД	</t>
  </si>
  <si>
    <t>ОВ 1-0209-25</t>
  </si>
  <si>
    <t>1-0209-1</t>
  </si>
  <si>
    <t>1-0209-2</t>
  </si>
  <si>
    <t xml:space="preserve">2Б4-131632-2021-2.1.3-КМД	</t>
  </si>
  <si>
    <t>2б4-14</t>
  </si>
  <si>
    <t xml:space="preserve">2б4-141632-2021-2.1.3-КМД	</t>
  </si>
  <si>
    <t xml:space="preserve">2Б4-141632-2021-2.1.3-КМД	</t>
  </si>
  <si>
    <t xml:space="preserve">2Б4-161632-2021-2.1.3-КМД	</t>
  </si>
  <si>
    <t xml:space="preserve">2Б4-171632-2021-2.1.3-КМД	</t>
  </si>
  <si>
    <t>ОВ 1-2508-25</t>
  </si>
  <si>
    <t>1-2508-1</t>
  </si>
  <si>
    <t>1-2508-2</t>
  </si>
  <si>
    <t xml:space="preserve">2Б4-181632-2021-2.1.3-КМД	</t>
  </si>
  <si>
    <t xml:space="preserve">2Б4-191632-2021-2.1.3-КМД	</t>
  </si>
  <si>
    <t xml:space="preserve">2Б4-21632-2021-2.1.3-КМД	</t>
  </si>
  <si>
    <t>ОВ 1-1908-25</t>
  </si>
  <si>
    <t>1-1908-1</t>
  </si>
  <si>
    <t>1-1908-2</t>
  </si>
  <si>
    <t xml:space="preserve">2Б4-201632-2021-2.1.3-КМД	</t>
  </si>
  <si>
    <t xml:space="preserve">2Б4-211632-2021-2.1.3-КМД	</t>
  </si>
  <si>
    <t xml:space="preserve">2Б4-221632-2021-2.1.3-КМД	</t>
  </si>
  <si>
    <t>2б4-23</t>
  </si>
  <si>
    <t xml:space="preserve">2б4-231632-2021-2.1.3-КМД	</t>
  </si>
  <si>
    <t xml:space="preserve">2Б4-231632-2021-2.1.3-КМД	</t>
  </si>
  <si>
    <t xml:space="preserve">2Б4-241632-2021-2.1.3-КМД	</t>
  </si>
  <si>
    <t xml:space="preserve">2Б4-251632-2021-2.1.3-КМД	</t>
  </si>
  <si>
    <t xml:space="preserve">2Б4-261632-2021-2.1.3-КМД	</t>
  </si>
  <si>
    <t xml:space="preserve">2Б4-31632-2021-2.1.3-КМД	</t>
  </si>
  <si>
    <t xml:space="preserve">2Б4-41632-2021-2.1.3-КМД	</t>
  </si>
  <si>
    <t>ОВ 1-2309-25</t>
  </si>
  <si>
    <t>1-2309-1</t>
  </si>
  <si>
    <t>1-2309-2</t>
  </si>
  <si>
    <t xml:space="preserve">2Б4-51632-2021-2.1.3-КМД	</t>
  </si>
  <si>
    <t xml:space="preserve">2Б4-61632-2021-2.1.3-КМД	</t>
  </si>
  <si>
    <t xml:space="preserve">2Б4-71632-2021-2.1.3-КМД	</t>
  </si>
  <si>
    <t xml:space="preserve">2Б4-81632-2021-2.1.3-КМД	</t>
  </si>
  <si>
    <t>2б4-8</t>
  </si>
  <si>
    <t xml:space="preserve">2б4-81632-2021-2.1.3-КМД	</t>
  </si>
  <si>
    <t>ОВ 2-1310-25</t>
  </si>
  <si>
    <t>2-1310-1</t>
  </si>
  <si>
    <t>2-1310-2</t>
  </si>
  <si>
    <t>2б4-9</t>
  </si>
  <si>
    <t xml:space="preserve">2б4-91632-2021-2.1.3-КМД	</t>
  </si>
  <si>
    <t xml:space="preserve">2Б4-91632-2021-2.1.3-КМД	</t>
  </si>
  <si>
    <t xml:space="preserve">2Б5-11632-2021-2.1.3-КМД	</t>
  </si>
  <si>
    <t xml:space="preserve">2Б8-11632-2021-2.1.3-КМД	</t>
  </si>
  <si>
    <t>ОВ 2-1906-25</t>
  </si>
  <si>
    <t>Свойников</t>
  </si>
  <si>
    <t>2-1906</t>
  </si>
  <si>
    <t>2/1906</t>
  </si>
  <si>
    <t xml:space="preserve">2Б8-21632-2021-2.1.3-КМД	</t>
  </si>
  <si>
    <t>ОВ 1-0307-25</t>
  </si>
  <si>
    <t>1-0307-1</t>
  </si>
  <si>
    <t>1-0307-2</t>
  </si>
  <si>
    <t xml:space="preserve">2Б8-31632-2021-2.1.3-КМД	</t>
  </si>
  <si>
    <t xml:space="preserve">2К1-11632-2021-2.1.3-КМД	</t>
  </si>
  <si>
    <t>ОВ 1-0409-25</t>
  </si>
  <si>
    <t>1-0409-1</t>
  </si>
  <si>
    <t>1-0409-2</t>
  </si>
  <si>
    <t>ОВ 1-2409-25</t>
  </si>
  <si>
    <t>1-2409-1</t>
  </si>
  <si>
    <t>1-2409-2</t>
  </si>
  <si>
    <t xml:space="preserve">2К1-111632-2021-2.1.3-КМД	</t>
  </si>
  <si>
    <t xml:space="preserve">2К1-131632-2021-2.1.3-КМД	</t>
  </si>
  <si>
    <t xml:space="preserve">2К1-151632-2021-2.1.3-КМД	</t>
  </si>
  <si>
    <t xml:space="preserve">2К1-31632-2021-2.1.3-КМД	</t>
  </si>
  <si>
    <t xml:space="preserve">2К1-51632-2021-2.1.3-КМД	</t>
  </si>
  <si>
    <t xml:space="preserve">2К1-71632-2021-2.1.3-КМД	</t>
  </si>
  <si>
    <t xml:space="preserve">2К1-81632-2021-2.1.3-КМД	</t>
  </si>
  <si>
    <t xml:space="preserve">2К1-91632-2021-2.1.3-КМД	</t>
  </si>
  <si>
    <t xml:space="preserve">2К2-11632-2021-2.1.3-КМД	</t>
  </si>
  <si>
    <t xml:space="preserve">2К2-21632-2021-2.1.3-КМД	</t>
  </si>
  <si>
    <t xml:space="preserve">2К2-31632-2021-2.1.3-КМД	</t>
  </si>
  <si>
    <t>ОВ 1-1909-25</t>
  </si>
  <si>
    <t>1-1909-1</t>
  </si>
  <si>
    <t>1-1909-2</t>
  </si>
  <si>
    <t xml:space="preserve">2К2-41632-2021-2.1.3-КМД	</t>
  </si>
  <si>
    <t>ОВ 1-0808-25</t>
  </si>
  <si>
    <t>1-0808-1</t>
  </si>
  <si>
    <t>1-0808-2</t>
  </si>
  <si>
    <t xml:space="preserve">2К2-51632-2021-2.1.3-КМД	</t>
  </si>
  <si>
    <t xml:space="preserve">2К2-61632-2021-2.1.3-КМД	</t>
  </si>
  <si>
    <t xml:space="preserve">2К2-71632-2021-2.1.3-КМД	</t>
  </si>
  <si>
    <t xml:space="preserve">2К2-81632-2021-2.1.3-КМД	</t>
  </si>
  <si>
    <t xml:space="preserve">2СВ1-11632-2021-2.1.3-КМД	</t>
  </si>
  <si>
    <t xml:space="preserve">2СВ1-21632-2021-2.1.3-КМД	</t>
  </si>
  <si>
    <t xml:space="preserve">3Б1-21632-2021-2.1.3-КМД	</t>
  </si>
  <si>
    <t>ОВ 1-0910-25</t>
  </si>
  <si>
    <t>1-0910-1</t>
  </si>
  <si>
    <t>1-0910-2</t>
  </si>
  <si>
    <t xml:space="preserve">3Б1-31632-2021-2.1.3-КМД	</t>
  </si>
  <si>
    <t>ОВ 2-2808-25</t>
  </si>
  <si>
    <t>2-2808-1</t>
  </si>
  <si>
    <t>2-2808-2</t>
  </si>
  <si>
    <t xml:space="preserve">3Б1-51632-2021-2.1.3-КМД	</t>
  </si>
  <si>
    <t xml:space="preserve">3Б1-71632-2021-2.1.3-КМД	</t>
  </si>
  <si>
    <t xml:space="preserve">3Б1-81632-2021-2.1.3-КМД	</t>
  </si>
  <si>
    <t xml:space="preserve">3Б2-11632-2021-2.1.3-КМД	</t>
  </si>
  <si>
    <t xml:space="preserve">3Б2-21632-2021-2.1.3-КМД	</t>
  </si>
  <si>
    <t xml:space="preserve">3К2-11632-2021-2.1.3-КМД	</t>
  </si>
  <si>
    <t xml:space="preserve">3К2-21632-2021-2.1.3-КМД	</t>
  </si>
  <si>
    <t>ОВ 1-1308-25</t>
  </si>
  <si>
    <t>1-1308-1</t>
  </si>
  <si>
    <t>1-1308-2</t>
  </si>
  <si>
    <t xml:space="preserve">3К2-31632-2021-2.1.3-КМД	</t>
  </si>
  <si>
    <t xml:space="preserve">3К2-41632-2021-2.1.3-КМД	</t>
  </si>
  <si>
    <t xml:space="preserve">3К2-51632-2021-2.1.3-КМД	</t>
  </si>
  <si>
    <t xml:space="preserve">3К2-61632-2021-2.1.3-КМД	</t>
  </si>
  <si>
    <t xml:space="preserve">4Б1-21632-2021-2.1.3-КМД	</t>
  </si>
  <si>
    <t xml:space="preserve">4Б1-31632-2021-2.1.3-КМД	</t>
  </si>
  <si>
    <t xml:space="preserve">4Б2-11632-2021-2.1.3-КМД	</t>
  </si>
  <si>
    <t xml:space="preserve">4К2-11632-2021-2.1.3-КМД	</t>
  </si>
  <si>
    <t xml:space="preserve">4К2-21632-2021-2.1.3-КМД	</t>
  </si>
  <si>
    <t xml:space="preserve">4К2-31632-2021-2.1.3-КМД	</t>
  </si>
  <si>
    <t xml:space="preserve">4К2-41632-2021-2.1.3-КМД	</t>
  </si>
  <si>
    <t>Поставлено</t>
  </si>
  <si>
    <t>Отгружено</t>
  </si>
  <si>
    <t>В работе</t>
  </si>
  <si>
    <t>Окрашено</t>
  </si>
  <si>
    <t>Поставщик</t>
  </si>
  <si>
    <t>Наименование объекта</t>
  </si>
  <si>
    <t>кг</t>
  </si>
  <si>
    <t>№ УПД ММК-ЦФК</t>
  </si>
  <si>
    <r>
      <t>м</t>
    </r>
    <r>
      <rPr>
        <b/>
        <sz val="11"/>
        <color theme="1"/>
        <rFont val="Calibri"/>
        <family val="2"/>
        <charset val="204"/>
      </rPr>
      <t>²</t>
    </r>
  </si>
  <si>
    <t>м²</t>
  </si>
  <si>
    <t>СОЭКС</t>
  </si>
  <si>
    <t>КГ-3</t>
  </si>
  <si>
    <t>ПМЗ</t>
  </si>
  <si>
    <t>КГ-2, 7</t>
  </si>
  <si>
    <t>ТПК НЕВА</t>
  </si>
  <si>
    <t>КГ-11</t>
  </si>
  <si>
    <t>ИТОГО</t>
  </si>
  <si>
    <t>Ведомость отправочных марок</t>
  </si>
  <si>
    <t>Очередь</t>
  </si>
  <si>
    <t>Кол-во, шт.</t>
  </si>
  <si>
    <t>Вес 1-ой, кг</t>
  </si>
  <si>
    <t>Общий вес, кг</t>
  </si>
  <si>
    <t>Система</t>
  </si>
  <si>
    <t>Получено, шт</t>
  </si>
  <si>
    <t>Получено, кг</t>
  </si>
  <si>
    <t>Получено, м²</t>
  </si>
  <si>
    <t>шт.</t>
  </si>
  <si>
    <t>Найдено на площадке</t>
  </si>
  <si>
    <t>Разница между поставкой и нахождением на объекте</t>
  </si>
  <si>
    <t xml:space="preserve"> </t>
  </si>
  <si>
    <t>Конкурс, кг</t>
  </si>
  <si>
    <t>Конкурс,шт</t>
  </si>
  <si>
    <t>по данным 1097тонн</t>
  </si>
  <si>
    <t>Имеются ли отгрузочные ведомости на кг</t>
  </si>
  <si>
    <t>М15, кг</t>
  </si>
  <si>
    <t>Найдено на площадке с Екатеринбурга, шт</t>
  </si>
  <si>
    <t>Найдено на площадке с Екатеринбурга, кг</t>
  </si>
  <si>
    <t>Расхождение, шт</t>
  </si>
  <si>
    <t>Расхождение, кг</t>
  </si>
  <si>
    <t>Реальный Конкурс, кг</t>
  </si>
  <si>
    <t>Реальный Конкурс, шт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</si>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</sst>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0.000"/>
    <numFmt numFmtId="167" formatCode="_-* #,##0.000_-;\-* #,##0.000_-;_-* &quot;-&quot;??_-;_-@_-"/>
    <numFmt numFmtId="168" formatCode="_-* #,##0_-;\-* #,##0_-;_-* &quot;-&quot;??_-;_-@_-"/>
    <numFmt numFmtId="169" formatCode="_-* #,##0.00\ _₽_-;\-* #,##0.00\ _₽_-;_-* &quot;-&quot;??\ _₽_-;_-@_-"/>
    <numFmt numFmtId="170" formatCode="#,##0.000;[Red]#,##0.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i/>
      <sz val="26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i/>
      <sz val="14"/>
      <color rgb="FF000000"/>
      <name val="Calibri"/>
      <family val="2"/>
      <charset val="204"/>
      <scheme val="minor"/>
    </font>
    <font>
      <b/>
      <i/>
      <sz val="14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b/>
      <i/>
      <sz val="14"/>
      <color rgb="FF000000"/>
      <name val="Arial Narrow"/>
      <family val="2"/>
      <charset val="204"/>
    </font>
    <font>
      <i/>
      <sz val="11"/>
      <color rgb="FF000000"/>
      <name val="Calibri"/>
      <family val="2"/>
      <charset val="204"/>
      <scheme val="minor"/>
    </font>
    <font>
      <i/>
      <sz val="11"/>
      <color rgb="FF000000"/>
      <name val="Arial Narrow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b/>
      <i/>
      <u/>
      <sz val="12"/>
      <name val="Calibri"/>
      <family val="2"/>
      <charset val="204"/>
      <scheme val="minor"/>
    </font>
    <font>
      <i/>
      <sz val="12"/>
      <color theme="4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6">
    <xf numFmtId="0" fontId="0" fillId="0" borderId="0" xfId="0"/>
    <xf numFmtId="1" fontId="2" fillId="2" borderId="0" xfId="2" applyNumberFormat="1" applyFont="1" applyFill="1" applyAlignment="1">
      <alignment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164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/>
    </xf>
    <xf numFmtId="4" fontId="2" fillId="2" borderId="0" xfId="2" applyNumberFormat="1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1" fontId="2" fillId="2" borderId="1" xfId="2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right" vertical="center"/>
    </xf>
    <xf numFmtId="165" fontId="2" fillId="2" borderId="1" xfId="2" applyNumberFormat="1" applyFont="1" applyFill="1" applyBorder="1" applyAlignment="1">
      <alignment horizontal="right" vertical="center"/>
    </xf>
    <xf numFmtId="4" fontId="2" fillId="2" borderId="1" xfId="2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2" fillId="8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" fontId="2" fillId="2" borderId="0" xfId="2" applyNumberFormat="1" applyFont="1" applyFill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165" fontId="2" fillId="2" borderId="0" xfId="2" applyNumberFormat="1" applyFont="1" applyFill="1" applyAlignment="1">
      <alignment horizontal="right" vertical="center"/>
    </xf>
    <xf numFmtId="4" fontId="2" fillId="2" borderId="0" xfId="2" applyNumberFormat="1" applyFont="1" applyFill="1" applyAlignment="1">
      <alignment horizontal="right" vertical="center"/>
    </xf>
    <xf numFmtId="0" fontId="2" fillId="2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2" fontId="2" fillId="2" borderId="0" xfId="2" applyNumberFormat="1" applyFont="1" applyFill="1" applyAlignment="1">
      <alignment horizontal="left" vertical="center" wrapText="1"/>
    </xf>
    <xf numFmtId="0" fontId="2" fillId="2" borderId="1" xfId="2" applyFont="1" applyFill="1" applyBorder="1" applyAlignment="1">
      <alignment horizontal="right" vertical="center"/>
    </xf>
    <xf numFmtId="164" fontId="2" fillId="2" borderId="0" xfId="2" applyNumberFormat="1" applyFont="1" applyFill="1" applyAlignment="1">
      <alignment horizontal="right" vertical="center"/>
    </xf>
    <xf numFmtId="0" fontId="2" fillId="2" borderId="0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4" fontId="2" fillId="2" borderId="2" xfId="2" applyNumberFormat="1" applyFont="1" applyFill="1" applyBorder="1" applyAlignment="1">
      <alignment horizontal="right" vertical="center"/>
    </xf>
    <xf numFmtId="0" fontId="2" fillId="2" borderId="2" xfId="2" applyFont="1" applyFill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/>
    </xf>
    <xf numFmtId="166" fontId="2" fillId="2" borderId="1" xfId="2" applyNumberFormat="1" applyFont="1" applyFill="1" applyBorder="1" applyAlignment="1">
      <alignment horizontal="center" vertical="center"/>
    </xf>
    <xf numFmtId="166" fontId="2" fillId="0" borderId="1" xfId="2" applyNumberFormat="1" applyFont="1" applyBorder="1" applyAlignment="1">
      <alignment horizontal="center" vertical="center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164" fontId="2" fillId="2" borderId="2" xfId="2" applyNumberFormat="1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right" vertical="center"/>
    </xf>
    <xf numFmtId="0" fontId="2" fillId="0" borderId="2" xfId="2" applyFont="1" applyBorder="1" applyAlignment="1">
      <alignment horizontal="center" vertical="center" wrapText="1"/>
    </xf>
    <xf numFmtId="43" fontId="8" fillId="0" borderId="0" xfId="1" applyFont="1"/>
    <xf numFmtId="168" fontId="4" fillId="9" borderId="1" xfId="1" applyNumberFormat="1" applyFont="1" applyFill="1" applyBorder="1" applyAlignment="1">
      <alignment horizontal="center" vertical="center"/>
    </xf>
    <xf numFmtId="168" fontId="9" fillId="10" borderId="1" xfId="1" applyNumberFormat="1" applyFont="1" applyFill="1" applyBorder="1"/>
    <xf numFmtId="43" fontId="2" fillId="2" borderId="1" xfId="1" applyFont="1" applyFill="1" applyBorder="1" applyAlignment="1">
      <alignment horizontal="center" vertical="center"/>
    </xf>
    <xf numFmtId="168" fontId="2" fillId="2" borderId="1" xfId="1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center" vertical="center"/>
    </xf>
    <xf numFmtId="166" fontId="4" fillId="9" borderId="1" xfId="1" applyNumberFormat="1" applyFont="1" applyFill="1" applyBorder="1" applyAlignment="1">
      <alignment horizontal="center" vertical="center"/>
    </xf>
    <xf numFmtId="166" fontId="9" fillId="10" borderId="1" xfId="1" applyNumberFormat="1" applyFont="1" applyFill="1" applyBorder="1" applyAlignment="1">
      <alignment horizontal="center"/>
    </xf>
    <xf numFmtId="43" fontId="2" fillId="2" borderId="1" xfId="1" applyNumberFormat="1" applyFont="1" applyFill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" fontId="10" fillId="7" borderId="1" xfId="2" applyNumberFormat="1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left" vertical="center"/>
    </xf>
    <xf numFmtId="0" fontId="10" fillId="7" borderId="1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43" fontId="14" fillId="7" borderId="1" xfId="1" applyFont="1" applyFill="1" applyBorder="1" applyAlignment="1">
      <alignment horizontal="right" vertical="center"/>
    </xf>
    <xf numFmtId="43" fontId="14" fillId="7" borderId="1" xfId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167" fontId="7" fillId="2" borderId="1" xfId="1" applyNumberFormat="1" applyFont="1" applyFill="1" applyBorder="1" applyAlignment="1">
      <alignment horizontal="center" vertical="center"/>
    </xf>
    <xf numFmtId="168" fontId="7" fillId="2" borderId="1" xfId="1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166" fontId="2" fillId="0" borderId="0" xfId="2" applyNumberFormat="1" applyFont="1" applyAlignment="1">
      <alignment horizontal="center" vertical="center"/>
    </xf>
    <xf numFmtId="0" fontId="6" fillId="0" borderId="4" xfId="0" applyFont="1" applyBorder="1"/>
    <xf numFmtId="0" fontId="0" fillId="0" borderId="5" xfId="0" applyBorder="1"/>
    <xf numFmtId="0" fontId="15" fillId="16" borderId="11" xfId="0" applyFont="1" applyFill="1" applyBorder="1" applyAlignment="1">
      <alignment horizontal="center" vertical="center"/>
    </xf>
    <xf numFmtId="0" fontId="15" fillId="17" borderId="11" xfId="0" applyFont="1" applyFill="1" applyBorder="1" applyAlignment="1">
      <alignment horizontal="center" vertical="center" wrapText="1"/>
    </xf>
    <xf numFmtId="0" fontId="16" fillId="17" borderId="11" xfId="0" applyFont="1" applyFill="1" applyBorder="1" applyAlignment="1">
      <alignment horizontal="center" vertical="center" wrapText="1"/>
    </xf>
    <xf numFmtId="2" fontId="15" fillId="16" borderId="11" xfId="0" applyNumberFormat="1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" fillId="17" borderId="0" xfId="0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17" borderId="0" xfId="0" applyFont="1" applyFill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70" fontId="18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170" fontId="18" fillId="2" borderId="0" xfId="0" applyNumberFormat="1" applyFont="1" applyFill="1" applyAlignment="1">
      <alignment horizontal="center" vertical="center"/>
    </xf>
    <xf numFmtId="4" fontId="18" fillId="2" borderId="0" xfId="0" applyNumberFormat="1" applyFont="1" applyFill="1" applyAlignment="1">
      <alignment horizontal="center" vertical="center"/>
    </xf>
    <xf numFmtId="43" fontId="18" fillId="2" borderId="0" xfId="1" applyFont="1" applyFill="1"/>
    <xf numFmtId="169" fontId="18" fillId="2" borderId="0" xfId="0" applyNumberFormat="1" applyFont="1" applyFill="1"/>
    <xf numFmtId="170" fontId="18" fillId="10" borderId="0" xfId="0" applyNumberFormat="1" applyFont="1" applyFill="1"/>
    <xf numFmtId="0" fontId="18" fillId="0" borderId="0" xfId="0" applyFont="1" applyAlignment="1">
      <alignment horizontal="center" vertical="center"/>
    </xf>
    <xf numFmtId="0" fontId="18" fillId="0" borderId="0" xfId="0" applyFont="1"/>
    <xf numFmtId="1" fontId="22" fillId="0" borderId="13" xfId="0" applyNumberFormat="1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4" fontId="23" fillId="0" borderId="3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22" fillId="0" borderId="15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165" fontId="22" fillId="0" borderId="15" xfId="0" applyNumberFormat="1" applyFont="1" applyBorder="1" applyAlignment="1">
      <alignment horizontal="center" vertical="center"/>
    </xf>
    <xf numFmtId="4" fontId="22" fillId="0" borderId="15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2" fillId="0" borderId="18" xfId="0" applyNumberFormat="1" applyFont="1" applyBorder="1" applyAlignment="1">
      <alignment horizontal="center" vertical="center"/>
    </xf>
    <xf numFmtId="164" fontId="22" fillId="0" borderId="15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4" fontId="23" fillId="0" borderId="15" xfId="0" applyNumberFormat="1" applyFont="1" applyBorder="1" applyAlignment="1">
      <alignment horizontal="center" vertical="center"/>
    </xf>
    <xf numFmtId="165" fontId="23" fillId="0" borderId="15" xfId="0" applyNumberFormat="1" applyFont="1" applyBorder="1" applyAlignment="1">
      <alignment horizontal="center" vertical="center"/>
    </xf>
    <xf numFmtId="4" fontId="23" fillId="0" borderId="15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8" fillId="0" borderId="1" xfId="0" applyFont="1" applyBorder="1"/>
    <xf numFmtId="0" fontId="24" fillId="0" borderId="19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22" fillId="0" borderId="20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164" fontId="22" fillId="0" borderId="20" xfId="0" applyNumberFormat="1" applyFont="1" applyBorder="1" applyAlignment="1">
      <alignment horizontal="center" vertical="center"/>
    </xf>
    <xf numFmtId="165" fontId="22" fillId="0" borderId="20" xfId="0" applyNumberFormat="1" applyFont="1" applyBorder="1" applyAlignment="1">
      <alignment horizontal="center" vertical="center"/>
    </xf>
    <xf numFmtId="4" fontId="22" fillId="0" borderId="20" xfId="0" applyNumberFormat="1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8" fillId="0" borderId="6" xfId="0" applyFont="1" applyBorder="1"/>
    <xf numFmtId="0" fontId="18" fillId="0" borderId="0" xfId="0" applyFont="1" applyAlignment="1">
      <alignment horizontal="center"/>
    </xf>
    <xf numFmtId="43" fontId="4" fillId="10" borderId="1" xfId="1" applyFont="1" applyFill="1" applyBorder="1" applyAlignment="1">
      <alignment horizontal="center" vertical="center" wrapText="1"/>
    </xf>
    <xf numFmtId="43" fontId="4" fillId="11" borderId="1" xfId="1" applyFont="1" applyFill="1" applyBorder="1" applyAlignment="1">
      <alignment horizontal="center" vertical="center" wrapText="1"/>
    </xf>
    <xf numFmtId="43" fontId="4" fillId="12" borderId="1" xfId="1" applyFont="1" applyFill="1" applyBorder="1" applyAlignment="1">
      <alignment horizontal="center" vertical="center" wrapText="1"/>
    </xf>
    <xf numFmtId="43" fontId="4" fillId="13" borderId="1" xfId="1" applyFont="1" applyFill="1" applyBorder="1" applyAlignment="1">
      <alignment horizontal="center" vertical="center" wrapText="1"/>
    </xf>
    <xf numFmtId="43" fontId="4" fillId="14" borderId="1" xfId="1" applyFont="1" applyFill="1" applyBorder="1" applyAlignment="1">
      <alignment horizontal="center" vertical="center" wrapText="1"/>
    </xf>
    <xf numFmtId="43" fontId="2" fillId="10" borderId="1" xfId="1" applyFont="1" applyFill="1" applyBorder="1" applyAlignment="1">
      <alignment horizontal="center" vertical="center"/>
    </xf>
    <xf numFmtId="43" fontId="2" fillId="10" borderId="1" xfId="1" applyFont="1" applyFill="1" applyBorder="1" applyAlignment="1">
      <alignment horizontal="right" vertical="center"/>
    </xf>
    <xf numFmtId="43" fontId="2" fillId="11" borderId="1" xfId="1" applyFont="1" applyFill="1" applyBorder="1" applyAlignment="1">
      <alignment horizontal="center" vertical="center"/>
    </xf>
    <xf numFmtId="43" fontId="2" fillId="11" borderId="1" xfId="1" applyFont="1" applyFill="1" applyBorder="1" applyAlignment="1">
      <alignment horizontal="right" vertical="center"/>
    </xf>
    <xf numFmtId="43" fontId="2" fillId="12" borderId="1" xfId="1" applyFont="1" applyFill="1" applyBorder="1" applyAlignment="1">
      <alignment horizontal="center" vertical="center"/>
    </xf>
    <xf numFmtId="43" fontId="2" fillId="12" borderId="1" xfId="1" applyFont="1" applyFill="1" applyBorder="1" applyAlignment="1">
      <alignment horizontal="right" vertical="center"/>
    </xf>
    <xf numFmtId="43" fontId="2" fillId="13" borderId="1" xfId="1" applyFont="1" applyFill="1" applyBorder="1" applyAlignment="1">
      <alignment horizontal="center" vertical="center"/>
    </xf>
    <xf numFmtId="43" fontId="2" fillId="13" borderId="1" xfId="1" applyFont="1" applyFill="1" applyBorder="1" applyAlignment="1">
      <alignment horizontal="right" vertical="center"/>
    </xf>
    <xf numFmtId="43" fontId="2" fillId="14" borderId="1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right" vertical="center"/>
    </xf>
    <xf numFmtId="43" fontId="2" fillId="13" borderId="8" xfId="1" applyFont="1" applyFill="1" applyBorder="1" applyAlignment="1">
      <alignment horizontal="center" vertical="center"/>
    </xf>
    <xf numFmtId="43" fontId="2" fillId="12" borderId="6" xfId="1" applyFont="1" applyFill="1" applyBorder="1" applyAlignment="1">
      <alignment horizontal="right" vertical="center"/>
    </xf>
    <xf numFmtId="43" fontId="2" fillId="13" borderId="7" xfId="1" applyFont="1" applyFill="1" applyBorder="1" applyAlignment="1">
      <alignment horizontal="right" vertical="center"/>
    </xf>
    <xf numFmtId="43" fontId="2" fillId="13" borderId="9" xfId="1" applyFont="1" applyFill="1" applyBorder="1" applyAlignment="1">
      <alignment horizontal="center" vertical="center"/>
    </xf>
    <xf numFmtId="43" fontId="2" fillId="13" borderId="10" xfId="1" applyFont="1" applyFill="1" applyBorder="1" applyAlignment="1">
      <alignment horizontal="center" vertical="center"/>
    </xf>
    <xf numFmtId="43" fontId="2" fillId="10" borderId="0" xfId="1" applyFont="1" applyFill="1" applyAlignment="1">
      <alignment horizontal="center" vertical="center"/>
    </xf>
    <xf numFmtId="43" fontId="2" fillId="10" borderId="0" xfId="1" applyFont="1" applyFill="1" applyAlignment="1">
      <alignment horizontal="right" vertical="center"/>
    </xf>
    <xf numFmtId="43" fontId="2" fillId="11" borderId="0" xfId="1" applyFont="1" applyFill="1" applyAlignment="1">
      <alignment horizontal="right" vertical="center"/>
    </xf>
    <xf numFmtId="43" fontId="2" fillId="12" borderId="0" xfId="1" applyFont="1" applyFill="1" applyAlignment="1">
      <alignment horizontal="right" vertical="center"/>
    </xf>
    <xf numFmtId="43" fontId="2" fillId="2" borderId="0" xfId="1" applyFont="1" applyFill="1" applyAlignment="1">
      <alignment horizontal="right" vertical="center"/>
    </xf>
    <xf numFmtId="43" fontId="2" fillId="13" borderId="0" xfId="1" applyFont="1" applyFill="1" applyAlignment="1">
      <alignment horizontal="center" vertical="center"/>
    </xf>
    <xf numFmtId="43" fontId="2" fillId="13" borderId="0" xfId="1" applyFont="1" applyFill="1" applyAlignment="1">
      <alignment horizontal="right" vertical="center"/>
    </xf>
    <xf numFmtId="43" fontId="2" fillId="14" borderId="0" xfId="1" applyFont="1" applyFill="1" applyAlignment="1">
      <alignment horizontal="center" vertical="center"/>
    </xf>
    <xf numFmtId="43" fontId="2" fillId="14" borderId="0" xfId="1" applyFont="1" applyFill="1" applyAlignment="1">
      <alignment horizontal="right" vertical="center"/>
    </xf>
    <xf numFmtId="43" fontId="2" fillId="2" borderId="0" xfId="1" applyFont="1" applyFill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43" fontId="2" fillId="2" borderId="1" xfId="1" applyFont="1" applyFill="1" applyBorder="1" applyAlignment="1">
      <alignment horizontal="left" vertical="center"/>
    </xf>
    <xf numFmtId="43" fontId="2" fillId="0" borderId="0" xfId="1" applyFont="1" applyAlignment="1">
      <alignment horizontal="center" vertical="center"/>
    </xf>
    <xf numFmtId="43" fontId="2" fillId="11" borderId="6" xfId="1" applyFont="1" applyFill="1" applyBorder="1" applyAlignment="1">
      <alignment horizontal="right" vertical="center"/>
    </xf>
    <xf numFmtId="43" fontId="12" fillId="2" borderId="1" xfId="1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left" vertical="center"/>
    </xf>
    <xf numFmtId="43" fontId="12" fillId="2" borderId="1" xfId="1" applyFont="1" applyFill="1" applyBorder="1" applyAlignment="1">
      <alignment horizontal="right" vertical="center"/>
    </xf>
    <xf numFmtId="43" fontId="12" fillId="2" borderId="0" xfId="1" applyFont="1" applyFill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3" fillId="7" borderId="1" xfId="1" applyFont="1" applyFill="1" applyBorder="1" applyAlignment="1">
      <alignment horizontal="center" vertical="center"/>
    </xf>
    <xf numFmtId="43" fontId="13" fillId="7" borderId="1" xfId="1" applyFont="1" applyFill="1" applyBorder="1" applyAlignment="1">
      <alignment horizontal="left" vertical="center"/>
    </xf>
    <xf numFmtId="43" fontId="13" fillId="0" borderId="0" xfId="1" applyFont="1" applyAlignment="1">
      <alignment horizontal="center" vertical="center"/>
    </xf>
    <xf numFmtId="43" fontId="2" fillId="2" borderId="0" xfId="1" applyFont="1" applyFill="1" applyAlignment="1">
      <alignment horizontal="left" vertical="center"/>
    </xf>
    <xf numFmtId="43" fontId="4" fillId="14" borderId="6" xfId="1" applyFont="1" applyFill="1" applyBorder="1" applyAlignment="1">
      <alignment horizontal="center" vertical="center" wrapText="1"/>
    </xf>
    <xf numFmtId="43" fontId="2" fillId="14" borderId="6" xfId="1" applyFont="1" applyFill="1" applyBorder="1" applyAlignment="1">
      <alignment horizontal="right" vertical="center"/>
    </xf>
    <xf numFmtId="43" fontId="14" fillId="7" borderId="6" xfId="1" applyFont="1" applyFill="1" applyBorder="1" applyAlignment="1">
      <alignment horizontal="center" vertical="center"/>
    </xf>
    <xf numFmtId="43" fontId="4" fillId="12" borderId="7" xfId="1" applyFont="1" applyFill="1" applyBorder="1" applyAlignment="1">
      <alignment horizontal="center" vertical="center" wrapText="1"/>
    </xf>
    <xf numFmtId="43" fontId="2" fillId="12" borderId="7" xfId="1" applyFont="1" applyFill="1" applyBorder="1" applyAlignment="1">
      <alignment horizontal="center" vertical="center"/>
    </xf>
    <xf numFmtId="43" fontId="4" fillId="15" borderId="22" xfId="1" applyFont="1" applyFill="1" applyBorder="1" applyAlignment="1">
      <alignment horizontal="center" vertical="center" wrapText="1"/>
    </xf>
    <xf numFmtId="43" fontId="4" fillId="15" borderId="23" xfId="1" applyFont="1" applyFill="1" applyBorder="1" applyAlignment="1">
      <alignment horizontal="center" vertical="center" wrapText="1"/>
    </xf>
    <xf numFmtId="43" fontId="2" fillId="15" borderId="24" xfId="1" applyFont="1" applyFill="1" applyBorder="1" applyAlignment="1">
      <alignment horizontal="center" vertical="center"/>
    </xf>
    <xf numFmtId="43" fontId="2" fillId="15" borderId="25" xfId="1" applyFont="1" applyFill="1" applyBorder="1" applyAlignment="1">
      <alignment horizontal="right" vertical="center"/>
    </xf>
    <xf numFmtId="43" fontId="2" fillId="15" borderId="0" xfId="1" applyFont="1" applyFill="1" applyAlignment="1">
      <alignment horizontal="right" vertical="center"/>
    </xf>
    <xf numFmtId="43" fontId="2" fillId="15" borderId="0" xfId="1" applyFont="1" applyFill="1" applyAlignment="1">
      <alignment horizontal="center" vertical="center"/>
    </xf>
    <xf numFmtId="43" fontId="2" fillId="15" borderId="24" xfId="1" applyFont="1" applyFill="1" applyBorder="1" applyAlignment="1">
      <alignment horizontal="right" vertical="center"/>
    </xf>
    <xf numFmtId="43" fontId="27" fillId="15" borderId="24" xfId="1" applyFont="1" applyFill="1" applyBorder="1" applyAlignment="1">
      <alignment horizontal="right" vertical="center"/>
    </xf>
    <xf numFmtId="43" fontId="4" fillId="14" borderId="7" xfId="1" applyFont="1" applyFill="1" applyBorder="1" applyAlignment="1">
      <alignment horizontal="center" vertical="center" wrapText="1"/>
    </xf>
    <xf numFmtId="43" fontId="2" fillId="14" borderId="7" xfId="1" applyFont="1" applyFill="1" applyBorder="1" applyAlignment="1">
      <alignment horizontal="center" vertical="center"/>
    </xf>
    <xf numFmtId="43" fontId="4" fillId="18" borderId="1" xfId="1" applyFont="1" applyFill="1" applyBorder="1" applyAlignment="1">
      <alignment horizontal="center" vertical="center" wrapText="1"/>
    </xf>
    <xf numFmtId="43" fontId="2" fillId="18" borderId="1" xfId="1" applyFont="1" applyFill="1" applyBorder="1" applyAlignment="1">
      <alignment horizontal="center" vertical="center"/>
    </xf>
    <xf numFmtId="43" fontId="2" fillId="18" borderId="0" xfId="1" applyFont="1" applyFill="1" applyAlignment="1">
      <alignment horizontal="right" vertical="center"/>
    </xf>
    <xf numFmtId="0" fontId="2" fillId="2" borderId="0" xfId="2" applyNumberFormat="1" applyFont="1" applyFill="1" applyAlignment="1">
      <alignment vertical="center" wrapText="1"/>
    </xf>
    <xf numFmtId="0" fontId="2" fillId="2" borderId="0" xfId="2" applyNumberFormat="1" applyFont="1" applyFill="1" applyAlignment="1">
      <alignment horizontal="center" vertical="center" wrapText="1"/>
    </xf>
    <xf numFmtId="43" fontId="4" fillId="2" borderId="1" xfId="2" applyNumberFormat="1" applyFont="1" applyFill="1" applyBorder="1" applyAlignment="1">
      <alignment horizontal="center" vertical="center" wrapText="1"/>
    </xf>
    <xf numFmtId="43" fontId="4" fillId="0" borderId="1" xfId="2" applyNumberFormat="1" applyFont="1" applyBorder="1" applyAlignment="1">
      <alignment horizontal="center" vertical="center" wrapText="1"/>
    </xf>
    <xf numFmtId="43" fontId="2" fillId="2" borderId="1" xfId="2" applyNumberFormat="1" applyFont="1" applyFill="1" applyBorder="1" applyAlignment="1">
      <alignment horizontal="center" vertical="center" wrapText="1"/>
    </xf>
    <xf numFmtId="43" fontId="2" fillId="0" borderId="1" xfId="2" applyNumberFormat="1" applyFont="1" applyBorder="1" applyAlignment="1">
      <alignment horizontal="center" vertical="center" wrapText="1"/>
    </xf>
    <xf numFmtId="43" fontId="4" fillId="18" borderId="1" xfId="2" applyNumberFormat="1" applyFont="1" applyFill="1" applyBorder="1" applyAlignment="1">
      <alignment horizontal="center" vertical="center" wrapText="1"/>
    </xf>
    <xf numFmtId="0" fontId="2" fillId="18" borderId="0" xfId="2" applyFont="1" applyFill="1" applyAlignment="1">
      <alignment horizontal="center" vertical="center" wrapText="1"/>
    </xf>
    <xf numFmtId="43" fontId="2" fillId="18" borderId="1" xfId="2" applyNumberFormat="1" applyFont="1" applyFill="1" applyBorder="1" applyAlignment="1">
      <alignment horizontal="center" vertical="center" wrapText="1"/>
    </xf>
    <xf numFmtId="43" fontId="4" fillId="15" borderId="26" xfId="1" applyFont="1" applyFill="1" applyBorder="1" applyAlignment="1">
      <alignment horizontal="center" vertical="center" wrapText="1"/>
    </xf>
    <xf numFmtId="43" fontId="2" fillId="15" borderId="6" xfId="1" applyFont="1" applyFill="1" applyBorder="1" applyAlignment="1">
      <alignment horizontal="right" vertical="center"/>
    </xf>
    <xf numFmtId="43" fontId="27" fillId="15" borderId="6" xfId="1" applyFont="1" applyFill="1" applyBorder="1" applyAlignment="1">
      <alignment horizontal="right" vertical="center"/>
    </xf>
    <xf numFmtId="43" fontId="26" fillId="15" borderId="6" xfId="1" applyFont="1" applyFill="1" applyBorder="1" applyAlignment="1">
      <alignment horizontal="right" vertical="center"/>
    </xf>
    <xf numFmtId="43" fontId="4" fillId="15" borderId="6" xfId="1" applyFont="1" applyFill="1" applyBorder="1" applyAlignment="1">
      <alignment horizontal="right" vertical="center"/>
    </xf>
    <xf numFmtId="43" fontId="4" fillId="15" borderId="1" xfId="1" applyFont="1" applyFill="1" applyBorder="1" applyAlignment="1">
      <alignment horizontal="center" vertical="center" wrapText="1"/>
    </xf>
    <xf numFmtId="43" fontId="2" fillId="15" borderId="1" xfId="1" applyFont="1" applyFill="1" applyBorder="1" applyAlignment="1">
      <alignment horizontal="right" vertical="center"/>
    </xf>
    <xf numFmtId="0" fontId="2" fillId="15" borderId="1" xfId="1" applyNumberFormat="1" applyFont="1" applyFill="1" applyBorder="1" applyAlignment="1">
      <alignment horizontal="right" vertical="center"/>
    </xf>
    <xf numFmtId="0" fontId="27" fillId="15" borderId="1" xfId="1" applyNumberFormat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left" vertical="center"/>
    </xf>
    <xf numFmtId="43" fontId="2" fillId="3" borderId="1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43" fontId="2" fillId="3" borderId="24" xfId="1" applyFont="1" applyFill="1" applyBorder="1" applyAlignment="1">
      <alignment horizontal="center" vertical="center"/>
    </xf>
    <xf numFmtId="43" fontId="2" fillId="3" borderId="25" xfId="1" applyFont="1" applyFill="1" applyBorder="1" applyAlignment="1">
      <alignment horizontal="right" vertical="center"/>
    </xf>
    <xf numFmtId="43" fontId="2" fillId="3" borderId="7" xfId="1" applyFont="1" applyFill="1" applyBorder="1" applyAlignment="1">
      <alignment horizontal="center" vertical="center"/>
    </xf>
    <xf numFmtId="43" fontId="2" fillId="3" borderId="24" xfId="1" applyFont="1" applyFill="1" applyBorder="1" applyAlignment="1">
      <alignment horizontal="right" vertical="center"/>
    </xf>
    <xf numFmtId="0" fontId="2" fillId="3" borderId="1" xfId="1" applyNumberFormat="1" applyFont="1" applyFill="1" applyBorder="1" applyAlignment="1">
      <alignment horizontal="right" vertical="center"/>
    </xf>
    <xf numFmtId="43" fontId="2" fillId="3" borderId="0" xfId="1" applyFont="1" applyFill="1" applyAlignment="1">
      <alignment horizontal="center" vertical="center"/>
    </xf>
    <xf numFmtId="43" fontId="2" fillId="3" borderId="7" xfId="1" applyFont="1" applyFill="1" applyBorder="1" applyAlignment="1">
      <alignment horizontal="right" vertical="center"/>
    </xf>
    <xf numFmtId="43" fontId="12" fillId="3" borderId="0" xfId="1" applyFont="1" applyFill="1" applyAlignment="1">
      <alignment horizontal="center" vertical="center"/>
    </xf>
    <xf numFmtId="43" fontId="2" fillId="19" borderId="1" xfId="1" applyFont="1" applyFill="1" applyBorder="1" applyAlignment="1">
      <alignment horizontal="center" vertical="center"/>
    </xf>
    <xf numFmtId="43" fontId="2" fillId="19" borderId="1" xfId="1" applyFont="1" applyFill="1" applyBorder="1" applyAlignment="1">
      <alignment horizontal="left" vertical="center"/>
    </xf>
    <xf numFmtId="43" fontId="2" fillId="19" borderId="1" xfId="1" applyFont="1" applyFill="1" applyBorder="1" applyAlignment="1">
      <alignment horizontal="right" vertical="center"/>
    </xf>
    <xf numFmtId="43" fontId="2" fillId="19" borderId="6" xfId="1" applyFont="1" applyFill="1" applyBorder="1" applyAlignment="1">
      <alignment horizontal="right" vertical="center"/>
    </xf>
    <xf numFmtId="43" fontId="2" fillId="19" borderId="7" xfId="1" applyFont="1" applyFill="1" applyBorder="1" applyAlignment="1">
      <alignment horizontal="right" vertical="center"/>
    </xf>
    <xf numFmtId="43" fontId="2" fillId="19" borderId="24" xfId="1" applyFont="1" applyFill="1" applyBorder="1" applyAlignment="1">
      <alignment horizontal="center" vertical="center"/>
    </xf>
    <xf numFmtId="43" fontId="2" fillId="19" borderId="25" xfId="1" applyFont="1" applyFill="1" applyBorder="1" applyAlignment="1">
      <alignment horizontal="right" vertical="center"/>
    </xf>
    <xf numFmtId="43" fontId="2" fillId="19" borderId="7" xfId="1" applyFont="1" applyFill="1" applyBorder="1" applyAlignment="1">
      <alignment horizontal="center" vertical="center"/>
    </xf>
    <xf numFmtId="43" fontId="2" fillId="19" borderId="24" xfId="1" applyFont="1" applyFill="1" applyBorder="1" applyAlignment="1">
      <alignment horizontal="right" vertical="center"/>
    </xf>
    <xf numFmtId="0" fontId="2" fillId="19" borderId="1" xfId="1" applyNumberFormat="1" applyFont="1" applyFill="1" applyBorder="1" applyAlignment="1">
      <alignment horizontal="right" vertical="center"/>
    </xf>
    <xf numFmtId="43" fontId="12" fillId="19" borderId="1" xfId="1" applyFont="1" applyFill="1" applyBorder="1" applyAlignment="1">
      <alignment horizontal="center" vertical="center"/>
    </xf>
    <xf numFmtId="43" fontId="12" fillId="19" borderId="1" xfId="1" applyFont="1" applyFill="1" applyBorder="1" applyAlignment="1">
      <alignment horizontal="left" vertical="center"/>
    </xf>
    <xf numFmtId="43" fontId="12" fillId="19" borderId="1" xfId="1" applyFont="1" applyFill="1" applyBorder="1" applyAlignment="1">
      <alignment horizontal="right" vertical="center"/>
    </xf>
    <xf numFmtId="43" fontId="26" fillId="19" borderId="24" xfId="1" applyFont="1" applyFill="1" applyBorder="1" applyAlignment="1">
      <alignment horizontal="right" vertical="center"/>
    </xf>
    <xf numFmtId="43" fontId="26" fillId="19" borderId="25" xfId="1" applyFont="1" applyFill="1" applyBorder="1" applyAlignment="1">
      <alignment horizontal="right" vertical="center"/>
    </xf>
    <xf numFmtId="43" fontId="4" fillId="19" borderId="24" xfId="1" applyFont="1" applyFill="1" applyBorder="1" applyAlignment="1">
      <alignment horizontal="right" vertical="center"/>
    </xf>
    <xf numFmtId="43" fontId="4" fillId="19" borderId="6" xfId="1" applyFont="1" applyFill="1" applyBorder="1" applyAlignment="1">
      <alignment horizontal="right" vertical="center"/>
    </xf>
    <xf numFmtId="43" fontId="4" fillId="19" borderId="1" xfId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1" fontId="21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3">
    <cellStyle name="Обычный" xfId="0" builtinId="0"/>
    <cellStyle name="Обычный 3 3" xfId="2" xr:uid="{4395BFE5-A5D3-40DF-AEAD-0ABBFC1B1719}"/>
    <cellStyle name="Финансовый" xfId="1" builtinId="3"/>
  </cellStyles>
  <dxfs count="38"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rgb="FF92D050"/>
        </patternFill>
      </fill>
    </dxf>
    <dxf>
      <fill>
        <patternFill>
          <bgColor rgb="FF9933FF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7;&#1054;&#1069;&#1050;&#1057;\&#1042;&#1099;&#1087;&#1086;&#1083;&#1085;&#1077;&#1085;&#1080;&#1077;%20&#1088;&#1072;&#1073;&#1086;&#1090;%20&#1086;&#1090;%2001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7;&#1054;&#1069;&#1050;&#1057;\&#1050;&#1086;&#1087;&#1080;&#1103;%20&#1057;&#1054;&#1069;&#1050;&#1057;%20-%20&#1045;&#1058;&#1059;%20(&#1086;&#1090;&#1075;&#1088;&#1091;&#1079;&#1082;&#1080;%20201025)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3;&#1072;&#1083;&#1080;&#1095;&#1080;&#1077;%20&#1050;&#1052;%20&#1086;&#1090;%20&#1056;&#1086;&#1076;&#1080;&#1086;&#1085;&#1072;\&#1050;&#1086;&#1087;&#1080;&#1103;%20&#1053;&#1072;&#1083;&#1080;&#1095;&#1080;&#1077;%20&#1050;&#1052;%20&#1085;&#1072;%20&#1087;&#1083;&#1086;&#1097;&#1072;&#1076;&#1082;&#1077;%20(201025)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7;&#1054;&#1069;&#1050;&#1057;\&#1057;%20&#1076;&#1088;&#1091;&#1075;&#1086;&#1075;&#1086;%20&#1079;&#1072;&#1074;&#1086;&#1076;&#1072;%20&#1050;&#1043;11,%20(2,7),%203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7;&#1088;&#1072;&#1074;&#1085;&#1077;&#1085;&#1080;&#1077;%20&#1087;&#1086;&#1089;&#1090;&#1072;&#1074;&#1082;&#1080;%20&#1086;&#1090;%2026.09.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47;&#1072;&#1103;&#1074;&#1082;&#1080;%20&#1080;%20&#1072;&#1082;&#1090;&#1099;\&#1040;&#1082;&#1090;%20&#1086;%20&#1088;&#1077;&#1079;&#1091;&#1083;&#1100;&#1090;&#1072;&#1090;&#1072;&#1093;%20&#1087;&#1088;&#1086;&#1074;&#1077;&#1088;&#1082;&#1080;%20&#1080;&#1079;&#1076;&#1077;&#1083;&#1080;&#1081;%20&#1086;&#1090;%2030.09.25&#1075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9;&#1095;&#1077;&#1090;%20&#1050;&#1043;3%20-%20&#1091;&#1095;&#1105;&#1090;%20&#1086;&#1090;%2005.1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ставлено мк"/>
      <sheetName val="ВОМ КГ-3 СОЭКС"/>
      <sheetName val="ВОМ КГ 2-7 ПМЗ"/>
      <sheetName val="ВОМ КГ-11 НЕВА"/>
      <sheetName val="Поставлено мк (2)"/>
    </sheetNames>
    <sheetDataSet>
      <sheetData sheetId="0"/>
      <sheetData sheetId="1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>
            <v>1.28</v>
          </cell>
          <cell r="I3">
            <v>12.8</v>
          </cell>
          <cell r="J3" t="str">
            <v>ОГЗ до R45</v>
          </cell>
          <cell r="K3">
            <v>10</v>
          </cell>
          <cell r="L3">
            <v>455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>
            <v>1.94</v>
          </cell>
          <cell r="I4">
            <v>1.94</v>
          </cell>
          <cell r="J4" t="str">
            <v>RAL  7005</v>
          </cell>
          <cell r="K4">
            <v>1</v>
          </cell>
          <cell r="L4">
            <v>70.599999999999994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>
            <v>57.95</v>
          </cell>
          <cell r="I5">
            <v>57.95</v>
          </cell>
          <cell r="J5" t="str">
            <v>ОГЗ до R45</v>
          </cell>
          <cell r="K5">
            <v>1</v>
          </cell>
          <cell r="L5">
            <v>4542.8999999999996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>
            <v>57.29</v>
          </cell>
          <cell r="I6">
            <v>57.29</v>
          </cell>
          <cell r="J6" t="str">
            <v>ОГЗ до R45</v>
          </cell>
          <cell r="K6">
            <v>0</v>
          </cell>
          <cell r="L6">
            <v>0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>
            <v>57.33</v>
          </cell>
          <cell r="I7">
            <v>57.33</v>
          </cell>
          <cell r="J7" t="str">
            <v>ОГЗ до R45</v>
          </cell>
          <cell r="K7">
            <v>1</v>
          </cell>
          <cell r="L7">
            <v>4536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57.72</v>
          </cell>
          <cell r="I8">
            <v>173.16</v>
          </cell>
          <cell r="J8" t="str">
            <v>ОГЗ до R45</v>
          </cell>
          <cell r="K8">
            <v>1</v>
          </cell>
          <cell r="L8">
            <v>4551.2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57.32</v>
          </cell>
          <cell r="I9">
            <v>114.64</v>
          </cell>
          <cell r="J9" t="str">
            <v>ОГЗ до R45</v>
          </cell>
          <cell r="K9">
            <v>0</v>
          </cell>
          <cell r="L9">
            <v>0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>
            <v>57.15</v>
          </cell>
          <cell r="I10">
            <v>57.15</v>
          </cell>
          <cell r="J10" t="str">
            <v>ОГЗ до R45</v>
          </cell>
          <cell r="K10">
            <v>0</v>
          </cell>
          <cell r="L10">
            <v>0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>
            <v>55.45</v>
          </cell>
          <cell r="I11">
            <v>55.45</v>
          </cell>
          <cell r="J11" t="str">
            <v>ОГЗ до R45</v>
          </cell>
          <cell r="K11">
            <v>1</v>
          </cell>
          <cell r="L11">
            <v>4416.3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>
            <v>39.96</v>
          </cell>
          <cell r="I12">
            <v>39.96</v>
          </cell>
          <cell r="J12" t="str">
            <v>ОГЗ до R45</v>
          </cell>
          <cell r="K12">
            <v>1</v>
          </cell>
          <cell r="L12">
            <v>2169.5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>
            <v>36.19</v>
          </cell>
          <cell r="I13">
            <v>36.19</v>
          </cell>
          <cell r="J13" t="str">
            <v>ОГЗ до R45</v>
          </cell>
          <cell r="K13">
            <v>1</v>
          </cell>
          <cell r="L13">
            <v>2048.1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>
            <v>36.18</v>
          </cell>
          <cell r="I14">
            <v>36.18</v>
          </cell>
          <cell r="J14" t="str">
            <v>ОГЗ до R45</v>
          </cell>
          <cell r="K14">
            <v>1</v>
          </cell>
          <cell r="L14">
            <v>2043.1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>
            <v>36.01</v>
          </cell>
          <cell r="I15">
            <v>36.01</v>
          </cell>
          <cell r="J15" t="str">
            <v>ОГЗ до R45</v>
          </cell>
          <cell r="K15">
            <v>1</v>
          </cell>
          <cell r="L15">
            <v>2039.2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>
            <v>35.83</v>
          </cell>
          <cell r="I16">
            <v>35.83</v>
          </cell>
          <cell r="J16" t="str">
            <v>ОГЗ до R45</v>
          </cell>
          <cell r="K16">
            <v>1</v>
          </cell>
          <cell r="L16">
            <v>2032.1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>
            <v>11.48</v>
          </cell>
          <cell r="I17">
            <v>11.48</v>
          </cell>
          <cell r="J17" t="str">
            <v>ОГЗ до R45</v>
          </cell>
          <cell r="K17">
            <v>1</v>
          </cell>
          <cell r="L17">
            <v>595.9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>
            <v>11.48</v>
          </cell>
          <cell r="I18">
            <v>11.48</v>
          </cell>
          <cell r="J18" t="str">
            <v>ОГЗ до R45</v>
          </cell>
          <cell r="K18">
            <v>1</v>
          </cell>
          <cell r="L18">
            <v>595.9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>
            <v>11.32</v>
          </cell>
          <cell r="I19">
            <v>22.64</v>
          </cell>
          <cell r="J19" t="str">
            <v>ОГЗ до R45</v>
          </cell>
          <cell r="K19">
            <v>2</v>
          </cell>
          <cell r="L19">
            <v>1176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>
            <v>12.8</v>
          </cell>
          <cell r="I20">
            <v>25.6</v>
          </cell>
          <cell r="J20" t="str">
            <v>ОГЗ до R45</v>
          </cell>
          <cell r="K20">
            <v>2</v>
          </cell>
          <cell r="L20">
            <v>1352.8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>
            <v>13.14</v>
          </cell>
          <cell r="I21">
            <v>26.28</v>
          </cell>
          <cell r="J21" t="str">
            <v>ОГЗ до R45</v>
          </cell>
          <cell r="K21">
            <v>2</v>
          </cell>
          <cell r="L21">
            <v>1372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>
            <v>12.47</v>
          </cell>
          <cell r="I22">
            <v>12.47</v>
          </cell>
          <cell r="J22" t="str">
            <v>ОГЗ до R45</v>
          </cell>
          <cell r="K22">
            <v>1</v>
          </cell>
          <cell r="L22">
            <v>651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>
            <v>12.47</v>
          </cell>
          <cell r="I23">
            <v>12.47</v>
          </cell>
          <cell r="J23" t="str">
            <v>ОГЗ до R45</v>
          </cell>
          <cell r="K23">
            <v>1</v>
          </cell>
          <cell r="L23">
            <v>651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>
            <v>12.34</v>
          </cell>
          <cell r="I24">
            <v>12.34</v>
          </cell>
          <cell r="J24" t="str">
            <v>ОГЗ до R45</v>
          </cell>
          <cell r="K24">
            <v>1</v>
          </cell>
          <cell r="L24">
            <v>648.6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>
            <v>12.67</v>
          </cell>
          <cell r="I25">
            <v>12.67</v>
          </cell>
          <cell r="J25" t="str">
            <v>ОГЗ до R45</v>
          </cell>
          <cell r="K25">
            <v>1</v>
          </cell>
          <cell r="L25">
            <v>660.2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>
            <v>12.34</v>
          </cell>
          <cell r="I26">
            <v>12.34</v>
          </cell>
          <cell r="J26" t="str">
            <v>ОГЗ до R45</v>
          </cell>
          <cell r="K26">
            <v>1</v>
          </cell>
          <cell r="L26">
            <v>648.6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>
            <v>12.61</v>
          </cell>
          <cell r="I27">
            <v>12.61</v>
          </cell>
          <cell r="J27" t="str">
            <v>ОГЗ до R45</v>
          </cell>
          <cell r="K27">
            <v>1</v>
          </cell>
          <cell r="L27">
            <v>657.8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>
            <v>12.75</v>
          </cell>
          <cell r="I28">
            <v>25.5</v>
          </cell>
          <cell r="J28" t="str">
            <v>ОГЗ до R45</v>
          </cell>
          <cell r="K28">
            <v>2</v>
          </cell>
          <cell r="L28">
            <v>1347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>
            <v>13.06</v>
          </cell>
          <cell r="I29">
            <v>26.12</v>
          </cell>
          <cell r="J29" t="str">
            <v>ОГЗ до R45</v>
          </cell>
          <cell r="K29">
            <v>2</v>
          </cell>
          <cell r="L29">
            <v>1370.4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>
            <v>13.14</v>
          </cell>
          <cell r="I30">
            <v>52.56</v>
          </cell>
          <cell r="J30" t="str">
            <v>ОГЗ до R45</v>
          </cell>
          <cell r="K30">
            <v>4</v>
          </cell>
          <cell r="L30">
            <v>2744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13.14</v>
          </cell>
          <cell r="I31">
            <v>26.28</v>
          </cell>
          <cell r="J31" t="str">
            <v>ОГЗ до R45</v>
          </cell>
          <cell r="K31">
            <v>2</v>
          </cell>
          <cell r="L31">
            <v>1372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>
            <v>13.45</v>
          </cell>
          <cell r="I32">
            <v>26.9</v>
          </cell>
          <cell r="J32" t="str">
            <v>ОГЗ до R45</v>
          </cell>
          <cell r="K32">
            <v>2</v>
          </cell>
          <cell r="L32">
            <v>1395.4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12.75</v>
          </cell>
          <cell r="I33">
            <v>51</v>
          </cell>
          <cell r="J33" t="str">
            <v>ОГЗ до R45</v>
          </cell>
          <cell r="K33">
            <v>4</v>
          </cell>
          <cell r="L33">
            <v>2694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12.75</v>
          </cell>
          <cell r="I34">
            <v>25.5</v>
          </cell>
          <cell r="J34" t="str">
            <v>ОГЗ до R45</v>
          </cell>
          <cell r="K34">
            <v>2</v>
          </cell>
          <cell r="L34">
            <v>1347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>
            <v>13.06</v>
          </cell>
          <cell r="I35">
            <v>26.12</v>
          </cell>
          <cell r="J35" t="str">
            <v>ОГЗ до R45</v>
          </cell>
          <cell r="K35">
            <v>2</v>
          </cell>
          <cell r="L35">
            <v>1370.4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12.75</v>
          </cell>
          <cell r="I36">
            <v>51</v>
          </cell>
          <cell r="J36" t="str">
            <v>ОГЗ до R45</v>
          </cell>
          <cell r="K36">
            <v>4</v>
          </cell>
          <cell r="L36">
            <v>2694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6.33</v>
          </cell>
          <cell r="I37">
            <v>6.33</v>
          </cell>
          <cell r="J37" t="str">
            <v>ОГЗ до R45</v>
          </cell>
          <cell r="K37">
            <v>1</v>
          </cell>
          <cell r="L37">
            <v>265.7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>
            <v>6.94</v>
          </cell>
          <cell r="I38">
            <v>6.94</v>
          </cell>
          <cell r="J38" t="str">
            <v>ОГЗ до R45</v>
          </cell>
          <cell r="K38">
            <v>1</v>
          </cell>
          <cell r="L38">
            <v>288.7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>
            <v>6.46</v>
          </cell>
          <cell r="I39">
            <v>6.46</v>
          </cell>
          <cell r="J39" t="str">
            <v>ОГЗ до R45</v>
          </cell>
          <cell r="K39">
            <v>1</v>
          </cell>
          <cell r="L39">
            <v>270.39999999999998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>
            <v>6.46</v>
          </cell>
          <cell r="I40">
            <v>6.46</v>
          </cell>
          <cell r="J40" t="str">
            <v>ОГЗ до R45</v>
          </cell>
          <cell r="K40">
            <v>1</v>
          </cell>
          <cell r="L40">
            <v>270.39999999999998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>
            <v>6.98</v>
          </cell>
          <cell r="I41">
            <v>6.98</v>
          </cell>
          <cell r="J41" t="str">
            <v>ОГЗ до R45</v>
          </cell>
          <cell r="K41">
            <v>1</v>
          </cell>
          <cell r="L41">
            <v>290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>
            <v>7.48</v>
          </cell>
          <cell r="I42">
            <v>7.48</v>
          </cell>
          <cell r="J42" t="str">
            <v>ОГЗ до R45</v>
          </cell>
          <cell r="K42">
            <v>1</v>
          </cell>
          <cell r="L42">
            <v>308.8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>
            <v>6.72</v>
          </cell>
          <cell r="I43">
            <v>6.72</v>
          </cell>
          <cell r="J43" t="str">
            <v>ОГЗ до R45</v>
          </cell>
          <cell r="K43">
            <v>1</v>
          </cell>
          <cell r="L43">
            <v>280.7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>
            <v>7.22</v>
          </cell>
          <cell r="I44">
            <v>7.22</v>
          </cell>
          <cell r="J44" t="str">
            <v>ОГЗ до R45</v>
          </cell>
          <cell r="K44">
            <v>1</v>
          </cell>
          <cell r="L44">
            <v>299.5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>
            <v>7.92</v>
          </cell>
          <cell r="I45">
            <v>7.92</v>
          </cell>
          <cell r="J45" t="str">
            <v>ОГЗ до R45</v>
          </cell>
          <cell r="K45">
            <v>1</v>
          </cell>
          <cell r="L45">
            <v>330.9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>
            <v>8.44</v>
          </cell>
          <cell r="I46">
            <v>8.44</v>
          </cell>
          <cell r="J46" t="str">
            <v>ОГЗ до R45</v>
          </cell>
          <cell r="K46">
            <v>1</v>
          </cell>
          <cell r="L46">
            <v>350.6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>
            <v>7.89</v>
          </cell>
          <cell r="I47">
            <v>7.89</v>
          </cell>
          <cell r="J47" t="str">
            <v>ОГЗ до R45</v>
          </cell>
          <cell r="K47">
            <v>1</v>
          </cell>
          <cell r="L47">
            <v>329.5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>
            <v>8.41</v>
          </cell>
          <cell r="I48">
            <v>8.41</v>
          </cell>
          <cell r="J48" t="str">
            <v>ОГЗ до R45</v>
          </cell>
          <cell r="K48">
            <v>1</v>
          </cell>
          <cell r="L48">
            <v>349.2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>
            <v>7.48</v>
          </cell>
          <cell r="I49">
            <v>7.48</v>
          </cell>
          <cell r="J49" t="str">
            <v>ОГЗ до R45</v>
          </cell>
          <cell r="K49">
            <v>1</v>
          </cell>
          <cell r="L49">
            <v>312.2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>
            <v>7.99</v>
          </cell>
          <cell r="I50">
            <v>7.99</v>
          </cell>
          <cell r="J50" t="str">
            <v>ОГЗ до R45</v>
          </cell>
          <cell r="K50">
            <v>1</v>
          </cell>
          <cell r="L50">
            <v>331.8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>
            <v>13.74</v>
          </cell>
          <cell r="I51">
            <v>13.74</v>
          </cell>
          <cell r="J51" t="str">
            <v>ОГЗ до R45</v>
          </cell>
          <cell r="K51">
            <v>1</v>
          </cell>
          <cell r="L51">
            <v>630.79999999999995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>
            <v>13.62</v>
          </cell>
          <cell r="I52">
            <v>13.62</v>
          </cell>
          <cell r="J52" t="str">
            <v>ОГЗ до R45</v>
          </cell>
          <cell r="K52">
            <v>1</v>
          </cell>
          <cell r="L52">
            <v>626.20000000000005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>
            <v>13.27</v>
          </cell>
          <cell r="I53">
            <v>26.54</v>
          </cell>
          <cell r="J53" t="str">
            <v>ОГЗ до R45</v>
          </cell>
          <cell r="K53">
            <v>2</v>
          </cell>
          <cell r="L53">
            <v>1226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>
            <v>9.52</v>
          </cell>
          <cell r="I54">
            <v>9.52</v>
          </cell>
          <cell r="J54" t="str">
            <v>ОГЗ до R45</v>
          </cell>
          <cell r="K54">
            <v>1</v>
          </cell>
          <cell r="L54">
            <v>267.5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5.24</v>
          </cell>
          <cell r="I55">
            <v>36.68</v>
          </cell>
          <cell r="J55" t="str">
            <v>ОГЗ до R45</v>
          </cell>
          <cell r="K55">
            <v>0</v>
          </cell>
          <cell r="L55">
            <v>0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1.91</v>
          </cell>
          <cell r="I56">
            <v>3.82</v>
          </cell>
          <cell r="J56" t="str">
            <v>ОГЗ до R45</v>
          </cell>
          <cell r="K56">
            <v>2</v>
          </cell>
          <cell r="L56">
            <v>107.6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>
            <v>1.91</v>
          </cell>
          <cell r="I57">
            <v>1.91</v>
          </cell>
          <cell r="J57" t="str">
            <v>ОГЗ до R45</v>
          </cell>
          <cell r="K57">
            <v>0</v>
          </cell>
          <cell r="L57">
            <v>0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>
            <v>0.62</v>
          </cell>
          <cell r="I58">
            <v>0.62</v>
          </cell>
          <cell r="J58" t="str">
            <v>ОГЗ до R45</v>
          </cell>
          <cell r="K58">
            <v>1</v>
          </cell>
          <cell r="L58">
            <v>17.2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>
            <v>4.34</v>
          </cell>
          <cell r="I59">
            <v>4.34</v>
          </cell>
          <cell r="J59" t="str">
            <v>ОГЗ до R45</v>
          </cell>
          <cell r="K59">
            <v>1</v>
          </cell>
          <cell r="L59">
            <v>123.7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1.71</v>
          </cell>
          <cell r="I60">
            <v>1.71</v>
          </cell>
          <cell r="J60" t="str">
            <v>ОГЗ до R45</v>
          </cell>
          <cell r="K60">
            <v>1</v>
          </cell>
          <cell r="L60">
            <v>48.6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1.0900000000000001</v>
          </cell>
          <cell r="I61">
            <v>1.0900000000000001</v>
          </cell>
          <cell r="J61" t="str">
            <v>ОГЗ до R45</v>
          </cell>
          <cell r="K61">
            <v>1</v>
          </cell>
          <cell r="L61">
            <v>30.8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3.55</v>
          </cell>
          <cell r="I62">
            <v>17.75</v>
          </cell>
          <cell r="J62" t="str">
            <v>ОГЗ до R45</v>
          </cell>
          <cell r="K62">
            <v>0</v>
          </cell>
          <cell r="L62">
            <v>0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>
            <v>3.61</v>
          </cell>
          <cell r="I63">
            <v>3.61</v>
          </cell>
          <cell r="J63" t="str">
            <v>ОГЗ до R45</v>
          </cell>
          <cell r="K63">
            <v>0</v>
          </cell>
          <cell r="L63">
            <v>0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1.61</v>
          </cell>
          <cell r="I64">
            <v>3.22</v>
          </cell>
          <cell r="J64" t="str">
            <v>ОГЗ до R45</v>
          </cell>
          <cell r="K64">
            <v>2</v>
          </cell>
          <cell r="L64">
            <v>89.8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1.64</v>
          </cell>
          <cell r="I65">
            <v>4.92</v>
          </cell>
          <cell r="J65" t="str">
            <v>ОГЗ до R45</v>
          </cell>
          <cell r="K65">
            <v>2</v>
          </cell>
          <cell r="L65">
            <v>92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1.39</v>
          </cell>
          <cell r="I66">
            <v>1.39</v>
          </cell>
          <cell r="J66" t="str">
            <v>ОГЗ до R45</v>
          </cell>
          <cell r="K66">
            <v>1</v>
          </cell>
          <cell r="L66">
            <v>39.299999999999997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1.67</v>
          </cell>
          <cell r="I67">
            <v>1.67</v>
          </cell>
          <cell r="J67" t="str">
            <v>ОГЗ до R45</v>
          </cell>
          <cell r="K67">
            <v>1</v>
          </cell>
          <cell r="L67">
            <v>47.5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1.04</v>
          </cell>
          <cell r="I68">
            <v>1.04</v>
          </cell>
          <cell r="J68" t="str">
            <v>ОГЗ до R45</v>
          </cell>
          <cell r="K68">
            <v>1</v>
          </cell>
          <cell r="L68">
            <v>29.7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3.77</v>
          </cell>
          <cell r="I69">
            <v>37.700000000000003</v>
          </cell>
          <cell r="J69" t="str">
            <v>ОГЗ до R45</v>
          </cell>
          <cell r="K69">
            <v>2</v>
          </cell>
          <cell r="L69">
            <v>210.8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>
            <v>3.89</v>
          </cell>
          <cell r="I70">
            <v>3.89</v>
          </cell>
          <cell r="J70" t="str">
            <v>ОГЗ до R45</v>
          </cell>
          <cell r="K70">
            <v>0</v>
          </cell>
          <cell r="L70">
            <v>0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>
            <v>3.89</v>
          </cell>
          <cell r="I71">
            <v>3.89</v>
          </cell>
          <cell r="J71" t="str">
            <v>ОГЗ до R45</v>
          </cell>
          <cell r="K71">
            <v>1</v>
          </cell>
          <cell r="L71">
            <v>109.1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1.82</v>
          </cell>
          <cell r="I72">
            <v>7.28</v>
          </cell>
          <cell r="J72" t="str">
            <v>ОГЗ до R45</v>
          </cell>
          <cell r="K72">
            <v>0</v>
          </cell>
          <cell r="L72">
            <v>0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1.39</v>
          </cell>
          <cell r="I73">
            <v>1.39</v>
          </cell>
          <cell r="J73" t="str">
            <v>ОГЗ до R45</v>
          </cell>
          <cell r="K73">
            <v>1</v>
          </cell>
          <cell r="L73">
            <v>39.299999999999997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1.67</v>
          </cell>
          <cell r="I74">
            <v>1.67</v>
          </cell>
          <cell r="J74" t="str">
            <v>ОГЗ до R45</v>
          </cell>
          <cell r="K74">
            <v>1</v>
          </cell>
          <cell r="L74">
            <v>47.5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1.04</v>
          </cell>
          <cell r="I75">
            <v>1.04</v>
          </cell>
          <cell r="J75" t="str">
            <v>ОГЗ до R45</v>
          </cell>
          <cell r="K75">
            <v>1</v>
          </cell>
          <cell r="L75">
            <v>29.7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>
            <v>0.2</v>
          </cell>
          <cell r="I76">
            <v>0.60000000000000009</v>
          </cell>
          <cell r="J76" t="str">
            <v>ОГЗ до R45</v>
          </cell>
          <cell r="K76">
            <v>0</v>
          </cell>
          <cell r="L76">
            <v>0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4.18</v>
          </cell>
          <cell r="I77">
            <v>54.339999999999996</v>
          </cell>
          <cell r="J77" t="str">
            <v>ОГЗ до R45</v>
          </cell>
          <cell r="K77">
            <v>1</v>
          </cell>
          <cell r="L77">
            <v>117.1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4.41</v>
          </cell>
          <cell r="I78">
            <v>4.41</v>
          </cell>
          <cell r="J78" t="str">
            <v>ОГЗ до R45</v>
          </cell>
          <cell r="K78">
            <v>0</v>
          </cell>
          <cell r="L78">
            <v>0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4.43</v>
          </cell>
          <cell r="I79">
            <v>26.58</v>
          </cell>
          <cell r="J79" t="str">
            <v>ОГЗ до R45</v>
          </cell>
          <cell r="K79">
            <v>0</v>
          </cell>
          <cell r="L79">
            <v>0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4.41</v>
          </cell>
          <cell r="I80">
            <v>216.09</v>
          </cell>
          <cell r="J80" t="str">
            <v>ОГЗ до R45</v>
          </cell>
          <cell r="K80">
            <v>5</v>
          </cell>
          <cell r="L80">
            <v>617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>
            <v>45.26</v>
          </cell>
          <cell r="I81">
            <v>45.26</v>
          </cell>
          <cell r="J81" t="str">
            <v>ОГЗ до R45</v>
          </cell>
          <cell r="K81">
            <v>1</v>
          </cell>
          <cell r="L81">
            <v>3763.7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>
            <v>46.04</v>
          </cell>
          <cell r="I82">
            <v>46.04</v>
          </cell>
          <cell r="J82" t="str">
            <v>ОГЗ до R45</v>
          </cell>
          <cell r="K82">
            <v>1</v>
          </cell>
          <cell r="L82">
            <v>3796.9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>
            <v>45.83</v>
          </cell>
          <cell r="I83">
            <v>45.83</v>
          </cell>
          <cell r="J83" t="str">
            <v>ОГЗ до R45</v>
          </cell>
          <cell r="K83">
            <v>1</v>
          </cell>
          <cell r="L83">
            <v>3785.1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>
            <v>46.04</v>
          </cell>
          <cell r="I84">
            <v>46.04</v>
          </cell>
          <cell r="J84" t="str">
            <v>ОГЗ до R45</v>
          </cell>
          <cell r="K84">
            <v>1</v>
          </cell>
          <cell r="L84">
            <v>3796.9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>
            <v>45.26</v>
          </cell>
          <cell r="I85">
            <v>226.29999999999998</v>
          </cell>
          <cell r="J85" t="str">
            <v>ОГЗ до R45</v>
          </cell>
          <cell r="K85">
            <v>5</v>
          </cell>
          <cell r="L85">
            <v>18818.5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>
            <v>45.14</v>
          </cell>
          <cell r="I86">
            <v>45.14</v>
          </cell>
          <cell r="J86" t="str">
            <v>ОГЗ до R45</v>
          </cell>
          <cell r="K86">
            <v>1</v>
          </cell>
          <cell r="L86">
            <v>3757.4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>
            <v>27.85</v>
          </cell>
          <cell r="I87">
            <v>27.85</v>
          </cell>
          <cell r="J87" t="str">
            <v>ОГЗ до R45</v>
          </cell>
          <cell r="K87">
            <v>1</v>
          </cell>
          <cell r="L87">
            <v>1643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>
            <v>28.25</v>
          </cell>
          <cell r="I88">
            <v>28.25</v>
          </cell>
          <cell r="J88" t="str">
            <v>ОГЗ до R45</v>
          </cell>
          <cell r="K88">
            <v>1</v>
          </cell>
          <cell r="L88">
            <v>1655.1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>
            <v>27.65</v>
          </cell>
          <cell r="I89">
            <v>55.3</v>
          </cell>
          <cell r="J89" t="str">
            <v>ОГЗ до R45</v>
          </cell>
          <cell r="K89">
            <v>2</v>
          </cell>
          <cell r="L89">
            <v>3273.8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>
            <v>27.65</v>
          </cell>
          <cell r="I90">
            <v>27.65</v>
          </cell>
          <cell r="J90" t="str">
            <v>ОГЗ до R45</v>
          </cell>
          <cell r="K90">
            <v>1</v>
          </cell>
          <cell r="L90">
            <v>1636.9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>
            <v>17.170000000000002</v>
          </cell>
          <cell r="I91">
            <v>17.170000000000002</v>
          </cell>
          <cell r="J91" t="str">
            <v>ОГЗ до R45</v>
          </cell>
          <cell r="K91">
            <v>1</v>
          </cell>
          <cell r="L91">
            <v>792.4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>
            <v>25.51</v>
          </cell>
          <cell r="I92">
            <v>51.02</v>
          </cell>
          <cell r="J92" t="str">
            <v>ОГЗ до R45</v>
          </cell>
          <cell r="K92">
            <v>2</v>
          </cell>
          <cell r="L92">
            <v>3357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1.08</v>
          </cell>
          <cell r="I93">
            <v>1.08</v>
          </cell>
          <cell r="J93" t="str">
            <v>ОГЗ до R45</v>
          </cell>
          <cell r="K93">
            <v>0</v>
          </cell>
          <cell r="L93">
            <v>0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1.07</v>
          </cell>
          <cell r="I94">
            <v>1.07</v>
          </cell>
          <cell r="J94" t="str">
            <v>ОГЗ до R45</v>
          </cell>
          <cell r="K94">
            <v>0</v>
          </cell>
          <cell r="L94">
            <v>0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1.01</v>
          </cell>
          <cell r="I95">
            <v>6.0600000000000005</v>
          </cell>
          <cell r="J95" t="str">
            <v>ОГЗ до R45</v>
          </cell>
          <cell r="K95">
            <v>0</v>
          </cell>
          <cell r="L95">
            <v>0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>
            <v>0.64</v>
          </cell>
          <cell r="I96">
            <v>1.92</v>
          </cell>
          <cell r="J96" t="str">
            <v>ОГЗ до R45</v>
          </cell>
          <cell r="K96">
            <v>0</v>
          </cell>
          <cell r="L96">
            <v>0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0.55000000000000004</v>
          </cell>
          <cell r="I97">
            <v>8.25</v>
          </cell>
          <cell r="J97" t="str">
            <v>ОГЗ до R45</v>
          </cell>
          <cell r="K97">
            <v>0</v>
          </cell>
          <cell r="L97">
            <v>0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0.7</v>
          </cell>
          <cell r="I98">
            <v>0.7</v>
          </cell>
          <cell r="J98" t="str">
            <v>ОГЗ до R45</v>
          </cell>
          <cell r="K98">
            <v>0</v>
          </cell>
          <cell r="L98">
            <v>0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>
            <v>0.42</v>
          </cell>
          <cell r="I99">
            <v>0.42</v>
          </cell>
          <cell r="J99" t="str">
            <v>ОГЗ до R45</v>
          </cell>
          <cell r="K99">
            <v>0</v>
          </cell>
          <cell r="L99">
            <v>0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>
            <v>0.5</v>
          </cell>
          <cell r="I100">
            <v>0.5</v>
          </cell>
          <cell r="J100" t="str">
            <v>ОГЗ до R45</v>
          </cell>
          <cell r="K100">
            <v>0</v>
          </cell>
          <cell r="L100">
            <v>0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1.85</v>
          </cell>
          <cell r="I101">
            <v>5.5500000000000007</v>
          </cell>
          <cell r="J101" t="str">
            <v>ОГЗ до R45</v>
          </cell>
          <cell r="K101">
            <v>2</v>
          </cell>
          <cell r="L101">
            <v>98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1.72</v>
          </cell>
          <cell r="I102">
            <v>3.44</v>
          </cell>
          <cell r="J102" t="str">
            <v>ОГЗ до R45</v>
          </cell>
          <cell r="K102">
            <v>0</v>
          </cell>
          <cell r="L102">
            <v>0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1.72</v>
          </cell>
          <cell r="I103">
            <v>1.72</v>
          </cell>
          <cell r="J103" t="str">
            <v>ОГЗ до R45</v>
          </cell>
          <cell r="K103">
            <v>0</v>
          </cell>
          <cell r="L103">
            <v>0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11.41</v>
          </cell>
          <cell r="I104">
            <v>11.41</v>
          </cell>
          <cell r="J104" t="str">
            <v>RAL  7005</v>
          </cell>
          <cell r="K104">
            <v>1</v>
          </cell>
          <cell r="L104">
            <v>360.1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10.96</v>
          </cell>
          <cell r="I105">
            <v>10.96</v>
          </cell>
          <cell r="J105" t="str">
            <v>RAL  7005</v>
          </cell>
          <cell r="K105">
            <v>1</v>
          </cell>
          <cell r="L105">
            <v>350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12.44</v>
          </cell>
          <cell r="I106">
            <v>12.44</v>
          </cell>
          <cell r="J106" t="str">
            <v>RAL  7005</v>
          </cell>
          <cell r="K106">
            <v>1</v>
          </cell>
          <cell r="L106">
            <v>397.2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12.91</v>
          </cell>
          <cell r="I107">
            <v>12.91</v>
          </cell>
          <cell r="J107" t="str">
            <v>RAL  7005</v>
          </cell>
          <cell r="K107">
            <v>1</v>
          </cell>
          <cell r="L107">
            <v>408.1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>
            <v>0.27</v>
          </cell>
          <cell r="I108">
            <v>0.27</v>
          </cell>
          <cell r="J108" t="str">
            <v>RAL  7005</v>
          </cell>
          <cell r="K108">
            <v>1</v>
          </cell>
          <cell r="L108">
            <v>8.1999999999999993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>
            <v>0.55000000000000004</v>
          </cell>
          <cell r="I109">
            <v>0.55000000000000004</v>
          </cell>
          <cell r="J109" t="str">
            <v>RAL  7005</v>
          </cell>
          <cell r="K109">
            <v>1</v>
          </cell>
          <cell r="L109">
            <v>17.3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>
            <v>0.15</v>
          </cell>
          <cell r="I110">
            <v>0.15</v>
          </cell>
          <cell r="J110" t="str">
            <v>RAL  7005</v>
          </cell>
          <cell r="K110">
            <v>1</v>
          </cell>
          <cell r="L110">
            <v>4.3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>
            <v>0.18</v>
          </cell>
          <cell r="I111">
            <v>0.18</v>
          </cell>
          <cell r="J111" t="str">
            <v>RAL  7005</v>
          </cell>
          <cell r="K111">
            <v>1</v>
          </cell>
          <cell r="L111">
            <v>5.3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>
            <v>0.39</v>
          </cell>
          <cell r="I112">
            <v>0.39</v>
          </cell>
          <cell r="J112" t="str">
            <v>RAL  7005</v>
          </cell>
          <cell r="K112">
            <v>1</v>
          </cell>
          <cell r="L112">
            <v>11.6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>
            <v>0.25</v>
          </cell>
          <cell r="I113">
            <v>0.25</v>
          </cell>
          <cell r="J113" t="str">
            <v>RAL  7005</v>
          </cell>
          <cell r="K113">
            <v>1</v>
          </cell>
          <cell r="L113">
            <v>7.5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>
            <v>0.08</v>
          </cell>
          <cell r="I114">
            <v>0.08</v>
          </cell>
          <cell r="J114" t="str">
            <v>RAL  7005</v>
          </cell>
          <cell r="K114">
            <v>1</v>
          </cell>
          <cell r="L114">
            <v>2.5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>
            <v>0.31</v>
          </cell>
          <cell r="I115">
            <v>0.31</v>
          </cell>
          <cell r="J115" t="str">
            <v>RAL  7005</v>
          </cell>
          <cell r="K115">
            <v>1</v>
          </cell>
          <cell r="L115">
            <v>9.4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>
            <v>0.37</v>
          </cell>
          <cell r="I116">
            <v>0.37</v>
          </cell>
          <cell r="J116" t="str">
            <v>RAL  7005</v>
          </cell>
          <cell r="K116">
            <v>1</v>
          </cell>
          <cell r="L116">
            <v>11.1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>
            <v>1.36</v>
          </cell>
          <cell r="I117">
            <v>1.36</v>
          </cell>
          <cell r="J117" t="str">
            <v>RAL  7005</v>
          </cell>
          <cell r="K117">
            <v>1</v>
          </cell>
          <cell r="L117">
            <v>41.1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>
            <v>1</v>
          </cell>
          <cell r="I118">
            <v>1</v>
          </cell>
          <cell r="J118" t="str">
            <v>RAL  7005</v>
          </cell>
          <cell r="K118">
            <v>1</v>
          </cell>
          <cell r="L118">
            <v>30.4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0.13</v>
          </cell>
          <cell r="I119">
            <v>8.06</v>
          </cell>
          <cell r="J119" t="str">
            <v>RAL  7005</v>
          </cell>
          <cell r="K119">
            <v>0</v>
          </cell>
          <cell r="L119">
            <v>0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>
            <v>0.12</v>
          </cell>
          <cell r="I120">
            <v>7.4399999999999995</v>
          </cell>
          <cell r="J120" t="str">
            <v>RAL  7005</v>
          </cell>
          <cell r="K120">
            <v>62</v>
          </cell>
          <cell r="L120">
            <v>136.4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>
            <v>0.04</v>
          </cell>
          <cell r="I121">
            <v>2.72</v>
          </cell>
          <cell r="J121" t="str">
            <v>RAL  7005</v>
          </cell>
          <cell r="K121">
            <v>68</v>
          </cell>
          <cell r="L121">
            <v>47.599999999999994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0.05</v>
          </cell>
          <cell r="I122">
            <v>3.4000000000000004</v>
          </cell>
          <cell r="J122" t="str">
            <v>RAL  7005</v>
          </cell>
          <cell r="K122">
            <v>0</v>
          </cell>
          <cell r="L122">
            <v>0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>
            <v>37.840000000000003</v>
          </cell>
          <cell r="I123">
            <v>37.840000000000003</v>
          </cell>
          <cell r="J123" t="str">
            <v>ОГЗ до R45</v>
          </cell>
          <cell r="K123">
            <v>1</v>
          </cell>
          <cell r="L123">
            <v>1737.2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>
            <v>37.840000000000003</v>
          </cell>
          <cell r="I124">
            <v>37.840000000000003</v>
          </cell>
          <cell r="J124" t="str">
            <v>ОГЗ до R45</v>
          </cell>
          <cell r="K124">
            <v>1</v>
          </cell>
          <cell r="L124">
            <v>1737.2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>
            <v>34.880000000000003</v>
          </cell>
          <cell r="I125">
            <v>69.760000000000005</v>
          </cell>
          <cell r="J125" t="str">
            <v>ОГЗ до R45</v>
          </cell>
          <cell r="K125">
            <v>2</v>
          </cell>
          <cell r="L125">
            <v>3164.6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>
            <v>5.04</v>
          </cell>
          <cell r="I126">
            <v>5.04</v>
          </cell>
          <cell r="J126" t="str">
            <v>ОГЗ до R45</v>
          </cell>
          <cell r="K126">
            <v>1</v>
          </cell>
          <cell r="L126">
            <v>240.2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>
            <v>25.1</v>
          </cell>
          <cell r="I127">
            <v>25.1</v>
          </cell>
          <cell r="J127" t="str">
            <v>ОГЗ до R45</v>
          </cell>
          <cell r="K127">
            <v>1</v>
          </cell>
          <cell r="L127">
            <v>1183.5999999999999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>
            <v>5.04</v>
          </cell>
          <cell r="I128">
            <v>5.04</v>
          </cell>
          <cell r="J128" t="str">
            <v>ОГЗ до R45</v>
          </cell>
          <cell r="K128">
            <v>1</v>
          </cell>
          <cell r="L128">
            <v>240.2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35.29</v>
          </cell>
          <cell r="I129">
            <v>70.58</v>
          </cell>
          <cell r="J129" t="str">
            <v>ОГЗ до R45</v>
          </cell>
          <cell r="K129">
            <v>1</v>
          </cell>
          <cell r="L129">
            <v>1598.6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>
            <v>5.37</v>
          </cell>
          <cell r="I130">
            <v>5.37</v>
          </cell>
          <cell r="J130" t="str">
            <v>ОГЗ до R45</v>
          </cell>
          <cell r="K130">
            <v>1</v>
          </cell>
          <cell r="L130">
            <v>251.8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>
            <v>25.1</v>
          </cell>
          <cell r="I131">
            <v>25.1</v>
          </cell>
          <cell r="J131" t="str">
            <v>ОГЗ до R45</v>
          </cell>
          <cell r="K131">
            <v>1</v>
          </cell>
          <cell r="L131">
            <v>1183.5999999999999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>
            <v>5.37</v>
          </cell>
          <cell r="I132">
            <v>5.37</v>
          </cell>
          <cell r="J132" t="str">
            <v>ОГЗ до R45</v>
          </cell>
          <cell r="K132">
            <v>1</v>
          </cell>
          <cell r="L132">
            <v>251.8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>
            <v>25.71</v>
          </cell>
          <cell r="I133">
            <v>51.42</v>
          </cell>
          <cell r="J133" t="str">
            <v>ОГЗ до R45</v>
          </cell>
          <cell r="K133">
            <v>2</v>
          </cell>
          <cell r="L133">
            <v>2417.6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>
            <v>5.4</v>
          </cell>
          <cell r="I134">
            <v>5.4</v>
          </cell>
          <cell r="J134" t="str">
            <v>ОГЗ до R45</v>
          </cell>
          <cell r="K134">
            <v>1</v>
          </cell>
          <cell r="L134">
            <v>267.7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>
            <v>5.4</v>
          </cell>
          <cell r="I135">
            <v>5.4</v>
          </cell>
          <cell r="J135" t="str">
            <v>ОГЗ до R45</v>
          </cell>
          <cell r="K135">
            <v>1</v>
          </cell>
          <cell r="L135">
            <v>267.7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>
            <v>25.46</v>
          </cell>
          <cell r="I136">
            <v>25.46</v>
          </cell>
          <cell r="J136" t="str">
            <v>ОГЗ до R45</v>
          </cell>
          <cell r="K136">
            <v>1</v>
          </cell>
          <cell r="L136">
            <v>1198.7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>
            <v>4.8499999999999996</v>
          </cell>
          <cell r="I137">
            <v>4.8499999999999996</v>
          </cell>
          <cell r="J137" t="str">
            <v>ОГЗ до R45</v>
          </cell>
          <cell r="K137">
            <v>1</v>
          </cell>
          <cell r="L137">
            <v>258.10000000000002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>
            <v>26.02</v>
          </cell>
          <cell r="I138">
            <v>26.02</v>
          </cell>
          <cell r="J138" t="str">
            <v>ОГЗ до R45</v>
          </cell>
          <cell r="K138">
            <v>1</v>
          </cell>
          <cell r="L138">
            <v>1235.2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>
            <v>4.42</v>
          </cell>
          <cell r="I139">
            <v>8.84</v>
          </cell>
          <cell r="J139" t="str">
            <v>ОГЗ до R45</v>
          </cell>
          <cell r="K139">
            <v>2</v>
          </cell>
          <cell r="L139">
            <v>451.2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>
            <v>25.46</v>
          </cell>
          <cell r="I140">
            <v>25.46</v>
          </cell>
          <cell r="J140" t="str">
            <v>ОГЗ до R45</v>
          </cell>
          <cell r="K140">
            <v>1</v>
          </cell>
          <cell r="L140">
            <v>1198.7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>
            <v>4.8499999999999996</v>
          </cell>
          <cell r="I141">
            <v>4.8499999999999996</v>
          </cell>
          <cell r="J141" t="str">
            <v>ОГЗ до R45</v>
          </cell>
          <cell r="K141">
            <v>1</v>
          </cell>
          <cell r="L141">
            <v>258.10000000000002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>
            <v>26.02</v>
          </cell>
          <cell r="I142">
            <v>26.02</v>
          </cell>
          <cell r="J142" t="str">
            <v>ОГЗ до R45</v>
          </cell>
          <cell r="K142">
            <v>1</v>
          </cell>
          <cell r="L142">
            <v>1235.2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>
            <v>4.42</v>
          </cell>
          <cell r="I143">
            <v>8.84</v>
          </cell>
          <cell r="J143" t="str">
            <v>ОГЗ до R45</v>
          </cell>
          <cell r="K143">
            <v>2</v>
          </cell>
          <cell r="L143">
            <v>451.2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25.3</v>
          </cell>
          <cell r="I144">
            <v>101.2</v>
          </cell>
          <cell r="J144" t="str">
            <v>ОГЗ до R45</v>
          </cell>
          <cell r="K144">
            <v>4</v>
          </cell>
          <cell r="L144">
            <v>4761.6000000000004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>
            <v>4.5999999999999996</v>
          </cell>
          <cell r="I145">
            <v>18.399999999999999</v>
          </cell>
          <cell r="J145" t="str">
            <v>ОГЗ до R45</v>
          </cell>
          <cell r="K145">
            <v>4</v>
          </cell>
          <cell r="L145">
            <v>988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>
            <v>22.16</v>
          </cell>
          <cell r="I146">
            <v>22.16</v>
          </cell>
          <cell r="J146" t="str">
            <v>ОГЗ до R45</v>
          </cell>
          <cell r="K146">
            <v>1</v>
          </cell>
          <cell r="L146">
            <v>1779.2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>
            <v>21.81</v>
          </cell>
          <cell r="I147">
            <v>152.66999999999999</v>
          </cell>
          <cell r="J147" t="str">
            <v>ОГЗ до R45</v>
          </cell>
          <cell r="K147">
            <v>7</v>
          </cell>
          <cell r="L147">
            <v>12352.9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>
            <v>22.29</v>
          </cell>
          <cell r="I148">
            <v>22.29</v>
          </cell>
          <cell r="J148" t="str">
            <v>ОГЗ до R45</v>
          </cell>
          <cell r="K148">
            <v>1</v>
          </cell>
          <cell r="L148">
            <v>1786.1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>
            <v>21.53</v>
          </cell>
          <cell r="I149">
            <v>21.53</v>
          </cell>
          <cell r="J149" t="str">
            <v>ОГЗ до R45</v>
          </cell>
          <cell r="K149">
            <v>1</v>
          </cell>
          <cell r="L149">
            <v>1753.2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>
            <v>27.29</v>
          </cell>
          <cell r="I150">
            <v>27.29</v>
          </cell>
          <cell r="J150" t="str">
            <v>ОГЗ до R45</v>
          </cell>
          <cell r="K150">
            <v>1</v>
          </cell>
          <cell r="L150">
            <v>1589.2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>
            <v>27.69</v>
          </cell>
          <cell r="I151">
            <v>27.69</v>
          </cell>
          <cell r="J151" t="str">
            <v>ОГЗ до R45</v>
          </cell>
          <cell r="K151">
            <v>1</v>
          </cell>
          <cell r="L151">
            <v>1611.2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>
            <v>25.82</v>
          </cell>
          <cell r="I152">
            <v>25.82</v>
          </cell>
          <cell r="J152" t="str">
            <v>ОГЗ до R45</v>
          </cell>
          <cell r="K152">
            <v>1</v>
          </cell>
          <cell r="L152">
            <v>1497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>
            <v>26.35</v>
          </cell>
          <cell r="I153">
            <v>26.35</v>
          </cell>
          <cell r="J153" t="str">
            <v>ОГЗ до R45</v>
          </cell>
          <cell r="K153">
            <v>1</v>
          </cell>
          <cell r="L153">
            <v>1524.6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>
            <v>25.6</v>
          </cell>
          <cell r="I154">
            <v>51.2</v>
          </cell>
          <cell r="J154" t="str">
            <v>ОГЗ до R45</v>
          </cell>
          <cell r="K154">
            <v>2</v>
          </cell>
          <cell r="L154">
            <v>2967.4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>
            <v>26.14</v>
          </cell>
          <cell r="I155">
            <v>26.14</v>
          </cell>
          <cell r="J155" t="str">
            <v>ОГЗ до R45</v>
          </cell>
          <cell r="K155">
            <v>1</v>
          </cell>
          <cell r="L155">
            <v>1511.5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>
            <v>26.48</v>
          </cell>
          <cell r="I156">
            <v>26.48</v>
          </cell>
          <cell r="J156" t="str">
            <v>ОГЗ до R45</v>
          </cell>
          <cell r="K156">
            <v>1</v>
          </cell>
          <cell r="L156">
            <v>1526.6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>
            <v>25.6</v>
          </cell>
          <cell r="I157">
            <v>25.6</v>
          </cell>
          <cell r="J157" t="str">
            <v>ОГЗ до R45</v>
          </cell>
          <cell r="K157">
            <v>1</v>
          </cell>
          <cell r="L157">
            <v>1483.7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>
            <v>26.4</v>
          </cell>
          <cell r="I158">
            <v>26.4</v>
          </cell>
          <cell r="J158" t="str">
            <v>ОГЗ до R45</v>
          </cell>
          <cell r="K158">
            <v>1</v>
          </cell>
          <cell r="L158">
            <v>1521.2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5.14</v>
          </cell>
          <cell r="I159">
            <v>30.839999999999996</v>
          </cell>
          <cell r="J159" t="str">
            <v>ОГЗ до R45</v>
          </cell>
          <cell r="K159">
            <v>6</v>
          </cell>
          <cell r="L159">
            <v>1333.8000000000002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>
            <v>5.47</v>
          </cell>
          <cell r="I160">
            <v>32.82</v>
          </cell>
          <cell r="J160" t="str">
            <v>ОГЗ до R45</v>
          </cell>
          <cell r="K160">
            <v>6</v>
          </cell>
          <cell r="L160">
            <v>1337.4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5.45</v>
          </cell>
          <cell r="I161">
            <v>5.45</v>
          </cell>
          <cell r="J161" t="str">
            <v>ОГЗ до R45</v>
          </cell>
          <cell r="K161">
            <v>1</v>
          </cell>
          <cell r="L161">
            <v>231.3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>
            <v>5.74</v>
          </cell>
          <cell r="I162">
            <v>5.74</v>
          </cell>
          <cell r="J162" t="str">
            <v>ОГЗ до R45</v>
          </cell>
          <cell r="K162">
            <v>1</v>
          </cell>
          <cell r="L162">
            <v>231.8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>
            <v>5.46</v>
          </cell>
          <cell r="I163">
            <v>5.46</v>
          </cell>
          <cell r="J163" t="str">
            <v>ОГЗ до R45</v>
          </cell>
          <cell r="K163">
            <v>1</v>
          </cell>
          <cell r="L163">
            <v>232.6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>
            <v>6.11</v>
          </cell>
          <cell r="I164">
            <v>6.11</v>
          </cell>
          <cell r="J164" t="str">
            <v>ОГЗ до R45</v>
          </cell>
          <cell r="K164">
            <v>1</v>
          </cell>
          <cell r="L164">
            <v>242.1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>
            <v>5.45</v>
          </cell>
          <cell r="I165">
            <v>5.45</v>
          </cell>
          <cell r="J165" t="str">
            <v>ОГЗ до R45</v>
          </cell>
          <cell r="K165">
            <v>2</v>
          </cell>
          <cell r="L165">
            <v>462.6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>
            <v>5.74</v>
          </cell>
          <cell r="I166">
            <v>5.74</v>
          </cell>
          <cell r="J166" t="str">
            <v>ОГЗ до R45</v>
          </cell>
          <cell r="K166">
            <v>1</v>
          </cell>
          <cell r="L166">
            <v>231.8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>
            <v>4.83</v>
          </cell>
          <cell r="I167">
            <v>4.83</v>
          </cell>
          <cell r="J167" t="str">
            <v>ОГЗ до R45</v>
          </cell>
          <cell r="K167">
            <v>1</v>
          </cell>
          <cell r="L167">
            <v>205.9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>
            <v>8.2799999999999994</v>
          </cell>
          <cell r="I168">
            <v>8.2799999999999994</v>
          </cell>
          <cell r="J168" t="str">
            <v>ОГЗ до R45</v>
          </cell>
          <cell r="K168">
            <v>1</v>
          </cell>
          <cell r="L168">
            <v>324.7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>
            <v>1.6</v>
          </cell>
          <cell r="I169">
            <v>6.4</v>
          </cell>
          <cell r="J169" t="str">
            <v>RAL  7005</v>
          </cell>
          <cell r="K169">
            <v>4</v>
          </cell>
          <cell r="L169">
            <v>267.60000000000002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>
            <v>0.52</v>
          </cell>
          <cell r="I170">
            <v>2.08</v>
          </cell>
          <cell r="J170" t="str">
            <v>RAL  7005</v>
          </cell>
          <cell r="K170">
            <v>1</v>
          </cell>
          <cell r="L170">
            <v>17.5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16</v>
          </cell>
          <cell r="I171">
            <v>16</v>
          </cell>
          <cell r="J171" t="str">
            <v>RAL  7005</v>
          </cell>
          <cell r="K171">
            <v>0</v>
          </cell>
          <cell r="L171">
            <v>0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17.28</v>
          </cell>
          <cell r="I172">
            <v>17.28</v>
          </cell>
          <cell r="J172" t="str">
            <v>RAL  7005</v>
          </cell>
          <cell r="K172">
            <v>0</v>
          </cell>
          <cell r="L172">
            <v>0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16.059999999999999</v>
          </cell>
          <cell r="I173">
            <v>16.059999999999999</v>
          </cell>
          <cell r="J173" t="str">
            <v>RAL  7005</v>
          </cell>
          <cell r="K173">
            <v>0</v>
          </cell>
          <cell r="L173">
            <v>0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16.059999999999999</v>
          </cell>
          <cell r="I174">
            <v>16.059999999999999</v>
          </cell>
          <cell r="J174" t="str">
            <v>RAL  7005</v>
          </cell>
          <cell r="K174">
            <v>0</v>
          </cell>
          <cell r="L174">
            <v>0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19.920000000000002</v>
          </cell>
          <cell r="I175">
            <v>19.920000000000002</v>
          </cell>
          <cell r="J175" t="str">
            <v>RAL  7005</v>
          </cell>
          <cell r="K175">
            <v>0</v>
          </cell>
          <cell r="L175">
            <v>0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10.72</v>
          </cell>
          <cell r="I176">
            <v>10.72</v>
          </cell>
          <cell r="J176" t="str">
            <v>RAL  7005</v>
          </cell>
          <cell r="K176">
            <v>0</v>
          </cell>
          <cell r="L176">
            <v>0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19.89</v>
          </cell>
          <cell r="I177">
            <v>19.89</v>
          </cell>
          <cell r="J177" t="str">
            <v>RAL  7005</v>
          </cell>
          <cell r="K177">
            <v>0</v>
          </cell>
          <cell r="L177">
            <v>0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31.02</v>
          </cell>
          <cell r="I178">
            <v>31.02</v>
          </cell>
          <cell r="J178" t="str">
            <v>RAL  7005</v>
          </cell>
          <cell r="K178">
            <v>0</v>
          </cell>
          <cell r="L178">
            <v>0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21.31</v>
          </cell>
          <cell r="I179">
            <v>21.31</v>
          </cell>
          <cell r="J179" t="str">
            <v>RAL  7005</v>
          </cell>
          <cell r="K179">
            <v>0</v>
          </cell>
          <cell r="L179">
            <v>0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>
            <v>0.04</v>
          </cell>
          <cell r="I180">
            <v>1.8800000000000001</v>
          </cell>
          <cell r="J180" t="str">
            <v>RAL  7005</v>
          </cell>
          <cell r="K180">
            <v>47</v>
          </cell>
          <cell r="L180">
            <v>70.5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>
            <v>0.37</v>
          </cell>
          <cell r="I181">
            <v>3.7</v>
          </cell>
          <cell r="J181" t="str">
            <v>ОГЗ до R45</v>
          </cell>
          <cell r="K181">
            <v>0</v>
          </cell>
          <cell r="L181">
            <v>0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>
            <v>0.02</v>
          </cell>
          <cell r="I182">
            <v>0.48</v>
          </cell>
          <cell r="J182" t="str">
            <v>RAL  7005</v>
          </cell>
          <cell r="K182">
            <v>24</v>
          </cell>
          <cell r="L182">
            <v>7.1999999999999993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>
            <v>0.25</v>
          </cell>
          <cell r="I183">
            <v>2</v>
          </cell>
          <cell r="J183" t="str">
            <v>ОГЗ до R45</v>
          </cell>
          <cell r="K183">
            <v>8</v>
          </cell>
          <cell r="L183">
            <v>89.6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0.52</v>
          </cell>
          <cell r="I184">
            <v>0.52</v>
          </cell>
          <cell r="J184" t="str">
            <v>RAL  7005</v>
          </cell>
          <cell r="K184">
            <v>1</v>
          </cell>
          <cell r="L184">
            <v>10.4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0.91</v>
          </cell>
          <cell r="I185">
            <v>0.91</v>
          </cell>
          <cell r="J185" t="str">
            <v>RAL  7005</v>
          </cell>
          <cell r="K185">
            <v>1</v>
          </cell>
          <cell r="L185">
            <v>18.399999999999999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>
            <v>0.84</v>
          </cell>
          <cell r="I186">
            <v>0.84</v>
          </cell>
          <cell r="J186" t="str">
            <v>RAL  7005</v>
          </cell>
          <cell r="K186">
            <v>1</v>
          </cell>
          <cell r="L186">
            <v>17.3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>
            <v>0.87</v>
          </cell>
          <cell r="I187">
            <v>0.87</v>
          </cell>
          <cell r="J187" t="str">
            <v>RAL  7005</v>
          </cell>
          <cell r="K187">
            <v>0</v>
          </cell>
          <cell r="L187">
            <v>0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1.34</v>
          </cell>
          <cell r="I188">
            <v>1.34</v>
          </cell>
          <cell r="J188" t="str">
            <v>RAL  7005</v>
          </cell>
          <cell r="K188">
            <v>0</v>
          </cell>
          <cell r="L188">
            <v>0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1.34</v>
          </cell>
          <cell r="I189">
            <v>1.34</v>
          </cell>
          <cell r="J189" t="str">
            <v>RAL  7005</v>
          </cell>
          <cell r="K189">
            <v>0</v>
          </cell>
          <cell r="L189">
            <v>0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>
            <v>1.05</v>
          </cell>
          <cell r="I190">
            <v>1.05</v>
          </cell>
          <cell r="J190" t="str">
            <v>RAL  7005</v>
          </cell>
          <cell r="K190">
            <v>1</v>
          </cell>
          <cell r="L190">
            <v>21.6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>
            <v>1.04</v>
          </cell>
          <cell r="I191">
            <v>1.04</v>
          </cell>
          <cell r="J191" t="str">
            <v>RAL  7005</v>
          </cell>
          <cell r="K191">
            <v>1</v>
          </cell>
          <cell r="L191">
            <v>21.3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1.36</v>
          </cell>
          <cell r="I192">
            <v>1.36</v>
          </cell>
          <cell r="J192" t="str">
            <v>RAL  7005</v>
          </cell>
          <cell r="K192">
            <v>1</v>
          </cell>
          <cell r="L192">
            <v>27.3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1.31</v>
          </cell>
          <cell r="I193">
            <v>1.31</v>
          </cell>
          <cell r="J193" t="str">
            <v>RAL  7005</v>
          </cell>
          <cell r="K193">
            <v>0</v>
          </cell>
          <cell r="L193">
            <v>0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>
            <v>0.9</v>
          </cell>
          <cell r="I194">
            <v>0.9</v>
          </cell>
          <cell r="J194" t="str">
            <v>RAL  7005</v>
          </cell>
          <cell r="K194">
            <v>0</v>
          </cell>
          <cell r="L194">
            <v>0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>
            <v>0.64</v>
          </cell>
          <cell r="I195">
            <v>0.64</v>
          </cell>
          <cell r="J195" t="str">
            <v>RAL  7005</v>
          </cell>
          <cell r="K195">
            <v>1</v>
          </cell>
          <cell r="L195">
            <v>13.1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1.97</v>
          </cell>
          <cell r="I196">
            <v>1.97</v>
          </cell>
          <cell r="J196" t="str">
            <v>RAL  7005</v>
          </cell>
          <cell r="K196">
            <v>0</v>
          </cell>
          <cell r="L196">
            <v>0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>
            <v>4.29</v>
          </cell>
          <cell r="I197">
            <v>4.29</v>
          </cell>
          <cell r="J197" t="str">
            <v>RAL  7005</v>
          </cell>
          <cell r="K197">
            <v>1</v>
          </cell>
          <cell r="L197">
            <v>85.2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>
            <v>4.18</v>
          </cell>
          <cell r="I198">
            <v>4.18</v>
          </cell>
          <cell r="J198" t="str">
            <v>RAL  7005</v>
          </cell>
          <cell r="K198">
            <v>1</v>
          </cell>
          <cell r="L198">
            <v>83.6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>
            <v>3.81</v>
          </cell>
          <cell r="I199">
            <v>3.81</v>
          </cell>
          <cell r="J199" t="str">
            <v>RAL  7005</v>
          </cell>
          <cell r="K199">
            <v>1</v>
          </cell>
          <cell r="L199">
            <v>76.5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>
            <v>5.75</v>
          </cell>
          <cell r="I200">
            <v>11.5</v>
          </cell>
          <cell r="J200" t="str">
            <v>RAL  7005</v>
          </cell>
          <cell r="K200">
            <v>0</v>
          </cell>
          <cell r="L200">
            <v>0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>
            <v>5.34</v>
          </cell>
          <cell r="I201">
            <v>10.68</v>
          </cell>
          <cell r="J201" t="str">
            <v>RAL  7005</v>
          </cell>
          <cell r="K201">
            <v>0</v>
          </cell>
          <cell r="L201">
            <v>0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5.13</v>
          </cell>
          <cell r="I202">
            <v>5.13</v>
          </cell>
          <cell r="J202" t="str">
            <v>RAL  7005</v>
          </cell>
          <cell r="K202">
            <v>0</v>
          </cell>
          <cell r="L202">
            <v>0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4.72</v>
          </cell>
          <cell r="I203">
            <v>4.72</v>
          </cell>
          <cell r="J203" t="str">
            <v>RAL  7005</v>
          </cell>
          <cell r="K203">
            <v>0</v>
          </cell>
          <cell r="L203">
            <v>0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>
            <v>4.37</v>
          </cell>
          <cell r="I204">
            <v>4.37</v>
          </cell>
          <cell r="J204" t="str">
            <v>RAL  7005</v>
          </cell>
          <cell r="K204">
            <v>1</v>
          </cell>
          <cell r="L204">
            <v>87.6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>
            <v>2.73</v>
          </cell>
          <cell r="I205">
            <v>2.73</v>
          </cell>
          <cell r="J205" t="str">
            <v>RAL  7005</v>
          </cell>
          <cell r="K205">
            <v>1</v>
          </cell>
          <cell r="L205">
            <v>54.4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4.6500000000000004</v>
          </cell>
          <cell r="I206">
            <v>4.6500000000000004</v>
          </cell>
          <cell r="J206" t="str">
            <v>RAL  7005</v>
          </cell>
          <cell r="K206">
            <v>1</v>
          </cell>
          <cell r="L206">
            <v>91.4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9.9499999999999993</v>
          </cell>
          <cell r="I207">
            <v>19.899999999999999</v>
          </cell>
          <cell r="J207" t="str">
            <v>RAL  7005</v>
          </cell>
          <cell r="K207">
            <v>0</v>
          </cell>
          <cell r="L207">
            <v>0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9.07</v>
          </cell>
          <cell r="I208">
            <v>9.07</v>
          </cell>
          <cell r="J208" t="str">
            <v>RAL  7005</v>
          </cell>
          <cell r="K208">
            <v>0</v>
          </cell>
          <cell r="L208">
            <v>0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13.32</v>
          </cell>
          <cell r="I209">
            <v>26.64</v>
          </cell>
          <cell r="J209" t="str">
            <v>RAL  7005</v>
          </cell>
          <cell r="K209">
            <v>0</v>
          </cell>
          <cell r="L209">
            <v>0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>
            <v>12.35</v>
          </cell>
          <cell r="I210">
            <v>24.7</v>
          </cell>
          <cell r="J210" t="str">
            <v>RAL  7005</v>
          </cell>
          <cell r="K210">
            <v>0</v>
          </cell>
          <cell r="L210">
            <v>0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>
            <v>12.2</v>
          </cell>
          <cell r="I211">
            <v>12.2</v>
          </cell>
          <cell r="J211" t="str">
            <v>RAL  7005</v>
          </cell>
          <cell r="K211">
            <v>0</v>
          </cell>
          <cell r="L211">
            <v>0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>
            <v>11.24</v>
          </cell>
          <cell r="I212">
            <v>11.24</v>
          </cell>
          <cell r="J212" t="str">
            <v>RAL  7005</v>
          </cell>
          <cell r="K212">
            <v>0</v>
          </cell>
          <cell r="L212">
            <v>0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>
            <v>10.39</v>
          </cell>
          <cell r="I213">
            <v>10.39</v>
          </cell>
          <cell r="J213" t="str">
            <v>RAL  7005</v>
          </cell>
          <cell r="K213">
            <v>0</v>
          </cell>
          <cell r="L213">
            <v>0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6.58</v>
          </cell>
          <cell r="I214">
            <v>6.58</v>
          </cell>
          <cell r="J214" t="str">
            <v>RAL  7005</v>
          </cell>
          <cell r="K214">
            <v>0</v>
          </cell>
          <cell r="L214">
            <v>0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>
            <v>0.69</v>
          </cell>
          <cell r="I215">
            <v>0.69</v>
          </cell>
          <cell r="J215" t="str">
            <v>RAL  7005</v>
          </cell>
          <cell r="K215">
            <v>1</v>
          </cell>
          <cell r="L215">
            <v>13.9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>
            <v>2.77</v>
          </cell>
          <cell r="I216">
            <v>2.77</v>
          </cell>
          <cell r="J216" t="str">
            <v>RAL  7005</v>
          </cell>
          <cell r="K216">
            <v>1</v>
          </cell>
          <cell r="L216">
            <v>57.2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>
            <v>2.77</v>
          </cell>
          <cell r="I217">
            <v>2.77</v>
          </cell>
          <cell r="J217" t="str">
            <v>RAL  7005</v>
          </cell>
          <cell r="K217">
            <v>1</v>
          </cell>
          <cell r="L217">
            <v>57.3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1.82</v>
          </cell>
          <cell r="I218">
            <v>1.82</v>
          </cell>
          <cell r="J218" t="str">
            <v>RAL  7005</v>
          </cell>
          <cell r="K218">
            <v>0</v>
          </cell>
          <cell r="L218">
            <v>0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>
            <v>4</v>
          </cell>
          <cell r="I219">
            <v>4</v>
          </cell>
          <cell r="J219" t="str">
            <v>RAL  7005</v>
          </cell>
          <cell r="K219">
            <v>0</v>
          </cell>
          <cell r="L219">
            <v>0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>
            <v>8.6199999999999992</v>
          </cell>
          <cell r="I220">
            <v>17.239999999999998</v>
          </cell>
          <cell r="J220" t="str">
            <v>RAL  7005</v>
          </cell>
          <cell r="K220">
            <v>2</v>
          </cell>
          <cell r="L220">
            <v>354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>
            <v>12.99</v>
          </cell>
          <cell r="I221">
            <v>12.99</v>
          </cell>
          <cell r="J221" t="str">
            <v>RAL  7005</v>
          </cell>
          <cell r="K221">
            <v>1</v>
          </cell>
          <cell r="L221">
            <v>267.10000000000002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>
            <v>8</v>
          </cell>
          <cell r="I222">
            <v>8</v>
          </cell>
          <cell r="J222" t="str">
            <v>RAL  7005</v>
          </cell>
          <cell r="K222">
            <v>1</v>
          </cell>
          <cell r="L222">
            <v>164.2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>
            <v>11.92</v>
          </cell>
          <cell r="I223">
            <v>11.92</v>
          </cell>
          <cell r="J223" t="str">
            <v>RAL  7005</v>
          </cell>
          <cell r="K223">
            <v>0</v>
          </cell>
          <cell r="L223">
            <v>0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>
            <v>11.09</v>
          </cell>
          <cell r="I224">
            <v>11.09</v>
          </cell>
          <cell r="J224" t="str">
            <v>RAL  7005</v>
          </cell>
          <cell r="K224">
            <v>1</v>
          </cell>
          <cell r="L224">
            <v>227.6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11.91</v>
          </cell>
          <cell r="I225">
            <v>11.91</v>
          </cell>
          <cell r="J225" t="str">
            <v>RAL  7005</v>
          </cell>
          <cell r="K225">
            <v>0</v>
          </cell>
          <cell r="L225">
            <v>0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>
            <v>11.07</v>
          </cell>
          <cell r="I226">
            <v>11.07</v>
          </cell>
          <cell r="J226" t="str">
            <v>RAL  7005</v>
          </cell>
          <cell r="K226">
            <v>1</v>
          </cell>
          <cell r="L226">
            <v>227.1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4.47</v>
          </cell>
          <cell r="I227">
            <v>4.47</v>
          </cell>
          <cell r="J227" t="str">
            <v>RAL  7005</v>
          </cell>
          <cell r="K227">
            <v>0</v>
          </cell>
          <cell r="L227">
            <v>0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4.12</v>
          </cell>
          <cell r="I228">
            <v>4.12</v>
          </cell>
          <cell r="J228" t="str">
            <v>RAL  7005</v>
          </cell>
          <cell r="K228">
            <v>0</v>
          </cell>
          <cell r="L228">
            <v>0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>
            <v>2.85</v>
          </cell>
          <cell r="I229">
            <v>2.85</v>
          </cell>
          <cell r="J229" t="str">
            <v>RAL  7005</v>
          </cell>
          <cell r="K229">
            <v>1</v>
          </cell>
          <cell r="L229">
            <v>58.5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3.37</v>
          </cell>
          <cell r="I230">
            <v>3.37</v>
          </cell>
          <cell r="J230" t="str">
            <v>RAL  7005</v>
          </cell>
          <cell r="K230">
            <v>0</v>
          </cell>
          <cell r="L230">
            <v>0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>
            <v>0.63</v>
          </cell>
          <cell r="I231">
            <v>0.63</v>
          </cell>
          <cell r="J231" t="str">
            <v>RAL  7005</v>
          </cell>
          <cell r="K231">
            <v>1</v>
          </cell>
          <cell r="L231">
            <v>12.9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4.29</v>
          </cell>
          <cell r="I232">
            <v>4.29</v>
          </cell>
          <cell r="J232" t="str">
            <v>RAL  7005</v>
          </cell>
          <cell r="K232">
            <v>0</v>
          </cell>
          <cell r="L232">
            <v>0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>
            <v>3.23</v>
          </cell>
          <cell r="I233">
            <v>3.23</v>
          </cell>
          <cell r="J233" t="str">
            <v>RAL  7005</v>
          </cell>
          <cell r="K233">
            <v>1</v>
          </cell>
          <cell r="L233">
            <v>66.599999999999994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4.57</v>
          </cell>
          <cell r="I234">
            <v>4.57</v>
          </cell>
          <cell r="J234" t="str">
            <v>RAL  7005</v>
          </cell>
          <cell r="K234">
            <v>0</v>
          </cell>
          <cell r="L234">
            <v>0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>
            <v>3.85</v>
          </cell>
          <cell r="I235">
            <v>3.85</v>
          </cell>
          <cell r="J235" t="str">
            <v>RAL  7005</v>
          </cell>
          <cell r="K235">
            <v>1</v>
          </cell>
          <cell r="L235">
            <v>79.400000000000006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>
            <v>2.5499999999999998</v>
          </cell>
          <cell r="I236">
            <v>2.5499999999999998</v>
          </cell>
          <cell r="J236" t="str">
            <v>RAL  7005</v>
          </cell>
          <cell r="K236">
            <v>1</v>
          </cell>
          <cell r="L236">
            <v>52.5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>
            <v>3.45</v>
          </cell>
          <cell r="I237">
            <v>3.45</v>
          </cell>
          <cell r="J237" t="str">
            <v>RAL  7005</v>
          </cell>
          <cell r="K237">
            <v>1</v>
          </cell>
          <cell r="L237">
            <v>71.3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4.05</v>
          </cell>
          <cell r="I238">
            <v>8.1</v>
          </cell>
          <cell r="J238" t="str">
            <v>RAL  7005</v>
          </cell>
          <cell r="K238">
            <v>2</v>
          </cell>
          <cell r="L238">
            <v>165.4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7.84</v>
          </cell>
          <cell r="I239">
            <v>7.84</v>
          </cell>
          <cell r="J239" t="str">
            <v>RAL  7005</v>
          </cell>
          <cell r="K239">
            <v>1</v>
          </cell>
          <cell r="L239">
            <v>160.80000000000001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>
            <v>12.02</v>
          </cell>
          <cell r="I240">
            <v>12.02</v>
          </cell>
          <cell r="J240" t="str">
            <v>RAL  7005</v>
          </cell>
          <cell r="K240">
            <v>1</v>
          </cell>
          <cell r="L240">
            <v>247.5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>
            <v>11.18</v>
          </cell>
          <cell r="I241">
            <v>11.18</v>
          </cell>
          <cell r="J241" t="str">
            <v>RAL  7005</v>
          </cell>
          <cell r="K241">
            <v>1</v>
          </cell>
          <cell r="L241">
            <v>229.9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11.9</v>
          </cell>
          <cell r="I242">
            <v>11.9</v>
          </cell>
          <cell r="J242" t="str">
            <v>RAL  7005</v>
          </cell>
          <cell r="K242">
            <v>0</v>
          </cell>
          <cell r="L242">
            <v>0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11.06</v>
          </cell>
          <cell r="I243">
            <v>11.06</v>
          </cell>
          <cell r="J243" t="str">
            <v>RAL  7005</v>
          </cell>
          <cell r="K243">
            <v>1</v>
          </cell>
          <cell r="L243">
            <v>227.6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>
            <v>3.83</v>
          </cell>
          <cell r="I244">
            <v>3.83</v>
          </cell>
          <cell r="J244" t="str">
            <v>RAL  7005</v>
          </cell>
          <cell r="K244">
            <v>1</v>
          </cell>
          <cell r="L244">
            <v>78.7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>
            <v>2.46</v>
          </cell>
          <cell r="I245">
            <v>2.46</v>
          </cell>
          <cell r="J245" t="str">
            <v>RAL  7005</v>
          </cell>
          <cell r="K245">
            <v>1</v>
          </cell>
          <cell r="L245">
            <v>50.8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2.0299999999999998</v>
          </cell>
          <cell r="I246">
            <v>2.0299999999999998</v>
          </cell>
          <cell r="J246" t="str">
            <v>RAL  7005</v>
          </cell>
          <cell r="K246">
            <v>1</v>
          </cell>
          <cell r="L246">
            <v>41.8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>
            <v>1.19</v>
          </cell>
          <cell r="I247">
            <v>1.19</v>
          </cell>
          <cell r="J247" t="str">
            <v>RAL  7005</v>
          </cell>
          <cell r="K247">
            <v>1</v>
          </cell>
          <cell r="L247">
            <v>24.2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>
            <v>0.74</v>
          </cell>
          <cell r="I248">
            <v>0.74</v>
          </cell>
          <cell r="J248" t="str">
            <v>RAL  7005</v>
          </cell>
          <cell r="K248">
            <v>1</v>
          </cell>
          <cell r="L248">
            <v>14.7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>
            <v>0.84</v>
          </cell>
          <cell r="I249">
            <v>0.84</v>
          </cell>
          <cell r="J249" t="str">
            <v>RAL  7005</v>
          </cell>
          <cell r="K249">
            <v>1</v>
          </cell>
          <cell r="L249">
            <v>17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0.93</v>
          </cell>
          <cell r="I250">
            <v>0.93</v>
          </cell>
          <cell r="J250" t="str">
            <v>RAL  7005</v>
          </cell>
          <cell r="K250">
            <v>1</v>
          </cell>
          <cell r="L250">
            <v>19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>
            <v>0.6</v>
          </cell>
          <cell r="I251">
            <v>0.6</v>
          </cell>
          <cell r="J251" t="str">
            <v>RAL  7005</v>
          </cell>
          <cell r="K251">
            <v>1</v>
          </cell>
          <cell r="L251">
            <v>12.2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>
            <v>8.69</v>
          </cell>
          <cell r="I252">
            <v>17.38</v>
          </cell>
          <cell r="J252" t="str">
            <v>RAL  7005</v>
          </cell>
          <cell r="K252">
            <v>2</v>
          </cell>
          <cell r="L252">
            <v>357.6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>
            <v>8.06</v>
          </cell>
          <cell r="I253">
            <v>8.06</v>
          </cell>
          <cell r="J253" t="str">
            <v>RAL  7005</v>
          </cell>
          <cell r="K253">
            <v>1</v>
          </cell>
          <cell r="L253">
            <v>165.8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>
            <v>12.03</v>
          </cell>
          <cell r="I254">
            <v>12.03</v>
          </cell>
          <cell r="J254" t="str">
            <v>RAL  7005</v>
          </cell>
          <cell r="K254">
            <v>1</v>
          </cell>
          <cell r="L254">
            <v>247.6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11.19</v>
          </cell>
          <cell r="I255">
            <v>11.19</v>
          </cell>
          <cell r="J255" t="str">
            <v>RAL  7005</v>
          </cell>
          <cell r="K255">
            <v>1</v>
          </cell>
          <cell r="L255">
            <v>230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>
            <v>10.68</v>
          </cell>
          <cell r="I256">
            <v>10.68</v>
          </cell>
          <cell r="J256" t="str">
            <v>RAL  7005</v>
          </cell>
          <cell r="K256">
            <v>1</v>
          </cell>
          <cell r="L256">
            <v>219.6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>
            <v>8.93</v>
          </cell>
          <cell r="I257">
            <v>8.93</v>
          </cell>
          <cell r="J257" t="str">
            <v>RAL  7005</v>
          </cell>
          <cell r="K257">
            <v>1</v>
          </cell>
          <cell r="L257">
            <v>183.4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11.87</v>
          </cell>
          <cell r="I258">
            <v>11.87</v>
          </cell>
          <cell r="J258" t="str">
            <v>RAL  7005</v>
          </cell>
          <cell r="K258">
            <v>1</v>
          </cell>
          <cell r="L258">
            <v>244.4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>
            <v>11.03</v>
          </cell>
          <cell r="I259">
            <v>11.03</v>
          </cell>
          <cell r="J259" t="str">
            <v>RAL  7005</v>
          </cell>
          <cell r="K259">
            <v>1</v>
          </cell>
          <cell r="L259">
            <v>226.8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>
            <v>8.3000000000000007</v>
          </cell>
          <cell r="I260">
            <v>8.3000000000000007</v>
          </cell>
          <cell r="J260" t="str">
            <v>RAL  7005</v>
          </cell>
          <cell r="K260">
            <v>1</v>
          </cell>
          <cell r="L260">
            <v>170.5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>
            <v>5.73</v>
          </cell>
          <cell r="I261">
            <v>5.73</v>
          </cell>
          <cell r="J261" t="str">
            <v>RAL  7005</v>
          </cell>
          <cell r="K261">
            <v>1</v>
          </cell>
          <cell r="L261">
            <v>117.4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4.79</v>
          </cell>
          <cell r="I262">
            <v>4.79</v>
          </cell>
          <cell r="J262" t="str">
            <v>RAL  7005</v>
          </cell>
          <cell r="K262">
            <v>0</v>
          </cell>
          <cell r="L262">
            <v>0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>
            <v>10.23</v>
          </cell>
          <cell r="I263">
            <v>10.23</v>
          </cell>
          <cell r="J263" t="str">
            <v>RAL  7005</v>
          </cell>
          <cell r="K263">
            <v>1</v>
          </cell>
          <cell r="L263">
            <v>210.5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>
            <v>10.25</v>
          </cell>
          <cell r="I264">
            <v>10.25</v>
          </cell>
          <cell r="J264" t="str">
            <v>RAL  7005</v>
          </cell>
          <cell r="K264">
            <v>1</v>
          </cell>
          <cell r="L264">
            <v>211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9.51</v>
          </cell>
          <cell r="I265">
            <v>9.51</v>
          </cell>
          <cell r="J265" t="str">
            <v>RAL  7005</v>
          </cell>
          <cell r="K265">
            <v>0</v>
          </cell>
          <cell r="L265">
            <v>0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>
            <v>14.19</v>
          </cell>
          <cell r="I266">
            <v>14.19</v>
          </cell>
          <cell r="J266" t="str">
            <v>RAL  7005</v>
          </cell>
          <cell r="K266">
            <v>1</v>
          </cell>
          <cell r="L266">
            <v>292.3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>
            <v>13.2</v>
          </cell>
          <cell r="I267">
            <v>13.2</v>
          </cell>
          <cell r="J267" t="str">
            <v>RAL  7005</v>
          </cell>
          <cell r="K267">
            <v>1</v>
          </cell>
          <cell r="L267">
            <v>271.5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12.61</v>
          </cell>
          <cell r="I268">
            <v>12.61</v>
          </cell>
          <cell r="J268" t="str">
            <v>RAL  7005</v>
          </cell>
          <cell r="K268">
            <v>1</v>
          </cell>
          <cell r="L268">
            <v>259.2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>
            <v>10.58</v>
          </cell>
          <cell r="I269">
            <v>10.58</v>
          </cell>
          <cell r="J269" t="str">
            <v>RAL  7005</v>
          </cell>
          <cell r="K269">
            <v>1</v>
          </cell>
          <cell r="L269">
            <v>217.5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>
            <v>14.05</v>
          </cell>
          <cell r="I270">
            <v>14.05</v>
          </cell>
          <cell r="J270" t="str">
            <v>RAL  7005</v>
          </cell>
          <cell r="K270">
            <v>1</v>
          </cell>
          <cell r="L270">
            <v>289.5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13.06</v>
          </cell>
          <cell r="I271">
            <v>13.06</v>
          </cell>
          <cell r="J271" t="str">
            <v>RAL  7005</v>
          </cell>
          <cell r="K271">
            <v>1</v>
          </cell>
          <cell r="L271">
            <v>268.8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>
            <v>9.84</v>
          </cell>
          <cell r="I272">
            <v>9.84</v>
          </cell>
          <cell r="J272" t="str">
            <v>RAL  7005</v>
          </cell>
          <cell r="K272">
            <v>0</v>
          </cell>
          <cell r="L272">
            <v>0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>
            <v>10.220000000000001</v>
          </cell>
          <cell r="I273">
            <v>10.220000000000001</v>
          </cell>
          <cell r="J273" t="str">
            <v>RAL  7005</v>
          </cell>
          <cell r="K273">
            <v>1</v>
          </cell>
          <cell r="L273">
            <v>210.3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11.13</v>
          </cell>
          <cell r="I274">
            <v>77.910000000000011</v>
          </cell>
          <cell r="J274" t="str">
            <v>RAL  7005</v>
          </cell>
          <cell r="K274">
            <v>7</v>
          </cell>
          <cell r="L274">
            <v>1601.6000000000001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>
            <v>10.199999999999999</v>
          </cell>
          <cell r="I275">
            <v>71.399999999999991</v>
          </cell>
          <cell r="J275" t="str">
            <v>RAL  7005</v>
          </cell>
          <cell r="K275">
            <v>5</v>
          </cell>
          <cell r="L275">
            <v>1050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9.4600000000000009</v>
          </cell>
          <cell r="I276">
            <v>9.4600000000000009</v>
          </cell>
          <cell r="J276" t="str">
            <v>RAL  7005</v>
          </cell>
          <cell r="K276">
            <v>1</v>
          </cell>
          <cell r="L276">
            <v>194.8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>
            <v>14.11</v>
          </cell>
          <cell r="I277">
            <v>14.11</v>
          </cell>
          <cell r="J277" t="str">
            <v>RAL  7005</v>
          </cell>
          <cell r="K277">
            <v>1</v>
          </cell>
          <cell r="L277">
            <v>290.60000000000002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13.13</v>
          </cell>
          <cell r="I278">
            <v>13.13</v>
          </cell>
          <cell r="J278" t="str">
            <v>RAL  7005</v>
          </cell>
          <cell r="K278">
            <v>1</v>
          </cell>
          <cell r="L278">
            <v>269.89999999999998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>
            <v>12.54</v>
          </cell>
          <cell r="I279">
            <v>12.54</v>
          </cell>
          <cell r="J279" t="str">
            <v>RAL  7005</v>
          </cell>
          <cell r="K279">
            <v>1</v>
          </cell>
          <cell r="L279">
            <v>257.89999999999998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>
            <v>10.5</v>
          </cell>
          <cell r="I280">
            <v>10.5</v>
          </cell>
          <cell r="J280" t="str">
            <v>RAL  7005</v>
          </cell>
          <cell r="K280">
            <v>1</v>
          </cell>
          <cell r="L280">
            <v>215.7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>
            <v>13.95</v>
          </cell>
          <cell r="I281">
            <v>13.95</v>
          </cell>
          <cell r="J281" t="str">
            <v>RAL  7005</v>
          </cell>
          <cell r="K281">
            <v>1</v>
          </cell>
          <cell r="L281">
            <v>287.3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>
            <v>12.96</v>
          </cell>
          <cell r="I282">
            <v>12.96</v>
          </cell>
          <cell r="J282" t="str">
            <v>RAL  7005</v>
          </cell>
          <cell r="K282">
            <v>1</v>
          </cell>
          <cell r="L282">
            <v>266.7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9.76</v>
          </cell>
          <cell r="I283">
            <v>9.76</v>
          </cell>
          <cell r="J283" t="str">
            <v>RAL  7005</v>
          </cell>
          <cell r="K283">
            <v>0</v>
          </cell>
          <cell r="L283">
            <v>0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>
            <v>10.19</v>
          </cell>
          <cell r="I284">
            <v>71.33</v>
          </cell>
          <cell r="J284" t="str">
            <v>RAL  7005</v>
          </cell>
          <cell r="K284">
            <v>0</v>
          </cell>
          <cell r="L284">
            <v>0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>
            <v>10.48</v>
          </cell>
          <cell r="I285">
            <v>20.96</v>
          </cell>
          <cell r="J285" t="str">
            <v>RAL  7005</v>
          </cell>
          <cell r="K285">
            <v>2</v>
          </cell>
          <cell r="L285">
            <v>431.4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9.61</v>
          </cell>
          <cell r="I286">
            <v>19.22</v>
          </cell>
          <cell r="J286" t="str">
            <v>RAL  7005</v>
          </cell>
          <cell r="K286">
            <v>0</v>
          </cell>
          <cell r="L286">
            <v>0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>
            <v>8.91</v>
          </cell>
          <cell r="I287">
            <v>8.91</v>
          </cell>
          <cell r="J287" t="str">
            <v>RAL  7005</v>
          </cell>
          <cell r="K287">
            <v>1</v>
          </cell>
          <cell r="L287">
            <v>183.7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13.3</v>
          </cell>
          <cell r="I288">
            <v>13.3</v>
          </cell>
          <cell r="J288" t="str">
            <v>RAL  7005</v>
          </cell>
          <cell r="K288">
            <v>1</v>
          </cell>
          <cell r="L288">
            <v>274.3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12.37</v>
          </cell>
          <cell r="I289">
            <v>12.37</v>
          </cell>
          <cell r="J289" t="str">
            <v>RAL  7005</v>
          </cell>
          <cell r="K289">
            <v>0</v>
          </cell>
          <cell r="L289">
            <v>0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>
            <v>11.81</v>
          </cell>
          <cell r="I290">
            <v>11.81</v>
          </cell>
          <cell r="J290" t="str">
            <v>RAL  7005</v>
          </cell>
          <cell r="K290">
            <v>1</v>
          </cell>
          <cell r="L290">
            <v>243.2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>
            <v>9.8800000000000008</v>
          </cell>
          <cell r="I291">
            <v>9.8800000000000008</v>
          </cell>
          <cell r="J291" t="str">
            <v>RAL  7005</v>
          </cell>
          <cell r="K291">
            <v>0</v>
          </cell>
          <cell r="L291">
            <v>0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>
            <v>13.13</v>
          </cell>
          <cell r="I292">
            <v>13.13</v>
          </cell>
          <cell r="J292" t="str">
            <v>RAL  7005</v>
          </cell>
          <cell r="K292">
            <v>1</v>
          </cell>
          <cell r="L292">
            <v>270.89999999999998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>
            <v>12.2</v>
          </cell>
          <cell r="I293">
            <v>12.2</v>
          </cell>
          <cell r="J293" t="str">
            <v>RAL  7005</v>
          </cell>
          <cell r="K293">
            <v>1</v>
          </cell>
          <cell r="L293">
            <v>251.5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>
            <v>9.19</v>
          </cell>
          <cell r="I294">
            <v>9.19</v>
          </cell>
          <cell r="J294" t="str">
            <v>RAL  7005</v>
          </cell>
          <cell r="K294">
            <v>1</v>
          </cell>
          <cell r="L294">
            <v>189.1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9.59</v>
          </cell>
          <cell r="I295">
            <v>19.18</v>
          </cell>
          <cell r="J295" t="str">
            <v>RAL  7005</v>
          </cell>
          <cell r="K295">
            <v>1</v>
          </cell>
          <cell r="L295">
            <v>197.8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7.95</v>
          </cell>
          <cell r="I296">
            <v>7.95</v>
          </cell>
          <cell r="J296" t="str">
            <v>RAL  7005</v>
          </cell>
          <cell r="K296">
            <v>1</v>
          </cell>
          <cell r="L296">
            <v>163.5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13.16</v>
          </cell>
          <cell r="I297">
            <v>13.16</v>
          </cell>
          <cell r="J297" t="str">
            <v>RAL  7005</v>
          </cell>
          <cell r="K297">
            <v>1</v>
          </cell>
          <cell r="L297">
            <v>271.5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>
            <v>12.23</v>
          </cell>
          <cell r="I298">
            <v>12.23</v>
          </cell>
          <cell r="J298" t="str">
            <v>RAL  7005</v>
          </cell>
          <cell r="K298">
            <v>1</v>
          </cell>
          <cell r="L298">
            <v>252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10.85</v>
          </cell>
          <cell r="I299">
            <v>10.85</v>
          </cell>
          <cell r="J299" t="str">
            <v>RAL  7005</v>
          </cell>
          <cell r="K299">
            <v>1</v>
          </cell>
          <cell r="L299">
            <v>223.6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>
            <v>9.91</v>
          </cell>
          <cell r="I300">
            <v>9.91</v>
          </cell>
          <cell r="J300" t="str">
            <v>RAL  7005</v>
          </cell>
          <cell r="K300">
            <v>0</v>
          </cell>
          <cell r="L300">
            <v>0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>
            <v>13.16</v>
          </cell>
          <cell r="I301">
            <v>13.16</v>
          </cell>
          <cell r="J301" t="str">
            <v>RAL  7005</v>
          </cell>
          <cell r="K301">
            <v>1</v>
          </cell>
          <cell r="L301">
            <v>271.60000000000002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>
            <v>12.23</v>
          </cell>
          <cell r="I302">
            <v>12.23</v>
          </cell>
          <cell r="J302" t="str">
            <v>RAL  7005</v>
          </cell>
          <cell r="K302">
            <v>1</v>
          </cell>
          <cell r="L302">
            <v>252.2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9.2200000000000006</v>
          </cell>
          <cell r="I303">
            <v>9.2200000000000006</v>
          </cell>
          <cell r="J303" t="str">
            <v>RAL  7005</v>
          </cell>
          <cell r="K303">
            <v>0</v>
          </cell>
          <cell r="L303">
            <v>0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8.42</v>
          </cell>
          <cell r="I304">
            <v>16.84</v>
          </cell>
          <cell r="J304" t="str">
            <v>RAL  7005</v>
          </cell>
          <cell r="K304">
            <v>2</v>
          </cell>
          <cell r="L304">
            <v>346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13.97</v>
          </cell>
          <cell r="I305">
            <v>27.94</v>
          </cell>
          <cell r="J305" t="str">
            <v>RAL  7005</v>
          </cell>
          <cell r="K305">
            <v>2</v>
          </cell>
          <cell r="L305">
            <v>575.4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12.99</v>
          </cell>
          <cell r="I306">
            <v>12.99</v>
          </cell>
          <cell r="J306" t="str">
            <v>RAL  7005</v>
          </cell>
          <cell r="K306">
            <v>1</v>
          </cell>
          <cell r="L306">
            <v>267.2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>
            <v>11.51</v>
          </cell>
          <cell r="I307">
            <v>23.02</v>
          </cell>
          <cell r="J307" t="str">
            <v>RAL  7005</v>
          </cell>
          <cell r="K307">
            <v>2</v>
          </cell>
          <cell r="L307">
            <v>473.6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>
            <v>10.51</v>
          </cell>
          <cell r="I308">
            <v>21.02</v>
          </cell>
          <cell r="J308" t="str">
            <v>RAL  7005</v>
          </cell>
          <cell r="K308">
            <v>2</v>
          </cell>
          <cell r="L308">
            <v>431.6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13.96</v>
          </cell>
          <cell r="I309">
            <v>27.92</v>
          </cell>
          <cell r="J309" t="str">
            <v>RAL  7005</v>
          </cell>
          <cell r="K309">
            <v>2</v>
          </cell>
          <cell r="L309">
            <v>575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12.97</v>
          </cell>
          <cell r="I310">
            <v>25.94</v>
          </cell>
          <cell r="J310" t="str">
            <v>RAL  7005</v>
          </cell>
          <cell r="K310">
            <v>1</v>
          </cell>
          <cell r="L310">
            <v>266.8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9.77</v>
          </cell>
          <cell r="I311">
            <v>19.54</v>
          </cell>
          <cell r="J311" t="str">
            <v>RAL  7005</v>
          </cell>
          <cell r="K311">
            <v>0</v>
          </cell>
          <cell r="L311">
            <v>0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8.4</v>
          </cell>
          <cell r="I312">
            <v>16.8</v>
          </cell>
          <cell r="J312" t="str">
            <v>RAL  7005</v>
          </cell>
          <cell r="K312">
            <v>2</v>
          </cell>
          <cell r="L312">
            <v>345.2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>
            <v>13.95</v>
          </cell>
          <cell r="I313">
            <v>27.9</v>
          </cell>
          <cell r="J313" t="str">
            <v>RAL  7005</v>
          </cell>
          <cell r="K313">
            <v>2</v>
          </cell>
          <cell r="L313">
            <v>574.6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12.96</v>
          </cell>
          <cell r="I314">
            <v>25.92</v>
          </cell>
          <cell r="J314" t="str">
            <v>RAL  7005</v>
          </cell>
          <cell r="K314">
            <v>0</v>
          </cell>
          <cell r="L314">
            <v>0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11.49</v>
          </cell>
          <cell r="I315">
            <v>22.98</v>
          </cell>
          <cell r="J315" t="str">
            <v>RAL  7005</v>
          </cell>
          <cell r="K315">
            <v>1</v>
          </cell>
          <cell r="L315">
            <v>236.3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>
            <v>10.54</v>
          </cell>
          <cell r="I316">
            <v>21.08</v>
          </cell>
          <cell r="J316" t="str">
            <v>RAL  7005</v>
          </cell>
          <cell r="K316">
            <v>1</v>
          </cell>
          <cell r="L316">
            <v>216.4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13.99</v>
          </cell>
          <cell r="I317">
            <v>27.98</v>
          </cell>
          <cell r="J317" t="str">
            <v>RAL  7005</v>
          </cell>
          <cell r="K317">
            <v>2</v>
          </cell>
          <cell r="L317">
            <v>576.6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13</v>
          </cell>
          <cell r="I318">
            <v>26</v>
          </cell>
          <cell r="J318" t="str">
            <v>RAL  7005</v>
          </cell>
          <cell r="K318">
            <v>2</v>
          </cell>
          <cell r="L318">
            <v>535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>
            <v>9.8000000000000007</v>
          </cell>
          <cell r="I319">
            <v>19.600000000000001</v>
          </cell>
          <cell r="J319" t="str">
            <v>RAL  7005</v>
          </cell>
          <cell r="K319">
            <v>0</v>
          </cell>
          <cell r="L319">
            <v>0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8.44</v>
          </cell>
          <cell r="I320">
            <v>16.88</v>
          </cell>
          <cell r="J320" t="str">
            <v>RAL  7005</v>
          </cell>
          <cell r="K320">
            <v>2</v>
          </cell>
          <cell r="L320">
            <v>346.8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>
            <v>13.99</v>
          </cell>
          <cell r="I321">
            <v>27.98</v>
          </cell>
          <cell r="J321" t="str">
            <v>RAL  7005</v>
          </cell>
          <cell r="K321">
            <v>2</v>
          </cell>
          <cell r="L321">
            <v>576.6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>
            <v>13</v>
          </cell>
          <cell r="I322">
            <v>26</v>
          </cell>
          <cell r="J322" t="str">
            <v>RAL  7005</v>
          </cell>
          <cell r="K322">
            <v>2</v>
          </cell>
          <cell r="L322">
            <v>535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11.53</v>
          </cell>
          <cell r="I323">
            <v>23.06</v>
          </cell>
          <cell r="J323" t="str">
            <v>RAL  7005</v>
          </cell>
          <cell r="K323">
            <v>2</v>
          </cell>
          <cell r="L323">
            <v>474.2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>
            <v>10.54</v>
          </cell>
          <cell r="I324">
            <v>21.08</v>
          </cell>
          <cell r="J324" t="str">
            <v>RAL  7005</v>
          </cell>
          <cell r="K324">
            <v>2</v>
          </cell>
          <cell r="L324">
            <v>432.8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>
            <v>13.99</v>
          </cell>
          <cell r="I325">
            <v>27.98</v>
          </cell>
          <cell r="J325" t="str">
            <v>RAL  7005</v>
          </cell>
          <cell r="K325">
            <v>2</v>
          </cell>
          <cell r="L325">
            <v>576.6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13</v>
          </cell>
          <cell r="I326">
            <v>26</v>
          </cell>
          <cell r="J326" t="str">
            <v>RAL  7005</v>
          </cell>
          <cell r="K326">
            <v>2</v>
          </cell>
          <cell r="L326">
            <v>535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>
            <v>9.8000000000000007</v>
          </cell>
          <cell r="I327">
            <v>19.600000000000001</v>
          </cell>
          <cell r="J327" t="str">
            <v>RAL  7005</v>
          </cell>
          <cell r="K327">
            <v>0</v>
          </cell>
          <cell r="L327">
            <v>0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G328"/>
          <cell r="H328">
            <v>14.89</v>
          </cell>
          <cell r="I328">
            <v>1652.79</v>
          </cell>
          <cell r="J328" t="str">
            <v>RAL  7005</v>
          </cell>
          <cell r="K328">
            <v>0</v>
          </cell>
          <cell r="L328">
            <v>0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G329"/>
          <cell r="H329">
            <v>14.26</v>
          </cell>
          <cell r="I329">
            <v>1582.86</v>
          </cell>
          <cell r="J329" t="str">
            <v>RAL  7005</v>
          </cell>
          <cell r="K329">
            <v>0</v>
          </cell>
          <cell r="L329">
            <v>0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G330"/>
          <cell r="H330">
            <v>24.34</v>
          </cell>
          <cell r="I330">
            <v>1825.5</v>
          </cell>
          <cell r="J330" t="str">
            <v>RAL Design 110 60 65</v>
          </cell>
          <cell r="K330">
            <v>0</v>
          </cell>
          <cell r="L330">
            <v>0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G331"/>
          <cell r="H331">
            <v>24.62</v>
          </cell>
          <cell r="I331">
            <v>344.68</v>
          </cell>
          <cell r="J331" t="str">
            <v>RAL Design 110 60 65</v>
          </cell>
          <cell r="K331">
            <v>0</v>
          </cell>
          <cell r="L331">
            <v>0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G332"/>
          <cell r="H332">
            <v>8.02</v>
          </cell>
          <cell r="I332">
            <v>32.08</v>
          </cell>
          <cell r="J332" t="str">
            <v>RAL Design 110 60 65</v>
          </cell>
          <cell r="K332">
            <v>0</v>
          </cell>
          <cell r="L332">
            <v>0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G333"/>
          <cell r="H333">
            <v>2.73</v>
          </cell>
          <cell r="I333">
            <v>2.73</v>
          </cell>
          <cell r="J333" t="str">
            <v>RAL Design 110 60 65</v>
          </cell>
          <cell r="K333">
            <v>0</v>
          </cell>
          <cell r="L333">
            <v>0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G334"/>
          <cell r="H334">
            <v>6.11</v>
          </cell>
          <cell r="I334">
            <v>12.22</v>
          </cell>
          <cell r="J334" t="str">
            <v>RAL Design 110 60 65</v>
          </cell>
          <cell r="K334">
            <v>0</v>
          </cell>
          <cell r="L334">
            <v>0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G335"/>
          <cell r="H335">
            <v>3.57</v>
          </cell>
          <cell r="I335">
            <v>7.14</v>
          </cell>
          <cell r="J335" t="str">
            <v>RAL Design 110 60 65</v>
          </cell>
          <cell r="K335">
            <v>0</v>
          </cell>
          <cell r="L335">
            <v>0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G336"/>
          <cell r="H336">
            <v>8.14</v>
          </cell>
          <cell r="I336">
            <v>488.40000000000003</v>
          </cell>
          <cell r="J336" t="str">
            <v>RAL Design 110 60 65</v>
          </cell>
          <cell r="K336">
            <v>0</v>
          </cell>
          <cell r="L336">
            <v>0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G337"/>
          <cell r="H337">
            <v>7.89</v>
          </cell>
          <cell r="I337">
            <v>473.4</v>
          </cell>
          <cell r="J337" t="str">
            <v>RAL Design 110 60 65</v>
          </cell>
          <cell r="K337">
            <v>0</v>
          </cell>
          <cell r="L337">
            <v>0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G338"/>
          <cell r="H338">
            <v>26.5</v>
          </cell>
          <cell r="I338">
            <v>26.5</v>
          </cell>
          <cell r="J338" t="str">
            <v>RAL Design 110 60 65</v>
          </cell>
          <cell r="K338">
            <v>0</v>
          </cell>
          <cell r="L338">
            <v>0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G339"/>
          <cell r="H339">
            <v>26.78</v>
          </cell>
          <cell r="I339">
            <v>26.78</v>
          </cell>
          <cell r="J339" t="str">
            <v>RAL Design 110 60 65</v>
          </cell>
          <cell r="K339">
            <v>0</v>
          </cell>
          <cell r="L339">
            <v>0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G340"/>
          <cell r="H340">
            <v>26.25</v>
          </cell>
          <cell r="I340">
            <v>26.25</v>
          </cell>
          <cell r="J340" t="str">
            <v>RAL Design 110 60 65</v>
          </cell>
          <cell r="K340">
            <v>0</v>
          </cell>
          <cell r="L340">
            <v>0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G341"/>
          <cell r="H341">
            <v>26.53</v>
          </cell>
          <cell r="I341">
            <v>26.53</v>
          </cell>
          <cell r="J341" t="str">
            <v>RAL Design 110 60 65</v>
          </cell>
          <cell r="K341">
            <v>0</v>
          </cell>
          <cell r="L341">
            <v>0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G342"/>
          <cell r="H342">
            <v>25.99</v>
          </cell>
          <cell r="I342">
            <v>25.99</v>
          </cell>
          <cell r="J342" t="str">
            <v>RAL Design 110 60 65</v>
          </cell>
          <cell r="K342">
            <v>0</v>
          </cell>
          <cell r="L342">
            <v>0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G343"/>
          <cell r="H343">
            <v>26.27</v>
          </cell>
          <cell r="I343">
            <v>26.27</v>
          </cell>
          <cell r="J343" t="str">
            <v>RAL Design 110 60 65</v>
          </cell>
          <cell r="K343">
            <v>0</v>
          </cell>
          <cell r="L343">
            <v>0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G344"/>
          <cell r="H344">
            <v>25.74</v>
          </cell>
          <cell r="I344">
            <v>25.74</v>
          </cell>
          <cell r="J344" t="str">
            <v>RAL Design 110 60 65</v>
          </cell>
          <cell r="K344">
            <v>0</v>
          </cell>
          <cell r="L344">
            <v>0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G345"/>
          <cell r="H345">
            <v>26.02</v>
          </cell>
          <cell r="I345">
            <v>26.02</v>
          </cell>
          <cell r="J345" t="str">
            <v>RAL Design 110 60 65</v>
          </cell>
          <cell r="K345">
            <v>0</v>
          </cell>
          <cell r="L345">
            <v>0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G346"/>
          <cell r="H346">
            <v>25.48</v>
          </cell>
          <cell r="I346">
            <v>25.48</v>
          </cell>
          <cell r="J346" t="str">
            <v>RAL Design 110 60 65</v>
          </cell>
          <cell r="K346">
            <v>0</v>
          </cell>
          <cell r="L346">
            <v>0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G347"/>
          <cell r="H347">
            <v>25.76</v>
          </cell>
          <cell r="I347">
            <v>25.76</v>
          </cell>
          <cell r="J347" t="str">
            <v>RAL Design 110 60 65</v>
          </cell>
          <cell r="K347">
            <v>0</v>
          </cell>
          <cell r="L347">
            <v>0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G348"/>
          <cell r="H348">
            <v>25.23</v>
          </cell>
          <cell r="I348">
            <v>25.23</v>
          </cell>
          <cell r="J348" t="str">
            <v>RAL Design 110 60 65</v>
          </cell>
          <cell r="K348">
            <v>0</v>
          </cell>
          <cell r="L348">
            <v>0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G349"/>
          <cell r="H349">
            <v>25.51</v>
          </cell>
          <cell r="I349">
            <v>25.51</v>
          </cell>
          <cell r="J349" t="str">
            <v>RAL Design 110 60 65</v>
          </cell>
          <cell r="K349">
            <v>0</v>
          </cell>
          <cell r="L349">
            <v>0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G350"/>
          <cell r="H350">
            <v>24.97</v>
          </cell>
          <cell r="I350">
            <v>24.97</v>
          </cell>
          <cell r="J350" t="str">
            <v>RAL Design 110 60 65</v>
          </cell>
          <cell r="K350">
            <v>0</v>
          </cell>
          <cell r="L350">
            <v>0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G351"/>
          <cell r="H351">
            <v>25.25</v>
          </cell>
          <cell r="I351">
            <v>25.25</v>
          </cell>
          <cell r="J351" t="str">
            <v>RAL Design 110 60 65</v>
          </cell>
          <cell r="K351">
            <v>0</v>
          </cell>
          <cell r="L351">
            <v>0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G352"/>
          <cell r="H352">
            <v>24.72</v>
          </cell>
          <cell r="I352">
            <v>24.72</v>
          </cell>
          <cell r="J352" t="str">
            <v>RAL Design 110 60 65</v>
          </cell>
          <cell r="K352">
            <v>0</v>
          </cell>
          <cell r="L352">
            <v>0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G353"/>
          <cell r="H353">
            <v>25</v>
          </cell>
          <cell r="I353">
            <v>25</v>
          </cell>
          <cell r="J353" t="str">
            <v>RAL Design 110 60 65</v>
          </cell>
          <cell r="K353">
            <v>0</v>
          </cell>
          <cell r="L353">
            <v>0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G354"/>
          <cell r="H354">
            <v>24.47</v>
          </cell>
          <cell r="I354">
            <v>24.47</v>
          </cell>
          <cell r="J354" t="str">
            <v>RAL Design 110 60 65</v>
          </cell>
          <cell r="K354">
            <v>0</v>
          </cell>
          <cell r="L354">
            <v>0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G355"/>
          <cell r="H355">
            <v>24.75</v>
          </cell>
          <cell r="I355">
            <v>24.75</v>
          </cell>
          <cell r="J355" t="str">
            <v>RAL Design 110 60 65</v>
          </cell>
          <cell r="K355">
            <v>0</v>
          </cell>
          <cell r="L355">
            <v>0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2.46</v>
          </cell>
          <cell r="I356">
            <v>4.92</v>
          </cell>
          <cell r="J356" t="str">
            <v>RAL  7005</v>
          </cell>
          <cell r="K356">
            <v>0</v>
          </cell>
          <cell r="L356">
            <v>0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4.09</v>
          </cell>
          <cell r="I357">
            <v>4.09</v>
          </cell>
          <cell r="J357" t="str">
            <v>RAL  7005</v>
          </cell>
          <cell r="K357">
            <v>0</v>
          </cell>
          <cell r="L357">
            <v>0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3.63</v>
          </cell>
          <cell r="I358">
            <v>7.26</v>
          </cell>
          <cell r="J358" t="str">
            <v>RAL  7005</v>
          </cell>
          <cell r="K358">
            <v>0</v>
          </cell>
          <cell r="L358">
            <v>0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1.57</v>
          </cell>
          <cell r="I359">
            <v>3.14</v>
          </cell>
          <cell r="J359" t="str">
            <v>RAL  7005</v>
          </cell>
          <cell r="K359">
            <v>0</v>
          </cell>
          <cell r="L359">
            <v>0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3.09</v>
          </cell>
          <cell r="I360">
            <v>6.18</v>
          </cell>
          <cell r="J360" t="str">
            <v>RAL  7005</v>
          </cell>
          <cell r="K360">
            <v>0</v>
          </cell>
          <cell r="L360">
            <v>0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3.81</v>
          </cell>
          <cell r="I361">
            <v>3.81</v>
          </cell>
          <cell r="J361" t="str">
            <v>RAL  7005</v>
          </cell>
          <cell r="K361">
            <v>0</v>
          </cell>
          <cell r="L361">
            <v>0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2.14</v>
          </cell>
          <cell r="I362">
            <v>2.14</v>
          </cell>
          <cell r="J362" t="str">
            <v>RAL  7005</v>
          </cell>
          <cell r="K362">
            <v>0</v>
          </cell>
          <cell r="L362">
            <v>0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2.82</v>
          </cell>
          <cell r="I363">
            <v>2.82</v>
          </cell>
          <cell r="J363" t="str">
            <v>RAL  7005</v>
          </cell>
          <cell r="K363">
            <v>0</v>
          </cell>
          <cell r="L363">
            <v>0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1.1200000000000001</v>
          </cell>
          <cell r="I364">
            <v>1.1200000000000001</v>
          </cell>
          <cell r="J364" t="str">
            <v>RAL  7005</v>
          </cell>
          <cell r="K364">
            <v>0</v>
          </cell>
          <cell r="L364">
            <v>0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2.02</v>
          </cell>
          <cell r="I365">
            <v>2.02</v>
          </cell>
          <cell r="J365" t="str">
            <v>RAL  7005</v>
          </cell>
          <cell r="K365">
            <v>0</v>
          </cell>
          <cell r="L365">
            <v>0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2.13</v>
          </cell>
          <cell r="I366">
            <v>4.26</v>
          </cell>
          <cell r="J366" t="str">
            <v>RAL  7005</v>
          </cell>
          <cell r="K366">
            <v>0</v>
          </cell>
          <cell r="L366">
            <v>0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2.0299999999999998</v>
          </cell>
          <cell r="I367">
            <v>2.0299999999999998</v>
          </cell>
          <cell r="J367" t="str">
            <v>RAL  7005</v>
          </cell>
          <cell r="K367">
            <v>0</v>
          </cell>
          <cell r="L367">
            <v>0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0.26</v>
          </cell>
          <cell r="I368">
            <v>0.26</v>
          </cell>
          <cell r="J368" t="str">
            <v>RAL  7005</v>
          </cell>
          <cell r="K368">
            <v>0</v>
          </cell>
          <cell r="L368">
            <v>0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1.71</v>
          </cell>
          <cell r="I369">
            <v>1.71</v>
          </cell>
          <cell r="J369" t="str">
            <v>RAL  7005</v>
          </cell>
          <cell r="K369">
            <v>0</v>
          </cell>
          <cell r="L369">
            <v>0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3.97</v>
          </cell>
          <cell r="I370">
            <v>3.97</v>
          </cell>
          <cell r="J370" t="str">
            <v>RAL  7005</v>
          </cell>
          <cell r="K370">
            <v>0</v>
          </cell>
          <cell r="L370">
            <v>0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3.13</v>
          </cell>
          <cell r="I371">
            <v>3.13</v>
          </cell>
          <cell r="J371" t="str">
            <v>RAL  7005</v>
          </cell>
          <cell r="K371">
            <v>0</v>
          </cell>
          <cell r="L371">
            <v>0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3.03</v>
          </cell>
          <cell r="I372">
            <v>3.03</v>
          </cell>
          <cell r="J372" t="str">
            <v>RAL  7005</v>
          </cell>
          <cell r="K372">
            <v>0</v>
          </cell>
          <cell r="L372">
            <v>0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2.1800000000000002</v>
          </cell>
          <cell r="I373">
            <v>2.1800000000000002</v>
          </cell>
          <cell r="J373" t="str">
            <v>RAL  7005</v>
          </cell>
          <cell r="K373">
            <v>0</v>
          </cell>
          <cell r="L373">
            <v>0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1.02</v>
          </cell>
          <cell r="I374">
            <v>2.04</v>
          </cell>
          <cell r="J374" t="str">
            <v>RAL  7005</v>
          </cell>
          <cell r="K374">
            <v>0</v>
          </cell>
          <cell r="L374">
            <v>0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2.5</v>
          </cell>
          <cell r="I375">
            <v>7.5</v>
          </cell>
          <cell r="J375" t="str">
            <v>RAL  7005</v>
          </cell>
          <cell r="K375">
            <v>0</v>
          </cell>
          <cell r="L375">
            <v>0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2.95</v>
          </cell>
          <cell r="I376">
            <v>8.8500000000000014</v>
          </cell>
          <cell r="J376" t="str">
            <v>RAL  7005</v>
          </cell>
          <cell r="K376">
            <v>0</v>
          </cell>
          <cell r="L376">
            <v>0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0.95</v>
          </cell>
          <cell r="I377">
            <v>0.95</v>
          </cell>
          <cell r="J377" t="str">
            <v>RAL  7005</v>
          </cell>
          <cell r="K377">
            <v>0</v>
          </cell>
          <cell r="L377">
            <v>0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1.02</v>
          </cell>
          <cell r="I378">
            <v>1.02</v>
          </cell>
          <cell r="J378" t="str">
            <v>RAL  7005</v>
          </cell>
          <cell r="K378">
            <v>0</v>
          </cell>
          <cell r="L378">
            <v>0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3.99</v>
          </cell>
          <cell r="I379">
            <v>3.99</v>
          </cell>
          <cell r="J379" t="str">
            <v>RAL  7005</v>
          </cell>
          <cell r="K379">
            <v>0</v>
          </cell>
          <cell r="L379">
            <v>0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2.36</v>
          </cell>
          <cell r="I380">
            <v>4.72</v>
          </cell>
          <cell r="J380" t="str">
            <v>RAL  7005</v>
          </cell>
          <cell r="K380">
            <v>0</v>
          </cell>
          <cell r="L380">
            <v>0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0.88</v>
          </cell>
          <cell r="I381">
            <v>0.88</v>
          </cell>
          <cell r="J381" t="str">
            <v>RAL  7005</v>
          </cell>
          <cell r="K381">
            <v>0</v>
          </cell>
          <cell r="L381">
            <v>0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1.07</v>
          </cell>
          <cell r="I382">
            <v>1.07</v>
          </cell>
          <cell r="J382" t="str">
            <v>RAL  7005</v>
          </cell>
          <cell r="K382">
            <v>0</v>
          </cell>
          <cell r="L382">
            <v>0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1.07</v>
          </cell>
          <cell r="I383">
            <v>1.07</v>
          </cell>
          <cell r="J383" t="str">
            <v>RAL  7005</v>
          </cell>
          <cell r="K383">
            <v>0</v>
          </cell>
          <cell r="L383">
            <v>0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0.32</v>
          </cell>
          <cell r="I384">
            <v>0.32</v>
          </cell>
          <cell r="J384" t="str">
            <v>RAL  7005</v>
          </cell>
          <cell r="K384">
            <v>0</v>
          </cell>
          <cell r="L384">
            <v>0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0.88</v>
          </cell>
          <cell r="I385">
            <v>0.88</v>
          </cell>
          <cell r="J385" t="str">
            <v>RAL  7005</v>
          </cell>
          <cell r="K385">
            <v>0</v>
          </cell>
          <cell r="L385">
            <v>0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0.88</v>
          </cell>
          <cell r="I386">
            <v>0.88</v>
          </cell>
          <cell r="J386" t="str">
            <v>RAL  7005</v>
          </cell>
          <cell r="K386">
            <v>0</v>
          </cell>
          <cell r="L386">
            <v>0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0.98</v>
          </cell>
          <cell r="I387">
            <v>0.98</v>
          </cell>
          <cell r="J387" t="str">
            <v>RAL  7005</v>
          </cell>
          <cell r="K387">
            <v>0</v>
          </cell>
          <cell r="L387">
            <v>0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0.82</v>
          </cell>
          <cell r="I388">
            <v>0.82</v>
          </cell>
          <cell r="J388" t="str">
            <v>RAL  7005</v>
          </cell>
          <cell r="K388">
            <v>0</v>
          </cell>
          <cell r="L388">
            <v>0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1.18</v>
          </cell>
          <cell r="I389">
            <v>1.18</v>
          </cell>
          <cell r="J389" t="str">
            <v>RAL  7005</v>
          </cell>
          <cell r="K389">
            <v>0</v>
          </cell>
          <cell r="L389">
            <v>0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0.32</v>
          </cell>
          <cell r="I390">
            <v>0.32</v>
          </cell>
          <cell r="J390" t="str">
            <v>RAL  7005</v>
          </cell>
          <cell r="K390">
            <v>0</v>
          </cell>
          <cell r="L390">
            <v>0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0.73</v>
          </cell>
          <cell r="I391">
            <v>0.73</v>
          </cell>
          <cell r="J391" t="str">
            <v>RAL  7005</v>
          </cell>
          <cell r="K391">
            <v>0</v>
          </cell>
          <cell r="L391">
            <v>0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1.96</v>
          </cell>
          <cell r="I392">
            <v>1.96</v>
          </cell>
          <cell r="J392" t="str">
            <v>RAL  7005</v>
          </cell>
          <cell r="K392">
            <v>0</v>
          </cell>
          <cell r="L392">
            <v>0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1.96</v>
          </cell>
          <cell r="I393">
            <v>1.96</v>
          </cell>
          <cell r="J393" t="str">
            <v>RAL  7005</v>
          </cell>
          <cell r="K393">
            <v>0</v>
          </cell>
          <cell r="L393">
            <v>0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1.71</v>
          </cell>
          <cell r="I394">
            <v>5.13</v>
          </cell>
          <cell r="J394" t="str">
            <v>RAL  7005</v>
          </cell>
          <cell r="K394">
            <v>0</v>
          </cell>
          <cell r="L394">
            <v>0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1.64</v>
          </cell>
          <cell r="I395">
            <v>3.28</v>
          </cell>
          <cell r="J395" t="str">
            <v>RAL  7005</v>
          </cell>
          <cell r="K395">
            <v>0</v>
          </cell>
          <cell r="L395">
            <v>0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0.99</v>
          </cell>
          <cell r="I396">
            <v>2.9699999999999998</v>
          </cell>
          <cell r="J396" t="str">
            <v>RAL  7005</v>
          </cell>
          <cell r="K396">
            <v>0</v>
          </cell>
          <cell r="L396">
            <v>0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0.99</v>
          </cell>
          <cell r="I397">
            <v>2.9699999999999998</v>
          </cell>
          <cell r="J397" t="str">
            <v>RAL  7005</v>
          </cell>
          <cell r="K397">
            <v>0</v>
          </cell>
          <cell r="L397">
            <v>0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0.26</v>
          </cell>
          <cell r="I398">
            <v>0.52</v>
          </cell>
          <cell r="J398" t="str">
            <v>RAL  7005</v>
          </cell>
          <cell r="K398">
            <v>0</v>
          </cell>
          <cell r="L398">
            <v>0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1.18</v>
          </cell>
          <cell r="I399">
            <v>4.72</v>
          </cell>
          <cell r="J399" t="str">
            <v>RAL  7005</v>
          </cell>
          <cell r="K399">
            <v>0</v>
          </cell>
          <cell r="L399">
            <v>0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1.18</v>
          </cell>
          <cell r="I400">
            <v>4.72</v>
          </cell>
          <cell r="J400" t="str">
            <v>RAL  7005</v>
          </cell>
          <cell r="K400">
            <v>0</v>
          </cell>
          <cell r="L400">
            <v>0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1.43</v>
          </cell>
          <cell r="I401">
            <v>1.43</v>
          </cell>
          <cell r="J401" t="str">
            <v>RAL  7005</v>
          </cell>
          <cell r="K401">
            <v>0</v>
          </cell>
          <cell r="L401">
            <v>0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1.43</v>
          </cell>
          <cell r="I402">
            <v>1.43</v>
          </cell>
          <cell r="J402" t="str">
            <v>RAL  7005</v>
          </cell>
          <cell r="K402">
            <v>0</v>
          </cell>
          <cell r="L402">
            <v>0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1.54</v>
          </cell>
          <cell r="I403">
            <v>4.62</v>
          </cell>
          <cell r="J403" t="str">
            <v>RAL  7005</v>
          </cell>
          <cell r="K403">
            <v>0</v>
          </cell>
          <cell r="L403">
            <v>0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1.54</v>
          </cell>
          <cell r="I404">
            <v>4.62</v>
          </cell>
          <cell r="J404" t="str">
            <v>RAL  7005</v>
          </cell>
          <cell r="K404">
            <v>0</v>
          </cell>
          <cell r="L404">
            <v>0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0.89</v>
          </cell>
          <cell r="I405">
            <v>0.89</v>
          </cell>
          <cell r="J405" t="str">
            <v>RAL  7005</v>
          </cell>
          <cell r="K405">
            <v>0</v>
          </cell>
          <cell r="L405">
            <v>0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0.89</v>
          </cell>
          <cell r="I406">
            <v>0.89</v>
          </cell>
          <cell r="J406" t="str">
            <v>RAL  7005</v>
          </cell>
          <cell r="K406">
            <v>0</v>
          </cell>
          <cell r="L406">
            <v>0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0.94</v>
          </cell>
          <cell r="I407">
            <v>52.64</v>
          </cell>
          <cell r="J407" t="str">
            <v>RAL  7005</v>
          </cell>
          <cell r="K407">
            <v>0</v>
          </cell>
          <cell r="L407">
            <v>0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5.78</v>
          </cell>
          <cell r="I408">
            <v>5.78</v>
          </cell>
          <cell r="J408" t="str">
            <v>RAL  7005</v>
          </cell>
          <cell r="K408">
            <v>0</v>
          </cell>
          <cell r="L408">
            <v>0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5.83</v>
          </cell>
          <cell r="I409">
            <v>5.83</v>
          </cell>
          <cell r="J409" t="str">
            <v>RAL  7005</v>
          </cell>
          <cell r="K409">
            <v>1</v>
          </cell>
          <cell r="L409">
            <v>165.7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5.78</v>
          </cell>
          <cell r="I410">
            <v>5.78</v>
          </cell>
          <cell r="J410" t="str">
            <v>RAL  7005</v>
          </cell>
          <cell r="K410">
            <v>1</v>
          </cell>
          <cell r="L410">
            <v>164.1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5.9</v>
          </cell>
          <cell r="I411">
            <v>35.400000000000006</v>
          </cell>
          <cell r="J411" t="str">
            <v>RAL  7005</v>
          </cell>
          <cell r="K411">
            <v>6</v>
          </cell>
          <cell r="L411">
            <v>1009.1999999999999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3.41</v>
          </cell>
          <cell r="I412">
            <v>13.64</v>
          </cell>
          <cell r="J412" t="str">
            <v>RAL  7005</v>
          </cell>
          <cell r="K412">
            <v>4</v>
          </cell>
          <cell r="L412">
            <v>360.4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3.33</v>
          </cell>
          <cell r="I413">
            <v>9.99</v>
          </cell>
          <cell r="J413" t="str">
            <v>RAL  7005</v>
          </cell>
          <cell r="K413">
            <v>2</v>
          </cell>
          <cell r="L413">
            <v>176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3.54</v>
          </cell>
          <cell r="I414">
            <v>49.56</v>
          </cell>
          <cell r="J414" t="str">
            <v>RAL  7005</v>
          </cell>
          <cell r="K414">
            <v>14</v>
          </cell>
          <cell r="L414">
            <v>1309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4.0999999999999996</v>
          </cell>
          <cell r="I415">
            <v>4.0999999999999996</v>
          </cell>
          <cell r="J415" t="str">
            <v>RAL  7005</v>
          </cell>
          <cell r="K415">
            <v>1</v>
          </cell>
          <cell r="L415">
            <v>109.8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4.0999999999999996</v>
          </cell>
          <cell r="I416">
            <v>20.5</v>
          </cell>
          <cell r="J416" t="str">
            <v>RAL  7005</v>
          </cell>
          <cell r="K416">
            <v>5</v>
          </cell>
          <cell r="L416">
            <v>549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4.12</v>
          </cell>
          <cell r="I417">
            <v>4.12</v>
          </cell>
          <cell r="J417" t="str">
            <v>RAL  7005</v>
          </cell>
          <cell r="K417">
            <v>0</v>
          </cell>
          <cell r="L417">
            <v>0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4.05</v>
          </cell>
          <cell r="I418">
            <v>145.79999999999998</v>
          </cell>
          <cell r="J418" t="str">
            <v>RAL  7005</v>
          </cell>
          <cell r="K418">
            <v>5</v>
          </cell>
          <cell r="L418">
            <v>543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4.07</v>
          </cell>
          <cell r="I419">
            <v>28.490000000000002</v>
          </cell>
          <cell r="J419" t="str">
            <v>RAL  7005</v>
          </cell>
          <cell r="K419">
            <v>2</v>
          </cell>
          <cell r="L419">
            <v>218.6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3.84</v>
          </cell>
          <cell r="I420">
            <v>46.08</v>
          </cell>
          <cell r="J420" t="str">
            <v>RAL  7005</v>
          </cell>
          <cell r="K420">
            <v>4</v>
          </cell>
          <cell r="L420">
            <v>411.6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3.87</v>
          </cell>
          <cell r="I421">
            <v>7.74</v>
          </cell>
          <cell r="J421" t="str">
            <v>RAL  7005</v>
          </cell>
          <cell r="K421">
            <v>2</v>
          </cell>
          <cell r="L421">
            <v>207.4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4.05</v>
          </cell>
          <cell r="I422">
            <v>4.05</v>
          </cell>
          <cell r="J422" t="str">
            <v>RAL  7005</v>
          </cell>
          <cell r="K422">
            <v>1</v>
          </cell>
          <cell r="L422">
            <v>109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4.05</v>
          </cell>
          <cell r="I423">
            <v>20.25</v>
          </cell>
          <cell r="J423" t="str">
            <v>RAL  7005</v>
          </cell>
          <cell r="K423">
            <v>1</v>
          </cell>
          <cell r="L423">
            <v>109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0.78</v>
          </cell>
          <cell r="I424">
            <v>0.78</v>
          </cell>
          <cell r="J424" t="str">
            <v>RAL  7005</v>
          </cell>
          <cell r="K424">
            <v>1</v>
          </cell>
          <cell r="L424">
            <v>20.9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0.77</v>
          </cell>
          <cell r="I425">
            <v>0.77</v>
          </cell>
          <cell r="J425" t="str">
            <v>RAL  7005</v>
          </cell>
          <cell r="K425">
            <v>1</v>
          </cell>
          <cell r="L425">
            <v>21.2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0.77</v>
          </cell>
          <cell r="I426">
            <v>3.85</v>
          </cell>
          <cell r="J426" t="str">
            <v>RAL  7005</v>
          </cell>
          <cell r="K426">
            <v>5</v>
          </cell>
          <cell r="L426">
            <v>106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5.46</v>
          </cell>
          <cell r="I427">
            <v>5.46</v>
          </cell>
          <cell r="J427" t="str">
            <v>RAL  7005</v>
          </cell>
          <cell r="K427">
            <v>0</v>
          </cell>
          <cell r="L427">
            <v>0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6.58</v>
          </cell>
          <cell r="I428">
            <v>6.58</v>
          </cell>
          <cell r="J428" t="str">
            <v>RAL  7005</v>
          </cell>
          <cell r="K428">
            <v>0</v>
          </cell>
          <cell r="L428">
            <v>0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4.43</v>
          </cell>
          <cell r="I429">
            <v>4.43</v>
          </cell>
          <cell r="J429" t="str">
            <v>RAL  7005</v>
          </cell>
          <cell r="K429">
            <v>0</v>
          </cell>
          <cell r="L429">
            <v>0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0.15</v>
          </cell>
          <cell r="I430">
            <v>1.5</v>
          </cell>
          <cell r="J430" t="str">
            <v>RAL  7005</v>
          </cell>
          <cell r="K430">
            <v>10</v>
          </cell>
          <cell r="L430">
            <v>35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0.22</v>
          </cell>
          <cell r="I431">
            <v>3.96</v>
          </cell>
          <cell r="J431" t="str">
            <v>RAL  7005</v>
          </cell>
          <cell r="K431">
            <v>18</v>
          </cell>
          <cell r="L431">
            <v>91.8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0.05</v>
          </cell>
          <cell r="I432">
            <v>1</v>
          </cell>
          <cell r="J432" t="str">
            <v>RAL  7005</v>
          </cell>
          <cell r="K432">
            <v>20</v>
          </cell>
          <cell r="L432">
            <v>20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0.02</v>
          </cell>
          <cell r="I433">
            <v>0.48</v>
          </cell>
          <cell r="J433" t="str">
            <v>RAL  7005</v>
          </cell>
          <cell r="K433">
            <v>0</v>
          </cell>
          <cell r="L433">
            <v>0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>
            <v>7.42</v>
          </cell>
          <cell r="I434">
            <v>37.1</v>
          </cell>
          <cell r="J434" t="str">
            <v>ОГЗ до R45</v>
          </cell>
          <cell r="K434">
            <v>5</v>
          </cell>
          <cell r="L434">
            <v>1063.5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>
            <v>5.2</v>
          </cell>
          <cell r="I435">
            <v>26</v>
          </cell>
          <cell r="J435" t="str">
            <v>ОГЗ до R45</v>
          </cell>
          <cell r="K435">
            <v>5</v>
          </cell>
          <cell r="L435">
            <v>742.5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5.48</v>
          </cell>
          <cell r="I436">
            <v>43.84</v>
          </cell>
          <cell r="J436" t="str">
            <v>ОГЗ до R45</v>
          </cell>
          <cell r="K436">
            <v>8</v>
          </cell>
          <cell r="L436">
            <v>1254.4000000000001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5.46</v>
          </cell>
          <cell r="I437">
            <v>10.92</v>
          </cell>
          <cell r="J437" t="str">
            <v>ОГЗ до R45</v>
          </cell>
          <cell r="K437">
            <v>2</v>
          </cell>
          <cell r="L437">
            <v>312.2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>
            <v>6.32</v>
          </cell>
          <cell r="I438">
            <v>12.64</v>
          </cell>
          <cell r="J438" t="str">
            <v>ОГЗ до R45</v>
          </cell>
          <cell r="K438">
            <v>2</v>
          </cell>
          <cell r="L438">
            <v>363.2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6.71</v>
          </cell>
          <cell r="I439">
            <v>93.94</v>
          </cell>
          <cell r="J439" t="str">
            <v>ОГЗ до R45</v>
          </cell>
          <cell r="K439">
            <v>14</v>
          </cell>
          <cell r="L439">
            <v>2683.7999999999997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6.43</v>
          </cell>
          <cell r="I440">
            <v>25.72</v>
          </cell>
          <cell r="J440" t="str">
            <v>ОГЗ до R45</v>
          </cell>
          <cell r="K440">
            <v>4</v>
          </cell>
          <cell r="L440">
            <v>732.8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>
            <v>8.84</v>
          </cell>
          <cell r="I441">
            <v>26.52</v>
          </cell>
          <cell r="J441" t="str">
            <v>ОГЗ до R45</v>
          </cell>
          <cell r="K441">
            <v>3</v>
          </cell>
          <cell r="L441">
            <v>1019.0999999999999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>
            <v>5.08</v>
          </cell>
          <cell r="I442">
            <v>10.16</v>
          </cell>
          <cell r="J442" t="str">
            <v>ОГЗ до R45</v>
          </cell>
          <cell r="K442">
            <v>2</v>
          </cell>
          <cell r="L442">
            <v>379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>
            <v>5.05</v>
          </cell>
          <cell r="I443">
            <v>10.1</v>
          </cell>
          <cell r="J443" t="str">
            <v>ОГЗ до R45</v>
          </cell>
          <cell r="K443">
            <v>2</v>
          </cell>
          <cell r="L443">
            <v>376.8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>
            <v>3.46</v>
          </cell>
          <cell r="I444">
            <v>13.84</v>
          </cell>
          <cell r="J444" t="str">
            <v>ОГЗ до R45</v>
          </cell>
          <cell r="K444">
            <v>4</v>
          </cell>
          <cell r="L444">
            <v>514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7.35</v>
          </cell>
          <cell r="I445">
            <v>14.7</v>
          </cell>
          <cell r="J445" t="str">
            <v>ОГЗ до R45</v>
          </cell>
          <cell r="K445">
            <v>2</v>
          </cell>
          <cell r="L445">
            <v>551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8.65</v>
          </cell>
          <cell r="I446">
            <v>69.2</v>
          </cell>
          <cell r="J446" t="str">
            <v>ОГЗ до R45</v>
          </cell>
          <cell r="K446">
            <v>8</v>
          </cell>
          <cell r="L446">
            <v>2596.8000000000002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>
            <v>11.79</v>
          </cell>
          <cell r="I447">
            <v>11.79</v>
          </cell>
          <cell r="J447" t="str">
            <v>ОГЗ до R45</v>
          </cell>
          <cell r="K447">
            <v>1</v>
          </cell>
          <cell r="L447">
            <v>538.4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>
            <v>11.21</v>
          </cell>
          <cell r="I448">
            <v>11.21</v>
          </cell>
          <cell r="J448" t="str">
            <v>ОГЗ до R45</v>
          </cell>
          <cell r="K448">
            <v>1</v>
          </cell>
          <cell r="L448">
            <v>505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>
            <v>11.19</v>
          </cell>
          <cell r="I449">
            <v>11.19</v>
          </cell>
          <cell r="J449" t="str">
            <v>ОГЗ до R45</v>
          </cell>
          <cell r="K449">
            <v>1</v>
          </cell>
          <cell r="L449">
            <v>504.2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>
            <v>11.19</v>
          </cell>
          <cell r="I450">
            <v>11.19</v>
          </cell>
          <cell r="J450" t="str">
            <v>ОГЗ до R45</v>
          </cell>
          <cell r="K450">
            <v>1</v>
          </cell>
          <cell r="L450">
            <v>504.3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>
            <v>11.33</v>
          </cell>
          <cell r="I451">
            <v>11.33</v>
          </cell>
          <cell r="J451" t="str">
            <v>ОГЗ до R45</v>
          </cell>
          <cell r="K451">
            <v>1</v>
          </cell>
          <cell r="L451">
            <v>510.6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>
            <v>11.42</v>
          </cell>
          <cell r="I452">
            <v>57.1</v>
          </cell>
          <cell r="J452" t="str">
            <v>ОГЗ до R45</v>
          </cell>
          <cell r="K452">
            <v>5</v>
          </cell>
          <cell r="L452">
            <v>2577.5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>
            <v>12.73</v>
          </cell>
          <cell r="I453">
            <v>12.73</v>
          </cell>
          <cell r="J453" t="str">
            <v>ОГЗ до R45</v>
          </cell>
          <cell r="K453">
            <v>1</v>
          </cell>
          <cell r="L453">
            <v>572.79999999999995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9.94</v>
          </cell>
          <cell r="I454">
            <v>69.58</v>
          </cell>
          <cell r="J454" t="str">
            <v>ОГЗ до R45</v>
          </cell>
          <cell r="K454">
            <v>0</v>
          </cell>
          <cell r="L454">
            <v>0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9.4499999999999993</v>
          </cell>
          <cell r="I455">
            <v>9.4499999999999993</v>
          </cell>
          <cell r="J455" t="str">
            <v>ОГЗ до R45</v>
          </cell>
          <cell r="K455">
            <v>0</v>
          </cell>
          <cell r="L455">
            <v>0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>
            <v>9.8699999999999992</v>
          </cell>
          <cell r="I456">
            <v>9.8699999999999992</v>
          </cell>
          <cell r="J456" t="str">
            <v>ОГЗ до R45</v>
          </cell>
          <cell r="K456">
            <v>0</v>
          </cell>
          <cell r="L456">
            <v>0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11.72</v>
          </cell>
          <cell r="I457">
            <v>11.72</v>
          </cell>
          <cell r="J457" t="str">
            <v>ОГЗ до R45</v>
          </cell>
          <cell r="K457">
            <v>0</v>
          </cell>
          <cell r="L457">
            <v>0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>
            <v>11.72</v>
          </cell>
          <cell r="I458">
            <v>11.72</v>
          </cell>
          <cell r="J458" t="str">
            <v>ОГЗ до R45</v>
          </cell>
          <cell r="K458">
            <v>0</v>
          </cell>
          <cell r="L458">
            <v>0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>
            <v>7.84</v>
          </cell>
          <cell r="I459">
            <v>7.84</v>
          </cell>
          <cell r="J459" t="str">
            <v>ОГЗ до R45</v>
          </cell>
          <cell r="K459">
            <v>1</v>
          </cell>
          <cell r="L459">
            <v>211.3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7.84</v>
          </cell>
          <cell r="I460">
            <v>7.84</v>
          </cell>
          <cell r="J460" t="str">
            <v>ОГЗ до R45</v>
          </cell>
          <cell r="K460">
            <v>1</v>
          </cell>
          <cell r="L460">
            <v>211.3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8.4</v>
          </cell>
          <cell r="I461">
            <v>16.8</v>
          </cell>
          <cell r="J461" t="str">
            <v>ОГЗ до R45</v>
          </cell>
          <cell r="K461">
            <v>0</v>
          </cell>
          <cell r="L461">
            <v>0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8.4</v>
          </cell>
          <cell r="I462">
            <v>16.8</v>
          </cell>
          <cell r="J462" t="str">
            <v>ОГЗ до R45</v>
          </cell>
          <cell r="K462">
            <v>2</v>
          </cell>
          <cell r="L462">
            <v>450.8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9.84</v>
          </cell>
          <cell r="I463">
            <v>9.84</v>
          </cell>
          <cell r="J463" t="str">
            <v>ОГЗ до R45</v>
          </cell>
          <cell r="K463">
            <v>1</v>
          </cell>
          <cell r="L463">
            <v>264.8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9.7200000000000006</v>
          </cell>
          <cell r="I464">
            <v>9.7200000000000006</v>
          </cell>
          <cell r="J464" t="str">
            <v>ОГЗ до R45</v>
          </cell>
          <cell r="K464">
            <v>0</v>
          </cell>
          <cell r="L464">
            <v>0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>
            <v>7.21</v>
          </cell>
          <cell r="I465">
            <v>7.21</v>
          </cell>
          <cell r="J465" t="str">
            <v>RAL  7005</v>
          </cell>
          <cell r="K465">
            <v>1</v>
          </cell>
          <cell r="L465">
            <v>273.60000000000002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>
            <v>7.25</v>
          </cell>
          <cell r="I466">
            <v>7.25</v>
          </cell>
          <cell r="J466" t="str">
            <v>RAL  7005</v>
          </cell>
          <cell r="K466">
            <v>1</v>
          </cell>
          <cell r="L466">
            <v>274.60000000000002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>
            <v>6.92</v>
          </cell>
          <cell r="I467">
            <v>6.92</v>
          </cell>
          <cell r="J467" t="str">
            <v>RAL  7005</v>
          </cell>
          <cell r="K467">
            <v>1</v>
          </cell>
          <cell r="L467">
            <v>261.7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>
            <v>6.85</v>
          </cell>
          <cell r="I468">
            <v>6.85</v>
          </cell>
          <cell r="J468" t="str">
            <v>RAL  7005</v>
          </cell>
          <cell r="K468">
            <v>1</v>
          </cell>
          <cell r="L468">
            <v>259.7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>
            <v>7.25</v>
          </cell>
          <cell r="I469">
            <v>7.25</v>
          </cell>
          <cell r="J469" t="str">
            <v>RAL  7005</v>
          </cell>
          <cell r="K469">
            <v>1</v>
          </cell>
          <cell r="L469">
            <v>274.60000000000002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>
            <v>7.25</v>
          </cell>
          <cell r="I470">
            <v>7.25</v>
          </cell>
          <cell r="J470" t="str">
            <v>RAL  7005</v>
          </cell>
          <cell r="K470">
            <v>1</v>
          </cell>
          <cell r="L470">
            <v>274.60000000000002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>
            <v>7.25</v>
          </cell>
          <cell r="I471">
            <v>7.25</v>
          </cell>
          <cell r="J471" t="str">
            <v>RAL  7005</v>
          </cell>
          <cell r="K471">
            <v>1</v>
          </cell>
          <cell r="L471">
            <v>274.60000000000002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>
            <v>7.25</v>
          </cell>
          <cell r="I472">
            <v>7.25</v>
          </cell>
          <cell r="J472" t="str">
            <v>RAL  7005</v>
          </cell>
          <cell r="K472">
            <v>1</v>
          </cell>
          <cell r="L472">
            <v>274.60000000000002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>
            <v>7.25</v>
          </cell>
          <cell r="I473">
            <v>7.25</v>
          </cell>
          <cell r="J473" t="str">
            <v>RAL  7005</v>
          </cell>
          <cell r="K473">
            <v>1</v>
          </cell>
          <cell r="L473">
            <v>274.60000000000002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>
            <v>8.56</v>
          </cell>
          <cell r="I474">
            <v>8.56</v>
          </cell>
          <cell r="J474" t="str">
            <v>RAL  7005</v>
          </cell>
          <cell r="K474">
            <v>1</v>
          </cell>
          <cell r="L474">
            <v>325.39999999999998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8.0299999999999994</v>
          </cell>
          <cell r="I475">
            <v>8.0299999999999994</v>
          </cell>
          <cell r="J475" t="str">
            <v>RAL  7005</v>
          </cell>
          <cell r="K475">
            <v>0</v>
          </cell>
          <cell r="L475">
            <v>0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8.1</v>
          </cell>
          <cell r="I476">
            <v>48.599999999999994</v>
          </cell>
          <cell r="J476" t="str">
            <v>RAL  7005</v>
          </cell>
          <cell r="K476">
            <v>0</v>
          </cell>
          <cell r="L476">
            <v>0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7.69</v>
          </cell>
          <cell r="I477">
            <v>15.38</v>
          </cell>
          <cell r="J477" t="str">
            <v>RAL  7005</v>
          </cell>
          <cell r="K477">
            <v>0</v>
          </cell>
          <cell r="L477">
            <v>0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9.91</v>
          </cell>
          <cell r="I478">
            <v>9.91</v>
          </cell>
          <cell r="J478" t="str">
            <v>RAL  7005</v>
          </cell>
          <cell r="K478">
            <v>0</v>
          </cell>
          <cell r="L478">
            <v>0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5.01</v>
          </cell>
          <cell r="I479">
            <v>35.07</v>
          </cell>
          <cell r="J479" t="str">
            <v>RAL  7005</v>
          </cell>
          <cell r="K479">
            <v>7</v>
          </cell>
          <cell r="L479">
            <v>1316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4.78</v>
          </cell>
          <cell r="I480">
            <v>9.56</v>
          </cell>
          <cell r="J480" t="str">
            <v>RAL  7005</v>
          </cell>
          <cell r="K480">
            <v>2</v>
          </cell>
          <cell r="L480">
            <v>358.4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6.14</v>
          </cell>
          <cell r="I481">
            <v>6.14</v>
          </cell>
          <cell r="J481" t="str">
            <v>RAL  7005</v>
          </cell>
          <cell r="K481">
            <v>0</v>
          </cell>
          <cell r="L481">
            <v>0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>
            <v>0.28999999999999998</v>
          </cell>
          <cell r="I482">
            <v>0.57999999999999996</v>
          </cell>
          <cell r="J482" t="str">
            <v>RAL  7005</v>
          </cell>
          <cell r="K482">
            <v>0</v>
          </cell>
          <cell r="L482">
            <v>0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>
            <v>0.31</v>
          </cell>
          <cell r="I483">
            <v>1.8599999999999999</v>
          </cell>
          <cell r="J483" t="str">
            <v>RAL  7005</v>
          </cell>
          <cell r="K483">
            <v>0</v>
          </cell>
          <cell r="L483">
            <v>0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>
            <v>0.33</v>
          </cell>
          <cell r="I484">
            <v>0.66</v>
          </cell>
          <cell r="J484" t="str">
            <v>RAL  7005</v>
          </cell>
          <cell r="K484">
            <v>1</v>
          </cell>
          <cell r="L484">
            <v>11.7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>
            <v>3.76</v>
          </cell>
          <cell r="I485">
            <v>7.52</v>
          </cell>
          <cell r="J485" t="str">
            <v>RAL  7005</v>
          </cell>
          <cell r="K485">
            <v>2</v>
          </cell>
          <cell r="L485">
            <v>282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>
            <v>3.72</v>
          </cell>
          <cell r="I486">
            <v>11.16</v>
          </cell>
          <cell r="J486" t="str">
            <v>RAL  7005</v>
          </cell>
          <cell r="K486">
            <v>3</v>
          </cell>
          <cell r="L486">
            <v>418.20000000000005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>
            <v>2.5099999999999998</v>
          </cell>
          <cell r="I487">
            <v>5.0199999999999996</v>
          </cell>
          <cell r="J487" t="str">
            <v>RAL  7005</v>
          </cell>
          <cell r="K487">
            <v>1</v>
          </cell>
          <cell r="L487">
            <v>94.2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>
            <v>2.48</v>
          </cell>
          <cell r="I488">
            <v>7.4399999999999995</v>
          </cell>
          <cell r="J488" t="str">
            <v>RAL  7005</v>
          </cell>
          <cell r="K488">
            <v>2</v>
          </cell>
          <cell r="L488">
            <v>186.8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>
            <v>2.67</v>
          </cell>
          <cell r="I489">
            <v>10.68</v>
          </cell>
          <cell r="J489" t="str">
            <v>RAL  7005</v>
          </cell>
          <cell r="K489">
            <v>4</v>
          </cell>
          <cell r="L489">
            <v>402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>
            <v>2.65</v>
          </cell>
          <cell r="I490">
            <v>15.899999999999999</v>
          </cell>
          <cell r="J490" t="str">
            <v>RAL  7005</v>
          </cell>
          <cell r="K490">
            <v>1</v>
          </cell>
          <cell r="L490">
            <v>99.7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>
            <v>3.17</v>
          </cell>
          <cell r="I491">
            <v>3.17</v>
          </cell>
          <cell r="J491" t="str">
            <v>RAL  7005</v>
          </cell>
          <cell r="K491">
            <v>1</v>
          </cell>
          <cell r="L491">
            <v>118.9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>
            <v>3.25</v>
          </cell>
          <cell r="I492">
            <v>3.25</v>
          </cell>
          <cell r="J492" t="str">
            <v>RAL  7005</v>
          </cell>
          <cell r="K492">
            <v>0</v>
          </cell>
          <cell r="L492">
            <v>0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>
            <v>3.25</v>
          </cell>
          <cell r="I493">
            <v>3.25</v>
          </cell>
          <cell r="J493" t="str">
            <v>RAL  7005</v>
          </cell>
          <cell r="K493">
            <v>0</v>
          </cell>
          <cell r="L493">
            <v>0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>
            <v>3.16</v>
          </cell>
          <cell r="I494">
            <v>25.28</v>
          </cell>
          <cell r="J494" t="str">
            <v>RAL  7005</v>
          </cell>
          <cell r="K494">
            <v>2</v>
          </cell>
          <cell r="L494">
            <v>237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>
            <v>3.23</v>
          </cell>
          <cell r="I495">
            <v>6.46</v>
          </cell>
          <cell r="J495" t="str">
            <v>RAL  7005</v>
          </cell>
          <cell r="K495">
            <v>1</v>
          </cell>
          <cell r="L495">
            <v>121.4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>
            <v>3.16</v>
          </cell>
          <cell r="I496">
            <v>44.24</v>
          </cell>
          <cell r="J496" t="str">
            <v>RAL  7005</v>
          </cell>
          <cell r="K496">
            <v>3</v>
          </cell>
          <cell r="L496">
            <v>355.5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>
            <v>3.25</v>
          </cell>
          <cell r="I497">
            <v>45.5</v>
          </cell>
          <cell r="J497" t="str">
            <v>RAL  7005</v>
          </cell>
          <cell r="K497">
            <v>4</v>
          </cell>
          <cell r="L497">
            <v>487.2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>
            <v>3.11</v>
          </cell>
          <cell r="I498">
            <v>12.44</v>
          </cell>
          <cell r="J498" t="str">
            <v>RAL  7005</v>
          </cell>
          <cell r="K498">
            <v>1</v>
          </cell>
          <cell r="L498">
            <v>116.8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>
            <v>2.94</v>
          </cell>
          <cell r="I499">
            <v>2.94</v>
          </cell>
          <cell r="J499" t="str">
            <v>RAL  7005</v>
          </cell>
          <cell r="K499">
            <v>0</v>
          </cell>
          <cell r="L499">
            <v>0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>
            <v>2.99</v>
          </cell>
          <cell r="I500">
            <v>11.96</v>
          </cell>
          <cell r="J500" t="str">
            <v>RAL  7005</v>
          </cell>
          <cell r="K500">
            <v>0</v>
          </cell>
          <cell r="L500">
            <v>0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>
            <v>3.08</v>
          </cell>
          <cell r="I501">
            <v>12.32</v>
          </cell>
          <cell r="J501" t="str">
            <v>RAL  7005</v>
          </cell>
          <cell r="K501">
            <v>0</v>
          </cell>
          <cell r="L501">
            <v>0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>
            <v>2.99</v>
          </cell>
          <cell r="I502">
            <v>5.98</v>
          </cell>
          <cell r="J502" t="str">
            <v>RAL  7005</v>
          </cell>
          <cell r="K502">
            <v>1</v>
          </cell>
          <cell r="L502">
            <v>112.2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>
            <v>2.94</v>
          </cell>
          <cell r="I503">
            <v>2.94</v>
          </cell>
          <cell r="J503" t="str">
            <v>RAL  7005</v>
          </cell>
          <cell r="K503">
            <v>0</v>
          </cell>
          <cell r="L503">
            <v>0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>
            <v>3.11</v>
          </cell>
          <cell r="I504">
            <v>9.33</v>
          </cell>
          <cell r="J504" t="str">
            <v>RAL  7005</v>
          </cell>
          <cell r="K504">
            <v>0</v>
          </cell>
          <cell r="L504">
            <v>0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>
            <v>0.69</v>
          </cell>
          <cell r="I505">
            <v>0.69</v>
          </cell>
          <cell r="J505" t="str">
            <v>RAL  7005</v>
          </cell>
          <cell r="K505">
            <v>1</v>
          </cell>
          <cell r="L505">
            <v>24.7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>
            <v>0.57999999999999996</v>
          </cell>
          <cell r="I506">
            <v>2.3199999999999998</v>
          </cell>
          <cell r="J506" t="str">
            <v>RAL  7005</v>
          </cell>
          <cell r="K506">
            <v>4</v>
          </cell>
          <cell r="L506">
            <v>84.4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>
            <v>0.53</v>
          </cell>
          <cell r="I507">
            <v>0.53</v>
          </cell>
          <cell r="J507" t="str">
            <v>RAL  7005</v>
          </cell>
          <cell r="K507">
            <v>1</v>
          </cell>
          <cell r="L507">
            <v>19.399999999999999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>
            <v>0.43</v>
          </cell>
          <cell r="I508">
            <v>3.01</v>
          </cell>
          <cell r="J508" t="str">
            <v>RAL  7005</v>
          </cell>
          <cell r="K508">
            <v>7</v>
          </cell>
          <cell r="L508">
            <v>104.3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>
            <v>0.25</v>
          </cell>
          <cell r="I509">
            <v>4.5</v>
          </cell>
          <cell r="J509" t="str">
            <v>RAL  7005</v>
          </cell>
          <cell r="K509">
            <v>18</v>
          </cell>
          <cell r="L509">
            <v>86.399999999999991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5.83</v>
          </cell>
          <cell r="I510">
            <v>11.66</v>
          </cell>
          <cell r="J510" t="str">
            <v>ОГЗ до R45</v>
          </cell>
          <cell r="K510">
            <v>2</v>
          </cell>
          <cell r="L510">
            <v>443.4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>
            <v>6.24</v>
          </cell>
          <cell r="I511">
            <v>12.48</v>
          </cell>
          <cell r="J511" t="str">
            <v>ОГЗ до R45</v>
          </cell>
          <cell r="K511">
            <v>2</v>
          </cell>
          <cell r="L511">
            <v>474.4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6.29</v>
          </cell>
          <cell r="I512">
            <v>25.16</v>
          </cell>
          <cell r="J512" t="str">
            <v>ОГЗ до R45</v>
          </cell>
          <cell r="K512">
            <v>4</v>
          </cell>
          <cell r="L512">
            <v>955.6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>
            <v>4.1399999999999997</v>
          </cell>
          <cell r="I513">
            <v>8.2799999999999994</v>
          </cell>
          <cell r="J513" t="str">
            <v>ОГЗ до R45</v>
          </cell>
          <cell r="K513">
            <v>2</v>
          </cell>
          <cell r="L513">
            <v>314.8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>
            <v>2.66</v>
          </cell>
          <cell r="I514">
            <v>2.66</v>
          </cell>
          <cell r="J514" t="str">
            <v>ОГЗ до R45</v>
          </cell>
          <cell r="K514">
            <v>1</v>
          </cell>
          <cell r="L514">
            <v>103.2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>
            <v>2.2999999999999998</v>
          </cell>
          <cell r="I515">
            <v>4.5999999999999996</v>
          </cell>
          <cell r="J515" t="str">
            <v>ОГЗ до R45</v>
          </cell>
          <cell r="K515">
            <v>2</v>
          </cell>
          <cell r="L515">
            <v>174.8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>
            <v>2.66</v>
          </cell>
          <cell r="I516">
            <v>2.66</v>
          </cell>
          <cell r="J516" t="str">
            <v>ОГЗ до R45</v>
          </cell>
          <cell r="K516">
            <v>1</v>
          </cell>
          <cell r="L516">
            <v>103.2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>
            <v>6.19</v>
          </cell>
          <cell r="I517">
            <v>61.900000000000006</v>
          </cell>
          <cell r="J517" t="str">
            <v>ОГЗ до R45</v>
          </cell>
          <cell r="K517">
            <v>10</v>
          </cell>
          <cell r="L517">
            <v>2351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6.11</v>
          </cell>
          <cell r="I518">
            <v>61.1</v>
          </cell>
          <cell r="J518" t="str">
            <v>ОГЗ до R45</v>
          </cell>
          <cell r="K518">
            <v>10</v>
          </cell>
          <cell r="L518">
            <v>2321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>
            <v>6.29</v>
          </cell>
          <cell r="I519">
            <v>25.16</v>
          </cell>
          <cell r="J519" t="str">
            <v>ОГЗ до R45</v>
          </cell>
          <cell r="K519">
            <v>4</v>
          </cell>
          <cell r="L519">
            <v>956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6.02</v>
          </cell>
          <cell r="I520">
            <v>12.04</v>
          </cell>
          <cell r="J520" t="str">
            <v>ОГЗ до R45</v>
          </cell>
          <cell r="K520">
            <v>2</v>
          </cell>
          <cell r="L520">
            <v>457.6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>
            <v>8.18</v>
          </cell>
          <cell r="I521">
            <v>16.36</v>
          </cell>
          <cell r="J521" t="str">
            <v>ОГЗ до R45</v>
          </cell>
          <cell r="K521">
            <v>2</v>
          </cell>
          <cell r="L521">
            <v>751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>
            <v>3.94</v>
          </cell>
          <cell r="I522">
            <v>3.94</v>
          </cell>
          <cell r="J522" t="str">
            <v>ОГЗ до R45</v>
          </cell>
          <cell r="K522">
            <v>1</v>
          </cell>
          <cell r="L522">
            <v>172.7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>
            <v>4.13</v>
          </cell>
          <cell r="I523">
            <v>4.13</v>
          </cell>
          <cell r="J523" t="str">
            <v>ОГЗ до R45</v>
          </cell>
          <cell r="K523">
            <v>1</v>
          </cell>
          <cell r="L523">
            <v>180.9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>
            <v>4.0999999999999996</v>
          </cell>
          <cell r="I524">
            <v>4.0999999999999996</v>
          </cell>
          <cell r="J524" t="str">
            <v>ОГЗ до R45</v>
          </cell>
          <cell r="K524">
            <v>1</v>
          </cell>
          <cell r="L524">
            <v>179.9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>
            <v>4.8</v>
          </cell>
          <cell r="I525">
            <v>4.8</v>
          </cell>
          <cell r="J525" t="str">
            <v>ОГЗ до R45</v>
          </cell>
          <cell r="K525">
            <v>1</v>
          </cell>
          <cell r="L525">
            <v>211.3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>
            <v>4.8600000000000003</v>
          </cell>
          <cell r="I526">
            <v>9.7200000000000006</v>
          </cell>
          <cell r="J526" t="str">
            <v>ОГЗ до R45</v>
          </cell>
          <cell r="K526">
            <v>2</v>
          </cell>
          <cell r="L526">
            <v>426.8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>
            <v>4.8</v>
          </cell>
          <cell r="I527">
            <v>4.8</v>
          </cell>
          <cell r="J527" t="str">
            <v>ОГЗ до R45</v>
          </cell>
          <cell r="K527">
            <v>1</v>
          </cell>
          <cell r="L527">
            <v>211.3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>
            <v>1.27</v>
          </cell>
          <cell r="I528">
            <v>15.24</v>
          </cell>
          <cell r="J528" t="str">
            <v>ОГЗ до R45</v>
          </cell>
          <cell r="K528">
            <v>12</v>
          </cell>
          <cell r="L528">
            <v>542.40000000000009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2.83</v>
          </cell>
          <cell r="I529">
            <v>5.66</v>
          </cell>
          <cell r="J529" t="str">
            <v>ОГЗ до R45</v>
          </cell>
          <cell r="K529">
            <v>2</v>
          </cell>
          <cell r="L529">
            <v>205.8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>
            <v>2.91</v>
          </cell>
          <cell r="I530">
            <v>5.82</v>
          </cell>
          <cell r="J530" t="str">
            <v>ОГЗ до R45</v>
          </cell>
          <cell r="K530">
            <v>2</v>
          </cell>
          <cell r="L530">
            <v>211.4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>
            <v>1.45</v>
          </cell>
          <cell r="I531">
            <v>2.9</v>
          </cell>
          <cell r="J531" t="str">
            <v>ОГЗ до R45</v>
          </cell>
          <cell r="K531">
            <v>2</v>
          </cell>
          <cell r="L531">
            <v>89.6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>
            <v>1.48</v>
          </cell>
          <cell r="I532">
            <v>4.4399999999999995</v>
          </cell>
          <cell r="J532" t="str">
            <v>ОГЗ до R45</v>
          </cell>
          <cell r="K532">
            <v>3</v>
          </cell>
          <cell r="L532">
            <v>137.39999999999998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>
            <v>1.53</v>
          </cell>
          <cell r="I533">
            <v>6.12</v>
          </cell>
          <cell r="J533" t="str">
            <v>ОГЗ до R45</v>
          </cell>
          <cell r="K533">
            <v>4</v>
          </cell>
          <cell r="L533">
            <v>189.2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>
            <v>1.71</v>
          </cell>
          <cell r="I534">
            <v>6.84</v>
          </cell>
          <cell r="J534" t="str">
            <v>ОГЗ до R45</v>
          </cell>
          <cell r="K534">
            <v>4</v>
          </cell>
          <cell r="L534">
            <v>211.6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>
            <v>1.65</v>
          </cell>
          <cell r="I535">
            <v>3.3</v>
          </cell>
          <cell r="J535" t="str">
            <v>ОГЗ до R45</v>
          </cell>
          <cell r="K535">
            <v>2</v>
          </cell>
          <cell r="L535">
            <v>102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>
            <v>1.5</v>
          </cell>
          <cell r="I536">
            <v>1.5</v>
          </cell>
          <cell r="J536" t="str">
            <v>ОГЗ до R45</v>
          </cell>
          <cell r="K536">
            <v>1</v>
          </cell>
          <cell r="L536">
            <v>46.4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>
            <v>1.59</v>
          </cell>
          <cell r="I537">
            <v>1.59</v>
          </cell>
          <cell r="J537" t="str">
            <v>ОГЗ до R45</v>
          </cell>
          <cell r="K537">
            <v>1</v>
          </cell>
          <cell r="L537">
            <v>49.2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>
            <v>1.7</v>
          </cell>
          <cell r="I538">
            <v>1.7</v>
          </cell>
          <cell r="J538" t="str">
            <v>ОГЗ до R45</v>
          </cell>
          <cell r="K538">
            <v>1</v>
          </cell>
          <cell r="L538">
            <v>52.6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>
            <v>1.73</v>
          </cell>
          <cell r="I539">
            <v>1.73</v>
          </cell>
          <cell r="J539" t="str">
            <v>ОГЗ до R45</v>
          </cell>
          <cell r="K539">
            <v>1</v>
          </cell>
          <cell r="L539">
            <v>53.5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>
            <v>1.72</v>
          </cell>
          <cell r="I540">
            <v>3.44</v>
          </cell>
          <cell r="J540" t="str">
            <v>ОГЗ до R45</v>
          </cell>
          <cell r="K540">
            <v>2</v>
          </cell>
          <cell r="L540">
            <v>106.4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>
            <v>1.21</v>
          </cell>
          <cell r="I541">
            <v>1.21</v>
          </cell>
          <cell r="J541" t="str">
            <v>ОГЗ до R45</v>
          </cell>
          <cell r="K541">
            <v>1</v>
          </cell>
          <cell r="L541">
            <v>37.299999999999997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1.1599999999999999</v>
          </cell>
          <cell r="I542">
            <v>2.3199999999999998</v>
          </cell>
          <cell r="J542" t="str">
            <v>ОГЗ до R45</v>
          </cell>
          <cell r="K542">
            <v>0</v>
          </cell>
          <cell r="L542">
            <v>0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>
            <v>0.96</v>
          </cell>
          <cell r="I543">
            <v>0.96</v>
          </cell>
          <cell r="J543" t="str">
            <v>ОГЗ до R45</v>
          </cell>
          <cell r="K543">
            <v>1</v>
          </cell>
          <cell r="L543">
            <v>29.5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0.8</v>
          </cell>
          <cell r="I544">
            <v>0.8</v>
          </cell>
          <cell r="J544" t="str">
            <v>ОГЗ до R45</v>
          </cell>
          <cell r="K544">
            <v>0</v>
          </cell>
          <cell r="L544">
            <v>0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>
            <v>1.78</v>
          </cell>
          <cell r="I545">
            <v>21.36</v>
          </cell>
          <cell r="J545" t="str">
            <v>ОГЗ до R45</v>
          </cell>
          <cell r="K545">
            <v>12</v>
          </cell>
          <cell r="L545">
            <v>660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>
            <v>4.93</v>
          </cell>
          <cell r="I546">
            <v>9.86</v>
          </cell>
          <cell r="J546" t="str">
            <v>ОГЗ до R45</v>
          </cell>
          <cell r="K546">
            <v>2</v>
          </cell>
          <cell r="L546">
            <v>431.4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>
            <v>4.9800000000000004</v>
          </cell>
          <cell r="I547">
            <v>4.9800000000000004</v>
          </cell>
          <cell r="J547" t="str">
            <v>ОГЗ до R45</v>
          </cell>
          <cell r="K547">
            <v>1</v>
          </cell>
          <cell r="L547">
            <v>218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>
            <v>4.9800000000000004</v>
          </cell>
          <cell r="I548">
            <v>4.9800000000000004</v>
          </cell>
          <cell r="J548" t="str">
            <v>ОГЗ до R45</v>
          </cell>
          <cell r="K548">
            <v>1</v>
          </cell>
          <cell r="L548">
            <v>218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>
            <v>5.66</v>
          </cell>
          <cell r="I549">
            <v>5.66</v>
          </cell>
          <cell r="J549" t="str">
            <v>RAL  7005</v>
          </cell>
          <cell r="K549">
            <v>1</v>
          </cell>
          <cell r="L549">
            <v>286.3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>
            <v>9</v>
          </cell>
          <cell r="I550">
            <v>9</v>
          </cell>
          <cell r="J550" t="str">
            <v>RAL  7005</v>
          </cell>
          <cell r="K550">
            <v>1</v>
          </cell>
          <cell r="L550">
            <v>436.5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>
            <v>1.71</v>
          </cell>
          <cell r="I551">
            <v>1.71</v>
          </cell>
          <cell r="J551" t="str">
            <v>RAL  7005</v>
          </cell>
          <cell r="K551">
            <v>1</v>
          </cell>
          <cell r="L551">
            <v>61.1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0.82</v>
          </cell>
          <cell r="I552">
            <v>9.84</v>
          </cell>
          <cell r="J552" t="str">
            <v>RAL  7005</v>
          </cell>
          <cell r="K552">
            <v>12</v>
          </cell>
          <cell r="L552">
            <v>346.79999999999995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>
            <v>1.19</v>
          </cell>
          <cell r="I553">
            <v>1.19</v>
          </cell>
          <cell r="J553" t="str">
            <v>RAL  7005</v>
          </cell>
          <cell r="K553">
            <v>1</v>
          </cell>
          <cell r="L553">
            <v>43.5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>
            <v>1.33</v>
          </cell>
          <cell r="I554">
            <v>1.33</v>
          </cell>
          <cell r="J554" t="str">
            <v>RAL  7005</v>
          </cell>
          <cell r="K554">
            <v>1</v>
          </cell>
          <cell r="L554">
            <v>48.8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>
            <v>0.68</v>
          </cell>
          <cell r="I555">
            <v>0.68</v>
          </cell>
          <cell r="J555" t="str">
            <v>RAL  7005</v>
          </cell>
          <cell r="K555">
            <v>1</v>
          </cell>
          <cell r="L555">
            <v>12.9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>
            <v>0.46</v>
          </cell>
          <cell r="I556">
            <v>0.92</v>
          </cell>
          <cell r="J556" t="str">
            <v>RAL  7005</v>
          </cell>
          <cell r="K556">
            <v>2</v>
          </cell>
          <cell r="L556">
            <v>17.600000000000001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>
            <v>0.56999999999999995</v>
          </cell>
          <cell r="I557">
            <v>7.9799999999999995</v>
          </cell>
          <cell r="J557" t="str">
            <v>RAL  7005</v>
          </cell>
          <cell r="K557">
            <v>14</v>
          </cell>
          <cell r="L557">
            <v>152.6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>
            <v>0.55000000000000004</v>
          </cell>
          <cell r="I558">
            <v>1.1000000000000001</v>
          </cell>
          <cell r="J558" t="str">
            <v>RAL  7005</v>
          </cell>
          <cell r="K558">
            <v>2</v>
          </cell>
          <cell r="L558">
            <v>20.8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>
            <v>0.87</v>
          </cell>
          <cell r="I559">
            <v>0.87</v>
          </cell>
          <cell r="J559" t="str">
            <v>RAL  7005</v>
          </cell>
          <cell r="K559">
            <v>1</v>
          </cell>
          <cell r="L559">
            <v>16.600000000000001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>
            <v>0.4</v>
          </cell>
          <cell r="I560">
            <v>0.4</v>
          </cell>
          <cell r="J560" t="str">
            <v>RAL  7005</v>
          </cell>
          <cell r="K560">
            <v>1</v>
          </cell>
          <cell r="L560">
            <v>7.6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>
            <v>0.36</v>
          </cell>
          <cell r="I561">
            <v>0.36</v>
          </cell>
          <cell r="J561" t="str">
            <v>RAL  7005</v>
          </cell>
          <cell r="K561">
            <v>1</v>
          </cell>
          <cell r="L561">
            <v>6.9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>
            <v>0.65</v>
          </cell>
          <cell r="I562">
            <v>0.65</v>
          </cell>
          <cell r="J562" t="str">
            <v>RAL  7005</v>
          </cell>
          <cell r="K562">
            <v>1</v>
          </cell>
          <cell r="L562">
            <v>12.5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>
            <v>0.46</v>
          </cell>
          <cell r="I563">
            <v>5.5200000000000005</v>
          </cell>
          <cell r="J563" t="str">
            <v>RAL  7005</v>
          </cell>
          <cell r="K563">
            <v>12</v>
          </cell>
          <cell r="L563">
            <v>105.60000000000001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>
            <v>0.55000000000000004</v>
          </cell>
          <cell r="I564">
            <v>6.6000000000000005</v>
          </cell>
          <cell r="J564" t="str">
            <v>RAL  7005</v>
          </cell>
          <cell r="K564">
            <v>12</v>
          </cell>
          <cell r="L564">
            <v>126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>
            <v>0.5</v>
          </cell>
          <cell r="I565">
            <v>0.5</v>
          </cell>
          <cell r="J565" t="str">
            <v>RAL  7005</v>
          </cell>
          <cell r="K565">
            <v>1</v>
          </cell>
          <cell r="L565">
            <v>9.4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>
            <v>36.090000000000003</v>
          </cell>
          <cell r="I566">
            <v>36.090000000000003</v>
          </cell>
          <cell r="J566" t="str">
            <v>ОГЗ до R45</v>
          </cell>
          <cell r="K566">
            <v>1</v>
          </cell>
          <cell r="L566">
            <v>1471.5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>
            <v>36.090000000000003</v>
          </cell>
          <cell r="I567">
            <v>252.63000000000002</v>
          </cell>
          <cell r="J567" t="str">
            <v>ОГЗ до R45</v>
          </cell>
          <cell r="K567">
            <v>7</v>
          </cell>
          <cell r="L567">
            <v>10300.5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>
            <v>34.29</v>
          </cell>
          <cell r="I568">
            <v>34.29</v>
          </cell>
          <cell r="J568" t="str">
            <v>RAL  7005</v>
          </cell>
          <cell r="K568">
            <v>1</v>
          </cell>
          <cell r="L568">
            <v>1401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>
            <v>0.03</v>
          </cell>
          <cell r="I569">
            <v>4.32</v>
          </cell>
          <cell r="J569" t="str">
            <v>RAL  7005</v>
          </cell>
          <cell r="K569">
            <v>0</v>
          </cell>
          <cell r="L569">
            <v>0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>
            <v>0.02</v>
          </cell>
          <cell r="I570">
            <v>0.16</v>
          </cell>
          <cell r="J570" t="str">
            <v>RAL  7005</v>
          </cell>
          <cell r="K570">
            <v>0</v>
          </cell>
          <cell r="L570">
            <v>0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3.03</v>
          </cell>
          <cell r="I571">
            <v>6.06</v>
          </cell>
          <cell r="J571" t="str">
            <v>RAL  7005</v>
          </cell>
          <cell r="K571">
            <v>0</v>
          </cell>
          <cell r="L571">
            <v>0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3.03</v>
          </cell>
          <cell r="I572">
            <v>6.06</v>
          </cell>
          <cell r="J572" t="str">
            <v>RAL  7005</v>
          </cell>
          <cell r="K572">
            <v>0</v>
          </cell>
          <cell r="L572">
            <v>0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2.83</v>
          </cell>
          <cell r="I573">
            <v>11.32</v>
          </cell>
          <cell r="J573" t="str">
            <v>RAL  7005</v>
          </cell>
          <cell r="K573">
            <v>0</v>
          </cell>
          <cell r="L573">
            <v>0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>
            <v>1.28</v>
          </cell>
          <cell r="I574">
            <v>38.4</v>
          </cell>
          <cell r="J574" t="str">
            <v>ОГЗ до R45</v>
          </cell>
          <cell r="K574">
            <v>30</v>
          </cell>
          <cell r="L574">
            <v>1365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1.38</v>
          </cell>
          <cell r="I575">
            <v>1.38</v>
          </cell>
          <cell r="J575" t="str">
            <v>RAL  7005</v>
          </cell>
          <cell r="K575">
            <v>0</v>
          </cell>
          <cell r="L575">
            <v>0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>
            <v>1.94</v>
          </cell>
          <cell r="I576">
            <v>3.88</v>
          </cell>
          <cell r="J576" t="str">
            <v>ОГЗ до R45</v>
          </cell>
          <cell r="K576">
            <v>2</v>
          </cell>
          <cell r="L576">
            <v>141.19999999999999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60.65</v>
          </cell>
          <cell r="I577">
            <v>121.3</v>
          </cell>
          <cell r="J577" t="str">
            <v>ОГЗ до R45</v>
          </cell>
          <cell r="K577">
            <v>0</v>
          </cell>
          <cell r="L577">
            <v>0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>
            <v>57.72</v>
          </cell>
          <cell r="I578">
            <v>634.91999999999996</v>
          </cell>
          <cell r="J578" t="str">
            <v>ОГЗ до R45</v>
          </cell>
          <cell r="K578">
            <v>6</v>
          </cell>
          <cell r="L578">
            <v>27307.199999999997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57.32</v>
          </cell>
          <cell r="I579">
            <v>458.56</v>
          </cell>
          <cell r="J579" t="str">
            <v>ОГЗ до R45</v>
          </cell>
          <cell r="K579">
            <v>1</v>
          </cell>
          <cell r="L579">
            <v>4535.6000000000004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57.72</v>
          </cell>
          <cell r="I580">
            <v>57.72</v>
          </cell>
          <cell r="J580" t="str">
            <v>ОГЗ до R45</v>
          </cell>
          <cell r="K580">
            <v>1</v>
          </cell>
          <cell r="L580">
            <v>4551.2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57.32</v>
          </cell>
          <cell r="I581">
            <v>114.64</v>
          </cell>
          <cell r="J581" t="str">
            <v>ОГЗ до R45</v>
          </cell>
          <cell r="K581">
            <v>1</v>
          </cell>
          <cell r="L581">
            <v>4535.6000000000004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57.15</v>
          </cell>
          <cell r="I582">
            <v>114.3</v>
          </cell>
          <cell r="J582" t="str">
            <v>ОГЗ до R45</v>
          </cell>
          <cell r="K582">
            <v>0</v>
          </cell>
          <cell r="L582">
            <v>0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>
            <v>54.7</v>
          </cell>
          <cell r="I583">
            <v>54.7</v>
          </cell>
          <cell r="J583" t="str">
            <v>ОГЗ до R45</v>
          </cell>
          <cell r="K583">
            <v>1</v>
          </cell>
          <cell r="L583">
            <v>4386.3999999999996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>
            <v>55.46</v>
          </cell>
          <cell r="I584">
            <v>110.92</v>
          </cell>
          <cell r="J584" t="str">
            <v>ОГЗ до R45</v>
          </cell>
          <cell r="K584">
            <v>2</v>
          </cell>
          <cell r="L584">
            <v>8850.4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>
            <v>54.7</v>
          </cell>
          <cell r="I585">
            <v>54.7</v>
          </cell>
          <cell r="J585" t="str">
            <v>ОГЗ до R45</v>
          </cell>
          <cell r="K585">
            <v>1</v>
          </cell>
          <cell r="L585">
            <v>4386.3999999999996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>
            <v>4.71</v>
          </cell>
          <cell r="I586">
            <v>9.42</v>
          </cell>
          <cell r="J586" t="str">
            <v>ОГЗ до R45</v>
          </cell>
          <cell r="K586">
            <v>2</v>
          </cell>
          <cell r="L586">
            <v>484.2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4.71</v>
          </cell>
          <cell r="I587">
            <v>28.259999999999998</v>
          </cell>
          <cell r="J587" t="str">
            <v>ОГЗ до R45</v>
          </cell>
          <cell r="K587">
            <v>6</v>
          </cell>
          <cell r="L587">
            <v>1452.6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>
            <v>13.14</v>
          </cell>
          <cell r="I588">
            <v>26.28</v>
          </cell>
          <cell r="J588" t="str">
            <v>ОГЗ до R45</v>
          </cell>
          <cell r="K588">
            <v>2</v>
          </cell>
          <cell r="L588">
            <v>1372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>
            <v>13.45</v>
          </cell>
          <cell r="I589">
            <v>26.9</v>
          </cell>
          <cell r="J589" t="str">
            <v>ОГЗ до R45</v>
          </cell>
          <cell r="K589">
            <v>2</v>
          </cell>
          <cell r="L589">
            <v>1395.4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>
            <v>12.75</v>
          </cell>
          <cell r="I590">
            <v>51</v>
          </cell>
          <cell r="J590" t="str">
            <v>ОГЗ до R45</v>
          </cell>
          <cell r="K590">
            <v>4</v>
          </cell>
          <cell r="L590">
            <v>2694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>
            <v>12.75</v>
          </cell>
          <cell r="I591">
            <v>102</v>
          </cell>
          <cell r="J591" t="str">
            <v>ОГЗ до R45</v>
          </cell>
          <cell r="K591">
            <v>8</v>
          </cell>
          <cell r="L591">
            <v>5388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>
            <v>13.06</v>
          </cell>
          <cell r="I592">
            <v>104.48</v>
          </cell>
          <cell r="J592" t="str">
            <v>ОГЗ до R45</v>
          </cell>
          <cell r="K592">
            <v>8</v>
          </cell>
          <cell r="L592">
            <v>5481.6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12.75</v>
          </cell>
          <cell r="I593">
            <v>204</v>
          </cell>
          <cell r="J593" t="str">
            <v>ОГЗ до R45</v>
          </cell>
          <cell r="K593">
            <v>12</v>
          </cell>
          <cell r="L593">
            <v>8082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>
            <v>12.75</v>
          </cell>
          <cell r="I594">
            <v>89.25</v>
          </cell>
          <cell r="J594" t="str">
            <v>ОГЗ до R45</v>
          </cell>
          <cell r="K594">
            <v>6</v>
          </cell>
          <cell r="L594">
            <v>4041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>
            <v>13.06</v>
          </cell>
          <cell r="I595">
            <v>78.36</v>
          </cell>
          <cell r="J595" t="str">
            <v>ОГЗ до R45</v>
          </cell>
          <cell r="K595">
            <v>5</v>
          </cell>
          <cell r="L595">
            <v>3426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13.14</v>
          </cell>
          <cell r="I596">
            <v>157.68</v>
          </cell>
          <cell r="J596" t="str">
            <v>ОГЗ до R45</v>
          </cell>
          <cell r="K596">
            <v>8</v>
          </cell>
          <cell r="L596">
            <v>5488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>
            <v>13.14</v>
          </cell>
          <cell r="I597">
            <v>78.84</v>
          </cell>
          <cell r="J597" t="str">
            <v>ОГЗ до R45</v>
          </cell>
          <cell r="K597">
            <v>3</v>
          </cell>
          <cell r="L597">
            <v>2058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>
            <v>13.45</v>
          </cell>
          <cell r="I598">
            <v>80.699999999999989</v>
          </cell>
          <cell r="J598" t="str">
            <v>ОГЗ до R45</v>
          </cell>
          <cell r="K598">
            <v>6</v>
          </cell>
          <cell r="L598">
            <v>4186.2000000000007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12.75</v>
          </cell>
          <cell r="I599">
            <v>153</v>
          </cell>
          <cell r="J599" t="str">
            <v>ОГЗ до R45</v>
          </cell>
          <cell r="K599">
            <v>9</v>
          </cell>
          <cell r="L599">
            <v>6061.5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>
            <v>13.3</v>
          </cell>
          <cell r="I600">
            <v>13.3</v>
          </cell>
          <cell r="J600" t="str">
            <v>ОГЗ до R45</v>
          </cell>
          <cell r="K600">
            <v>1</v>
          </cell>
          <cell r="L600">
            <v>693.9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13.62</v>
          </cell>
          <cell r="I601">
            <v>27.24</v>
          </cell>
          <cell r="J601" t="str">
            <v>ОГЗ до R45</v>
          </cell>
          <cell r="K601">
            <v>2</v>
          </cell>
          <cell r="L601">
            <v>1411.2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>
            <v>13.69</v>
          </cell>
          <cell r="I602">
            <v>27.38</v>
          </cell>
          <cell r="J602" t="str">
            <v>ОГЗ до R45</v>
          </cell>
          <cell r="K602">
            <v>2</v>
          </cell>
          <cell r="L602">
            <v>1412.8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>
            <v>13.7</v>
          </cell>
          <cell r="I603">
            <v>27.4</v>
          </cell>
          <cell r="J603" t="str">
            <v>ОГЗ до R45</v>
          </cell>
          <cell r="K603">
            <v>2</v>
          </cell>
          <cell r="L603">
            <v>1413.2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>
            <v>13.7</v>
          </cell>
          <cell r="I604">
            <v>27.4</v>
          </cell>
          <cell r="J604" t="str">
            <v>ОГЗ до R45</v>
          </cell>
          <cell r="K604">
            <v>2</v>
          </cell>
          <cell r="L604">
            <v>1413.2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>
            <v>14.01</v>
          </cell>
          <cell r="I605">
            <v>28.02</v>
          </cell>
          <cell r="J605" t="str">
            <v>ОГЗ до R45</v>
          </cell>
          <cell r="K605">
            <v>2</v>
          </cell>
          <cell r="L605">
            <v>1436.6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>
            <v>13.31</v>
          </cell>
          <cell r="I606">
            <v>26.62</v>
          </cell>
          <cell r="J606" t="str">
            <v>ОГЗ до R45</v>
          </cell>
          <cell r="K606">
            <v>2</v>
          </cell>
          <cell r="L606">
            <v>1388.2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>
            <v>13.31</v>
          </cell>
          <cell r="I607">
            <v>26.62</v>
          </cell>
          <cell r="J607" t="str">
            <v>ОГЗ до R45</v>
          </cell>
          <cell r="K607">
            <v>2</v>
          </cell>
          <cell r="L607">
            <v>1388.2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>
            <v>12.98</v>
          </cell>
          <cell r="I608">
            <v>25.96</v>
          </cell>
          <cell r="J608" t="str">
            <v>ОГЗ до R45</v>
          </cell>
          <cell r="K608">
            <v>2</v>
          </cell>
          <cell r="L608">
            <v>1366.4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>
            <v>13.32</v>
          </cell>
          <cell r="I609">
            <v>26.64</v>
          </cell>
          <cell r="J609" t="str">
            <v>ОГЗ до R45</v>
          </cell>
          <cell r="K609">
            <v>2</v>
          </cell>
          <cell r="L609">
            <v>1389.8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>
            <v>12.98</v>
          </cell>
          <cell r="I610">
            <v>25.96</v>
          </cell>
          <cell r="J610" t="str">
            <v>ОГЗ до R45</v>
          </cell>
          <cell r="K610">
            <v>2</v>
          </cell>
          <cell r="L610">
            <v>1366.4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>
            <v>13.27</v>
          </cell>
          <cell r="I611">
            <v>26.54</v>
          </cell>
          <cell r="J611" t="str">
            <v>ОГЗ до R45</v>
          </cell>
          <cell r="K611">
            <v>2</v>
          </cell>
          <cell r="L611">
            <v>1385.6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>
            <v>15.92</v>
          </cell>
          <cell r="I612">
            <v>15.92</v>
          </cell>
          <cell r="J612" t="str">
            <v>ОГЗ до R45</v>
          </cell>
          <cell r="K612">
            <v>0</v>
          </cell>
          <cell r="L612">
            <v>0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1.47</v>
          </cell>
          <cell r="I613">
            <v>2.94</v>
          </cell>
          <cell r="J613" t="str">
            <v>ОГЗ до R45</v>
          </cell>
          <cell r="K613">
            <v>0</v>
          </cell>
          <cell r="L613">
            <v>0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1.54</v>
          </cell>
          <cell r="I614">
            <v>21.560000000000002</v>
          </cell>
          <cell r="J614" t="str">
            <v>ОГЗ до R45</v>
          </cell>
          <cell r="K614">
            <v>0</v>
          </cell>
          <cell r="L614">
            <v>0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4.41</v>
          </cell>
          <cell r="I615">
            <v>776.16000000000008</v>
          </cell>
          <cell r="J615" t="str">
            <v>ОГЗ до R45</v>
          </cell>
          <cell r="K615">
            <v>76</v>
          </cell>
          <cell r="L615">
            <v>9378.4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0.98</v>
          </cell>
          <cell r="I616">
            <v>2.94</v>
          </cell>
          <cell r="J616" t="str">
            <v>ОГЗ до R45</v>
          </cell>
          <cell r="K616">
            <v>0</v>
          </cell>
          <cell r="L616">
            <v>0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1.43</v>
          </cell>
          <cell r="I617">
            <v>2.86</v>
          </cell>
          <cell r="J617" t="str">
            <v>ОГЗ до R45</v>
          </cell>
          <cell r="K617">
            <v>0</v>
          </cell>
          <cell r="L617">
            <v>0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1.35</v>
          </cell>
          <cell r="I618">
            <v>4.0500000000000007</v>
          </cell>
          <cell r="J618" t="str">
            <v>ОГЗ до R45</v>
          </cell>
          <cell r="K618">
            <v>0</v>
          </cell>
          <cell r="L618">
            <v>0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1.63</v>
          </cell>
          <cell r="I619">
            <v>6.52</v>
          </cell>
          <cell r="J619" t="str">
            <v>ОГЗ до R45</v>
          </cell>
          <cell r="K619">
            <v>0</v>
          </cell>
          <cell r="L619">
            <v>0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1.43</v>
          </cell>
          <cell r="I620">
            <v>5.72</v>
          </cell>
          <cell r="J620" t="str">
            <v>ОГЗ до R45</v>
          </cell>
          <cell r="K620">
            <v>0</v>
          </cell>
          <cell r="L620">
            <v>0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1.82</v>
          </cell>
          <cell r="I621">
            <v>34.58</v>
          </cell>
          <cell r="J621" t="str">
            <v>ОГЗ до R45</v>
          </cell>
          <cell r="K621">
            <v>0</v>
          </cell>
          <cell r="L621">
            <v>0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4.53</v>
          </cell>
          <cell r="I622">
            <v>4.53</v>
          </cell>
          <cell r="J622" t="str">
            <v>ОГЗ до R45</v>
          </cell>
          <cell r="K622">
            <v>0</v>
          </cell>
          <cell r="L622">
            <v>0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4.53</v>
          </cell>
          <cell r="I623">
            <v>9.06</v>
          </cell>
          <cell r="J623" t="str">
            <v>ОГЗ до R45</v>
          </cell>
          <cell r="K623">
            <v>0</v>
          </cell>
          <cell r="L623">
            <v>0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1.35</v>
          </cell>
          <cell r="I624">
            <v>4.0500000000000007</v>
          </cell>
          <cell r="J624" t="str">
            <v>ОГЗ до R45</v>
          </cell>
          <cell r="K624">
            <v>0</v>
          </cell>
          <cell r="L624">
            <v>0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1.63</v>
          </cell>
          <cell r="I625">
            <v>6.52</v>
          </cell>
          <cell r="J625" t="str">
            <v>ОГЗ до R45</v>
          </cell>
          <cell r="K625">
            <v>0</v>
          </cell>
          <cell r="L625">
            <v>0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1.43</v>
          </cell>
          <cell r="I626">
            <v>5.72</v>
          </cell>
          <cell r="J626" t="str">
            <v>ОГЗ до R45</v>
          </cell>
          <cell r="K626">
            <v>0</v>
          </cell>
          <cell r="L626">
            <v>0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1.53</v>
          </cell>
          <cell r="I627">
            <v>4.59</v>
          </cell>
          <cell r="J627" t="str">
            <v>ОГЗ до R45</v>
          </cell>
          <cell r="K627">
            <v>0</v>
          </cell>
          <cell r="L627">
            <v>0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1.08</v>
          </cell>
          <cell r="I628">
            <v>2.16</v>
          </cell>
          <cell r="J628" t="str">
            <v>ОГЗ до R45</v>
          </cell>
          <cell r="K628">
            <v>0</v>
          </cell>
          <cell r="L628">
            <v>0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1.08</v>
          </cell>
          <cell r="I629">
            <v>2.16</v>
          </cell>
          <cell r="J629" t="str">
            <v>ОГЗ до R45</v>
          </cell>
          <cell r="K629">
            <v>0</v>
          </cell>
          <cell r="L629">
            <v>0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1.53</v>
          </cell>
          <cell r="I630">
            <v>6.12</v>
          </cell>
          <cell r="J630" t="str">
            <v>ОГЗ до R45</v>
          </cell>
          <cell r="K630">
            <v>0</v>
          </cell>
          <cell r="L630">
            <v>0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4.53</v>
          </cell>
          <cell r="I631">
            <v>9.06</v>
          </cell>
          <cell r="J631" t="str">
            <v>ОГЗ до R45</v>
          </cell>
          <cell r="K631">
            <v>0</v>
          </cell>
          <cell r="L631">
            <v>0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4.53</v>
          </cell>
          <cell r="I632">
            <v>9.06</v>
          </cell>
          <cell r="J632" t="str">
            <v>ОГЗ до R45</v>
          </cell>
          <cell r="K632">
            <v>0</v>
          </cell>
          <cell r="L632">
            <v>0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1.43</v>
          </cell>
          <cell r="I633">
            <v>2.86</v>
          </cell>
          <cell r="J633" t="str">
            <v>ОГЗ до R45</v>
          </cell>
          <cell r="K633">
            <v>0</v>
          </cell>
          <cell r="L633">
            <v>0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0.98</v>
          </cell>
          <cell r="I634">
            <v>3.92</v>
          </cell>
          <cell r="J634" t="str">
            <v>ОГЗ до R45</v>
          </cell>
          <cell r="K634">
            <v>0</v>
          </cell>
          <cell r="L634">
            <v>0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0.62</v>
          </cell>
          <cell r="I635">
            <v>1.24</v>
          </cell>
          <cell r="J635" t="str">
            <v>ОГЗ до R45</v>
          </cell>
          <cell r="K635">
            <v>0</v>
          </cell>
          <cell r="L635">
            <v>0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4.57</v>
          </cell>
          <cell r="I636">
            <v>9.14</v>
          </cell>
          <cell r="J636" t="str">
            <v>ОГЗ до R45</v>
          </cell>
          <cell r="K636">
            <v>0</v>
          </cell>
          <cell r="L636">
            <v>0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>
            <v>45.14</v>
          </cell>
          <cell r="I637">
            <v>90.28</v>
          </cell>
          <cell r="J637" t="str">
            <v>ОГЗ до R45</v>
          </cell>
          <cell r="K637">
            <v>2</v>
          </cell>
          <cell r="L637">
            <v>7514.8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>
            <v>45.26</v>
          </cell>
          <cell r="I638">
            <v>859.93999999999994</v>
          </cell>
          <cell r="J638" t="str">
            <v>ОГЗ до R45</v>
          </cell>
          <cell r="K638">
            <v>19</v>
          </cell>
          <cell r="L638">
            <v>71510.3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>
            <v>45.49</v>
          </cell>
          <cell r="I639">
            <v>45.49</v>
          </cell>
          <cell r="J639" t="str">
            <v>ОГЗ до R45</v>
          </cell>
          <cell r="K639">
            <v>1</v>
          </cell>
          <cell r="L639">
            <v>3772.2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46.04</v>
          </cell>
          <cell r="I640">
            <v>92.08</v>
          </cell>
          <cell r="J640" t="str">
            <v>ОГЗ до R45</v>
          </cell>
          <cell r="K640">
            <v>0</v>
          </cell>
          <cell r="L640">
            <v>0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45.84</v>
          </cell>
          <cell r="I641">
            <v>91.68</v>
          </cell>
          <cell r="J641" t="str">
            <v>ОГЗ до R45</v>
          </cell>
          <cell r="K641">
            <v>0</v>
          </cell>
          <cell r="L641">
            <v>0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46.04</v>
          </cell>
          <cell r="I642">
            <v>92.08</v>
          </cell>
          <cell r="J642" t="str">
            <v>ОГЗ до R45</v>
          </cell>
          <cell r="K642">
            <v>0</v>
          </cell>
          <cell r="L642">
            <v>0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45.14</v>
          </cell>
          <cell r="I643">
            <v>90.28</v>
          </cell>
          <cell r="J643" t="str">
            <v>ОГЗ до R45</v>
          </cell>
          <cell r="K643">
            <v>0</v>
          </cell>
          <cell r="L643">
            <v>0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>
            <v>17.829999999999998</v>
          </cell>
          <cell r="I644">
            <v>17.829999999999998</v>
          </cell>
          <cell r="J644" t="str">
            <v>ОГЗ до R45</v>
          </cell>
          <cell r="K644">
            <v>1</v>
          </cell>
          <cell r="L644">
            <v>820.2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>
            <v>17.82</v>
          </cell>
          <cell r="I645">
            <v>17.82</v>
          </cell>
          <cell r="J645" t="str">
            <v>ОГЗ до R45</v>
          </cell>
          <cell r="K645">
            <v>1</v>
          </cell>
          <cell r="L645">
            <v>819.9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1.48</v>
          </cell>
          <cell r="I646">
            <v>4.4399999999999995</v>
          </cell>
          <cell r="J646" t="str">
            <v>ОГЗ до R45</v>
          </cell>
          <cell r="K646">
            <v>0</v>
          </cell>
          <cell r="L646">
            <v>0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2.39</v>
          </cell>
          <cell r="I647">
            <v>4.78</v>
          </cell>
          <cell r="J647" t="str">
            <v>ОГЗ до R45</v>
          </cell>
          <cell r="K647">
            <v>0</v>
          </cell>
          <cell r="L647">
            <v>0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1.57</v>
          </cell>
          <cell r="I648">
            <v>4.71</v>
          </cell>
          <cell r="J648" t="str">
            <v>ОГЗ до R45</v>
          </cell>
          <cell r="K648">
            <v>0</v>
          </cell>
          <cell r="L648">
            <v>0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1.45</v>
          </cell>
          <cell r="I649">
            <v>4.3499999999999996</v>
          </cell>
          <cell r="J649" t="str">
            <v>ОГЗ до R45</v>
          </cell>
          <cell r="K649">
            <v>0</v>
          </cell>
          <cell r="L649">
            <v>0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2.2200000000000002</v>
          </cell>
          <cell r="I650">
            <v>2.2200000000000002</v>
          </cell>
          <cell r="J650" t="str">
            <v>ОГЗ до R45</v>
          </cell>
          <cell r="K650">
            <v>0</v>
          </cell>
          <cell r="L650">
            <v>0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2.25</v>
          </cell>
          <cell r="I651">
            <v>2.25</v>
          </cell>
          <cell r="J651" t="str">
            <v>ОГЗ до R45</v>
          </cell>
          <cell r="K651">
            <v>0</v>
          </cell>
          <cell r="L651">
            <v>0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1.48</v>
          </cell>
          <cell r="I652">
            <v>1.48</v>
          </cell>
          <cell r="J652" t="str">
            <v>ОГЗ до R45</v>
          </cell>
          <cell r="K652">
            <v>0</v>
          </cell>
          <cell r="L652">
            <v>0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0.48</v>
          </cell>
          <cell r="I653">
            <v>0.48</v>
          </cell>
          <cell r="J653" t="str">
            <v>ОГЗ до R45</v>
          </cell>
          <cell r="K653">
            <v>0</v>
          </cell>
          <cell r="L653">
            <v>0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0.55000000000000004</v>
          </cell>
          <cell r="I654">
            <v>16.5</v>
          </cell>
          <cell r="J654" t="str">
            <v>ОГЗ до R45</v>
          </cell>
          <cell r="K654">
            <v>0</v>
          </cell>
          <cell r="L654">
            <v>0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0.64</v>
          </cell>
          <cell r="I655">
            <v>2.56</v>
          </cell>
          <cell r="J655" t="str">
            <v>ОГЗ до R45</v>
          </cell>
          <cell r="K655">
            <v>0</v>
          </cell>
          <cell r="L655">
            <v>0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0.7</v>
          </cell>
          <cell r="I656">
            <v>1.4</v>
          </cell>
          <cell r="J656" t="str">
            <v>ОГЗ до R45</v>
          </cell>
          <cell r="K656">
            <v>0</v>
          </cell>
          <cell r="L656">
            <v>0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0.42</v>
          </cell>
          <cell r="I657">
            <v>0.84</v>
          </cell>
          <cell r="J657" t="str">
            <v>ОГЗ до R45</v>
          </cell>
          <cell r="K657">
            <v>0</v>
          </cell>
          <cell r="L657">
            <v>0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0.52</v>
          </cell>
          <cell r="I658">
            <v>0.52</v>
          </cell>
          <cell r="J658" t="str">
            <v>ОГЗ до R45</v>
          </cell>
          <cell r="K658">
            <v>0</v>
          </cell>
          <cell r="L658">
            <v>0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1.85</v>
          </cell>
          <cell r="I659">
            <v>11.100000000000001</v>
          </cell>
          <cell r="J659" t="str">
            <v>ОГЗ до R45</v>
          </cell>
          <cell r="K659">
            <v>0</v>
          </cell>
          <cell r="L659">
            <v>0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1.72</v>
          </cell>
          <cell r="I660">
            <v>10.32</v>
          </cell>
          <cell r="J660" t="str">
            <v>ОГЗ до R45</v>
          </cell>
          <cell r="K660">
            <v>0</v>
          </cell>
          <cell r="L660">
            <v>0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0.5</v>
          </cell>
          <cell r="I661">
            <v>0.5</v>
          </cell>
          <cell r="J661" t="str">
            <v>ОГЗ до R45</v>
          </cell>
          <cell r="K661">
            <v>0</v>
          </cell>
          <cell r="L661">
            <v>0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11.12</v>
          </cell>
          <cell r="I662">
            <v>11.12</v>
          </cell>
          <cell r="J662" t="str">
            <v>RAL  7005</v>
          </cell>
          <cell r="K662">
            <v>0</v>
          </cell>
          <cell r="L662">
            <v>0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10.7</v>
          </cell>
          <cell r="I663">
            <v>21.4</v>
          </cell>
          <cell r="J663" t="str">
            <v>RAL  7005</v>
          </cell>
          <cell r="K663">
            <v>0</v>
          </cell>
          <cell r="L663">
            <v>0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1.6</v>
          </cell>
          <cell r="I664">
            <v>3.2</v>
          </cell>
          <cell r="J664" t="str">
            <v>RAL  7005</v>
          </cell>
          <cell r="K664">
            <v>0</v>
          </cell>
          <cell r="L664">
            <v>0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10.77</v>
          </cell>
          <cell r="I665">
            <v>21.54</v>
          </cell>
          <cell r="J665" t="str">
            <v>RAL  7005</v>
          </cell>
          <cell r="K665">
            <v>0</v>
          </cell>
          <cell r="L665">
            <v>0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11.21</v>
          </cell>
          <cell r="I666">
            <v>11.21</v>
          </cell>
          <cell r="J666" t="str">
            <v>RAL  7005</v>
          </cell>
          <cell r="K666">
            <v>0</v>
          </cell>
          <cell r="L666">
            <v>0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11.14</v>
          </cell>
          <cell r="I667">
            <v>11.14</v>
          </cell>
          <cell r="J667" t="str">
            <v>RAL  7005</v>
          </cell>
          <cell r="K667">
            <v>0</v>
          </cell>
          <cell r="L667">
            <v>0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11.3</v>
          </cell>
          <cell r="I668">
            <v>11.3</v>
          </cell>
          <cell r="J668" t="str">
            <v>RAL  7005</v>
          </cell>
          <cell r="K668">
            <v>0</v>
          </cell>
          <cell r="L668">
            <v>0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>
            <v>0.96</v>
          </cell>
          <cell r="I669">
            <v>0.96</v>
          </cell>
          <cell r="J669" t="str">
            <v>RAL  7005</v>
          </cell>
          <cell r="K669">
            <v>1</v>
          </cell>
          <cell r="L669">
            <v>29.2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>
            <v>1.31</v>
          </cell>
          <cell r="I670">
            <v>1.31</v>
          </cell>
          <cell r="J670" t="str">
            <v>RAL  7005</v>
          </cell>
          <cell r="K670">
            <v>1</v>
          </cell>
          <cell r="L670">
            <v>39.799999999999997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>
            <v>0.31</v>
          </cell>
          <cell r="I671">
            <v>0.92999999999999994</v>
          </cell>
          <cell r="J671" t="str">
            <v>RAL  7005</v>
          </cell>
          <cell r="K671">
            <v>3</v>
          </cell>
          <cell r="L671">
            <v>27.599999999999998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>
            <v>0.19</v>
          </cell>
          <cell r="I672">
            <v>0.57000000000000006</v>
          </cell>
          <cell r="J672" t="str">
            <v>RAL  7005</v>
          </cell>
          <cell r="K672">
            <v>3</v>
          </cell>
          <cell r="L672">
            <v>16.799999999999997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>
            <v>0.83</v>
          </cell>
          <cell r="I673">
            <v>0.83</v>
          </cell>
          <cell r="J673" t="str">
            <v>RAL  7005</v>
          </cell>
          <cell r="K673">
            <v>1</v>
          </cell>
          <cell r="L673">
            <v>25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>
            <v>1.31</v>
          </cell>
          <cell r="I674">
            <v>2.62</v>
          </cell>
          <cell r="J674" t="str">
            <v>RAL  7005</v>
          </cell>
          <cell r="K674">
            <v>2</v>
          </cell>
          <cell r="L674">
            <v>79.599999999999994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>
            <v>0.96</v>
          </cell>
          <cell r="I675">
            <v>1.92</v>
          </cell>
          <cell r="J675" t="str">
            <v>RAL  7005</v>
          </cell>
          <cell r="K675">
            <v>2</v>
          </cell>
          <cell r="L675">
            <v>58.4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>
            <v>0.13</v>
          </cell>
          <cell r="I676">
            <v>0.13</v>
          </cell>
          <cell r="J676" t="str">
            <v>RAL  7005</v>
          </cell>
          <cell r="K676">
            <v>1</v>
          </cell>
          <cell r="L676">
            <v>3.9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>
            <v>0.53</v>
          </cell>
          <cell r="I677">
            <v>0.53</v>
          </cell>
          <cell r="J677" t="str">
            <v>RAL  7005</v>
          </cell>
          <cell r="K677">
            <v>1</v>
          </cell>
          <cell r="L677">
            <v>16.5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>
            <v>0.05</v>
          </cell>
          <cell r="I678">
            <v>0.05</v>
          </cell>
          <cell r="J678" t="str">
            <v>RAL  7005</v>
          </cell>
          <cell r="K678">
            <v>1</v>
          </cell>
          <cell r="L678">
            <v>1.5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>
            <v>0.22</v>
          </cell>
          <cell r="I679">
            <v>0.22</v>
          </cell>
          <cell r="J679" t="str">
            <v>RAL  7005</v>
          </cell>
          <cell r="K679">
            <v>1</v>
          </cell>
          <cell r="L679">
            <v>6.7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>
            <v>0.1</v>
          </cell>
          <cell r="I680">
            <v>0.1</v>
          </cell>
          <cell r="J680" t="str">
            <v>RAL  7005</v>
          </cell>
          <cell r="K680">
            <v>1</v>
          </cell>
          <cell r="L680">
            <v>3.1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>
            <v>0.37</v>
          </cell>
          <cell r="I681">
            <v>0.37</v>
          </cell>
          <cell r="J681" t="str">
            <v>RAL  7005</v>
          </cell>
          <cell r="K681">
            <v>1</v>
          </cell>
          <cell r="L681">
            <v>11.1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0.13</v>
          </cell>
          <cell r="I682">
            <v>26.52</v>
          </cell>
          <cell r="J682" t="str">
            <v>RAL  7005</v>
          </cell>
          <cell r="K682">
            <v>0</v>
          </cell>
          <cell r="L682">
            <v>0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0.12</v>
          </cell>
          <cell r="I683">
            <v>24.48</v>
          </cell>
          <cell r="J683" t="str">
            <v>RAL  7005</v>
          </cell>
          <cell r="K683">
            <v>150</v>
          </cell>
          <cell r="L683">
            <v>330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>
            <v>25.1</v>
          </cell>
          <cell r="I684">
            <v>100.4</v>
          </cell>
          <cell r="J684" t="str">
            <v>ОГЗ до R45</v>
          </cell>
          <cell r="K684">
            <v>4</v>
          </cell>
          <cell r="L684">
            <v>4734.3999999999996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4.42</v>
          </cell>
          <cell r="I685">
            <v>17.68</v>
          </cell>
          <cell r="J685" t="str">
            <v>ОГЗ до R45</v>
          </cell>
          <cell r="K685">
            <v>3</v>
          </cell>
          <cell r="L685">
            <v>676.8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>
            <v>25.1</v>
          </cell>
          <cell r="I686">
            <v>100.4</v>
          </cell>
          <cell r="J686" t="str">
            <v>ОГЗ до R45</v>
          </cell>
          <cell r="K686">
            <v>4</v>
          </cell>
          <cell r="L686">
            <v>4734.3999999999996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>
            <v>4.42</v>
          </cell>
          <cell r="I687">
            <v>26.52</v>
          </cell>
          <cell r="J687" t="str">
            <v>ОГЗ до R45</v>
          </cell>
          <cell r="K687">
            <v>6</v>
          </cell>
          <cell r="L687">
            <v>1353.6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>
            <v>25.37</v>
          </cell>
          <cell r="I688">
            <v>25.37</v>
          </cell>
          <cell r="J688" t="str">
            <v>ОГЗ до R45</v>
          </cell>
          <cell r="K688">
            <v>1</v>
          </cell>
          <cell r="L688">
            <v>1192.7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>
            <v>4.5999999999999996</v>
          </cell>
          <cell r="I689">
            <v>73.599999999999994</v>
          </cell>
          <cell r="J689" t="str">
            <v>ОГЗ до R45</v>
          </cell>
          <cell r="K689">
            <v>13</v>
          </cell>
          <cell r="L689">
            <v>3211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>
            <v>25.3</v>
          </cell>
          <cell r="I690">
            <v>354.2</v>
          </cell>
          <cell r="J690" t="str">
            <v>ОГЗ до R45</v>
          </cell>
          <cell r="K690">
            <v>14</v>
          </cell>
          <cell r="L690">
            <v>16665.600000000002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>
            <v>25.37</v>
          </cell>
          <cell r="I691">
            <v>25.37</v>
          </cell>
          <cell r="J691" t="str">
            <v>ОГЗ до R45</v>
          </cell>
          <cell r="K691">
            <v>1</v>
          </cell>
          <cell r="L691">
            <v>1192.7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>
            <v>25.87</v>
          </cell>
          <cell r="I692">
            <v>51.74</v>
          </cell>
          <cell r="J692" t="str">
            <v>ОГЗ до R45</v>
          </cell>
          <cell r="K692">
            <v>2</v>
          </cell>
          <cell r="L692">
            <v>2430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>
            <v>4.8499999999999996</v>
          </cell>
          <cell r="I693">
            <v>9.6999999999999993</v>
          </cell>
          <cell r="J693" t="str">
            <v>ОГЗ до R45</v>
          </cell>
          <cell r="K693">
            <v>2</v>
          </cell>
          <cell r="L693">
            <v>516.20000000000005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>
            <v>25.73</v>
          </cell>
          <cell r="I694">
            <v>51.46</v>
          </cell>
          <cell r="J694" t="str">
            <v>ОГЗ до R45</v>
          </cell>
          <cell r="K694">
            <v>2</v>
          </cell>
          <cell r="L694">
            <v>2438.8000000000002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>
            <v>6.38</v>
          </cell>
          <cell r="I695">
            <v>12.76</v>
          </cell>
          <cell r="J695" t="str">
            <v>ОГЗ до R45</v>
          </cell>
          <cell r="K695">
            <v>2</v>
          </cell>
          <cell r="L695">
            <v>638.6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>
            <v>25.46</v>
          </cell>
          <cell r="I696">
            <v>50.92</v>
          </cell>
          <cell r="J696" t="str">
            <v>ОГЗ до R45</v>
          </cell>
          <cell r="K696">
            <v>2</v>
          </cell>
          <cell r="L696">
            <v>2397.4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>
            <v>4.8499999999999996</v>
          </cell>
          <cell r="I697">
            <v>9.6999999999999993</v>
          </cell>
          <cell r="J697" t="str">
            <v>ОГЗ до R45</v>
          </cell>
          <cell r="K697">
            <v>2</v>
          </cell>
          <cell r="L697">
            <v>516.20000000000005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>
            <v>26</v>
          </cell>
          <cell r="I698">
            <v>52</v>
          </cell>
          <cell r="J698" t="str">
            <v>ОГЗ до R45</v>
          </cell>
          <cell r="K698">
            <v>2</v>
          </cell>
          <cell r="L698">
            <v>2468.6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>
            <v>21.53</v>
          </cell>
          <cell r="I699">
            <v>43.06</v>
          </cell>
          <cell r="J699" t="str">
            <v>ОГЗ до R45</v>
          </cell>
          <cell r="K699">
            <v>2</v>
          </cell>
          <cell r="L699">
            <v>3506.4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21.81</v>
          </cell>
          <cell r="I700">
            <v>436.2</v>
          </cell>
          <cell r="J700" t="str">
            <v>ОГЗ до R45</v>
          </cell>
          <cell r="K700">
            <v>14</v>
          </cell>
          <cell r="L700">
            <v>24705.8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>
            <v>22.08</v>
          </cell>
          <cell r="I701">
            <v>22.08</v>
          </cell>
          <cell r="J701" t="str">
            <v>ОГЗ до R45</v>
          </cell>
          <cell r="K701">
            <v>1</v>
          </cell>
          <cell r="L701">
            <v>1772.8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>
            <v>22.08</v>
          </cell>
          <cell r="I702">
            <v>22.08</v>
          </cell>
          <cell r="J702" t="str">
            <v>ОГЗ до R45</v>
          </cell>
          <cell r="K702">
            <v>1</v>
          </cell>
          <cell r="L702">
            <v>1772.8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22.29</v>
          </cell>
          <cell r="I703">
            <v>44.58</v>
          </cell>
          <cell r="J703" t="str">
            <v>ОГЗ до R45</v>
          </cell>
          <cell r="K703">
            <v>2</v>
          </cell>
          <cell r="L703">
            <v>3572.2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>
            <v>21.53</v>
          </cell>
          <cell r="I704">
            <v>43.06</v>
          </cell>
          <cell r="J704" t="str">
            <v>ОГЗ до R45</v>
          </cell>
          <cell r="K704">
            <v>2</v>
          </cell>
          <cell r="L704">
            <v>3506.4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>
            <v>21.81</v>
          </cell>
          <cell r="I705">
            <v>21.81</v>
          </cell>
          <cell r="J705" t="str">
            <v>ОГЗ до R45</v>
          </cell>
          <cell r="K705">
            <v>1</v>
          </cell>
          <cell r="L705">
            <v>1764.7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>
            <v>21.81</v>
          </cell>
          <cell r="I706">
            <v>21.81</v>
          </cell>
          <cell r="J706" t="str">
            <v>ОГЗ до R45</v>
          </cell>
          <cell r="K706">
            <v>1</v>
          </cell>
          <cell r="L706">
            <v>1764.7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>
            <v>4.83</v>
          </cell>
          <cell r="I707">
            <v>19.32</v>
          </cell>
          <cell r="J707" t="str">
            <v>ОГЗ до R45</v>
          </cell>
          <cell r="K707">
            <v>4</v>
          </cell>
          <cell r="L707">
            <v>823.6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>
            <v>8.2799999999999994</v>
          </cell>
          <cell r="I708">
            <v>16.559999999999999</v>
          </cell>
          <cell r="J708" t="str">
            <v>ОГЗ до R45</v>
          </cell>
          <cell r="K708">
            <v>2</v>
          </cell>
          <cell r="L708">
            <v>649.4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>
            <v>5.14</v>
          </cell>
          <cell r="I709">
            <v>102.8</v>
          </cell>
          <cell r="J709" t="str">
            <v>ОГЗ до R45</v>
          </cell>
          <cell r="K709">
            <v>20</v>
          </cell>
          <cell r="L709">
            <v>4446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>
            <v>5.47</v>
          </cell>
          <cell r="I710">
            <v>109.39999999999999</v>
          </cell>
          <cell r="J710" t="str">
            <v>ОГЗ до R45</v>
          </cell>
          <cell r="K710">
            <v>20</v>
          </cell>
          <cell r="L710">
            <v>4458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>
            <v>5.45</v>
          </cell>
          <cell r="I711">
            <v>10.9</v>
          </cell>
          <cell r="J711" t="str">
            <v>ОГЗ до R45</v>
          </cell>
          <cell r="K711">
            <v>2</v>
          </cell>
          <cell r="L711">
            <v>462.6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>
            <v>5.74</v>
          </cell>
          <cell r="I712">
            <v>11.48</v>
          </cell>
          <cell r="J712" t="str">
            <v>ОГЗ до R45</v>
          </cell>
          <cell r="K712">
            <v>2</v>
          </cell>
          <cell r="L712">
            <v>463.6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>
            <v>5.46</v>
          </cell>
          <cell r="I713">
            <v>10.92</v>
          </cell>
          <cell r="J713" t="str">
            <v>ОГЗ до R45</v>
          </cell>
          <cell r="K713">
            <v>2</v>
          </cell>
          <cell r="L713">
            <v>465.2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>
            <v>6.11</v>
          </cell>
          <cell r="I714">
            <v>12.22</v>
          </cell>
          <cell r="J714" t="str">
            <v>ОГЗ до R45</v>
          </cell>
          <cell r="K714">
            <v>2</v>
          </cell>
          <cell r="L714">
            <v>484.6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>
            <v>5.45</v>
          </cell>
          <cell r="I715">
            <v>10.9</v>
          </cell>
          <cell r="J715" t="str">
            <v>ОГЗ до R45</v>
          </cell>
          <cell r="K715">
            <v>2</v>
          </cell>
          <cell r="L715">
            <v>462.6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>
            <v>5.74</v>
          </cell>
          <cell r="I716">
            <v>11.48</v>
          </cell>
          <cell r="J716" t="str">
            <v>ОГЗ до R45</v>
          </cell>
          <cell r="K716">
            <v>2</v>
          </cell>
          <cell r="L716">
            <v>463.6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>
            <v>8.2799999999999994</v>
          </cell>
          <cell r="I717">
            <v>16.559999999999999</v>
          </cell>
          <cell r="J717" t="str">
            <v>ОГЗ до R45</v>
          </cell>
          <cell r="K717">
            <v>2</v>
          </cell>
          <cell r="L717">
            <v>649.4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>
            <v>0.62</v>
          </cell>
          <cell r="I718">
            <v>0.62</v>
          </cell>
          <cell r="J718" t="str">
            <v>RAL  7005</v>
          </cell>
          <cell r="K718">
            <v>1</v>
          </cell>
          <cell r="L718">
            <v>21.3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>
            <v>1.71</v>
          </cell>
          <cell r="I719">
            <v>1.71</v>
          </cell>
          <cell r="J719" t="str">
            <v>RAL  7005</v>
          </cell>
          <cell r="K719">
            <v>1</v>
          </cell>
          <cell r="L719">
            <v>71.400000000000006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>
            <v>1.6</v>
          </cell>
          <cell r="I720">
            <v>12.8</v>
          </cell>
          <cell r="J720" t="str">
            <v>RAL  7005</v>
          </cell>
          <cell r="K720">
            <v>8</v>
          </cell>
          <cell r="L720">
            <v>535.20000000000005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>
            <v>0.52</v>
          </cell>
          <cell r="I721">
            <v>4.16</v>
          </cell>
          <cell r="J721" t="str">
            <v>RAL  7005</v>
          </cell>
          <cell r="K721">
            <v>8</v>
          </cell>
          <cell r="L721">
            <v>140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17.809999999999999</v>
          </cell>
          <cell r="I722">
            <v>35.619999999999997</v>
          </cell>
          <cell r="J722" t="str">
            <v>RAL  7005</v>
          </cell>
          <cell r="K722">
            <v>0</v>
          </cell>
          <cell r="L722">
            <v>0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17.760000000000002</v>
          </cell>
          <cell r="I723">
            <v>17.760000000000002</v>
          </cell>
          <cell r="J723" t="str">
            <v>RAL  7005</v>
          </cell>
          <cell r="K723">
            <v>0</v>
          </cell>
          <cell r="L723">
            <v>0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8.68</v>
          </cell>
          <cell r="I724">
            <v>8.68</v>
          </cell>
          <cell r="J724" t="str">
            <v>RAL  7005</v>
          </cell>
          <cell r="K724">
            <v>0</v>
          </cell>
          <cell r="L724">
            <v>0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15.24</v>
          </cell>
          <cell r="I725">
            <v>60.96</v>
          </cell>
          <cell r="J725" t="str">
            <v>RAL  7005</v>
          </cell>
          <cell r="K725">
            <v>0</v>
          </cell>
          <cell r="L725">
            <v>0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13.45</v>
          </cell>
          <cell r="I726">
            <v>26.9</v>
          </cell>
          <cell r="J726" t="str">
            <v>RAL  7005</v>
          </cell>
          <cell r="K726">
            <v>0</v>
          </cell>
          <cell r="L726">
            <v>0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13.38</v>
          </cell>
          <cell r="I727">
            <v>26.76</v>
          </cell>
          <cell r="J727" t="str">
            <v>RAL  7005</v>
          </cell>
          <cell r="K727">
            <v>0</v>
          </cell>
          <cell r="L727">
            <v>0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2.8</v>
          </cell>
          <cell r="I728">
            <v>5.6</v>
          </cell>
          <cell r="J728" t="str">
            <v>RAL  7005</v>
          </cell>
          <cell r="K728">
            <v>0</v>
          </cell>
          <cell r="L728">
            <v>0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19.89</v>
          </cell>
          <cell r="I729">
            <v>79.56</v>
          </cell>
          <cell r="J729" t="str">
            <v>RAL  7005</v>
          </cell>
          <cell r="K729">
            <v>0</v>
          </cell>
          <cell r="L729">
            <v>0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14.96</v>
          </cell>
          <cell r="I730">
            <v>29.92</v>
          </cell>
          <cell r="J730" t="str">
            <v>RAL  7005</v>
          </cell>
          <cell r="K730">
            <v>0</v>
          </cell>
          <cell r="L730">
            <v>0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16.39</v>
          </cell>
          <cell r="I731">
            <v>32.78</v>
          </cell>
          <cell r="J731" t="str">
            <v>RAL  7005</v>
          </cell>
          <cell r="K731">
            <v>0</v>
          </cell>
          <cell r="L731">
            <v>0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11.27</v>
          </cell>
          <cell r="I732">
            <v>22.54</v>
          </cell>
          <cell r="J732" t="str">
            <v>RAL  7005</v>
          </cell>
          <cell r="K732">
            <v>0</v>
          </cell>
          <cell r="L732">
            <v>0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12.83</v>
          </cell>
          <cell r="I733">
            <v>12.83</v>
          </cell>
          <cell r="J733" t="str">
            <v>RAL  7005</v>
          </cell>
          <cell r="K733">
            <v>0</v>
          </cell>
          <cell r="L733">
            <v>0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11.35</v>
          </cell>
          <cell r="I734">
            <v>11.35</v>
          </cell>
          <cell r="J734" t="str">
            <v>RAL  7005</v>
          </cell>
          <cell r="K734">
            <v>0</v>
          </cell>
          <cell r="L734">
            <v>0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17.739999999999998</v>
          </cell>
          <cell r="I735">
            <v>17.739999999999998</v>
          </cell>
          <cell r="J735" t="str">
            <v>RAL  7005</v>
          </cell>
          <cell r="K735">
            <v>0</v>
          </cell>
          <cell r="L735">
            <v>0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20.170000000000002</v>
          </cell>
          <cell r="I736">
            <v>60.510000000000005</v>
          </cell>
          <cell r="J736" t="str">
            <v>RAL  7005</v>
          </cell>
          <cell r="K736">
            <v>0</v>
          </cell>
          <cell r="L736">
            <v>0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>
            <v>0.04</v>
          </cell>
          <cell r="I737">
            <v>3.2</v>
          </cell>
          <cell r="J737" t="str">
            <v>RAL  7005</v>
          </cell>
          <cell r="K737">
            <v>80</v>
          </cell>
          <cell r="L737">
            <v>120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0.02</v>
          </cell>
          <cell r="I738">
            <v>0.96</v>
          </cell>
          <cell r="J738" t="str">
            <v>RAL  7005</v>
          </cell>
          <cell r="K738">
            <v>0</v>
          </cell>
          <cell r="L738">
            <v>0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>
            <v>0.25</v>
          </cell>
          <cell r="I739">
            <v>4</v>
          </cell>
          <cell r="J739" t="str">
            <v>ОГЗ до R45</v>
          </cell>
          <cell r="K739">
            <v>16</v>
          </cell>
          <cell r="L739">
            <v>179.2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4.07</v>
          </cell>
          <cell r="I740">
            <v>8.14</v>
          </cell>
          <cell r="J740" t="str">
            <v>RAL  7005</v>
          </cell>
          <cell r="K740">
            <v>0</v>
          </cell>
          <cell r="L740">
            <v>0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3.84</v>
          </cell>
          <cell r="I741">
            <v>7.68</v>
          </cell>
          <cell r="J741" t="str">
            <v>RAL  7005</v>
          </cell>
          <cell r="K741">
            <v>0</v>
          </cell>
          <cell r="L741">
            <v>0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3.14</v>
          </cell>
          <cell r="I742">
            <v>6.28</v>
          </cell>
          <cell r="J742" t="str">
            <v>RAL  7005</v>
          </cell>
          <cell r="K742">
            <v>0</v>
          </cell>
          <cell r="L742">
            <v>0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5.22</v>
          </cell>
          <cell r="I743">
            <v>10.44</v>
          </cell>
          <cell r="J743" t="str">
            <v>RAL  7005</v>
          </cell>
          <cell r="K743">
            <v>0</v>
          </cell>
          <cell r="L743">
            <v>0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4.8499999999999996</v>
          </cell>
          <cell r="I744">
            <v>9.6999999999999993</v>
          </cell>
          <cell r="J744" t="str">
            <v>RAL  7005</v>
          </cell>
          <cell r="K744">
            <v>0</v>
          </cell>
          <cell r="L744">
            <v>0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4.29</v>
          </cell>
          <cell r="I745">
            <v>8.58</v>
          </cell>
          <cell r="J745" t="str">
            <v>RAL  7005</v>
          </cell>
          <cell r="K745">
            <v>0</v>
          </cell>
          <cell r="L745">
            <v>0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3.93</v>
          </cell>
          <cell r="I746">
            <v>7.86</v>
          </cell>
          <cell r="J746" t="str">
            <v>RAL  7005</v>
          </cell>
          <cell r="K746">
            <v>0</v>
          </cell>
          <cell r="L746">
            <v>0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5.23</v>
          </cell>
          <cell r="I747">
            <v>10.46</v>
          </cell>
          <cell r="J747" t="str">
            <v>RAL  7005</v>
          </cell>
          <cell r="K747">
            <v>0</v>
          </cell>
          <cell r="L747">
            <v>0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4.8600000000000003</v>
          </cell>
          <cell r="I748">
            <v>9.7200000000000006</v>
          </cell>
          <cell r="J748" t="str">
            <v>RAL  7005</v>
          </cell>
          <cell r="K748">
            <v>0</v>
          </cell>
          <cell r="L748">
            <v>0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3.66</v>
          </cell>
          <cell r="I749">
            <v>7.32</v>
          </cell>
          <cell r="J749" t="str">
            <v>RAL  7005</v>
          </cell>
          <cell r="K749">
            <v>0</v>
          </cell>
          <cell r="L749">
            <v>0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3.8</v>
          </cell>
          <cell r="I750">
            <v>7.6</v>
          </cell>
          <cell r="J750" t="str">
            <v>RAL  7005</v>
          </cell>
          <cell r="K750">
            <v>0</v>
          </cell>
          <cell r="L750">
            <v>0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11.13</v>
          </cell>
          <cell r="I751">
            <v>278.25</v>
          </cell>
          <cell r="J751" t="str">
            <v>RAL  7005</v>
          </cell>
          <cell r="K751">
            <v>0</v>
          </cell>
          <cell r="L751">
            <v>0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10.199999999999999</v>
          </cell>
          <cell r="I752">
            <v>254.99999999999997</v>
          </cell>
          <cell r="J752" t="str">
            <v>RAL  7005</v>
          </cell>
          <cell r="K752">
            <v>0</v>
          </cell>
          <cell r="L752">
            <v>0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8.4</v>
          </cell>
          <cell r="I753">
            <v>67.2</v>
          </cell>
          <cell r="J753" t="str">
            <v>RAL  7005</v>
          </cell>
          <cell r="K753">
            <v>0</v>
          </cell>
          <cell r="L753">
            <v>0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13.95</v>
          </cell>
          <cell r="I754">
            <v>139.5</v>
          </cell>
          <cell r="J754" t="str">
            <v>RAL  7005</v>
          </cell>
          <cell r="K754">
            <v>0</v>
          </cell>
          <cell r="L754">
            <v>0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12.96</v>
          </cell>
          <cell r="I755">
            <v>129.60000000000002</v>
          </cell>
          <cell r="J755" t="str">
            <v>RAL  7005</v>
          </cell>
          <cell r="K755">
            <v>0</v>
          </cell>
          <cell r="L755">
            <v>0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11.49</v>
          </cell>
          <cell r="I756">
            <v>91.92</v>
          </cell>
          <cell r="J756" t="str">
            <v>RAL  7005</v>
          </cell>
          <cell r="K756">
            <v>0</v>
          </cell>
          <cell r="L756">
            <v>0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10.54</v>
          </cell>
          <cell r="I757">
            <v>84.32</v>
          </cell>
          <cell r="J757" t="str">
            <v>RAL  7005</v>
          </cell>
          <cell r="K757">
            <v>0</v>
          </cell>
          <cell r="L757">
            <v>0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13.99</v>
          </cell>
          <cell r="I758">
            <v>139.9</v>
          </cell>
          <cell r="J758" t="str">
            <v>RAL  7005</v>
          </cell>
          <cell r="K758">
            <v>0</v>
          </cell>
          <cell r="L758">
            <v>0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13</v>
          </cell>
          <cell r="I759">
            <v>130</v>
          </cell>
          <cell r="J759" t="str">
            <v>RAL  7005</v>
          </cell>
          <cell r="K759">
            <v>0</v>
          </cell>
          <cell r="L759">
            <v>0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9.8000000000000007</v>
          </cell>
          <cell r="I760">
            <v>78.400000000000006</v>
          </cell>
          <cell r="J760" t="str">
            <v>RAL  7005</v>
          </cell>
          <cell r="K760">
            <v>0</v>
          </cell>
          <cell r="L760">
            <v>0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10.19</v>
          </cell>
          <cell r="I761">
            <v>244.56</v>
          </cell>
          <cell r="J761" t="str">
            <v>RAL  7005</v>
          </cell>
          <cell r="K761">
            <v>0</v>
          </cell>
          <cell r="L761">
            <v>0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8.44</v>
          </cell>
          <cell r="I762">
            <v>84.399999999999991</v>
          </cell>
          <cell r="J762" t="str">
            <v>RAL  7005</v>
          </cell>
          <cell r="K762">
            <v>0</v>
          </cell>
          <cell r="L762">
            <v>0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13.99</v>
          </cell>
          <cell r="I763">
            <v>139.9</v>
          </cell>
          <cell r="J763" t="str">
            <v>RAL  7005</v>
          </cell>
          <cell r="K763">
            <v>0</v>
          </cell>
          <cell r="L763">
            <v>0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13</v>
          </cell>
          <cell r="I764">
            <v>130</v>
          </cell>
          <cell r="J764" t="str">
            <v>RAL  7005</v>
          </cell>
          <cell r="K764">
            <v>0</v>
          </cell>
          <cell r="L764">
            <v>0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11.53</v>
          </cell>
          <cell r="I765">
            <v>115.3</v>
          </cell>
          <cell r="J765" t="str">
            <v>RAL  7005</v>
          </cell>
          <cell r="K765">
            <v>0</v>
          </cell>
          <cell r="L765">
            <v>0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10.54</v>
          </cell>
          <cell r="I766">
            <v>105.39999999999999</v>
          </cell>
          <cell r="J766" t="str">
            <v>RAL  7005</v>
          </cell>
          <cell r="K766">
            <v>0</v>
          </cell>
          <cell r="L766">
            <v>0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13.99</v>
          </cell>
          <cell r="I767">
            <v>139.9</v>
          </cell>
          <cell r="J767" t="str">
            <v>RAL  7005</v>
          </cell>
          <cell r="K767">
            <v>0</v>
          </cell>
          <cell r="L767">
            <v>0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13</v>
          </cell>
          <cell r="I768">
            <v>130</v>
          </cell>
          <cell r="J768" t="str">
            <v>RAL  7005</v>
          </cell>
          <cell r="K768">
            <v>0</v>
          </cell>
          <cell r="L768">
            <v>0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9.8000000000000007</v>
          </cell>
          <cell r="I769">
            <v>98</v>
          </cell>
          <cell r="J769" t="str">
            <v>RAL  7005</v>
          </cell>
          <cell r="K769">
            <v>0</v>
          </cell>
          <cell r="L769">
            <v>0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8.42</v>
          </cell>
          <cell r="I770">
            <v>58.94</v>
          </cell>
          <cell r="J770" t="str">
            <v>RAL  7005</v>
          </cell>
          <cell r="K770">
            <v>0</v>
          </cell>
          <cell r="L770">
            <v>0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13.97</v>
          </cell>
          <cell r="I771">
            <v>111.76</v>
          </cell>
          <cell r="J771" t="str">
            <v>RAL  7005</v>
          </cell>
          <cell r="K771">
            <v>0</v>
          </cell>
          <cell r="L771">
            <v>0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12.99</v>
          </cell>
          <cell r="I772">
            <v>103.92</v>
          </cell>
          <cell r="J772" t="str">
            <v>RAL  7005</v>
          </cell>
          <cell r="K772">
            <v>0</v>
          </cell>
          <cell r="L772">
            <v>0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11.51</v>
          </cell>
          <cell r="I773">
            <v>69.06</v>
          </cell>
          <cell r="J773" t="str">
            <v>RAL  7005</v>
          </cell>
          <cell r="K773">
            <v>0</v>
          </cell>
          <cell r="L773">
            <v>0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10.51</v>
          </cell>
          <cell r="I774">
            <v>63.06</v>
          </cell>
          <cell r="J774" t="str">
            <v>RAL  7005</v>
          </cell>
          <cell r="K774">
            <v>0</v>
          </cell>
          <cell r="L774">
            <v>0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13.96</v>
          </cell>
          <cell r="I775">
            <v>111.68</v>
          </cell>
          <cell r="J775" t="str">
            <v>RAL  7005</v>
          </cell>
          <cell r="K775">
            <v>0</v>
          </cell>
          <cell r="L775">
            <v>0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12.97</v>
          </cell>
          <cell r="I776">
            <v>103.76</v>
          </cell>
          <cell r="J776" t="str">
            <v>RAL  7005</v>
          </cell>
          <cell r="K776">
            <v>0</v>
          </cell>
          <cell r="L776">
            <v>0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9.77</v>
          </cell>
          <cell r="I777">
            <v>58.62</v>
          </cell>
          <cell r="J777" t="str">
            <v>RAL  7005</v>
          </cell>
          <cell r="K777">
            <v>0</v>
          </cell>
          <cell r="L777">
            <v>0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0.69</v>
          </cell>
          <cell r="I778">
            <v>0.69</v>
          </cell>
          <cell r="J778" t="str">
            <v>RAL  7005</v>
          </cell>
          <cell r="K778">
            <v>0</v>
          </cell>
          <cell r="L778">
            <v>0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2.4900000000000002</v>
          </cell>
          <cell r="I779">
            <v>7.4700000000000006</v>
          </cell>
          <cell r="J779" t="str">
            <v>RAL  7005</v>
          </cell>
          <cell r="K779">
            <v>0</v>
          </cell>
          <cell r="L779">
            <v>0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1.65</v>
          </cell>
          <cell r="I780">
            <v>1.65</v>
          </cell>
          <cell r="J780" t="str">
            <v>RAL  7005</v>
          </cell>
          <cell r="K780">
            <v>0</v>
          </cell>
          <cell r="L780">
            <v>0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2.4300000000000002</v>
          </cell>
          <cell r="I781">
            <v>4.8600000000000003</v>
          </cell>
          <cell r="J781" t="str">
            <v>RAL  7005</v>
          </cell>
          <cell r="K781">
            <v>0</v>
          </cell>
          <cell r="L781">
            <v>0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2.2000000000000002</v>
          </cell>
          <cell r="I782">
            <v>2.2000000000000002</v>
          </cell>
          <cell r="J782" t="str">
            <v>RAL  7005</v>
          </cell>
          <cell r="K782">
            <v>0</v>
          </cell>
          <cell r="L782">
            <v>0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3.1</v>
          </cell>
          <cell r="I783">
            <v>6.2</v>
          </cell>
          <cell r="J783" t="str">
            <v>RAL  7005</v>
          </cell>
          <cell r="K783">
            <v>0</v>
          </cell>
          <cell r="L783">
            <v>0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3.25</v>
          </cell>
          <cell r="I784">
            <v>6.5</v>
          </cell>
          <cell r="J784" t="str">
            <v>RAL  7005</v>
          </cell>
          <cell r="K784">
            <v>0</v>
          </cell>
          <cell r="L784">
            <v>0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3.37</v>
          </cell>
          <cell r="I785">
            <v>3.37</v>
          </cell>
          <cell r="J785" t="str">
            <v>RAL  7005</v>
          </cell>
          <cell r="K785">
            <v>0</v>
          </cell>
          <cell r="L785">
            <v>0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2.0299999999999998</v>
          </cell>
          <cell r="I786">
            <v>4.0599999999999996</v>
          </cell>
          <cell r="J786" t="str">
            <v>RAL  7005</v>
          </cell>
          <cell r="K786">
            <v>0</v>
          </cell>
          <cell r="L786">
            <v>0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2.06</v>
          </cell>
          <cell r="I787">
            <v>8.24</v>
          </cell>
          <cell r="J787" t="str">
            <v>RAL  7005</v>
          </cell>
          <cell r="K787">
            <v>0</v>
          </cell>
          <cell r="L787">
            <v>0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10.130000000000001</v>
          </cell>
          <cell r="I788">
            <v>10.130000000000001</v>
          </cell>
          <cell r="J788" t="str">
            <v>RAL  7005</v>
          </cell>
          <cell r="K788">
            <v>0</v>
          </cell>
          <cell r="L788">
            <v>0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1.81</v>
          </cell>
          <cell r="I789">
            <v>3.62</v>
          </cell>
          <cell r="J789" t="str">
            <v>RAL  7005</v>
          </cell>
          <cell r="K789">
            <v>0</v>
          </cell>
          <cell r="L789">
            <v>0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1.47</v>
          </cell>
          <cell r="I790">
            <v>5.88</v>
          </cell>
          <cell r="J790" t="str">
            <v>RAL  7005</v>
          </cell>
          <cell r="K790">
            <v>0</v>
          </cell>
          <cell r="L790">
            <v>0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4.01</v>
          </cell>
          <cell r="I791">
            <v>4.01</v>
          </cell>
          <cell r="J791" t="str">
            <v>RAL  7005</v>
          </cell>
          <cell r="K791">
            <v>0</v>
          </cell>
          <cell r="L791">
            <v>0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2.67</v>
          </cell>
          <cell r="I792">
            <v>2.67</v>
          </cell>
          <cell r="J792" t="str">
            <v>RAL  7005</v>
          </cell>
          <cell r="K792">
            <v>0</v>
          </cell>
          <cell r="L792">
            <v>0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3.93</v>
          </cell>
          <cell r="I793">
            <v>7.86</v>
          </cell>
          <cell r="J793" t="str">
            <v>RAL  7005</v>
          </cell>
          <cell r="K793">
            <v>0</v>
          </cell>
          <cell r="L793">
            <v>0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3.56</v>
          </cell>
          <cell r="I794">
            <v>7.12</v>
          </cell>
          <cell r="J794" t="str">
            <v>RAL  7005</v>
          </cell>
          <cell r="K794">
            <v>0</v>
          </cell>
          <cell r="L794">
            <v>0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2.2599999999999998</v>
          </cell>
          <cell r="I795">
            <v>4.5199999999999996</v>
          </cell>
          <cell r="J795" t="str">
            <v>RAL  7005</v>
          </cell>
          <cell r="K795">
            <v>0</v>
          </cell>
          <cell r="L795">
            <v>0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2.37</v>
          </cell>
          <cell r="I796">
            <v>4.74</v>
          </cell>
          <cell r="J796" t="str">
            <v>RAL  7005</v>
          </cell>
          <cell r="K796">
            <v>0</v>
          </cell>
          <cell r="L796">
            <v>0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0.64</v>
          </cell>
          <cell r="I797">
            <v>0.64</v>
          </cell>
          <cell r="J797" t="str">
            <v>RAL  7005</v>
          </cell>
          <cell r="K797">
            <v>0</v>
          </cell>
          <cell r="L797">
            <v>0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2.29</v>
          </cell>
          <cell r="I798">
            <v>4.58</v>
          </cell>
          <cell r="J798" t="str">
            <v>RAL  7005</v>
          </cell>
          <cell r="K798">
            <v>0</v>
          </cell>
          <cell r="L798">
            <v>0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2.37</v>
          </cell>
          <cell r="I799">
            <v>4.74</v>
          </cell>
          <cell r="J799" t="str">
            <v>RAL  7005</v>
          </cell>
          <cell r="K799">
            <v>0</v>
          </cell>
          <cell r="L799">
            <v>0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2.09</v>
          </cell>
          <cell r="I800">
            <v>4.18</v>
          </cell>
          <cell r="J800" t="str">
            <v>RAL  7005</v>
          </cell>
          <cell r="K800">
            <v>0</v>
          </cell>
          <cell r="L800">
            <v>0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4.01</v>
          </cell>
          <cell r="I801">
            <v>8.02</v>
          </cell>
          <cell r="J801" t="str">
            <v>RAL  7005</v>
          </cell>
          <cell r="K801">
            <v>0</v>
          </cell>
          <cell r="L801">
            <v>0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2.64</v>
          </cell>
          <cell r="I802">
            <v>5.28</v>
          </cell>
          <cell r="J802" t="str">
            <v>RAL  7005</v>
          </cell>
          <cell r="K802">
            <v>0</v>
          </cell>
          <cell r="L802">
            <v>0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3.9</v>
          </cell>
          <cell r="I803">
            <v>7.8</v>
          </cell>
          <cell r="J803" t="str">
            <v>RAL  7005</v>
          </cell>
          <cell r="K803">
            <v>0</v>
          </cell>
          <cell r="L803">
            <v>0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3.6</v>
          </cell>
          <cell r="I804">
            <v>7.2</v>
          </cell>
          <cell r="J804" t="str">
            <v>RAL  7005</v>
          </cell>
          <cell r="K804">
            <v>0</v>
          </cell>
          <cell r="L804">
            <v>0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1.79</v>
          </cell>
          <cell r="I805">
            <v>3.58</v>
          </cell>
          <cell r="J805" t="str">
            <v>RAL  7005</v>
          </cell>
          <cell r="K805">
            <v>0</v>
          </cell>
          <cell r="L805">
            <v>0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10.130000000000001</v>
          </cell>
          <cell r="I806">
            <v>20.260000000000002</v>
          </cell>
          <cell r="J806" t="str">
            <v>RAL  7005</v>
          </cell>
          <cell r="K806">
            <v>0</v>
          </cell>
          <cell r="L806">
            <v>0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3.4</v>
          </cell>
          <cell r="I807">
            <v>6.8</v>
          </cell>
          <cell r="J807" t="str">
            <v>RAL  7005</v>
          </cell>
          <cell r="K807">
            <v>0</v>
          </cell>
          <cell r="L807">
            <v>0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2.0299999999999998</v>
          </cell>
          <cell r="I808">
            <v>4.0599999999999996</v>
          </cell>
          <cell r="J808" t="str">
            <v>RAL  7005</v>
          </cell>
          <cell r="K808">
            <v>0</v>
          </cell>
          <cell r="L808">
            <v>0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3.13</v>
          </cell>
          <cell r="I809">
            <v>6.26</v>
          </cell>
          <cell r="J809" t="str">
            <v>RAL  7005</v>
          </cell>
          <cell r="K809">
            <v>0</v>
          </cell>
          <cell r="L809">
            <v>0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3.25</v>
          </cell>
          <cell r="I810">
            <v>6.5</v>
          </cell>
          <cell r="J810" t="str">
            <v>RAL  7005</v>
          </cell>
          <cell r="K810">
            <v>0</v>
          </cell>
          <cell r="L810">
            <v>0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1.63</v>
          </cell>
          <cell r="I811">
            <v>3.26</v>
          </cell>
          <cell r="J811" t="str">
            <v>RAL  7005</v>
          </cell>
          <cell r="K811">
            <v>0</v>
          </cell>
          <cell r="L811">
            <v>0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2.41</v>
          </cell>
          <cell r="I812">
            <v>4.82</v>
          </cell>
          <cell r="J812" t="str">
            <v>RAL  7005</v>
          </cell>
          <cell r="K812">
            <v>0</v>
          </cell>
          <cell r="L812">
            <v>0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2.23</v>
          </cell>
          <cell r="I813">
            <v>4.46</v>
          </cell>
          <cell r="J813" t="str">
            <v>RAL  7005</v>
          </cell>
          <cell r="K813">
            <v>0</v>
          </cell>
          <cell r="L813">
            <v>0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2.2000000000000002</v>
          </cell>
          <cell r="I814">
            <v>2.2000000000000002</v>
          </cell>
          <cell r="J814" t="str">
            <v>RAL  7005</v>
          </cell>
          <cell r="K814">
            <v>0</v>
          </cell>
          <cell r="L814">
            <v>0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G815"/>
          <cell r="H815">
            <v>14.89</v>
          </cell>
          <cell r="I815">
            <v>3424.7000000000003</v>
          </cell>
          <cell r="J815" t="str">
            <v>RAL  7005</v>
          </cell>
          <cell r="K815">
            <v>0</v>
          </cell>
          <cell r="L815">
            <v>0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G816"/>
          <cell r="H816">
            <v>14.26</v>
          </cell>
          <cell r="I816">
            <v>3279.7999999999997</v>
          </cell>
          <cell r="J816" t="str">
            <v>RAL  7005</v>
          </cell>
          <cell r="K816">
            <v>0</v>
          </cell>
          <cell r="L816">
            <v>0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G817"/>
          <cell r="H817">
            <v>8.14</v>
          </cell>
          <cell r="I817">
            <v>1408.22</v>
          </cell>
          <cell r="J817" t="str">
            <v>RAL Design 110 60 65</v>
          </cell>
          <cell r="K817">
            <v>0</v>
          </cell>
          <cell r="L817">
            <v>0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G818"/>
          <cell r="H818">
            <v>7.89</v>
          </cell>
          <cell r="I818">
            <v>1364.97</v>
          </cell>
          <cell r="J818" t="str">
            <v>RAL Design 110 60 65</v>
          </cell>
          <cell r="K818">
            <v>0</v>
          </cell>
          <cell r="L818">
            <v>0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G819"/>
          <cell r="H819">
            <v>24.34</v>
          </cell>
          <cell r="I819">
            <v>4186.4799999999996</v>
          </cell>
          <cell r="J819" t="str">
            <v>RAL Design 110 60 65</v>
          </cell>
          <cell r="K819">
            <v>0</v>
          </cell>
          <cell r="L819">
            <v>0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G820"/>
          <cell r="H820">
            <v>3.57</v>
          </cell>
          <cell r="I820">
            <v>21.419999999999998</v>
          </cell>
          <cell r="J820" t="str">
            <v>RAL Design 110 60 65</v>
          </cell>
          <cell r="K820">
            <v>0</v>
          </cell>
          <cell r="L820">
            <v>0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G821"/>
          <cell r="H821">
            <v>6.11</v>
          </cell>
          <cell r="I821">
            <v>36.660000000000004</v>
          </cell>
          <cell r="J821" t="str">
            <v>RAL Design 110 60 65</v>
          </cell>
          <cell r="K821">
            <v>0</v>
          </cell>
          <cell r="L821">
            <v>0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G822"/>
          <cell r="H822">
            <v>7.51</v>
          </cell>
          <cell r="I822">
            <v>67.59</v>
          </cell>
          <cell r="J822" t="str">
            <v>RAL Design 110 60 65</v>
          </cell>
          <cell r="K822">
            <v>0</v>
          </cell>
          <cell r="L822">
            <v>0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G823"/>
          <cell r="H823">
            <v>5.81</v>
          </cell>
          <cell r="I823">
            <v>5.81</v>
          </cell>
          <cell r="J823" t="str">
            <v>RAL Design 110 60 65</v>
          </cell>
          <cell r="K823">
            <v>0</v>
          </cell>
          <cell r="L823">
            <v>0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G824"/>
          <cell r="H824">
            <v>2.2200000000000002</v>
          </cell>
          <cell r="I824">
            <v>6.66</v>
          </cell>
          <cell r="J824" t="str">
            <v>RAL Design 110 60 65</v>
          </cell>
          <cell r="K824">
            <v>0</v>
          </cell>
          <cell r="L824">
            <v>0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1.81</v>
          </cell>
          <cell r="I825">
            <v>1.81</v>
          </cell>
          <cell r="J825" t="str">
            <v>RAL  7005</v>
          </cell>
          <cell r="K825">
            <v>0</v>
          </cell>
          <cell r="L825">
            <v>0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2.58</v>
          </cell>
          <cell r="I826">
            <v>5.16</v>
          </cell>
          <cell r="J826" t="str">
            <v>RAL  7005</v>
          </cell>
          <cell r="K826">
            <v>0</v>
          </cell>
          <cell r="L826">
            <v>0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2</v>
          </cell>
          <cell r="I827">
            <v>6</v>
          </cell>
          <cell r="J827" t="str">
            <v>RAL  7005</v>
          </cell>
          <cell r="K827">
            <v>0</v>
          </cell>
          <cell r="L827">
            <v>0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2.35</v>
          </cell>
          <cell r="I828">
            <v>7.0500000000000007</v>
          </cell>
          <cell r="J828" t="str">
            <v>RAL  7005</v>
          </cell>
          <cell r="K828">
            <v>0</v>
          </cell>
          <cell r="L828">
            <v>0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1.73</v>
          </cell>
          <cell r="I829">
            <v>6.92</v>
          </cell>
          <cell r="J829" t="str">
            <v>RAL  7005</v>
          </cell>
          <cell r="K829">
            <v>0</v>
          </cell>
          <cell r="L829">
            <v>0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0.51</v>
          </cell>
          <cell r="I830">
            <v>2.04</v>
          </cell>
          <cell r="J830" t="str">
            <v>RAL  7005</v>
          </cell>
          <cell r="K830">
            <v>0</v>
          </cell>
          <cell r="L830">
            <v>0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2.0299999999999998</v>
          </cell>
          <cell r="I831">
            <v>8.1199999999999992</v>
          </cell>
          <cell r="J831" t="str">
            <v>RAL  7005</v>
          </cell>
          <cell r="K831">
            <v>0</v>
          </cell>
          <cell r="L831">
            <v>0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1.02</v>
          </cell>
          <cell r="I832">
            <v>6.12</v>
          </cell>
          <cell r="J832" t="str">
            <v>RAL  7005</v>
          </cell>
          <cell r="K832">
            <v>0</v>
          </cell>
          <cell r="L832">
            <v>0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0.95</v>
          </cell>
          <cell r="I833">
            <v>2.8499999999999996</v>
          </cell>
          <cell r="J833" t="str">
            <v>RAL  7005</v>
          </cell>
          <cell r="K833">
            <v>0</v>
          </cell>
          <cell r="L833">
            <v>0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2.97</v>
          </cell>
          <cell r="I834">
            <v>2.97</v>
          </cell>
          <cell r="J834" t="str">
            <v>RAL  7005</v>
          </cell>
          <cell r="K834">
            <v>0</v>
          </cell>
          <cell r="L834">
            <v>0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1.75</v>
          </cell>
          <cell r="I835">
            <v>7</v>
          </cell>
          <cell r="J835" t="str">
            <v>RAL  7005</v>
          </cell>
          <cell r="K835">
            <v>0</v>
          </cell>
          <cell r="L835">
            <v>0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2.4700000000000002</v>
          </cell>
          <cell r="I836">
            <v>9.8800000000000008</v>
          </cell>
          <cell r="J836" t="str">
            <v>RAL  7005</v>
          </cell>
          <cell r="K836">
            <v>0</v>
          </cell>
          <cell r="L836">
            <v>0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4.09</v>
          </cell>
          <cell r="I837">
            <v>8.18</v>
          </cell>
          <cell r="J837" t="str">
            <v>RAL  7005</v>
          </cell>
          <cell r="K837">
            <v>0</v>
          </cell>
          <cell r="L837">
            <v>0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3.63</v>
          </cell>
          <cell r="I838">
            <v>14.52</v>
          </cell>
          <cell r="J838" t="str">
            <v>RAL  7005</v>
          </cell>
          <cell r="K838">
            <v>0</v>
          </cell>
          <cell r="L838">
            <v>0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3.09</v>
          </cell>
          <cell r="I839">
            <v>12.36</v>
          </cell>
          <cell r="J839" t="str">
            <v>RAL  7005</v>
          </cell>
          <cell r="K839">
            <v>0</v>
          </cell>
          <cell r="L839">
            <v>0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3.19</v>
          </cell>
          <cell r="I840">
            <v>6.38</v>
          </cell>
          <cell r="J840" t="str">
            <v>RAL  7005</v>
          </cell>
          <cell r="K840">
            <v>0</v>
          </cell>
          <cell r="L840">
            <v>0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2.14</v>
          </cell>
          <cell r="I841">
            <v>4.28</v>
          </cell>
          <cell r="J841" t="str">
            <v>RAL  7005</v>
          </cell>
          <cell r="K841">
            <v>0</v>
          </cell>
          <cell r="L841">
            <v>0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2.04</v>
          </cell>
          <cell r="I842">
            <v>4.08</v>
          </cell>
          <cell r="J842" t="str">
            <v>RAL  7005</v>
          </cell>
          <cell r="K842">
            <v>0</v>
          </cell>
          <cell r="L842">
            <v>0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2.2799999999999998</v>
          </cell>
          <cell r="I843">
            <v>9.1199999999999992</v>
          </cell>
          <cell r="J843" t="str">
            <v>RAL  7005</v>
          </cell>
          <cell r="K843">
            <v>0</v>
          </cell>
          <cell r="L843">
            <v>0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1.72</v>
          </cell>
          <cell r="I844">
            <v>3.44</v>
          </cell>
          <cell r="J844" t="str">
            <v>RAL  7005</v>
          </cell>
          <cell r="K844">
            <v>0</v>
          </cell>
          <cell r="L844">
            <v>0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3.97</v>
          </cell>
          <cell r="I845">
            <v>7.94</v>
          </cell>
          <cell r="J845" t="str">
            <v>RAL  7005</v>
          </cell>
          <cell r="K845">
            <v>0</v>
          </cell>
          <cell r="L845">
            <v>0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3.3</v>
          </cell>
          <cell r="I846">
            <v>6.6</v>
          </cell>
          <cell r="J846" t="str">
            <v>RAL  7005</v>
          </cell>
          <cell r="K846">
            <v>0</v>
          </cell>
          <cell r="L846">
            <v>0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2.5</v>
          </cell>
          <cell r="I847">
            <v>15</v>
          </cell>
          <cell r="J847" t="str">
            <v>RAL  7005</v>
          </cell>
          <cell r="K847">
            <v>0</v>
          </cell>
          <cell r="L847">
            <v>0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2.95</v>
          </cell>
          <cell r="I848">
            <v>17.700000000000003</v>
          </cell>
          <cell r="J848" t="str">
            <v>RAL  7005</v>
          </cell>
          <cell r="K848">
            <v>0</v>
          </cell>
          <cell r="L848">
            <v>0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2.04</v>
          </cell>
          <cell r="I849">
            <v>4.08</v>
          </cell>
          <cell r="J849" t="str">
            <v>RAL  7005</v>
          </cell>
          <cell r="K849">
            <v>0</v>
          </cell>
          <cell r="L849">
            <v>0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2.46</v>
          </cell>
          <cell r="I850">
            <v>4.92</v>
          </cell>
          <cell r="J850" t="str">
            <v>RAL  7005</v>
          </cell>
          <cell r="K850">
            <v>0</v>
          </cell>
          <cell r="L850">
            <v>0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1.1200000000000001</v>
          </cell>
          <cell r="I851">
            <v>1.1200000000000001</v>
          </cell>
          <cell r="J851" t="str">
            <v>RAL  7005</v>
          </cell>
          <cell r="K851">
            <v>0</v>
          </cell>
          <cell r="L851">
            <v>0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3</v>
          </cell>
          <cell r="I852">
            <v>3</v>
          </cell>
          <cell r="J852" t="str">
            <v>RAL  7005</v>
          </cell>
          <cell r="K852">
            <v>0</v>
          </cell>
          <cell r="L852">
            <v>0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0.99</v>
          </cell>
          <cell r="I853">
            <v>8.91</v>
          </cell>
          <cell r="J853" t="str">
            <v>RAL  7005</v>
          </cell>
          <cell r="K853">
            <v>0</v>
          </cell>
          <cell r="L853">
            <v>0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0.99</v>
          </cell>
          <cell r="I854">
            <v>8.91</v>
          </cell>
          <cell r="J854" t="str">
            <v>RAL  7005</v>
          </cell>
          <cell r="K854">
            <v>0</v>
          </cell>
          <cell r="L854">
            <v>0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1.41</v>
          </cell>
          <cell r="I855">
            <v>5.64</v>
          </cell>
          <cell r="J855" t="str">
            <v>RAL  7005</v>
          </cell>
          <cell r="K855">
            <v>0</v>
          </cell>
          <cell r="L855">
            <v>0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0.73</v>
          </cell>
          <cell r="I856">
            <v>0.73</v>
          </cell>
          <cell r="J856" t="str">
            <v>RAL  7005</v>
          </cell>
          <cell r="K856">
            <v>0</v>
          </cell>
          <cell r="L856">
            <v>0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0.89</v>
          </cell>
          <cell r="I857">
            <v>3.56</v>
          </cell>
          <cell r="J857" t="str">
            <v>RAL  7005</v>
          </cell>
          <cell r="K857">
            <v>0</v>
          </cell>
          <cell r="L857">
            <v>0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0.89</v>
          </cell>
          <cell r="I858">
            <v>3.56</v>
          </cell>
          <cell r="J858" t="str">
            <v>RAL  7005</v>
          </cell>
          <cell r="K858">
            <v>0</v>
          </cell>
          <cell r="L858">
            <v>0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2.37</v>
          </cell>
          <cell r="I859">
            <v>2.37</v>
          </cell>
          <cell r="J859" t="str">
            <v>RAL  7005</v>
          </cell>
          <cell r="K859">
            <v>0</v>
          </cell>
          <cell r="L859">
            <v>0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1.52</v>
          </cell>
          <cell r="I860">
            <v>4.5600000000000005</v>
          </cell>
          <cell r="J860" t="str">
            <v>RAL  7005</v>
          </cell>
          <cell r="K860">
            <v>0</v>
          </cell>
          <cell r="L860">
            <v>0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0.26</v>
          </cell>
          <cell r="I861">
            <v>1.56</v>
          </cell>
          <cell r="J861" t="str">
            <v>RAL  7005</v>
          </cell>
          <cell r="K861">
            <v>0</v>
          </cell>
          <cell r="L861">
            <v>0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1.37</v>
          </cell>
          <cell r="I862">
            <v>1.37</v>
          </cell>
          <cell r="J862" t="str">
            <v>RAL  7005</v>
          </cell>
          <cell r="K862">
            <v>0</v>
          </cell>
          <cell r="L862">
            <v>0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0.74</v>
          </cell>
          <cell r="I863">
            <v>0.74</v>
          </cell>
          <cell r="J863" t="str">
            <v>RAL  7005</v>
          </cell>
          <cell r="K863">
            <v>0</v>
          </cell>
          <cell r="L863">
            <v>0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1.64</v>
          </cell>
          <cell r="I864">
            <v>9.84</v>
          </cell>
          <cell r="J864" t="str">
            <v>RAL  7005</v>
          </cell>
          <cell r="K864">
            <v>0</v>
          </cell>
          <cell r="L864">
            <v>0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0.73</v>
          </cell>
          <cell r="I865">
            <v>2.19</v>
          </cell>
          <cell r="J865" t="str">
            <v>RAL  7005</v>
          </cell>
          <cell r="K865">
            <v>0</v>
          </cell>
          <cell r="L865">
            <v>0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3.99</v>
          </cell>
          <cell r="I866">
            <v>3.99</v>
          </cell>
          <cell r="J866" t="str">
            <v>RAL  7005</v>
          </cell>
          <cell r="K866">
            <v>0</v>
          </cell>
          <cell r="L866">
            <v>0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2.2000000000000002</v>
          </cell>
          <cell r="I867">
            <v>4.4000000000000004</v>
          </cell>
          <cell r="J867" t="str">
            <v>RAL  7005</v>
          </cell>
          <cell r="K867">
            <v>0</v>
          </cell>
          <cell r="L867">
            <v>0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0.88</v>
          </cell>
          <cell r="I868">
            <v>2.64</v>
          </cell>
          <cell r="J868" t="str">
            <v>RAL  7005</v>
          </cell>
          <cell r="K868">
            <v>0</v>
          </cell>
          <cell r="L868">
            <v>0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1</v>
          </cell>
          <cell r="I869">
            <v>2</v>
          </cell>
          <cell r="J869" t="str">
            <v>RAL  7005</v>
          </cell>
          <cell r="K869">
            <v>0</v>
          </cell>
          <cell r="L869">
            <v>0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1.1599999999999999</v>
          </cell>
          <cell r="I870">
            <v>1.1599999999999999</v>
          </cell>
          <cell r="J870" t="str">
            <v>RAL  7005</v>
          </cell>
          <cell r="K870">
            <v>0</v>
          </cell>
          <cell r="L870">
            <v>0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0.57999999999999996</v>
          </cell>
          <cell r="I871">
            <v>0.57999999999999996</v>
          </cell>
          <cell r="J871" t="str">
            <v>RAL  7005</v>
          </cell>
          <cell r="K871">
            <v>0</v>
          </cell>
          <cell r="L871">
            <v>0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1.71</v>
          </cell>
          <cell r="I872">
            <v>10.26</v>
          </cell>
          <cell r="J872" t="str">
            <v>RAL  7005</v>
          </cell>
          <cell r="K872">
            <v>0</v>
          </cell>
          <cell r="L872">
            <v>0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1</v>
          </cell>
          <cell r="I873">
            <v>2</v>
          </cell>
          <cell r="J873" t="str">
            <v>RAL  7005</v>
          </cell>
          <cell r="K873">
            <v>0</v>
          </cell>
          <cell r="L873">
            <v>0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0.82</v>
          </cell>
          <cell r="I874">
            <v>1.64</v>
          </cell>
          <cell r="J874" t="str">
            <v>RAL  7005</v>
          </cell>
          <cell r="K874">
            <v>0</v>
          </cell>
          <cell r="L874">
            <v>0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1.18</v>
          </cell>
          <cell r="I875">
            <v>2.36</v>
          </cell>
          <cell r="J875" t="str">
            <v>RAL  7005</v>
          </cell>
          <cell r="K875">
            <v>0</v>
          </cell>
          <cell r="L875">
            <v>0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2.15</v>
          </cell>
          <cell r="I876">
            <v>4.3</v>
          </cell>
          <cell r="J876" t="str">
            <v>RAL  7005</v>
          </cell>
          <cell r="K876">
            <v>0</v>
          </cell>
          <cell r="L876">
            <v>0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0.82</v>
          </cell>
          <cell r="I877">
            <v>1.64</v>
          </cell>
          <cell r="J877" t="str">
            <v>RAL  7005</v>
          </cell>
          <cell r="K877">
            <v>0</v>
          </cell>
          <cell r="L877">
            <v>0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0.82</v>
          </cell>
          <cell r="I878">
            <v>1.64</v>
          </cell>
          <cell r="J878" t="str">
            <v>RAL  7005</v>
          </cell>
          <cell r="K878">
            <v>0</v>
          </cell>
          <cell r="L878">
            <v>0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0.88</v>
          </cell>
          <cell r="I879">
            <v>0.88</v>
          </cell>
          <cell r="J879" t="str">
            <v>RAL  7005</v>
          </cell>
          <cell r="K879">
            <v>0</v>
          </cell>
          <cell r="L879">
            <v>0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1.1200000000000001</v>
          </cell>
          <cell r="I880">
            <v>1.1200000000000001</v>
          </cell>
          <cell r="J880" t="str">
            <v>RAL  7005</v>
          </cell>
          <cell r="K880">
            <v>0</v>
          </cell>
          <cell r="L880">
            <v>0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0.98</v>
          </cell>
          <cell r="I881">
            <v>0.98</v>
          </cell>
          <cell r="J881" t="str">
            <v>RAL  7005</v>
          </cell>
          <cell r="K881">
            <v>0</v>
          </cell>
          <cell r="L881">
            <v>0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2.52</v>
          </cell>
          <cell r="I882">
            <v>2.52</v>
          </cell>
          <cell r="J882" t="str">
            <v>RAL  7005</v>
          </cell>
          <cell r="K882">
            <v>0</v>
          </cell>
          <cell r="L882">
            <v>0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1.54</v>
          </cell>
          <cell r="I883">
            <v>9.24</v>
          </cell>
          <cell r="J883" t="str">
            <v>RAL  7005</v>
          </cell>
          <cell r="K883">
            <v>0</v>
          </cell>
          <cell r="L883">
            <v>0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0.95</v>
          </cell>
          <cell r="I884">
            <v>0.95</v>
          </cell>
          <cell r="J884" t="str">
            <v>RAL  7005</v>
          </cell>
          <cell r="K884">
            <v>0</v>
          </cell>
          <cell r="L884">
            <v>0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1.54</v>
          </cell>
          <cell r="I885">
            <v>9.24</v>
          </cell>
          <cell r="J885" t="str">
            <v>RAL  7005</v>
          </cell>
          <cell r="K885">
            <v>0</v>
          </cell>
          <cell r="L885">
            <v>0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0.95</v>
          </cell>
          <cell r="I886">
            <v>0.95</v>
          </cell>
          <cell r="J886" t="str">
            <v>RAL  7005</v>
          </cell>
          <cell r="K886">
            <v>0</v>
          </cell>
          <cell r="L886">
            <v>0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0.84</v>
          </cell>
          <cell r="I887">
            <v>0.84</v>
          </cell>
          <cell r="J887" t="str">
            <v>RAL  7005</v>
          </cell>
          <cell r="K887">
            <v>0</v>
          </cell>
          <cell r="L887">
            <v>0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0.84</v>
          </cell>
          <cell r="I888">
            <v>0.84</v>
          </cell>
          <cell r="J888" t="str">
            <v>RAL  7005</v>
          </cell>
          <cell r="K888">
            <v>0</v>
          </cell>
          <cell r="L888">
            <v>0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1.38</v>
          </cell>
          <cell r="I889">
            <v>8.2799999999999994</v>
          </cell>
          <cell r="J889" t="str">
            <v>RAL  7005</v>
          </cell>
          <cell r="K889">
            <v>0</v>
          </cell>
          <cell r="L889">
            <v>0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1.24</v>
          </cell>
          <cell r="I890">
            <v>2.48</v>
          </cell>
          <cell r="J890" t="str">
            <v>RAL  7005</v>
          </cell>
          <cell r="K890">
            <v>0</v>
          </cell>
          <cell r="L890">
            <v>0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1.1299999999999999</v>
          </cell>
          <cell r="I891">
            <v>4.5199999999999996</v>
          </cell>
          <cell r="J891" t="str">
            <v>RAL  7005</v>
          </cell>
          <cell r="K891">
            <v>0</v>
          </cell>
          <cell r="L891">
            <v>0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1.1299999999999999</v>
          </cell>
          <cell r="I892">
            <v>4.5199999999999996</v>
          </cell>
          <cell r="J892" t="str">
            <v>RAL  7005</v>
          </cell>
          <cell r="K892">
            <v>0</v>
          </cell>
          <cell r="L892">
            <v>0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0.82</v>
          </cell>
          <cell r="I893">
            <v>3.28</v>
          </cell>
          <cell r="J893" t="str">
            <v>RAL  7005</v>
          </cell>
          <cell r="K893">
            <v>0</v>
          </cell>
          <cell r="L893">
            <v>0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0.82</v>
          </cell>
          <cell r="I894">
            <v>1.64</v>
          </cell>
          <cell r="J894" t="str">
            <v>RAL  7005</v>
          </cell>
          <cell r="K894">
            <v>0</v>
          </cell>
          <cell r="L894">
            <v>0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0.31</v>
          </cell>
          <cell r="I895">
            <v>0.62</v>
          </cell>
          <cell r="J895" t="str">
            <v>RAL  7005</v>
          </cell>
          <cell r="K895">
            <v>0</v>
          </cell>
          <cell r="L895">
            <v>0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0.31</v>
          </cell>
          <cell r="I896">
            <v>0.62</v>
          </cell>
          <cell r="J896" t="str">
            <v>RAL  7005</v>
          </cell>
          <cell r="K896">
            <v>0</v>
          </cell>
          <cell r="L896">
            <v>0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0.83</v>
          </cell>
          <cell r="I897">
            <v>1.66</v>
          </cell>
          <cell r="J897" t="str">
            <v>RAL  7005</v>
          </cell>
          <cell r="K897">
            <v>0</v>
          </cell>
          <cell r="L897">
            <v>0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1.25</v>
          </cell>
          <cell r="I898">
            <v>2.5</v>
          </cell>
          <cell r="J898" t="str">
            <v>RAL  7005</v>
          </cell>
          <cell r="K898">
            <v>0</v>
          </cell>
          <cell r="L898">
            <v>0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1.25</v>
          </cell>
          <cell r="I899">
            <v>2.5</v>
          </cell>
          <cell r="J899" t="str">
            <v>RAL  7005</v>
          </cell>
          <cell r="K899">
            <v>0</v>
          </cell>
          <cell r="L899">
            <v>0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1.24</v>
          </cell>
          <cell r="I900">
            <v>2.48</v>
          </cell>
          <cell r="J900" t="str">
            <v>RAL  7005</v>
          </cell>
          <cell r="K900">
            <v>0</v>
          </cell>
          <cell r="L900">
            <v>0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0.96</v>
          </cell>
          <cell r="I901">
            <v>0.96</v>
          </cell>
          <cell r="J901" t="str">
            <v>RAL  7005</v>
          </cell>
          <cell r="K901">
            <v>0</v>
          </cell>
          <cell r="L901">
            <v>0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0.96</v>
          </cell>
          <cell r="I902">
            <v>0.96</v>
          </cell>
          <cell r="J902" t="str">
            <v>RAL  7005</v>
          </cell>
          <cell r="K902">
            <v>0</v>
          </cell>
          <cell r="L902">
            <v>0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0.52</v>
          </cell>
          <cell r="I903">
            <v>2.08</v>
          </cell>
          <cell r="J903" t="str">
            <v>RAL  7005</v>
          </cell>
          <cell r="K903">
            <v>0</v>
          </cell>
          <cell r="L903">
            <v>0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0.52</v>
          </cell>
          <cell r="I904">
            <v>2.08</v>
          </cell>
          <cell r="J904" t="str">
            <v>RAL  7005</v>
          </cell>
          <cell r="K904">
            <v>0</v>
          </cell>
          <cell r="L904">
            <v>0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0.94</v>
          </cell>
          <cell r="I905">
            <v>107.16</v>
          </cell>
          <cell r="J905" t="str">
            <v>RAL  7005</v>
          </cell>
          <cell r="K905">
            <v>0</v>
          </cell>
          <cell r="L905">
            <v>0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0.04</v>
          </cell>
          <cell r="I906">
            <v>0.16</v>
          </cell>
          <cell r="J906" t="str">
            <v>RAL  7005</v>
          </cell>
          <cell r="K906">
            <v>0</v>
          </cell>
          <cell r="L906">
            <v>0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0.77</v>
          </cell>
          <cell r="I907">
            <v>9.24</v>
          </cell>
          <cell r="J907" t="str">
            <v>RAL  7005</v>
          </cell>
          <cell r="K907">
            <v>0</v>
          </cell>
          <cell r="L907">
            <v>0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0.77</v>
          </cell>
          <cell r="I908">
            <v>9.24</v>
          </cell>
          <cell r="J908" t="str">
            <v>RAL  7005</v>
          </cell>
          <cell r="K908">
            <v>0</v>
          </cell>
          <cell r="L908">
            <v>0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0.78</v>
          </cell>
          <cell r="I909">
            <v>1.56</v>
          </cell>
          <cell r="J909" t="str">
            <v>RAL  7005</v>
          </cell>
          <cell r="K909">
            <v>0</v>
          </cell>
          <cell r="L909">
            <v>0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4.05</v>
          </cell>
          <cell r="I910">
            <v>48.599999999999994</v>
          </cell>
          <cell r="J910" t="str">
            <v>RAL  7005</v>
          </cell>
          <cell r="K910">
            <v>0</v>
          </cell>
          <cell r="L910">
            <v>0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4.05</v>
          </cell>
          <cell r="I911">
            <v>48.599999999999994</v>
          </cell>
          <cell r="J911" t="str">
            <v>RAL  7005</v>
          </cell>
          <cell r="K911">
            <v>0</v>
          </cell>
          <cell r="L911">
            <v>0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4.07</v>
          </cell>
          <cell r="I912">
            <v>113.96000000000001</v>
          </cell>
          <cell r="J912" t="str">
            <v>RAL  7005</v>
          </cell>
          <cell r="K912">
            <v>0</v>
          </cell>
          <cell r="L912">
            <v>0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4.05</v>
          </cell>
          <cell r="I913">
            <v>583.19999999999993</v>
          </cell>
          <cell r="J913" t="str">
            <v>RAL  7005</v>
          </cell>
          <cell r="K913">
            <v>0</v>
          </cell>
          <cell r="L913">
            <v>0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0.78</v>
          </cell>
          <cell r="I914">
            <v>1.56</v>
          </cell>
          <cell r="J914" t="str">
            <v>RAL  7005</v>
          </cell>
          <cell r="K914">
            <v>0</v>
          </cell>
          <cell r="L914">
            <v>0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1.29</v>
          </cell>
          <cell r="I915">
            <v>2.58</v>
          </cell>
          <cell r="J915" t="str">
            <v>RAL  7005</v>
          </cell>
          <cell r="K915">
            <v>2</v>
          </cell>
          <cell r="L915">
            <v>92.2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0.05</v>
          </cell>
          <cell r="I916">
            <v>2.8000000000000003</v>
          </cell>
          <cell r="J916" t="str">
            <v>RAL  7005</v>
          </cell>
          <cell r="K916">
            <v>56</v>
          </cell>
          <cell r="L916">
            <v>56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0.22</v>
          </cell>
          <cell r="I917">
            <v>11.44</v>
          </cell>
          <cell r="J917" t="str">
            <v>RAL  7005</v>
          </cell>
          <cell r="K917">
            <v>52</v>
          </cell>
          <cell r="L917">
            <v>265.2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0.02</v>
          </cell>
          <cell r="I918">
            <v>0.96</v>
          </cell>
          <cell r="J918" t="str">
            <v>RAL  7005</v>
          </cell>
          <cell r="K918">
            <v>0</v>
          </cell>
          <cell r="L918">
            <v>0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6.71</v>
          </cell>
          <cell r="I919">
            <v>369.05</v>
          </cell>
          <cell r="J919" t="str">
            <v>ОГЗ до R45</v>
          </cell>
          <cell r="K919">
            <v>0</v>
          </cell>
          <cell r="L919">
            <v>0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6.71</v>
          </cell>
          <cell r="I920">
            <v>6.71</v>
          </cell>
          <cell r="J920" t="str">
            <v>ОГЗ до R45</v>
          </cell>
          <cell r="K920">
            <v>0</v>
          </cell>
          <cell r="L920">
            <v>0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8.65</v>
          </cell>
          <cell r="I921">
            <v>207.60000000000002</v>
          </cell>
          <cell r="J921" t="str">
            <v>ОГЗ до R45</v>
          </cell>
          <cell r="K921">
            <v>24</v>
          </cell>
          <cell r="L921">
            <v>7790.4000000000005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12.39</v>
          </cell>
          <cell r="I922">
            <v>24.78</v>
          </cell>
          <cell r="J922" t="str">
            <v>ОГЗ до R45</v>
          </cell>
          <cell r="K922">
            <v>0</v>
          </cell>
          <cell r="L922">
            <v>0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11.42</v>
          </cell>
          <cell r="I923">
            <v>182.72</v>
          </cell>
          <cell r="J923" t="str">
            <v>ОГЗ до R45</v>
          </cell>
          <cell r="K923">
            <v>0</v>
          </cell>
          <cell r="L923">
            <v>0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13.32</v>
          </cell>
          <cell r="I924">
            <v>26.64</v>
          </cell>
          <cell r="J924" t="str">
            <v>ОГЗ до R45</v>
          </cell>
          <cell r="K924">
            <v>0</v>
          </cell>
          <cell r="L924">
            <v>0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9.94</v>
          </cell>
          <cell r="I925">
            <v>248.5</v>
          </cell>
          <cell r="J925" t="str">
            <v>ОГЗ до R45</v>
          </cell>
          <cell r="K925">
            <v>0</v>
          </cell>
          <cell r="L925">
            <v>0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9.94</v>
          </cell>
          <cell r="I926">
            <v>9.94</v>
          </cell>
          <cell r="J926" t="str">
            <v>ОГЗ до R45</v>
          </cell>
          <cell r="K926">
            <v>0</v>
          </cell>
          <cell r="L926">
            <v>0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10.35</v>
          </cell>
          <cell r="I927">
            <v>20.7</v>
          </cell>
          <cell r="J927" t="str">
            <v>ОГЗ до R45</v>
          </cell>
          <cell r="K927">
            <v>0</v>
          </cell>
          <cell r="L927">
            <v>0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>
            <v>8.56</v>
          </cell>
          <cell r="I928">
            <v>8.56</v>
          </cell>
          <cell r="J928" t="str">
            <v>RAL  7005</v>
          </cell>
          <cell r="K928">
            <v>1</v>
          </cell>
          <cell r="L928">
            <v>325.39999999999998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>
            <v>7.25</v>
          </cell>
          <cell r="I929">
            <v>7.25</v>
          </cell>
          <cell r="J929" t="str">
            <v>RAL  7005</v>
          </cell>
          <cell r="K929">
            <v>1</v>
          </cell>
          <cell r="L929">
            <v>274.60000000000002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>
            <v>7.25</v>
          </cell>
          <cell r="I930">
            <v>7.25</v>
          </cell>
          <cell r="J930" t="str">
            <v>RAL  7005</v>
          </cell>
          <cell r="K930">
            <v>1</v>
          </cell>
          <cell r="L930">
            <v>274.60000000000002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>
            <v>7.25</v>
          </cell>
          <cell r="I931">
            <v>7.25</v>
          </cell>
          <cell r="J931" t="str">
            <v>RAL  7005</v>
          </cell>
          <cell r="K931">
            <v>1</v>
          </cell>
          <cell r="L931">
            <v>274.60000000000002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>
            <v>7.25</v>
          </cell>
          <cell r="I932">
            <v>7.25</v>
          </cell>
          <cell r="J932" t="str">
            <v>RAL  7005</v>
          </cell>
          <cell r="K932">
            <v>1</v>
          </cell>
          <cell r="L932">
            <v>274.60000000000002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>
            <v>7.26</v>
          </cell>
          <cell r="I933">
            <v>7.26</v>
          </cell>
          <cell r="J933" t="str">
            <v>RAL  7005</v>
          </cell>
          <cell r="K933">
            <v>1</v>
          </cell>
          <cell r="L933">
            <v>274.89999999999998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>
            <v>7.21</v>
          </cell>
          <cell r="I934">
            <v>7.21</v>
          </cell>
          <cell r="J934" t="str">
            <v>RAL  7005</v>
          </cell>
          <cell r="K934">
            <v>1</v>
          </cell>
          <cell r="L934">
            <v>273.60000000000002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>
            <v>7.21</v>
          </cell>
          <cell r="I935">
            <v>7.21</v>
          </cell>
          <cell r="J935" t="str">
            <v>RAL  7005</v>
          </cell>
          <cell r="K935">
            <v>1</v>
          </cell>
          <cell r="L935">
            <v>273.60000000000002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>
            <v>7.25</v>
          </cell>
          <cell r="I936">
            <v>7.25</v>
          </cell>
          <cell r="J936" t="str">
            <v>RAL  7005</v>
          </cell>
          <cell r="K936">
            <v>1</v>
          </cell>
          <cell r="L936">
            <v>274.60000000000002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>
            <v>7.25</v>
          </cell>
          <cell r="I937">
            <v>7.25</v>
          </cell>
          <cell r="J937" t="str">
            <v>RAL  7005</v>
          </cell>
          <cell r="K937">
            <v>1</v>
          </cell>
          <cell r="L937">
            <v>274.60000000000002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>
            <v>7.25</v>
          </cell>
          <cell r="I938">
            <v>7.25</v>
          </cell>
          <cell r="J938" t="str">
            <v>RAL  7005</v>
          </cell>
          <cell r="K938">
            <v>1</v>
          </cell>
          <cell r="L938">
            <v>274.60000000000002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>
            <v>7.25</v>
          </cell>
          <cell r="I939">
            <v>7.25</v>
          </cell>
          <cell r="J939" t="str">
            <v>RAL  7005</v>
          </cell>
          <cell r="K939">
            <v>1</v>
          </cell>
          <cell r="L939">
            <v>274.60000000000002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>
            <v>7.25</v>
          </cell>
          <cell r="I940">
            <v>7.25</v>
          </cell>
          <cell r="J940" t="str">
            <v>RAL  7005</v>
          </cell>
          <cell r="K940">
            <v>1</v>
          </cell>
          <cell r="L940">
            <v>274.60000000000002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>
            <v>8.56</v>
          </cell>
          <cell r="I941">
            <v>8.56</v>
          </cell>
          <cell r="J941" t="str">
            <v>RAL  7005</v>
          </cell>
          <cell r="K941">
            <v>1</v>
          </cell>
          <cell r="L941">
            <v>325.39999999999998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>
            <v>8.56</v>
          </cell>
          <cell r="I942">
            <v>8.56</v>
          </cell>
          <cell r="J942" t="str">
            <v>RAL  7005</v>
          </cell>
          <cell r="K942">
            <v>1</v>
          </cell>
          <cell r="L942">
            <v>325.39999999999998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>
            <v>7.25</v>
          </cell>
          <cell r="I943">
            <v>7.25</v>
          </cell>
          <cell r="J943" t="str">
            <v>RAL  7005</v>
          </cell>
          <cell r="K943">
            <v>1</v>
          </cell>
          <cell r="L943">
            <v>274.60000000000002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>
            <v>7.25</v>
          </cell>
          <cell r="I944">
            <v>7.25</v>
          </cell>
          <cell r="J944" t="str">
            <v>RAL  7005</v>
          </cell>
          <cell r="K944">
            <v>1</v>
          </cell>
          <cell r="L944">
            <v>274.60000000000002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>
            <v>7.25</v>
          </cell>
          <cell r="I945">
            <v>7.25</v>
          </cell>
          <cell r="J945" t="str">
            <v>RAL  7005</v>
          </cell>
          <cell r="K945">
            <v>1</v>
          </cell>
          <cell r="L945">
            <v>274.60000000000002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>
            <v>7.25</v>
          </cell>
          <cell r="I946">
            <v>7.25</v>
          </cell>
          <cell r="J946" t="str">
            <v>RAL  7005</v>
          </cell>
          <cell r="K946">
            <v>1</v>
          </cell>
          <cell r="L946">
            <v>274.60000000000002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>
            <v>7.25</v>
          </cell>
          <cell r="I947">
            <v>7.25</v>
          </cell>
          <cell r="J947" t="str">
            <v>RAL  7005</v>
          </cell>
          <cell r="K947">
            <v>1</v>
          </cell>
          <cell r="L947">
            <v>274.60000000000002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>
            <v>7.21</v>
          </cell>
          <cell r="I948">
            <v>7.21</v>
          </cell>
          <cell r="J948" t="str">
            <v>RAL  7005</v>
          </cell>
          <cell r="K948">
            <v>1</v>
          </cell>
          <cell r="L948">
            <v>273.60000000000002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>
            <v>7.21</v>
          </cell>
          <cell r="I949">
            <v>7.21</v>
          </cell>
          <cell r="J949" t="str">
            <v>RAL  7005</v>
          </cell>
          <cell r="K949">
            <v>1</v>
          </cell>
          <cell r="L949">
            <v>273.60000000000002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>
            <v>7.26</v>
          </cell>
          <cell r="I950">
            <v>7.26</v>
          </cell>
          <cell r="J950" t="str">
            <v>RAL  7005</v>
          </cell>
          <cell r="K950">
            <v>1</v>
          </cell>
          <cell r="L950">
            <v>274.89999999999998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>
            <v>7.25</v>
          </cell>
          <cell r="I951">
            <v>7.25</v>
          </cell>
          <cell r="J951" t="str">
            <v>RAL  7005</v>
          </cell>
          <cell r="K951">
            <v>1</v>
          </cell>
          <cell r="L951">
            <v>274.60000000000002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>
            <v>7.25</v>
          </cell>
          <cell r="I952">
            <v>7.25</v>
          </cell>
          <cell r="J952" t="str">
            <v>RAL  7005</v>
          </cell>
          <cell r="K952">
            <v>1</v>
          </cell>
          <cell r="L952">
            <v>274.60000000000002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>
            <v>7.25</v>
          </cell>
          <cell r="I953">
            <v>7.25</v>
          </cell>
          <cell r="J953" t="str">
            <v>RAL  7005</v>
          </cell>
          <cell r="K953">
            <v>1</v>
          </cell>
          <cell r="L953">
            <v>274.60000000000002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>
            <v>7.25</v>
          </cell>
          <cell r="I954">
            <v>7.25</v>
          </cell>
          <cell r="J954" t="str">
            <v>RAL  7005</v>
          </cell>
          <cell r="K954">
            <v>1</v>
          </cell>
          <cell r="L954">
            <v>274.60000000000002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>
            <v>8.56</v>
          </cell>
          <cell r="I955">
            <v>8.56</v>
          </cell>
          <cell r="J955" t="str">
            <v>RAL  7005</v>
          </cell>
          <cell r="K955">
            <v>1</v>
          </cell>
          <cell r="L955">
            <v>325.39999999999998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9.91</v>
          </cell>
          <cell r="I956">
            <v>19.82</v>
          </cell>
          <cell r="J956" t="str">
            <v>RAL  7005</v>
          </cell>
          <cell r="K956">
            <v>0</v>
          </cell>
          <cell r="L956">
            <v>0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8.1</v>
          </cell>
          <cell r="I957">
            <v>194.39999999999998</v>
          </cell>
          <cell r="J957" t="str">
            <v>RAL  7005</v>
          </cell>
          <cell r="K957">
            <v>0</v>
          </cell>
          <cell r="L957">
            <v>0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9.91</v>
          </cell>
          <cell r="I958">
            <v>19.82</v>
          </cell>
          <cell r="J958" t="str">
            <v>RAL  7005</v>
          </cell>
          <cell r="K958">
            <v>0</v>
          </cell>
          <cell r="L958">
            <v>0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>
            <v>6.14</v>
          </cell>
          <cell r="I959">
            <v>12.28</v>
          </cell>
          <cell r="J959" t="str">
            <v>RAL  7005</v>
          </cell>
          <cell r="K959">
            <v>1</v>
          </cell>
          <cell r="L959">
            <v>229.6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>
            <v>5.01</v>
          </cell>
          <cell r="I960">
            <v>120.24</v>
          </cell>
          <cell r="J960" t="str">
            <v>RAL  7005</v>
          </cell>
          <cell r="K960">
            <v>4</v>
          </cell>
          <cell r="L960">
            <v>752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>
            <v>6.14</v>
          </cell>
          <cell r="I961">
            <v>12.28</v>
          </cell>
          <cell r="J961" t="str">
            <v>RAL  7005</v>
          </cell>
          <cell r="K961">
            <v>2</v>
          </cell>
          <cell r="L961">
            <v>459.2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>
            <v>0.53</v>
          </cell>
          <cell r="I962">
            <v>2.12</v>
          </cell>
          <cell r="J962" t="str">
            <v>RAL  7005</v>
          </cell>
          <cell r="K962">
            <v>3</v>
          </cell>
          <cell r="L962">
            <v>58.199999999999996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0.57999999999999996</v>
          </cell>
          <cell r="I963">
            <v>4.6399999999999997</v>
          </cell>
          <cell r="J963" t="str">
            <v>RAL  7005</v>
          </cell>
          <cell r="K963">
            <v>0</v>
          </cell>
          <cell r="L963">
            <v>0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0.69</v>
          </cell>
          <cell r="I964">
            <v>1.38</v>
          </cell>
          <cell r="J964" t="str">
            <v>RAL  7005</v>
          </cell>
          <cell r="K964">
            <v>1</v>
          </cell>
          <cell r="L964">
            <v>24.7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3.11</v>
          </cell>
          <cell r="I965">
            <v>43.54</v>
          </cell>
          <cell r="J965" t="str">
            <v>RAL  7005</v>
          </cell>
          <cell r="K965">
            <v>13</v>
          </cell>
          <cell r="L965">
            <v>1518.3999999999999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>
            <v>3.16</v>
          </cell>
          <cell r="I966">
            <v>170.64000000000001</v>
          </cell>
          <cell r="J966" t="str">
            <v>RAL  7005</v>
          </cell>
          <cell r="K966">
            <v>54</v>
          </cell>
          <cell r="L966">
            <v>6399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>
            <v>3.25</v>
          </cell>
          <cell r="I967">
            <v>182</v>
          </cell>
          <cell r="J967" t="str">
            <v>RAL  7005</v>
          </cell>
          <cell r="K967">
            <v>55</v>
          </cell>
          <cell r="L967">
            <v>6699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>
            <v>3.16</v>
          </cell>
          <cell r="I968">
            <v>88.48</v>
          </cell>
          <cell r="J968" t="str">
            <v>RAL  7005</v>
          </cell>
          <cell r="K968">
            <v>28</v>
          </cell>
          <cell r="L968">
            <v>3318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3.11</v>
          </cell>
          <cell r="I969">
            <v>43.54</v>
          </cell>
          <cell r="J969" t="str">
            <v>RAL  7005</v>
          </cell>
          <cell r="K969">
            <v>13</v>
          </cell>
          <cell r="L969">
            <v>1518.3999999999999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>
            <v>3.29</v>
          </cell>
          <cell r="I970">
            <v>6.58</v>
          </cell>
          <cell r="J970" t="str">
            <v>RAL  7005</v>
          </cell>
          <cell r="K970">
            <v>2</v>
          </cell>
          <cell r="L970">
            <v>245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>
            <v>3.22</v>
          </cell>
          <cell r="I971">
            <v>6.44</v>
          </cell>
          <cell r="J971" t="str">
            <v>RAL  7005</v>
          </cell>
          <cell r="K971">
            <v>2</v>
          </cell>
          <cell r="L971">
            <v>241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>
            <v>0.69</v>
          </cell>
          <cell r="I972">
            <v>1.38</v>
          </cell>
          <cell r="J972" t="str">
            <v>RAL  7005</v>
          </cell>
          <cell r="K972">
            <v>1</v>
          </cell>
          <cell r="L972">
            <v>24.7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0.57999999999999996</v>
          </cell>
          <cell r="I973">
            <v>4.6399999999999997</v>
          </cell>
          <cell r="J973" t="str">
            <v>RAL  7005</v>
          </cell>
          <cell r="K973">
            <v>2</v>
          </cell>
          <cell r="L973">
            <v>42.2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>
            <v>0.43</v>
          </cell>
          <cell r="I974">
            <v>6.45</v>
          </cell>
          <cell r="J974" t="str">
            <v>RAL  7005</v>
          </cell>
          <cell r="K974">
            <v>8</v>
          </cell>
          <cell r="L974">
            <v>119.2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>
            <v>0.25</v>
          </cell>
          <cell r="I975">
            <v>9</v>
          </cell>
          <cell r="J975" t="str">
            <v>RAL  7005</v>
          </cell>
          <cell r="K975">
            <v>36</v>
          </cell>
          <cell r="L975">
            <v>172.79999999999998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6.19</v>
          </cell>
          <cell r="I976">
            <v>198.08</v>
          </cell>
          <cell r="J976" t="str">
            <v>ОГЗ до R45</v>
          </cell>
          <cell r="K976">
            <v>16</v>
          </cell>
          <cell r="L976">
            <v>3761.6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6.11</v>
          </cell>
          <cell r="I977">
            <v>195.52</v>
          </cell>
          <cell r="J977" t="str">
            <v>ОГЗ до R45</v>
          </cell>
          <cell r="K977">
            <v>24</v>
          </cell>
          <cell r="L977">
            <v>5570.4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>
            <v>6.44</v>
          </cell>
          <cell r="I978">
            <v>51.52</v>
          </cell>
          <cell r="J978" t="str">
            <v>ОГЗ до R45</v>
          </cell>
          <cell r="K978">
            <v>6</v>
          </cell>
          <cell r="L978">
            <v>1467.6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>
            <v>6.18</v>
          </cell>
          <cell r="I979">
            <v>24.72</v>
          </cell>
          <cell r="J979" t="str">
            <v>ОГЗ до R45</v>
          </cell>
          <cell r="K979">
            <v>3</v>
          </cell>
          <cell r="L979">
            <v>704.40000000000009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8.3800000000000008</v>
          </cell>
          <cell r="I980">
            <v>33.520000000000003</v>
          </cell>
          <cell r="J980" t="str">
            <v>ОГЗ до R45</v>
          </cell>
          <cell r="K980">
            <v>0</v>
          </cell>
          <cell r="L980">
            <v>0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>
            <v>4.96</v>
          </cell>
          <cell r="I981">
            <v>9.92</v>
          </cell>
          <cell r="J981" t="str">
            <v>ОГЗ до R45</v>
          </cell>
          <cell r="K981">
            <v>2</v>
          </cell>
          <cell r="L981">
            <v>436.8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>
            <v>4.96</v>
          </cell>
          <cell r="I982">
            <v>9.92</v>
          </cell>
          <cell r="J982" t="str">
            <v>ОГЗ до R45</v>
          </cell>
          <cell r="K982">
            <v>2</v>
          </cell>
          <cell r="L982">
            <v>436.8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>
            <v>5.01</v>
          </cell>
          <cell r="I983">
            <v>20.04</v>
          </cell>
          <cell r="J983" t="str">
            <v>ОГЗ до R45</v>
          </cell>
          <cell r="K983">
            <v>4</v>
          </cell>
          <cell r="L983">
            <v>881.6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>
            <v>2.96</v>
          </cell>
          <cell r="I984">
            <v>11.84</v>
          </cell>
          <cell r="J984" t="str">
            <v>ОГЗ до R45</v>
          </cell>
          <cell r="K984">
            <v>4</v>
          </cell>
          <cell r="L984">
            <v>430.8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>
            <v>3.04</v>
          </cell>
          <cell r="I985">
            <v>12.16</v>
          </cell>
          <cell r="J985" t="str">
            <v>ОГЗ до R45</v>
          </cell>
          <cell r="K985">
            <v>4</v>
          </cell>
          <cell r="L985">
            <v>442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>
            <v>1.78</v>
          </cell>
          <cell r="I986">
            <v>99.68</v>
          </cell>
          <cell r="J986" t="str">
            <v>ОГЗ до R45</v>
          </cell>
          <cell r="K986">
            <v>56</v>
          </cell>
          <cell r="L986">
            <v>3080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>
            <v>1.56</v>
          </cell>
          <cell r="I987">
            <v>3.12</v>
          </cell>
          <cell r="J987" t="str">
            <v>ОГЗ до R45</v>
          </cell>
          <cell r="K987">
            <v>2</v>
          </cell>
          <cell r="L987">
            <v>96.4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>
            <v>1.65</v>
          </cell>
          <cell r="I988">
            <v>3.3</v>
          </cell>
          <cell r="J988" t="str">
            <v>ОГЗ до R45</v>
          </cell>
          <cell r="K988">
            <v>2</v>
          </cell>
          <cell r="L988">
            <v>102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>
            <v>1.76</v>
          </cell>
          <cell r="I989">
            <v>3.52</v>
          </cell>
          <cell r="J989" t="str">
            <v>ОГЗ до R45</v>
          </cell>
          <cell r="K989">
            <v>2</v>
          </cell>
          <cell r="L989">
            <v>108.6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>
            <v>1.79</v>
          </cell>
          <cell r="I990">
            <v>3.58</v>
          </cell>
          <cell r="J990" t="str">
            <v>ОГЗ до R45</v>
          </cell>
          <cell r="K990">
            <v>2</v>
          </cell>
          <cell r="L990">
            <v>110.6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>
            <v>1.21</v>
          </cell>
          <cell r="I991">
            <v>2.42</v>
          </cell>
          <cell r="J991" t="str">
            <v>ОГЗ до R45</v>
          </cell>
          <cell r="K991">
            <v>2</v>
          </cell>
          <cell r="L991">
            <v>74.599999999999994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>
            <v>1.1599999999999999</v>
          </cell>
          <cell r="I992">
            <v>4.6399999999999997</v>
          </cell>
          <cell r="J992" t="str">
            <v>ОГЗ до R45</v>
          </cell>
          <cell r="K992">
            <v>4</v>
          </cell>
          <cell r="L992">
            <v>142.80000000000001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>
            <v>0.96</v>
          </cell>
          <cell r="I993">
            <v>1.92</v>
          </cell>
          <cell r="J993" t="str">
            <v>ОГЗ до R45</v>
          </cell>
          <cell r="K993">
            <v>2</v>
          </cell>
          <cell r="L993">
            <v>59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>
            <v>0.8</v>
          </cell>
          <cell r="I994">
            <v>1.6</v>
          </cell>
          <cell r="J994" t="str">
            <v>ОГЗ до R45</v>
          </cell>
          <cell r="K994">
            <v>2</v>
          </cell>
          <cell r="L994">
            <v>49.4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>
            <v>5.07</v>
          </cell>
          <cell r="I995">
            <v>20.28</v>
          </cell>
          <cell r="J995" t="str">
            <v>ОГЗ до R45</v>
          </cell>
          <cell r="K995">
            <v>4</v>
          </cell>
          <cell r="L995">
            <v>888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>
            <v>5.13</v>
          </cell>
          <cell r="I996">
            <v>10.26</v>
          </cell>
          <cell r="J996" t="str">
            <v>ОГЗ до R45</v>
          </cell>
          <cell r="K996">
            <v>2</v>
          </cell>
          <cell r="L996">
            <v>448.6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>
            <v>5.13</v>
          </cell>
          <cell r="I997">
            <v>10.26</v>
          </cell>
          <cell r="J997" t="str">
            <v>ОГЗ до R45</v>
          </cell>
          <cell r="K997">
            <v>2</v>
          </cell>
          <cell r="L997">
            <v>448.6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5.46</v>
          </cell>
          <cell r="I998">
            <v>5.46</v>
          </cell>
          <cell r="J998" t="str">
            <v>RAL  7005</v>
          </cell>
          <cell r="K998">
            <v>0</v>
          </cell>
          <cell r="L998">
            <v>0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8.8000000000000007</v>
          </cell>
          <cell r="I999">
            <v>8.8000000000000007</v>
          </cell>
          <cell r="J999" t="str">
            <v>RAL  7005</v>
          </cell>
          <cell r="K999">
            <v>0</v>
          </cell>
          <cell r="L999">
            <v>0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6.46</v>
          </cell>
          <cell r="I1000">
            <v>12.92</v>
          </cell>
          <cell r="J1000" t="str">
            <v>RAL  7005</v>
          </cell>
          <cell r="K1000">
            <v>0</v>
          </cell>
          <cell r="L1000">
            <v>0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9.8000000000000007</v>
          </cell>
          <cell r="I1001">
            <v>19.600000000000001</v>
          </cell>
          <cell r="J1001" t="str">
            <v>RAL  7005</v>
          </cell>
          <cell r="K1001">
            <v>0</v>
          </cell>
          <cell r="L1001">
            <v>0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1.68</v>
          </cell>
          <cell r="I1002">
            <v>3.36</v>
          </cell>
          <cell r="J1002" t="str">
            <v>RAL  7005</v>
          </cell>
          <cell r="K1002">
            <v>2</v>
          </cell>
          <cell r="L1002">
            <v>121.2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1.68</v>
          </cell>
          <cell r="I1003">
            <v>3.36</v>
          </cell>
          <cell r="J1003" t="str">
            <v>RAL  7005</v>
          </cell>
          <cell r="K1003">
            <v>2</v>
          </cell>
          <cell r="L1003">
            <v>121.2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>
            <v>0.82</v>
          </cell>
          <cell r="I1004">
            <v>19.68</v>
          </cell>
          <cell r="J1004" t="str">
            <v>RAL  7005</v>
          </cell>
          <cell r="K1004">
            <v>24</v>
          </cell>
          <cell r="L1004">
            <v>693.59999999999991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1.25</v>
          </cell>
          <cell r="I1005">
            <v>3.75</v>
          </cell>
          <cell r="J1005" t="str">
            <v>RAL  7005</v>
          </cell>
          <cell r="K1005">
            <v>3</v>
          </cell>
          <cell r="L1005">
            <v>137.69999999999999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0.98</v>
          </cell>
          <cell r="I1006">
            <v>2.94</v>
          </cell>
          <cell r="J1006" t="str">
            <v>RAL  7005</v>
          </cell>
          <cell r="K1006">
            <v>3</v>
          </cell>
          <cell r="L1006">
            <v>108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0.5</v>
          </cell>
          <cell r="I1007">
            <v>2</v>
          </cell>
          <cell r="J1007" t="str">
            <v>RAL  7005</v>
          </cell>
          <cell r="K1007">
            <v>0</v>
          </cell>
          <cell r="L1007">
            <v>0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0.46</v>
          </cell>
          <cell r="I1008">
            <v>1.84</v>
          </cell>
          <cell r="J1008" t="str">
            <v>RAL  7005</v>
          </cell>
          <cell r="K1008">
            <v>0</v>
          </cell>
          <cell r="L1008">
            <v>0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>
            <v>0.56999999999999995</v>
          </cell>
          <cell r="I1009">
            <v>15.959999999999999</v>
          </cell>
          <cell r="J1009" t="str">
            <v>RAL  7005</v>
          </cell>
          <cell r="K1009">
            <v>28</v>
          </cell>
          <cell r="L1009">
            <v>305.2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>
            <v>0.55000000000000004</v>
          </cell>
          <cell r="I1010">
            <v>2.2000000000000002</v>
          </cell>
          <cell r="J1010" t="str">
            <v>RAL  7005</v>
          </cell>
          <cell r="K1010">
            <v>4</v>
          </cell>
          <cell r="L1010">
            <v>41.6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>
            <v>0.46</v>
          </cell>
          <cell r="I1011">
            <v>11.040000000000001</v>
          </cell>
          <cell r="J1011" t="str">
            <v>RAL  7005</v>
          </cell>
          <cell r="K1011">
            <v>24</v>
          </cell>
          <cell r="L1011">
            <v>211.20000000000002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>
            <v>0.55000000000000004</v>
          </cell>
          <cell r="I1012">
            <v>13.200000000000001</v>
          </cell>
          <cell r="J1012" t="str">
            <v>RAL  7005</v>
          </cell>
          <cell r="K1012">
            <v>24</v>
          </cell>
          <cell r="L1012">
            <v>252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36.090000000000003</v>
          </cell>
          <cell r="I1013">
            <v>938.34000000000015</v>
          </cell>
          <cell r="J1013" t="str">
            <v>ОГЗ до R45</v>
          </cell>
          <cell r="K1013">
            <v>0</v>
          </cell>
          <cell r="L1013">
            <v>0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0.03</v>
          </cell>
          <cell r="I1014">
            <v>7.68</v>
          </cell>
          <cell r="J1014" t="str">
            <v>RAL  7005</v>
          </cell>
          <cell r="K1014">
            <v>205</v>
          </cell>
          <cell r="L1014">
            <v>328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0.02</v>
          </cell>
          <cell r="I1015">
            <v>0.48</v>
          </cell>
          <cell r="J1015" t="str">
            <v>RAL  7005</v>
          </cell>
          <cell r="K1015">
            <v>24</v>
          </cell>
          <cell r="L1015">
            <v>24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2.83</v>
          </cell>
          <cell r="I1016">
            <v>45.28</v>
          </cell>
          <cell r="J1016" t="str">
            <v>RAL  7005</v>
          </cell>
          <cell r="K1016">
            <v>0</v>
          </cell>
          <cell r="L1016">
            <v>0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1.28</v>
          </cell>
          <cell r="I1017">
            <v>19.2</v>
          </cell>
          <cell r="J1017" t="str">
            <v>ОГЗ до R45</v>
          </cell>
          <cell r="K1017">
            <v>0</v>
          </cell>
          <cell r="L1017">
            <v>0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1.38</v>
          </cell>
          <cell r="I1018">
            <v>1.38</v>
          </cell>
          <cell r="J1018" t="str">
            <v>RAL  7005</v>
          </cell>
          <cell r="K1018">
            <v>0</v>
          </cell>
          <cell r="L1018">
            <v>0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>
            <v>1.94</v>
          </cell>
          <cell r="I1019">
            <v>1.94</v>
          </cell>
          <cell r="J1019" t="str">
            <v>ОГЗ до R45</v>
          </cell>
          <cell r="K1019">
            <v>0</v>
          </cell>
          <cell r="L1019">
            <v>0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60.65</v>
          </cell>
          <cell r="I1020">
            <v>60.65</v>
          </cell>
          <cell r="J1020" t="str">
            <v>ОГЗ до R45</v>
          </cell>
          <cell r="K1020">
            <v>0</v>
          </cell>
          <cell r="L1020">
            <v>0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57.72</v>
          </cell>
          <cell r="I1021">
            <v>115.44</v>
          </cell>
          <cell r="J1021" t="str">
            <v>ОГЗ до R45</v>
          </cell>
          <cell r="K1021">
            <v>1</v>
          </cell>
          <cell r="L1021">
            <v>4551.2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>
            <v>57.32</v>
          </cell>
          <cell r="I1022">
            <v>57.32</v>
          </cell>
          <cell r="J1022" t="str">
            <v>ОГЗ до R45</v>
          </cell>
          <cell r="K1022">
            <v>1</v>
          </cell>
          <cell r="L1022">
            <v>4535.6000000000004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>
            <v>57.32</v>
          </cell>
          <cell r="I1023">
            <v>57.32</v>
          </cell>
          <cell r="J1023" t="str">
            <v>ОГЗ до R45</v>
          </cell>
          <cell r="K1023">
            <v>0</v>
          </cell>
          <cell r="L1023">
            <v>0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>
            <v>57.72</v>
          </cell>
          <cell r="I1024">
            <v>57.72</v>
          </cell>
          <cell r="J1024" t="str">
            <v>ОГЗ до R45</v>
          </cell>
          <cell r="K1024">
            <v>1</v>
          </cell>
          <cell r="L1024">
            <v>4551.2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57.32</v>
          </cell>
          <cell r="I1025">
            <v>57.32</v>
          </cell>
          <cell r="J1025" t="str">
            <v>ОГЗ до R45</v>
          </cell>
          <cell r="K1025">
            <v>0</v>
          </cell>
          <cell r="L1025">
            <v>0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>
            <v>57.72</v>
          </cell>
          <cell r="I1026">
            <v>173.16</v>
          </cell>
          <cell r="J1026" t="str">
            <v>ОГЗ до R45</v>
          </cell>
          <cell r="K1026">
            <v>3</v>
          </cell>
          <cell r="L1026">
            <v>13653.599999999999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57.32</v>
          </cell>
          <cell r="I1027">
            <v>114.64</v>
          </cell>
          <cell r="J1027" t="str">
            <v>ОГЗ до R45</v>
          </cell>
          <cell r="K1027">
            <v>1</v>
          </cell>
          <cell r="L1027">
            <v>4535.6000000000004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57.15</v>
          </cell>
          <cell r="I1028">
            <v>57.15</v>
          </cell>
          <cell r="J1028" t="str">
            <v>ОГЗ до R45</v>
          </cell>
          <cell r="K1028">
            <v>0</v>
          </cell>
          <cell r="L1028">
            <v>0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>
            <v>54.7</v>
          </cell>
          <cell r="I1029">
            <v>54.7</v>
          </cell>
          <cell r="J1029" t="str">
            <v>ОГЗ до R45</v>
          </cell>
          <cell r="K1029">
            <v>1</v>
          </cell>
          <cell r="L1029">
            <v>4386.3999999999996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>
            <v>55.46</v>
          </cell>
          <cell r="I1030">
            <v>55.46</v>
          </cell>
          <cell r="J1030" t="str">
            <v>ОГЗ до R45</v>
          </cell>
          <cell r="K1030">
            <v>1</v>
          </cell>
          <cell r="L1030">
            <v>4425.1000000000004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4.71</v>
          </cell>
          <cell r="I1031">
            <v>4.71</v>
          </cell>
          <cell r="J1031" t="str">
            <v>ОГЗ до R45</v>
          </cell>
          <cell r="K1031">
            <v>0</v>
          </cell>
          <cell r="L1031">
            <v>0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4.71</v>
          </cell>
          <cell r="I1032">
            <v>14.129999999999999</v>
          </cell>
          <cell r="J1032" t="str">
            <v>ОГЗ до R45</v>
          </cell>
          <cell r="K1032">
            <v>0</v>
          </cell>
          <cell r="L1032">
            <v>0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13.14</v>
          </cell>
          <cell r="I1033">
            <v>13.14</v>
          </cell>
          <cell r="J1033" t="str">
            <v>ОГЗ до R45</v>
          </cell>
          <cell r="K1033">
            <v>0</v>
          </cell>
          <cell r="L1033">
            <v>0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13.45</v>
          </cell>
          <cell r="I1034">
            <v>13.45</v>
          </cell>
          <cell r="J1034" t="str">
            <v>ОГЗ до R45</v>
          </cell>
          <cell r="K1034">
            <v>0</v>
          </cell>
          <cell r="L1034">
            <v>0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12.75</v>
          </cell>
          <cell r="I1035">
            <v>25.5</v>
          </cell>
          <cell r="J1035" t="str">
            <v>ОГЗ до R45</v>
          </cell>
          <cell r="K1035">
            <v>0</v>
          </cell>
          <cell r="L1035">
            <v>0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12.75</v>
          </cell>
          <cell r="I1036">
            <v>12.75</v>
          </cell>
          <cell r="J1036" t="str">
            <v>ОГЗ до R45</v>
          </cell>
          <cell r="K1036">
            <v>0</v>
          </cell>
          <cell r="L1036">
            <v>0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13.06</v>
          </cell>
          <cell r="I1037">
            <v>13.06</v>
          </cell>
          <cell r="J1037" t="str">
            <v>ОГЗ до R45</v>
          </cell>
          <cell r="K1037">
            <v>0</v>
          </cell>
          <cell r="L1037">
            <v>0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12.75</v>
          </cell>
          <cell r="I1038">
            <v>25.5</v>
          </cell>
          <cell r="J1038" t="str">
            <v>ОГЗ до R45</v>
          </cell>
          <cell r="K1038">
            <v>0</v>
          </cell>
          <cell r="L1038">
            <v>0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12.75</v>
          </cell>
          <cell r="I1039">
            <v>12.75</v>
          </cell>
          <cell r="J1039" t="str">
            <v>ОГЗ до R45</v>
          </cell>
          <cell r="K1039">
            <v>0</v>
          </cell>
          <cell r="L1039">
            <v>0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13.06</v>
          </cell>
          <cell r="I1040">
            <v>13.06</v>
          </cell>
          <cell r="J1040" t="str">
            <v>ОГЗ до R45</v>
          </cell>
          <cell r="K1040">
            <v>0</v>
          </cell>
          <cell r="L1040">
            <v>0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13.14</v>
          </cell>
          <cell r="I1041">
            <v>26.28</v>
          </cell>
          <cell r="J1041" t="str">
            <v>ОГЗ до R45</v>
          </cell>
          <cell r="K1041">
            <v>0</v>
          </cell>
          <cell r="L1041">
            <v>0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13.14</v>
          </cell>
          <cell r="I1042">
            <v>13.14</v>
          </cell>
          <cell r="J1042" t="str">
            <v>ОГЗ до R45</v>
          </cell>
          <cell r="K1042">
            <v>0</v>
          </cell>
          <cell r="L1042">
            <v>0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13.45</v>
          </cell>
          <cell r="I1043">
            <v>13.45</v>
          </cell>
          <cell r="J1043" t="str">
            <v>ОГЗ до R45</v>
          </cell>
          <cell r="K1043">
            <v>0</v>
          </cell>
          <cell r="L1043">
            <v>0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12.75</v>
          </cell>
          <cell r="I1044">
            <v>25.5</v>
          </cell>
          <cell r="J1044" t="str">
            <v>ОГЗ до R45</v>
          </cell>
          <cell r="K1044">
            <v>0</v>
          </cell>
          <cell r="L1044">
            <v>0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12.35</v>
          </cell>
          <cell r="I1045">
            <v>12.35</v>
          </cell>
          <cell r="J1045" t="str">
            <v>ОГЗ до R45</v>
          </cell>
          <cell r="K1045">
            <v>0</v>
          </cell>
          <cell r="L1045">
            <v>0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12.67</v>
          </cell>
          <cell r="I1046">
            <v>12.67</v>
          </cell>
          <cell r="J1046" t="str">
            <v>ОГЗ до R45</v>
          </cell>
          <cell r="K1046">
            <v>0</v>
          </cell>
          <cell r="L1046">
            <v>0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12.35</v>
          </cell>
          <cell r="I1047">
            <v>24.7</v>
          </cell>
          <cell r="J1047" t="str">
            <v>ОГЗ до R45</v>
          </cell>
          <cell r="K1047">
            <v>0</v>
          </cell>
          <cell r="L1047">
            <v>0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12.71</v>
          </cell>
          <cell r="I1048">
            <v>12.71</v>
          </cell>
          <cell r="J1048" t="str">
            <v>ОГЗ до R45</v>
          </cell>
          <cell r="K1048">
            <v>0</v>
          </cell>
          <cell r="L1048">
            <v>0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13.57</v>
          </cell>
          <cell r="I1049">
            <v>13.57</v>
          </cell>
          <cell r="J1049" t="str">
            <v>ОГЗ до R45</v>
          </cell>
          <cell r="K1049">
            <v>0</v>
          </cell>
          <cell r="L1049">
            <v>0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13.29</v>
          </cell>
          <cell r="I1050">
            <v>13.29</v>
          </cell>
          <cell r="J1050" t="str">
            <v>ОГЗ до R45</v>
          </cell>
          <cell r="K1050">
            <v>0</v>
          </cell>
          <cell r="L1050">
            <v>0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13.31</v>
          </cell>
          <cell r="I1051">
            <v>13.31</v>
          </cell>
          <cell r="J1051" t="str">
            <v>ОГЗ до R45</v>
          </cell>
          <cell r="K1051">
            <v>0</v>
          </cell>
          <cell r="L1051">
            <v>0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13.19</v>
          </cell>
          <cell r="I1052">
            <v>13.19</v>
          </cell>
          <cell r="J1052" t="str">
            <v>ОГЗ до R45</v>
          </cell>
          <cell r="K1052">
            <v>0</v>
          </cell>
          <cell r="L1052">
            <v>0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13.51</v>
          </cell>
          <cell r="I1053">
            <v>13.51</v>
          </cell>
          <cell r="J1053" t="str">
            <v>ОГЗ до R45</v>
          </cell>
          <cell r="K1053">
            <v>0</v>
          </cell>
          <cell r="L1053">
            <v>0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12.8</v>
          </cell>
          <cell r="I1054">
            <v>12.8</v>
          </cell>
          <cell r="J1054" t="str">
            <v>ОГЗ до R45</v>
          </cell>
          <cell r="K1054">
            <v>0</v>
          </cell>
          <cell r="L1054">
            <v>0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12.8</v>
          </cell>
          <cell r="I1055">
            <v>12.8</v>
          </cell>
          <cell r="J1055" t="str">
            <v>ОГЗ до R45</v>
          </cell>
          <cell r="K1055">
            <v>0</v>
          </cell>
          <cell r="L1055">
            <v>0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12.47</v>
          </cell>
          <cell r="I1056">
            <v>12.47</v>
          </cell>
          <cell r="J1056" t="str">
            <v>ОГЗ до R45</v>
          </cell>
          <cell r="K1056">
            <v>0</v>
          </cell>
          <cell r="L1056">
            <v>0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12.7</v>
          </cell>
          <cell r="I1057">
            <v>12.7</v>
          </cell>
          <cell r="J1057" t="str">
            <v>ОГЗ до R45</v>
          </cell>
          <cell r="K1057">
            <v>0</v>
          </cell>
          <cell r="L1057">
            <v>0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12.86</v>
          </cell>
          <cell r="I1058">
            <v>12.86</v>
          </cell>
          <cell r="J1058" t="str">
            <v>ОГЗ до R45</v>
          </cell>
          <cell r="K1058">
            <v>0</v>
          </cell>
          <cell r="L1058">
            <v>0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13.16</v>
          </cell>
          <cell r="I1059">
            <v>13.16</v>
          </cell>
          <cell r="J1059" t="str">
            <v>ОГЗ до R45</v>
          </cell>
          <cell r="K1059">
            <v>0</v>
          </cell>
          <cell r="L1059">
            <v>0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12.62</v>
          </cell>
          <cell r="I1060">
            <v>25.24</v>
          </cell>
          <cell r="J1060" t="str">
            <v>ОГЗ до R45</v>
          </cell>
          <cell r="K1060">
            <v>0</v>
          </cell>
          <cell r="L1060">
            <v>0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12.95</v>
          </cell>
          <cell r="I1061">
            <v>25.9</v>
          </cell>
          <cell r="J1061" t="str">
            <v>ОГЗ до R45</v>
          </cell>
          <cell r="K1061">
            <v>0</v>
          </cell>
          <cell r="L1061">
            <v>0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12.24</v>
          </cell>
          <cell r="I1062">
            <v>48.96</v>
          </cell>
          <cell r="J1062" t="str">
            <v>ОГЗ до R45</v>
          </cell>
          <cell r="K1062">
            <v>0</v>
          </cell>
          <cell r="L1062">
            <v>0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12.24</v>
          </cell>
          <cell r="I1063">
            <v>12.24</v>
          </cell>
          <cell r="J1063" t="str">
            <v>ОГЗ до R45</v>
          </cell>
          <cell r="K1063">
            <v>0</v>
          </cell>
          <cell r="L1063">
            <v>0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12.56</v>
          </cell>
          <cell r="I1064">
            <v>12.56</v>
          </cell>
          <cell r="J1064" t="str">
            <v>ОГЗ до R45</v>
          </cell>
          <cell r="K1064">
            <v>0</v>
          </cell>
          <cell r="L1064">
            <v>0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12.24</v>
          </cell>
          <cell r="I1065">
            <v>24.48</v>
          </cell>
          <cell r="J1065" t="str">
            <v>ОГЗ до R45</v>
          </cell>
          <cell r="K1065">
            <v>0</v>
          </cell>
          <cell r="L1065">
            <v>0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12.3</v>
          </cell>
          <cell r="I1066">
            <v>12.3</v>
          </cell>
          <cell r="J1066" t="str">
            <v>ОГЗ до R45</v>
          </cell>
          <cell r="K1066">
            <v>0</v>
          </cell>
          <cell r="L1066">
            <v>0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12.63</v>
          </cell>
          <cell r="I1067">
            <v>12.63</v>
          </cell>
          <cell r="J1067" t="str">
            <v>ОГЗ до R45</v>
          </cell>
          <cell r="K1067">
            <v>0</v>
          </cell>
          <cell r="L1067">
            <v>0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12.62</v>
          </cell>
          <cell r="I1068">
            <v>25.24</v>
          </cell>
          <cell r="J1068" t="str">
            <v>ОГЗ до R45</v>
          </cell>
          <cell r="K1068">
            <v>0</v>
          </cell>
          <cell r="L1068">
            <v>0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12.62</v>
          </cell>
          <cell r="I1069">
            <v>12.62</v>
          </cell>
          <cell r="J1069" t="str">
            <v>ОГЗ до R45</v>
          </cell>
          <cell r="K1069">
            <v>0</v>
          </cell>
          <cell r="L1069">
            <v>0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12.95</v>
          </cell>
          <cell r="I1070">
            <v>12.95</v>
          </cell>
          <cell r="J1070" t="str">
            <v>ОГЗ до R45</v>
          </cell>
          <cell r="K1070">
            <v>0</v>
          </cell>
          <cell r="L1070">
            <v>0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12.24</v>
          </cell>
          <cell r="I1071">
            <v>24.48</v>
          </cell>
          <cell r="J1071" t="str">
            <v>ОГЗ до R45</v>
          </cell>
          <cell r="K1071">
            <v>0</v>
          </cell>
          <cell r="L1071">
            <v>0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12.24</v>
          </cell>
          <cell r="I1072">
            <v>12.24</v>
          </cell>
          <cell r="J1072" t="str">
            <v>ОГЗ до R45</v>
          </cell>
          <cell r="K1072">
            <v>0</v>
          </cell>
          <cell r="L1072">
            <v>0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12.42</v>
          </cell>
          <cell r="I1073">
            <v>12.42</v>
          </cell>
          <cell r="J1073" t="str">
            <v>ОГЗ до R45</v>
          </cell>
          <cell r="K1073">
            <v>0</v>
          </cell>
          <cell r="L1073">
            <v>0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12.62</v>
          </cell>
          <cell r="I1074">
            <v>25.24</v>
          </cell>
          <cell r="J1074" t="str">
            <v>ОГЗ до R45</v>
          </cell>
          <cell r="K1074">
            <v>0</v>
          </cell>
          <cell r="L1074">
            <v>0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15.92</v>
          </cell>
          <cell r="I1075">
            <v>15.92</v>
          </cell>
          <cell r="J1075" t="str">
            <v>ОГЗ до R45</v>
          </cell>
          <cell r="K1075">
            <v>0</v>
          </cell>
          <cell r="L1075">
            <v>0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1.47</v>
          </cell>
          <cell r="I1076">
            <v>1.47</v>
          </cell>
          <cell r="J1076" t="str">
            <v>ОГЗ до R45</v>
          </cell>
          <cell r="K1076">
            <v>0</v>
          </cell>
          <cell r="L1076">
            <v>0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1.54</v>
          </cell>
          <cell r="I1077">
            <v>10.780000000000001</v>
          </cell>
          <cell r="J1077" t="str">
            <v>ОГЗ до R45</v>
          </cell>
          <cell r="K1077">
            <v>0</v>
          </cell>
          <cell r="L1077">
            <v>0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4.41</v>
          </cell>
          <cell r="I1078">
            <v>123.48</v>
          </cell>
          <cell r="J1078" t="str">
            <v>ОГЗ до R45</v>
          </cell>
          <cell r="K1078">
            <v>0</v>
          </cell>
          <cell r="L1078">
            <v>0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4.2699999999999996</v>
          </cell>
          <cell r="I1079">
            <v>46.97</v>
          </cell>
          <cell r="J1079" t="str">
            <v>ОГЗ до R45</v>
          </cell>
          <cell r="K1079">
            <v>0</v>
          </cell>
          <cell r="L1079">
            <v>0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0.84</v>
          </cell>
          <cell r="I1080">
            <v>0.84</v>
          </cell>
          <cell r="J1080" t="str">
            <v>ОГЗ до R45</v>
          </cell>
          <cell r="K1080">
            <v>0</v>
          </cell>
          <cell r="L1080">
            <v>0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1.29</v>
          </cell>
          <cell r="I1081">
            <v>1.29</v>
          </cell>
          <cell r="J1081" t="str">
            <v>ОГЗ до R45</v>
          </cell>
          <cell r="K1081">
            <v>0</v>
          </cell>
          <cell r="L1081">
            <v>0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1.63</v>
          </cell>
          <cell r="I1082">
            <v>3.26</v>
          </cell>
          <cell r="J1082" t="str">
            <v>ОГЗ до R45</v>
          </cell>
          <cell r="K1082">
            <v>0</v>
          </cell>
          <cell r="L1082">
            <v>0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1.43</v>
          </cell>
          <cell r="I1083">
            <v>2.86</v>
          </cell>
          <cell r="J1083" t="str">
            <v>ОГЗ до R45</v>
          </cell>
          <cell r="K1083">
            <v>0</v>
          </cell>
          <cell r="L1083">
            <v>0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1.82</v>
          </cell>
          <cell r="I1084">
            <v>16.38</v>
          </cell>
          <cell r="J1084" t="str">
            <v>ОГЗ до R45</v>
          </cell>
          <cell r="K1084">
            <v>0</v>
          </cell>
          <cell r="L1084">
            <v>0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4.3899999999999997</v>
          </cell>
          <cell r="I1085">
            <v>4.3899999999999997</v>
          </cell>
          <cell r="J1085" t="str">
            <v>ОГЗ до R45</v>
          </cell>
          <cell r="K1085">
            <v>0</v>
          </cell>
          <cell r="L1085">
            <v>0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1.63</v>
          </cell>
          <cell r="I1086">
            <v>3.26</v>
          </cell>
          <cell r="J1086" t="str">
            <v>ОГЗ до R45</v>
          </cell>
          <cell r="K1086">
            <v>0</v>
          </cell>
          <cell r="L1086">
            <v>0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1.43</v>
          </cell>
          <cell r="I1087">
            <v>2.86</v>
          </cell>
          <cell r="J1087" t="str">
            <v>ОГЗ до R45</v>
          </cell>
          <cell r="K1087">
            <v>0</v>
          </cell>
          <cell r="L1087">
            <v>0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1.53</v>
          </cell>
          <cell r="I1088">
            <v>1.53</v>
          </cell>
          <cell r="J1088" t="str">
            <v>ОГЗ до R45</v>
          </cell>
          <cell r="K1088">
            <v>0</v>
          </cell>
          <cell r="L1088">
            <v>0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1.08</v>
          </cell>
          <cell r="I1089">
            <v>1.08</v>
          </cell>
          <cell r="J1089" t="str">
            <v>ОГЗ до R45</v>
          </cell>
          <cell r="K1089">
            <v>0</v>
          </cell>
          <cell r="L1089">
            <v>0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1.08</v>
          </cell>
          <cell r="I1090">
            <v>1.08</v>
          </cell>
          <cell r="J1090" t="str">
            <v>ОГЗ до R45</v>
          </cell>
          <cell r="K1090">
            <v>0</v>
          </cell>
          <cell r="L1090">
            <v>0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1.53</v>
          </cell>
          <cell r="I1091">
            <v>3.06</v>
          </cell>
          <cell r="J1091" t="str">
            <v>ОГЗ до R45</v>
          </cell>
          <cell r="K1091">
            <v>0</v>
          </cell>
          <cell r="L1091">
            <v>0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1.35</v>
          </cell>
          <cell r="I1092">
            <v>1.35</v>
          </cell>
          <cell r="J1092" t="str">
            <v>ОГЗ до R45</v>
          </cell>
          <cell r="K1092">
            <v>0</v>
          </cell>
          <cell r="L1092">
            <v>0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4.3499999999999996</v>
          </cell>
          <cell r="I1093">
            <v>4.3499999999999996</v>
          </cell>
          <cell r="J1093" t="str">
            <v>ОГЗ до R45</v>
          </cell>
          <cell r="K1093">
            <v>0</v>
          </cell>
          <cell r="L1093">
            <v>0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4.2300000000000004</v>
          </cell>
          <cell r="I1094">
            <v>211.50000000000003</v>
          </cell>
          <cell r="J1094" t="str">
            <v>ОГЗ до R45</v>
          </cell>
          <cell r="K1094">
            <v>0</v>
          </cell>
          <cell r="L1094">
            <v>0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4.3499999999999996</v>
          </cell>
          <cell r="I1095">
            <v>4.3499999999999996</v>
          </cell>
          <cell r="J1095" t="str">
            <v>ОГЗ до R45</v>
          </cell>
          <cell r="K1095">
            <v>0</v>
          </cell>
          <cell r="L1095">
            <v>0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1.35</v>
          </cell>
          <cell r="I1096">
            <v>1.35</v>
          </cell>
          <cell r="J1096" t="str">
            <v>ОГЗ до R45</v>
          </cell>
          <cell r="K1096">
            <v>0</v>
          </cell>
          <cell r="L1096">
            <v>0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1.25</v>
          </cell>
          <cell r="I1097">
            <v>1.25</v>
          </cell>
          <cell r="J1097" t="str">
            <v>ОГЗ до R45</v>
          </cell>
          <cell r="K1097">
            <v>0</v>
          </cell>
          <cell r="L1097">
            <v>0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0.8</v>
          </cell>
          <cell r="I1098">
            <v>1.6</v>
          </cell>
          <cell r="J1098" t="str">
            <v>ОГЗ до R45</v>
          </cell>
          <cell r="K1098">
            <v>0</v>
          </cell>
          <cell r="L1098">
            <v>0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0.62</v>
          </cell>
          <cell r="I1099">
            <v>0.62</v>
          </cell>
          <cell r="J1099" t="str">
            <v>ОГЗ до R45</v>
          </cell>
          <cell r="K1099">
            <v>0</v>
          </cell>
          <cell r="L1099">
            <v>0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4.3899999999999997</v>
          </cell>
          <cell r="I1100">
            <v>4.3899999999999997</v>
          </cell>
          <cell r="J1100" t="str">
            <v>ОГЗ до R45</v>
          </cell>
          <cell r="K1100">
            <v>0</v>
          </cell>
          <cell r="L1100">
            <v>0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45.14</v>
          </cell>
          <cell r="I1101">
            <v>45.14</v>
          </cell>
          <cell r="J1101" t="str">
            <v>ОГЗ до R45</v>
          </cell>
          <cell r="K1101">
            <v>0</v>
          </cell>
          <cell r="L1101">
            <v>0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45.26</v>
          </cell>
          <cell r="I1102">
            <v>407.34</v>
          </cell>
          <cell r="J1102" t="str">
            <v>ОГЗ до R45</v>
          </cell>
          <cell r="K1102">
            <v>0</v>
          </cell>
          <cell r="L1102">
            <v>0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45.49</v>
          </cell>
          <cell r="I1103">
            <v>45.49</v>
          </cell>
          <cell r="J1103" t="str">
            <v>ОГЗ до R45</v>
          </cell>
          <cell r="K1103">
            <v>0</v>
          </cell>
          <cell r="L1103">
            <v>0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46.04</v>
          </cell>
          <cell r="I1104">
            <v>46.04</v>
          </cell>
          <cell r="J1104" t="str">
            <v>ОГЗ до R45</v>
          </cell>
          <cell r="K1104">
            <v>0</v>
          </cell>
          <cell r="L1104">
            <v>0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45.84</v>
          </cell>
          <cell r="I1105">
            <v>45.84</v>
          </cell>
          <cell r="J1105" t="str">
            <v>ОГЗ до R45</v>
          </cell>
          <cell r="K1105">
            <v>0</v>
          </cell>
          <cell r="L1105">
            <v>0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46.04</v>
          </cell>
          <cell r="I1106">
            <v>46.04</v>
          </cell>
          <cell r="J1106" t="str">
            <v>ОГЗ до R45</v>
          </cell>
          <cell r="K1106">
            <v>0</v>
          </cell>
          <cell r="L1106">
            <v>0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45.14</v>
          </cell>
          <cell r="I1107">
            <v>45.14</v>
          </cell>
          <cell r="J1107" t="str">
            <v>ОГЗ до R45</v>
          </cell>
          <cell r="K1107">
            <v>0</v>
          </cell>
          <cell r="L1107">
            <v>0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17.14</v>
          </cell>
          <cell r="I1108">
            <v>17.14</v>
          </cell>
          <cell r="J1108" t="str">
            <v>ОГЗ до R45</v>
          </cell>
          <cell r="K1108">
            <v>0</v>
          </cell>
          <cell r="L1108">
            <v>0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1.48</v>
          </cell>
          <cell r="I1109">
            <v>4.4399999999999995</v>
          </cell>
          <cell r="J1109" t="str">
            <v>ОГЗ до R45</v>
          </cell>
          <cell r="K1109">
            <v>0</v>
          </cell>
          <cell r="L1109">
            <v>0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2.39</v>
          </cell>
          <cell r="I1110">
            <v>4.78</v>
          </cell>
          <cell r="J1110" t="str">
            <v>ОГЗ до R45</v>
          </cell>
          <cell r="K1110">
            <v>0</v>
          </cell>
          <cell r="L1110">
            <v>0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1.57</v>
          </cell>
          <cell r="I1111">
            <v>4.71</v>
          </cell>
          <cell r="J1111" t="str">
            <v>ОГЗ до R45</v>
          </cell>
          <cell r="K1111">
            <v>0</v>
          </cell>
          <cell r="L1111">
            <v>0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1.45</v>
          </cell>
          <cell r="I1112">
            <v>4.3499999999999996</v>
          </cell>
          <cell r="J1112" t="str">
            <v>ОГЗ до R45</v>
          </cell>
          <cell r="K1112">
            <v>0</v>
          </cell>
          <cell r="L1112">
            <v>0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2.2200000000000002</v>
          </cell>
          <cell r="I1113">
            <v>2.2200000000000002</v>
          </cell>
          <cell r="J1113" t="str">
            <v>ОГЗ до R45</v>
          </cell>
          <cell r="K1113">
            <v>0</v>
          </cell>
          <cell r="L1113">
            <v>0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2.25</v>
          </cell>
          <cell r="I1114">
            <v>2.25</v>
          </cell>
          <cell r="J1114" t="str">
            <v>ОГЗ до R45</v>
          </cell>
          <cell r="K1114">
            <v>0</v>
          </cell>
          <cell r="L1114">
            <v>0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1.48</v>
          </cell>
          <cell r="I1115">
            <v>1.48</v>
          </cell>
          <cell r="J1115" t="str">
            <v>ОГЗ до R45</v>
          </cell>
          <cell r="K1115">
            <v>0</v>
          </cell>
          <cell r="L1115">
            <v>0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0.48</v>
          </cell>
          <cell r="I1116">
            <v>0.48</v>
          </cell>
          <cell r="J1116" t="str">
            <v>ОГЗ до R45</v>
          </cell>
          <cell r="K1116">
            <v>0</v>
          </cell>
          <cell r="L1116">
            <v>0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0.64</v>
          </cell>
          <cell r="I1117">
            <v>1.92</v>
          </cell>
          <cell r="J1117" t="str">
            <v>ОГЗ до R45</v>
          </cell>
          <cell r="K1117">
            <v>0</v>
          </cell>
          <cell r="L1117">
            <v>0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0.55000000000000004</v>
          </cell>
          <cell r="I1118">
            <v>7.7000000000000011</v>
          </cell>
          <cell r="J1118" t="str">
            <v>ОГЗ до R45</v>
          </cell>
          <cell r="K1118">
            <v>0</v>
          </cell>
          <cell r="L1118">
            <v>0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0.7</v>
          </cell>
          <cell r="I1119">
            <v>0.7</v>
          </cell>
          <cell r="J1119" t="str">
            <v>ОГЗ до R45</v>
          </cell>
          <cell r="K1119">
            <v>0</v>
          </cell>
          <cell r="L1119">
            <v>0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0.42</v>
          </cell>
          <cell r="I1120">
            <v>0.42</v>
          </cell>
          <cell r="J1120" t="str">
            <v>ОГЗ до R45</v>
          </cell>
          <cell r="K1120">
            <v>0</v>
          </cell>
          <cell r="L1120">
            <v>0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0.5</v>
          </cell>
          <cell r="I1121">
            <v>0.5</v>
          </cell>
          <cell r="J1121" t="str">
            <v>ОГЗ до R45</v>
          </cell>
          <cell r="K1121">
            <v>0</v>
          </cell>
          <cell r="L1121">
            <v>0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1.85</v>
          </cell>
          <cell r="I1122">
            <v>5.5500000000000007</v>
          </cell>
          <cell r="J1122" t="str">
            <v>ОГЗ до R45</v>
          </cell>
          <cell r="K1122">
            <v>0</v>
          </cell>
          <cell r="L1122">
            <v>0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1.72</v>
          </cell>
          <cell r="I1123">
            <v>5.16</v>
          </cell>
          <cell r="J1123" t="str">
            <v>ОГЗ до R45</v>
          </cell>
          <cell r="K1123">
            <v>0</v>
          </cell>
          <cell r="L1123">
            <v>0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11.14</v>
          </cell>
          <cell r="I1124">
            <v>11.14</v>
          </cell>
          <cell r="J1124" t="str">
            <v>RAL  7005</v>
          </cell>
          <cell r="K1124">
            <v>0</v>
          </cell>
          <cell r="L1124">
            <v>0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10.7</v>
          </cell>
          <cell r="I1125">
            <v>10.7</v>
          </cell>
          <cell r="J1125" t="str">
            <v>RAL  7005</v>
          </cell>
          <cell r="K1125">
            <v>0</v>
          </cell>
          <cell r="L1125">
            <v>0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1.6</v>
          </cell>
          <cell r="I1126">
            <v>1.6</v>
          </cell>
          <cell r="J1126" t="str">
            <v>RAL  7005</v>
          </cell>
          <cell r="K1126">
            <v>0</v>
          </cell>
          <cell r="L1126">
            <v>0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10.77</v>
          </cell>
          <cell r="I1127">
            <v>10.77</v>
          </cell>
          <cell r="J1127" t="str">
            <v>RAL  7005</v>
          </cell>
          <cell r="K1127">
            <v>0</v>
          </cell>
          <cell r="L1127">
            <v>0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11.3</v>
          </cell>
          <cell r="I1128">
            <v>11.3</v>
          </cell>
          <cell r="J1128" t="str">
            <v>RAL  7005</v>
          </cell>
          <cell r="K1128">
            <v>0</v>
          </cell>
          <cell r="L1128">
            <v>0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0.13</v>
          </cell>
          <cell r="I1129">
            <v>0.13</v>
          </cell>
          <cell r="J1129" t="str">
            <v>RAL  7005</v>
          </cell>
          <cell r="K1129">
            <v>0</v>
          </cell>
          <cell r="L1129">
            <v>0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0.53</v>
          </cell>
          <cell r="I1130">
            <v>0.53</v>
          </cell>
          <cell r="J1130" t="str">
            <v>RAL  7005</v>
          </cell>
          <cell r="K1130">
            <v>0</v>
          </cell>
          <cell r="L1130">
            <v>0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0.05</v>
          </cell>
          <cell r="I1131">
            <v>0.05</v>
          </cell>
          <cell r="J1131" t="str">
            <v>RAL  7005</v>
          </cell>
          <cell r="K1131">
            <v>0</v>
          </cell>
          <cell r="L1131">
            <v>0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0.22</v>
          </cell>
          <cell r="I1132">
            <v>0.22</v>
          </cell>
          <cell r="J1132" t="str">
            <v>RAL  7005</v>
          </cell>
          <cell r="K1132">
            <v>0</v>
          </cell>
          <cell r="L1132">
            <v>0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0.1</v>
          </cell>
          <cell r="I1133">
            <v>0.1</v>
          </cell>
          <cell r="J1133" t="str">
            <v>RAL  7005</v>
          </cell>
          <cell r="K1133">
            <v>0</v>
          </cell>
          <cell r="L1133">
            <v>0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0.19</v>
          </cell>
          <cell r="I1134">
            <v>0.19</v>
          </cell>
          <cell r="J1134" t="str">
            <v>RAL  7005</v>
          </cell>
          <cell r="K1134">
            <v>0</v>
          </cell>
          <cell r="L1134">
            <v>0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0.31</v>
          </cell>
          <cell r="I1135">
            <v>0.31</v>
          </cell>
          <cell r="J1135" t="str">
            <v>RAL  7005</v>
          </cell>
          <cell r="K1135">
            <v>0</v>
          </cell>
          <cell r="L1135">
            <v>0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0.37</v>
          </cell>
          <cell r="I1136">
            <v>0.37</v>
          </cell>
          <cell r="J1136" t="str">
            <v>RAL  7005</v>
          </cell>
          <cell r="K1136">
            <v>0</v>
          </cell>
          <cell r="L1136">
            <v>0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1.31</v>
          </cell>
          <cell r="I1137">
            <v>1.31</v>
          </cell>
          <cell r="J1137" t="str">
            <v>RAL  7005</v>
          </cell>
          <cell r="K1137">
            <v>0</v>
          </cell>
          <cell r="L1137">
            <v>0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0.96</v>
          </cell>
          <cell r="I1138">
            <v>0.96</v>
          </cell>
          <cell r="J1138" t="str">
            <v>RAL  7005</v>
          </cell>
          <cell r="K1138">
            <v>0</v>
          </cell>
          <cell r="L1138">
            <v>0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0.13</v>
          </cell>
          <cell r="I1139">
            <v>13.26</v>
          </cell>
          <cell r="J1139" t="str">
            <v>RAL  7005</v>
          </cell>
          <cell r="K1139">
            <v>0</v>
          </cell>
          <cell r="L1139">
            <v>0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0.12</v>
          </cell>
          <cell r="I1140">
            <v>12.24</v>
          </cell>
          <cell r="J1140" t="str">
            <v>RAL  7005</v>
          </cell>
          <cell r="K1140">
            <v>0</v>
          </cell>
          <cell r="L1140">
            <v>0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25.1</v>
          </cell>
          <cell r="I1141">
            <v>50.2</v>
          </cell>
          <cell r="J1141" t="str">
            <v>ОГЗ до R45</v>
          </cell>
          <cell r="K1141">
            <v>0</v>
          </cell>
          <cell r="L1141">
            <v>0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4.42</v>
          </cell>
          <cell r="I1142">
            <v>8.84</v>
          </cell>
          <cell r="J1142" t="str">
            <v>ОГЗ до R45</v>
          </cell>
          <cell r="K1142">
            <v>0</v>
          </cell>
          <cell r="L1142">
            <v>0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25.1</v>
          </cell>
          <cell r="I1143">
            <v>50.2</v>
          </cell>
          <cell r="J1143" t="str">
            <v>ОГЗ до R45</v>
          </cell>
          <cell r="K1143">
            <v>0</v>
          </cell>
          <cell r="L1143">
            <v>0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4.42</v>
          </cell>
          <cell r="I1144">
            <v>13.26</v>
          </cell>
          <cell r="J1144" t="str">
            <v>ОГЗ до R45</v>
          </cell>
          <cell r="K1144">
            <v>0</v>
          </cell>
          <cell r="L1144">
            <v>0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25.37</v>
          </cell>
          <cell r="I1145">
            <v>25.37</v>
          </cell>
          <cell r="J1145" t="str">
            <v>ОГЗ до R45</v>
          </cell>
          <cell r="K1145">
            <v>0</v>
          </cell>
          <cell r="L1145">
            <v>0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4.5999999999999996</v>
          </cell>
          <cell r="I1146">
            <v>36.799999999999997</v>
          </cell>
          <cell r="J1146" t="str">
            <v>ОГЗ до R45</v>
          </cell>
          <cell r="K1146">
            <v>0</v>
          </cell>
          <cell r="L1146">
            <v>0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25.3</v>
          </cell>
          <cell r="I1147">
            <v>151.80000000000001</v>
          </cell>
          <cell r="J1147" t="str">
            <v>ОГЗ до R45</v>
          </cell>
          <cell r="K1147">
            <v>0</v>
          </cell>
          <cell r="L1147">
            <v>0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25.37</v>
          </cell>
          <cell r="I1148">
            <v>25.37</v>
          </cell>
          <cell r="J1148" t="str">
            <v>ОГЗ до R45</v>
          </cell>
          <cell r="K1148">
            <v>0</v>
          </cell>
          <cell r="L1148">
            <v>0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25.87</v>
          </cell>
          <cell r="I1149">
            <v>25.87</v>
          </cell>
          <cell r="J1149" t="str">
            <v>ОГЗ до R45</v>
          </cell>
          <cell r="K1149">
            <v>0</v>
          </cell>
          <cell r="L1149">
            <v>0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4.8499999999999996</v>
          </cell>
          <cell r="I1150">
            <v>4.8499999999999996</v>
          </cell>
          <cell r="J1150" t="str">
            <v>ОГЗ до R45</v>
          </cell>
          <cell r="K1150">
            <v>0</v>
          </cell>
          <cell r="L1150">
            <v>0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25.74</v>
          </cell>
          <cell r="I1151">
            <v>25.74</v>
          </cell>
          <cell r="J1151" t="str">
            <v>ОГЗ до R45</v>
          </cell>
          <cell r="K1151">
            <v>0</v>
          </cell>
          <cell r="L1151">
            <v>0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6.38</v>
          </cell>
          <cell r="I1152">
            <v>6.38</v>
          </cell>
          <cell r="J1152" t="str">
            <v>ОГЗ до R45</v>
          </cell>
          <cell r="K1152">
            <v>0</v>
          </cell>
          <cell r="L1152">
            <v>0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25.46</v>
          </cell>
          <cell r="I1153">
            <v>25.46</v>
          </cell>
          <cell r="J1153" t="str">
            <v>ОГЗ до R45</v>
          </cell>
          <cell r="K1153">
            <v>0</v>
          </cell>
          <cell r="L1153">
            <v>0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4.8499999999999996</v>
          </cell>
          <cell r="I1154">
            <v>4.8499999999999996</v>
          </cell>
          <cell r="J1154" t="str">
            <v>ОГЗ до R45</v>
          </cell>
          <cell r="K1154">
            <v>0</v>
          </cell>
          <cell r="L1154">
            <v>0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26.01</v>
          </cell>
          <cell r="I1155">
            <v>26.01</v>
          </cell>
          <cell r="J1155" t="str">
            <v>ОГЗ до R45</v>
          </cell>
          <cell r="K1155">
            <v>0</v>
          </cell>
          <cell r="L1155">
            <v>0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>
            <v>21.53</v>
          </cell>
          <cell r="I1156">
            <v>21.53</v>
          </cell>
          <cell r="J1156" t="str">
            <v>ОГЗ до R45</v>
          </cell>
          <cell r="K1156">
            <v>1</v>
          </cell>
          <cell r="L1156">
            <v>1753.2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21.81</v>
          </cell>
          <cell r="I1157">
            <v>218.1</v>
          </cell>
          <cell r="J1157" t="str">
            <v>ОГЗ до R45</v>
          </cell>
          <cell r="K1157">
            <v>10</v>
          </cell>
          <cell r="L1157">
            <v>17647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>
            <v>22.08</v>
          </cell>
          <cell r="I1158">
            <v>22.08</v>
          </cell>
          <cell r="J1158" t="str">
            <v>ОГЗ до R45</v>
          </cell>
          <cell r="K1158">
            <v>1</v>
          </cell>
          <cell r="L1158">
            <v>1772.8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>
            <v>22.08</v>
          </cell>
          <cell r="I1159">
            <v>22.08</v>
          </cell>
          <cell r="J1159" t="str">
            <v>ОГЗ до R45</v>
          </cell>
          <cell r="K1159">
            <v>1</v>
          </cell>
          <cell r="L1159">
            <v>1772.8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>
            <v>22.29</v>
          </cell>
          <cell r="I1160">
            <v>22.29</v>
          </cell>
          <cell r="J1160" t="str">
            <v>ОГЗ до R45</v>
          </cell>
          <cell r="K1160">
            <v>1</v>
          </cell>
          <cell r="L1160">
            <v>1786.1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>
            <v>21.53</v>
          </cell>
          <cell r="I1161">
            <v>21.53</v>
          </cell>
          <cell r="J1161" t="str">
            <v>ОГЗ до R45</v>
          </cell>
          <cell r="K1161">
            <v>1</v>
          </cell>
          <cell r="L1161">
            <v>1753.2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4.83</v>
          </cell>
          <cell r="I1162">
            <v>9.66</v>
          </cell>
          <cell r="J1162" t="str">
            <v>ОГЗ до R45</v>
          </cell>
          <cell r="K1162">
            <v>0</v>
          </cell>
          <cell r="L1162">
            <v>0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8.2799999999999994</v>
          </cell>
          <cell r="I1163">
            <v>8.2799999999999994</v>
          </cell>
          <cell r="J1163" t="str">
            <v>ОГЗ до R45</v>
          </cell>
          <cell r="K1163">
            <v>0</v>
          </cell>
          <cell r="L1163">
            <v>0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5.14</v>
          </cell>
          <cell r="I1164">
            <v>51.4</v>
          </cell>
          <cell r="J1164" t="str">
            <v>ОГЗ до R45</v>
          </cell>
          <cell r="K1164">
            <v>0</v>
          </cell>
          <cell r="L1164">
            <v>0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5.47</v>
          </cell>
          <cell r="I1165">
            <v>54.699999999999996</v>
          </cell>
          <cell r="J1165" t="str">
            <v>ОГЗ до R45</v>
          </cell>
          <cell r="K1165">
            <v>0</v>
          </cell>
          <cell r="L1165">
            <v>0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5.45</v>
          </cell>
          <cell r="I1166">
            <v>5.45</v>
          </cell>
          <cell r="J1166" t="str">
            <v>ОГЗ до R45</v>
          </cell>
          <cell r="K1166">
            <v>0</v>
          </cell>
          <cell r="L1166">
            <v>0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5.74</v>
          </cell>
          <cell r="I1167">
            <v>5.74</v>
          </cell>
          <cell r="J1167" t="str">
            <v>ОГЗ до R45</v>
          </cell>
          <cell r="K1167">
            <v>0</v>
          </cell>
          <cell r="L1167">
            <v>0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5.46</v>
          </cell>
          <cell r="I1168">
            <v>5.46</v>
          </cell>
          <cell r="J1168" t="str">
            <v>ОГЗ до R45</v>
          </cell>
          <cell r="K1168">
            <v>0</v>
          </cell>
          <cell r="L1168">
            <v>0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6.12</v>
          </cell>
          <cell r="I1169">
            <v>6.12</v>
          </cell>
          <cell r="J1169" t="str">
            <v>ОГЗ до R45</v>
          </cell>
          <cell r="K1169">
            <v>0</v>
          </cell>
          <cell r="L1169">
            <v>0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5.45</v>
          </cell>
          <cell r="I1170">
            <v>5.45</v>
          </cell>
          <cell r="J1170" t="str">
            <v>ОГЗ до R45</v>
          </cell>
          <cell r="K1170">
            <v>0</v>
          </cell>
          <cell r="L1170">
            <v>0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5.74</v>
          </cell>
          <cell r="I1171">
            <v>5.74</v>
          </cell>
          <cell r="J1171" t="str">
            <v>ОГЗ до R45</v>
          </cell>
          <cell r="K1171">
            <v>0</v>
          </cell>
          <cell r="L1171">
            <v>0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8.01</v>
          </cell>
          <cell r="I1172">
            <v>8.01</v>
          </cell>
          <cell r="J1172" t="str">
            <v>ОГЗ до R45</v>
          </cell>
          <cell r="K1172">
            <v>0</v>
          </cell>
          <cell r="L1172">
            <v>0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0.62</v>
          </cell>
          <cell r="I1173">
            <v>0.62</v>
          </cell>
          <cell r="J1173" t="str">
            <v>RAL  7005</v>
          </cell>
          <cell r="K1173">
            <v>0</v>
          </cell>
          <cell r="L1173">
            <v>0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1.71</v>
          </cell>
          <cell r="I1174">
            <v>1.71</v>
          </cell>
          <cell r="J1174" t="str">
            <v>RAL  7005</v>
          </cell>
          <cell r="K1174">
            <v>0</v>
          </cell>
          <cell r="L1174">
            <v>0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1.6</v>
          </cell>
          <cell r="I1175">
            <v>6.4</v>
          </cell>
          <cell r="J1175" t="str">
            <v>RAL  7005</v>
          </cell>
          <cell r="K1175">
            <v>0</v>
          </cell>
          <cell r="L1175">
            <v>0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0.52</v>
          </cell>
          <cell r="I1176">
            <v>2.08</v>
          </cell>
          <cell r="J1176" t="str">
            <v>RAL  7005</v>
          </cell>
          <cell r="K1176">
            <v>0</v>
          </cell>
          <cell r="L1176">
            <v>0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17.809999999999999</v>
          </cell>
          <cell r="I1177">
            <v>35.619999999999997</v>
          </cell>
          <cell r="J1177" t="str">
            <v>RAL  7005</v>
          </cell>
          <cell r="K1177">
            <v>0</v>
          </cell>
          <cell r="L1177">
            <v>0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17.760000000000002</v>
          </cell>
          <cell r="I1178">
            <v>17.760000000000002</v>
          </cell>
          <cell r="J1178" t="str">
            <v>RAL  7005</v>
          </cell>
          <cell r="K1178">
            <v>0</v>
          </cell>
          <cell r="L1178">
            <v>0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8.68</v>
          </cell>
          <cell r="I1179">
            <v>8.68</v>
          </cell>
          <cell r="J1179" t="str">
            <v>RAL  7005</v>
          </cell>
          <cell r="K1179">
            <v>0</v>
          </cell>
          <cell r="L1179">
            <v>0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15.24</v>
          </cell>
          <cell r="I1180">
            <v>30.48</v>
          </cell>
          <cell r="J1180" t="str">
            <v>RAL  7005</v>
          </cell>
          <cell r="K1180">
            <v>0</v>
          </cell>
          <cell r="L1180">
            <v>0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13.45</v>
          </cell>
          <cell r="I1181">
            <v>13.45</v>
          </cell>
          <cell r="J1181" t="str">
            <v>RAL  7005</v>
          </cell>
          <cell r="K1181">
            <v>0</v>
          </cell>
          <cell r="L1181">
            <v>0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13.38</v>
          </cell>
          <cell r="I1182">
            <v>13.38</v>
          </cell>
          <cell r="J1182" t="str">
            <v>RAL  7005</v>
          </cell>
          <cell r="K1182">
            <v>0</v>
          </cell>
          <cell r="L1182">
            <v>0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2.8</v>
          </cell>
          <cell r="I1183">
            <v>2.8</v>
          </cell>
          <cell r="J1183" t="str">
            <v>RAL  7005</v>
          </cell>
          <cell r="K1183">
            <v>0</v>
          </cell>
          <cell r="L1183">
            <v>0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19.89</v>
          </cell>
          <cell r="I1184">
            <v>39.78</v>
          </cell>
          <cell r="J1184" t="str">
            <v>RAL  7005</v>
          </cell>
          <cell r="K1184">
            <v>0</v>
          </cell>
          <cell r="L1184">
            <v>0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14.96</v>
          </cell>
          <cell r="I1185">
            <v>14.96</v>
          </cell>
          <cell r="J1185" t="str">
            <v>RAL  7005</v>
          </cell>
          <cell r="K1185">
            <v>0</v>
          </cell>
          <cell r="L1185">
            <v>0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16.39</v>
          </cell>
          <cell r="I1186">
            <v>16.39</v>
          </cell>
          <cell r="J1186" t="str">
            <v>RAL  7005</v>
          </cell>
          <cell r="K1186">
            <v>0</v>
          </cell>
          <cell r="L1186">
            <v>0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11.27</v>
          </cell>
          <cell r="I1187">
            <v>22.54</v>
          </cell>
          <cell r="J1187" t="str">
            <v>RAL  7005</v>
          </cell>
          <cell r="K1187">
            <v>0</v>
          </cell>
          <cell r="L1187">
            <v>0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12.83</v>
          </cell>
          <cell r="I1188">
            <v>12.83</v>
          </cell>
          <cell r="J1188" t="str">
            <v>RAL  7005</v>
          </cell>
          <cell r="K1188">
            <v>0</v>
          </cell>
          <cell r="L1188">
            <v>0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11.35</v>
          </cell>
          <cell r="I1189">
            <v>11.35</v>
          </cell>
          <cell r="J1189" t="str">
            <v>RAL  7005</v>
          </cell>
          <cell r="K1189">
            <v>0</v>
          </cell>
          <cell r="L1189">
            <v>0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17.739999999999998</v>
          </cell>
          <cell r="I1190">
            <v>17.739999999999998</v>
          </cell>
          <cell r="J1190" t="str">
            <v>RAL  7005</v>
          </cell>
          <cell r="K1190">
            <v>0</v>
          </cell>
          <cell r="L1190">
            <v>0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20.170000000000002</v>
          </cell>
          <cell r="I1191">
            <v>20.170000000000002</v>
          </cell>
          <cell r="J1191" t="str">
            <v>RAL  7005</v>
          </cell>
          <cell r="K1191">
            <v>0</v>
          </cell>
          <cell r="L1191">
            <v>0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0.04</v>
          </cell>
          <cell r="I1192">
            <v>1.6</v>
          </cell>
          <cell r="J1192" t="str">
            <v>RAL  7005</v>
          </cell>
          <cell r="K1192">
            <v>0</v>
          </cell>
          <cell r="L1192">
            <v>0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0.02</v>
          </cell>
          <cell r="I1193">
            <v>0.48</v>
          </cell>
          <cell r="J1193" t="str">
            <v>RAL  7005</v>
          </cell>
          <cell r="K1193">
            <v>0</v>
          </cell>
          <cell r="L1193">
            <v>0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0.25</v>
          </cell>
          <cell r="I1194">
            <v>2</v>
          </cell>
          <cell r="J1194" t="str">
            <v>ОГЗ до R45</v>
          </cell>
          <cell r="K1194">
            <v>0</v>
          </cell>
          <cell r="L1194">
            <v>0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4.07</v>
          </cell>
          <cell r="I1195">
            <v>4.07</v>
          </cell>
          <cell r="J1195" t="str">
            <v>RAL  7005</v>
          </cell>
          <cell r="K1195">
            <v>0</v>
          </cell>
          <cell r="L1195">
            <v>0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3.84</v>
          </cell>
          <cell r="I1196">
            <v>3.84</v>
          </cell>
          <cell r="J1196" t="str">
            <v>RAL  7005</v>
          </cell>
          <cell r="K1196">
            <v>0</v>
          </cell>
          <cell r="L1196">
            <v>0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3.14</v>
          </cell>
          <cell r="I1197">
            <v>3.14</v>
          </cell>
          <cell r="J1197" t="str">
            <v>RAL  7005</v>
          </cell>
          <cell r="K1197">
            <v>0</v>
          </cell>
          <cell r="L1197">
            <v>0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5.22</v>
          </cell>
          <cell r="I1198">
            <v>5.22</v>
          </cell>
          <cell r="J1198" t="str">
            <v>RAL  7005</v>
          </cell>
          <cell r="K1198">
            <v>0</v>
          </cell>
          <cell r="L1198">
            <v>0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4.8499999999999996</v>
          </cell>
          <cell r="I1199">
            <v>4.8499999999999996</v>
          </cell>
          <cell r="J1199" t="str">
            <v>RAL  7005</v>
          </cell>
          <cell r="K1199">
            <v>0</v>
          </cell>
          <cell r="L1199">
            <v>0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4.29</v>
          </cell>
          <cell r="I1200">
            <v>4.29</v>
          </cell>
          <cell r="J1200" t="str">
            <v>RAL  7005</v>
          </cell>
          <cell r="K1200">
            <v>0</v>
          </cell>
          <cell r="L1200">
            <v>0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3.93</v>
          </cell>
          <cell r="I1201">
            <v>3.93</v>
          </cell>
          <cell r="J1201" t="str">
            <v>RAL  7005</v>
          </cell>
          <cell r="K1201">
            <v>0</v>
          </cell>
          <cell r="L1201">
            <v>0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5.23</v>
          </cell>
          <cell r="I1202">
            <v>5.23</v>
          </cell>
          <cell r="J1202" t="str">
            <v>RAL  7005</v>
          </cell>
          <cell r="K1202">
            <v>0</v>
          </cell>
          <cell r="L1202">
            <v>0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4.8600000000000003</v>
          </cell>
          <cell r="I1203">
            <v>4.8600000000000003</v>
          </cell>
          <cell r="J1203" t="str">
            <v>RAL  7005</v>
          </cell>
          <cell r="K1203">
            <v>0</v>
          </cell>
          <cell r="L1203">
            <v>0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3.66</v>
          </cell>
          <cell r="I1204">
            <v>3.66</v>
          </cell>
          <cell r="J1204" t="str">
            <v>RAL  7005</v>
          </cell>
          <cell r="K1204">
            <v>0</v>
          </cell>
          <cell r="L1204">
            <v>0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3.8</v>
          </cell>
          <cell r="I1205">
            <v>3.8</v>
          </cell>
          <cell r="J1205" t="str">
            <v>RAL  7005</v>
          </cell>
          <cell r="K1205">
            <v>0</v>
          </cell>
          <cell r="L1205">
            <v>0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11.13</v>
          </cell>
          <cell r="I1206">
            <v>44.52</v>
          </cell>
          <cell r="J1206" t="str">
            <v>RAL  7005</v>
          </cell>
          <cell r="K1206">
            <v>0</v>
          </cell>
          <cell r="L1206">
            <v>0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10.199999999999999</v>
          </cell>
          <cell r="I1207">
            <v>40.799999999999997</v>
          </cell>
          <cell r="J1207" t="str">
            <v>RAL  7005</v>
          </cell>
          <cell r="K1207">
            <v>0</v>
          </cell>
          <cell r="L1207">
            <v>0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8.4</v>
          </cell>
          <cell r="I1208">
            <v>16.8</v>
          </cell>
          <cell r="J1208" t="str">
            <v>RAL  7005</v>
          </cell>
          <cell r="K1208">
            <v>0</v>
          </cell>
          <cell r="L1208">
            <v>0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13.95</v>
          </cell>
          <cell r="I1209">
            <v>27.9</v>
          </cell>
          <cell r="J1209" t="str">
            <v>RAL  7005</v>
          </cell>
          <cell r="K1209">
            <v>0</v>
          </cell>
          <cell r="L1209">
            <v>0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12.96</v>
          </cell>
          <cell r="I1210">
            <v>25.92</v>
          </cell>
          <cell r="J1210" t="str">
            <v>RAL  7005</v>
          </cell>
          <cell r="K1210">
            <v>0</v>
          </cell>
          <cell r="L1210">
            <v>0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11.49</v>
          </cell>
          <cell r="I1211">
            <v>22.98</v>
          </cell>
          <cell r="J1211" t="str">
            <v>RAL  7005</v>
          </cell>
          <cell r="K1211">
            <v>0</v>
          </cell>
          <cell r="L1211">
            <v>0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10.54</v>
          </cell>
          <cell r="I1212">
            <v>21.08</v>
          </cell>
          <cell r="J1212" t="str">
            <v>RAL  7005</v>
          </cell>
          <cell r="K1212">
            <v>0</v>
          </cell>
          <cell r="L1212">
            <v>0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13.99</v>
          </cell>
          <cell r="I1213">
            <v>27.98</v>
          </cell>
          <cell r="J1213" t="str">
            <v>RAL  7005</v>
          </cell>
          <cell r="K1213">
            <v>0</v>
          </cell>
          <cell r="L1213">
            <v>0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13</v>
          </cell>
          <cell r="I1214">
            <v>26</v>
          </cell>
          <cell r="J1214" t="str">
            <v>RAL  7005</v>
          </cell>
          <cell r="K1214">
            <v>0</v>
          </cell>
          <cell r="L1214">
            <v>0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9.8000000000000007</v>
          </cell>
          <cell r="I1215">
            <v>19.600000000000001</v>
          </cell>
          <cell r="J1215" t="str">
            <v>RAL  7005</v>
          </cell>
          <cell r="K1215">
            <v>0</v>
          </cell>
          <cell r="L1215">
            <v>0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10.19</v>
          </cell>
          <cell r="I1216">
            <v>40.76</v>
          </cell>
          <cell r="J1216" t="str">
            <v>RAL  7005</v>
          </cell>
          <cell r="K1216">
            <v>0</v>
          </cell>
          <cell r="L1216">
            <v>0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8.44</v>
          </cell>
          <cell r="I1217">
            <v>8.44</v>
          </cell>
          <cell r="J1217" t="str">
            <v>RAL  7005</v>
          </cell>
          <cell r="K1217">
            <v>0</v>
          </cell>
          <cell r="L1217">
            <v>0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13.99</v>
          </cell>
          <cell r="I1218">
            <v>13.99</v>
          </cell>
          <cell r="J1218" t="str">
            <v>RAL  7005</v>
          </cell>
          <cell r="K1218">
            <v>0</v>
          </cell>
          <cell r="L1218">
            <v>0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13</v>
          </cell>
          <cell r="I1219">
            <v>13</v>
          </cell>
          <cell r="J1219" t="str">
            <v>RAL  7005</v>
          </cell>
          <cell r="K1219">
            <v>0</v>
          </cell>
          <cell r="L1219">
            <v>0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11.53</v>
          </cell>
          <cell r="I1220">
            <v>11.53</v>
          </cell>
          <cell r="J1220" t="str">
            <v>RAL  7005</v>
          </cell>
          <cell r="K1220">
            <v>0</v>
          </cell>
          <cell r="L1220">
            <v>0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10.54</v>
          </cell>
          <cell r="I1221">
            <v>10.54</v>
          </cell>
          <cell r="J1221" t="str">
            <v>RAL  7005</v>
          </cell>
          <cell r="K1221">
            <v>0</v>
          </cell>
          <cell r="L1221">
            <v>0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13.99</v>
          </cell>
          <cell r="I1222">
            <v>13.99</v>
          </cell>
          <cell r="J1222" t="str">
            <v>RAL  7005</v>
          </cell>
          <cell r="K1222">
            <v>0</v>
          </cell>
          <cell r="L1222">
            <v>0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13</v>
          </cell>
          <cell r="I1223">
            <v>13</v>
          </cell>
          <cell r="J1223" t="str">
            <v>RAL  7005</v>
          </cell>
          <cell r="K1223">
            <v>0</v>
          </cell>
          <cell r="L1223">
            <v>0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9.8000000000000007</v>
          </cell>
          <cell r="I1224">
            <v>9.8000000000000007</v>
          </cell>
          <cell r="J1224" t="str">
            <v>RAL  7005</v>
          </cell>
          <cell r="K1224">
            <v>0</v>
          </cell>
          <cell r="L1224">
            <v>0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8.42</v>
          </cell>
          <cell r="I1225">
            <v>8.42</v>
          </cell>
          <cell r="J1225" t="str">
            <v>RAL  7005</v>
          </cell>
          <cell r="K1225">
            <v>0</v>
          </cell>
          <cell r="L1225">
            <v>0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13.97</v>
          </cell>
          <cell r="I1226">
            <v>13.97</v>
          </cell>
          <cell r="J1226" t="str">
            <v>RAL  7005</v>
          </cell>
          <cell r="K1226">
            <v>0</v>
          </cell>
          <cell r="L1226">
            <v>0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12.99</v>
          </cell>
          <cell r="I1227">
            <v>12.99</v>
          </cell>
          <cell r="J1227" t="str">
            <v>RAL  7005</v>
          </cell>
          <cell r="K1227">
            <v>0</v>
          </cell>
          <cell r="L1227">
            <v>0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11.51</v>
          </cell>
          <cell r="I1228">
            <v>11.51</v>
          </cell>
          <cell r="J1228" t="str">
            <v>RAL  7005</v>
          </cell>
          <cell r="K1228">
            <v>0</v>
          </cell>
          <cell r="L1228">
            <v>0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10.51</v>
          </cell>
          <cell r="I1229">
            <v>10.51</v>
          </cell>
          <cell r="J1229" t="str">
            <v>RAL  7005</v>
          </cell>
          <cell r="K1229">
            <v>0</v>
          </cell>
          <cell r="L1229">
            <v>0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13.96</v>
          </cell>
          <cell r="I1230">
            <v>13.96</v>
          </cell>
          <cell r="J1230" t="str">
            <v>RAL  7005</v>
          </cell>
          <cell r="K1230">
            <v>0</v>
          </cell>
          <cell r="L1230">
            <v>0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12.97</v>
          </cell>
          <cell r="I1231">
            <v>12.97</v>
          </cell>
          <cell r="J1231" t="str">
            <v>RAL  7005</v>
          </cell>
          <cell r="K1231">
            <v>0</v>
          </cell>
          <cell r="L1231">
            <v>0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9.77</v>
          </cell>
          <cell r="I1232">
            <v>9.77</v>
          </cell>
          <cell r="J1232" t="str">
            <v>RAL  7005</v>
          </cell>
          <cell r="K1232">
            <v>0</v>
          </cell>
          <cell r="L1232">
            <v>0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10.8</v>
          </cell>
          <cell r="I1233">
            <v>21.6</v>
          </cell>
          <cell r="J1233" t="str">
            <v>RAL  7005</v>
          </cell>
          <cell r="K1233">
            <v>0</v>
          </cell>
          <cell r="L1233">
            <v>0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9.89</v>
          </cell>
          <cell r="I1234">
            <v>19.78</v>
          </cell>
          <cell r="J1234" t="str">
            <v>RAL  7005</v>
          </cell>
          <cell r="K1234">
            <v>0</v>
          </cell>
          <cell r="L1234">
            <v>0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8.19</v>
          </cell>
          <cell r="I1235">
            <v>8.19</v>
          </cell>
          <cell r="J1235" t="str">
            <v>RAL  7005</v>
          </cell>
          <cell r="K1235">
            <v>0</v>
          </cell>
          <cell r="L1235">
            <v>0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13.57</v>
          </cell>
          <cell r="I1236">
            <v>13.57</v>
          </cell>
          <cell r="J1236" t="str">
            <v>RAL  7005</v>
          </cell>
          <cell r="K1236">
            <v>0</v>
          </cell>
          <cell r="L1236">
            <v>0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12.61</v>
          </cell>
          <cell r="I1237">
            <v>12.61</v>
          </cell>
          <cell r="J1237" t="str">
            <v>RAL  7005</v>
          </cell>
          <cell r="K1237">
            <v>0</v>
          </cell>
          <cell r="L1237">
            <v>0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11.18</v>
          </cell>
          <cell r="I1238">
            <v>11.18</v>
          </cell>
          <cell r="J1238" t="str">
            <v>RAL  7005</v>
          </cell>
          <cell r="K1238">
            <v>0</v>
          </cell>
          <cell r="L1238">
            <v>0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10.210000000000001</v>
          </cell>
          <cell r="I1239">
            <v>10.210000000000001</v>
          </cell>
          <cell r="J1239" t="str">
            <v>RAL  7005</v>
          </cell>
          <cell r="K1239">
            <v>0</v>
          </cell>
          <cell r="L1239">
            <v>0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13.56</v>
          </cell>
          <cell r="I1240">
            <v>13.56</v>
          </cell>
          <cell r="J1240" t="str">
            <v>RAL  7005</v>
          </cell>
          <cell r="K1240">
            <v>0</v>
          </cell>
          <cell r="L1240">
            <v>0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12.6</v>
          </cell>
          <cell r="I1241">
            <v>12.6</v>
          </cell>
          <cell r="J1241" t="str">
            <v>RAL  7005</v>
          </cell>
          <cell r="K1241">
            <v>0</v>
          </cell>
          <cell r="L1241">
            <v>0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9.49</v>
          </cell>
          <cell r="I1242">
            <v>9.49</v>
          </cell>
          <cell r="J1242" t="str">
            <v>RAL  7005</v>
          </cell>
          <cell r="K1242">
            <v>0</v>
          </cell>
          <cell r="L1242">
            <v>0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9.8800000000000008</v>
          </cell>
          <cell r="I1243">
            <v>9.8800000000000008</v>
          </cell>
          <cell r="J1243" t="str">
            <v>RAL  7005</v>
          </cell>
          <cell r="K1243">
            <v>0</v>
          </cell>
          <cell r="L1243">
            <v>0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2.0699999999999998</v>
          </cell>
          <cell r="I1244">
            <v>2.0699999999999998</v>
          </cell>
          <cell r="J1244" t="str">
            <v>RAL  7005</v>
          </cell>
          <cell r="K1244">
            <v>0</v>
          </cell>
          <cell r="L1244">
            <v>0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1.92</v>
          </cell>
          <cell r="I1245">
            <v>1.92</v>
          </cell>
          <cell r="J1245" t="str">
            <v>RAL  7005</v>
          </cell>
          <cell r="K1245">
            <v>0</v>
          </cell>
          <cell r="L1245">
            <v>0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2.81</v>
          </cell>
          <cell r="I1246">
            <v>2.81</v>
          </cell>
          <cell r="J1246" t="str">
            <v>RAL  7005</v>
          </cell>
          <cell r="K1246">
            <v>0</v>
          </cell>
          <cell r="L1246">
            <v>0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2.95</v>
          </cell>
          <cell r="I1247">
            <v>2.95</v>
          </cell>
          <cell r="J1247" t="str">
            <v>RAL  7005</v>
          </cell>
          <cell r="K1247">
            <v>0</v>
          </cell>
          <cell r="L1247">
            <v>0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2.06</v>
          </cell>
          <cell r="I1248">
            <v>4.12</v>
          </cell>
          <cell r="J1248" t="str">
            <v>RAL  7005</v>
          </cell>
          <cell r="K1248">
            <v>0</v>
          </cell>
          <cell r="L1248">
            <v>0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2.0299999999999998</v>
          </cell>
          <cell r="I1249">
            <v>2.0299999999999998</v>
          </cell>
          <cell r="J1249" t="str">
            <v>RAL  7005</v>
          </cell>
          <cell r="K1249">
            <v>0</v>
          </cell>
          <cell r="L1249">
            <v>0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8.15</v>
          </cell>
          <cell r="I1250">
            <v>8.15</v>
          </cell>
          <cell r="J1250" t="str">
            <v>RAL  7005</v>
          </cell>
          <cell r="K1250">
            <v>0</v>
          </cell>
          <cell r="L1250">
            <v>0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13.54</v>
          </cell>
          <cell r="I1251">
            <v>13.54</v>
          </cell>
          <cell r="J1251" t="str">
            <v>RAL  7005</v>
          </cell>
          <cell r="K1251">
            <v>0</v>
          </cell>
          <cell r="L1251">
            <v>0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12.58</v>
          </cell>
          <cell r="I1252">
            <v>12.58</v>
          </cell>
          <cell r="J1252" t="str">
            <v>RAL  7005</v>
          </cell>
          <cell r="K1252">
            <v>0</v>
          </cell>
          <cell r="L1252">
            <v>0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13.53</v>
          </cell>
          <cell r="I1253">
            <v>13.53</v>
          </cell>
          <cell r="J1253" t="str">
            <v>RAL  7005</v>
          </cell>
          <cell r="K1253">
            <v>0</v>
          </cell>
          <cell r="L1253">
            <v>0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12.57</v>
          </cell>
          <cell r="I1254">
            <v>12.57</v>
          </cell>
          <cell r="J1254" t="str">
            <v>RAL  7005</v>
          </cell>
          <cell r="K1254">
            <v>0</v>
          </cell>
          <cell r="L1254">
            <v>0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1.81</v>
          </cell>
          <cell r="I1255">
            <v>1.81</v>
          </cell>
          <cell r="J1255" t="str">
            <v>RAL  7005</v>
          </cell>
          <cell r="K1255">
            <v>0</v>
          </cell>
          <cell r="L1255">
            <v>0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1.47</v>
          </cell>
          <cell r="I1256">
            <v>2.94</v>
          </cell>
          <cell r="J1256" t="str">
            <v>RAL  7005</v>
          </cell>
          <cell r="K1256">
            <v>0</v>
          </cell>
          <cell r="L1256">
            <v>0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3.9</v>
          </cell>
          <cell r="I1257">
            <v>3.9</v>
          </cell>
          <cell r="J1257" t="str">
            <v>RAL  7005</v>
          </cell>
          <cell r="K1257">
            <v>0</v>
          </cell>
          <cell r="L1257">
            <v>0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3.56</v>
          </cell>
          <cell r="I1258">
            <v>3.56</v>
          </cell>
          <cell r="J1258" t="str">
            <v>RAL  7005</v>
          </cell>
          <cell r="K1258">
            <v>0</v>
          </cell>
          <cell r="L1258">
            <v>0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2.25</v>
          </cell>
          <cell r="I1259">
            <v>2.25</v>
          </cell>
          <cell r="J1259" t="str">
            <v>RAL  7005</v>
          </cell>
          <cell r="K1259">
            <v>0</v>
          </cell>
          <cell r="L1259">
            <v>0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2.37</v>
          </cell>
          <cell r="I1260">
            <v>2.37</v>
          </cell>
          <cell r="J1260" t="str">
            <v>RAL  7005</v>
          </cell>
          <cell r="K1260">
            <v>0</v>
          </cell>
          <cell r="L1260">
            <v>0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0.69</v>
          </cell>
          <cell r="I1261">
            <v>0.69</v>
          </cell>
          <cell r="J1261" t="str">
            <v>RAL  7005</v>
          </cell>
          <cell r="K1261">
            <v>0</v>
          </cell>
          <cell r="L1261">
            <v>0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2.29</v>
          </cell>
          <cell r="I1262">
            <v>2.29</v>
          </cell>
          <cell r="J1262" t="str">
            <v>RAL  7005</v>
          </cell>
          <cell r="K1262">
            <v>0</v>
          </cell>
          <cell r="L1262">
            <v>0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2.37</v>
          </cell>
          <cell r="I1263">
            <v>2.37</v>
          </cell>
          <cell r="J1263" t="str">
            <v>RAL  7005</v>
          </cell>
          <cell r="K1263">
            <v>0</v>
          </cell>
          <cell r="L1263">
            <v>0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2.09</v>
          </cell>
          <cell r="I1264">
            <v>2.09</v>
          </cell>
          <cell r="J1264" t="str">
            <v>RAL  7005</v>
          </cell>
          <cell r="K1264">
            <v>0</v>
          </cell>
          <cell r="L1264">
            <v>0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4.01</v>
          </cell>
          <cell r="I1265">
            <v>4.01</v>
          </cell>
          <cell r="J1265" t="str">
            <v>RAL  7005</v>
          </cell>
          <cell r="K1265">
            <v>0</v>
          </cell>
          <cell r="L1265">
            <v>0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2.63</v>
          </cell>
          <cell r="I1266">
            <v>2.63</v>
          </cell>
          <cell r="J1266" t="str">
            <v>RAL  7005</v>
          </cell>
          <cell r="K1266">
            <v>0</v>
          </cell>
          <cell r="L1266">
            <v>0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3.89</v>
          </cell>
          <cell r="I1267">
            <v>3.89</v>
          </cell>
          <cell r="J1267" t="str">
            <v>RAL  7005</v>
          </cell>
          <cell r="K1267">
            <v>0</v>
          </cell>
          <cell r="L1267">
            <v>0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3.6</v>
          </cell>
          <cell r="I1268">
            <v>3.6</v>
          </cell>
          <cell r="J1268" t="str">
            <v>RAL  7005</v>
          </cell>
          <cell r="K1268">
            <v>0</v>
          </cell>
          <cell r="L1268">
            <v>0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1.79</v>
          </cell>
          <cell r="I1269">
            <v>1.79</v>
          </cell>
          <cell r="J1269" t="str">
            <v>RAL  7005</v>
          </cell>
          <cell r="K1269">
            <v>0</v>
          </cell>
          <cell r="L1269">
            <v>0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9.73</v>
          </cell>
          <cell r="I1270">
            <v>9.73</v>
          </cell>
          <cell r="J1270" t="str">
            <v>RAL  7005</v>
          </cell>
          <cell r="K1270">
            <v>0</v>
          </cell>
          <cell r="L1270">
            <v>0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13.4</v>
          </cell>
          <cell r="I1271">
            <v>26.8</v>
          </cell>
          <cell r="J1271" t="str">
            <v>RAL  7005</v>
          </cell>
          <cell r="K1271">
            <v>0</v>
          </cell>
          <cell r="L1271">
            <v>0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12.45</v>
          </cell>
          <cell r="I1272">
            <v>24.9</v>
          </cell>
          <cell r="J1272" t="str">
            <v>RAL  7005</v>
          </cell>
          <cell r="K1272">
            <v>0</v>
          </cell>
          <cell r="L1272">
            <v>0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13.43</v>
          </cell>
          <cell r="I1273">
            <v>26.86</v>
          </cell>
          <cell r="J1273" t="str">
            <v>RAL  7005</v>
          </cell>
          <cell r="K1273">
            <v>0</v>
          </cell>
          <cell r="L1273">
            <v>0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12.49</v>
          </cell>
          <cell r="I1274">
            <v>24.98</v>
          </cell>
          <cell r="J1274" t="str">
            <v>RAL  7005</v>
          </cell>
          <cell r="K1274">
            <v>0</v>
          </cell>
          <cell r="L1274">
            <v>0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3.4</v>
          </cell>
          <cell r="I1275">
            <v>3.4</v>
          </cell>
          <cell r="J1275" t="str">
            <v>RAL  7005</v>
          </cell>
          <cell r="K1275">
            <v>0</v>
          </cell>
          <cell r="L1275">
            <v>0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2.0299999999999998</v>
          </cell>
          <cell r="I1276">
            <v>2.0299999999999998</v>
          </cell>
          <cell r="J1276" t="str">
            <v>RAL  7005</v>
          </cell>
          <cell r="K1276">
            <v>0</v>
          </cell>
          <cell r="L1276">
            <v>0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2.75</v>
          </cell>
          <cell r="I1277">
            <v>2.75</v>
          </cell>
          <cell r="J1277" t="str">
            <v>RAL  7005</v>
          </cell>
          <cell r="K1277">
            <v>0</v>
          </cell>
          <cell r="L1277">
            <v>0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2.85</v>
          </cell>
          <cell r="I1278">
            <v>2.85</v>
          </cell>
          <cell r="J1278" t="str">
            <v>RAL  7005</v>
          </cell>
          <cell r="K1278">
            <v>0</v>
          </cell>
          <cell r="L1278">
            <v>0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2.0299999999999998</v>
          </cell>
          <cell r="I1279">
            <v>2.0299999999999998</v>
          </cell>
          <cell r="J1279" t="str">
            <v>RAL  7005</v>
          </cell>
          <cell r="K1279">
            <v>0</v>
          </cell>
          <cell r="L1279">
            <v>0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1.31</v>
          </cell>
          <cell r="I1280">
            <v>1.31</v>
          </cell>
          <cell r="J1280" t="str">
            <v>RAL  7005</v>
          </cell>
          <cell r="K1280">
            <v>0</v>
          </cell>
          <cell r="L1280">
            <v>0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1.95</v>
          </cell>
          <cell r="I1281">
            <v>1.95</v>
          </cell>
          <cell r="J1281" t="str">
            <v>RAL  7005</v>
          </cell>
          <cell r="K1281">
            <v>0</v>
          </cell>
          <cell r="L1281">
            <v>0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1.82</v>
          </cell>
          <cell r="I1282">
            <v>1.82</v>
          </cell>
          <cell r="J1282" t="str">
            <v>RAL  7005</v>
          </cell>
          <cell r="K1282">
            <v>0</v>
          </cell>
          <cell r="L1282">
            <v>0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10.69</v>
          </cell>
          <cell r="I1283">
            <v>74.83</v>
          </cell>
          <cell r="J1283" t="str">
            <v>RAL  7005</v>
          </cell>
          <cell r="K1283">
            <v>0</v>
          </cell>
          <cell r="L1283">
            <v>0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9.8000000000000007</v>
          </cell>
          <cell r="I1284">
            <v>68.600000000000009</v>
          </cell>
          <cell r="J1284" t="str">
            <v>RAL  7005</v>
          </cell>
          <cell r="K1284">
            <v>0</v>
          </cell>
          <cell r="L1284">
            <v>0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8.11</v>
          </cell>
          <cell r="I1285">
            <v>16.22</v>
          </cell>
          <cell r="J1285" t="str">
            <v>RAL  7005</v>
          </cell>
          <cell r="K1285">
            <v>0</v>
          </cell>
          <cell r="L1285">
            <v>0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13.44</v>
          </cell>
          <cell r="I1286">
            <v>26.88</v>
          </cell>
          <cell r="J1286" t="str">
            <v>RAL  7005</v>
          </cell>
          <cell r="K1286">
            <v>0</v>
          </cell>
          <cell r="L1286">
            <v>0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12.49</v>
          </cell>
          <cell r="I1287">
            <v>24.98</v>
          </cell>
          <cell r="J1287" t="str">
            <v>RAL  7005</v>
          </cell>
          <cell r="K1287">
            <v>0</v>
          </cell>
          <cell r="L1287">
            <v>0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11.07</v>
          </cell>
          <cell r="I1288">
            <v>22.14</v>
          </cell>
          <cell r="J1288" t="str">
            <v>RAL  7005</v>
          </cell>
          <cell r="K1288">
            <v>0</v>
          </cell>
          <cell r="L1288">
            <v>0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10.08</v>
          </cell>
          <cell r="I1289">
            <v>20.16</v>
          </cell>
          <cell r="J1289" t="str">
            <v>RAL  7005</v>
          </cell>
          <cell r="K1289">
            <v>0</v>
          </cell>
          <cell r="L1289">
            <v>0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13.4</v>
          </cell>
          <cell r="I1290">
            <v>26.8</v>
          </cell>
          <cell r="J1290" t="str">
            <v>RAL  7005</v>
          </cell>
          <cell r="K1290">
            <v>0</v>
          </cell>
          <cell r="L1290">
            <v>0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12.45</v>
          </cell>
          <cell r="I1291">
            <v>24.9</v>
          </cell>
          <cell r="J1291" t="str">
            <v>RAL  7005</v>
          </cell>
          <cell r="K1291">
            <v>0</v>
          </cell>
          <cell r="L1291">
            <v>0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9.3699999999999992</v>
          </cell>
          <cell r="I1292">
            <v>18.739999999999998</v>
          </cell>
          <cell r="J1292" t="str">
            <v>RAL  7005</v>
          </cell>
          <cell r="K1292">
            <v>0</v>
          </cell>
          <cell r="L1292">
            <v>0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9.7899999999999991</v>
          </cell>
          <cell r="I1293">
            <v>68.53</v>
          </cell>
          <cell r="J1293" t="str">
            <v>RAL  7005</v>
          </cell>
          <cell r="K1293">
            <v>0</v>
          </cell>
          <cell r="L1293">
            <v>0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8.07</v>
          </cell>
          <cell r="I1294">
            <v>8.07</v>
          </cell>
          <cell r="J1294" t="str">
            <v>RAL  7005</v>
          </cell>
          <cell r="K1294">
            <v>0</v>
          </cell>
          <cell r="L1294">
            <v>0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13.4</v>
          </cell>
          <cell r="I1295">
            <v>13.4</v>
          </cell>
          <cell r="J1295" t="str">
            <v>RAL  7005</v>
          </cell>
          <cell r="K1295">
            <v>0</v>
          </cell>
          <cell r="L1295">
            <v>0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12.45</v>
          </cell>
          <cell r="I1296">
            <v>12.45</v>
          </cell>
          <cell r="J1296" t="str">
            <v>RAL  7005</v>
          </cell>
          <cell r="K1296">
            <v>0</v>
          </cell>
          <cell r="L1296">
            <v>0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11.03</v>
          </cell>
          <cell r="I1297">
            <v>11.03</v>
          </cell>
          <cell r="J1297" t="str">
            <v>RAL  7005</v>
          </cell>
          <cell r="K1297">
            <v>0</v>
          </cell>
          <cell r="L1297">
            <v>0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10.1</v>
          </cell>
          <cell r="I1298">
            <v>20.2</v>
          </cell>
          <cell r="J1298" t="str">
            <v>RAL  7005</v>
          </cell>
          <cell r="K1298">
            <v>0</v>
          </cell>
          <cell r="L1298">
            <v>0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13.42</v>
          </cell>
          <cell r="I1299">
            <v>26.84</v>
          </cell>
          <cell r="J1299" t="str">
            <v>RAL  7005</v>
          </cell>
          <cell r="K1299">
            <v>0</v>
          </cell>
          <cell r="L1299">
            <v>0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12.47</v>
          </cell>
          <cell r="I1300">
            <v>24.94</v>
          </cell>
          <cell r="J1300" t="str">
            <v>RAL  7005</v>
          </cell>
          <cell r="K1300">
            <v>0</v>
          </cell>
          <cell r="L1300">
            <v>0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9.39</v>
          </cell>
          <cell r="I1301">
            <v>18.78</v>
          </cell>
          <cell r="J1301" t="str">
            <v>RAL  7005</v>
          </cell>
          <cell r="K1301">
            <v>0</v>
          </cell>
          <cell r="L1301">
            <v>0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8.11</v>
          </cell>
          <cell r="I1302">
            <v>8.11</v>
          </cell>
          <cell r="J1302" t="str">
            <v>RAL  7005</v>
          </cell>
          <cell r="K1302">
            <v>0</v>
          </cell>
          <cell r="L1302">
            <v>0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13.44</v>
          </cell>
          <cell r="I1303">
            <v>13.44</v>
          </cell>
          <cell r="J1303" t="str">
            <v>RAL  7005</v>
          </cell>
          <cell r="K1303">
            <v>0</v>
          </cell>
          <cell r="L1303">
            <v>0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12.49</v>
          </cell>
          <cell r="I1304">
            <v>12.49</v>
          </cell>
          <cell r="J1304" t="str">
            <v>RAL  7005</v>
          </cell>
          <cell r="K1304">
            <v>0</v>
          </cell>
          <cell r="L1304">
            <v>0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11.07</v>
          </cell>
          <cell r="I1305">
            <v>11.07</v>
          </cell>
          <cell r="J1305" t="str">
            <v>RAL  7005</v>
          </cell>
          <cell r="K1305">
            <v>0</v>
          </cell>
          <cell r="L1305">
            <v>0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10.119999999999999</v>
          </cell>
          <cell r="I1306">
            <v>10.119999999999999</v>
          </cell>
          <cell r="J1306" t="str">
            <v>RAL  7005</v>
          </cell>
          <cell r="K1306">
            <v>0</v>
          </cell>
          <cell r="L1306">
            <v>0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13.43</v>
          </cell>
          <cell r="I1307">
            <v>13.43</v>
          </cell>
          <cell r="J1307" t="str">
            <v>RAL  7005</v>
          </cell>
          <cell r="K1307">
            <v>0</v>
          </cell>
          <cell r="L1307">
            <v>0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12.49</v>
          </cell>
          <cell r="I1308">
            <v>12.49</v>
          </cell>
          <cell r="J1308" t="str">
            <v>RAL  7005</v>
          </cell>
          <cell r="K1308">
            <v>0</v>
          </cell>
          <cell r="L1308">
            <v>0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9.41</v>
          </cell>
          <cell r="I1309">
            <v>9.41</v>
          </cell>
          <cell r="J1309" t="str">
            <v>RAL  7005</v>
          </cell>
          <cell r="K1309">
            <v>0</v>
          </cell>
          <cell r="L1309">
            <v>0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8.08</v>
          </cell>
          <cell r="I1310">
            <v>8.08</v>
          </cell>
          <cell r="J1310" t="str">
            <v>RAL  7005</v>
          </cell>
          <cell r="K1310">
            <v>0</v>
          </cell>
          <cell r="L1310">
            <v>0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13.41</v>
          </cell>
          <cell r="I1311">
            <v>13.41</v>
          </cell>
          <cell r="J1311" t="str">
            <v>RAL  7005</v>
          </cell>
          <cell r="K1311">
            <v>0</v>
          </cell>
          <cell r="L1311">
            <v>0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12.46</v>
          </cell>
          <cell r="I1312">
            <v>12.46</v>
          </cell>
          <cell r="J1312" t="str">
            <v>RAL  7005</v>
          </cell>
          <cell r="K1312">
            <v>0</v>
          </cell>
          <cell r="L1312">
            <v>0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11.04</v>
          </cell>
          <cell r="I1313">
            <v>11.04</v>
          </cell>
          <cell r="J1313" t="str">
            <v>RAL  7005</v>
          </cell>
          <cell r="K1313">
            <v>0</v>
          </cell>
          <cell r="L1313">
            <v>0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10.08</v>
          </cell>
          <cell r="I1314">
            <v>10.08</v>
          </cell>
          <cell r="J1314" t="str">
            <v>RAL  7005</v>
          </cell>
          <cell r="K1314">
            <v>0</v>
          </cell>
          <cell r="L1314">
            <v>0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13.4</v>
          </cell>
          <cell r="I1315">
            <v>13.4</v>
          </cell>
          <cell r="J1315" t="str">
            <v>RAL  7005</v>
          </cell>
          <cell r="K1315">
            <v>0</v>
          </cell>
          <cell r="L1315">
            <v>0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12.45</v>
          </cell>
          <cell r="I1316">
            <v>12.45</v>
          </cell>
          <cell r="J1316" t="str">
            <v>RAL  7005</v>
          </cell>
          <cell r="K1316">
            <v>0</v>
          </cell>
          <cell r="L1316">
            <v>0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9.3699999999999992</v>
          </cell>
          <cell r="I1317">
            <v>9.3699999999999992</v>
          </cell>
          <cell r="J1317" t="str">
            <v>RAL  7005</v>
          </cell>
          <cell r="K1317">
            <v>0</v>
          </cell>
          <cell r="L1317">
            <v>0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8.07</v>
          </cell>
          <cell r="I1318">
            <v>8.07</v>
          </cell>
          <cell r="J1318" t="str">
            <v>RAL  7005</v>
          </cell>
          <cell r="K1318">
            <v>0</v>
          </cell>
          <cell r="L1318">
            <v>0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11.03</v>
          </cell>
          <cell r="I1319">
            <v>11.03</v>
          </cell>
          <cell r="J1319" t="str">
            <v>RAL  7005</v>
          </cell>
          <cell r="K1319">
            <v>0</v>
          </cell>
          <cell r="L1319">
            <v>0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10.119999999999999</v>
          </cell>
          <cell r="I1320">
            <v>10.119999999999999</v>
          </cell>
          <cell r="J1320" t="str">
            <v>RAL  7005</v>
          </cell>
          <cell r="K1320">
            <v>0</v>
          </cell>
          <cell r="L1320">
            <v>0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9.41</v>
          </cell>
          <cell r="I1321">
            <v>9.41</v>
          </cell>
          <cell r="J1321" t="str">
            <v>RAL  7005</v>
          </cell>
          <cell r="K1321">
            <v>0</v>
          </cell>
          <cell r="L1321">
            <v>0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8.06</v>
          </cell>
          <cell r="I1322">
            <v>8.06</v>
          </cell>
          <cell r="J1322" t="str">
            <v>RAL  7005</v>
          </cell>
          <cell r="K1322">
            <v>0</v>
          </cell>
          <cell r="L1322">
            <v>0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13.39</v>
          </cell>
          <cell r="I1323">
            <v>13.39</v>
          </cell>
          <cell r="J1323" t="str">
            <v>RAL  7005</v>
          </cell>
          <cell r="K1323">
            <v>0</v>
          </cell>
          <cell r="L1323">
            <v>0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12.44</v>
          </cell>
          <cell r="I1324">
            <v>12.44</v>
          </cell>
          <cell r="J1324" t="str">
            <v>RAL  7005</v>
          </cell>
          <cell r="K1324">
            <v>0</v>
          </cell>
          <cell r="L1324">
            <v>0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11.02</v>
          </cell>
          <cell r="I1325">
            <v>11.02</v>
          </cell>
          <cell r="J1325" t="str">
            <v>RAL  7005</v>
          </cell>
          <cell r="K1325">
            <v>0</v>
          </cell>
          <cell r="L1325">
            <v>0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G1326"/>
          <cell r="H1326">
            <v>14.89</v>
          </cell>
          <cell r="I1326">
            <v>1667.68</v>
          </cell>
          <cell r="J1326" t="str">
            <v>RAL  7005</v>
          </cell>
          <cell r="K1326">
            <v>0</v>
          </cell>
          <cell r="L1326">
            <v>0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G1327"/>
          <cell r="H1327">
            <v>14.26</v>
          </cell>
          <cell r="I1327">
            <v>1597.12</v>
          </cell>
          <cell r="J1327" t="str">
            <v>RAL  7005</v>
          </cell>
          <cell r="K1327">
            <v>0</v>
          </cell>
          <cell r="L1327">
            <v>0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G1328"/>
          <cell r="H1328">
            <v>24.34</v>
          </cell>
          <cell r="I1328">
            <v>2044.56</v>
          </cell>
          <cell r="J1328" t="str">
            <v>RAL Design 110 60 65</v>
          </cell>
          <cell r="K1328">
            <v>0</v>
          </cell>
          <cell r="L1328">
            <v>0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G1329"/>
          <cell r="H1329">
            <v>8.14</v>
          </cell>
          <cell r="I1329">
            <v>683.76</v>
          </cell>
          <cell r="J1329" t="str">
            <v>RAL Design 110 60 65</v>
          </cell>
          <cell r="K1329">
            <v>0</v>
          </cell>
          <cell r="L1329">
            <v>0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G1330"/>
          <cell r="H1330">
            <v>7.89</v>
          </cell>
          <cell r="I1330">
            <v>662.76</v>
          </cell>
          <cell r="J1330" t="str">
            <v>RAL Design 110 60 65</v>
          </cell>
          <cell r="K1330">
            <v>0</v>
          </cell>
          <cell r="L1330">
            <v>0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G1331"/>
          <cell r="H1331">
            <v>5.81</v>
          </cell>
          <cell r="I1331">
            <v>5.81</v>
          </cell>
          <cell r="J1331" t="str">
            <v>RAL Design 110 60 65</v>
          </cell>
          <cell r="K1331">
            <v>0</v>
          </cell>
          <cell r="L1331">
            <v>0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G1332"/>
          <cell r="H1332">
            <v>7.51</v>
          </cell>
          <cell r="I1332">
            <v>22.53</v>
          </cell>
          <cell r="J1332" t="str">
            <v>RAL Design 110 60 65</v>
          </cell>
          <cell r="K1332">
            <v>0</v>
          </cell>
          <cell r="L1332">
            <v>0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G1333"/>
          <cell r="H1333">
            <v>2.2200000000000002</v>
          </cell>
          <cell r="I1333">
            <v>2.2200000000000002</v>
          </cell>
          <cell r="J1333" t="str">
            <v>RAL Design 110 60 65</v>
          </cell>
          <cell r="K1333">
            <v>0</v>
          </cell>
          <cell r="L1333">
            <v>0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G1334"/>
          <cell r="H1334">
            <v>6.11</v>
          </cell>
          <cell r="I1334">
            <v>12.22</v>
          </cell>
          <cell r="J1334" t="str">
            <v>RAL Design 110 60 65</v>
          </cell>
          <cell r="K1334">
            <v>0</v>
          </cell>
          <cell r="L1334">
            <v>0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G1335"/>
          <cell r="H1335">
            <v>3.57</v>
          </cell>
          <cell r="I1335">
            <v>7.14</v>
          </cell>
          <cell r="J1335" t="str">
            <v>RAL Design 110 60 65</v>
          </cell>
          <cell r="K1335">
            <v>0</v>
          </cell>
          <cell r="L1335">
            <v>0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1.81</v>
          </cell>
          <cell r="I1336">
            <v>1.81</v>
          </cell>
          <cell r="J1336" t="str">
            <v>RAL  7005</v>
          </cell>
          <cell r="K1336">
            <v>0</v>
          </cell>
          <cell r="L1336">
            <v>0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2.58</v>
          </cell>
          <cell r="I1337">
            <v>5.16</v>
          </cell>
          <cell r="J1337" t="str">
            <v>RAL  7005</v>
          </cell>
          <cell r="K1337">
            <v>0</v>
          </cell>
          <cell r="L1337">
            <v>0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2</v>
          </cell>
          <cell r="I1338">
            <v>6</v>
          </cell>
          <cell r="J1338" t="str">
            <v>RAL  7005</v>
          </cell>
          <cell r="K1338">
            <v>0</v>
          </cell>
          <cell r="L1338">
            <v>0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2.35</v>
          </cell>
          <cell r="I1339">
            <v>7.0500000000000007</v>
          </cell>
          <cell r="J1339" t="str">
            <v>RAL  7005</v>
          </cell>
          <cell r="K1339">
            <v>0</v>
          </cell>
          <cell r="L1339">
            <v>0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1.73</v>
          </cell>
          <cell r="I1340">
            <v>6.92</v>
          </cell>
          <cell r="J1340" t="str">
            <v>RAL  7005</v>
          </cell>
          <cell r="K1340">
            <v>0</v>
          </cell>
          <cell r="L1340">
            <v>0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0.51</v>
          </cell>
          <cell r="I1341">
            <v>2.04</v>
          </cell>
          <cell r="J1341" t="str">
            <v>RAL  7005</v>
          </cell>
          <cell r="K1341">
            <v>0</v>
          </cell>
          <cell r="L1341">
            <v>0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2.0299999999999998</v>
          </cell>
          <cell r="I1342">
            <v>8.1199999999999992</v>
          </cell>
          <cell r="J1342" t="str">
            <v>RAL  7005</v>
          </cell>
          <cell r="K1342">
            <v>0</v>
          </cell>
          <cell r="L1342">
            <v>0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1.02</v>
          </cell>
          <cell r="I1343">
            <v>4.08</v>
          </cell>
          <cell r="J1343" t="str">
            <v>RAL  7005</v>
          </cell>
          <cell r="K1343">
            <v>0</v>
          </cell>
          <cell r="L1343">
            <v>0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0.95</v>
          </cell>
          <cell r="I1344">
            <v>1.9</v>
          </cell>
          <cell r="J1344" t="str">
            <v>RAL  7005</v>
          </cell>
          <cell r="K1344">
            <v>0</v>
          </cell>
          <cell r="L1344">
            <v>0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2.97</v>
          </cell>
          <cell r="I1345">
            <v>2.97</v>
          </cell>
          <cell r="J1345" t="str">
            <v>RAL  7005</v>
          </cell>
          <cell r="K1345">
            <v>0</v>
          </cell>
          <cell r="L1345">
            <v>0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1.75</v>
          </cell>
          <cell r="I1346">
            <v>3.5</v>
          </cell>
          <cell r="J1346" t="str">
            <v>RAL  7005</v>
          </cell>
          <cell r="K1346">
            <v>0</v>
          </cell>
          <cell r="L1346">
            <v>0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2.4700000000000002</v>
          </cell>
          <cell r="I1347">
            <v>4.9400000000000004</v>
          </cell>
          <cell r="J1347" t="str">
            <v>RAL  7005</v>
          </cell>
          <cell r="K1347">
            <v>0</v>
          </cell>
          <cell r="L1347">
            <v>0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2.46</v>
          </cell>
          <cell r="I1348">
            <v>4.92</v>
          </cell>
          <cell r="J1348" t="str">
            <v>RAL  7005</v>
          </cell>
          <cell r="K1348">
            <v>0</v>
          </cell>
          <cell r="L1348">
            <v>0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4.09</v>
          </cell>
          <cell r="I1349">
            <v>4.09</v>
          </cell>
          <cell r="J1349" t="str">
            <v>RAL  7005</v>
          </cell>
          <cell r="K1349">
            <v>0</v>
          </cell>
          <cell r="L1349">
            <v>0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3.63</v>
          </cell>
          <cell r="I1350">
            <v>7.26</v>
          </cell>
          <cell r="J1350" t="str">
            <v>RAL  7005</v>
          </cell>
          <cell r="K1350">
            <v>0</v>
          </cell>
          <cell r="L1350">
            <v>0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3.09</v>
          </cell>
          <cell r="I1351">
            <v>6.18</v>
          </cell>
          <cell r="J1351" t="str">
            <v>RAL  7005</v>
          </cell>
          <cell r="K1351">
            <v>0</v>
          </cell>
          <cell r="L1351">
            <v>0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3.19</v>
          </cell>
          <cell r="I1352">
            <v>3.19</v>
          </cell>
          <cell r="J1352" t="str">
            <v>RAL  7005</v>
          </cell>
          <cell r="K1352">
            <v>0</v>
          </cell>
          <cell r="L1352">
            <v>0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2.14</v>
          </cell>
          <cell r="I1353">
            <v>2.14</v>
          </cell>
          <cell r="J1353" t="str">
            <v>RAL  7005</v>
          </cell>
          <cell r="K1353">
            <v>0</v>
          </cell>
          <cell r="L1353">
            <v>0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1.1200000000000001</v>
          </cell>
          <cell r="I1354">
            <v>1.1200000000000001</v>
          </cell>
          <cell r="J1354" t="str">
            <v>RAL  7005</v>
          </cell>
          <cell r="K1354">
            <v>0</v>
          </cell>
          <cell r="L1354">
            <v>0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2.04</v>
          </cell>
          <cell r="I1355">
            <v>2.04</v>
          </cell>
          <cell r="J1355" t="str">
            <v>RAL  7005</v>
          </cell>
          <cell r="K1355">
            <v>0</v>
          </cell>
          <cell r="L1355">
            <v>0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2.2799999999999998</v>
          </cell>
          <cell r="I1356">
            <v>4.5599999999999996</v>
          </cell>
          <cell r="J1356" t="str">
            <v>RAL  7005</v>
          </cell>
          <cell r="K1356">
            <v>0</v>
          </cell>
          <cell r="L1356">
            <v>0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1.72</v>
          </cell>
          <cell r="I1357">
            <v>1.72</v>
          </cell>
          <cell r="J1357" t="str">
            <v>RAL  7005</v>
          </cell>
          <cell r="K1357">
            <v>0</v>
          </cell>
          <cell r="L1357">
            <v>0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3.97</v>
          </cell>
          <cell r="I1358">
            <v>3.97</v>
          </cell>
          <cell r="J1358" t="str">
            <v>RAL  7005</v>
          </cell>
          <cell r="K1358">
            <v>0</v>
          </cell>
          <cell r="L1358">
            <v>0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3.3</v>
          </cell>
          <cell r="I1359">
            <v>3.3</v>
          </cell>
          <cell r="J1359" t="str">
            <v>RAL  7005</v>
          </cell>
          <cell r="K1359">
            <v>0</v>
          </cell>
          <cell r="L1359">
            <v>0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2.5</v>
          </cell>
          <cell r="I1360">
            <v>7.5</v>
          </cell>
          <cell r="J1360" t="str">
            <v>RAL  7005</v>
          </cell>
          <cell r="K1360">
            <v>0</v>
          </cell>
          <cell r="L1360">
            <v>0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2.95</v>
          </cell>
          <cell r="I1361">
            <v>8.8500000000000014</v>
          </cell>
          <cell r="J1361" t="str">
            <v>RAL  7005</v>
          </cell>
          <cell r="K1361">
            <v>0</v>
          </cell>
          <cell r="L1361">
            <v>0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2.04</v>
          </cell>
          <cell r="I1362">
            <v>2.04</v>
          </cell>
          <cell r="J1362" t="str">
            <v>RAL  7005</v>
          </cell>
          <cell r="K1362">
            <v>0</v>
          </cell>
          <cell r="L1362">
            <v>0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3</v>
          </cell>
          <cell r="I1363">
            <v>3</v>
          </cell>
          <cell r="J1363" t="str">
            <v>RAL  7005</v>
          </cell>
          <cell r="K1363">
            <v>0</v>
          </cell>
          <cell r="L1363">
            <v>0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0.99</v>
          </cell>
          <cell r="I1364">
            <v>5.9399999999999995</v>
          </cell>
          <cell r="J1364" t="str">
            <v>RAL  7005</v>
          </cell>
          <cell r="K1364">
            <v>0</v>
          </cell>
          <cell r="L1364">
            <v>0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0.99</v>
          </cell>
          <cell r="I1365">
            <v>5.9399999999999995</v>
          </cell>
          <cell r="J1365" t="str">
            <v>RAL  7005</v>
          </cell>
          <cell r="K1365">
            <v>0</v>
          </cell>
          <cell r="L1365">
            <v>0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1.41</v>
          </cell>
          <cell r="I1366">
            <v>5.64</v>
          </cell>
          <cell r="J1366" t="str">
            <v>RAL  7005</v>
          </cell>
          <cell r="K1366">
            <v>0</v>
          </cell>
          <cell r="L1366">
            <v>0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0.73</v>
          </cell>
          <cell r="I1367">
            <v>0.73</v>
          </cell>
          <cell r="J1367" t="str">
            <v>RAL  7005</v>
          </cell>
          <cell r="K1367">
            <v>0</v>
          </cell>
          <cell r="L1367">
            <v>0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0.89</v>
          </cell>
          <cell r="I1368">
            <v>3.56</v>
          </cell>
          <cell r="J1368" t="str">
            <v>RAL  7005</v>
          </cell>
          <cell r="K1368">
            <v>0</v>
          </cell>
          <cell r="L1368">
            <v>0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0.89</v>
          </cell>
          <cell r="I1369">
            <v>3.56</v>
          </cell>
          <cell r="J1369" t="str">
            <v>RAL  7005</v>
          </cell>
          <cell r="K1369">
            <v>0</v>
          </cell>
          <cell r="L1369">
            <v>0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2.37</v>
          </cell>
          <cell r="I1370">
            <v>2.37</v>
          </cell>
          <cell r="J1370" t="str">
            <v>RAL  7005</v>
          </cell>
          <cell r="K1370">
            <v>0</v>
          </cell>
          <cell r="L1370">
            <v>0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1.52</v>
          </cell>
          <cell r="I1371">
            <v>4.5600000000000005</v>
          </cell>
          <cell r="J1371" t="str">
            <v>RAL  7005</v>
          </cell>
          <cell r="K1371">
            <v>0</v>
          </cell>
          <cell r="L1371">
            <v>0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0.26</v>
          </cell>
          <cell r="I1372">
            <v>1.04</v>
          </cell>
          <cell r="J1372" t="str">
            <v>RAL  7005</v>
          </cell>
          <cell r="K1372">
            <v>0</v>
          </cell>
          <cell r="L1372">
            <v>0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1.37</v>
          </cell>
          <cell r="I1373">
            <v>1.37</v>
          </cell>
          <cell r="J1373" t="str">
            <v>RAL  7005</v>
          </cell>
          <cell r="K1373">
            <v>0</v>
          </cell>
          <cell r="L1373">
            <v>0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0.74</v>
          </cell>
          <cell r="I1374">
            <v>0.74</v>
          </cell>
          <cell r="J1374" t="str">
            <v>RAL  7005</v>
          </cell>
          <cell r="K1374">
            <v>0</v>
          </cell>
          <cell r="L1374">
            <v>0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3.99</v>
          </cell>
          <cell r="I1375">
            <v>3.99</v>
          </cell>
          <cell r="J1375" t="str">
            <v>RAL  7005</v>
          </cell>
          <cell r="K1375">
            <v>0</v>
          </cell>
          <cell r="L1375">
            <v>0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2.2000000000000002</v>
          </cell>
          <cell r="I1376">
            <v>2.2000000000000002</v>
          </cell>
          <cell r="J1376" t="str">
            <v>RAL  7005</v>
          </cell>
          <cell r="K1376">
            <v>0</v>
          </cell>
          <cell r="L1376">
            <v>0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0.88</v>
          </cell>
          <cell r="I1377">
            <v>0.88</v>
          </cell>
          <cell r="J1377" t="str">
            <v>RAL  7005</v>
          </cell>
          <cell r="K1377">
            <v>0</v>
          </cell>
          <cell r="L1377">
            <v>0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0.88</v>
          </cell>
          <cell r="I1378">
            <v>1.76</v>
          </cell>
          <cell r="J1378" t="str">
            <v>RAL  7005</v>
          </cell>
          <cell r="K1378">
            <v>0</v>
          </cell>
          <cell r="L1378">
            <v>0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</v>
          </cell>
          <cell r="J1379" t="str">
            <v>RAL  7005</v>
          </cell>
          <cell r="K1379">
            <v>0</v>
          </cell>
          <cell r="L1379">
            <v>0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1.1200000000000001</v>
          </cell>
          <cell r="I1380">
            <v>1.1200000000000001</v>
          </cell>
          <cell r="J1380" t="str">
            <v>RAL  7005</v>
          </cell>
          <cell r="K1380">
            <v>0</v>
          </cell>
          <cell r="L1380">
            <v>0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1.71</v>
          </cell>
          <cell r="I1381">
            <v>5.13</v>
          </cell>
          <cell r="J1381" t="str">
            <v>RAL  7005</v>
          </cell>
          <cell r="K1381">
            <v>0</v>
          </cell>
          <cell r="L1381">
            <v>0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</v>
          </cell>
          <cell r="J1382" t="str">
            <v>RAL  7005</v>
          </cell>
          <cell r="K1382">
            <v>0</v>
          </cell>
          <cell r="L1382">
            <v>0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0.98</v>
          </cell>
          <cell r="I1383">
            <v>0.98</v>
          </cell>
          <cell r="J1383" t="str">
            <v>RAL  7005</v>
          </cell>
          <cell r="K1383">
            <v>0</v>
          </cell>
          <cell r="L1383">
            <v>0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0.82</v>
          </cell>
          <cell r="I1384">
            <v>0.82</v>
          </cell>
          <cell r="J1384" t="str">
            <v>RAL  7005</v>
          </cell>
          <cell r="K1384">
            <v>0</v>
          </cell>
          <cell r="L1384">
            <v>0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1.18</v>
          </cell>
          <cell r="I1385">
            <v>1.18</v>
          </cell>
          <cell r="J1385" t="str">
            <v>RAL  7005</v>
          </cell>
          <cell r="K1385">
            <v>0</v>
          </cell>
          <cell r="L1385">
            <v>0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2.15</v>
          </cell>
          <cell r="I1386">
            <v>2.15</v>
          </cell>
          <cell r="J1386" t="str">
            <v>RAL  7005</v>
          </cell>
          <cell r="K1386">
            <v>0</v>
          </cell>
          <cell r="L1386">
            <v>0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0.82</v>
          </cell>
          <cell r="I1387">
            <v>0.82</v>
          </cell>
          <cell r="J1387" t="str">
            <v>RAL  7005</v>
          </cell>
          <cell r="K1387">
            <v>0</v>
          </cell>
          <cell r="L1387">
            <v>0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0.82</v>
          </cell>
          <cell r="I1388">
            <v>0.82</v>
          </cell>
          <cell r="J1388" t="str">
            <v>RAL  7005</v>
          </cell>
          <cell r="K1388">
            <v>0</v>
          </cell>
          <cell r="L1388">
            <v>0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0.73</v>
          </cell>
          <cell r="I1389">
            <v>0.73</v>
          </cell>
          <cell r="J1389" t="str">
            <v>RAL  7005</v>
          </cell>
          <cell r="K1389">
            <v>0</v>
          </cell>
          <cell r="L1389">
            <v>0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1.64</v>
          </cell>
          <cell r="I1390">
            <v>3.28</v>
          </cell>
          <cell r="J1390" t="str">
            <v>RAL  7005</v>
          </cell>
          <cell r="K1390">
            <v>0</v>
          </cell>
          <cell r="L1390">
            <v>0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1.54</v>
          </cell>
          <cell r="I1391">
            <v>6.16</v>
          </cell>
          <cell r="J1391" t="str">
            <v>RAL  7005</v>
          </cell>
          <cell r="K1391">
            <v>0</v>
          </cell>
          <cell r="L1391">
            <v>0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0.95</v>
          </cell>
          <cell r="I1392">
            <v>0.95</v>
          </cell>
          <cell r="J1392" t="str">
            <v>RAL  7005</v>
          </cell>
          <cell r="K1392">
            <v>0</v>
          </cell>
          <cell r="L1392">
            <v>0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1.54</v>
          </cell>
          <cell r="I1393">
            <v>6.16</v>
          </cell>
          <cell r="J1393" t="str">
            <v>RAL  7005</v>
          </cell>
          <cell r="K1393">
            <v>0</v>
          </cell>
          <cell r="L1393">
            <v>0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0.95</v>
          </cell>
          <cell r="I1394">
            <v>0.95</v>
          </cell>
          <cell r="J1394" t="str">
            <v>RAL  7005</v>
          </cell>
          <cell r="K1394">
            <v>0</v>
          </cell>
          <cell r="L1394">
            <v>0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0.84</v>
          </cell>
          <cell r="I1395">
            <v>0.84</v>
          </cell>
          <cell r="J1395" t="str">
            <v>RAL  7005</v>
          </cell>
          <cell r="K1395">
            <v>0</v>
          </cell>
          <cell r="L1395">
            <v>0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0.84</v>
          </cell>
          <cell r="I1396">
            <v>0.84</v>
          </cell>
          <cell r="J1396" t="str">
            <v>RAL  7005</v>
          </cell>
          <cell r="K1396">
            <v>0</v>
          </cell>
          <cell r="L1396">
            <v>0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1.1299999999999999</v>
          </cell>
          <cell r="I1397">
            <v>2.2599999999999998</v>
          </cell>
          <cell r="J1397" t="str">
            <v>RAL  7005</v>
          </cell>
          <cell r="K1397">
            <v>0</v>
          </cell>
          <cell r="L1397">
            <v>0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1.1299999999999999</v>
          </cell>
          <cell r="I1398">
            <v>2.2599999999999998</v>
          </cell>
          <cell r="J1398" t="str">
            <v>RAL  7005</v>
          </cell>
          <cell r="K1398">
            <v>0</v>
          </cell>
          <cell r="L1398">
            <v>0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0.82</v>
          </cell>
          <cell r="I1399">
            <v>1.64</v>
          </cell>
          <cell r="J1399" t="str">
            <v>RAL  7005</v>
          </cell>
          <cell r="K1399">
            <v>0</v>
          </cell>
          <cell r="L1399">
            <v>0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0.82</v>
          </cell>
          <cell r="I1400">
            <v>0.82</v>
          </cell>
          <cell r="J1400" t="str">
            <v>RAL  7005</v>
          </cell>
          <cell r="K1400">
            <v>0</v>
          </cell>
          <cell r="L1400">
            <v>0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0.31</v>
          </cell>
          <cell r="I1401">
            <v>0.31</v>
          </cell>
          <cell r="J1401" t="str">
            <v>RAL  7005</v>
          </cell>
          <cell r="K1401">
            <v>0</v>
          </cell>
          <cell r="L1401">
            <v>0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0.31</v>
          </cell>
          <cell r="I1402">
            <v>0.31</v>
          </cell>
          <cell r="J1402" t="str">
            <v>RAL  7005</v>
          </cell>
          <cell r="K1402">
            <v>0</v>
          </cell>
          <cell r="L1402">
            <v>0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0.83</v>
          </cell>
          <cell r="I1403">
            <v>0.83</v>
          </cell>
          <cell r="J1403" t="str">
            <v>RAL  7005</v>
          </cell>
          <cell r="K1403">
            <v>0</v>
          </cell>
          <cell r="L1403">
            <v>0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1.38</v>
          </cell>
          <cell r="I1404">
            <v>2.76</v>
          </cell>
          <cell r="J1404" t="str">
            <v>RAL  7005</v>
          </cell>
          <cell r="K1404">
            <v>0</v>
          </cell>
          <cell r="L1404">
            <v>0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1.25</v>
          </cell>
          <cell r="I1405">
            <v>1.25</v>
          </cell>
          <cell r="J1405" t="str">
            <v>RAL  7005</v>
          </cell>
          <cell r="K1405">
            <v>0</v>
          </cell>
          <cell r="L1405">
            <v>0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1.25</v>
          </cell>
          <cell r="I1406">
            <v>1.25</v>
          </cell>
          <cell r="J1406" t="str">
            <v>RAL  7005</v>
          </cell>
          <cell r="K1406">
            <v>0</v>
          </cell>
          <cell r="L1406">
            <v>0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1.24</v>
          </cell>
          <cell r="I1407">
            <v>1.24</v>
          </cell>
          <cell r="J1407" t="str">
            <v>RAL  7005</v>
          </cell>
          <cell r="K1407">
            <v>0</v>
          </cell>
          <cell r="L1407">
            <v>0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1.24</v>
          </cell>
          <cell r="I1408">
            <v>1.24</v>
          </cell>
          <cell r="J1408" t="str">
            <v>RAL  7005</v>
          </cell>
          <cell r="K1408">
            <v>0</v>
          </cell>
          <cell r="L1408">
            <v>0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0.96</v>
          </cell>
          <cell r="I1409">
            <v>0.96</v>
          </cell>
          <cell r="J1409" t="str">
            <v>RAL  7005</v>
          </cell>
          <cell r="K1409">
            <v>0</v>
          </cell>
          <cell r="L1409">
            <v>0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0.96</v>
          </cell>
          <cell r="I1410">
            <v>0.96</v>
          </cell>
          <cell r="J1410" t="str">
            <v>RAL  7005</v>
          </cell>
          <cell r="K1410">
            <v>0</v>
          </cell>
          <cell r="L1410">
            <v>0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0.52</v>
          </cell>
          <cell r="I1411">
            <v>2.08</v>
          </cell>
          <cell r="J1411" t="str">
            <v>RAL  7005</v>
          </cell>
          <cell r="K1411">
            <v>0</v>
          </cell>
          <cell r="L1411">
            <v>0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0.52</v>
          </cell>
          <cell r="I1412">
            <v>2.08</v>
          </cell>
          <cell r="J1412" t="str">
            <v>RAL  7005</v>
          </cell>
          <cell r="K1412">
            <v>0</v>
          </cell>
          <cell r="L1412">
            <v>0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0.94</v>
          </cell>
          <cell r="I1413">
            <v>52.64</v>
          </cell>
          <cell r="J1413" t="str">
            <v>RAL  7005</v>
          </cell>
          <cell r="K1413">
            <v>0</v>
          </cell>
          <cell r="L1413">
            <v>0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0.04</v>
          </cell>
          <cell r="I1414">
            <v>0.16</v>
          </cell>
          <cell r="J1414" t="str">
            <v>RAL  7005</v>
          </cell>
          <cell r="K1414">
            <v>0</v>
          </cell>
          <cell r="L1414">
            <v>0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0.77</v>
          </cell>
          <cell r="I1415">
            <v>0.77</v>
          </cell>
          <cell r="J1415" t="str">
            <v>RAL  7005</v>
          </cell>
          <cell r="K1415">
            <v>0</v>
          </cell>
          <cell r="L1415">
            <v>0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0.77</v>
          </cell>
          <cell r="I1416">
            <v>3.85</v>
          </cell>
          <cell r="J1416" t="str">
            <v>RAL  7005</v>
          </cell>
          <cell r="K1416">
            <v>0</v>
          </cell>
          <cell r="L1416">
            <v>0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0.78</v>
          </cell>
          <cell r="I1417">
            <v>0.78</v>
          </cell>
          <cell r="J1417" t="str">
            <v>RAL  7005</v>
          </cell>
          <cell r="K1417">
            <v>0</v>
          </cell>
          <cell r="L1417">
            <v>0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4.05</v>
          </cell>
          <cell r="I1418">
            <v>4.05</v>
          </cell>
          <cell r="J1418" t="str">
            <v>RAL  7005</v>
          </cell>
          <cell r="K1418">
            <v>0</v>
          </cell>
          <cell r="L1418">
            <v>0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4.05</v>
          </cell>
          <cell r="I1419">
            <v>20.25</v>
          </cell>
          <cell r="J1419" t="str">
            <v>RAL  7005</v>
          </cell>
          <cell r="K1419">
            <v>0</v>
          </cell>
          <cell r="L1419">
            <v>0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4.07</v>
          </cell>
          <cell r="I1420">
            <v>16.28</v>
          </cell>
          <cell r="J1420" t="str">
            <v>RAL  7005</v>
          </cell>
          <cell r="K1420">
            <v>0</v>
          </cell>
          <cell r="L1420">
            <v>0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4.05</v>
          </cell>
          <cell r="I1421">
            <v>72.899999999999991</v>
          </cell>
          <cell r="J1421" t="str">
            <v>RAL  7005</v>
          </cell>
          <cell r="K1421">
            <v>0</v>
          </cell>
          <cell r="L1421">
            <v>0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3.92</v>
          </cell>
          <cell r="I1422">
            <v>47.04</v>
          </cell>
          <cell r="J1422" t="str">
            <v>RAL  7005</v>
          </cell>
          <cell r="K1422">
            <v>0</v>
          </cell>
          <cell r="L1422">
            <v>0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3.95</v>
          </cell>
          <cell r="I1423">
            <v>7.9</v>
          </cell>
          <cell r="J1423" t="str">
            <v>RAL  7005</v>
          </cell>
          <cell r="K1423">
            <v>0</v>
          </cell>
          <cell r="L1423">
            <v>0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3.88</v>
          </cell>
          <cell r="I1424">
            <v>162.96</v>
          </cell>
          <cell r="J1424" t="str">
            <v>RAL  7005</v>
          </cell>
          <cell r="K1424">
            <v>0</v>
          </cell>
          <cell r="L1424">
            <v>0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3.91</v>
          </cell>
          <cell r="I1425">
            <v>31.28</v>
          </cell>
          <cell r="J1425" t="str">
            <v>RAL  7005</v>
          </cell>
          <cell r="K1425">
            <v>0</v>
          </cell>
          <cell r="L1425">
            <v>0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3.89</v>
          </cell>
          <cell r="I1426">
            <v>3.89</v>
          </cell>
          <cell r="J1426" t="str">
            <v>RAL  7005</v>
          </cell>
          <cell r="K1426">
            <v>0</v>
          </cell>
          <cell r="L1426">
            <v>0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3.89</v>
          </cell>
          <cell r="I1427">
            <v>19.45</v>
          </cell>
          <cell r="J1427" t="str">
            <v>RAL  7005</v>
          </cell>
          <cell r="K1427">
            <v>0</v>
          </cell>
          <cell r="L1427">
            <v>0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0.61</v>
          </cell>
          <cell r="I1428">
            <v>0.61</v>
          </cell>
          <cell r="J1428" t="str">
            <v>RAL  7005</v>
          </cell>
          <cell r="K1428">
            <v>0</v>
          </cell>
          <cell r="L1428">
            <v>0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0.61</v>
          </cell>
          <cell r="I1429">
            <v>0.61</v>
          </cell>
          <cell r="J1429" t="str">
            <v>RAL  7005</v>
          </cell>
          <cell r="K1429">
            <v>0</v>
          </cell>
          <cell r="L1429">
            <v>0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0.61</v>
          </cell>
          <cell r="I1430">
            <v>3.05</v>
          </cell>
          <cell r="J1430" t="str">
            <v>RAL  7005</v>
          </cell>
          <cell r="K1430">
            <v>0</v>
          </cell>
          <cell r="L1430">
            <v>0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1.29</v>
          </cell>
          <cell r="I1431">
            <v>1.29</v>
          </cell>
          <cell r="J1431" t="str">
            <v>RAL  7005</v>
          </cell>
          <cell r="K1431">
            <v>0</v>
          </cell>
          <cell r="L1431">
            <v>0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0.05</v>
          </cell>
          <cell r="I1432">
            <v>1.4000000000000001</v>
          </cell>
          <cell r="J1432" t="str">
            <v>RAL  7005</v>
          </cell>
          <cell r="K1432">
            <v>0</v>
          </cell>
          <cell r="L1432">
            <v>0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0.22</v>
          </cell>
          <cell r="I1433">
            <v>5.72</v>
          </cell>
          <cell r="J1433" t="str">
            <v>RAL  7005</v>
          </cell>
          <cell r="K1433">
            <v>0</v>
          </cell>
          <cell r="L1433">
            <v>0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0.02</v>
          </cell>
          <cell r="I1434">
            <v>0.48</v>
          </cell>
          <cell r="J1434" t="str">
            <v>RAL  7005</v>
          </cell>
          <cell r="K1434">
            <v>0</v>
          </cell>
          <cell r="L1434">
            <v>0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6.71</v>
          </cell>
          <cell r="I1435">
            <v>46.97</v>
          </cell>
          <cell r="J1435" t="str">
            <v>ОГЗ до R45</v>
          </cell>
          <cell r="K1435">
            <v>0</v>
          </cell>
          <cell r="L1435">
            <v>0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6.71</v>
          </cell>
          <cell r="I1436">
            <v>6.71</v>
          </cell>
          <cell r="J1436" t="str">
            <v>ОГЗ до R45</v>
          </cell>
          <cell r="K1436">
            <v>0</v>
          </cell>
          <cell r="L1436">
            <v>0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6.54</v>
          </cell>
          <cell r="I1437">
            <v>26.16</v>
          </cell>
          <cell r="J1437" t="str">
            <v>ОГЗ до R45</v>
          </cell>
          <cell r="K1437">
            <v>0</v>
          </cell>
          <cell r="L1437">
            <v>0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6.49</v>
          </cell>
          <cell r="I1438">
            <v>103.84</v>
          </cell>
          <cell r="J1438" t="str">
            <v>ОГЗ до R45</v>
          </cell>
          <cell r="K1438">
            <v>0</v>
          </cell>
          <cell r="L1438">
            <v>0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8.65</v>
          </cell>
          <cell r="I1439">
            <v>34.6</v>
          </cell>
          <cell r="J1439" t="str">
            <v>ОГЗ до R45</v>
          </cell>
          <cell r="K1439">
            <v>0</v>
          </cell>
          <cell r="L1439">
            <v>0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8.3800000000000008</v>
          </cell>
          <cell r="I1440">
            <v>16.760000000000002</v>
          </cell>
          <cell r="J1440" t="str">
            <v>ОГЗ до R45</v>
          </cell>
          <cell r="K1440">
            <v>0</v>
          </cell>
          <cell r="L1440">
            <v>0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8.3000000000000007</v>
          </cell>
          <cell r="I1441">
            <v>49.800000000000004</v>
          </cell>
          <cell r="J1441" t="str">
            <v>ОГЗ до R45</v>
          </cell>
          <cell r="K1441">
            <v>0</v>
          </cell>
          <cell r="L1441">
            <v>0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11.91</v>
          </cell>
          <cell r="I1442">
            <v>11.91</v>
          </cell>
          <cell r="J1442" t="str">
            <v>ОГЗ до R45</v>
          </cell>
          <cell r="K1442">
            <v>0</v>
          </cell>
          <cell r="L1442">
            <v>0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11.42</v>
          </cell>
          <cell r="I1443">
            <v>91.36</v>
          </cell>
          <cell r="J1443" t="str">
            <v>ОГЗ до R45</v>
          </cell>
          <cell r="K1443">
            <v>0</v>
          </cell>
          <cell r="L1443">
            <v>0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12.84</v>
          </cell>
          <cell r="I1444">
            <v>12.84</v>
          </cell>
          <cell r="J1444" t="str">
            <v>ОГЗ до R45</v>
          </cell>
          <cell r="K1444">
            <v>0</v>
          </cell>
          <cell r="L1444">
            <v>0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9.94</v>
          </cell>
          <cell r="I1445">
            <v>29.82</v>
          </cell>
          <cell r="J1445" t="str">
            <v>ОГЗ до R45</v>
          </cell>
          <cell r="K1445">
            <v>0</v>
          </cell>
          <cell r="L1445">
            <v>0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9.94</v>
          </cell>
          <cell r="I1446">
            <v>9.94</v>
          </cell>
          <cell r="J1446" t="str">
            <v>ОГЗ до R45</v>
          </cell>
          <cell r="K1446">
            <v>0</v>
          </cell>
          <cell r="L1446">
            <v>0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9.64</v>
          </cell>
          <cell r="I1447">
            <v>19.28</v>
          </cell>
          <cell r="J1447" t="str">
            <v>ОГЗ до R45</v>
          </cell>
          <cell r="K1447">
            <v>0</v>
          </cell>
          <cell r="L1447">
            <v>0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9.5500000000000007</v>
          </cell>
          <cell r="I1448">
            <v>66.850000000000009</v>
          </cell>
          <cell r="J1448" t="str">
            <v>ОГЗ до R45</v>
          </cell>
          <cell r="K1448">
            <v>0</v>
          </cell>
          <cell r="L1448">
            <v>0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9.98</v>
          </cell>
          <cell r="I1449">
            <v>9.98</v>
          </cell>
          <cell r="J1449" t="str">
            <v>ОГЗ до R45</v>
          </cell>
          <cell r="K1449">
            <v>0</v>
          </cell>
          <cell r="L1449">
            <v>0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8.56</v>
          </cell>
          <cell r="I1450">
            <v>8.56</v>
          </cell>
          <cell r="J1450" t="str">
            <v>RAL  7005</v>
          </cell>
          <cell r="K1450">
            <v>0</v>
          </cell>
          <cell r="L1450">
            <v>0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7.25</v>
          </cell>
          <cell r="I1451">
            <v>7.25</v>
          </cell>
          <cell r="J1451" t="str">
            <v>RAL  7005</v>
          </cell>
          <cell r="K1451">
            <v>0</v>
          </cell>
          <cell r="L1451">
            <v>0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7.25</v>
          </cell>
          <cell r="I1452">
            <v>7.25</v>
          </cell>
          <cell r="J1452" t="str">
            <v>RAL  7005</v>
          </cell>
          <cell r="K1452">
            <v>0</v>
          </cell>
          <cell r="L1452">
            <v>0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7.25</v>
          </cell>
          <cell r="I1453">
            <v>7.25</v>
          </cell>
          <cell r="J1453" t="str">
            <v>RAL  7005</v>
          </cell>
          <cell r="K1453">
            <v>0</v>
          </cell>
          <cell r="L1453">
            <v>0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7.04</v>
          </cell>
          <cell r="I1454">
            <v>7.04</v>
          </cell>
          <cell r="J1454" t="str">
            <v>RAL  7005</v>
          </cell>
          <cell r="K1454">
            <v>0</v>
          </cell>
          <cell r="L1454">
            <v>0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6.97</v>
          </cell>
          <cell r="I1455">
            <v>6.97</v>
          </cell>
          <cell r="J1455" t="str">
            <v>RAL  7005</v>
          </cell>
          <cell r="K1455">
            <v>0</v>
          </cell>
          <cell r="L1455">
            <v>0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6.98</v>
          </cell>
          <cell r="I1456">
            <v>6.98</v>
          </cell>
          <cell r="J1456" t="str">
            <v>RAL  7005</v>
          </cell>
          <cell r="K1456">
            <v>0</v>
          </cell>
          <cell r="L1456">
            <v>0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6.98</v>
          </cell>
          <cell r="I1457">
            <v>6.98</v>
          </cell>
          <cell r="J1457" t="str">
            <v>RAL  7005</v>
          </cell>
          <cell r="K1457">
            <v>0</v>
          </cell>
          <cell r="L1457">
            <v>0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6.91</v>
          </cell>
          <cell r="I1458">
            <v>6.91</v>
          </cell>
          <cell r="J1458" t="str">
            <v>RAL  7005</v>
          </cell>
          <cell r="K1458">
            <v>0</v>
          </cell>
          <cell r="L1458">
            <v>0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6.98</v>
          </cell>
          <cell r="I1459">
            <v>6.98</v>
          </cell>
          <cell r="J1459" t="str">
            <v>RAL  7005</v>
          </cell>
          <cell r="K1459">
            <v>0</v>
          </cell>
          <cell r="L1459">
            <v>0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6.98</v>
          </cell>
          <cell r="I1460">
            <v>6.98</v>
          </cell>
          <cell r="J1460" t="str">
            <v>RAL  7005</v>
          </cell>
          <cell r="K1460">
            <v>0</v>
          </cell>
          <cell r="L1460">
            <v>0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6.89</v>
          </cell>
          <cell r="I1461">
            <v>6.89</v>
          </cell>
          <cell r="J1461" t="str">
            <v>RAL  7005</v>
          </cell>
          <cell r="K1461">
            <v>0</v>
          </cell>
          <cell r="L1461">
            <v>0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7.02</v>
          </cell>
          <cell r="I1462">
            <v>7.02</v>
          </cell>
          <cell r="J1462" t="str">
            <v>RAL  7005</v>
          </cell>
          <cell r="K1462">
            <v>0</v>
          </cell>
          <cell r="L1462">
            <v>0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8.0299999999999994</v>
          </cell>
          <cell r="I1463">
            <v>8.0299999999999994</v>
          </cell>
          <cell r="J1463" t="str">
            <v>RAL  7005</v>
          </cell>
          <cell r="K1463">
            <v>0</v>
          </cell>
          <cell r="L1463">
            <v>0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9.91</v>
          </cell>
          <cell r="I1464">
            <v>9.91</v>
          </cell>
          <cell r="J1464" t="str">
            <v>RAL  7005</v>
          </cell>
          <cell r="K1464">
            <v>0</v>
          </cell>
          <cell r="L1464">
            <v>0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8.1</v>
          </cell>
          <cell r="I1465">
            <v>24.299999999999997</v>
          </cell>
          <cell r="J1465" t="str">
            <v>RAL  7005</v>
          </cell>
          <cell r="K1465">
            <v>0</v>
          </cell>
          <cell r="L1465">
            <v>0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7.83</v>
          </cell>
          <cell r="I1466">
            <v>15.66</v>
          </cell>
          <cell r="J1466" t="str">
            <v>RAL  7005</v>
          </cell>
          <cell r="K1466">
            <v>0</v>
          </cell>
          <cell r="L1466">
            <v>0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7.76</v>
          </cell>
          <cell r="I1467">
            <v>54.32</v>
          </cell>
          <cell r="J1467" t="str">
            <v>RAL  7005</v>
          </cell>
          <cell r="K1467">
            <v>0</v>
          </cell>
          <cell r="L1467">
            <v>0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9.2799999999999994</v>
          </cell>
          <cell r="I1468">
            <v>9.2799999999999994</v>
          </cell>
          <cell r="J1468" t="str">
            <v>RAL  7005</v>
          </cell>
          <cell r="K1468">
            <v>0</v>
          </cell>
          <cell r="L1468">
            <v>0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6.14</v>
          </cell>
          <cell r="I1469">
            <v>6.14</v>
          </cell>
          <cell r="J1469" t="str">
            <v>RAL  7005</v>
          </cell>
          <cell r="K1469">
            <v>0</v>
          </cell>
          <cell r="L1469">
            <v>0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5.01</v>
          </cell>
          <cell r="I1470">
            <v>15.03</v>
          </cell>
          <cell r="J1470" t="str">
            <v>RAL  7005</v>
          </cell>
          <cell r="K1470">
            <v>0</v>
          </cell>
          <cell r="L1470">
            <v>0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4.87</v>
          </cell>
          <cell r="I1471">
            <v>9.74</v>
          </cell>
          <cell r="J1471" t="str">
            <v>RAL  7005</v>
          </cell>
          <cell r="K1471">
            <v>0</v>
          </cell>
          <cell r="L1471">
            <v>0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4.83</v>
          </cell>
          <cell r="I1472">
            <v>33.81</v>
          </cell>
          <cell r="J1472" t="str">
            <v>RAL  7005</v>
          </cell>
          <cell r="K1472">
            <v>0</v>
          </cell>
          <cell r="L1472">
            <v>0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5.78</v>
          </cell>
          <cell r="I1473">
            <v>5.78</v>
          </cell>
          <cell r="J1473" t="str">
            <v>RAL  7005</v>
          </cell>
          <cell r="K1473">
            <v>0</v>
          </cell>
          <cell r="L1473">
            <v>0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0.53</v>
          </cell>
          <cell r="I1474">
            <v>0.53</v>
          </cell>
          <cell r="J1474" t="str">
            <v>RAL  7005</v>
          </cell>
          <cell r="K1474">
            <v>0</v>
          </cell>
          <cell r="L1474">
            <v>0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0.57999999999999996</v>
          </cell>
          <cell r="I1475">
            <v>2.3199999999999998</v>
          </cell>
          <cell r="J1475" t="str">
            <v>RAL  7005</v>
          </cell>
          <cell r="K1475">
            <v>0</v>
          </cell>
          <cell r="L1475">
            <v>0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0.69</v>
          </cell>
          <cell r="I1476">
            <v>0.69</v>
          </cell>
          <cell r="J1476" t="str">
            <v>RAL  7005</v>
          </cell>
          <cell r="K1476">
            <v>0</v>
          </cell>
          <cell r="L1476">
            <v>0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3.11</v>
          </cell>
          <cell r="I1477">
            <v>6.22</v>
          </cell>
          <cell r="J1477" t="str">
            <v>RAL  7005</v>
          </cell>
          <cell r="K1477">
            <v>0</v>
          </cell>
          <cell r="L1477">
            <v>0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3.16</v>
          </cell>
          <cell r="I1478">
            <v>18.96</v>
          </cell>
          <cell r="J1478" t="str">
            <v>RAL  7005</v>
          </cell>
          <cell r="K1478">
            <v>0</v>
          </cell>
          <cell r="L1478">
            <v>0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3.25</v>
          </cell>
          <cell r="I1479">
            <v>26</v>
          </cell>
          <cell r="J1479" t="str">
            <v>RAL  7005</v>
          </cell>
          <cell r="K1479">
            <v>0</v>
          </cell>
          <cell r="L1479">
            <v>0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3.16</v>
          </cell>
          <cell r="I1480">
            <v>12.64</v>
          </cell>
          <cell r="J1480" t="str">
            <v>RAL  7005</v>
          </cell>
          <cell r="K1480">
            <v>0</v>
          </cell>
          <cell r="L1480">
            <v>0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3.11</v>
          </cell>
          <cell r="I1481">
            <v>6.22</v>
          </cell>
          <cell r="J1481" t="str">
            <v>RAL  7005</v>
          </cell>
          <cell r="K1481">
            <v>0</v>
          </cell>
          <cell r="L1481">
            <v>0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3.29</v>
          </cell>
          <cell r="I1482">
            <v>6.58</v>
          </cell>
          <cell r="J1482" t="str">
            <v>RAL  7005</v>
          </cell>
          <cell r="K1482">
            <v>0</v>
          </cell>
          <cell r="L1482">
            <v>0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3.22</v>
          </cell>
          <cell r="I1483">
            <v>6.44</v>
          </cell>
          <cell r="J1483" t="str">
            <v>RAL  7005</v>
          </cell>
          <cell r="K1483">
            <v>0</v>
          </cell>
          <cell r="L1483">
            <v>0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3.01</v>
          </cell>
          <cell r="I1484">
            <v>3.01</v>
          </cell>
          <cell r="J1484" t="str">
            <v>RAL  7005</v>
          </cell>
          <cell r="K1484">
            <v>0</v>
          </cell>
          <cell r="L1484">
            <v>0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3.05</v>
          </cell>
          <cell r="I1485">
            <v>12.2</v>
          </cell>
          <cell r="J1485" t="str">
            <v>RAL  7005</v>
          </cell>
          <cell r="K1485">
            <v>0</v>
          </cell>
          <cell r="L1485">
            <v>0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3.14</v>
          </cell>
          <cell r="I1486">
            <v>12.56</v>
          </cell>
          <cell r="J1486" t="str">
            <v>RAL  7005</v>
          </cell>
          <cell r="K1486">
            <v>0</v>
          </cell>
          <cell r="L1486">
            <v>0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3.05</v>
          </cell>
          <cell r="I1487">
            <v>6.1</v>
          </cell>
          <cell r="J1487" t="str">
            <v>RAL  7005</v>
          </cell>
          <cell r="K1487">
            <v>0</v>
          </cell>
          <cell r="L1487">
            <v>0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3.01</v>
          </cell>
          <cell r="I1488">
            <v>3.01</v>
          </cell>
          <cell r="J1488" t="str">
            <v>RAL  7005</v>
          </cell>
          <cell r="K1488">
            <v>0</v>
          </cell>
          <cell r="L1488">
            <v>0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2.98</v>
          </cell>
          <cell r="I1489">
            <v>11.92</v>
          </cell>
          <cell r="J1489" t="str">
            <v>RAL  7005</v>
          </cell>
          <cell r="K1489">
            <v>0</v>
          </cell>
          <cell r="L1489">
            <v>0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3.02</v>
          </cell>
          <cell r="I1490">
            <v>48.32</v>
          </cell>
          <cell r="J1490" t="str">
            <v>RAL  7005</v>
          </cell>
          <cell r="K1490">
            <v>0</v>
          </cell>
          <cell r="L1490">
            <v>0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3.11</v>
          </cell>
          <cell r="I1491">
            <v>49.76</v>
          </cell>
          <cell r="J1491" t="str">
            <v>RAL  7005</v>
          </cell>
          <cell r="K1491">
            <v>0</v>
          </cell>
          <cell r="L1491">
            <v>0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3.02</v>
          </cell>
          <cell r="I1492">
            <v>24.16</v>
          </cell>
          <cell r="J1492" t="str">
            <v>RAL  7005</v>
          </cell>
          <cell r="K1492">
            <v>0</v>
          </cell>
          <cell r="L1492">
            <v>0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2.98</v>
          </cell>
          <cell r="I1493">
            <v>11.92</v>
          </cell>
          <cell r="J1493" t="str">
            <v>RAL  7005</v>
          </cell>
          <cell r="K1493">
            <v>0</v>
          </cell>
          <cell r="L1493">
            <v>0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0.56000000000000005</v>
          </cell>
          <cell r="I1494">
            <v>0.56000000000000005</v>
          </cell>
          <cell r="J1494" t="str">
            <v>RAL  7005</v>
          </cell>
          <cell r="K1494">
            <v>0</v>
          </cell>
          <cell r="L1494">
            <v>0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0.44</v>
          </cell>
          <cell r="I1495">
            <v>1.76</v>
          </cell>
          <cell r="J1495" t="str">
            <v>RAL  7005</v>
          </cell>
          <cell r="K1495">
            <v>0</v>
          </cell>
          <cell r="L1495">
            <v>0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0.4</v>
          </cell>
          <cell r="I1496">
            <v>0.4</v>
          </cell>
          <cell r="J1496" t="str">
            <v>RAL  7005</v>
          </cell>
          <cell r="K1496">
            <v>0</v>
          </cell>
          <cell r="L1496">
            <v>0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0.43</v>
          </cell>
          <cell r="I1497">
            <v>3.01</v>
          </cell>
          <cell r="J1497" t="str">
            <v>RAL  7005</v>
          </cell>
          <cell r="K1497">
            <v>0</v>
          </cell>
          <cell r="L1497">
            <v>0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0.25</v>
          </cell>
          <cell r="I1498">
            <v>4.5</v>
          </cell>
          <cell r="J1498" t="str">
            <v>RAL  7005</v>
          </cell>
          <cell r="K1498">
            <v>0</v>
          </cell>
          <cell r="L1498">
            <v>0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6.19</v>
          </cell>
          <cell r="I1499">
            <v>99.04</v>
          </cell>
          <cell r="J1499" t="str">
            <v>ОГЗ до R45</v>
          </cell>
          <cell r="K1499">
            <v>0</v>
          </cell>
          <cell r="L1499">
            <v>0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6.11</v>
          </cell>
          <cell r="I1500">
            <v>97.76</v>
          </cell>
          <cell r="J1500" t="str">
            <v>ОГЗ до R45</v>
          </cell>
          <cell r="K1500">
            <v>0</v>
          </cell>
          <cell r="L1500">
            <v>0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6.32</v>
          </cell>
          <cell r="I1501">
            <v>25.28</v>
          </cell>
          <cell r="J1501" t="str">
            <v>ОГЗ до R45</v>
          </cell>
          <cell r="K1501">
            <v>0</v>
          </cell>
          <cell r="L1501">
            <v>0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6.06</v>
          </cell>
          <cell r="I1502">
            <v>12.12</v>
          </cell>
          <cell r="J1502" t="str">
            <v>ОГЗ до R45</v>
          </cell>
          <cell r="K1502">
            <v>0</v>
          </cell>
          <cell r="L1502">
            <v>0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8.2200000000000006</v>
          </cell>
          <cell r="I1503">
            <v>16.440000000000001</v>
          </cell>
          <cell r="J1503" t="str">
            <v>ОГЗ до R45</v>
          </cell>
          <cell r="K1503">
            <v>0</v>
          </cell>
          <cell r="L1503">
            <v>0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4.84</v>
          </cell>
          <cell r="I1504">
            <v>4.84</v>
          </cell>
          <cell r="J1504" t="str">
            <v>ОГЗ до R45</v>
          </cell>
          <cell r="K1504">
            <v>0</v>
          </cell>
          <cell r="L1504">
            <v>0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4.8899999999999997</v>
          </cell>
          <cell r="I1505">
            <v>9.7799999999999994</v>
          </cell>
          <cell r="J1505" t="str">
            <v>ОГЗ до R45</v>
          </cell>
          <cell r="K1505">
            <v>0</v>
          </cell>
          <cell r="L1505">
            <v>0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4.84</v>
          </cell>
          <cell r="I1506">
            <v>4.84</v>
          </cell>
          <cell r="J1506" t="str">
            <v>ОГЗ до R45</v>
          </cell>
          <cell r="K1506">
            <v>0</v>
          </cell>
          <cell r="L1506">
            <v>0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2.86</v>
          </cell>
          <cell r="I1507">
            <v>5.72</v>
          </cell>
          <cell r="J1507" t="str">
            <v>ОГЗ до R45</v>
          </cell>
          <cell r="K1507">
            <v>0</v>
          </cell>
          <cell r="L1507">
            <v>0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2.93</v>
          </cell>
          <cell r="I1508">
            <v>5.86</v>
          </cell>
          <cell r="J1508" t="str">
            <v>ОГЗ до R45</v>
          </cell>
          <cell r="K1508">
            <v>0</v>
          </cell>
          <cell r="L1508">
            <v>0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1.78</v>
          </cell>
          <cell r="I1509">
            <v>14.24</v>
          </cell>
          <cell r="J1509" t="str">
            <v>ОГЗ до R45</v>
          </cell>
          <cell r="K1509">
            <v>0</v>
          </cell>
          <cell r="L1509">
            <v>0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1.75</v>
          </cell>
          <cell r="I1510">
            <v>7</v>
          </cell>
          <cell r="J1510" t="str">
            <v>ОГЗ до R45</v>
          </cell>
          <cell r="K1510">
            <v>0</v>
          </cell>
          <cell r="L1510">
            <v>0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1.73</v>
          </cell>
          <cell r="I1511">
            <v>29.41</v>
          </cell>
          <cell r="J1511" t="str">
            <v>ОГЗ до R45</v>
          </cell>
          <cell r="K1511">
            <v>0</v>
          </cell>
          <cell r="L1511">
            <v>0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1.5</v>
          </cell>
          <cell r="I1512">
            <v>1.5</v>
          </cell>
          <cell r="J1512" t="str">
            <v>ОГЗ до R45</v>
          </cell>
          <cell r="K1512">
            <v>0</v>
          </cell>
          <cell r="L1512">
            <v>0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1.59</v>
          </cell>
          <cell r="I1513">
            <v>1.59</v>
          </cell>
          <cell r="J1513" t="str">
            <v>ОГЗ до R45</v>
          </cell>
          <cell r="K1513">
            <v>0</v>
          </cell>
          <cell r="L1513">
            <v>0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1.7</v>
          </cell>
          <cell r="I1514">
            <v>1.7</v>
          </cell>
          <cell r="J1514" t="str">
            <v>ОГЗ до R45</v>
          </cell>
          <cell r="K1514">
            <v>0</v>
          </cell>
          <cell r="L1514">
            <v>0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1.21</v>
          </cell>
          <cell r="I1515">
            <v>1.21</v>
          </cell>
          <cell r="J1515" t="str">
            <v>ОГЗ до R45</v>
          </cell>
          <cell r="K1515">
            <v>0</v>
          </cell>
          <cell r="L1515">
            <v>0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1.1599999999999999</v>
          </cell>
          <cell r="I1516">
            <v>2.3199999999999998</v>
          </cell>
          <cell r="J1516" t="str">
            <v>ОГЗ до R45</v>
          </cell>
          <cell r="K1516">
            <v>0</v>
          </cell>
          <cell r="L1516">
            <v>0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0.96</v>
          </cell>
          <cell r="I1517">
            <v>0.96</v>
          </cell>
          <cell r="J1517" t="str">
            <v>ОГЗ до R45</v>
          </cell>
          <cell r="K1517">
            <v>0</v>
          </cell>
          <cell r="L1517">
            <v>0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0.8</v>
          </cell>
          <cell r="I1518">
            <v>0.8</v>
          </cell>
          <cell r="J1518" t="str">
            <v>ОГЗ до R45</v>
          </cell>
          <cell r="K1518">
            <v>0</v>
          </cell>
          <cell r="L1518">
            <v>0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4.96</v>
          </cell>
          <cell r="I1519">
            <v>9.92</v>
          </cell>
          <cell r="J1519" t="str">
            <v>ОГЗ до R45</v>
          </cell>
          <cell r="K1519">
            <v>0</v>
          </cell>
          <cell r="L1519">
            <v>0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5.01</v>
          </cell>
          <cell r="I1520">
            <v>5.01</v>
          </cell>
          <cell r="J1520" t="str">
            <v>ОГЗ до R45</v>
          </cell>
          <cell r="K1520">
            <v>0</v>
          </cell>
          <cell r="L1520">
            <v>0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5.01</v>
          </cell>
          <cell r="I1521">
            <v>5.01</v>
          </cell>
          <cell r="J1521" t="str">
            <v>ОГЗ до R45</v>
          </cell>
          <cell r="K1521">
            <v>0</v>
          </cell>
          <cell r="L1521">
            <v>0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5.46</v>
          </cell>
          <cell r="I1522">
            <v>5.46</v>
          </cell>
          <cell r="J1522" t="str">
            <v>RAL  7005</v>
          </cell>
          <cell r="K1522">
            <v>0</v>
          </cell>
          <cell r="L1522">
            <v>0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8.8000000000000007</v>
          </cell>
          <cell r="I1523">
            <v>8.8000000000000007</v>
          </cell>
          <cell r="J1523" t="str">
            <v>RAL  7005</v>
          </cell>
          <cell r="K1523">
            <v>0</v>
          </cell>
          <cell r="L1523">
            <v>0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6.46</v>
          </cell>
          <cell r="I1524">
            <v>6.46</v>
          </cell>
          <cell r="J1524" t="str">
            <v>RAL  7005</v>
          </cell>
          <cell r="K1524">
            <v>0</v>
          </cell>
          <cell r="L1524">
            <v>0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9.8000000000000007</v>
          </cell>
          <cell r="I1525">
            <v>9.8000000000000007</v>
          </cell>
          <cell r="J1525" t="str">
            <v>RAL  7005</v>
          </cell>
          <cell r="K1525">
            <v>0</v>
          </cell>
          <cell r="L1525">
            <v>0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1.71</v>
          </cell>
          <cell r="I1526">
            <v>1.71</v>
          </cell>
          <cell r="J1526" t="str">
            <v>RAL  7005</v>
          </cell>
          <cell r="K1526">
            <v>0</v>
          </cell>
          <cell r="L1526">
            <v>0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1.71</v>
          </cell>
          <cell r="I1527">
            <v>1.71</v>
          </cell>
          <cell r="J1527" t="str">
            <v>RAL  7005</v>
          </cell>
          <cell r="K1527">
            <v>0</v>
          </cell>
          <cell r="L1527">
            <v>0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0.82</v>
          </cell>
          <cell r="I1528">
            <v>9.84</v>
          </cell>
          <cell r="J1528" t="str">
            <v>RAL  7005</v>
          </cell>
          <cell r="K1528">
            <v>0</v>
          </cell>
          <cell r="L1528">
            <v>0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0.98</v>
          </cell>
          <cell r="I1529">
            <v>0.98</v>
          </cell>
          <cell r="J1529" t="str">
            <v>RAL  7005</v>
          </cell>
          <cell r="K1529">
            <v>0</v>
          </cell>
          <cell r="L1529">
            <v>0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1.25</v>
          </cell>
          <cell r="I1530">
            <v>1.25</v>
          </cell>
          <cell r="J1530" t="str">
            <v>RAL  7005</v>
          </cell>
          <cell r="K1530">
            <v>0</v>
          </cell>
          <cell r="L1530">
            <v>0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0.5</v>
          </cell>
          <cell r="I1531">
            <v>1</v>
          </cell>
          <cell r="J1531" t="str">
            <v>RAL  7005</v>
          </cell>
          <cell r="K1531">
            <v>0</v>
          </cell>
          <cell r="L1531">
            <v>0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0.46</v>
          </cell>
          <cell r="I1532">
            <v>0.92</v>
          </cell>
          <cell r="J1532" t="str">
            <v>RAL  7005</v>
          </cell>
          <cell r="K1532">
            <v>0</v>
          </cell>
          <cell r="L1532">
            <v>0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0.56999999999999995</v>
          </cell>
          <cell r="I1533">
            <v>7.9799999999999995</v>
          </cell>
          <cell r="J1533" t="str">
            <v>RAL  7005</v>
          </cell>
          <cell r="K1533">
            <v>0</v>
          </cell>
          <cell r="L1533">
            <v>0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0.55000000000000004</v>
          </cell>
          <cell r="I1534">
            <v>1.1000000000000001</v>
          </cell>
          <cell r="J1534" t="str">
            <v>RAL  7005</v>
          </cell>
          <cell r="K1534">
            <v>0</v>
          </cell>
          <cell r="L1534">
            <v>0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0.46</v>
          </cell>
          <cell r="I1535">
            <v>5.5200000000000005</v>
          </cell>
          <cell r="J1535" t="str">
            <v>RAL  7005</v>
          </cell>
          <cell r="K1535">
            <v>0</v>
          </cell>
          <cell r="L1535">
            <v>0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0.55000000000000004</v>
          </cell>
          <cell r="I1536">
            <v>6.6000000000000005</v>
          </cell>
          <cell r="J1536" t="str">
            <v>RAL  7005</v>
          </cell>
          <cell r="K1536">
            <v>0</v>
          </cell>
          <cell r="L1536">
            <v>0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36.090000000000003</v>
          </cell>
          <cell r="I1537">
            <v>144.36000000000001</v>
          </cell>
          <cell r="J1537" t="str">
            <v>ОГЗ до R45</v>
          </cell>
          <cell r="K1537">
            <v>0</v>
          </cell>
          <cell r="L1537">
            <v>0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34.65</v>
          </cell>
          <cell r="I1538">
            <v>242.54999999999998</v>
          </cell>
          <cell r="J1538" t="str">
            <v>RAL  7005</v>
          </cell>
          <cell r="K1538">
            <v>0</v>
          </cell>
          <cell r="L1538">
            <v>0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34.979999999999997</v>
          </cell>
          <cell r="I1539">
            <v>69.959999999999994</v>
          </cell>
          <cell r="J1539" t="str">
            <v>RAL  7005</v>
          </cell>
          <cell r="K1539">
            <v>0</v>
          </cell>
          <cell r="L1539">
            <v>0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0.03</v>
          </cell>
          <cell r="I1540">
            <v>3.84</v>
          </cell>
          <cell r="J1540" t="str">
            <v>RAL  7005</v>
          </cell>
          <cell r="K1540">
            <v>0</v>
          </cell>
          <cell r="L1540">
            <v>0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0.02</v>
          </cell>
          <cell r="I1541">
            <v>0.32</v>
          </cell>
          <cell r="J1541" t="str">
            <v>RAL  7005</v>
          </cell>
          <cell r="K1541">
            <v>0</v>
          </cell>
          <cell r="L1541">
            <v>0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2.83</v>
          </cell>
          <cell r="I1542">
            <v>22.64</v>
          </cell>
          <cell r="J1542" t="str">
            <v>RAL  7005</v>
          </cell>
          <cell r="K1542">
            <v>0</v>
          </cell>
          <cell r="L1542">
            <v>0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1.28</v>
          </cell>
          <cell r="I1543">
            <v>16.64</v>
          </cell>
          <cell r="J1543" t="str">
            <v>ОГЗ до R45</v>
          </cell>
          <cell r="K1543">
            <v>0</v>
          </cell>
          <cell r="L1543">
            <v>0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1.94</v>
          </cell>
          <cell r="I1544">
            <v>1.94</v>
          </cell>
          <cell r="J1544" t="str">
            <v>RAL  7005</v>
          </cell>
          <cell r="K1544">
            <v>0</v>
          </cell>
          <cell r="L1544">
            <v>0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60.65</v>
          </cell>
          <cell r="I1545">
            <v>60.65</v>
          </cell>
          <cell r="J1545" t="str">
            <v>ОГЗ до R45</v>
          </cell>
          <cell r="K1545">
            <v>0</v>
          </cell>
          <cell r="L1545">
            <v>0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57.72</v>
          </cell>
          <cell r="I1546">
            <v>173.16</v>
          </cell>
          <cell r="J1546" t="str">
            <v>ОГЗ до R45</v>
          </cell>
          <cell r="K1546">
            <v>1</v>
          </cell>
          <cell r="L1546">
            <v>4551.2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>
            <v>57.32</v>
          </cell>
          <cell r="I1547">
            <v>114.64</v>
          </cell>
          <cell r="J1547" t="str">
            <v>ОГЗ до R45</v>
          </cell>
          <cell r="K1547">
            <v>2</v>
          </cell>
          <cell r="L1547">
            <v>9071.2000000000007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>
            <v>57.3</v>
          </cell>
          <cell r="I1548">
            <v>57.3</v>
          </cell>
          <cell r="J1548" t="str">
            <v>ОГЗ до R45</v>
          </cell>
          <cell r="K1548">
            <v>0</v>
          </cell>
          <cell r="L1548">
            <v>0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57.71</v>
          </cell>
          <cell r="I1549">
            <v>57.71</v>
          </cell>
          <cell r="J1549" t="str">
            <v>ОГЗ до R45</v>
          </cell>
          <cell r="K1549">
            <v>0</v>
          </cell>
          <cell r="L1549">
            <v>0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57.3</v>
          </cell>
          <cell r="I1550">
            <v>57.3</v>
          </cell>
          <cell r="J1550" t="str">
            <v>ОГЗ до R45</v>
          </cell>
          <cell r="K1550">
            <v>0</v>
          </cell>
          <cell r="L1550">
            <v>0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57.71</v>
          </cell>
          <cell r="I1551">
            <v>57.71</v>
          </cell>
          <cell r="J1551" t="str">
            <v>ОГЗ до R45</v>
          </cell>
          <cell r="K1551">
            <v>0</v>
          </cell>
          <cell r="L1551">
            <v>0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57.9</v>
          </cell>
          <cell r="I1552">
            <v>57.9</v>
          </cell>
          <cell r="J1552" t="str">
            <v>ОГЗ до R45</v>
          </cell>
          <cell r="K1552">
            <v>0</v>
          </cell>
          <cell r="L1552">
            <v>0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>
            <v>54.69</v>
          </cell>
          <cell r="I1553">
            <v>54.69</v>
          </cell>
          <cell r="J1553" t="str">
            <v>ОГЗ до R45</v>
          </cell>
          <cell r="K1553">
            <v>1</v>
          </cell>
          <cell r="L1553">
            <v>4381.8999999999996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55.42</v>
          </cell>
          <cell r="I1554">
            <v>55.42</v>
          </cell>
          <cell r="J1554" t="str">
            <v>ОГЗ до R45</v>
          </cell>
          <cell r="K1554">
            <v>0</v>
          </cell>
          <cell r="L1554">
            <v>0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44.31</v>
          </cell>
          <cell r="I1555">
            <v>44.31</v>
          </cell>
          <cell r="J1555" t="str">
            <v>ОГЗ до R45</v>
          </cell>
          <cell r="K1555">
            <v>0</v>
          </cell>
          <cell r="L1555">
            <v>0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3.68</v>
          </cell>
          <cell r="I1556">
            <v>3.68</v>
          </cell>
          <cell r="J1556" t="str">
            <v>ОГЗ до R45</v>
          </cell>
          <cell r="K1556">
            <v>0</v>
          </cell>
          <cell r="L1556">
            <v>0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3.68</v>
          </cell>
          <cell r="I1557">
            <v>3.68</v>
          </cell>
          <cell r="J1557" t="str">
            <v>ОГЗ до R45</v>
          </cell>
          <cell r="K1557">
            <v>0</v>
          </cell>
          <cell r="L1557">
            <v>0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3.68</v>
          </cell>
          <cell r="I1558">
            <v>7.36</v>
          </cell>
          <cell r="J1558" t="str">
            <v>ОГЗ до R45</v>
          </cell>
          <cell r="K1558">
            <v>0</v>
          </cell>
          <cell r="L1558">
            <v>0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12.62</v>
          </cell>
          <cell r="I1559">
            <v>12.62</v>
          </cell>
          <cell r="J1559" t="str">
            <v>ОГЗ до R45</v>
          </cell>
          <cell r="K1559">
            <v>0</v>
          </cell>
          <cell r="L1559">
            <v>0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12.95</v>
          </cell>
          <cell r="I1560">
            <v>12.95</v>
          </cell>
          <cell r="J1560" t="str">
            <v>ОГЗ до R45</v>
          </cell>
          <cell r="K1560">
            <v>0</v>
          </cell>
          <cell r="L1560">
            <v>0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12.98</v>
          </cell>
          <cell r="I1561">
            <v>25.96</v>
          </cell>
          <cell r="J1561" t="str">
            <v>ОГЗ до R45</v>
          </cell>
          <cell r="K1561">
            <v>0</v>
          </cell>
          <cell r="L1561">
            <v>0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12.3</v>
          </cell>
          <cell r="I1562">
            <v>12.3</v>
          </cell>
          <cell r="J1562" t="str">
            <v>ОГЗ до R45</v>
          </cell>
          <cell r="K1562">
            <v>0</v>
          </cell>
          <cell r="L1562">
            <v>0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12.63</v>
          </cell>
          <cell r="I1563">
            <v>12.63</v>
          </cell>
          <cell r="J1563" t="str">
            <v>ОГЗ до R45</v>
          </cell>
          <cell r="K1563">
            <v>0</v>
          </cell>
          <cell r="L1563">
            <v>0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12.24</v>
          </cell>
          <cell r="I1564">
            <v>24.48</v>
          </cell>
          <cell r="J1564" t="str">
            <v>ОГЗ до R45</v>
          </cell>
          <cell r="K1564">
            <v>0</v>
          </cell>
          <cell r="L1564">
            <v>0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12.24</v>
          </cell>
          <cell r="I1565">
            <v>12.24</v>
          </cell>
          <cell r="J1565" t="str">
            <v>ОГЗ до R45</v>
          </cell>
          <cell r="K1565">
            <v>0</v>
          </cell>
          <cell r="L1565">
            <v>0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12.56</v>
          </cell>
          <cell r="I1566">
            <v>12.56</v>
          </cell>
          <cell r="J1566" t="str">
            <v>ОГЗ до R45</v>
          </cell>
          <cell r="K1566">
            <v>0</v>
          </cell>
          <cell r="L1566">
            <v>0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12.62</v>
          </cell>
          <cell r="I1567">
            <v>25.24</v>
          </cell>
          <cell r="J1567" t="str">
            <v>ОГЗ до R45</v>
          </cell>
          <cell r="K1567">
            <v>0</v>
          </cell>
          <cell r="L1567">
            <v>0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12.62</v>
          </cell>
          <cell r="I1568">
            <v>25.24</v>
          </cell>
          <cell r="J1568" t="str">
            <v>ОГЗ до R45</v>
          </cell>
          <cell r="K1568">
            <v>0</v>
          </cell>
          <cell r="L1568">
            <v>0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12.95</v>
          </cell>
          <cell r="I1569">
            <v>25.9</v>
          </cell>
          <cell r="J1569" t="str">
            <v>ОГЗ до R45</v>
          </cell>
          <cell r="K1569">
            <v>0</v>
          </cell>
          <cell r="L1569">
            <v>0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12.24</v>
          </cell>
          <cell r="I1570">
            <v>24.48</v>
          </cell>
          <cell r="J1570" t="str">
            <v>ОГЗ до R45</v>
          </cell>
          <cell r="K1570">
            <v>0</v>
          </cell>
          <cell r="L1570">
            <v>0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12.24</v>
          </cell>
          <cell r="I1571">
            <v>24.48</v>
          </cell>
          <cell r="J1571" t="str">
            <v>ОГЗ до R45</v>
          </cell>
          <cell r="K1571">
            <v>0</v>
          </cell>
          <cell r="L1571">
            <v>0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12.56</v>
          </cell>
          <cell r="I1572">
            <v>25.12</v>
          </cell>
          <cell r="J1572" t="str">
            <v>ОГЗ до R45</v>
          </cell>
          <cell r="K1572">
            <v>0</v>
          </cell>
          <cell r="L1572">
            <v>0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12.24</v>
          </cell>
          <cell r="I1573">
            <v>24.48</v>
          </cell>
          <cell r="J1573" t="str">
            <v>ОГЗ до R45</v>
          </cell>
          <cell r="K1573">
            <v>0</v>
          </cell>
          <cell r="L1573">
            <v>0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12.62</v>
          </cell>
          <cell r="I1574">
            <v>25.24</v>
          </cell>
          <cell r="J1574" t="str">
            <v>ОГЗ до R45</v>
          </cell>
          <cell r="K1574">
            <v>0</v>
          </cell>
          <cell r="L1574">
            <v>0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13.51</v>
          </cell>
          <cell r="I1575">
            <v>13.51</v>
          </cell>
          <cell r="J1575" t="str">
            <v>ОГЗ до R45</v>
          </cell>
          <cell r="K1575">
            <v>0</v>
          </cell>
          <cell r="L1575">
            <v>0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13.19</v>
          </cell>
          <cell r="I1576">
            <v>13.19</v>
          </cell>
          <cell r="J1576" t="str">
            <v>ОГЗ до R45</v>
          </cell>
          <cell r="K1576">
            <v>0</v>
          </cell>
          <cell r="L1576">
            <v>0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13.18</v>
          </cell>
          <cell r="I1577">
            <v>13.18</v>
          </cell>
          <cell r="J1577" t="str">
            <v>ОГЗ до R45</v>
          </cell>
          <cell r="K1577">
            <v>0</v>
          </cell>
          <cell r="L1577">
            <v>0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12.86</v>
          </cell>
          <cell r="I1578">
            <v>12.86</v>
          </cell>
          <cell r="J1578" t="str">
            <v>ОГЗ до R45</v>
          </cell>
          <cell r="K1578">
            <v>0</v>
          </cell>
          <cell r="L1578">
            <v>0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13.18</v>
          </cell>
          <cell r="I1579">
            <v>13.18</v>
          </cell>
          <cell r="J1579" t="str">
            <v>ОГЗ до R45</v>
          </cell>
          <cell r="K1579">
            <v>0</v>
          </cell>
          <cell r="L1579">
            <v>0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12.47</v>
          </cell>
          <cell r="I1580">
            <v>12.47</v>
          </cell>
          <cell r="J1580" t="str">
            <v>ОГЗ до R45</v>
          </cell>
          <cell r="K1580">
            <v>0</v>
          </cell>
          <cell r="L1580">
            <v>0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12.84</v>
          </cell>
          <cell r="I1581">
            <v>12.84</v>
          </cell>
          <cell r="J1581" t="str">
            <v>ОГЗ до R45</v>
          </cell>
          <cell r="K1581">
            <v>0</v>
          </cell>
          <cell r="L1581">
            <v>0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12.95</v>
          </cell>
          <cell r="I1582">
            <v>12.95</v>
          </cell>
          <cell r="J1582" t="str">
            <v>ОГЗ до R45</v>
          </cell>
          <cell r="K1582">
            <v>0</v>
          </cell>
          <cell r="L1582">
            <v>0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12.62</v>
          </cell>
          <cell r="I1583">
            <v>12.62</v>
          </cell>
          <cell r="J1583" t="str">
            <v>ОГЗ до R45</v>
          </cell>
          <cell r="K1583">
            <v>0</v>
          </cell>
          <cell r="L1583">
            <v>0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12.95</v>
          </cell>
          <cell r="I1584">
            <v>12.95</v>
          </cell>
          <cell r="J1584" t="str">
            <v>ОГЗ до R45</v>
          </cell>
          <cell r="K1584">
            <v>0</v>
          </cell>
          <cell r="L1584">
            <v>0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7.82</v>
          </cell>
          <cell r="I1585">
            <v>7.82</v>
          </cell>
          <cell r="J1585" t="str">
            <v>ОГЗ до R45</v>
          </cell>
          <cell r="K1585">
            <v>0</v>
          </cell>
          <cell r="L1585">
            <v>0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7.82</v>
          </cell>
          <cell r="I1586">
            <v>7.82</v>
          </cell>
          <cell r="J1586" t="str">
            <v>ОГЗ до R45</v>
          </cell>
          <cell r="K1586">
            <v>0</v>
          </cell>
          <cell r="L1586">
            <v>0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7.79</v>
          </cell>
          <cell r="I1587">
            <v>7.79</v>
          </cell>
          <cell r="J1587" t="str">
            <v>ОГЗ до R45</v>
          </cell>
          <cell r="K1587">
            <v>0</v>
          </cell>
          <cell r="L1587">
            <v>0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8.1</v>
          </cell>
          <cell r="I1588">
            <v>8.1</v>
          </cell>
          <cell r="J1588" t="str">
            <v>ОГЗ до R45</v>
          </cell>
          <cell r="K1588">
            <v>0</v>
          </cell>
          <cell r="L1588">
            <v>0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7.56</v>
          </cell>
          <cell r="I1589">
            <v>30.24</v>
          </cell>
          <cell r="J1589" t="str">
            <v>ОГЗ до R45</v>
          </cell>
          <cell r="K1589">
            <v>0</v>
          </cell>
          <cell r="L1589">
            <v>0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7.56</v>
          </cell>
          <cell r="I1590">
            <v>30.24</v>
          </cell>
          <cell r="J1590" t="str">
            <v>ОГЗ до R45</v>
          </cell>
          <cell r="K1590">
            <v>0</v>
          </cell>
          <cell r="L1590">
            <v>0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8.1300000000000008</v>
          </cell>
          <cell r="I1591">
            <v>8.1300000000000008</v>
          </cell>
          <cell r="J1591" t="str">
            <v>ОГЗ до R45</v>
          </cell>
          <cell r="K1591">
            <v>0</v>
          </cell>
          <cell r="L1591">
            <v>0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8.1300000000000008</v>
          </cell>
          <cell r="I1592">
            <v>8.1300000000000008</v>
          </cell>
          <cell r="J1592" t="str">
            <v>ОГЗ до R45</v>
          </cell>
          <cell r="K1592">
            <v>0</v>
          </cell>
          <cell r="L1592">
            <v>0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8.1300000000000008</v>
          </cell>
          <cell r="I1593">
            <v>8.1300000000000008</v>
          </cell>
          <cell r="J1593" t="str">
            <v>ОГЗ до R45</v>
          </cell>
          <cell r="K1593">
            <v>0</v>
          </cell>
          <cell r="L1593">
            <v>0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8.1300000000000008</v>
          </cell>
          <cell r="I1594">
            <v>8.1300000000000008</v>
          </cell>
          <cell r="J1594" t="str">
            <v>ОГЗ до R45</v>
          </cell>
          <cell r="K1594">
            <v>0</v>
          </cell>
          <cell r="L1594">
            <v>0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1.1000000000000001</v>
          </cell>
          <cell r="I1595">
            <v>1.1000000000000001</v>
          </cell>
          <cell r="J1595" t="str">
            <v>ОГЗ до R45</v>
          </cell>
          <cell r="K1595">
            <v>0</v>
          </cell>
          <cell r="L1595">
            <v>0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1.18</v>
          </cell>
          <cell r="I1596">
            <v>8.26</v>
          </cell>
          <cell r="J1596" t="str">
            <v>ОГЗ до R45</v>
          </cell>
          <cell r="K1596">
            <v>0</v>
          </cell>
          <cell r="L1596">
            <v>0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4.2300000000000004</v>
          </cell>
          <cell r="I1597">
            <v>317.25000000000006</v>
          </cell>
          <cell r="J1597" t="str">
            <v>ОГЗ до R45</v>
          </cell>
          <cell r="K1597">
            <v>0</v>
          </cell>
          <cell r="L1597">
            <v>0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0.8</v>
          </cell>
          <cell r="I1598">
            <v>0.8</v>
          </cell>
          <cell r="J1598" t="str">
            <v>ОГЗ до R45</v>
          </cell>
          <cell r="K1598">
            <v>0</v>
          </cell>
          <cell r="L1598">
            <v>0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1.25</v>
          </cell>
          <cell r="I1599">
            <v>1.25</v>
          </cell>
          <cell r="J1599" t="str">
            <v>ОГЗ до R45</v>
          </cell>
          <cell r="K1599">
            <v>0</v>
          </cell>
          <cell r="L1599">
            <v>0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1.63</v>
          </cell>
          <cell r="I1600">
            <v>1.63</v>
          </cell>
          <cell r="J1600" t="str">
            <v>ОГЗ до R45</v>
          </cell>
          <cell r="K1600">
            <v>0</v>
          </cell>
          <cell r="L1600">
            <v>0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1.43</v>
          </cell>
          <cell r="I1601">
            <v>1.43</v>
          </cell>
          <cell r="J1601" t="str">
            <v>ОГЗ до R45</v>
          </cell>
          <cell r="K1601">
            <v>0</v>
          </cell>
          <cell r="L1601">
            <v>0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1.82</v>
          </cell>
          <cell r="I1602">
            <v>16.38</v>
          </cell>
          <cell r="J1602" t="str">
            <v>ОГЗ до R45</v>
          </cell>
          <cell r="K1602">
            <v>0</v>
          </cell>
          <cell r="L1602">
            <v>0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4.3499999999999996</v>
          </cell>
          <cell r="I1603">
            <v>4.3499999999999996</v>
          </cell>
          <cell r="J1603" t="str">
            <v>ОГЗ до R45</v>
          </cell>
          <cell r="K1603">
            <v>0</v>
          </cell>
          <cell r="L1603">
            <v>0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1.63</v>
          </cell>
          <cell r="I1604">
            <v>1.63</v>
          </cell>
          <cell r="J1604" t="str">
            <v>ОГЗ до R45</v>
          </cell>
          <cell r="K1604">
            <v>0</v>
          </cell>
          <cell r="L1604">
            <v>0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1.43</v>
          </cell>
          <cell r="I1605">
            <v>1.43</v>
          </cell>
          <cell r="J1605" t="str">
            <v>ОГЗ до R45</v>
          </cell>
          <cell r="K1605">
            <v>0</v>
          </cell>
          <cell r="L1605">
            <v>0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1.53</v>
          </cell>
          <cell r="I1606">
            <v>1.53</v>
          </cell>
          <cell r="J1606" t="str">
            <v>ОГЗ до R45</v>
          </cell>
          <cell r="K1606">
            <v>0</v>
          </cell>
          <cell r="L1606">
            <v>0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1.08</v>
          </cell>
          <cell r="I1607">
            <v>1.08</v>
          </cell>
          <cell r="J1607" t="str">
            <v>ОГЗ до R45</v>
          </cell>
          <cell r="K1607">
            <v>0</v>
          </cell>
          <cell r="L1607">
            <v>0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1.08</v>
          </cell>
          <cell r="I1608">
            <v>1.08</v>
          </cell>
          <cell r="J1608" t="str">
            <v>ОГЗ до R45</v>
          </cell>
          <cell r="K1608">
            <v>0</v>
          </cell>
          <cell r="L1608">
            <v>0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1.53</v>
          </cell>
          <cell r="I1609">
            <v>3.06</v>
          </cell>
          <cell r="J1609" t="str">
            <v>ОГЗ до R45</v>
          </cell>
          <cell r="K1609">
            <v>0</v>
          </cell>
          <cell r="L1609">
            <v>0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1.47</v>
          </cell>
          <cell r="I1610">
            <v>1.47</v>
          </cell>
          <cell r="J1610" t="str">
            <v>ОГЗ до R45</v>
          </cell>
          <cell r="K1610">
            <v>0</v>
          </cell>
          <cell r="L1610">
            <v>0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1.35</v>
          </cell>
          <cell r="I1611">
            <v>1.35</v>
          </cell>
          <cell r="J1611" t="str">
            <v>ОГЗ до R45</v>
          </cell>
          <cell r="K1611">
            <v>0</v>
          </cell>
          <cell r="L1611">
            <v>0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1.67</v>
          </cell>
          <cell r="I1612">
            <v>1.67</v>
          </cell>
          <cell r="J1612" t="str">
            <v>ОГЗ до R45</v>
          </cell>
          <cell r="K1612">
            <v>0</v>
          </cell>
          <cell r="L1612">
            <v>0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4.3499999999999996</v>
          </cell>
          <cell r="I1613">
            <v>4.3499999999999996</v>
          </cell>
          <cell r="J1613" t="str">
            <v>ОГЗ до R45</v>
          </cell>
          <cell r="K1613">
            <v>0</v>
          </cell>
          <cell r="L1613">
            <v>0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4.3499999999999996</v>
          </cell>
          <cell r="I1614">
            <v>4.3499999999999996</v>
          </cell>
          <cell r="J1614" t="str">
            <v>ОГЗ до R45</v>
          </cell>
          <cell r="K1614">
            <v>0</v>
          </cell>
          <cell r="L1614">
            <v>0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1.47</v>
          </cell>
          <cell r="I1615">
            <v>1.47</v>
          </cell>
          <cell r="J1615" t="str">
            <v>ОГЗ до R45</v>
          </cell>
          <cell r="K1615">
            <v>0</v>
          </cell>
          <cell r="L1615">
            <v>0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1.35</v>
          </cell>
          <cell r="I1616">
            <v>1.35</v>
          </cell>
          <cell r="J1616" t="str">
            <v>ОГЗ до R45</v>
          </cell>
          <cell r="K1616">
            <v>0</v>
          </cell>
          <cell r="L1616">
            <v>0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1.67</v>
          </cell>
          <cell r="I1617">
            <v>1.67</v>
          </cell>
          <cell r="J1617" t="str">
            <v>ОГЗ до R45</v>
          </cell>
          <cell r="K1617">
            <v>0</v>
          </cell>
          <cell r="L1617">
            <v>0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1.25</v>
          </cell>
          <cell r="I1618">
            <v>1.25</v>
          </cell>
          <cell r="J1618" t="str">
            <v>ОГЗ до R45</v>
          </cell>
          <cell r="K1618">
            <v>0</v>
          </cell>
          <cell r="L1618">
            <v>0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0.8</v>
          </cell>
          <cell r="I1619">
            <v>1.6</v>
          </cell>
          <cell r="J1619" t="str">
            <v>ОГЗ до R45</v>
          </cell>
          <cell r="K1619">
            <v>0</v>
          </cell>
          <cell r="L1619">
            <v>0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0.62</v>
          </cell>
          <cell r="I1620">
            <v>0.62</v>
          </cell>
          <cell r="J1620" t="str">
            <v>ОГЗ до R45</v>
          </cell>
          <cell r="K1620">
            <v>0</v>
          </cell>
          <cell r="L1620">
            <v>0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4.3899999999999997</v>
          </cell>
          <cell r="I1621">
            <v>4.3899999999999997</v>
          </cell>
          <cell r="J1621" t="str">
            <v>ОГЗ до R45</v>
          </cell>
          <cell r="K1621">
            <v>0</v>
          </cell>
          <cell r="L1621">
            <v>0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1.01</v>
          </cell>
          <cell r="I1622">
            <v>2.02</v>
          </cell>
          <cell r="J1622" t="str">
            <v>ОГЗ до R45</v>
          </cell>
          <cell r="K1622">
            <v>0</v>
          </cell>
          <cell r="L1622">
            <v>0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2.73</v>
          </cell>
          <cell r="I1623">
            <v>10.92</v>
          </cell>
          <cell r="J1623" t="str">
            <v>ОГЗ до R45</v>
          </cell>
          <cell r="K1623">
            <v>0</v>
          </cell>
          <cell r="L1623">
            <v>0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1.7</v>
          </cell>
          <cell r="I1624">
            <v>3.4</v>
          </cell>
          <cell r="J1624" t="str">
            <v>ОГЗ до R45</v>
          </cell>
          <cell r="K1624">
            <v>0</v>
          </cell>
          <cell r="L1624">
            <v>0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2.5499999999999998</v>
          </cell>
          <cell r="I1625">
            <v>5.0999999999999996</v>
          </cell>
          <cell r="J1625" t="str">
            <v>ОГЗ до R45</v>
          </cell>
          <cell r="K1625">
            <v>0</v>
          </cell>
          <cell r="L1625">
            <v>0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2.85</v>
          </cell>
          <cell r="I1626">
            <v>11.4</v>
          </cell>
          <cell r="J1626" t="str">
            <v>ОГЗ до R45</v>
          </cell>
          <cell r="K1626">
            <v>0</v>
          </cell>
          <cell r="L1626">
            <v>0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2.74</v>
          </cell>
          <cell r="I1627">
            <v>10.96</v>
          </cell>
          <cell r="J1627" t="str">
            <v>ОГЗ до R45</v>
          </cell>
          <cell r="K1627">
            <v>0</v>
          </cell>
          <cell r="L1627">
            <v>0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2.79</v>
          </cell>
          <cell r="I1628">
            <v>8.370000000000001</v>
          </cell>
          <cell r="J1628" t="str">
            <v>ОГЗ до R45</v>
          </cell>
          <cell r="K1628">
            <v>0</v>
          </cell>
          <cell r="L1628">
            <v>0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2.79</v>
          </cell>
          <cell r="I1629">
            <v>5.58</v>
          </cell>
          <cell r="J1629" t="str">
            <v>ОГЗ до R45</v>
          </cell>
          <cell r="K1629">
            <v>0</v>
          </cell>
          <cell r="L1629">
            <v>0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1.7</v>
          </cell>
          <cell r="I1630">
            <v>3.4</v>
          </cell>
          <cell r="J1630" t="str">
            <v>ОГЗ до R45</v>
          </cell>
          <cell r="K1630">
            <v>0</v>
          </cell>
          <cell r="L1630">
            <v>0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2.73</v>
          </cell>
          <cell r="I1631">
            <v>10.92</v>
          </cell>
          <cell r="J1631" t="str">
            <v>ОГЗ до R45</v>
          </cell>
          <cell r="K1631">
            <v>0</v>
          </cell>
          <cell r="L1631">
            <v>0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1.03</v>
          </cell>
          <cell r="I1632">
            <v>2.06</v>
          </cell>
          <cell r="J1632" t="str">
            <v>ОГЗ до R45</v>
          </cell>
          <cell r="K1632">
            <v>0</v>
          </cell>
          <cell r="L1632">
            <v>0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9.6199999999999992</v>
          </cell>
          <cell r="I1633">
            <v>9.6199999999999992</v>
          </cell>
          <cell r="J1633" t="str">
            <v>ОГЗ до R45</v>
          </cell>
          <cell r="K1633">
            <v>0</v>
          </cell>
          <cell r="L1633">
            <v>0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45.14</v>
          </cell>
          <cell r="I1634">
            <v>45.14</v>
          </cell>
          <cell r="J1634" t="str">
            <v>ОГЗ до R45</v>
          </cell>
          <cell r="K1634">
            <v>0</v>
          </cell>
          <cell r="L1634">
            <v>0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45.26</v>
          </cell>
          <cell r="I1635">
            <v>362.08</v>
          </cell>
          <cell r="J1635" t="str">
            <v>ОГЗ до R45</v>
          </cell>
          <cell r="K1635">
            <v>0</v>
          </cell>
          <cell r="L1635">
            <v>0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46.04</v>
          </cell>
          <cell r="I1636">
            <v>46.04</v>
          </cell>
          <cell r="J1636" t="str">
            <v>ОГЗ до R45</v>
          </cell>
          <cell r="K1636">
            <v>0</v>
          </cell>
          <cell r="L1636">
            <v>0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45.84</v>
          </cell>
          <cell r="I1637">
            <v>45.84</v>
          </cell>
          <cell r="J1637" t="str">
            <v>ОГЗ до R45</v>
          </cell>
          <cell r="K1637">
            <v>0</v>
          </cell>
          <cell r="L1637">
            <v>0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46.04</v>
          </cell>
          <cell r="I1638">
            <v>46.04</v>
          </cell>
          <cell r="J1638" t="str">
            <v>ОГЗ до R45</v>
          </cell>
          <cell r="K1638">
            <v>0</v>
          </cell>
          <cell r="L1638">
            <v>0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45.26</v>
          </cell>
          <cell r="I1639">
            <v>45.26</v>
          </cell>
          <cell r="J1639" t="str">
            <v>ОГЗ до R45</v>
          </cell>
          <cell r="K1639">
            <v>0</v>
          </cell>
          <cell r="L1639">
            <v>0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27.65</v>
          </cell>
          <cell r="I1640">
            <v>27.65</v>
          </cell>
          <cell r="J1640" t="str">
            <v>ОГЗ до R45</v>
          </cell>
          <cell r="K1640">
            <v>0</v>
          </cell>
          <cell r="L1640">
            <v>0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16.39</v>
          </cell>
          <cell r="I1641">
            <v>32.78</v>
          </cell>
          <cell r="J1641" t="str">
            <v>ОГЗ до R45</v>
          </cell>
          <cell r="K1641">
            <v>0</v>
          </cell>
          <cell r="L1641">
            <v>0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16.39</v>
          </cell>
          <cell r="I1642">
            <v>32.78</v>
          </cell>
          <cell r="J1642" t="str">
            <v>ОГЗ до R45</v>
          </cell>
          <cell r="K1642">
            <v>0</v>
          </cell>
          <cell r="L1642">
            <v>0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17.14</v>
          </cell>
          <cell r="I1643">
            <v>17.14</v>
          </cell>
          <cell r="J1643" t="str">
            <v>ОГЗ до R45</v>
          </cell>
          <cell r="K1643">
            <v>0</v>
          </cell>
          <cell r="L1643">
            <v>0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0.64</v>
          </cell>
          <cell r="I1644">
            <v>1.92</v>
          </cell>
          <cell r="J1644" t="str">
            <v>ОГЗ до R45</v>
          </cell>
          <cell r="K1644">
            <v>0</v>
          </cell>
          <cell r="L1644">
            <v>0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0.55000000000000004</v>
          </cell>
          <cell r="I1645">
            <v>7.7000000000000011</v>
          </cell>
          <cell r="J1645" t="str">
            <v>ОГЗ до R45</v>
          </cell>
          <cell r="K1645">
            <v>0</v>
          </cell>
          <cell r="L1645">
            <v>0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0.7</v>
          </cell>
          <cell r="I1646">
            <v>0.7</v>
          </cell>
          <cell r="J1646" t="str">
            <v>ОГЗ до R45</v>
          </cell>
          <cell r="K1646">
            <v>0</v>
          </cell>
          <cell r="L1646">
            <v>0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0.42</v>
          </cell>
          <cell r="I1647">
            <v>0.42</v>
          </cell>
          <cell r="J1647" t="str">
            <v>ОГЗ до R45</v>
          </cell>
          <cell r="K1647">
            <v>0</v>
          </cell>
          <cell r="L1647">
            <v>0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0.5</v>
          </cell>
          <cell r="I1648">
            <v>0.5</v>
          </cell>
          <cell r="J1648" t="str">
            <v>ОГЗ до R45</v>
          </cell>
          <cell r="K1648">
            <v>0</v>
          </cell>
          <cell r="L1648">
            <v>0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1.85</v>
          </cell>
          <cell r="I1649">
            <v>5.5500000000000007</v>
          </cell>
          <cell r="J1649" t="str">
            <v>ОГЗ до R45</v>
          </cell>
          <cell r="K1649">
            <v>0</v>
          </cell>
          <cell r="L1649">
            <v>0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1.72</v>
          </cell>
          <cell r="I1650">
            <v>5.16</v>
          </cell>
          <cell r="J1650" t="str">
            <v>ОГЗ до R45</v>
          </cell>
          <cell r="K1650">
            <v>0</v>
          </cell>
          <cell r="L1650">
            <v>0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0.56000000000000005</v>
          </cell>
          <cell r="I1651">
            <v>13.440000000000001</v>
          </cell>
          <cell r="J1651" t="str">
            <v>ОГЗ до R45</v>
          </cell>
          <cell r="K1651">
            <v>0</v>
          </cell>
          <cell r="L1651">
            <v>0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0.95</v>
          </cell>
          <cell r="I1652">
            <v>1.9</v>
          </cell>
          <cell r="J1652" t="str">
            <v>ОГЗ до R45</v>
          </cell>
          <cell r="K1652">
            <v>0</v>
          </cell>
          <cell r="L1652">
            <v>0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0.55000000000000004</v>
          </cell>
          <cell r="I1653">
            <v>0.55000000000000004</v>
          </cell>
          <cell r="J1653" t="str">
            <v>ОГЗ до R45</v>
          </cell>
          <cell r="K1653">
            <v>0</v>
          </cell>
          <cell r="L1653">
            <v>0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0.64</v>
          </cell>
          <cell r="I1654">
            <v>2.56</v>
          </cell>
          <cell r="J1654" t="str">
            <v>ОГЗ до R45</v>
          </cell>
          <cell r="K1654">
            <v>0</v>
          </cell>
          <cell r="L1654">
            <v>0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0.64</v>
          </cell>
          <cell r="I1655">
            <v>2.56</v>
          </cell>
          <cell r="J1655" t="str">
            <v>ОГЗ до R45</v>
          </cell>
          <cell r="K1655">
            <v>0</v>
          </cell>
          <cell r="L1655">
            <v>0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2.48</v>
          </cell>
          <cell r="I1656">
            <v>2.48</v>
          </cell>
          <cell r="J1656" t="str">
            <v>ОГЗ до R45</v>
          </cell>
          <cell r="K1656">
            <v>0</v>
          </cell>
          <cell r="L1656">
            <v>0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2.3199999999999998</v>
          </cell>
          <cell r="I1657">
            <v>6.9599999999999991</v>
          </cell>
          <cell r="J1657" t="str">
            <v>ОГЗ до R45</v>
          </cell>
          <cell r="K1657">
            <v>0</v>
          </cell>
          <cell r="L1657">
            <v>0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2.4300000000000002</v>
          </cell>
          <cell r="I1658">
            <v>9.7200000000000006</v>
          </cell>
          <cell r="J1658" t="str">
            <v>ОГЗ до R45</v>
          </cell>
          <cell r="K1658">
            <v>0</v>
          </cell>
          <cell r="L1658">
            <v>0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0.57999999999999996</v>
          </cell>
          <cell r="I1659">
            <v>2.3199999999999998</v>
          </cell>
          <cell r="J1659" t="str">
            <v>ОГЗ до R45</v>
          </cell>
          <cell r="K1659">
            <v>0</v>
          </cell>
          <cell r="L1659">
            <v>0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0.83</v>
          </cell>
          <cell r="I1660">
            <v>0.83</v>
          </cell>
          <cell r="J1660" t="str">
            <v>ОГЗ до R45</v>
          </cell>
          <cell r="K1660">
            <v>0</v>
          </cell>
          <cell r="L1660">
            <v>0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0.55000000000000004</v>
          </cell>
          <cell r="I1661">
            <v>1.1000000000000001</v>
          </cell>
          <cell r="J1661" t="str">
            <v>ОГЗ до R45</v>
          </cell>
          <cell r="K1661">
            <v>0</v>
          </cell>
          <cell r="L1661">
            <v>0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1.19</v>
          </cell>
          <cell r="I1662">
            <v>1.19</v>
          </cell>
          <cell r="J1662" t="str">
            <v>ОГЗ до R45</v>
          </cell>
          <cell r="K1662">
            <v>0</v>
          </cell>
          <cell r="L1662">
            <v>0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1.48</v>
          </cell>
          <cell r="I1663">
            <v>1.48</v>
          </cell>
          <cell r="J1663" t="str">
            <v>ОГЗ до R45</v>
          </cell>
          <cell r="K1663">
            <v>0</v>
          </cell>
          <cell r="L1663">
            <v>0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1.35</v>
          </cell>
          <cell r="I1664">
            <v>6.75</v>
          </cell>
          <cell r="J1664" t="str">
            <v>ОГЗ до R45</v>
          </cell>
          <cell r="K1664">
            <v>0</v>
          </cell>
          <cell r="L1664">
            <v>0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11.14</v>
          </cell>
          <cell r="I1665">
            <v>11.14</v>
          </cell>
          <cell r="J1665" t="str">
            <v>RAL  7005</v>
          </cell>
          <cell r="K1665">
            <v>0</v>
          </cell>
          <cell r="L1665">
            <v>0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10.7</v>
          </cell>
          <cell r="I1666">
            <v>10.7</v>
          </cell>
          <cell r="J1666" t="str">
            <v>RAL  7005</v>
          </cell>
          <cell r="K1666">
            <v>0</v>
          </cell>
          <cell r="L1666">
            <v>0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1.6</v>
          </cell>
          <cell r="I1667">
            <v>1.6</v>
          </cell>
          <cell r="J1667" t="str">
            <v>RAL  7005</v>
          </cell>
          <cell r="K1667">
            <v>0</v>
          </cell>
          <cell r="L1667">
            <v>0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10.77</v>
          </cell>
          <cell r="I1668">
            <v>10.77</v>
          </cell>
          <cell r="J1668" t="str">
            <v>RAL  7005</v>
          </cell>
          <cell r="K1668">
            <v>0</v>
          </cell>
          <cell r="L1668">
            <v>0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11.3</v>
          </cell>
          <cell r="I1669">
            <v>11.3</v>
          </cell>
          <cell r="J1669" t="str">
            <v>RAL  7005</v>
          </cell>
          <cell r="K1669">
            <v>0</v>
          </cell>
          <cell r="L1669">
            <v>0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9.34</v>
          </cell>
          <cell r="I1670">
            <v>9.34</v>
          </cell>
          <cell r="J1670" t="str">
            <v>RAL  7005</v>
          </cell>
          <cell r="K1670">
            <v>0</v>
          </cell>
          <cell r="L1670">
            <v>0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0.13</v>
          </cell>
          <cell r="I1671">
            <v>0.13</v>
          </cell>
          <cell r="J1671" t="str">
            <v>RAL  7005</v>
          </cell>
          <cell r="K1671">
            <v>0</v>
          </cell>
          <cell r="L1671">
            <v>0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0.53</v>
          </cell>
          <cell r="I1672">
            <v>0.53</v>
          </cell>
          <cell r="J1672" t="str">
            <v>RAL  7005</v>
          </cell>
          <cell r="K1672">
            <v>0</v>
          </cell>
          <cell r="L1672">
            <v>0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0.05</v>
          </cell>
          <cell r="I1673">
            <v>0.05</v>
          </cell>
          <cell r="J1673" t="str">
            <v>RAL  7005</v>
          </cell>
          <cell r="K1673">
            <v>0</v>
          </cell>
          <cell r="L1673">
            <v>0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0.22</v>
          </cell>
          <cell r="I1674">
            <v>0.22</v>
          </cell>
          <cell r="J1674" t="str">
            <v>RAL  7005</v>
          </cell>
          <cell r="K1674">
            <v>0</v>
          </cell>
          <cell r="L1674">
            <v>0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0.1</v>
          </cell>
          <cell r="I1675">
            <v>0.1</v>
          </cell>
          <cell r="J1675" t="str">
            <v>RAL  7005</v>
          </cell>
          <cell r="K1675">
            <v>0</v>
          </cell>
          <cell r="L1675">
            <v>0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0.19</v>
          </cell>
          <cell r="I1676">
            <v>0.19</v>
          </cell>
          <cell r="J1676" t="str">
            <v>RAL  7005</v>
          </cell>
          <cell r="K1676">
            <v>0</v>
          </cell>
          <cell r="L1676">
            <v>0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0.31</v>
          </cell>
          <cell r="I1677">
            <v>0.31</v>
          </cell>
          <cell r="J1677" t="str">
            <v>RAL  7005</v>
          </cell>
          <cell r="K1677">
            <v>0</v>
          </cell>
          <cell r="L1677">
            <v>0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0.37</v>
          </cell>
          <cell r="I1678">
            <v>0.37</v>
          </cell>
          <cell r="J1678" t="str">
            <v>RAL  7005</v>
          </cell>
          <cell r="K1678">
            <v>0</v>
          </cell>
          <cell r="L1678">
            <v>0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1.31</v>
          </cell>
          <cell r="I1679">
            <v>1.31</v>
          </cell>
          <cell r="J1679" t="str">
            <v>RAL  7005</v>
          </cell>
          <cell r="K1679">
            <v>0</v>
          </cell>
          <cell r="L1679">
            <v>0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0.96</v>
          </cell>
          <cell r="I1680">
            <v>0.96</v>
          </cell>
          <cell r="J1680" t="str">
            <v>RAL  7005</v>
          </cell>
          <cell r="K1680">
            <v>0</v>
          </cell>
          <cell r="L1680">
            <v>0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0.13</v>
          </cell>
          <cell r="I1681">
            <v>8.58</v>
          </cell>
          <cell r="J1681" t="str">
            <v>RAL  7005</v>
          </cell>
          <cell r="K1681">
            <v>0</v>
          </cell>
          <cell r="L1681">
            <v>0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0.12</v>
          </cell>
          <cell r="I1682">
            <v>7.92</v>
          </cell>
          <cell r="J1682" t="str">
            <v>RAL  7005</v>
          </cell>
          <cell r="K1682">
            <v>0</v>
          </cell>
          <cell r="L1682">
            <v>0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0.05</v>
          </cell>
          <cell r="I1683">
            <v>2</v>
          </cell>
          <cell r="J1683" t="str">
            <v>RAL  7005</v>
          </cell>
          <cell r="K1683">
            <v>0</v>
          </cell>
          <cell r="L1683">
            <v>0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0.04</v>
          </cell>
          <cell r="I1684">
            <v>1.6</v>
          </cell>
          <cell r="J1684" t="str">
            <v>RAL  7005</v>
          </cell>
          <cell r="K1684">
            <v>0</v>
          </cell>
          <cell r="L1684">
            <v>0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0.19</v>
          </cell>
          <cell r="I1685">
            <v>1.52</v>
          </cell>
          <cell r="J1685" t="str">
            <v>RAL  7005</v>
          </cell>
          <cell r="K1685">
            <v>0</v>
          </cell>
          <cell r="L1685">
            <v>0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0.05</v>
          </cell>
          <cell r="I1686">
            <v>2.4000000000000004</v>
          </cell>
          <cell r="J1686" t="str">
            <v>RAL  7005</v>
          </cell>
          <cell r="K1686">
            <v>0</v>
          </cell>
          <cell r="L1686">
            <v>0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25.1</v>
          </cell>
          <cell r="I1687">
            <v>25.1</v>
          </cell>
          <cell r="J1687" t="str">
            <v>ОГЗ до R45</v>
          </cell>
          <cell r="K1687">
            <v>0</v>
          </cell>
          <cell r="L1687">
            <v>0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4.42</v>
          </cell>
          <cell r="I1688">
            <v>4.42</v>
          </cell>
          <cell r="J1688" t="str">
            <v>ОГЗ до R45</v>
          </cell>
          <cell r="K1688">
            <v>0</v>
          </cell>
          <cell r="L1688">
            <v>0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25.1</v>
          </cell>
          <cell r="I1689">
            <v>25.1</v>
          </cell>
          <cell r="J1689" t="str">
            <v>ОГЗ до R45</v>
          </cell>
          <cell r="K1689">
            <v>0</v>
          </cell>
          <cell r="L1689">
            <v>0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4.42</v>
          </cell>
          <cell r="I1690">
            <v>8.84</v>
          </cell>
          <cell r="J1690" t="str">
            <v>ОГЗ до R45</v>
          </cell>
          <cell r="K1690">
            <v>0</v>
          </cell>
          <cell r="L1690">
            <v>0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25.3</v>
          </cell>
          <cell r="I1691">
            <v>151.80000000000001</v>
          </cell>
          <cell r="J1691" t="str">
            <v>ОГЗ до R45</v>
          </cell>
          <cell r="K1691">
            <v>0</v>
          </cell>
          <cell r="L1691">
            <v>0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4.5999999999999996</v>
          </cell>
          <cell r="I1692">
            <v>27.599999999999998</v>
          </cell>
          <cell r="J1692" t="str">
            <v>ОГЗ до R45</v>
          </cell>
          <cell r="K1692">
            <v>0</v>
          </cell>
          <cell r="L1692">
            <v>0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25.87</v>
          </cell>
          <cell r="I1693">
            <v>25.87</v>
          </cell>
          <cell r="J1693" t="str">
            <v>ОГЗ до R45</v>
          </cell>
          <cell r="K1693">
            <v>0</v>
          </cell>
          <cell r="L1693">
            <v>0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4.8499999999999996</v>
          </cell>
          <cell r="I1694">
            <v>4.8499999999999996</v>
          </cell>
          <cell r="J1694" t="str">
            <v>ОГЗ до R45</v>
          </cell>
          <cell r="K1694">
            <v>0</v>
          </cell>
          <cell r="L1694">
            <v>0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25.74</v>
          </cell>
          <cell r="I1695">
            <v>25.74</v>
          </cell>
          <cell r="J1695" t="str">
            <v>ОГЗ до R45</v>
          </cell>
          <cell r="K1695">
            <v>0</v>
          </cell>
          <cell r="L1695">
            <v>0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6.38</v>
          </cell>
          <cell r="I1696">
            <v>6.38</v>
          </cell>
          <cell r="J1696" t="str">
            <v>ОГЗ до R45</v>
          </cell>
          <cell r="K1696">
            <v>0</v>
          </cell>
          <cell r="L1696">
            <v>0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25.46</v>
          </cell>
          <cell r="I1697">
            <v>25.46</v>
          </cell>
          <cell r="J1697" t="str">
            <v>ОГЗ до R45</v>
          </cell>
          <cell r="K1697">
            <v>0</v>
          </cell>
          <cell r="L1697">
            <v>0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4.8499999999999996</v>
          </cell>
          <cell r="I1698">
            <v>4.8499999999999996</v>
          </cell>
          <cell r="J1698" t="str">
            <v>ОГЗ до R45</v>
          </cell>
          <cell r="K1698">
            <v>0</v>
          </cell>
          <cell r="L1698">
            <v>0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26.01</v>
          </cell>
          <cell r="I1699">
            <v>26.01</v>
          </cell>
          <cell r="J1699" t="str">
            <v>ОГЗ до R45</v>
          </cell>
          <cell r="K1699">
            <v>0</v>
          </cell>
          <cell r="L1699">
            <v>0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34.68</v>
          </cell>
          <cell r="I1700">
            <v>34.68</v>
          </cell>
          <cell r="J1700" t="str">
            <v>ОГЗ до R45</v>
          </cell>
          <cell r="K1700">
            <v>0</v>
          </cell>
          <cell r="L1700">
            <v>0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4.62</v>
          </cell>
          <cell r="I1701">
            <v>4.62</v>
          </cell>
          <cell r="J1701" t="str">
            <v>ОГЗ до R45</v>
          </cell>
          <cell r="K1701">
            <v>0</v>
          </cell>
          <cell r="L1701">
            <v>0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34.68</v>
          </cell>
          <cell r="I1702">
            <v>34.68</v>
          </cell>
          <cell r="J1702" t="str">
            <v>ОГЗ до R45</v>
          </cell>
          <cell r="K1702">
            <v>0</v>
          </cell>
          <cell r="L1702">
            <v>0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4.6500000000000004</v>
          </cell>
          <cell r="I1703">
            <v>4.6500000000000004</v>
          </cell>
          <cell r="J1703" t="str">
            <v>ОГЗ до R45</v>
          </cell>
          <cell r="K1703">
            <v>0</v>
          </cell>
          <cell r="L1703">
            <v>0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25.83</v>
          </cell>
          <cell r="I1704">
            <v>25.83</v>
          </cell>
          <cell r="J1704" t="str">
            <v>ОГЗ до R45</v>
          </cell>
          <cell r="K1704">
            <v>0</v>
          </cell>
          <cell r="L1704">
            <v>0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5.0999999999999996</v>
          </cell>
          <cell r="I1705">
            <v>5.0999999999999996</v>
          </cell>
          <cell r="J1705" t="str">
            <v>ОГЗ до R45</v>
          </cell>
          <cell r="K1705">
            <v>0</v>
          </cell>
          <cell r="L1705">
            <v>0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25.83</v>
          </cell>
          <cell r="I1706">
            <v>25.83</v>
          </cell>
          <cell r="J1706" t="str">
            <v>ОГЗ до R45</v>
          </cell>
          <cell r="K1706">
            <v>0</v>
          </cell>
          <cell r="L1706">
            <v>0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5.13</v>
          </cell>
          <cell r="I1707">
            <v>5.13</v>
          </cell>
          <cell r="J1707" t="str">
            <v>ОГЗ до R45</v>
          </cell>
          <cell r="K1707">
            <v>0</v>
          </cell>
          <cell r="L1707">
            <v>0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>
            <v>21.53</v>
          </cell>
          <cell r="I1708">
            <v>21.53</v>
          </cell>
          <cell r="J1708" t="str">
            <v>ОГЗ до R45</v>
          </cell>
          <cell r="K1708">
            <v>1</v>
          </cell>
          <cell r="L1708">
            <v>1753.2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>
            <v>21.81</v>
          </cell>
          <cell r="I1709">
            <v>218.1</v>
          </cell>
          <cell r="J1709" t="str">
            <v>ОГЗ до R45</v>
          </cell>
          <cell r="K1709">
            <v>10</v>
          </cell>
          <cell r="L1709">
            <v>17647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>
            <v>22.29</v>
          </cell>
          <cell r="I1710">
            <v>22.29</v>
          </cell>
          <cell r="J1710" t="str">
            <v>ОГЗ до R45</v>
          </cell>
          <cell r="K1710">
            <v>1</v>
          </cell>
          <cell r="L1710">
            <v>1786.1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>
            <v>22.16</v>
          </cell>
          <cell r="I1711">
            <v>22.16</v>
          </cell>
          <cell r="J1711" t="str">
            <v>ОГЗ до R45</v>
          </cell>
          <cell r="K1711">
            <v>1</v>
          </cell>
          <cell r="L1711">
            <v>1779.2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>
            <v>25.38</v>
          </cell>
          <cell r="I1712">
            <v>25.38</v>
          </cell>
          <cell r="J1712" t="str">
            <v>ОГЗ до R45</v>
          </cell>
          <cell r="K1712">
            <v>0</v>
          </cell>
          <cell r="L1712">
            <v>0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>
            <v>25.7</v>
          </cell>
          <cell r="I1713">
            <v>25.7</v>
          </cell>
          <cell r="J1713" t="str">
            <v>ОГЗ до R45</v>
          </cell>
          <cell r="K1713">
            <v>0</v>
          </cell>
          <cell r="L1713">
            <v>0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>
            <v>4.83</v>
          </cell>
          <cell r="I1714">
            <v>4.83</v>
          </cell>
          <cell r="J1714" t="str">
            <v>ОГЗ до R45</v>
          </cell>
          <cell r="K1714">
            <v>0</v>
          </cell>
          <cell r="L1714">
            <v>0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>
            <v>8.01</v>
          </cell>
          <cell r="I1715">
            <v>8.01</v>
          </cell>
          <cell r="J1715" t="str">
            <v>ОГЗ до R45</v>
          </cell>
          <cell r="K1715">
            <v>0</v>
          </cell>
          <cell r="L1715">
            <v>0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>
            <v>5.14</v>
          </cell>
          <cell r="I1716">
            <v>46.26</v>
          </cell>
          <cell r="J1716" t="str">
            <v>ОГЗ до R45</v>
          </cell>
          <cell r="K1716">
            <v>0</v>
          </cell>
          <cell r="L1716">
            <v>0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>
            <v>5.47</v>
          </cell>
          <cell r="I1717">
            <v>49.23</v>
          </cell>
          <cell r="J1717" t="str">
            <v>ОГЗ до R45</v>
          </cell>
          <cell r="K1717">
            <v>0</v>
          </cell>
          <cell r="L1717">
            <v>0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>
            <v>5.45</v>
          </cell>
          <cell r="I1718">
            <v>5.45</v>
          </cell>
          <cell r="J1718" t="str">
            <v>ОГЗ до R45</v>
          </cell>
          <cell r="K1718">
            <v>0</v>
          </cell>
          <cell r="L1718">
            <v>0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>
            <v>5.74</v>
          </cell>
          <cell r="I1719">
            <v>5.74</v>
          </cell>
          <cell r="J1719" t="str">
            <v>ОГЗ до R45</v>
          </cell>
          <cell r="K1719">
            <v>0</v>
          </cell>
          <cell r="L1719">
            <v>0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>
            <v>5.46</v>
          </cell>
          <cell r="I1720">
            <v>5.46</v>
          </cell>
          <cell r="J1720" t="str">
            <v>ОГЗ до R45</v>
          </cell>
          <cell r="K1720">
            <v>0</v>
          </cell>
          <cell r="L1720">
            <v>0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>
            <v>6.12</v>
          </cell>
          <cell r="I1721">
            <v>6.12</v>
          </cell>
          <cell r="J1721" t="str">
            <v>ОГЗ до R45</v>
          </cell>
          <cell r="K1721">
            <v>0</v>
          </cell>
          <cell r="L1721">
            <v>0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>
            <v>5.45</v>
          </cell>
          <cell r="I1722">
            <v>5.45</v>
          </cell>
          <cell r="J1722" t="str">
            <v>ОГЗ до R45</v>
          </cell>
          <cell r="K1722">
            <v>0</v>
          </cell>
          <cell r="L1722">
            <v>0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>
            <v>5.74</v>
          </cell>
          <cell r="I1723">
            <v>5.74</v>
          </cell>
          <cell r="J1723" t="str">
            <v>ОГЗ до R45</v>
          </cell>
          <cell r="K1723">
            <v>0</v>
          </cell>
          <cell r="L1723">
            <v>0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>
            <v>1.6</v>
          </cell>
          <cell r="I1724">
            <v>6.4</v>
          </cell>
          <cell r="J1724" t="str">
            <v>RAL  7005</v>
          </cell>
          <cell r="K1724">
            <v>0</v>
          </cell>
          <cell r="L1724">
            <v>0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>
            <v>0.52</v>
          </cell>
          <cell r="I1725">
            <v>2.08</v>
          </cell>
          <cell r="J1725" t="str">
            <v>RAL  7005</v>
          </cell>
          <cell r="K1725">
            <v>0</v>
          </cell>
          <cell r="L1725">
            <v>0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>
            <v>15.24</v>
          </cell>
          <cell r="I1726">
            <v>30.48</v>
          </cell>
          <cell r="J1726" t="str">
            <v>RAL  7005</v>
          </cell>
          <cell r="K1726">
            <v>0</v>
          </cell>
          <cell r="L1726">
            <v>0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>
            <v>13.45</v>
          </cell>
          <cell r="I1727">
            <v>13.45</v>
          </cell>
          <cell r="J1727" t="str">
            <v>RAL  7005</v>
          </cell>
          <cell r="K1727">
            <v>0</v>
          </cell>
          <cell r="L1727">
            <v>0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>
            <v>13.38</v>
          </cell>
          <cell r="I1728">
            <v>13.38</v>
          </cell>
          <cell r="J1728" t="str">
            <v>RAL  7005</v>
          </cell>
          <cell r="K1728">
            <v>0</v>
          </cell>
          <cell r="L1728">
            <v>0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>
            <v>2.8</v>
          </cell>
          <cell r="I1729">
            <v>2.8</v>
          </cell>
          <cell r="J1729" t="str">
            <v>RAL  7005</v>
          </cell>
          <cell r="K1729">
            <v>0</v>
          </cell>
          <cell r="L1729">
            <v>0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>
            <v>19.89</v>
          </cell>
          <cell r="I1730">
            <v>39.78</v>
          </cell>
          <cell r="J1730" t="str">
            <v>RAL  7005</v>
          </cell>
          <cell r="K1730">
            <v>0</v>
          </cell>
          <cell r="L1730">
            <v>0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>
            <v>14.96</v>
          </cell>
          <cell r="I1731">
            <v>14.96</v>
          </cell>
          <cell r="J1731" t="str">
            <v>RAL  7005</v>
          </cell>
          <cell r="K1731">
            <v>0</v>
          </cell>
          <cell r="L1731">
            <v>0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>
            <v>16.39</v>
          </cell>
          <cell r="I1732">
            <v>16.39</v>
          </cell>
          <cell r="J1732" t="str">
            <v>RAL  7005</v>
          </cell>
          <cell r="K1732">
            <v>0</v>
          </cell>
          <cell r="L1732">
            <v>0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>
            <v>12.26</v>
          </cell>
          <cell r="I1733">
            <v>12.26</v>
          </cell>
          <cell r="J1733" t="str">
            <v>RAL  7005</v>
          </cell>
          <cell r="K1733">
            <v>0</v>
          </cell>
          <cell r="L1733">
            <v>0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>
            <v>7.79</v>
          </cell>
          <cell r="I1734">
            <v>7.79</v>
          </cell>
          <cell r="J1734" t="str">
            <v>RAL  7005</v>
          </cell>
          <cell r="K1734">
            <v>0</v>
          </cell>
          <cell r="L1734">
            <v>0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>
            <v>20.170000000000002</v>
          </cell>
          <cell r="I1735">
            <v>20.170000000000002</v>
          </cell>
          <cell r="J1735" t="str">
            <v>RAL  7005</v>
          </cell>
          <cell r="K1735">
            <v>0</v>
          </cell>
          <cell r="L1735">
            <v>0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>
            <v>0.04</v>
          </cell>
          <cell r="I1736">
            <v>1.6</v>
          </cell>
          <cell r="J1736" t="str">
            <v>RAL  7005</v>
          </cell>
          <cell r="K1736">
            <v>0</v>
          </cell>
          <cell r="L1736">
            <v>0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>
            <v>0.02</v>
          </cell>
          <cell r="I1737">
            <v>0.48</v>
          </cell>
          <cell r="J1737" t="str">
            <v>RAL  7005</v>
          </cell>
          <cell r="K1737">
            <v>0</v>
          </cell>
          <cell r="L1737">
            <v>0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>
            <v>0.25</v>
          </cell>
          <cell r="I1738">
            <v>2</v>
          </cell>
          <cell r="J1738" t="str">
            <v>ОГЗ до R45</v>
          </cell>
          <cell r="K1738">
            <v>0</v>
          </cell>
          <cell r="L1738">
            <v>0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>
            <v>0.37</v>
          </cell>
          <cell r="I1739">
            <v>0.74</v>
          </cell>
          <cell r="J1739" t="str">
            <v>ОГЗ до R45</v>
          </cell>
          <cell r="K1739">
            <v>0</v>
          </cell>
          <cell r="L1739">
            <v>0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>
            <v>3.19</v>
          </cell>
          <cell r="I1740">
            <v>3.19</v>
          </cell>
          <cell r="J1740" t="str">
            <v>RAL  7005</v>
          </cell>
          <cell r="K1740">
            <v>0</v>
          </cell>
          <cell r="L1740">
            <v>0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>
            <v>3.04</v>
          </cell>
          <cell r="I1741">
            <v>3.04</v>
          </cell>
          <cell r="J1741" t="str">
            <v>RAL  7005</v>
          </cell>
          <cell r="K1741">
            <v>0</v>
          </cell>
          <cell r="L1741">
            <v>0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>
            <v>2.4900000000000002</v>
          </cell>
          <cell r="I1742">
            <v>2.4900000000000002</v>
          </cell>
          <cell r="J1742" t="str">
            <v>RAL  7005</v>
          </cell>
          <cell r="K1742">
            <v>0</v>
          </cell>
          <cell r="L1742">
            <v>0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>
            <v>4.1399999999999997</v>
          </cell>
          <cell r="I1743">
            <v>4.1399999999999997</v>
          </cell>
          <cell r="J1743" t="str">
            <v>RAL  7005</v>
          </cell>
          <cell r="K1743">
            <v>0</v>
          </cell>
          <cell r="L1743">
            <v>0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>
            <v>3.85</v>
          </cell>
          <cell r="I1744">
            <v>3.85</v>
          </cell>
          <cell r="J1744" t="str">
            <v>RAL  7005</v>
          </cell>
          <cell r="K1744">
            <v>0</v>
          </cell>
          <cell r="L1744">
            <v>0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>
            <v>3.41</v>
          </cell>
          <cell r="I1745">
            <v>3.41</v>
          </cell>
          <cell r="J1745" t="str">
            <v>RAL  7005</v>
          </cell>
          <cell r="K1745">
            <v>0</v>
          </cell>
          <cell r="L1745">
            <v>0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>
            <v>3.11</v>
          </cell>
          <cell r="I1746">
            <v>3.11</v>
          </cell>
          <cell r="J1746" t="str">
            <v>RAL  7005</v>
          </cell>
          <cell r="K1746">
            <v>0</v>
          </cell>
          <cell r="L1746">
            <v>0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>
            <v>4.1399999999999997</v>
          </cell>
          <cell r="I1747">
            <v>4.1399999999999997</v>
          </cell>
          <cell r="J1747" t="str">
            <v>RAL  7005</v>
          </cell>
          <cell r="K1747">
            <v>0</v>
          </cell>
          <cell r="L1747">
            <v>0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>
            <v>3.85</v>
          </cell>
          <cell r="I1748">
            <v>3.85</v>
          </cell>
          <cell r="J1748" t="str">
            <v>RAL  7005</v>
          </cell>
          <cell r="K1748">
            <v>0</v>
          </cell>
          <cell r="L1748">
            <v>0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>
            <v>2.89</v>
          </cell>
          <cell r="I1749">
            <v>2.89</v>
          </cell>
          <cell r="J1749" t="str">
            <v>RAL  7005</v>
          </cell>
          <cell r="K1749">
            <v>0</v>
          </cell>
          <cell r="L1749">
            <v>0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>
            <v>3</v>
          </cell>
          <cell r="I1750">
            <v>3</v>
          </cell>
          <cell r="J1750" t="str">
            <v>RAL  7005</v>
          </cell>
          <cell r="K1750">
            <v>0</v>
          </cell>
          <cell r="L1750">
            <v>0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>
            <v>10.69</v>
          </cell>
          <cell r="I1751">
            <v>117.58999999999999</v>
          </cell>
          <cell r="J1751" t="str">
            <v>RAL  7005</v>
          </cell>
          <cell r="K1751">
            <v>0</v>
          </cell>
          <cell r="L1751">
            <v>0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>
            <v>9.8000000000000007</v>
          </cell>
          <cell r="I1752">
            <v>107.80000000000001</v>
          </cell>
          <cell r="J1752" t="str">
            <v>RAL  7005</v>
          </cell>
          <cell r="K1752">
            <v>0</v>
          </cell>
          <cell r="L1752">
            <v>0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>
            <v>8.07</v>
          </cell>
          <cell r="I1753">
            <v>24.21</v>
          </cell>
          <cell r="J1753" t="str">
            <v>RAL  7005</v>
          </cell>
          <cell r="K1753">
            <v>0</v>
          </cell>
          <cell r="L1753">
            <v>0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>
            <v>13.4</v>
          </cell>
          <cell r="I1754">
            <v>40.200000000000003</v>
          </cell>
          <cell r="J1754" t="str">
            <v>RAL  7005</v>
          </cell>
          <cell r="K1754">
            <v>0</v>
          </cell>
          <cell r="L1754">
            <v>0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>
            <v>12.45</v>
          </cell>
          <cell r="I1755">
            <v>37.349999999999994</v>
          </cell>
          <cell r="J1755" t="str">
            <v>RAL  7005</v>
          </cell>
          <cell r="K1755">
            <v>0</v>
          </cell>
          <cell r="L1755">
            <v>0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>
            <v>11.03</v>
          </cell>
          <cell r="I1756">
            <v>22.06</v>
          </cell>
          <cell r="J1756" t="str">
            <v>RAL  7005</v>
          </cell>
          <cell r="K1756">
            <v>0</v>
          </cell>
          <cell r="L1756">
            <v>0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>
            <v>10.050000000000001</v>
          </cell>
          <cell r="I1757">
            <v>10.050000000000001</v>
          </cell>
          <cell r="J1757" t="str">
            <v>RAL  7005</v>
          </cell>
          <cell r="K1757">
            <v>0</v>
          </cell>
          <cell r="L1757">
            <v>0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>
            <v>13.37</v>
          </cell>
          <cell r="I1758">
            <v>13.37</v>
          </cell>
          <cell r="J1758" t="str">
            <v>RAL  7005</v>
          </cell>
          <cell r="K1758">
            <v>0</v>
          </cell>
          <cell r="L1758">
            <v>0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>
            <v>12.42</v>
          </cell>
          <cell r="I1759">
            <v>12.42</v>
          </cell>
          <cell r="J1759" t="str">
            <v>RAL  7005</v>
          </cell>
          <cell r="K1759">
            <v>0</v>
          </cell>
          <cell r="L1759">
            <v>0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>
            <v>9.34</v>
          </cell>
          <cell r="I1760">
            <v>9.34</v>
          </cell>
          <cell r="J1760" t="str">
            <v>RAL  7005</v>
          </cell>
          <cell r="K1760">
            <v>0</v>
          </cell>
          <cell r="L1760">
            <v>0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>
            <v>9.7899999999999991</v>
          </cell>
          <cell r="I1761">
            <v>97.899999999999991</v>
          </cell>
          <cell r="J1761" t="str">
            <v>RAL  7005</v>
          </cell>
          <cell r="K1761">
            <v>0</v>
          </cell>
          <cell r="L1761">
            <v>0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>
            <v>8.07</v>
          </cell>
          <cell r="I1762">
            <v>8.07</v>
          </cell>
          <cell r="J1762" t="str">
            <v>RAL  7005</v>
          </cell>
          <cell r="K1762">
            <v>0</v>
          </cell>
          <cell r="L1762">
            <v>0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>
            <v>13.41</v>
          </cell>
          <cell r="I1763">
            <v>26.82</v>
          </cell>
          <cell r="J1763" t="str">
            <v>RAL  7005</v>
          </cell>
          <cell r="K1763">
            <v>0</v>
          </cell>
          <cell r="L1763">
            <v>0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>
            <v>12.46</v>
          </cell>
          <cell r="I1764">
            <v>24.92</v>
          </cell>
          <cell r="J1764" t="str">
            <v>RAL  7005</v>
          </cell>
          <cell r="K1764">
            <v>0</v>
          </cell>
          <cell r="L1764">
            <v>0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>
            <v>11.04</v>
          </cell>
          <cell r="I1765">
            <v>11.04</v>
          </cell>
          <cell r="J1765" t="str">
            <v>RAL  7005</v>
          </cell>
          <cell r="K1765">
            <v>0</v>
          </cell>
          <cell r="L1765">
            <v>0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>
            <v>10.119999999999999</v>
          </cell>
          <cell r="I1766">
            <v>10.119999999999999</v>
          </cell>
          <cell r="J1766" t="str">
            <v>RAL  7005</v>
          </cell>
          <cell r="K1766">
            <v>0</v>
          </cell>
          <cell r="L1766">
            <v>0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>
            <v>13.43</v>
          </cell>
          <cell r="I1767">
            <v>13.43</v>
          </cell>
          <cell r="J1767" t="str">
            <v>RAL  7005</v>
          </cell>
          <cell r="K1767">
            <v>0</v>
          </cell>
          <cell r="L1767">
            <v>0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>
            <v>12.49</v>
          </cell>
          <cell r="I1768">
            <v>12.49</v>
          </cell>
          <cell r="J1768" t="str">
            <v>RAL  7005</v>
          </cell>
          <cell r="K1768">
            <v>0</v>
          </cell>
          <cell r="L1768">
            <v>0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>
            <v>9.41</v>
          </cell>
          <cell r="I1769">
            <v>9.41</v>
          </cell>
          <cell r="J1769" t="str">
            <v>RAL  7005</v>
          </cell>
          <cell r="K1769">
            <v>0</v>
          </cell>
          <cell r="L1769">
            <v>0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>
            <v>8.11</v>
          </cell>
          <cell r="I1770">
            <v>16.22</v>
          </cell>
          <cell r="J1770" t="str">
            <v>RAL  7005</v>
          </cell>
          <cell r="K1770">
            <v>0</v>
          </cell>
          <cell r="L1770">
            <v>0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>
            <v>13.44</v>
          </cell>
          <cell r="I1771">
            <v>26.88</v>
          </cell>
          <cell r="J1771" t="str">
            <v>RAL  7005</v>
          </cell>
          <cell r="K1771">
            <v>0</v>
          </cell>
          <cell r="L1771">
            <v>0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>
            <v>12.49</v>
          </cell>
          <cell r="I1772">
            <v>24.98</v>
          </cell>
          <cell r="J1772" t="str">
            <v>RAL  7005</v>
          </cell>
          <cell r="K1772">
            <v>0</v>
          </cell>
          <cell r="L1772">
            <v>0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>
            <v>11.07</v>
          </cell>
          <cell r="I1773">
            <v>22.14</v>
          </cell>
          <cell r="J1773" t="str">
            <v>RAL  7005</v>
          </cell>
          <cell r="K1773">
            <v>0</v>
          </cell>
          <cell r="L1773">
            <v>0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>
            <v>10.08</v>
          </cell>
          <cell r="I1774">
            <v>10.08</v>
          </cell>
          <cell r="J1774" t="str">
            <v>RAL  7005</v>
          </cell>
          <cell r="K1774">
            <v>0</v>
          </cell>
          <cell r="L1774">
            <v>0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>
            <v>13.4</v>
          </cell>
          <cell r="I1775">
            <v>13.4</v>
          </cell>
          <cell r="J1775" t="str">
            <v>RAL  7005</v>
          </cell>
          <cell r="K1775">
            <v>0</v>
          </cell>
          <cell r="L1775">
            <v>0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>
            <v>12.45</v>
          </cell>
          <cell r="I1776">
            <v>12.45</v>
          </cell>
          <cell r="J1776" t="str">
            <v>RAL  7005</v>
          </cell>
          <cell r="K1776">
            <v>0</v>
          </cell>
          <cell r="L1776">
            <v>0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>
            <v>9.3699999999999992</v>
          </cell>
          <cell r="I1777">
            <v>9.3699999999999992</v>
          </cell>
          <cell r="J1777" t="str">
            <v>RAL  7005</v>
          </cell>
          <cell r="K1777">
            <v>0</v>
          </cell>
          <cell r="L1777">
            <v>0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>
            <v>8.07</v>
          </cell>
          <cell r="I1778">
            <v>16.14</v>
          </cell>
          <cell r="J1778" t="str">
            <v>RAL  7005</v>
          </cell>
          <cell r="K1778">
            <v>0</v>
          </cell>
          <cell r="L1778">
            <v>0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>
            <v>13.4</v>
          </cell>
          <cell r="I1779">
            <v>26.8</v>
          </cell>
          <cell r="J1779" t="str">
            <v>RAL  7005</v>
          </cell>
          <cell r="K1779">
            <v>0</v>
          </cell>
          <cell r="L1779">
            <v>0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>
            <v>12.45</v>
          </cell>
          <cell r="I1780">
            <v>24.9</v>
          </cell>
          <cell r="J1780" t="str">
            <v>RAL  7005</v>
          </cell>
          <cell r="K1780">
            <v>0</v>
          </cell>
          <cell r="L1780">
            <v>0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>
            <v>11.03</v>
          </cell>
          <cell r="I1781">
            <v>22.06</v>
          </cell>
          <cell r="J1781" t="str">
            <v>RAL  7005</v>
          </cell>
          <cell r="K1781">
            <v>0</v>
          </cell>
          <cell r="L1781">
            <v>0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>
            <v>10.119999999999999</v>
          </cell>
          <cell r="I1782">
            <v>10.119999999999999</v>
          </cell>
          <cell r="J1782" t="str">
            <v>RAL  7005</v>
          </cell>
          <cell r="K1782">
            <v>0</v>
          </cell>
          <cell r="L1782">
            <v>0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>
            <v>13.44</v>
          </cell>
          <cell r="I1783">
            <v>13.44</v>
          </cell>
          <cell r="J1783" t="str">
            <v>RAL  7005</v>
          </cell>
          <cell r="K1783">
            <v>0</v>
          </cell>
          <cell r="L1783">
            <v>0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>
            <v>12.49</v>
          </cell>
          <cell r="I1784">
            <v>12.49</v>
          </cell>
          <cell r="J1784" t="str">
            <v>RAL  7005</v>
          </cell>
          <cell r="K1784">
            <v>0</v>
          </cell>
          <cell r="L1784">
            <v>0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>
            <v>9.41</v>
          </cell>
          <cell r="I1785">
            <v>9.41</v>
          </cell>
          <cell r="J1785" t="str">
            <v>RAL  7005</v>
          </cell>
          <cell r="K1785">
            <v>0</v>
          </cell>
          <cell r="L1785">
            <v>0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>
            <v>8.11</v>
          </cell>
          <cell r="I1786">
            <v>16.22</v>
          </cell>
          <cell r="J1786" t="str">
            <v>RAL  7005</v>
          </cell>
          <cell r="K1786">
            <v>0</v>
          </cell>
          <cell r="L1786">
            <v>0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>
            <v>13.44</v>
          </cell>
          <cell r="I1787">
            <v>26.88</v>
          </cell>
          <cell r="J1787" t="str">
            <v>RAL  7005</v>
          </cell>
          <cell r="K1787">
            <v>0</v>
          </cell>
          <cell r="L1787">
            <v>0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>
            <v>12.49</v>
          </cell>
          <cell r="I1788">
            <v>24.98</v>
          </cell>
          <cell r="J1788" t="str">
            <v>RAL  7005</v>
          </cell>
          <cell r="K1788">
            <v>0</v>
          </cell>
          <cell r="L1788">
            <v>0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>
            <v>11.07</v>
          </cell>
          <cell r="I1789">
            <v>22.14</v>
          </cell>
          <cell r="J1789" t="str">
            <v>RAL  7005</v>
          </cell>
          <cell r="K1789">
            <v>0</v>
          </cell>
          <cell r="L1789">
            <v>0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>
            <v>10.1</v>
          </cell>
          <cell r="I1790">
            <v>10.1</v>
          </cell>
          <cell r="J1790" t="str">
            <v>RAL  7005</v>
          </cell>
          <cell r="K1790">
            <v>0</v>
          </cell>
          <cell r="L1790">
            <v>0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>
            <v>13.42</v>
          </cell>
          <cell r="I1791">
            <v>13.42</v>
          </cell>
          <cell r="J1791" t="str">
            <v>RAL  7005</v>
          </cell>
          <cell r="K1791">
            <v>0</v>
          </cell>
          <cell r="L1791">
            <v>0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>
            <v>12.47</v>
          </cell>
          <cell r="I1792">
            <v>12.47</v>
          </cell>
          <cell r="J1792" t="str">
            <v>RAL  7005</v>
          </cell>
          <cell r="K1792">
            <v>0</v>
          </cell>
          <cell r="L1792">
            <v>0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>
            <v>9.39</v>
          </cell>
          <cell r="I1793">
            <v>9.39</v>
          </cell>
          <cell r="J1793" t="str">
            <v>RAL  7005</v>
          </cell>
          <cell r="K1793">
            <v>0</v>
          </cell>
          <cell r="L1793">
            <v>0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>
            <v>1.95</v>
          </cell>
          <cell r="I1794">
            <v>1.95</v>
          </cell>
          <cell r="J1794" t="str">
            <v>RAL  7005</v>
          </cell>
          <cell r="K1794">
            <v>0</v>
          </cell>
          <cell r="L1794">
            <v>0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>
            <v>1.82</v>
          </cell>
          <cell r="I1795">
            <v>1.82</v>
          </cell>
          <cell r="J1795" t="str">
            <v>RAL  7005</v>
          </cell>
          <cell r="K1795">
            <v>0</v>
          </cell>
          <cell r="L1795">
            <v>0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>
            <v>2.71</v>
          </cell>
          <cell r="I1796">
            <v>2.71</v>
          </cell>
          <cell r="J1796" t="str">
            <v>RAL  7005</v>
          </cell>
          <cell r="K1796">
            <v>0</v>
          </cell>
          <cell r="L1796">
            <v>0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>
            <v>2.85</v>
          </cell>
          <cell r="I1797">
            <v>2.85</v>
          </cell>
          <cell r="J1797" t="str">
            <v>RAL  7005</v>
          </cell>
          <cell r="K1797">
            <v>0</v>
          </cell>
          <cell r="L1797">
            <v>0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>
            <v>2.06</v>
          </cell>
          <cell r="I1798">
            <v>4.12</v>
          </cell>
          <cell r="J1798" t="str">
            <v>RAL  7005</v>
          </cell>
          <cell r="K1798">
            <v>0</v>
          </cell>
          <cell r="L1798">
            <v>0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>
            <v>2.0299999999999998</v>
          </cell>
          <cell r="I1799">
            <v>2.0299999999999998</v>
          </cell>
          <cell r="J1799" t="str">
            <v>RAL  7005</v>
          </cell>
          <cell r="K1799">
            <v>0</v>
          </cell>
          <cell r="L1799">
            <v>0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>
            <v>13.4</v>
          </cell>
          <cell r="I1800">
            <v>13.4</v>
          </cell>
          <cell r="J1800" t="str">
            <v>RAL  7005</v>
          </cell>
          <cell r="K1800">
            <v>0</v>
          </cell>
          <cell r="L1800">
            <v>0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>
            <v>12.45</v>
          </cell>
          <cell r="I1801">
            <v>12.45</v>
          </cell>
          <cell r="J1801" t="str">
            <v>RAL  7005</v>
          </cell>
          <cell r="K1801">
            <v>0</v>
          </cell>
          <cell r="L1801">
            <v>0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>
            <v>2.21</v>
          </cell>
          <cell r="I1802">
            <v>4.42</v>
          </cell>
          <cell r="J1802" t="str">
            <v>RAL  7005</v>
          </cell>
          <cell r="K1802">
            <v>0</v>
          </cell>
          <cell r="L1802">
            <v>0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>
            <v>1.47</v>
          </cell>
          <cell r="I1803">
            <v>2.94</v>
          </cell>
          <cell r="J1803" t="str">
            <v>RAL  7005</v>
          </cell>
          <cell r="K1803">
            <v>0</v>
          </cell>
          <cell r="L1803">
            <v>0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>
            <v>3.89</v>
          </cell>
          <cell r="I1804">
            <v>3.89</v>
          </cell>
          <cell r="J1804" t="str">
            <v>RAL  7005</v>
          </cell>
          <cell r="K1804">
            <v>0</v>
          </cell>
          <cell r="L1804">
            <v>0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>
            <v>3.56</v>
          </cell>
          <cell r="I1805">
            <v>3.56</v>
          </cell>
          <cell r="J1805" t="str">
            <v>RAL  7005</v>
          </cell>
          <cell r="K1805">
            <v>0</v>
          </cell>
          <cell r="L1805">
            <v>0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>
            <v>2.2599999999999998</v>
          </cell>
          <cell r="I1806">
            <v>2.2599999999999998</v>
          </cell>
          <cell r="J1806" t="str">
            <v>RAL  7005</v>
          </cell>
          <cell r="K1806">
            <v>0</v>
          </cell>
          <cell r="L1806">
            <v>0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>
            <v>2.37</v>
          </cell>
          <cell r="I1807">
            <v>2.37</v>
          </cell>
          <cell r="J1807" t="str">
            <v>RAL  7005</v>
          </cell>
          <cell r="K1807">
            <v>0</v>
          </cell>
          <cell r="L1807">
            <v>0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>
            <v>0.69</v>
          </cell>
          <cell r="I1808">
            <v>0.69</v>
          </cell>
          <cell r="J1808" t="str">
            <v>RAL  7005</v>
          </cell>
          <cell r="K1808">
            <v>0</v>
          </cell>
          <cell r="L1808">
            <v>0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>
            <v>2.52</v>
          </cell>
          <cell r="I1809">
            <v>2.52</v>
          </cell>
          <cell r="J1809" t="str">
            <v>RAL  7005</v>
          </cell>
          <cell r="K1809">
            <v>0</v>
          </cell>
          <cell r="L1809">
            <v>0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>
            <v>2.37</v>
          </cell>
          <cell r="I1810">
            <v>2.37</v>
          </cell>
          <cell r="J1810" t="str">
            <v>RAL  7005</v>
          </cell>
          <cell r="K1810">
            <v>0</v>
          </cell>
          <cell r="L1810">
            <v>0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>
            <v>2.09</v>
          </cell>
          <cell r="I1811">
            <v>2.09</v>
          </cell>
          <cell r="J1811" t="str">
            <v>RAL  7005</v>
          </cell>
          <cell r="K1811">
            <v>0</v>
          </cell>
          <cell r="L1811">
            <v>0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>
            <v>4.01</v>
          </cell>
          <cell r="I1812">
            <v>4.01</v>
          </cell>
          <cell r="J1812" t="str">
            <v>RAL  7005</v>
          </cell>
          <cell r="K1812">
            <v>0</v>
          </cell>
          <cell r="L1812">
            <v>0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>
            <v>2.64</v>
          </cell>
          <cell r="I1813">
            <v>2.64</v>
          </cell>
          <cell r="J1813" t="str">
            <v>RAL  7005</v>
          </cell>
          <cell r="K1813">
            <v>0</v>
          </cell>
          <cell r="L1813">
            <v>0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>
            <v>3.9</v>
          </cell>
          <cell r="I1814">
            <v>3.9</v>
          </cell>
          <cell r="J1814" t="str">
            <v>RAL  7005</v>
          </cell>
          <cell r="K1814">
            <v>0</v>
          </cell>
          <cell r="L1814">
            <v>0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>
            <v>3.97</v>
          </cell>
          <cell r="I1815">
            <v>3.97</v>
          </cell>
          <cell r="J1815" t="str">
            <v>RAL  7005</v>
          </cell>
          <cell r="K1815">
            <v>0</v>
          </cell>
          <cell r="L1815">
            <v>0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>
            <v>9.73</v>
          </cell>
          <cell r="I1816">
            <v>9.73</v>
          </cell>
          <cell r="J1816" t="str">
            <v>RAL  7005</v>
          </cell>
          <cell r="K1816">
            <v>0</v>
          </cell>
          <cell r="L1816">
            <v>0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>
            <v>13.47</v>
          </cell>
          <cell r="I1817">
            <v>13.47</v>
          </cell>
          <cell r="J1817" t="str">
            <v>RAL  7005</v>
          </cell>
          <cell r="K1817">
            <v>0</v>
          </cell>
          <cell r="L1817">
            <v>0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>
            <v>12.53</v>
          </cell>
          <cell r="I1818">
            <v>12.53</v>
          </cell>
          <cell r="J1818" t="str">
            <v>RAL  7005</v>
          </cell>
          <cell r="K1818">
            <v>0</v>
          </cell>
          <cell r="L1818">
            <v>0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>
            <v>3.4</v>
          </cell>
          <cell r="I1819">
            <v>3.4</v>
          </cell>
          <cell r="J1819" t="str">
            <v>RAL  7005</v>
          </cell>
          <cell r="K1819">
            <v>0</v>
          </cell>
          <cell r="L1819">
            <v>0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>
            <v>2.5099999999999998</v>
          </cell>
          <cell r="I1820">
            <v>2.5099999999999998</v>
          </cell>
          <cell r="J1820" t="str">
            <v>RAL  7005</v>
          </cell>
          <cell r="K1820">
            <v>0</v>
          </cell>
          <cell r="L1820">
            <v>0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>
            <v>3.02</v>
          </cell>
          <cell r="I1821">
            <v>3.02</v>
          </cell>
          <cell r="J1821" t="str">
            <v>RAL  7005</v>
          </cell>
          <cell r="K1821">
            <v>0</v>
          </cell>
          <cell r="L1821">
            <v>0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>
            <v>2.85</v>
          </cell>
          <cell r="I1822">
            <v>2.85</v>
          </cell>
          <cell r="J1822" t="str">
            <v>RAL  7005</v>
          </cell>
          <cell r="K1822">
            <v>0</v>
          </cell>
          <cell r="L1822">
            <v>0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>
            <v>2.0299999999999998</v>
          </cell>
          <cell r="I1823">
            <v>2.0299999999999998</v>
          </cell>
          <cell r="J1823" t="str">
            <v>RAL  7005</v>
          </cell>
          <cell r="K1823">
            <v>0</v>
          </cell>
          <cell r="L1823">
            <v>0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>
            <v>1.33</v>
          </cell>
          <cell r="I1824">
            <v>1.33</v>
          </cell>
          <cell r="J1824" t="str">
            <v>RAL  7005</v>
          </cell>
          <cell r="K1824">
            <v>0</v>
          </cell>
          <cell r="L1824">
            <v>0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>
            <v>1.96</v>
          </cell>
          <cell r="I1825">
            <v>1.96</v>
          </cell>
          <cell r="J1825" t="str">
            <v>RAL  7005</v>
          </cell>
          <cell r="K1825">
            <v>0</v>
          </cell>
          <cell r="L1825">
            <v>0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>
            <v>2.0099999999999998</v>
          </cell>
          <cell r="I1826">
            <v>2.0099999999999998</v>
          </cell>
          <cell r="J1826" t="str">
            <v>RAL  7005</v>
          </cell>
          <cell r="K1826">
            <v>0</v>
          </cell>
          <cell r="L1826">
            <v>0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>
            <v>11.22</v>
          </cell>
          <cell r="I1827">
            <v>56.1</v>
          </cell>
          <cell r="J1827" t="str">
            <v>RAL  7005</v>
          </cell>
          <cell r="K1827">
            <v>0</v>
          </cell>
          <cell r="L1827">
            <v>0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>
            <v>13.69</v>
          </cell>
          <cell r="I1828">
            <v>13.69</v>
          </cell>
          <cell r="J1828" t="str">
            <v>RAL  7005</v>
          </cell>
          <cell r="K1828">
            <v>0</v>
          </cell>
          <cell r="L1828">
            <v>0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>
            <v>12.74</v>
          </cell>
          <cell r="I1829">
            <v>12.74</v>
          </cell>
          <cell r="J1829" t="str">
            <v>RAL  7005</v>
          </cell>
          <cell r="K1829">
            <v>0</v>
          </cell>
          <cell r="L1829">
            <v>0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>
            <v>10.39</v>
          </cell>
          <cell r="I1830">
            <v>51.95</v>
          </cell>
          <cell r="J1830" t="str">
            <v>RAL  7005</v>
          </cell>
          <cell r="K1830">
            <v>0</v>
          </cell>
          <cell r="L1830">
            <v>0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>
            <v>13.69</v>
          </cell>
          <cell r="I1831">
            <v>13.69</v>
          </cell>
          <cell r="J1831" t="str">
            <v>RAL  7005</v>
          </cell>
          <cell r="K1831">
            <v>0</v>
          </cell>
          <cell r="L1831">
            <v>0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>
            <v>12.74</v>
          </cell>
          <cell r="I1832">
            <v>12.74</v>
          </cell>
          <cell r="J1832" t="str">
            <v>RAL  7005</v>
          </cell>
          <cell r="K1832">
            <v>0</v>
          </cell>
          <cell r="L1832">
            <v>0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>
            <v>13.69</v>
          </cell>
          <cell r="I1833">
            <v>13.69</v>
          </cell>
          <cell r="J1833" t="str">
            <v>RAL  7005</v>
          </cell>
          <cell r="K1833">
            <v>0</v>
          </cell>
          <cell r="L1833">
            <v>0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>
            <v>12.74</v>
          </cell>
          <cell r="I1834">
            <v>12.74</v>
          </cell>
          <cell r="J1834" t="str">
            <v>RAL  7005</v>
          </cell>
          <cell r="K1834">
            <v>0</v>
          </cell>
          <cell r="L1834">
            <v>0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>
            <v>13.68</v>
          </cell>
          <cell r="I1835">
            <v>13.68</v>
          </cell>
          <cell r="J1835" t="str">
            <v>RAL  7005</v>
          </cell>
          <cell r="K1835">
            <v>0</v>
          </cell>
          <cell r="L1835">
            <v>0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>
            <v>12.73</v>
          </cell>
          <cell r="I1836">
            <v>12.73</v>
          </cell>
          <cell r="J1836" t="str">
            <v>RAL  7005</v>
          </cell>
          <cell r="K1836">
            <v>0</v>
          </cell>
          <cell r="L1836">
            <v>0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>
            <v>8.06</v>
          </cell>
          <cell r="I1837">
            <v>8.06</v>
          </cell>
          <cell r="J1837" t="str">
            <v>RAL  7005</v>
          </cell>
          <cell r="K1837">
            <v>0</v>
          </cell>
          <cell r="L1837">
            <v>0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>
            <v>13.39</v>
          </cell>
          <cell r="I1838">
            <v>13.39</v>
          </cell>
          <cell r="J1838" t="str">
            <v>RAL  7005</v>
          </cell>
          <cell r="K1838">
            <v>0</v>
          </cell>
          <cell r="L1838">
            <v>0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>
            <v>12.45</v>
          </cell>
          <cell r="I1839">
            <v>12.45</v>
          </cell>
          <cell r="J1839" t="str">
            <v>RAL  7005</v>
          </cell>
          <cell r="K1839">
            <v>0</v>
          </cell>
          <cell r="L1839">
            <v>0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>
            <v>11.02</v>
          </cell>
          <cell r="I1840">
            <v>11.02</v>
          </cell>
          <cell r="J1840" t="str">
            <v>RAL  7005</v>
          </cell>
          <cell r="K1840">
            <v>0</v>
          </cell>
          <cell r="L1840">
            <v>0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>
            <v>13.69</v>
          </cell>
          <cell r="I1841">
            <v>13.69</v>
          </cell>
          <cell r="J1841" t="str">
            <v>RAL  7005</v>
          </cell>
          <cell r="K1841">
            <v>0</v>
          </cell>
          <cell r="L1841">
            <v>0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>
            <v>12.74</v>
          </cell>
          <cell r="I1842">
            <v>12.74</v>
          </cell>
          <cell r="J1842" t="str">
            <v>RAL  7005</v>
          </cell>
          <cell r="K1842">
            <v>0</v>
          </cell>
          <cell r="L1842">
            <v>0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>
            <v>5.81</v>
          </cell>
          <cell r="I1843">
            <v>46.48</v>
          </cell>
          <cell r="J1843" t="str">
            <v>RAL  7005</v>
          </cell>
          <cell r="K1843">
            <v>0</v>
          </cell>
          <cell r="L1843">
            <v>0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>
            <v>2.93</v>
          </cell>
          <cell r="I1844">
            <v>5.86</v>
          </cell>
          <cell r="J1844" t="str">
            <v>RAL  7005</v>
          </cell>
          <cell r="K1844">
            <v>0</v>
          </cell>
          <cell r="L1844">
            <v>0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>
            <v>2.71</v>
          </cell>
          <cell r="I1845">
            <v>5.42</v>
          </cell>
          <cell r="J1845" t="str">
            <v>RAL  7005</v>
          </cell>
          <cell r="K1845">
            <v>0</v>
          </cell>
          <cell r="L1845">
            <v>0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>
            <v>2.46</v>
          </cell>
          <cell r="I1846">
            <v>19.68</v>
          </cell>
          <cell r="J1846" t="str">
            <v>RAL  7005</v>
          </cell>
          <cell r="K1846">
            <v>0</v>
          </cell>
          <cell r="L1846">
            <v>0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>
            <v>2.46</v>
          </cell>
          <cell r="I1847">
            <v>2.46</v>
          </cell>
          <cell r="J1847" t="str">
            <v>RAL  7005</v>
          </cell>
          <cell r="K1847">
            <v>0</v>
          </cell>
          <cell r="L1847">
            <v>0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>
            <v>5.68</v>
          </cell>
          <cell r="I1848">
            <v>5.68</v>
          </cell>
          <cell r="J1848" t="str">
            <v>RAL  7005</v>
          </cell>
          <cell r="K1848">
            <v>0</v>
          </cell>
          <cell r="L1848">
            <v>0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>
            <v>6.09</v>
          </cell>
          <cell r="I1849">
            <v>6.09</v>
          </cell>
          <cell r="J1849" t="str">
            <v>RAL  7005</v>
          </cell>
          <cell r="K1849">
            <v>0</v>
          </cell>
          <cell r="L1849">
            <v>0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>
            <v>6.11</v>
          </cell>
          <cell r="I1850">
            <v>12.22</v>
          </cell>
          <cell r="J1850" t="str">
            <v>RAL  7005</v>
          </cell>
          <cell r="K1850">
            <v>0</v>
          </cell>
          <cell r="L1850">
            <v>0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>
            <v>0.43</v>
          </cell>
          <cell r="I1851">
            <v>1.72</v>
          </cell>
          <cell r="J1851" t="str">
            <v>RAL  7005</v>
          </cell>
          <cell r="K1851">
            <v>0</v>
          </cell>
          <cell r="L1851">
            <v>0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>
            <v>8.93</v>
          </cell>
          <cell r="I1852">
            <v>17.86</v>
          </cell>
          <cell r="J1852" t="str">
            <v>RAL  7005</v>
          </cell>
          <cell r="K1852">
            <v>0</v>
          </cell>
          <cell r="L1852">
            <v>0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>
            <v>3.13</v>
          </cell>
          <cell r="I1853">
            <v>6.26</v>
          </cell>
          <cell r="J1853" t="str">
            <v>RAL  7005</v>
          </cell>
          <cell r="K1853">
            <v>0</v>
          </cell>
          <cell r="L1853">
            <v>0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>
            <v>2.4700000000000002</v>
          </cell>
          <cell r="I1854">
            <v>2.4700000000000002</v>
          </cell>
          <cell r="J1854" t="str">
            <v>RAL  7005</v>
          </cell>
          <cell r="K1854">
            <v>0</v>
          </cell>
          <cell r="L1854">
            <v>0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>
            <v>6.34</v>
          </cell>
          <cell r="I1855">
            <v>6.34</v>
          </cell>
          <cell r="J1855" t="str">
            <v>RAL  7005</v>
          </cell>
          <cell r="K1855">
            <v>0</v>
          </cell>
          <cell r="L1855">
            <v>0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>
            <v>6.36</v>
          </cell>
          <cell r="I1856">
            <v>6.36</v>
          </cell>
          <cell r="J1856" t="str">
            <v>RAL  7005</v>
          </cell>
          <cell r="K1856">
            <v>0</v>
          </cell>
          <cell r="L1856">
            <v>0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>
            <v>6.44</v>
          </cell>
          <cell r="I1857">
            <v>6.44</v>
          </cell>
          <cell r="J1857" t="str">
            <v>RAL  7005</v>
          </cell>
          <cell r="K1857">
            <v>0</v>
          </cell>
          <cell r="L1857">
            <v>0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>
            <v>7.82</v>
          </cell>
          <cell r="I1858">
            <v>7.82</v>
          </cell>
          <cell r="J1858" t="str">
            <v>RAL  7005</v>
          </cell>
          <cell r="K1858">
            <v>0</v>
          </cell>
          <cell r="L1858">
            <v>0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>
            <v>7.21</v>
          </cell>
          <cell r="I1859">
            <v>7.21</v>
          </cell>
          <cell r="J1859" t="str">
            <v>RAL  7005</v>
          </cell>
          <cell r="K1859">
            <v>0</v>
          </cell>
          <cell r="L1859">
            <v>0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>
            <v>6.67</v>
          </cell>
          <cell r="I1860">
            <v>6.67</v>
          </cell>
          <cell r="J1860" t="str">
            <v>RAL  7005</v>
          </cell>
          <cell r="K1860">
            <v>0</v>
          </cell>
          <cell r="L1860">
            <v>0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>
            <v>6.33</v>
          </cell>
          <cell r="I1861">
            <v>6.33</v>
          </cell>
          <cell r="J1861" t="str">
            <v>RAL  7005</v>
          </cell>
          <cell r="K1861">
            <v>0</v>
          </cell>
          <cell r="L1861">
            <v>0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>
            <v>2.38</v>
          </cell>
          <cell r="I1862">
            <v>2.38</v>
          </cell>
          <cell r="J1862" t="str">
            <v>RAL  7005</v>
          </cell>
          <cell r="K1862">
            <v>0</v>
          </cell>
          <cell r="L1862">
            <v>0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>
            <v>3</v>
          </cell>
          <cell r="I1863">
            <v>6</v>
          </cell>
          <cell r="J1863" t="str">
            <v>RAL  7005</v>
          </cell>
          <cell r="K1863">
            <v>0</v>
          </cell>
          <cell r="L1863">
            <v>0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>
            <v>2.77</v>
          </cell>
          <cell r="I1864">
            <v>5.54</v>
          </cell>
          <cell r="J1864" t="str">
            <v>RAL  7005</v>
          </cell>
          <cell r="K1864">
            <v>0</v>
          </cell>
          <cell r="L1864">
            <v>0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>
            <v>0.53</v>
          </cell>
          <cell r="I1865">
            <v>0.53</v>
          </cell>
          <cell r="J1865" t="str">
            <v>RAL  7005</v>
          </cell>
          <cell r="K1865">
            <v>0</v>
          </cell>
          <cell r="L1865">
            <v>0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>
            <v>1.24</v>
          </cell>
          <cell r="I1866">
            <v>3.7199999999999998</v>
          </cell>
          <cell r="J1866" t="str">
            <v>RAL  7005</v>
          </cell>
          <cell r="K1866">
            <v>0</v>
          </cell>
          <cell r="L1866">
            <v>0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>
            <v>1.29</v>
          </cell>
          <cell r="I1867">
            <v>1.29</v>
          </cell>
          <cell r="J1867" t="str">
            <v>RAL  7005</v>
          </cell>
          <cell r="K1867">
            <v>0</v>
          </cell>
          <cell r="L1867">
            <v>0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>
            <v>1.75</v>
          </cell>
          <cell r="I1868">
            <v>3.5</v>
          </cell>
          <cell r="J1868" t="str">
            <v>RAL  7005</v>
          </cell>
          <cell r="K1868">
            <v>0</v>
          </cell>
          <cell r="L1868">
            <v>0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>
            <v>1.56</v>
          </cell>
          <cell r="I1869">
            <v>1.56</v>
          </cell>
          <cell r="J1869" t="str">
            <v>RAL  7005</v>
          </cell>
          <cell r="K1869">
            <v>0</v>
          </cell>
          <cell r="L1869">
            <v>0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>
            <v>1.5</v>
          </cell>
          <cell r="I1870">
            <v>1.5</v>
          </cell>
          <cell r="J1870" t="str">
            <v>RAL  7005</v>
          </cell>
          <cell r="K1870">
            <v>0</v>
          </cell>
          <cell r="L1870">
            <v>0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>
            <v>1.63</v>
          </cell>
          <cell r="I1871">
            <v>3.26</v>
          </cell>
          <cell r="J1871" t="str">
            <v>RAL  7005</v>
          </cell>
          <cell r="K1871">
            <v>0</v>
          </cell>
          <cell r="L1871">
            <v>0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>
            <v>0.83</v>
          </cell>
          <cell r="I1872">
            <v>0.83</v>
          </cell>
          <cell r="J1872" t="str">
            <v>RAL  7005</v>
          </cell>
          <cell r="K1872">
            <v>0</v>
          </cell>
          <cell r="L1872">
            <v>0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G1873"/>
          <cell r="H1873">
            <v>14.89</v>
          </cell>
          <cell r="I1873">
            <v>1489</v>
          </cell>
          <cell r="J1873" t="str">
            <v>RAL  7005</v>
          </cell>
          <cell r="K1873">
            <v>0</v>
          </cell>
          <cell r="L1873">
            <v>0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G1874"/>
          <cell r="H1874">
            <v>14.26</v>
          </cell>
          <cell r="I1874">
            <v>1426</v>
          </cell>
          <cell r="J1874" t="str">
            <v>RAL  7005</v>
          </cell>
          <cell r="K1874">
            <v>0</v>
          </cell>
          <cell r="L1874">
            <v>0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G1875"/>
          <cell r="H1875">
            <v>24.34</v>
          </cell>
          <cell r="I1875">
            <v>1874.18</v>
          </cell>
          <cell r="J1875" t="str">
            <v>RAL Design 110 60 65</v>
          </cell>
          <cell r="K1875">
            <v>0</v>
          </cell>
          <cell r="L1875">
            <v>0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G1876"/>
          <cell r="H1876">
            <v>8.14</v>
          </cell>
          <cell r="I1876">
            <v>602.36</v>
          </cell>
          <cell r="J1876" t="str">
            <v>RAL Design 110 60 65</v>
          </cell>
          <cell r="K1876">
            <v>0</v>
          </cell>
          <cell r="L1876">
            <v>0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G1877"/>
          <cell r="H1877">
            <v>7.89</v>
          </cell>
          <cell r="I1877">
            <v>583.86</v>
          </cell>
          <cell r="J1877" t="str">
            <v>RAL Design 110 60 65</v>
          </cell>
          <cell r="K1877">
            <v>0</v>
          </cell>
          <cell r="L1877">
            <v>0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G1878"/>
          <cell r="H1878">
            <v>5.81</v>
          </cell>
          <cell r="I1878">
            <v>5.81</v>
          </cell>
          <cell r="J1878" t="str">
            <v>RAL Design 110 60 65</v>
          </cell>
          <cell r="K1878">
            <v>0</v>
          </cell>
          <cell r="L1878">
            <v>0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G1879"/>
          <cell r="H1879">
            <v>7.51</v>
          </cell>
          <cell r="I1879">
            <v>22.53</v>
          </cell>
          <cell r="J1879" t="str">
            <v>RAL Design 110 60 65</v>
          </cell>
          <cell r="K1879">
            <v>0</v>
          </cell>
          <cell r="L1879">
            <v>0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G1880"/>
          <cell r="H1880">
            <v>2.2200000000000002</v>
          </cell>
          <cell r="I1880">
            <v>2.2200000000000002</v>
          </cell>
          <cell r="J1880" t="str">
            <v>RAL Design 110 60 65</v>
          </cell>
          <cell r="K1880">
            <v>0</v>
          </cell>
          <cell r="L1880">
            <v>0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G1881"/>
          <cell r="H1881">
            <v>6.11</v>
          </cell>
          <cell r="I1881">
            <v>12.22</v>
          </cell>
          <cell r="J1881" t="str">
            <v>RAL Design 110 60 65</v>
          </cell>
          <cell r="K1881">
            <v>0</v>
          </cell>
          <cell r="L1881">
            <v>0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G1882"/>
          <cell r="H1882">
            <v>3.57</v>
          </cell>
          <cell r="I1882">
            <v>7.14</v>
          </cell>
          <cell r="J1882" t="str">
            <v>RAL Design 110 60 65</v>
          </cell>
          <cell r="K1882">
            <v>0</v>
          </cell>
          <cell r="L1882">
            <v>0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G1883"/>
          <cell r="H1883">
            <v>24.62</v>
          </cell>
          <cell r="I1883">
            <v>24.62</v>
          </cell>
          <cell r="J1883" t="str">
            <v>RAL Design 110 60 65</v>
          </cell>
          <cell r="K1883">
            <v>0</v>
          </cell>
          <cell r="L1883">
            <v>0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>
            <v>1.75</v>
          </cell>
          <cell r="I1884">
            <v>3.5</v>
          </cell>
          <cell r="J1884" t="str">
            <v>RAL  7005</v>
          </cell>
          <cell r="K1884">
            <v>0</v>
          </cell>
          <cell r="L1884">
            <v>0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>
            <v>2.4700000000000002</v>
          </cell>
          <cell r="I1885">
            <v>4.9400000000000004</v>
          </cell>
          <cell r="J1885" t="str">
            <v>RAL  7005</v>
          </cell>
          <cell r="K1885">
            <v>0</v>
          </cell>
          <cell r="L1885">
            <v>0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>
            <v>2.46</v>
          </cell>
          <cell r="I1886">
            <v>4.92</v>
          </cell>
          <cell r="J1886" t="str">
            <v>RAL  7005</v>
          </cell>
          <cell r="K1886">
            <v>0</v>
          </cell>
          <cell r="L1886">
            <v>0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>
            <v>4.09</v>
          </cell>
          <cell r="I1887">
            <v>4.09</v>
          </cell>
          <cell r="J1887" t="str">
            <v>RAL  7005</v>
          </cell>
          <cell r="K1887">
            <v>0</v>
          </cell>
          <cell r="L1887">
            <v>0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>
            <v>3.63</v>
          </cell>
          <cell r="I1888">
            <v>7.26</v>
          </cell>
          <cell r="J1888" t="str">
            <v>RAL  7005</v>
          </cell>
          <cell r="K1888">
            <v>0</v>
          </cell>
          <cell r="L1888">
            <v>0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>
            <v>3.09</v>
          </cell>
          <cell r="I1889">
            <v>6.18</v>
          </cell>
          <cell r="J1889" t="str">
            <v>RAL  7005</v>
          </cell>
          <cell r="K1889">
            <v>0</v>
          </cell>
          <cell r="L1889">
            <v>0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>
            <v>3.19</v>
          </cell>
          <cell r="I1890">
            <v>3.19</v>
          </cell>
          <cell r="J1890" t="str">
            <v>RAL  7005</v>
          </cell>
          <cell r="K1890">
            <v>0</v>
          </cell>
          <cell r="L1890">
            <v>0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>
            <v>2.14</v>
          </cell>
          <cell r="I1891">
            <v>2.14</v>
          </cell>
          <cell r="J1891" t="str">
            <v>RAL  7005</v>
          </cell>
          <cell r="K1891">
            <v>0</v>
          </cell>
          <cell r="L1891">
            <v>0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>
            <v>1.1200000000000001</v>
          </cell>
          <cell r="I1892">
            <v>1.1200000000000001</v>
          </cell>
          <cell r="J1892" t="str">
            <v>RAL  7005</v>
          </cell>
          <cell r="K1892">
            <v>0</v>
          </cell>
          <cell r="L1892">
            <v>0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>
            <v>2.04</v>
          </cell>
          <cell r="I1893">
            <v>2.04</v>
          </cell>
          <cell r="J1893" t="str">
            <v>RAL  7005</v>
          </cell>
          <cell r="K1893">
            <v>0</v>
          </cell>
          <cell r="L1893">
            <v>0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>
            <v>2.2799999999999998</v>
          </cell>
          <cell r="I1894">
            <v>4.5599999999999996</v>
          </cell>
          <cell r="J1894" t="str">
            <v>RAL  7005</v>
          </cell>
          <cell r="K1894">
            <v>0</v>
          </cell>
          <cell r="L1894">
            <v>0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>
            <v>1.72</v>
          </cell>
          <cell r="I1895">
            <v>1.72</v>
          </cell>
          <cell r="J1895" t="str">
            <v>RAL  7005</v>
          </cell>
          <cell r="K1895">
            <v>0</v>
          </cell>
          <cell r="L1895">
            <v>0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>
            <v>3.97</v>
          </cell>
          <cell r="I1896">
            <v>3.97</v>
          </cell>
          <cell r="J1896" t="str">
            <v>RAL  7005</v>
          </cell>
          <cell r="K1896">
            <v>0</v>
          </cell>
          <cell r="L1896">
            <v>0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>
            <v>3.3</v>
          </cell>
          <cell r="I1897">
            <v>3.3</v>
          </cell>
          <cell r="J1897" t="str">
            <v>RAL  7005</v>
          </cell>
          <cell r="K1897">
            <v>0</v>
          </cell>
          <cell r="L1897">
            <v>0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>
            <v>1.02</v>
          </cell>
          <cell r="I1898">
            <v>2.04</v>
          </cell>
          <cell r="J1898" t="str">
            <v>RAL  7005</v>
          </cell>
          <cell r="K1898">
            <v>0</v>
          </cell>
          <cell r="L1898">
            <v>0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>
            <v>2.5</v>
          </cell>
          <cell r="I1899">
            <v>7.5</v>
          </cell>
          <cell r="J1899" t="str">
            <v>RAL  7005</v>
          </cell>
          <cell r="K1899">
            <v>0</v>
          </cell>
          <cell r="L1899">
            <v>0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>
            <v>2.95</v>
          </cell>
          <cell r="I1900">
            <v>8.8500000000000014</v>
          </cell>
          <cell r="J1900" t="str">
            <v>RAL  7005</v>
          </cell>
          <cell r="K1900">
            <v>0</v>
          </cell>
          <cell r="L1900">
            <v>0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>
            <v>2.04</v>
          </cell>
          <cell r="I1901">
            <v>2.04</v>
          </cell>
          <cell r="J1901" t="str">
            <v>RAL  7005</v>
          </cell>
          <cell r="K1901">
            <v>0</v>
          </cell>
          <cell r="L1901">
            <v>0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>
            <v>0.95</v>
          </cell>
          <cell r="I1902">
            <v>0.95</v>
          </cell>
          <cell r="J1902" t="str">
            <v>RAL  7005</v>
          </cell>
          <cell r="K1902">
            <v>0</v>
          </cell>
          <cell r="L1902">
            <v>0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>
            <v>3.99</v>
          </cell>
          <cell r="I1903">
            <v>3.99</v>
          </cell>
          <cell r="J1903" t="str">
            <v>RAL  7005</v>
          </cell>
          <cell r="K1903">
            <v>0</v>
          </cell>
          <cell r="L1903">
            <v>0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>
            <v>2.2000000000000002</v>
          </cell>
          <cell r="I1904">
            <v>2.2000000000000002</v>
          </cell>
          <cell r="J1904" t="str">
            <v>RAL  7005</v>
          </cell>
          <cell r="K1904">
            <v>0</v>
          </cell>
          <cell r="L1904">
            <v>0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>
            <v>0.88</v>
          </cell>
          <cell r="I1905">
            <v>0.88</v>
          </cell>
          <cell r="J1905" t="str">
            <v>RAL  7005</v>
          </cell>
          <cell r="K1905">
            <v>0</v>
          </cell>
          <cell r="L1905">
            <v>0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>
            <v>0.88</v>
          </cell>
          <cell r="I1906">
            <v>1.76</v>
          </cell>
          <cell r="J1906" t="str">
            <v>RAL  7005</v>
          </cell>
          <cell r="K1906">
            <v>0</v>
          </cell>
          <cell r="L1906">
            <v>0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>
            <v>1</v>
          </cell>
          <cell r="I1907">
            <v>1</v>
          </cell>
          <cell r="J1907" t="str">
            <v>RAL  7005</v>
          </cell>
          <cell r="K1907">
            <v>0</v>
          </cell>
          <cell r="L1907">
            <v>0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>
            <v>1.1200000000000001</v>
          </cell>
          <cell r="I1908">
            <v>1.1200000000000001</v>
          </cell>
          <cell r="J1908" t="str">
            <v>RAL  7005</v>
          </cell>
          <cell r="K1908">
            <v>0</v>
          </cell>
          <cell r="L1908">
            <v>0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>
            <v>1.71</v>
          </cell>
          <cell r="I1909">
            <v>5.13</v>
          </cell>
          <cell r="J1909" t="str">
            <v>RAL  7005</v>
          </cell>
          <cell r="K1909">
            <v>0</v>
          </cell>
          <cell r="L1909">
            <v>0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>
            <v>1</v>
          </cell>
          <cell r="I1910">
            <v>1</v>
          </cell>
          <cell r="J1910" t="str">
            <v>RAL  7005</v>
          </cell>
          <cell r="K1910">
            <v>0</v>
          </cell>
          <cell r="L1910">
            <v>0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>
            <v>0.99</v>
          </cell>
          <cell r="I1911">
            <v>2.9699999999999998</v>
          </cell>
          <cell r="J1911" t="str">
            <v>RAL  7005</v>
          </cell>
          <cell r="K1911">
            <v>0</v>
          </cell>
          <cell r="L1911">
            <v>0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>
            <v>0.99</v>
          </cell>
          <cell r="I1912">
            <v>2.9699999999999998</v>
          </cell>
          <cell r="J1912" t="str">
            <v>RAL  7005</v>
          </cell>
          <cell r="K1912">
            <v>0</v>
          </cell>
          <cell r="L1912">
            <v>0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>
            <v>0.98</v>
          </cell>
          <cell r="I1913">
            <v>0.98</v>
          </cell>
          <cell r="J1913" t="str">
            <v>RAL  7005</v>
          </cell>
          <cell r="K1913">
            <v>0</v>
          </cell>
          <cell r="L1913">
            <v>0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>
            <v>0.82</v>
          </cell>
          <cell r="I1914">
            <v>0.82</v>
          </cell>
          <cell r="J1914" t="str">
            <v>RAL  7005</v>
          </cell>
          <cell r="K1914">
            <v>0</v>
          </cell>
          <cell r="L1914">
            <v>0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>
            <v>1.18</v>
          </cell>
          <cell r="I1915">
            <v>1.18</v>
          </cell>
          <cell r="J1915" t="str">
            <v>RAL  7005</v>
          </cell>
          <cell r="K1915">
            <v>0</v>
          </cell>
          <cell r="L1915">
            <v>0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>
            <v>2.15</v>
          </cell>
          <cell r="I1916">
            <v>2.15</v>
          </cell>
          <cell r="J1916" t="str">
            <v>RAL  7005</v>
          </cell>
          <cell r="K1916">
            <v>0</v>
          </cell>
          <cell r="L1916">
            <v>0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>
            <v>0.26</v>
          </cell>
          <cell r="I1917">
            <v>0.52</v>
          </cell>
          <cell r="J1917" t="str">
            <v>RAL  7005</v>
          </cell>
          <cell r="K1917">
            <v>0</v>
          </cell>
          <cell r="L1917">
            <v>0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>
            <v>0.82</v>
          </cell>
          <cell r="I1918">
            <v>0.82</v>
          </cell>
          <cell r="J1918" t="str">
            <v>RAL  7005</v>
          </cell>
          <cell r="K1918">
            <v>0</v>
          </cell>
          <cell r="L1918">
            <v>0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>
            <v>0.82</v>
          </cell>
          <cell r="I1919">
            <v>0.82</v>
          </cell>
          <cell r="J1919" t="str">
            <v>RAL  7005</v>
          </cell>
          <cell r="K1919">
            <v>0</v>
          </cell>
          <cell r="L1919">
            <v>0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>
            <v>0.73</v>
          </cell>
          <cell r="I1920">
            <v>0.73</v>
          </cell>
          <cell r="J1920" t="str">
            <v>RAL  7005</v>
          </cell>
          <cell r="K1920">
            <v>0</v>
          </cell>
          <cell r="L1920">
            <v>0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>
            <v>1.64</v>
          </cell>
          <cell r="I1921">
            <v>3.28</v>
          </cell>
          <cell r="J1921" t="str">
            <v>RAL  7005</v>
          </cell>
          <cell r="K1921">
            <v>0</v>
          </cell>
          <cell r="L1921">
            <v>0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>
            <v>1.87</v>
          </cell>
          <cell r="I1922">
            <v>22.44</v>
          </cell>
          <cell r="J1922" t="str">
            <v>RAL  7005</v>
          </cell>
          <cell r="K1922">
            <v>0</v>
          </cell>
          <cell r="L1922">
            <v>0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>
            <v>1.73</v>
          </cell>
          <cell r="I1923">
            <v>6.92</v>
          </cell>
          <cell r="J1923" t="str">
            <v>RAL  7005</v>
          </cell>
          <cell r="K1923">
            <v>0</v>
          </cell>
          <cell r="L1923">
            <v>0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>
            <v>0.27</v>
          </cell>
          <cell r="I1924">
            <v>0.27</v>
          </cell>
          <cell r="J1924" t="str">
            <v>RAL  7005</v>
          </cell>
          <cell r="K1924">
            <v>0</v>
          </cell>
          <cell r="L1924">
            <v>0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>
            <v>0.92</v>
          </cell>
          <cell r="I1925">
            <v>1.84</v>
          </cell>
          <cell r="J1925" t="str">
            <v>RAL  7005</v>
          </cell>
          <cell r="K1925">
            <v>0</v>
          </cell>
          <cell r="L1925">
            <v>0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>
            <v>0.27</v>
          </cell>
          <cell r="I1926">
            <v>0.27</v>
          </cell>
          <cell r="J1926" t="str">
            <v>RAL  7005</v>
          </cell>
          <cell r="K1926">
            <v>0</v>
          </cell>
          <cell r="L1926">
            <v>0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>
            <v>0.94</v>
          </cell>
          <cell r="I1927">
            <v>1.88</v>
          </cell>
          <cell r="J1927" t="str">
            <v>RAL  7005</v>
          </cell>
          <cell r="K1927">
            <v>0</v>
          </cell>
          <cell r="L1927">
            <v>0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>
            <v>2.0299999999999998</v>
          </cell>
          <cell r="I1928">
            <v>4.0599999999999996</v>
          </cell>
          <cell r="J1928" t="str">
            <v>RAL  7005</v>
          </cell>
          <cell r="K1928">
            <v>0</v>
          </cell>
          <cell r="L1928">
            <v>0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>
            <v>1.0900000000000001</v>
          </cell>
          <cell r="I1929">
            <v>1.0900000000000001</v>
          </cell>
          <cell r="J1929" t="str">
            <v>RAL  7005</v>
          </cell>
          <cell r="K1929">
            <v>0</v>
          </cell>
          <cell r="L1929">
            <v>0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>
            <v>0.33</v>
          </cell>
          <cell r="I1930">
            <v>0.33</v>
          </cell>
          <cell r="J1930" t="str">
            <v>RAL  7005</v>
          </cell>
          <cell r="K1930">
            <v>0</v>
          </cell>
          <cell r="L1930">
            <v>0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>
            <v>1.1299999999999999</v>
          </cell>
          <cell r="I1931">
            <v>2.2599999999999998</v>
          </cell>
          <cell r="J1931" t="str">
            <v>RAL  7005</v>
          </cell>
          <cell r="K1931">
            <v>0</v>
          </cell>
          <cell r="L1931">
            <v>0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>
            <v>1.1299999999999999</v>
          </cell>
          <cell r="I1932">
            <v>2.2599999999999998</v>
          </cell>
          <cell r="J1932" t="str">
            <v>RAL  7005</v>
          </cell>
          <cell r="K1932">
            <v>0</v>
          </cell>
          <cell r="L1932">
            <v>0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>
            <v>0.82</v>
          </cell>
          <cell r="I1933">
            <v>1.64</v>
          </cell>
          <cell r="J1933" t="str">
            <v>RAL  7005</v>
          </cell>
          <cell r="K1933">
            <v>0</v>
          </cell>
          <cell r="L1933">
            <v>0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>
            <v>0.82</v>
          </cell>
          <cell r="I1934">
            <v>0.82</v>
          </cell>
          <cell r="J1934" t="str">
            <v>RAL  7005</v>
          </cell>
          <cell r="K1934">
            <v>0</v>
          </cell>
          <cell r="L1934">
            <v>0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>
            <v>0.31</v>
          </cell>
          <cell r="I1935">
            <v>0.31</v>
          </cell>
          <cell r="J1935" t="str">
            <v>RAL  7005</v>
          </cell>
          <cell r="K1935">
            <v>0</v>
          </cell>
          <cell r="L1935">
            <v>0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>
            <v>0.31</v>
          </cell>
          <cell r="I1936">
            <v>0.31</v>
          </cell>
          <cell r="J1936" t="str">
            <v>RAL  7005</v>
          </cell>
          <cell r="K1936">
            <v>0</v>
          </cell>
          <cell r="L1936">
            <v>0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>
            <v>0.83</v>
          </cell>
          <cell r="I1937">
            <v>0.83</v>
          </cell>
          <cell r="J1937" t="str">
            <v>RAL  7005</v>
          </cell>
          <cell r="K1937">
            <v>0</v>
          </cell>
          <cell r="L1937">
            <v>0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>
            <v>1.38</v>
          </cell>
          <cell r="I1938">
            <v>2.76</v>
          </cell>
          <cell r="J1938" t="str">
            <v>RAL  7005</v>
          </cell>
          <cell r="K1938">
            <v>0</v>
          </cell>
          <cell r="L1938">
            <v>0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>
            <v>1.54</v>
          </cell>
          <cell r="I1939">
            <v>3.08</v>
          </cell>
          <cell r="J1939" t="str">
            <v>RAL  7005</v>
          </cell>
          <cell r="K1939">
            <v>0</v>
          </cell>
          <cell r="L1939">
            <v>0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>
            <v>1.54</v>
          </cell>
          <cell r="I1940">
            <v>3.08</v>
          </cell>
          <cell r="J1940" t="str">
            <v>RAL  7005</v>
          </cell>
          <cell r="K1940">
            <v>0</v>
          </cell>
          <cell r="L1940">
            <v>0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>
            <v>1.25</v>
          </cell>
          <cell r="I1941">
            <v>1.25</v>
          </cell>
          <cell r="J1941" t="str">
            <v>RAL  7005</v>
          </cell>
          <cell r="K1941">
            <v>0</v>
          </cell>
          <cell r="L1941">
            <v>0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>
            <v>1.25</v>
          </cell>
          <cell r="I1942">
            <v>1.25</v>
          </cell>
          <cell r="J1942" t="str">
            <v>RAL  7005</v>
          </cell>
          <cell r="K1942">
            <v>0</v>
          </cell>
          <cell r="L1942">
            <v>0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>
            <v>1.24</v>
          </cell>
          <cell r="I1943">
            <v>1.24</v>
          </cell>
          <cell r="J1943" t="str">
            <v>RAL  7005</v>
          </cell>
          <cell r="K1943">
            <v>0</v>
          </cell>
          <cell r="L1943">
            <v>0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>
            <v>1.24</v>
          </cell>
          <cell r="I1944">
            <v>1.24</v>
          </cell>
          <cell r="J1944" t="str">
            <v>RAL  7005</v>
          </cell>
          <cell r="K1944">
            <v>0</v>
          </cell>
          <cell r="L1944">
            <v>0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>
            <v>0.94</v>
          </cell>
          <cell r="I1945">
            <v>47</v>
          </cell>
          <cell r="J1945" t="str">
            <v>RAL  7005</v>
          </cell>
          <cell r="K1945">
            <v>0</v>
          </cell>
          <cell r="L1945">
            <v>0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>
            <v>0.31</v>
          </cell>
          <cell r="I1946">
            <v>0.62</v>
          </cell>
          <cell r="J1946" t="str">
            <v>RAL  7005</v>
          </cell>
          <cell r="K1946">
            <v>0</v>
          </cell>
          <cell r="L1946">
            <v>0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>
            <v>0.61</v>
          </cell>
          <cell r="I1947">
            <v>0.61</v>
          </cell>
          <cell r="J1947" t="str">
            <v>RAL  7005</v>
          </cell>
          <cell r="K1947">
            <v>0</v>
          </cell>
          <cell r="L1947">
            <v>0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>
            <v>0.61</v>
          </cell>
          <cell r="I1948">
            <v>3.05</v>
          </cell>
          <cell r="J1948" t="str">
            <v>RAL  7005</v>
          </cell>
          <cell r="K1948">
            <v>0</v>
          </cell>
          <cell r="L1948">
            <v>0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>
            <v>0.61</v>
          </cell>
          <cell r="I1949">
            <v>0.61</v>
          </cell>
          <cell r="J1949" t="str">
            <v>RAL  7005</v>
          </cell>
          <cell r="K1949">
            <v>0</v>
          </cell>
          <cell r="L1949">
            <v>0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>
            <v>3.89</v>
          </cell>
          <cell r="I1950">
            <v>3.89</v>
          </cell>
          <cell r="J1950" t="str">
            <v>RAL  7005</v>
          </cell>
          <cell r="K1950">
            <v>0</v>
          </cell>
          <cell r="L1950">
            <v>0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>
            <v>3.89</v>
          </cell>
          <cell r="I1951">
            <v>19.45</v>
          </cell>
          <cell r="J1951" t="str">
            <v>RAL  7005</v>
          </cell>
          <cell r="K1951">
            <v>0</v>
          </cell>
          <cell r="L1951">
            <v>0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>
            <v>3.91</v>
          </cell>
          <cell r="I1952">
            <v>46.92</v>
          </cell>
          <cell r="J1952" t="str">
            <v>RAL  7005</v>
          </cell>
          <cell r="K1952">
            <v>0</v>
          </cell>
          <cell r="L1952">
            <v>0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>
            <v>3.88</v>
          </cell>
          <cell r="I1953">
            <v>256.08</v>
          </cell>
          <cell r="J1953" t="str">
            <v>RAL  7005</v>
          </cell>
          <cell r="K1953">
            <v>0</v>
          </cell>
          <cell r="L1953">
            <v>0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>
            <v>3.27</v>
          </cell>
          <cell r="I1954">
            <v>3.27</v>
          </cell>
          <cell r="J1954" t="str">
            <v>RAL  7005</v>
          </cell>
          <cell r="K1954">
            <v>0</v>
          </cell>
          <cell r="L1954">
            <v>0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>
            <v>3.26</v>
          </cell>
          <cell r="I1955">
            <v>3.26</v>
          </cell>
          <cell r="J1955" t="str">
            <v>RAL  7005</v>
          </cell>
          <cell r="K1955">
            <v>0</v>
          </cell>
          <cell r="L1955">
            <v>0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>
            <v>3.31</v>
          </cell>
          <cell r="I1956">
            <v>16.55</v>
          </cell>
          <cell r="J1956" t="str">
            <v>RAL  7005</v>
          </cell>
          <cell r="K1956">
            <v>0</v>
          </cell>
          <cell r="L1956">
            <v>0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>
            <v>1.29</v>
          </cell>
          <cell r="I1957">
            <v>1.29</v>
          </cell>
          <cell r="J1957" t="str">
            <v>RAL  7005</v>
          </cell>
          <cell r="K1957">
            <v>0</v>
          </cell>
          <cell r="L1957">
            <v>0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>
            <v>0.05</v>
          </cell>
          <cell r="I1958">
            <v>1.3</v>
          </cell>
          <cell r="J1958" t="str">
            <v>RAL  7005</v>
          </cell>
          <cell r="K1958">
            <v>0</v>
          </cell>
          <cell r="L1958">
            <v>0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>
            <v>0.22</v>
          </cell>
          <cell r="I1959">
            <v>4.84</v>
          </cell>
          <cell r="J1959" t="str">
            <v>RAL  7005</v>
          </cell>
          <cell r="K1959">
            <v>0</v>
          </cell>
          <cell r="L1959">
            <v>0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>
            <v>0.15</v>
          </cell>
          <cell r="I1960">
            <v>0.3</v>
          </cell>
          <cell r="J1960" t="str">
            <v>RAL  7005</v>
          </cell>
          <cell r="K1960">
            <v>0</v>
          </cell>
          <cell r="L1960">
            <v>0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>
            <v>0.02</v>
          </cell>
          <cell r="I1961">
            <v>0.48</v>
          </cell>
          <cell r="J1961" t="str">
            <v>RAL  7005</v>
          </cell>
          <cell r="K1961">
            <v>0</v>
          </cell>
          <cell r="L1961">
            <v>0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>
            <v>6.49</v>
          </cell>
          <cell r="I1962">
            <v>155.76</v>
          </cell>
          <cell r="J1962" t="str">
            <v>ОГЗ до R45</v>
          </cell>
          <cell r="K1962">
            <v>0</v>
          </cell>
          <cell r="L1962">
            <v>0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>
            <v>4.12</v>
          </cell>
          <cell r="I1963">
            <v>8.24</v>
          </cell>
          <cell r="J1963" t="str">
            <v>ОГЗ до R45</v>
          </cell>
          <cell r="K1963">
            <v>0</v>
          </cell>
          <cell r="L1963">
            <v>0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>
            <v>8.3000000000000007</v>
          </cell>
          <cell r="I1964">
            <v>83</v>
          </cell>
          <cell r="J1964" t="str">
            <v>ОГЗ до R45</v>
          </cell>
          <cell r="K1964">
            <v>0</v>
          </cell>
          <cell r="L1964">
            <v>0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>
            <v>8.84</v>
          </cell>
          <cell r="I1965">
            <v>8.84</v>
          </cell>
          <cell r="J1965" t="str">
            <v>ОГЗ до R45</v>
          </cell>
          <cell r="K1965">
            <v>0</v>
          </cell>
          <cell r="L1965">
            <v>0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>
            <v>2.77</v>
          </cell>
          <cell r="I1966">
            <v>5.54</v>
          </cell>
          <cell r="J1966" t="str">
            <v>ОГЗ до R45</v>
          </cell>
          <cell r="K1966">
            <v>0</v>
          </cell>
          <cell r="L1966">
            <v>0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>
            <v>11.91</v>
          </cell>
          <cell r="I1967">
            <v>11.91</v>
          </cell>
          <cell r="J1967" t="str">
            <v>ОГЗ до R45</v>
          </cell>
          <cell r="K1967">
            <v>0</v>
          </cell>
          <cell r="L1967">
            <v>0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>
            <v>11.42</v>
          </cell>
          <cell r="I1968">
            <v>68.52</v>
          </cell>
          <cell r="J1968" t="str">
            <v>ОГЗ до R45</v>
          </cell>
          <cell r="K1968">
            <v>0</v>
          </cell>
          <cell r="L1968">
            <v>0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>
            <v>12.84</v>
          </cell>
          <cell r="I1969">
            <v>12.84</v>
          </cell>
          <cell r="J1969" t="str">
            <v>ОГЗ до R45</v>
          </cell>
          <cell r="K1969">
            <v>0</v>
          </cell>
          <cell r="L1969">
            <v>0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>
            <v>11.19</v>
          </cell>
          <cell r="I1970">
            <v>11.19</v>
          </cell>
          <cell r="J1970" t="str">
            <v>ОГЗ до R45</v>
          </cell>
          <cell r="K1970">
            <v>0</v>
          </cell>
          <cell r="L1970">
            <v>0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>
            <v>11.41</v>
          </cell>
          <cell r="I1971">
            <v>11.41</v>
          </cell>
          <cell r="J1971" t="str">
            <v>ОГЗ до R45</v>
          </cell>
          <cell r="K1971">
            <v>0</v>
          </cell>
          <cell r="L1971">
            <v>0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>
            <v>9.5500000000000007</v>
          </cell>
          <cell r="I1972">
            <v>105.05000000000001</v>
          </cell>
          <cell r="J1972" t="str">
            <v>ОГЗ до R45</v>
          </cell>
          <cell r="K1972">
            <v>0</v>
          </cell>
          <cell r="L1972">
            <v>0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>
            <v>9.98</v>
          </cell>
          <cell r="I1973">
            <v>9.98</v>
          </cell>
          <cell r="J1973" t="str">
            <v>ОГЗ до R45</v>
          </cell>
          <cell r="K1973">
            <v>0</v>
          </cell>
          <cell r="L1973">
            <v>0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>
            <v>6.15</v>
          </cell>
          <cell r="I1974">
            <v>6.15</v>
          </cell>
          <cell r="J1974" t="str">
            <v>ОГЗ до R45</v>
          </cell>
          <cell r="K1974">
            <v>0</v>
          </cell>
          <cell r="L1974">
            <v>0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>
            <v>6.01</v>
          </cell>
          <cell r="I1975">
            <v>6.01</v>
          </cell>
          <cell r="J1975" t="str">
            <v>ОГЗ до R45</v>
          </cell>
          <cell r="K1975">
            <v>0</v>
          </cell>
          <cell r="L1975">
            <v>0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>
            <v>8.0299999999999994</v>
          </cell>
          <cell r="I1976">
            <v>8.0299999999999994</v>
          </cell>
          <cell r="J1976" t="str">
            <v>RAL  7005</v>
          </cell>
          <cell r="K1976">
            <v>0</v>
          </cell>
          <cell r="L1976">
            <v>0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>
            <v>6.98</v>
          </cell>
          <cell r="I1977">
            <v>6.98</v>
          </cell>
          <cell r="J1977" t="str">
            <v>RAL  7005</v>
          </cell>
          <cell r="K1977">
            <v>0</v>
          </cell>
          <cell r="L1977">
            <v>0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>
            <v>6.91</v>
          </cell>
          <cell r="I1978">
            <v>6.91</v>
          </cell>
          <cell r="J1978" t="str">
            <v>RAL  7005</v>
          </cell>
          <cell r="K1978">
            <v>0</v>
          </cell>
          <cell r="L1978">
            <v>0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>
            <v>6.98</v>
          </cell>
          <cell r="I1979">
            <v>6.98</v>
          </cell>
          <cell r="J1979" t="str">
            <v>RAL  7005</v>
          </cell>
          <cell r="K1979">
            <v>0</v>
          </cell>
          <cell r="L1979">
            <v>0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>
            <v>6.98</v>
          </cell>
          <cell r="I1980">
            <v>6.98</v>
          </cell>
          <cell r="J1980" t="str">
            <v>RAL  7005</v>
          </cell>
          <cell r="K1980">
            <v>0</v>
          </cell>
          <cell r="L1980">
            <v>0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>
            <v>6.89</v>
          </cell>
          <cell r="I1981">
            <v>6.89</v>
          </cell>
          <cell r="J1981" t="str">
            <v>RAL  7005</v>
          </cell>
          <cell r="K1981">
            <v>0</v>
          </cell>
          <cell r="L1981">
            <v>0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>
            <v>7</v>
          </cell>
          <cell r="I1982">
            <v>7</v>
          </cell>
          <cell r="J1982" t="str">
            <v>RAL  7005</v>
          </cell>
          <cell r="K1982">
            <v>0</v>
          </cell>
          <cell r="L1982">
            <v>0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>
            <v>6.98</v>
          </cell>
          <cell r="I1983">
            <v>6.98</v>
          </cell>
          <cell r="J1983" t="str">
            <v>RAL  7005</v>
          </cell>
          <cell r="K1983">
            <v>0</v>
          </cell>
          <cell r="L1983">
            <v>0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>
            <v>6.95</v>
          </cell>
          <cell r="I1984">
            <v>6.95</v>
          </cell>
          <cell r="J1984" t="str">
            <v>RAL  7005</v>
          </cell>
          <cell r="K1984">
            <v>0</v>
          </cell>
          <cell r="L1984">
            <v>0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>
            <v>6.95</v>
          </cell>
          <cell r="I1985">
            <v>6.95</v>
          </cell>
          <cell r="J1985" t="str">
            <v>RAL  7005</v>
          </cell>
          <cell r="K1985">
            <v>0</v>
          </cell>
          <cell r="L1985">
            <v>0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>
            <v>6.98</v>
          </cell>
          <cell r="I1986">
            <v>6.98</v>
          </cell>
          <cell r="J1986" t="str">
            <v>RAL  7005</v>
          </cell>
          <cell r="K1986">
            <v>0</v>
          </cell>
          <cell r="L1986">
            <v>0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>
            <v>6.95</v>
          </cell>
          <cell r="I1987">
            <v>6.95</v>
          </cell>
          <cell r="J1987" t="str">
            <v>RAL  7005</v>
          </cell>
          <cell r="K1987">
            <v>0</v>
          </cell>
          <cell r="L1987">
            <v>0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>
            <v>4.75</v>
          </cell>
          <cell r="I1988">
            <v>4.75</v>
          </cell>
          <cell r="J1988" t="str">
            <v>RAL  7005</v>
          </cell>
          <cell r="K1988">
            <v>0</v>
          </cell>
          <cell r="L1988">
            <v>0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>
            <v>9.2799999999999994</v>
          </cell>
          <cell r="I1989">
            <v>9.2799999999999994</v>
          </cell>
          <cell r="J1989" t="str">
            <v>RAL  7005</v>
          </cell>
          <cell r="K1989">
            <v>0</v>
          </cell>
          <cell r="L1989">
            <v>0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>
            <v>7.76</v>
          </cell>
          <cell r="I1990">
            <v>85.36</v>
          </cell>
          <cell r="J1990" t="str">
            <v>RAL  7005</v>
          </cell>
          <cell r="K1990">
            <v>0</v>
          </cell>
          <cell r="L1990">
            <v>0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>
            <v>5.03</v>
          </cell>
          <cell r="I1991">
            <v>5.03</v>
          </cell>
          <cell r="J1991" t="str">
            <v>RAL  7005</v>
          </cell>
          <cell r="K1991">
            <v>0</v>
          </cell>
          <cell r="L1991">
            <v>0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>
            <v>5.78</v>
          </cell>
          <cell r="I1992">
            <v>5.78</v>
          </cell>
          <cell r="J1992" t="str">
            <v>RAL  7005</v>
          </cell>
          <cell r="K1992">
            <v>0</v>
          </cell>
          <cell r="L1992">
            <v>0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>
            <v>4.83</v>
          </cell>
          <cell r="I1993">
            <v>53.13</v>
          </cell>
          <cell r="J1993" t="str">
            <v>RAL  7005</v>
          </cell>
          <cell r="K1993">
            <v>0</v>
          </cell>
          <cell r="L1993">
            <v>0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>
            <v>3.37</v>
          </cell>
          <cell r="I1994">
            <v>3.37</v>
          </cell>
          <cell r="J1994" t="str">
            <v>RAL  7005</v>
          </cell>
          <cell r="K1994">
            <v>0</v>
          </cell>
          <cell r="L1994">
            <v>0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>
            <v>0.4</v>
          </cell>
          <cell r="I1995">
            <v>0.4</v>
          </cell>
          <cell r="J1995" t="str">
            <v>RAL  7005</v>
          </cell>
          <cell r="K1995">
            <v>0</v>
          </cell>
          <cell r="L1995">
            <v>0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>
            <v>0.44</v>
          </cell>
          <cell r="I1996">
            <v>1.76</v>
          </cell>
          <cell r="J1996" t="str">
            <v>RAL  7005</v>
          </cell>
          <cell r="K1996">
            <v>0</v>
          </cell>
          <cell r="L1996">
            <v>0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>
            <v>0.56000000000000005</v>
          </cell>
          <cell r="I1997">
            <v>0.56000000000000005</v>
          </cell>
          <cell r="J1997" t="str">
            <v>RAL  7005</v>
          </cell>
          <cell r="K1997">
            <v>0</v>
          </cell>
          <cell r="L1997">
            <v>0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>
            <v>2.98</v>
          </cell>
          <cell r="I1998">
            <v>17.88</v>
          </cell>
          <cell r="J1998" t="str">
            <v>RAL  7005</v>
          </cell>
          <cell r="K1998">
            <v>0</v>
          </cell>
          <cell r="L1998">
            <v>0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>
            <v>3.02</v>
          </cell>
          <cell r="I1999">
            <v>72.48</v>
          </cell>
          <cell r="J1999" t="str">
            <v>RAL  7005</v>
          </cell>
          <cell r="K1999">
            <v>0</v>
          </cell>
          <cell r="L1999">
            <v>0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>
            <v>3.11</v>
          </cell>
          <cell r="I2000">
            <v>74.64</v>
          </cell>
          <cell r="J2000" t="str">
            <v>RAL  7005</v>
          </cell>
          <cell r="K2000">
            <v>0</v>
          </cell>
          <cell r="L2000">
            <v>0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>
            <v>3.02</v>
          </cell>
          <cell r="I2001">
            <v>36.24</v>
          </cell>
          <cell r="J2001" t="str">
            <v>RAL  7005</v>
          </cell>
          <cell r="K2001">
            <v>0</v>
          </cell>
          <cell r="L2001">
            <v>0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>
            <v>2.98</v>
          </cell>
          <cell r="I2002">
            <v>17.88</v>
          </cell>
          <cell r="J2002" t="str">
            <v>RAL  7005</v>
          </cell>
          <cell r="K2002">
            <v>0</v>
          </cell>
          <cell r="L2002">
            <v>0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>
            <v>2.02</v>
          </cell>
          <cell r="I2003">
            <v>4.04</v>
          </cell>
          <cell r="J2003" t="str">
            <v>RAL  7005</v>
          </cell>
          <cell r="K2003">
            <v>0</v>
          </cell>
          <cell r="L2003">
            <v>0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>
            <v>1.95</v>
          </cell>
          <cell r="I2004">
            <v>1.95</v>
          </cell>
          <cell r="J2004" t="str">
            <v>RAL  7005</v>
          </cell>
          <cell r="K2004">
            <v>0</v>
          </cell>
          <cell r="L2004">
            <v>0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>
            <v>2.04</v>
          </cell>
          <cell r="I2005">
            <v>4.08</v>
          </cell>
          <cell r="J2005" t="str">
            <v>RAL  7005</v>
          </cell>
          <cell r="K2005">
            <v>0</v>
          </cell>
          <cell r="L2005">
            <v>0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>
            <v>1.96</v>
          </cell>
          <cell r="I2006">
            <v>1.96</v>
          </cell>
          <cell r="J2006" t="str">
            <v>RAL  7005</v>
          </cell>
          <cell r="K2006">
            <v>0</v>
          </cell>
          <cell r="L2006">
            <v>0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>
            <v>0.34</v>
          </cell>
          <cell r="I2007">
            <v>0.34</v>
          </cell>
          <cell r="J2007" t="str">
            <v>RAL  7005</v>
          </cell>
          <cell r="K2007">
            <v>0</v>
          </cell>
          <cell r="L2007">
            <v>0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>
            <v>0.33</v>
          </cell>
          <cell r="I2008">
            <v>0.99</v>
          </cell>
          <cell r="J2008" t="str">
            <v>RAL  7005</v>
          </cell>
          <cell r="K2008">
            <v>0</v>
          </cell>
          <cell r="L2008">
            <v>0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>
            <v>0.3</v>
          </cell>
          <cell r="I2009">
            <v>0.3</v>
          </cell>
          <cell r="J2009" t="str">
            <v>RAL  7005</v>
          </cell>
          <cell r="K2009">
            <v>0</v>
          </cell>
          <cell r="L2009">
            <v>0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>
            <v>0.43</v>
          </cell>
          <cell r="I2010">
            <v>0.43</v>
          </cell>
          <cell r="J2010" t="str">
            <v>RAL  7005</v>
          </cell>
          <cell r="K2010">
            <v>0</v>
          </cell>
          <cell r="L2010">
            <v>0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>
            <v>0.42</v>
          </cell>
          <cell r="I2011">
            <v>1.26</v>
          </cell>
          <cell r="J2011" t="str">
            <v>RAL  7005</v>
          </cell>
          <cell r="K2011">
            <v>0</v>
          </cell>
          <cell r="L2011">
            <v>0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>
            <v>0.39</v>
          </cell>
          <cell r="I2012">
            <v>0.39</v>
          </cell>
          <cell r="J2012" t="str">
            <v>RAL  7005</v>
          </cell>
          <cell r="K2012">
            <v>0</v>
          </cell>
          <cell r="L2012">
            <v>0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>
            <v>0.43</v>
          </cell>
          <cell r="I2013">
            <v>3.01</v>
          </cell>
          <cell r="J2013" t="str">
            <v>RAL  7005</v>
          </cell>
          <cell r="K2013">
            <v>0</v>
          </cell>
          <cell r="L2013">
            <v>0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>
            <v>0.25</v>
          </cell>
          <cell r="I2014">
            <v>4.5</v>
          </cell>
          <cell r="J2014" t="str">
            <v>RAL  7005</v>
          </cell>
          <cell r="K2014">
            <v>0</v>
          </cell>
          <cell r="L2014">
            <v>0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>
            <v>6.19</v>
          </cell>
          <cell r="I2015">
            <v>86.660000000000011</v>
          </cell>
          <cell r="J2015" t="str">
            <v>ОГЗ до R45</v>
          </cell>
          <cell r="K2015">
            <v>0</v>
          </cell>
          <cell r="L2015">
            <v>0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>
            <v>6.11</v>
          </cell>
          <cell r="I2016">
            <v>85.54</v>
          </cell>
          <cell r="J2016" t="str">
            <v>ОГЗ до R45</v>
          </cell>
          <cell r="K2016">
            <v>0</v>
          </cell>
          <cell r="L2016">
            <v>0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>
            <v>6.29</v>
          </cell>
          <cell r="I2017">
            <v>12.58</v>
          </cell>
          <cell r="J2017" t="str">
            <v>ОГЗ до R45</v>
          </cell>
          <cell r="K2017">
            <v>0</v>
          </cell>
          <cell r="L2017">
            <v>0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>
            <v>6.32</v>
          </cell>
          <cell r="I2018">
            <v>25.28</v>
          </cell>
          <cell r="J2018" t="str">
            <v>ОГЗ до R45</v>
          </cell>
          <cell r="K2018">
            <v>0</v>
          </cell>
          <cell r="L2018">
            <v>0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>
            <v>6.06</v>
          </cell>
          <cell r="I2019">
            <v>12.12</v>
          </cell>
          <cell r="J2019" t="str">
            <v>ОГЗ до R45</v>
          </cell>
          <cell r="K2019">
            <v>0</v>
          </cell>
          <cell r="L2019">
            <v>0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>
            <v>8.2200000000000006</v>
          </cell>
          <cell r="I2020">
            <v>16.440000000000001</v>
          </cell>
          <cell r="J2020" t="str">
            <v>ОГЗ до R45</v>
          </cell>
          <cell r="K2020">
            <v>0</v>
          </cell>
          <cell r="L2020">
            <v>0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>
            <v>4.84</v>
          </cell>
          <cell r="I2021">
            <v>4.84</v>
          </cell>
          <cell r="J2021" t="str">
            <v>ОГЗ до R45</v>
          </cell>
          <cell r="K2021">
            <v>0</v>
          </cell>
          <cell r="L2021">
            <v>0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>
            <v>4.8899999999999997</v>
          </cell>
          <cell r="I2022">
            <v>9.7799999999999994</v>
          </cell>
          <cell r="J2022" t="str">
            <v>ОГЗ до R45</v>
          </cell>
          <cell r="K2022">
            <v>0</v>
          </cell>
          <cell r="L2022">
            <v>0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>
            <v>4.84</v>
          </cell>
          <cell r="I2023">
            <v>4.84</v>
          </cell>
          <cell r="J2023" t="str">
            <v>ОГЗ до R45</v>
          </cell>
          <cell r="K2023">
            <v>0</v>
          </cell>
          <cell r="L2023">
            <v>0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>
            <v>2.86</v>
          </cell>
          <cell r="I2024">
            <v>5.72</v>
          </cell>
          <cell r="J2024" t="str">
            <v>ОГЗ до R45</v>
          </cell>
          <cell r="K2024">
            <v>0</v>
          </cell>
          <cell r="L2024">
            <v>0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>
            <v>2.93</v>
          </cell>
          <cell r="I2025">
            <v>5.86</v>
          </cell>
          <cell r="J2025" t="str">
            <v>ОГЗ до R45</v>
          </cell>
          <cell r="K2025">
            <v>0</v>
          </cell>
          <cell r="L2025">
            <v>0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>
            <v>1.27</v>
          </cell>
          <cell r="I2026">
            <v>5.08</v>
          </cell>
          <cell r="J2026" t="str">
            <v>ОГЗ до R45</v>
          </cell>
          <cell r="K2026">
            <v>0</v>
          </cell>
          <cell r="L2026">
            <v>0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>
            <v>1.73</v>
          </cell>
          <cell r="I2027">
            <v>43.25</v>
          </cell>
          <cell r="J2027" t="str">
            <v>ОГЗ до R45</v>
          </cell>
          <cell r="K2027">
            <v>0</v>
          </cell>
          <cell r="L2027">
            <v>0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>
            <v>1.5</v>
          </cell>
          <cell r="I2028">
            <v>1.5</v>
          </cell>
          <cell r="J2028" t="str">
            <v>ОГЗ до R45</v>
          </cell>
          <cell r="K2028">
            <v>0</v>
          </cell>
          <cell r="L2028">
            <v>0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>
            <v>1.57</v>
          </cell>
          <cell r="I2029">
            <v>1.57</v>
          </cell>
          <cell r="J2029" t="str">
            <v>ОГЗ до R45</v>
          </cell>
          <cell r="K2029">
            <v>0</v>
          </cell>
          <cell r="L2029">
            <v>0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>
            <v>1.7</v>
          </cell>
          <cell r="I2030">
            <v>1.7</v>
          </cell>
          <cell r="J2030" t="str">
            <v>ОГЗ до R45</v>
          </cell>
          <cell r="K2030">
            <v>0</v>
          </cell>
          <cell r="L2030">
            <v>0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>
            <v>1.21</v>
          </cell>
          <cell r="I2031">
            <v>1.21</v>
          </cell>
          <cell r="J2031" t="str">
            <v>ОГЗ до R45</v>
          </cell>
          <cell r="K2031">
            <v>0</v>
          </cell>
          <cell r="L2031">
            <v>0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>
            <v>1.1599999999999999</v>
          </cell>
          <cell r="I2032">
            <v>1.1599999999999999</v>
          </cell>
          <cell r="J2032" t="str">
            <v>ОГЗ до R45</v>
          </cell>
          <cell r="K2032">
            <v>0</v>
          </cell>
          <cell r="L2032">
            <v>0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>
            <v>0.98</v>
          </cell>
          <cell r="I2033">
            <v>0.98</v>
          </cell>
          <cell r="J2033" t="str">
            <v>ОГЗ до R45</v>
          </cell>
          <cell r="K2033">
            <v>0</v>
          </cell>
          <cell r="L2033">
            <v>0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>
            <v>1.1399999999999999</v>
          </cell>
          <cell r="I2034">
            <v>1.1399999999999999</v>
          </cell>
          <cell r="J2034" t="str">
            <v>ОГЗ до R45</v>
          </cell>
          <cell r="K2034">
            <v>0</v>
          </cell>
          <cell r="L2034">
            <v>0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>
            <v>0.8</v>
          </cell>
          <cell r="I2035">
            <v>0.8</v>
          </cell>
          <cell r="J2035" t="str">
            <v>ОГЗ до R45</v>
          </cell>
          <cell r="K2035">
            <v>0</v>
          </cell>
          <cell r="L2035">
            <v>0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>
            <v>2.2599999999999998</v>
          </cell>
          <cell r="I2036">
            <v>2.2599999999999998</v>
          </cell>
          <cell r="J2036" t="str">
            <v>ОГЗ до R45</v>
          </cell>
          <cell r="K2036">
            <v>0</v>
          </cell>
          <cell r="L2036">
            <v>0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>
            <v>4.96</v>
          </cell>
          <cell r="I2037">
            <v>9.92</v>
          </cell>
          <cell r="J2037" t="str">
            <v>ОГЗ до R45</v>
          </cell>
          <cell r="K2037">
            <v>0</v>
          </cell>
          <cell r="L2037">
            <v>0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>
            <v>5.01</v>
          </cell>
          <cell r="I2038">
            <v>5.01</v>
          </cell>
          <cell r="J2038" t="str">
            <v>ОГЗ до R45</v>
          </cell>
          <cell r="K2038">
            <v>0</v>
          </cell>
          <cell r="L2038">
            <v>0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>
            <v>5.01</v>
          </cell>
          <cell r="I2039">
            <v>5.01</v>
          </cell>
          <cell r="J2039" t="str">
            <v>ОГЗ до R45</v>
          </cell>
          <cell r="K2039">
            <v>0</v>
          </cell>
          <cell r="L2039">
            <v>0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>
            <v>6.46</v>
          </cell>
          <cell r="I2040">
            <v>6.46</v>
          </cell>
          <cell r="J2040" t="str">
            <v>RAL  7005</v>
          </cell>
          <cell r="K2040">
            <v>0</v>
          </cell>
          <cell r="L2040">
            <v>0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>
            <v>9.8000000000000007</v>
          </cell>
          <cell r="I2041">
            <v>9.8000000000000007</v>
          </cell>
          <cell r="J2041" t="str">
            <v>RAL  7005</v>
          </cell>
          <cell r="K2041">
            <v>0</v>
          </cell>
          <cell r="L2041">
            <v>0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>
            <v>1.71</v>
          </cell>
          <cell r="I2042">
            <v>1.71</v>
          </cell>
          <cell r="J2042" t="str">
            <v>RAL  7005</v>
          </cell>
          <cell r="K2042">
            <v>0</v>
          </cell>
          <cell r="L2042">
            <v>0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>
            <v>6.5</v>
          </cell>
          <cell r="I2043">
            <v>6.5</v>
          </cell>
          <cell r="J2043" t="str">
            <v>RAL  7005</v>
          </cell>
          <cell r="K2043">
            <v>0</v>
          </cell>
          <cell r="L2043">
            <v>0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>
            <v>0.82</v>
          </cell>
          <cell r="I2044">
            <v>9.84</v>
          </cell>
          <cell r="J2044" t="str">
            <v>RAL  7005</v>
          </cell>
          <cell r="K2044">
            <v>0</v>
          </cell>
          <cell r="L2044">
            <v>0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>
            <v>0.98</v>
          </cell>
          <cell r="I2045">
            <v>0.98</v>
          </cell>
          <cell r="J2045" t="str">
            <v>RAL  7005</v>
          </cell>
          <cell r="K2045">
            <v>0</v>
          </cell>
          <cell r="L2045">
            <v>0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>
            <v>1.25</v>
          </cell>
          <cell r="I2046">
            <v>1.25</v>
          </cell>
          <cell r="J2046" t="str">
            <v>RAL  7005</v>
          </cell>
          <cell r="K2046">
            <v>0</v>
          </cell>
          <cell r="L2046">
            <v>0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>
            <v>0.5</v>
          </cell>
          <cell r="I2047">
            <v>0.5</v>
          </cell>
          <cell r="J2047" t="str">
            <v>RAL  7005</v>
          </cell>
          <cell r="K2047">
            <v>0</v>
          </cell>
          <cell r="L2047">
            <v>0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>
            <v>0.46</v>
          </cell>
          <cell r="I2048">
            <v>0.46</v>
          </cell>
          <cell r="J2048" t="str">
            <v>RAL  7005</v>
          </cell>
          <cell r="K2048">
            <v>0</v>
          </cell>
          <cell r="L2048">
            <v>0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>
            <v>0.56999999999999995</v>
          </cell>
          <cell r="I2049">
            <v>7.4099999999999993</v>
          </cell>
          <cell r="J2049" t="str">
            <v>RAL  7005</v>
          </cell>
          <cell r="K2049">
            <v>0</v>
          </cell>
          <cell r="L2049">
            <v>0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>
            <v>0.55000000000000004</v>
          </cell>
          <cell r="I2050">
            <v>0.55000000000000004</v>
          </cell>
          <cell r="J2050" t="str">
            <v>RAL  7005</v>
          </cell>
          <cell r="K2050">
            <v>0</v>
          </cell>
          <cell r="L2050">
            <v>0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>
            <v>0.46</v>
          </cell>
          <cell r="I2051">
            <v>5.5200000000000005</v>
          </cell>
          <cell r="J2051" t="str">
            <v>RAL  7005</v>
          </cell>
          <cell r="K2051">
            <v>0</v>
          </cell>
          <cell r="L2051">
            <v>0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>
            <v>0.55000000000000004</v>
          </cell>
          <cell r="I2052">
            <v>6.6000000000000005</v>
          </cell>
          <cell r="J2052" t="str">
            <v>RAL  7005</v>
          </cell>
          <cell r="K2052">
            <v>0</v>
          </cell>
          <cell r="L2052">
            <v>0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>
            <v>0.51</v>
          </cell>
          <cell r="I2053">
            <v>0.51</v>
          </cell>
          <cell r="J2053" t="str">
            <v>RAL  7005</v>
          </cell>
          <cell r="K2053">
            <v>0</v>
          </cell>
          <cell r="L2053">
            <v>0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>
            <v>0.49</v>
          </cell>
          <cell r="I2054">
            <v>0.49</v>
          </cell>
          <cell r="J2054" t="str">
            <v>RAL  7005</v>
          </cell>
          <cell r="K2054">
            <v>0</v>
          </cell>
          <cell r="L2054">
            <v>0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>
            <v>0.56999999999999995</v>
          </cell>
          <cell r="I2055">
            <v>1.1399999999999999</v>
          </cell>
          <cell r="J2055" t="str">
            <v>RAL  7005</v>
          </cell>
          <cell r="K2055">
            <v>0</v>
          </cell>
          <cell r="L2055">
            <v>0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>
            <v>0.69</v>
          </cell>
          <cell r="I2056">
            <v>0.69</v>
          </cell>
          <cell r="J2056" t="str">
            <v>RAL  7005</v>
          </cell>
          <cell r="K2056">
            <v>0</v>
          </cell>
          <cell r="L2056">
            <v>0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>
            <v>0.42</v>
          </cell>
          <cell r="I2057">
            <v>0.84</v>
          </cell>
          <cell r="J2057" t="str">
            <v>RAL  7005</v>
          </cell>
          <cell r="K2057">
            <v>0</v>
          </cell>
          <cell r="L2057">
            <v>0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>
            <v>0.65</v>
          </cell>
          <cell r="I2058">
            <v>0.65</v>
          </cell>
          <cell r="J2058" t="str">
            <v>RAL  7005</v>
          </cell>
          <cell r="K2058">
            <v>0</v>
          </cell>
          <cell r="L2058">
            <v>0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>
            <v>34.65</v>
          </cell>
          <cell r="I2059">
            <v>381.15</v>
          </cell>
          <cell r="J2059" t="str">
            <v>RAL  7005</v>
          </cell>
          <cell r="K2059">
            <v>0</v>
          </cell>
          <cell r="L2059">
            <v>0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>
            <v>0.03</v>
          </cell>
          <cell r="I2060">
            <v>3.84</v>
          </cell>
          <cell r="J2060" t="str">
            <v>RAL  7005</v>
          </cell>
          <cell r="K2060">
            <v>0</v>
          </cell>
          <cell r="L2060">
            <v>0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>
            <v>0.02</v>
          </cell>
          <cell r="I2061">
            <v>0.16</v>
          </cell>
          <cell r="J2061" t="str">
            <v>RAL  7005</v>
          </cell>
          <cell r="K2061">
            <v>0</v>
          </cell>
          <cell r="L2061">
            <v>0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>
            <v>2.83</v>
          </cell>
          <cell r="I2062">
            <v>22.64</v>
          </cell>
          <cell r="J2062" t="str">
            <v>RAL  7005</v>
          </cell>
          <cell r="K2062">
            <v>0</v>
          </cell>
          <cell r="L2062">
            <v>0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>
            <v>1.28</v>
          </cell>
          <cell r="I2063">
            <v>5.12</v>
          </cell>
          <cell r="J2063" t="str">
            <v>RAL  7005</v>
          </cell>
          <cell r="K2063">
            <v>0</v>
          </cell>
          <cell r="L2063">
            <v>0</v>
          </cell>
        </row>
        <row r="2064">
          <cell r="L2064">
            <v>759640.19999999879</v>
          </cell>
          <cell r="M2064">
            <v>14271.389999999992</v>
          </cell>
          <cell r="O2064">
            <v>533932.29999999993</v>
          </cell>
          <cell r="P2064">
            <v>8117.3299999999981</v>
          </cell>
          <cell r="R2064">
            <v>120231.90000000005</v>
          </cell>
          <cell r="S2064">
            <v>2785.4100000000003</v>
          </cell>
          <cell r="U2064">
            <v>6719.6</v>
          </cell>
          <cell r="V2064">
            <v>141.12</v>
          </cell>
        </row>
      </sheetData>
      <sheetData sheetId="2">
        <row r="4163">
          <cell r="N4163">
            <v>412122.88000000064</v>
          </cell>
          <cell r="O4163">
            <v>10368.309000000007</v>
          </cell>
          <cell r="R4163">
            <v>219486.41999999995</v>
          </cell>
          <cell r="S4163">
            <v>4336.5509999999967</v>
          </cell>
          <cell r="U4163">
            <v>143735.28000000009</v>
          </cell>
          <cell r="V4163">
            <v>4118.9889999999968</v>
          </cell>
          <cell r="X4163">
            <v>16448.14</v>
          </cell>
          <cell r="Y4163">
            <v>402.36999999999995</v>
          </cell>
        </row>
      </sheetData>
      <sheetData sheetId="3">
        <row r="202">
          <cell r="J202">
            <v>18656.330000000002</v>
          </cell>
          <cell r="K202">
            <v>587.98999999999978</v>
          </cell>
          <cell r="AC202">
            <v>0</v>
          </cell>
          <cell r="AD202">
            <v>0</v>
          </cell>
          <cell r="AF202">
            <v>0</v>
          </cell>
          <cell r="AG202">
            <v>0</v>
          </cell>
          <cell r="AI202">
            <v>0</v>
          </cell>
          <cell r="AJ202">
            <v>0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грузки"/>
    </sheetNames>
    <sheetDataSet>
      <sheetData sheetId="0">
        <row r="313">
          <cell r="B313" t="str">
            <v>1Б1-1</v>
          </cell>
          <cell r="C313">
            <v>1</v>
          </cell>
        </row>
        <row r="314">
          <cell r="B314" t="str">
            <v>1Б11-1</v>
          </cell>
          <cell r="C314">
            <v>1</v>
          </cell>
        </row>
        <row r="315">
          <cell r="B315" t="str">
            <v>1Б12-1</v>
          </cell>
          <cell r="C315">
            <v>2</v>
          </cell>
        </row>
        <row r="316">
          <cell r="B316" t="str">
            <v>1Б1-3</v>
          </cell>
          <cell r="C316">
            <v>1</v>
          </cell>
        </row>
        <row r="317">
          <cell r="B317" t="str">
            <v>1Б1-4</v>
          </cell>
          <cell r="C317">
            <v>1</v>
          </cell>
        </row>
        <row r="318">
          <cell r="B318" t="str">
            <v>1Б2-1</v>
          </cell>
          <cell r="C318">
            <v>1</v>
          </cell>
        </row>
        <row r="319">
          <cell r="B319" t="str">
            <v>1Б3-1</v>
          </cell>
          <cell r="C319">
            <v>1</v>
          </cell>
        </row>
        <row r="320">
          <cell r="B320" t="str">
            <v>1Б3-2</v>
          </cell>
          <cell r="C320">
            <v>1</v>
          </cell>
        </row>
        <row r="321">
          <cell r="B321" t="str">
            <v>1Б3-3</v>
          </cell>
          <cell r="C321">
            <v>1</v>
          </cell>
        </row>
        <row r="322">
          <cell r="B322" t="str">
            <v>1Б3-4</v>
          </cell>
          <cell r="C322">
            <v>1</v>
          </cell>
        </row>
        <row r="323">
          <cell r="B323" t="str">
            <v>1Б3-5</v>
          </cell>
          <cell r="C323">
            <v>1</v>
          </cell>
        </row>
        <row r="324">
          <cell r="B324" t="str">
            <v>1Б4-1</v>
          </cell>
          <cell r="C324">
            <v>1</v>
          </cell>
        </row>
        <row r="325">
          <cell r="B325" t="str">
            <v>1Б4-10</v>
          </cell>
          <cell r="C325">
            <v>1</v>
          </cell>
        </row>
        <row r="326">
          <cell r="B326" t="str">
            <v>1Б4-13</v>
          </cell>
          <cell r="C326">
            <v>2</v>
          </cell>
        </row>
        <row r="327">
          <cell r="B327" t="str">
            <v>1Б4-14</v>
          </cell>
          <cell r="C327">
            <v>1</v>
          </cell>
        </row>
        <row r="328">
          <cell r="B328" t="str">
            <v>1Б4-15</v>
          </cell>
          <cell r="C328">
            <v>1</v>
          </cell>
        </row>
        <row r="329">
          <cell r="B329" t="str">
            <v>1Б4-16</v>
          </cell>
          <cell r="C329">
            <v>2</v>
          </cell>
        </row>
        <row r="330">
          <cell r="B330" t="str">
            <v>1Б4-17</v>
          </cell>
          <cell r="C330">
            <v>3</v>
          </cell>
        </row>
        <row r="331">
          <cell r="B331" t="str">
            <v>1Б4-2</v>
          </cell>
          <cell r="C331">
            <v>1</v>
          </cell>
        </row>
        <row r="332">
          <cell r="B332" t="str">
            <v>1Б4-20</v>
          </cell>
          <cell r="C332">
            <v>2</v>
          </cell>
        </row>
        <row r="333">
          <cell r="B333" t="str">
            <v>1Б4-3</v>
          </cell>
          <cell r="C333">
            <v>1</v>
          </cell>
        </row>
        <row r="334">
          <cell r="B334" t="str">
            <v>1Б4-4</v>
          </cell>
          <cell r="C334">
            <v>2</v>
          </cell>
        </row>
        <row r="335">
          <cell r="B335" t="str">
            <v>1Б4-5</v>
          </cell>
          <cell r="C335">
            <v>2</v>
          </cell>
        </row>
        <row r="336">
          <cell r="B336" t="str">
            <v>1Б4-6</v>
          </cell>
          <cell r="C336">
            <v>1</v>
          </cell>
        </row>
        <row r="337">
          <cell r="B337" t="str">
            <v>1Б6-1</v>
          </cell>
          <cell r="C337">
            <v>1</v>
          </cell>
        </row>
        <row r="338">
          <cell r="B338" t="str">
            <v>1Б6-2</v>
          </cell>
          <cell r="C338">
            <v>1</v>
          </cell>
        </row>
        <row r="339">
          <cell r="B339" t="str">
            <v>1Б6-3</v>
          </cell>
          <cell r="C339">
            <v>2</v>
          </cell>
        </row>
        <row r="340">
          <cell r="B340" t="str">
            <v>1Б8-1</v>
          </cell>
          <cell r="C340">
            <v>1</v>
          </cell>
        </row>
        <row r="341">
          <cell r="B341" t="str">
            <v>1Б8-2</v>
          </cell>
          <cell r="C341">
            <v>1</v>
          </cell>
        </row>
        <row r="342">
          <cell r="B342" t="str">
            <v>1Б8-3</v>
          </cell>
          <cell r="C342">
            <v>1</v>
          </cell>
        </row>
        <row r="343">
          <cell r="B343" t="str">
            <v>1Б8-4</v>
          </cell>
          <cell r="C343">
            <v>1</v>
          </cell>
        </row>
        <row r="344">
          <cell r="B344" t="str">
            <v>1Б8-5</v>
          </cell>
          <cell r="C344">
            <v>5</v>
          </cell>
        </row>
        <row r="345">
          <cell r="B345" t="str">
            <v>1Б8-6</v>
          </cell>
          <cell r="C345">
            <v>1</v>
          </cell>
        </row>
        <row r="346">
          <cell r="B346" t="str">
            <v>1Б9-1</v>
          </cell>
          <cell r="C346">
            <v>1</v>
          </cell>
        </row>
        <row r="347">
          <cell r="B347" t="str">
            <v>1Б9-2</v>
          </cell>
          <cell r="C347">
            <v>1</v>
          </cell>
        </row>
        <row r="348">
          <cell r="B348" t="str">
            <v>1Б9-3</v>
          </cell>
          <cell r="C348">
            <v>2</v>
          </cell>
        </row>
        <row r="349">
          <cell r="B349" t="str">
            <v>1Б9-4</v>
          </cell>
          <cell r="C349">
            <v>1</v>
          </cell>
        </row>
        <row r="350">
          <cell r="B350" t="str">
            <v>1К1-1</v>
          </cell>
          <cell r="C350">
            <v>1</v>
          </cell>
        </row>
        <row r="351">
          <cell r="B351" t="str">
            <v>1К1-10</v>
          </cell>
          <cell r="C351">
            <v>1</v>
          </cell>
        </row>
        <row r="352">
          <cell r="B352" t="str">
            <v>1К1-11</v>
          </cell>
          <cell r="C352">
            <v>2</v>
          </cell>
        </row>
        <row r="353">
          <cell r="B353" t="str">
            <v>1К1-12</v>
          </cell>
          <cell r="C353">
            <v>1</v>
          </cell>
        </row>
        <row r="354">
          <cell r="B354" t="str">
            <v>1К1-13</v>
          </cell>
          <cell r="C354">
            <v>1</v>
          </cell>
        </row>
        <row r="355">
          <cell r="B355" t="str">
            <v>1К1-14</v>
          </cell>
          <cell r="C355">
            <v>1</v>
          </cell>
        </row>
        <row r="356">
          <cell r="B356" t="str">
            <v>1К1-15</v>
          </cell>
          <cell r="C356">
            <v>1</v>
          </cell>
        </row>
        <row r="357">
          <cell r="B357" t="str">
            <v>1К1-16</v>
          </cell>
          <cell r="C357">
            <v>1</v>
          </cell>
        </row>
        <row r="358">
          <cell r="B358" t="str">
            <v>1К1-17</v>
          </cell>
          <cell r="C358">
            <v>2</v>
          </cell>
        </row>
        <row r="359">
          <cell r="B359" t="str">
            <v>1К1-18</v>
          </cell>
          <cell r="C359">
            <v>1</v>
          </cell>
        </row>
        <row r="360">
          <cell r="B360" t="str">
            <v>1К1-19</v>
          </cell>
          <cell r="C360">
            <v>1</v>
          </cell>
        </row>
        <row r="361">
          <cell r="B361" t="str">
            <v>1К1-2</v>
          </cell>
          <cell r="C361">
            <v>1</v>
          </cell>
        </row>
        <row r="362">
          <cell r="B362" t="str">
            <v>1К1-20</v>
          </cell>
          <cell r="C362">
            <v>1</v>
          </cell>
        </row>
        <row r="363">
          <cell r="B363" t="str">
            <v>1К1-21</v>
          </cell>
          <cell r="C363">
            <v>2</v>
          </cell>
        </row>
        <row r="364">
          <cell r="B364" t="str">
            <v>1К1-22</v>
          </cell>
          <cell r="C364">
            <v>4</v>
          </cell>
        </row>
        <row r="365">
          <cell r="B365" t="str">
            <v>1К1-23</v>
          </cell>
          <cell r="C365">
            <v>4</v>
          </cell>
        </row>
        <row r="366">
          <cell r="B366" t="str">
            <v>1К1-3</v>
          </cell>
          <cell r="C366">
            <v>3</v>
          </cell>
        </row>
        <row r="367">
          <cell r="B367" t="str">
            <v>1К1-4</v>
          </cell>
          <cell r="C367">
            <v>1</v>
          </cell>
        </row>
        <row r="368">
          <cell r="B368" t="str">
            <v>1К1-5</v>
          </cell>
          <cell r="C368">
            <v>1</v>
          </cell>
        </row>
        <row r="369">
          <cell r="B369" t="str">
            <v>1К1-6</v>
          </cell>
          <cell r="C369">
            <v>1</v>
          </cell>
        </row>
        <row r="370">
          <cell r="B370" t="str">
            <v>1К1-7</v>
          </cell>
          <cell r="C370">
            <v>2</v>
          </cell>
        </row>
        <row r="371">
          <cell r="B371" t="str">
            <v>1К1-8</v>
          </cell>
          <cell r="C371">
            <v>1</v>
          </cell>
        </row>
        <row r="372">
          <cell r="B372" t="str">
            <v>1К1-9</v>
          </cell>
          <cell r="C372">
            <v>1</v>
          </cell>
        </row>
        <row r="373">
          <cell r="B373" t="str">
            <v>1К2-1</v>
          </cell>
          <cell r="C373">
            <v>1</v>
          </cell>
        </row>
        <row r="374">
          <cell r="B374" t="str">
            <v>1К2-2</v>
          </cell>
          <cell r="C374">
            <v>6</v>
          </cell>
        </row>
        <row r="375">
          <cell r="B375" t="str">
            <v>1К2-3</v>
          </cell>
          <cell r="C375">
            <v>1</v>
          </cell>
        </row>
        <row r="376">
          <cell r="B376" t="str">
            <v>1К2-4</v>
          </cell>
          <cell r="C376">
            <v>1</v>
          </cell>
        </row>
        <row r="377">
          <cell r="B377" t="str">
            <v>1К3-2</v>
          </cell>
          <cell r="C377">
            <v>1</v>
          </cell>
        </row>
        <row r="378">
          <cell r="B378" t="str">
            <v>1К3-3</v>
          </cell>
          <cell r="C378">
            <v>1</v>
          </cell>
        </row>
        <row r="379">
          <cell r="B379" t="str">
            <v>1К3-4</v>
          </cell>
          <cell r="C379">
            <v>1</v>
          </cell>
        </row>
        <row r="380">
          <cell r="B380" t="str">
            <v>1К3-5</v>
          </cell>
          <cell r="C380">
            <v>2</v>
          </cell>
        </row>
        <row r="381">
          <cell r="B381" t="str">
            <v>1К3-6</v>
          </cell>
          <cell r="C381">
            <v>1</v>
          </cell>
        </row>
        <row r="382">
          <cell r="B382" t="str">
            <v>1К3-7</v>
          </cell>
          <cell r="C382">
            <v>1</v>
          </cell>
        </row>
        <row r="383">
          <cell r="B383" t="str">
            <v>1К3-8</v>
          </cell>
          <cell r="C383">
            <v>1</v>
          </cell>
        </row>
        <row r="384">
          <cell r="B384" t="str">
            <v>1К3-9</v>
          </cell>
          <cell r="C384">
            <v>1</v>
          </cell>
        </row>
        <row r="385">
          <cell r="B385" t="str">
            <v>1К4-1</v>
          </cell>
          <cell r="C385">
            <v>4</v>
          </cell>
        </row>
        <row r="386">
          <cell r="B386" t="str">
            <v>1К4-2</v>
          </cell>
          <cell r="C386">
            <v>6</v>
          </cell>
        </row>
        <row r="387">
          <cell r="B387" t="str">
            <v>1К4-3</v>
          </cell>
          <cell r="C387">
            <v>1</v>
          </cell>
        </row>
        <row r="388">
          <cell r="B388" t="str">
            <v>1К4-4</v>
          </cell>
          <cell r="C388">
            <v>1</v>
          </cell>
        </row>
        <row r="389">
          <cell r="B389" t="str">
            <v>1К4-5</v>
          </cell>
          <cell r="C389">
            <v>1</v>
          </cell>
        </row>
        <row r="390">
          <cell r="B390" t="str">
            <v>1К4-6</v>
          </cell>
          <cell r="C390">
            <v>1</v>
          </cell>
        </row>
        <row r="391">
          <cell r="B391" t="str">
            <v>1К4-7</v>
          </cell>
          <cell r="C391">
            <v>1</v>
          </cell>
        </row>
        <row r="392">
          <cell r="B392" t="str">
            <v>1К4-8</v>
          </cell>
          <cell r="C392">
            <v>1</v>
          </cell>
        </row>
        <row r="393">
          <cell r="B393" t="str">
            <v>1К4-9</v>
          </cell>
          <cell r="C393">
            <v>1</v>
          </cell>
        </row>
        <row r="394">
          <cell r="B394" t="str">
            <v>1КР1-1</v>
          </cell>
          <cell r="C394">
            <v>4</v>
          </cell>
        </row>
        <row r="395">
          <cell r="B395" t="str">
            <v>1Н1-109</v>
          </cell>
          <cell r="C395">
            <v>1</v>
          </cell>
        </row>
        <row r="396">
          <cell r="B396" t="str">
            <v>1Н1-118</v>
          </cell>
          <cell r="C396">
            <v>1</v>
          </cell>
        </row>
        <row r="397">
          <cell r="B397" t="str">
            <v>1Н1-122</v>
          </cell>
          <cell r="C397">
            <v>1</v>
          </cell>
        </row>
        <row r="398">
          <cell r="B398" t="str">
            <v>1Н1-126</v>
          </cell>
          <cell r="C398">
            <v>1</v>
          </cell>
        </row>
        <row r="399">
          <cell r="B399" t="str">
            <v>1Н1-130</v>
          </cell>
          <cell r="C399">
            <v>2</v>
          </cell>
        </row>
        <row r="400">
          <cell r="B400" t="str">
            <v>1Н1-134</v>
          </cell>
          <cell r="C400">
            <v>1</v>
          </cell>
        </row>
        <row r="401">
          <cell r="B401" t="str">
            <v>1Н1-138</v>
          </cell>
          <cell r="C401">
            <v>2</v>
          </cell>
        </row>
        <row r="402">
          <cell r="B402" t="str">
            <v>1Н1-139</v>
          </cell>
          <cell r="C402">
            <v>2</v>
          </cell>
        </row>
        <row r="403">
          <cell r="B403" t="str">
            <v>1Н1-142</v>
          </cell>
          <cell r="C403">
            <v>2</v>
          </cell>
        </row>
        <row r="404">
          <cell r="B404" t="str">
            <v>1Н1-143</v>
          </cell>
          <cell r="C404">
            <v>1</v>
          </cell>
        </row>
        <row r="405">
          <cell r="B405" t="str">
            <v>1Н1-36</v>
          </cell>
          <cell r="C405">
            <v>1</v>
          </cell>
        </row>
        <row r="406">
          <cell r="B406" t="str">
            <v>1Н1-83</v>
          </cell>
          <cell r="C406">
            <v>1</v>
          </cell>
        </row>
        <row r="407">
          <cell r="B407" t="str">
            <v>1Н1-84</v>
          </cell>
          <cell r="C407">
            <v>1</v>
          </cell>
        </row>
        <row r="408">
          <cell r="B408" t="str">
            <v>1Н1-87</v>
          </cell>
          <cell r="C408">
            <v>1</v>
          </cell>
        </row>
        <row r="409">
          <cell r="B409" t="str">
            <v>1Н1-94</v>
          </cell>
          <cell r="C409">
            <v>1</v>
          </cell>
        </row>
        <row r="410">
          <cell r="B410" t="str">
            <v>1Н1-98</v>
          </cell>
          <cell r="C410">
            <v>1</v>
          </cell>
        </row>
        <row r="411">
          <cell r="B411" t="str">
            <v>1РС3-1</v>
          </cell>
          <cell r="C411">
            <v>2</v>
          </cell>
        </row>
        <row r="412">
          <cell r="B412" t="str">
            <v>1РС5-1</v>
          </cell>
          <cell r="C412">
            <v>1</v>
          </cell>
        </row>
        <row r="413">
          <cell r="B413" t="str">
            <v>1РС6-1</v>
          </cell>
          <cell r="C413">
            <v>1</v>
          </cell>
        </row>
        <row r="414">
          <cell r="B414" t="str">
            <v>1РС6-2</v>
          </cell>
          <cell r="C414">
            <v>1</v>
          </cell>
        </row>
        <row r="415">
          <cell r="B415" t="str">
            <v>1РС6-3</v>
          </cell>
          <cell r="C415">
            <v>1</v>
          </cell>
        </row>
        <row r="416">
          <cell r="B416" t="str">
            <v>1РС6-4</v>
          </cell>
          <cell r="C416">
            <v>1</v>
          </cell>
        </row>
        <row r="417">
          <cell r="B417" t="str">
            <v>1РС6-5</v>
          </cell>
          <cell r="C417">
            <v>5</v>
          </cell>
        </row>
        <row r="418">
          <cell r="B418" t="str">
            <v>1РС6-6</v>
          </cell>
          <cell r="C418">
            <v>1</v>
          </cell>
        </row>
        <row r="419">
          <cell r="B419" t="str">
            <v>1РФ1-4</v>
          </cell>
          <cell r="C419">
            <v>2</v>
          </cell>
        </row>
        <row r="420">
          <cell r="B420" t="str">
            <v>1РФ1-5</v>
          </cell>
          <cell r="C420">
            <v>3</v>
          </cell>
        </row>
        <row r="421">
          <cell r="B421" t="str">
            <v>1РФ1-6</v>
          </cell>
          <cell r="C421">
            <v>1</v>
          </cell>
        </row>
        <row r="422">
          <cell r="B422" t="str">
            <v>1РФ1-7</v>
          </cell>
          <cell r="C422">
            <v>2</v>
          </cell>
        </row>
        <row r="423">
          <cell r="B423" t="str">
            <v>1РФ1-8</v>
          </cell>
          <cell r="C423">
            <v>4</v>
          </cell>
        </row>
        <row r="424">
          <cell r="B424" t="str">
            <v>1РФ1-9</v>
          </cell>
          <cell r="C424">
            <v>1</v>
          </cell>
        </row>
        <row r="425">
          <cell r="B425" t="str">
            <v>1СВ4-1</v>
          </cell>
          <cell r="C425">
            <v>1</v>
          </cell>
        </row>
        <row r="426">
          <cell r="B426" t="str">
            <v>1СВ4-2</v>
          </cell>
          <cell r="C426">
            <v>1</v>
          </cell>
        </row>
        <row r="427">
          <cell r="B427" t="str">
            <v>1СВ4-3</v>
          </cell>
          <cell r="C427">
            <v>1</v>
          </cell>
        </row>
        <row r="428">
          <cell r="B428" t="str">
            <v>1СВ4-5</v>
          </cell>
          <cell r="C428">
            <v>2</v>
          </cell>
        </row>
        <row r="429">
          <cell r="B429" t="str">
            <v>1СВ4-6</v>
          </cell>
          <cell r="C429">
            <v>1</v>
          </cell>
        </row>
        <row r="430">
          <cell r="B430" t="str">
            <v>1СГ2-1</v>
          </cell>
          <cell r="C430">
            <v>2</v>
          </cell>
        </row>
        <row r="431">
          <cell r="B431" t="str">
            <v>1СГ2-2</v>
          </cell>
          <cell r="C431">
            <v>1</v>
          </cell>
        </row>
        <row r="432">
          <cell r="B432" t="str">
            <v>1СГ2-3</v>
          </cell>
          <cell r="C432">
            <v>1</v>
          </cell>
        </row>
        <row r="433">
          <cell r="B433" t="str">
            <v>1СТ1-1</v>
          </cell>
          <cell r="C433">
            <v>1</v>
          </cell>
        </row>
        <row r="434">
          <cell r="B434" t="str">
            <v>1СТ1-2</v>
          </cell>
          <cell r="C434">
            <v>1</v>
          </cell>
        </row>
        <row r="435">
          <cell r="B435" t="str">
            <v>2Б11-1</v>
          </cell>
          <cell r="C435">
            <v>1</v>
          </cell>
        </row>
        <row r="436">
          <cell r="B436" t="str">
            <v>2Б11-2</v>
          </cell>
          <cell r="C436">
            <v>1</v>
          </cell>
        </row>
        <row r="437">
          <cell r="B437" t="str">
            <v>2Б1-2</v>
          </cell>
          <cell r="C437">
            <v>7</v>
          </cell>
        </row>
        <row r="438">
          <cell r="B438" t="str">
            <v>2Б1-3</v>
          </cell>
          <cell r="C438">
            <v>1</v>
          </cell>
        </row>
        <row r="439">
          <cell r="B439" t="str">
            <v>2Б1-5</v>
          </cell>
          <cell r="C439">
            <v>1</v>
          </cell>
        </row>
        <row r="440">
          <cell r="B440" t="str">
            <v>2Б2-1</v>
          </cell>
          <cell r="C440">
            <v>1</v>
          </cell>
        </row>
        <row r="441">
          <cell r="B441" t="str">
            <v>2Б2-2</v>
          </cell>
          <cell r="C441">
            <v>2</v>
          </cell>
        </row>
        <row r="442">
          <cell r="B442" t="str">
            <v>2Б2-3</v>
          </cell>
          <cell r="C442">
            <v>1</v>
          </cell>
        </row>
        <row r="443">
          <cell r="B443" t="str">
            <v>2Б4-1</v>
          </cell>
          <cell r="C443">
            <v>2</v>
          </cell>
        </row>
        <row r="444">
          <cell r="B444" t="str">
            <v>2б4-10</v>
          </cell>
          <cell r="C444">
            <v>6</v>
          </cell>
        </row>
        <row r="445">
          <cell r="B445" t="str">
            <v>2б4-11</v>
          </cell>
          <cell r="C445">
            <v>8</v>
          </cell>
        </row>
        <row r="446">
          <cell r="B446" t="str">
            <v>2Б4-12</v>
          </cell>
          <cell r="C446">
            <v>8</v>
          </cell>
        </row>
        <row r="447">
          <cell r="B447" t="str">
            <v>2Б4-13</v>
          </cell>
          <cell r="C447">
            <v>6</v>
          </cell>
        </row>
        <row r="448">
          <cell r="B448" t="str">
            <v>2б4-14</v>
          </cell>
          <cell r="C448">
            <v>10</v>
          </cell>
        </row>
        <row r="449">
          <cell r="B449" t="str">
            <v>2Б4-16</v>
          </cell>
          <cell r="C449">
            <v>2</v>
          </cell>
        </row>
        <row r="450">
          <cell r="B450" t="str">
            <v>2Б4-17</v>
          </cell>
          <cell r="C450">
            <v>2</v>
          </cell>
        </row>
        <row r="451">
          <cell r="B451" t="str">
            <v>2Б4-18</v>
          </cell>
          <cell r="C451">
            <v>2</v>
          </cell>
        </row>
        <row r="452">
          <cell r="B452" t="str">
            <v>2Б4-19</v>
          </cell>
          <cell r="C452">
            <v>3</v>
          </cell>
        </row>
        <row r="453">
          <cell r="B453" t="str">
            <v>2Б4-2</v>
          </cell>
          <cell r="C453">
            <v>7</v>
          </cell>
        </row>
        <row r="454">
          <cell r="B454" t="str">
            <v>2Б4-20</v>
          </cell>
          <cell r="C454">
            <v>2</v>
          </cell>
        </row>
        <row r="455">
          <cell r="B455" t="str">
            <v>2Б4-21</v>
          </cell>
          <cell r="C455">
            <v>2</v>
          </cell>
        </row>
        <row r="456">
          <cell r="B456" t="str">
            <v>2Б4-22</v>
          </cell>
          <cell r="C456">
            <v>1</v>
          </cell>
        </row>
        <row r="457">
          <cell r="B457" t="str">
            <v>2б4-23</v>
          </cell>
          <cell r="C457">
            <v>2</v>
          </cell>
        </row>
        <row r="458">
          <cell r="B458" t="str">
            <v>2Б4-24</v>
          </cell>
          <cell r="C458">
            <v>2</v>
          </cell>
        </row>
        <row r="459">
          <cell r="B459" t="str">
            <v>2Б4-25</v>
          </cell>
          <cell r="C459">
            <v>2</v>
          </cell>
        </row>
        <row r="460">
          <cell r="B460" t="str">
            <v>2Б4-26</v>
          </cell>
          <cell r="C460">
            <v>1</v>
          </cell>
        </row>
        <row r="461">
          <cell r="B461" t="str">
            <v>2Б4-3</v>
          </cell>
          <cell r="C461">
            <v>2</v>
          </cell>
        </row>
        <row r="462">
          <cell r="B462" t="str">
            <v>2Б4-4</v>
          </cell>
          <cell r="C462">
            <v>5</v>
          </cell>
        </row>
        <row r="463">
          <cell r="B463" t="str">
            <v>2Б4-5</v>
          </cell>
          <cell r="C463">
            <v>5</v>
          </cell>
        </row>
        <row r="464">
          <cell r="B464" t="str">
            <v>2Б4-6</v>
          </cell>
          <cell r="C464">
            <v>6</v>
          </cell>
        </row>
        <row r="465">
          <cell r="B465" t="str">
            <v>2Б4-7</v>
          </cell>
          <cell r="C465">
            <v>9</v>
          </cell>
        </row>
        <row r="466">
          <cell r="B466" t="str">
            <v>2Б4-8</v>
          </cell>
          <cell r="C466">
            <v>15</v>
          </cell>
        </row>
        <row r="467">
          <cell r="B467" t="str">
            <v>2б4-9</v>
          </cell>
          <cell r="C467">
            <v>5</v>
          </cell>
        </row>
        <row r="468">
          <cell r="B468" t="str">
            <v>2Б5-1</v>
          </cell>
          <cell r="C468">
            <v>1</v>
          </cell>
        </row>
        <row r="469">
          <cell r="B469" t="str">
            <v>2Б8-1</v>
          </cell>
          <cell r="C469">
            <v>2</v>
          </cell>
        </row>
        <row r="470">
          <cell r="B470" t="str">
            <v>2Б8-2</v>
          </cell>
          <cell r="C470">
            <v>19</v>
          </cell>
        </row>
        <row r="471">
          <cell r="B471" t="str">
            <v>2Б8-3</v>
          </cell>
          <cell r="C471">
            <v>1</v>
          </cell>
        </row>
        <row r="472">
          <cell r="B472" t="str">
            <v>2К1-1</v>
          </cell>
          <cell r="C472">
            <v>4</v>
          </cell>
        </row>
        <row r="473">
          <cell r="B473" t="str">
            <v>2К1-11</v>
          </cell>
          <cell r="C473">
            <v>2</v>
          </cell>
        </row>
        <row r="474">
          <cell r="B474" t="str">
            <v>2К1-13</v>
          </cell>
          <cell r="C474">
            <v>2</v>
          </cell>
        </row>
        <row r="475">
          <cell r="B475" t="str">
            <v>2К1-15</v>
          </cell>
          <cell r="C475">
            <v>2</v>
          </cell>
        </row>
        <row r="476">
          <cell r="B476" t="str">
            <v>2К1-3</v>
          </cell>
          <cell r="C476">
            <v>3</v>
          </cell>
        </row>
        <row r="477">
          <cell r="B477" t="str">
            <v>2К1-5</v>
          </cell>
          <cell r="C477">
            <v>2</v>
          </cell>
        </row>
        <row r="478">
          <cell r="B478" t="str">
            <v>2К1-7</v>
          </cell>
          <cell r="C478">
            <v>14</v>
          </cell>
        </row>
        <row r="479">
          <cell r="B479" t="str">
            <v>2К1-8</v>
          </cell>
          <cell r="C479">
            <v>1</v>
          </cell>
        </row>
        <row r="480">
          <cell r="B480" t="str">
            <v>2К1-9</v>
          </cell>
          <cell r="C480">
            <v>2</v>
          </cell>
        </row>
        <row r="481">
          <cell r="B481" t="str">
            <v>2К2-1</v>
          </cell>
          <cell r="C481">
            <v>2</v>
          </cell>
        </row>
        <row r="482">
          <cell r="B482" t="str">
            <v>2К2-2</v>
          </cell>
          <cell r="C482">
            <v>15</v>
          </cell>
        </row>
        <row r="483">
          <cell r="B483" t="str">
            <v>2К2-3</v>
          </cell>
          <cell r="C483">
            <v>1</v>
          </cell>
        </row>
        <row r="484">
          <cell r="B484" t="str">
            <v>2К2-4</v>
          </cell>
          <cell r="C484">
            <v>1</v>
          </cell>
        </row>
        <row r="485">
          <cell r="B485" t="str">
            <v>2К2-5</v>
          </cell>
          <cell r="C485">
            <v>1</v>
          </cell>
        </row>
        <row r="486">
          <cell r="B486" t="str">
            <v>2К2-6</v>
          </cell>
          <cell r="C486">
            <v>2</v>
          </cell>
        </row>
        <row r="487">
          <cell r="B487" t="str">
            <v>2К2-7</v>
          </cell>
          <cell r="C487">
            <v>1</v>
          </cell>
        </row>
        <row r="488">
          <cell r="B488" t="str">
            <v>2К2-8</v>
          </cell>
          <cell r="C488">
            <v>1</v>
          </cell>
        </row>
        <row r="489">
          <cell r="B489" t="str">
            <v>2СВ1-1</v>
          </cell>
          <cell r="C489">
            <v>2</v>
          </cell>
        </row>
        <row r="490">
          <cell r="B490" t="str">
            <v>2СВ1-2</v>
          </cell>
          <cell r="C490">
            <v>1</v>
          </cell>
        </row>
        <row r="491">
          <cell r="B491" t="str">
            <v>3Б1-2</v>
          </cell>
          <cell r="C491">
            <v>1</v>
          </cell>
        </row>
        <row r="492">
          <cell r="B492" t="str">
            <v>3Б1-3</v>
          </cell>
          <cell r="C492">
            <v>1</v>
          </cell>
        </row>
        <row r="493">
          <cell r="B493" t="str">
            <v>3Б1-5</v>
          </cell>
          <cell r="C493">
            <v>1</v>
          </cell>
        </row>
        <row r="494">
          <cell r="B494" t="str">
            <v>3Б1-7</v>
          </cell>
          <cell r="C494">
            <v>3</v>
          </cell>
        </row>
        <row r="495">
          <cell r="B495" t="str">
            <v>3Б1-8</v>
          </cell>
          <cell r="C495">
            <v>1</v>
          </cell>
        </row>
        <row r="496">
          <cell r="B496" t="str">
            <v>3Б2-1</v>
          </cell>
          <cell r="C496">
            <v>1</v>
          </cell>
        </row>
        <row r="497">
          <cell r="B497" t="str">
            <v>3Б2-2</v>
          </cell>
          <cell r="C497">
            <v>1</v>
          </cell>
        </row>
        <row r="498">
          <cell r="B498" t="str">
            <v>3К2-1</v>
          </cell>
          <cell r="C498">
            <v>1</v>
          </cell>
        </row>
        <row r="499">
          <cell r="B499" t="str">
            <v>3К2-2</v>
          </cell>
          <cell r="C499">
            <v>9</v>
          </cell>
        </row>
        <row r="500">
          <cell r="B500" t="str">
            <v>3К2-3</v>
          </cell>
          <cell r="C500">
            <v>1</v>
          </cell>
        </row>
        <row r="501">
          <cell r="B501" t="str">
            <v>3К2-4</v>
          </cell>
          <cell r="C501">
            <v>2</v>
          </cell>
        </row>
        <row r="502">
          <cell r="B502" t="str">
            <v>3К2-5</v>
          </cell>
          <cell r="C502">
            <v>2</v>
          </cell>
        </row>
        <row r="503">
          <cell r="B503" t="str">
            <v>3К2-6</v>
          </cell>
          <cell r="C503">
            <v>1</v>
          </cell>
        </row>
        <row r="504">
          <cell r="B504" t="str">
            <v>4Б1-2</v>
          </cell>
          <cell r="C504">
            <v>1</v>
          </cell>
        </row>
        <row r="505">
          <cell r="B505" t="str">
            <v>4Б1-3</v>
          </cell>
          <cell r="C505">
            <v>2</v>
          </cell>
        </row>
        <row r="506">
          <cell r="B506" t="str">
            <v>4Б2-1</v>
          </cell>
          <cell r="C506">
            <v>1</v>
          </cell>
        </row>
        <row r="507">
          <cell r="B507" t="str">
            <v>4К2-1</v>
          </cell>
          <cell r="C507">
            <v>1</v>
          </cell>
        </row>
        <row r="508">
          <cell r="B508" t="str">
            <v>4К2-2</v>
          </cell>
          <cell r="C508">
            <v>11</v>
          </cell>
        </row>
        <row r="509">
          <cell r="B509" t="str">
            <v>4К2-3</v>
          </cell>
          <cell r="C509">
            <v>1</v>
          </cell>
        </row>
        <row r="510">
          <cell r="B510" t="str">
            <v>4К2-4</v>
          </cell>
          <cell r="C510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.10.25"/>
    </sheetNames>
    <sheetDataSet>
      <sheetData sheetId="0">
        <row r="305">
          <cell r="B305" t="str">
            <v>1Б1-1</v>
          </cell>
          <cell r="C305">
            <v>1</v>
          </cell>
        </row>
        <row r="306">
          <cell r="B306" t="str">
            <v>1Б11-1</v>
          </cell>
          <cell r="C306">
            <v>1</v>
          </cell>
        </row>
        <row r="307">
          <cell r="B307" t="str">
            <v>1Б12-1</v>
          </cell>
          <cell r="C307">
            <v>2</v>
          </cell>
        </row>
        <row r="308">
          <cell r="B308" t="str">
            <v>1Б1-3</v>
          </cell>
          <cell r="C308">
            <v>1</v>
          </cell>
        </row>
        <row r="309">
          <cell r="B309" t="str">
            <v>1Б1-4</v>
          </cell>
          <cell r="C309">
            <v>1</v>
          </cell>
        </row>
        <row r="310">
          <cell r="B310" t="str">
            <v>1Б2-1</v>
          </cell>
          <cell r="C310">
            <v>1</v>
          </cell>
        </row>
        <row r="311">
          <cell r="B311" t="str">
            <v>1Б3-1</v>
          </cell>
          <cell r="C311">
            <v>1</v>
          </cell>
        </row>
        <row r="312">
          <cell r="B312" t="str">
            <v>1Б3-2</v>
          </cell>
          <cell r="C312">
            <v>1</v>
          </cell>
        </row>
        <row r="313">
          <cell r="B313" t="str">
            <v>1Б3-3</v>
          </cell>
          <cell r="C313">
            <v>1</v>
          </cell>
        </row>
        <row r="314">
          <cell r="B314" t="str">
            <v>1Б3-4</v>
          </cell>
          <cell r="C314">
            <v>1</v>
          </cell>
        </row>
        <row r="315">
          <cell r="B315" t="str">
            <v>1Б3-5</v>
          </cell>
          <cell r="C315">
            <v>1</v>
          </cell>
        </row>
        <row r="316">
          <cell r="B316" t="str">
            <v>1Б4-1</v>
          </cell>
          <cell r="C316">
            <v>1</v>
          </cell>
        </row>
        <row r="317">
          <cell r="B317" t="str">
            <v>1Б4-10</v>
          </cell>
          <cell r="C317">
            <v>1</v>
          </cell>
        </row>
        <row r="318">
          <cell r="B318" t="str">
            <v>1Б4-13</v>
          </cell>
          <cell r="C318">
            <v>2</v>
          </cell>
        </row>
        <row r="319">
          <cell r="B319" t="str">
            <v>1Б4-14</v>
          </cell>
          <cell r="C319">
            <v>2</v>
          </cell>
        </row>
        <row r="320">
          <cell r="B320" t="str">
            <v>1Б4-15</v>
          </cell>
          <cell r="C320">
            <v>1</v>
          </cell>
        </row>
        <row r="321">
          <cell r="B321" t="str">
            <v>1Б4-16</v>
          </cell>
          <cell r="C321">
            <v>2</v>
          </cell>
        </row>
        <row r="322">
          <cell r="B322" t="str">
            <v>1Б4-17</v>
          </cell>
          <cell r="C322">
            <v>3</v>
          </cell>
        </row>
        <row r="323">
          <cell r="B323" t="str">
            <v>1Б4-2</v>
          </cell>
          <cell r="C323">
            <v>1</v>
          </cell>
        </row>
        <row r="324">
          <cell r="B324" t="str">
            <v>1Б4-20</v>
          </cell>
          <cell r="C324">
            <v>2</v>
          </cell>
        </row>
        <row r="325">
          <cell r="B325" t="str">
            <v>1Б4-3</v>
          </cell>
          <cell r="C325">
            <v>2</v>
          </cell>
        </row>
        <row r="326">
          <cell r="B326" t="str">
            <v>1Б4-4</v>
          </cell>
          <cell r="C326">
            <v>2</v>
          </cell>
        </row>
        <row r="327">
          <cell r="B327" t="str">
            <v>1Б4-5</v>
          </cell>
          <cell r="C327">
            <v>1</v>
          </cell>
        </row>
        <row r="328">
          <cell r="B328" t="str">
            <v>1Б4-6</v>
          </cell>
          <cell r="C328">
            <v>0</v>
          </cell>
        </row>
        <row r="329">
          <cell r="B329" t="str">
            <v>1Б6-1</v>
          </cell>
          <cell r="C329">
            <v>1</v>
          </cell>
        </row>
        <row r="330">
          <cell r="B330" t="str">
            <v>1Б6-2</v>
          </cell>
          <cell r="C330">
            <v>1</v>
          </cell>
        </row>
        <row r="331">
          <cell r="B331" t="str">
            <v>1Б6-3</v>
          </cell>
          <cell r="C331">
            <v>2</v>
          </cell>
        </row>
        <row r="332">
          <cell r="B332" t="str">
            <v>1Б8-1</v>
          </cell>
          <cell r="C332">
            <v>1</v>
          </cell>
        </row>
        <row r="333">
          <cell r="B333" t="str">
            <v>1Б8-2</v>
          </cell>
          <cell r="C333">
            <v>1</v>
          </cell>
        </row>
        <row r="334">
          <cell r="B334" t="str">
            <v>1Б8-3</v>
          </cell>
          <cell r="C334">
            <v>1</v>
          </cell>
        </row>
        <row r="335">
          <cell r="B335" t="str">
            <v>1Б8-4</v>
          </cell>
          <cell r="C335">
            <v>1</v>
          </cell>
        </row>
        <row r="336">
          <cell r="B336" t="str">
            <v>1Б8-5</v>
          </cell>
          <cell r="C336">
            <v>5</v>
          </cell>
        </row>
        <row r="337">
          <cell r="B337" t="str">
            <v>1Б8-6</v>
          </cell>
          <cell r="C337">
            <v>1</v>
          </cell>
        </row>
        <row r="338">
          <cell r="B338" t="str">
            <v>1Б9-1</v>
          </cell>
          <cell r="C338">
            <v>1</v>
          </cell>
        </row>
        <row r="339">
          <cell r="B339" t="str">
            <v>1Б9-2</v>
          </cell>
          <cell r="C339">
            <v>1</v>
          </cell>
        </row>
        <row r="340">
          <cell r="B340" t="str">
            <v>1Б9-3</v>
          </cell>
          <cell r="C340">
            <v>2</v>
          </cell>
        </row>
        <row r="341">
          <cell r="B341" t="str">
            <v>1Б9-4</v>
          </cell>
          <cell r="C341">
            <v>1</v>
          </cell>
        </row>
        <row r="342">
          <cell r="B342" t="str">
            <v>1К1-1</v>
          </cell>
          <cell r="C342">
            <v>1</v>
          </cell>
        </row>
        <row r="343">
          <cell r="B343" t="str">
            <v>1К1-11</v>
          </cell>
          <cell r="C343">
            <v>2</v>
          </cell>
        </row>
        <row r="344">
          <cell r="B344" t="str">
            <v>1К1-14</v>
          </cell>
          <cell r="C344">
            <v>1</v>
          </cell>
        </row>
        <row r="345">
          <cell r="B345" t="str">
            <v>1К1-16</v>
          </cell>
          <cell r="C345">
            <v>1</v>
          </cell>
        </row>
        <row r="346">
          <cell r="B346" t="str">
            <v>1К1-18</v>
          </cell>
          <cell r="C346">
            <v>1</v>
          </cell>
        </row>
        <row r="347">
          <cell r="B347" t="str">
            <v>1К1-2</v>
          </cell>
          <cell r="C347">
            <v>2</v>
          </cell>
        </row>
        <row r="348">
          <cell r="B348" t="str">
            <v>1К1-20</v>
          </cell>
          <cell r="C348">
            <v>1</v>
          </cell>
        </row>
        <row r="349">
          <cell r="B349" t="str">
            <v>1К1-22</v>
          </cell>
          <cell r="C349">
            <v>4</v>
          </cell>
        </row>
        <row r="350">
          <cell r="B350" t="str">
            <v>1К1-3</v>
          </cell>
          <cell r="C350">
            <v>2</v>
          </cell>
        </row>
        <row r="351">
          <cell r="B351" t="str">
            <v>1К1-5</v>
          </cell>
          <cell r="C351">
            <v>1</v>
          </cell>
        </row>
        <row r="352">
          <cell r="B352" t="str">
            <v>1К1-7</v>
          </cell>
          <cell r="C352">
            <v>2</v>
          </cell>
        </row>
        <row r="353">
          <cell r="B353" t="str">
            <v>1К1-9</v>
          </cell>
          <cell r="C353">
            <v>1</v>
          </cell>
        </row>
        <row r="354">
          <cell r="B354" t="str">
            <v>1К2-1</v>
          </cell>
          <cell r="C354">
            <v>1</v>
          </cell>
        </row>
        <row r="355">
          <cell r="B355" t="str">
            <v>1К2-2</v>
          </cell>
          <cell r="C355">
            <v>7</v>
          </cell>
        </row>
        <row r="356">
          <cell r="B356" t="str">
            <v>1К2-3</v>
          </cell>
          <cell r="C356">
            <v>1</v>
          </cell>
        </row>
        <row r="357">
          <cell r="B357" t="str">
            <v>1К2-4</v>
          </cell>
          <cell r="C357">
            <v>1</v>
          </cell>
        </row>
        <row r="358">
          <cell r="B358" t="str">
            <v>1К3-2</v>
          </cell>
          <cell r="C358">
            <v>1</v>
          </cell>
        </row>
        <row r="359">
          <cell r="B359" t="str">
            <v>1К3-3</v>
          </cell>
          <cell r="C359">
            <v>1</v>
          </cell>
        </row>
        <row r="360">
          <cell r="B360" t="str">
            <v>1К3-4</v>
          </cell>
          <cell r="C360">
            <v>1</v>
          </cell>
        </row>
        <row r="361">
          <cell r="B361" t="str">
            <v>1К3-5</v>
          </cell>
          <cell r="C361">
            <v>2</v>
          </cell>
        </row>
        <row r="362">
          <cell r="B362" t="str">
            <v>1К3-6</v>
          </cell>
          <cell r="C362">
            <v>1</v>
          </cell>
        </row>
        <row r="363">
          <cell r="B363" t="str">
            <v>1К3-7</v>
          </cell>
          <cell r="C363">
            <v>1</v>
          </cell>
        </row>
        <row r="364">
          <cell r="B364" t="str">
            <v>1К3-8</v>
          </cell>
          <cell r="C364">
            <v>1</v>
          </cell>
        </row>
        <row r="365">
          <cell r="B365" t="str">
            <v>1К3-9</v>
          </cell>
          <cell r="C365">
            <v>1</v>
          </cell>
        </row>
        <row r="366">
          <cell r="B366" t="str">
            <v>1Н1-118</v>
          </cell>
          <cell r="C366">
            <v>1</v>
          </cell>
        </row>
        <row r="367">
          <cell r="B367" t="str">
            <v>1Н1-122</v>
          </cell>
          <cell r="C367">
            <v>1</v>
          </cell>
        </row>
        <row r="368">
          <cell r="B368" t="str">
            <v>1Н1-130</v>
          </cell>
          <cell r="C368">
            <v>2</v>
          </cell>
        </row>
        <row r="369">
          <cell r="B369" t="str">
            <v>1Н1-134</v>
          </cell>
          <cell r="C369">
            <v>1</v>
          </cell>
        </row>
        <row r="370">
          <cell r="B370" t="str">
            <v>1Н1-138</v>
          </cell>
          <cell r="C370">
            <v>2</v>
          </cell>
        </row>
        <row r="371">
          <cell r="B371" t="str">
            <v>1Н1-139</v>
          </cell>
          <cell r="C371">
            <v>2</v>
          </cell>
        </row>
        <row r="372">
          <cell r="B372" t="str">
            <v>1Н1-142</v>
          </cell>
          <cell r="C372">
            <v>2</v>
          </cell>
        </row>
        <row r="373">
          <cell r="B373" t="str">
            <v>1Н1-143</v>
          </cell>
          <cell r="C373">
            <v>1</v>
          </cell>
        </row>
        <row r="374">
          <cell r="B374" t="str">
            <v>2Б1-2</v>
          </cell>
          <cell r="C374">
            <v>7</v>
          </cell>
        </row>
        <row r="375">
          <cell r="B375" t="str">
            <v>2Б1-3</v>
          </cell>
          <cell r="C375">
            <v>1</v>
          </cell>
        </row>
        <row r="376">
          <cell r="B376" t="str">
            <v>2Б1-5</v>
          </cell>
          <cell r="C376">
            <v>1</v>
          </cell>
        </row>
        <row r="377">
          <cell r="B377" t="str">
            <v>2Б2-1</v>
          </cell>
          <cell r="C377">
            <v>1</v>
          </cell>
        </row>
        <row r="378">
          <cell r="B378" t="str">
            <v>2Б2-2</v>
          </cell>
          <cell r="C378">
            <v>2</v>
          </cell>
        </row>
        <row r="379">
          <cell r="B379" t="str">
            <v>2Б2-3</v>
          </cell>
          <cell r="C379">
            <v>1</v>
          </cell>
        </row>
        <row r="380">
          <cell r="B380" t="str">
            <v>2Б4-10</v>
          </cell>
          <cell r="C380">
            <v>6</v>
          </cell>
        </row>
        <row r="381">
          <cell r="B381" t="str">
            <v>2Б4-11</v>
          </cell>
          <cell r="C381">
            <v>7</v>
          </cell>
        </row>
        <row r="382">
          <cell r="B382" t="str">
            <v>2Б4-12</v>
          </cell>
          <cell r="C382">
            <v>7</v>
          </cell>
        </row>
        <row r="383">
          <cell r="B383" t="str">
            <v>2Б4-13</v>
          </cell>
          <cell r="C383">
            <v>6</v>
          </cell>
        </row>
        <row r="384">
          <cell r="B384" t="str">
            <v>2Б4-14</v>
          </cell>
          <cell r="C384">
            <v>9</v>
          </cell>
        </row>
        <row r="385">
          <cell r="B385" t="str">
            <v>2Б4-17</v>
          </cell>
          <cell r="C385">
            <v>3</v>
          </cell>
        </row>
        <row r="386">
          <cell r="B386" t="str">
            <v>2Б4-18</v>
          </cell>
          <cell r="C386">
            <v>2</v>
          </cell>
        </row>
        <row r="387">
          <cell r="B387" t="str">
            <v>2Б4-2</v>
          </cell>
          <cell r="C387">
            <v>6</v>
          </cell>
        </row>
        <row r="388">
          <cell r="B388" t="str">
            <v>2Б4-20</v>
          </cell>
          <cell r="C388">
            <v>2</v>
          </cell>
        </row>
        <row r="389">
          <cell r="B389" t="str">
            <v>2Б4-23</v>
          </cell>
          <cell r="C389">
            <v>2</v>
          </cell>
        </row>
        <row r="390">
          <cell r="B390" t="str">
            <v>2Б4-24</v>
          </cell>
          <cell r="C390">
            <v>2</v>
          </cell>
        </row>
        <row r="391">
          <cell r="B391" t="str">
            <v>2Б4-25</v>
          </cell>
          <cell r="C391">
            <v>2</v>
          </cell>
        </row>
        <row r="392">
          <cell r="B392" t="str">
            <v>2Б4-3</v>
          </cell>
          <cell r="C392">
            <v>2</v>
          </cell>
        </row>
        <row r="393">
          <cell r="B393" t="str">
            <v>2Б4-4</v>
          </cell>
          <cell r="C393">
            <v>2</v>
          </cell>
        </row>
        <row r="394">
          <cell r="B394" t="str">
            <v>2Б4-5</v>
          </cell>
          <cell r="C394">
            <v>5</v>
          </cell>
        </row>
        <row r="395">
          <cell r="B395" t="str">
            <v>2Б4-6</v>
          </cell>
          <cell r="C395">
            <v>7</v>
          </cell>
        </row>
        <row r="396">
          <cell r="B396" t="str">
            <v>2Б4-7</v>
          </cell>
          <cell r="C396">
            <v>8</v>
          </cell>
        </row>
        <row r="397">
          <cell r="B397" t="str">
            <v>2Б4-8</v>
          </cell>
          <cell r="C397">
            <v>14</v>
          </cell>
        </row>
        <row r="398">
          <cell r="B398" t="str">
            <v>2Б4-9</v>
          </cell>
          <cell r="C398">
            <v>5</v>
          </cell>
        </row>
        <row r="399">
          <cell r="B399" t="str">
            <v>2Б8-1</v>
          </cell>
          <cell r="C399">
            <v>2</v>
          </cell>
        </row>
        <row r="400">
          <cell r="B400" t="str">
            <v>2Б8-2</v>
          </cell>
          <cell r="C400">
            <v>19</v>
          </cell>
        </row>
        <row r="401">
          <cell r="B401" t="str">
            <v>2Б8-3</v>
          </cell>
          <cell r="C401">
            <v>1</v>
          </cell>
        </row>
        <row r="402">
          <cell r="B402" t="str">
            <v>2К1-1</v>
          </cell>
          <cell r="C402">
            <v>4</v>
          </cell>
        </row>
        <row r="403">
          <cell r="B403" t="str">
            <v>2К1-11</v>
          </cell>
          <cell r="C403">
            <v>2</v>
          </cell>
        </row>
        <row r="404">
          <cell r="B404" t="str">
            <v>2К1-15</v>
          </cell>
          <cell r="C404">
            <v>2</v>
          </cell>
        </row>
        <row r="405">
          <cell r="B405" t="str">
            <v>2К1-3</v>
          </cell>
          <cell r="C405">
            <v>4</v>
          </cell>
        </row>
        <row r="406">
          <cell r="B406" t="str">
            <v>2К1-7</v>
          </cell>
          <cell r="C406">
            <v>14</v>
          </cell>
        </row>
        <row r="407">
          <cell r="B407" t="str">
            <v>2К1-8</v>
          </cell>
          <cell r="C407">
            <v>1</v>
          </cell>
        </row>
        <row r="408">
          <cell r="B408" t="str">
            <v>2К1-9</v>
          </cell>
          <cell r="C408">
            <v>2</v>
          </cell>
        </row>
        <row r="409">
          <cell r="B409" t="str">
            <v>2К2-1</v>
          </cell>
          <cell r="C409">
            <v>2</v>
          </cell>
        </row>
        <row r="410">
          <cell r="B410" t="str">
            <v>2К2-2</v>
          </cell>
          <cell r="C410">
            <v>14</v>
          </cell>
        </row>
        <row r="411">
          <cell r="B411" t="str">
            <v>2К2-4</v>
          </cell>
          <cell r="C411">
            <v>1</v>
          </cell>
        </row>
        <row r="412">
          <cell r="B412" t="str">
            <v>2К2-6</v>
          </cell>
          <cell r="C412">
            <v>2</v>
          </cell>
        </row>
        <row r="413">
          <cell r="B413" t="str">
            <v>2К2-7</v>
          </cell>
          <cell r="C413">
            <v>1</v>
          </cell>
        </row>
        <row r="414">
          <cell r="B414" t="str">
            <v>2К2-8</v>
          </cell>
          <cell r="C414">
            <v>1</v>
          </cell>
        </row>
        <row r="415">
          <cell r="B415" t="str">
            <v>3Б1-5</v>
          </cell>
          <cell r="C415">
            <v>1</v>
          </cell>
        </row>
        <row r="416">
          <cell r="B416" t="str">
            <v>3Б1-7</v>
          </cell>
          <cell r="C416">
            <v>3</v>
          </cell>
        </row>
        <row r="417">
          <cell r="B417" t="str">
            <v>3Б2-1</v>
          </cell>
          <cell r="C417">
            <v>1</v>
          </cell>
        </row>
        <row r="418">
          <cell r="B418" t="str">
            <v>3Б2-2</v>
          </cell>
          <cell r="C418">
            <v>1</v>
          </cell>
        </row>
        <row r="419">
          <cell r="B419" t="str">
            <v>3К2-1</v>
          </cell>
          <cell r="C419">
            <v>1</v>
          </cell>
        </row>
        <row r="420">
          <cell r="B420" t="str">
            <v>3К2-2</v>
          </cell>
          <cell r="C420">
            <v>10</v>
          </cell>
        </row>
        <row r="421">
          <cell r="B421" t="str">
            <v>3К2-4</v>
          </cell>
          <cell r="C421">
            <v>1</v>
          </cell>
        </row>
        <row r="422">
          <cell r="B422" t="str">
            <v>3К2-5</v>
          </cell>
          <cell r="C422">
            <v>1</v>
          </cell>
        </row>
        <row r="423">
          <cell r="B423" t="str">
            <v>4Б1-2</v>
          </cell>
          <cell r="C423">
            <v>1</v>
          </cell>
        </row>
        <row r="424">
          <cell r="B424" t="str">
            <v>4Б2-1</v>
          </cell>
          <cell r="C424">
            <v>1</v>
          </cell>
        </row>
        <row r="425">
          <cell r="B425" t="str">
            <v>4К2-2</v>
          </cell>
          <cell r="C425">
            <v>12</v>
          </cell>
        </row>
        <row r="426">
          <cell r="B426" t="str">
            <v>4Б1-3</v>
          </cell>
          <cell r="C426">
            <v>2</v>
          </cell>
        </row>
        <row r="427">
          <cell r="B427" t="str">
            <v>3Б1-3</v>
          </cell>
          <cell r="C427">
            <v>1</v>
          </cell>
        </row>
        <row r="428">
          <cell r="B428" t="str">
            <v>3Б1-8</v>
          </cell>
          <cell r="C428">
            <v>1</v>
          </cell>
        </row>
        <row r="429">
          <cell r="B429" t="str">
            <v>2К1-13</v>
          </cell>
          <cell r="C429">
            <v>2</v>
          </cell>
        </row>
        <row r="430">
          <cell r="B430" t="str">
            <v>2К1-5</v>
          </cell>
          <cell r="C430">
            <v>1</v>
          </cell>
        </row>
        <row r="431">
          <cell r="B431" t="str">
            <v>4К2-3</v>
          </cell>
          <cell r="C431">
            <v>1</v>
          </cell>
        </row>
        <row r="432">
          <cell r="B432" t="str">
            <v>2Б5-1</v>
          </cell>
          <cell r="C432">
            <v>1</v>
          </cell>
        </row>
        <row r="433">
          <cell r="B433" t="str">
            <v>1Н1-36</v>
          </cell>
          <cell r="C433">
            <v>1</v>
          </cell>
        </row>
        <row r="434">
          <cell r="B434" t="str">
            <v>1Н1-83</v>
          </cell>
          <cell r="C434">
            <v>1</v>
          </cell>
        </row>
        <row r="435">
          <cell r="B435" t="str">
            <v>1Н1-84</v>
          </cell>
          <cell r="C435">
            <v>1</v>
          </cell>
        </row>
        <row r="436">
          <cell r="B436" t="str">
            <v>1Н1-87</v>
          </cell>
          <cell r="C436">
            <v>1</v>
          </cell>
        </row>
        <row r="437">
          <cell r="B437" t="str">
            <v>1Н1-94</v>
          </cell>
          <cell r="C437">
            <v>1</v>
          </cell>
        </row>
        <row r="438">
          <cell r="B438" t="str">
            <v>1Н1-98</v>
          </cell>
          <cell r="C438">
            <v>1</v>
          </cell>
        </row>
        <row r="439">
          <cell r="B439" t="str">
            <v>1Н1-109</v>
          </cell>
          <cell r="C439">
            <v>1</v>
          </cell>
        </row>
        <row r="440">
          <cell r="B440" t="str">
            <v>1Н1-126</v>
          </cell>
          <cell r="C440">
            <v>1</v>
          </cell>
        </row>
        <row r="441">
          <cell r="B441" t="str">
            <v>1РФ1-4</v>
          </cell>
          <cell r="C441">
            <v>2</v>
          </cell>
        </row>
        <row r="442">
          <cell r="B442" t="str">
            <v>1РФ1-5</v>
          </cell>
          <cell r="C442">
            <v>3</v>
          </cell>
        </row>
        <row r="443">
          <cell r="B443" t="str">
            <v>1РФ1-6</v>
          </cell>
          <cell r="C443">
            <v>1</v>
          </cell>
        </row>
        <row r="444">
          <cell r="B444" t="str">
            <v>1РФ1-7</v>
          </cell>
          <cell r="C444">
            <v>2</v>
          </cell>
        </row>
        <row r="445">
          <cell r="B445" t="str">
            <v>1РФ1-8</v>
          </cell>
          <cell r="C445">
            <v>4</v>
          </cell>
        </row>
        <row r="446">
          <cell r="B446" t="str">
            <v>1РФ1-9</v>
          </cell>
          <cell r="C446">
            <v>1</v>
          </cell>
        </row>
        <row r="447">
          <cell r="B447" t="str">
            <v>1СВ4-1</v>
          </cell>
          <cell r="C447">
            <v>1</v>
          </cell>
        </row>
        <row r="448">
          <cell r="B448" t="str">
            <v>1СВ4-2</v>
          </cell>
          <cell r="C448">
            <v>1</v>
          </cell>
        </row>
        <row r="449">
          <cell r="B449" t="str">
            <v>1СВ4-3</v>
          </cell>
          <cell r="C449">
            <v>1</v>
          </cell>
        </row>
        <row r="450">
          <cell r="B450" t="str">
            <v>1СВ4-5</v>
          </cell>
          <cell r="C450">
            <v>2</v>
          </cell>
        </row>
        <row r="451">
          <cell r="B451" t="str">
            <v>1СВ4-6</v>
          </cell>
          <cell r="C451">
            <v>1</v>
          </cell>
        </row>
        <row r="452">
          <cell r="B452" t="str">
            <v>2СВ1-1</v>
          </cell>
          <cell r="C452">
            <v>2</v>
          </cell>
        </row>
        <row r="453">
          <cell r="B453" t="str">
            <v>2СВ1-2</v>
          </cell>
          <cell r="C453">
            <v>1</v>
          </cell>
        </row>
        <row r="454">
          <cell r="B454" t="str">
            <v>1СГ2-1</v>
          </cell>
          <cell r="C454">
            <v>2</v>
          </cell>
        </row>
        <row r="455">
          <cell r="B455" t="str">
            <v>1СГ2-2</v>
          </cell>
          <cell r="C455">
            <v>1</v>
          </cell>
        </row>
        <row r="456">
          <cell r="B456" t="str">
            <v>1СГ2-3</v>
          </cell>
          <cell r="C456">
            <v>1</v>
          </cell>
        </row>
        <row r="457">
          <cell r="B457" t="str">
            <v>2К2-3</v>
          </cell>
          <cell r="C457">
            <v>1</v>
          </cell>
        </row>
        <row r="458">
          <cell r="B458" t="str">
            <v>2К2-5</v>
          </cell>
          <cell r="C458">
            <v>1</v>
          </cell>
        </row>
        <row r="459">
          <cell r="B459" t="str">
            <v>3К2-3</v>
          </cell>
          <cell r="C459">
            <v>1</v>
          </cell>
        </row>
        <row r="460">
          <cell r="B460" t="str">
            <v>3К2-6</v>
          </cell>
          <cell r="C460">
            <v>1</v>
          </cell>
        </row>
        <row r="461">
          <cell r="B461" t="str">
            <v>4К2-1</v>
          </cell>
          <cell r="C461">
            <v>1</v>
          </cell>
        </row>
        <row r="462">
          <cell r="B462" t="str">
            <v>4К2-4</v>
          </cell>
          <cell r="C462">
            <v>1</v>
          </cell>
        </row>
        <row r="463">
          <cell r="B463" t="str">
            <v>1К1-4</v>
          </cell>
          <cell r="C463">
            <v>1</v>
          </cell>
        </row>
        <row r="464">
          <cell r="B464" t="str">
            <v>1К1-6</v>
          </cell>
          <cell r="C464">
            <v>1</v>
          </cell>
        </row>
        <row r="465">
          <cell r="B465" t="str">
            <v>1К1-8</v>
          </cell>
          <cell r="C465">
            <v>1</v>
          </cell>
        </row>
        <row r="466">
          <cell r="B466" t="str">
            <v>1К1-10</v>
          </cell>
          <cell r="C466">
            <v>1</v>
          </cell>
        </row>
        <row r="467">
          <cell r="B467" t="str">
            <v>1К1-12</v>
          </cell>
          <cell r="C467">
            <v>1</v>
          </cell>
        </row>
        <row r="468">
          <cell r="B468" t="str">
            <v>1К1-13</v>
          </cell>
          <cell r="C468">
            <v>1</v>
          </cell>
        </row>
        <row r="469">
          <cell r="B469" t="str">
            <v>1К1-15</v>
          </cell>
          <cell r="C469">
            <v>1</v>
          </cell>
        </row>
        <row r="470">
          <cell r="B470" t="str">
            <v>1К1-17</v>
          </cell>
          <cell r="C470">
            <v>2</v>
          </cell>
        </row>
        <row r="471">
          <cell r="B471" t="str">
            <v>1К1-19</v>
          </cell>
          <cell r="C471">
            <v>1</v>
          </cell>
        </row>
        <row r="472">
          <cell r="B472" t="str">
            <v>1К1-21</v>
          </cell>
          <cell r="C472">
            <v>2</v>
          </cell>
        </row>
        <row r="473">
          <cell r="B473" t="str">
            <v>1К1-23</v>
          </cell>
          <cell r="C473">
            <v>4</v>
          </cell>
        </row>
        <row r="474">
          <cell r="B474" t="str">
            <v>1К4-1</v>
          </cell>
          <cell r="C474">
            <v>4</v>
          </cell>
        </row>
        <row r="475">
          <cell r="B475" t="str">
            <v>1К4-2</v>
          </cell>
          <cell r="C475">
            <v>5</v>
          </cell>
        </row>
        <row r="476">
          <cell r="B476" t="str">
            <v>1К4-3</v>
          </cell>
          <cell r="C476">
            <v>1</v>
          </cell>
        </row>
        <row r="477">
          <cell r="B477" t="str">
            <v>2Б4-1</v>
          </cell>
          <cell r="C477">
            <v>2</v>
          </cell>
        </row>
        <row r="478">
          <cell r="B478" t="str">
            <v>1РС3-1</v>
          </cell>
          <cell r="C478">
            <v>2</v>
          </cell>
        </row>
        <row r="479">
          <cell r="B479" t="str">
            <v>1РС5-1</v>
          </cell>
          <cell r="C479">
            <v>1</v>
          </cell>
        </row>
        <row r="480">
          <cell r="B480" t="str">
            <v>1РС6-1</v>
          </cell>
          <cell r="C480">
            <v>1</v>
          </cell>
        </row>
        <row r="481">
          <cell r="B481" t="str">
            <v>1РС6-2</v>
          </cell>
          <cell r="C481">
            <v>1</v>
          </cell>
        </row>
        <row r="482">
          <cell r="B482" t="str">
            <v>1РС6-3</v>
          </cell>
          <cell r="C482">
            <v>1</v>
          </cell>
        </row>
        <row r="483">
          <cell r="B483" t="str">
            <v>1РС6-4</v>
          </cell>
          <cell r="C483">
            <v>1</v>
          </cell>
        </row>
        <row r="484">
          <cell r="B484" t="str">
            <v>1РС6-5</v>
          </cell>
          <cell r="C484">
            <v>4</v>
          </cell>
        </row>
        <row r="485">
          <cell r="B485" t="str">
            <v>1РС6-6</v>
          </cell>
          <cell r="C485">
            <v>1</v>
          </cell>
        </row>
        <row r="486">
          <cell r="B486" t="str">
            <v>2Б11-1</v>
          </cell>
          <cell r="C486">
            <v>1</v>
          </cell>
        </row>
        <row r="487">
          <cell r="B487" t="str">
            <v>2Б11-2</v>
          </cell>
          <cell r="C487">
            <v>1</v>
          </cell>
        </row>
        <row r="488">
          <cell r="B488" t="str">
            <v>1КР1-1</v>
          </cell>
          <cell r="C488">
            <v>4</v>
          </cell>
        </row>
        <row r="489">
          <cell r="B489" t="str">
            <v>1СТ1-1</v>
          </cell>
          <cell r="C489">
            <v>1</v>
          </cell>
        </row>
        <row r="490">
          <cell r="B490" t="str">
            <v>1СТ1-2</v>
          </cell>
          <cell r="C490">
            <v>1</v>
          </cell>
        </row>
        <row r="491">
          <cell r="B491" t="str">
            <v>2Б4-16</v>
          </cell>
          <cell r="C491">
            <v>2</v>
          </cell>
        </row>
        <row r="492">
          <cell r="B492" t="str">
            <v>2Б4-19</v>
          </cell>
          <cell r="C492">
            <v>2</v>
          </cell>
        </row>
        <row r="493">
          <cell r="B493" t="str">
            <v>2Б4-21</v>
          </cell>
          <cell r="C493">
            <v>2</v>
          </cell>
        </row>
        <row r="494">
          <cell r="B494" t="str">
            <v>2Б4-26</v>
          </cell>
          <cell r="C494">
            <v>1</v>
          </cell>
        </row>
        <row r="495">
          <cell r="B495" t="str">
            <v>2Б4-22</v>
          </cell>
          <cell r="C495">
            <v>1</v>
          </cell>
        </row>
        <row r="496">
          <cell r="B496" t="str">
            <v>1К4-4</v>
          </cell>
          <cell r="C496">
            <v>1</v>
          </cell>
        </row>
        <row r="497">
          <cell r="B497" t="str">
            <v>1К4-5</v>
          </cell>
          <cell r="C497">
            <v>1</v>
          </cell>
        </row>
        <row r="498">
          <cell r="B498" t="str">
            <v>1К4-6</v>
          </cell>
          <cell r="C498">
            <v>1</v>
          </cell>
        </row>
        <row r="499">
          <cell r="B499" t="str">
            <v>1К4-7</v>
          </cell>
          <cell r="C499">
            <v>1</v>
          </cell>
        </row>
        <row r="500">
          <cell r="B500" t="str">
            <v>1К4-8</v>
          </cell>
          <cell r="C500">
            <v>1</v>
          </cell>
        </row>
        <row r="501">
          <cell r="B501" t="str">
            <v>1К4-9</v>
          </cell>
          <cell r="C501">
            <v>1</v>
          </cell>
        </row>
        <row r="502">
          <cell r="B502" t="str">
            <v>3Б1-2</v>
          </cell>
          <cell r="C502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ыполнение 1"/>
      <sheetName val="Лист2"/>
      <sheetName val="Лист3"/>
    </sheetNames>
    <sheetDataSet>
      <sheetData sheetId="0">
        <row r="7">
          <cell r="B7" t="str">
            <v>Б1-5</v>
          </cell>
          <cell r="C7" t="str">
            <v>Балка</v>
          </cell>
          <cell r="D7">
            <v>1</v>
          </cell>
        </row>
        <row r="8">
          <cell r="B8" t="str">
            <v>Б1-14</v>
          </cell>
          <cell r="C8" t="str">
            <v>Балка</v>
          </cell>
          <cell r="D8">
            <v>1</v>
          </cell>
        </row>
        <row r="9">
          <cell r="B9" t="str">
            <v>Б1-15</v>
          </cell>
          <cell r="C9" t="str">
            <v>Балка</v>
          </cell>
          <cell r="D9">
            <v>1</v>
          </cell>
        </row>
        <row r="10">
          <cell r="B10" t="str">
            <v>Б1-1</v>
          </cell>
          <cell r="C10" t="str">
            <v>Балка</v>
          </cell>
          <cell r="D10">
            <v>1</v>
          </cell>
        </row>
        <row r="11">
          <cell r="B11" t="str">
            <v>Б1-7</v>
          </cell>
          <cell r="C11" t="str">
            <v>Балка</v>
          </cell>
          <cell r="D11">
            <v>1</v>
          </cell>
        </row>
        <row r="12">
          <cell r="B12" t="str">
            <v>Б1-3</v>
          </cell>
          <cell r="C12" t="str">
            <v>Балка</v>
          </cell>
          <cell r="D12">
            <v>1</v>
          </cell>
        </row>
        <row r="13">
          <cell r="B13" t="str">
            <v>Б1-9</v>
          </cell>
          <cell r="C13" t="str">
            <v>Балка</v>
          </cell>
          <cell r="D13">
            <v>1</v>
          </cell>
        </row>
        <row r="14">
          <cell r="B14" t="str">
            <v>Б1-10</v>
          </cell>
          <cell r="C14" t="str">
            <v>Балка</v>
          </cell>
          <cell r="D14">
            <v>1</v>
          </cell>
        </row>
        <row r="15">
          <cell r="B15" t="str">
            <v>Б1-11</v>
          </cell>
          <cell r="C15" t="str">
            <v>Балка</v>
          </cell>
          <cell r="D15">
            <v>1</v>
          </cell>
        </row>
        <row r="16">
          <cell r="B16" t="str">
            <v>Б3-6</v>
          </cell>
          <cell r="C16" t="str">
            <v>Балка</v>
          </cell>
          <cell r="D16">
            <v>1</v>
          </cell>
        </row>
        <row r="17">
          <cell r="B17" t="str">
            <v>Б3-11</v>
          </cell>
          <cell r="C17" t="str">
            <v>Балка</v>
          </cell>
          <cell r="D17">
            <v>1</v>
          </cell>
        </row>
        <row r="18">
          <cell r="B18" t="str">
            <v>Б3-10</v>
          </cell>
          <cell r="C18" t="str">
            <v>Балка</v>
          </cell>
          <cell r="D18">
            <v>1</v>
          </cell>
        </row>
        <row r="19">
          <cell r="B19" t="str">
            <v>Б3-14</v>
          </cell>
          <cell r="C19" t="str">
            <v>Балка</v>
          </cell>
          <cell r="D19">
            <v>1</v>
          </cell>
        </row>
        <row r="20">
          <cell r="B20" t="str">
            <v>Б3-18</v>
          </cell>
          <cell r="C20" t="str">
            <v>Балка</v>
          </cell>
          <cell r="D20">
            <v>1</v>
          </cell>
        </row>
        <row r="21">
          <cell r="B21" t="str">
            <v>Б3-15</v>
          </cell>
          <cell r="C21" t="str">
            <v>Балка</v>
          </cell>
          <cell r="D21">
            <v>1</v>
          </cell>
        </row>
        <row r="22">
          <cell r="B22" t="str">
            <v>Б3-4</v>
          </cell>
          <cell r="C22" t="str">
            <v>Балка</v>
          </cell>
          <cell r="D22">
            <v>1</v>
          </cell>
        </row>
        <row r="23">
          <cell r="B23" t="str">
            <v>Б3-8</v>
          </cell>
          <cell r="C23" t="str">
            <v>Балка</v>
          </cell>
          <cell r="D23">
            <v>1</v>
          </cell>
        </row>
        <row r="24">
          <cell r="B24" t="str">
            <v>Б3-29</v>
          </cell>
          <cell r="C24" t="str">
            <v>Балка</v>
          </cell>
          <cell r="D24">
            <v>2</v>
          </cell>
        </row>
        <row r="25">
          <cell r="B25" t="str">
            <v>Б3-2</v>
          </cell>
          <cell r="C25" t="str">
            <v>Балка</v>
          </cell>
          <cell r="D25">
            <v>2</v>
          </cell>
        </row>
        <row r="26">
          <cell r="B26" t="str">
            <v>Б3-3</v>
          </cell>
          <cell r="C26" t="str">
            <v>Балка</v>
          </cell>
          <cell r="D26">
            <v>1</v>
          </cell>
        </row>
        <row r="27">
          <cell r="B27" t="str">
            <v>Б3-25</v>
          </cell>
          <cell r="C27" t="str">
            <v>Балка</v>
          </cell>
          <cell r="D27">
            <v>2</v>
          </cell>
        </row>
        <row r="28">
          <cell r="B28" t="str">
            <v>Б3-26</v>
          </cell>
          <cell r="C28" t="str">
            <v>Балка</v>
          </cell>
          <cell r="D28">
            <v>2</v>
          </cell>
        </row>
        <row r="29">
          <cell r="B29" t="str">
            <v>Б3-7</v>
          </cell>
          <cell r="C29" t="str">
            <v>Балка</v>
          </cell>
          <cell r="D29">
            <v>1</v>
          </cell>
        </row>
        <row r="30">
          <cell r="B30" t="str">
            <v>Б3-22</v>
          </cell>
          <cell r="C30" t="str">
            <v>Балка</v>
          </cell>
          <cell r="D30">
            <v>2</v>
          </cell>
        </row>
        <row r="31">
          <cell r="B31" t="str">
            <v>Б3-9</v>
          </cell>
          <cell r="C31" t="str">
            <v>Балка</v>
          </cell>
          <cell r="D31">
            <v>1</v>
          </cell>
        </row>
        <row r="32">
          <cell r="B32" t="str">
            <v>Б3-5</v>
          </cell>
          <cell r="C32" t="str">
            <v>Балка</v>
          </cell>
          <cell r="D32">
            <v>1</v>
          </cell>
        </row>
        <row r="33">
          <cell r="B33" t="str">
            <v>Б3-12</v>
          </cell>
          <cell r="C33" t="str">
            <v>Балка</v>
          </cell>
          <cell r="D33">
            <v>1</v>
          </cell>
        </row>
        <row r="34">
          <cell r="B34" t="str">
            <v>Б3-24</v>
          </cell>
          <cell r="C34" t="str">
            <v>Балка</v>
          </cell>
          <cell r="D34">
            <v>2</v>
          </cell>
        </row>
        <row r="35">
          <cell r="B35" t="str">
            <v>Б3-13</v>
          </cell>
          <cell r="C35" t="str">
            <v>Балка</v>
          </cell>
          <cell r="D35">
            <v>1</v>
          </cell>
        </row>
        <row r="36">
          <cell r="B36" t="str">
            <v>Б3-17</v>
          </cell>
          <cell r="C36" t="str">
            <v>Балка</v>
          </cell>
          <cell r="D36">
            <v>1</v>
          </cell>
        </row>
        <row r="37">
          <cell r="B37" t="str">
            <v>Б3-23</v>
          </cell>
          <cell r="C37" t="str">
            <v>Балка</v>
          </cell>
          <cell r="D37">
            <v>2</v>
          </cell>
        </row>
        <row r="38">
          <cell r="B38" t="str">
            <v>Б3-16</v>
          </cell>
          <cell r="C38" t="str">
            <v>Балка</v>
          </cell>
          <cell r="D38">
            <v>1</v>
          </cell>
        </row>
        <row r="39">
          <cell r="B39" t="str">
            <v>Б3-21</v>
          </cell>
          <cell r="C39" t="str">
            <v>Балка</v>
          </cell>
          <cell r="D39">
            <v>2</v>
          </cell>
        </row>
        <row r="40">
          <cell r="B40" t="str">
            <v>СВ1-20</v>
          </cell>
          <cell r="C40" t="str">
            <v>Связь</v>
          </cell>
          <cell r="D40">
            <v>2</v>
          </cell>
        </row>
        <row r="41">
          <cell r="B41" t="str">
            <v>СВ1-14</v>
          </cell>
          <cell r="C41" t="str">
            <v>Связь</v>
          </cell>
          <cell r="D41">
            <v>2</v>
          </cell>
        </row>
        <row r="42">
          <cell r="B42" t="str">
            <v>СВ1-18</v>
          </cell>
          <cell r="C42" t="str">
            <v>Связь</v>
          </cell>
          <cell r="D42">
            <v>1</v>
          </cell>
        </row>
        <row r="43">
          <cell r="B43" t="str">
            <v>СВ1-13</v>
          </cell>
          <cell r="C43" t="str">
            <v>Связь</v>
          </cell>
          <cell r="D43">
            <v>1</v>
          </cell>
        </row>
        <row r="44">
          <cell r="B44" t="str">
            <v>СВ1-15</v>
          </cell>
          <cell r="C44" t="str">
            <v>Связь</v>
          </cell>
          <cell r="D44">
            <v>6</v>
          </cell>
        </row>
        <row r="45">
          <cell r="B45" t="str">
            <v>СВ1-22</v>
          </cell>
          <cell r="C45" t="str">
            <v>Связь</v>
          </cell>
          <cell r="D45">
            <v>2</v>
          </cell>
        </row>
        <row r="46">
          <cell r="B46" t="str">
            <v>СВ1-21</v>
          </cell>
          <cell r="C46" t="str">
            <v>Связь</v>
          </cell>
          <cell r="D46">
            <v>2</v>
          </cell>
        </row>
        <row r="47">
          <cell r="B47" t="str">
            <v>СВ1-25</v>
          </cell>
          <cell r="C47" t="str">
            <v>Связь</v>
          </cell>
          <cell r="D47">
            <v>1</v>
          </cell>
        </row>
        <row r="48">
          <cell r="B48" t="str">
            <v>Р1-2</v>
          </cell>
          <cell r="C48" t="str">
            <v>Ригель</v>
          </cell>
          <cell r="D48">
            <v>1</v>
          </cell>
        </row>
        <row r="49">
          <cell r="B49" t="str">
            <v>СВ1-7</v>
          </cell>
          <cell r="C49" t="str">
            <v>Связь</v>
          </cell>
          <cell r="D49">
            <v>2</v>
          </cell>
        </row>
        <row r="50">
          <cell r="B50" t="str">
            <v>СВ1-3</v>
          </cell>
          <cell r="C50" t="str">
            <v>Связь</v>
          </cell>
          <cell r="D50">
            <v>2</v>
          </cell>
        </row>
        <row r="51">
          <cell r="B51" t="str">
            <v>СВ1-2</v>
          </cell>
          <cell r="C51" t="str">
            <v>Связь</v>
          </cell>
          <cell r="D51">
            <v>2</v>
          </cell>
        </row>
        <row r="52">
          <cell r="B52" t="str">
            <v>СВ1-6</v>
          </cell>
          <cell r="C52" t="str">
            <v>Связь</v>
          </cell>
          <cell r="D52">
            <v>2</v>
          </cell>
        </row>
        <row r="53">
          <cell r="B53" t="str">
            <v>СВ1-5</v>
          </cell>
          <cell r="C53" t="str">
            <v>Связь</v>
          </cell>
          <cell r="D53">
            <v>1</v>
          </cell>
        </row>
        <row r="54">
          <cell r="B54" t="str">
            <v>СВ1-24</v>
          </cell>
          <cell r="C54" t="str">
            <v>Связь</v>
          </cell>
          <cell r="D54">
            <v>1</v>
          </cell>
        </row>
        <row r="55">
          <cell r="B55" t="str">
            <v>Б1-6</v>
          </cell>
          <cell r="C55" t="str">
            <v>Балка</v>
          </cell>
          <cell r="D55">
            <v>1</v>
          </cell>
        </row>
        <row r="56">
          <cell r="B56" t="str">
            <v>Б1-13</v>
          </cell>
          <cell r="C56" t="str">
            <v>Балка</v>
          </cell>
          <cell r="D56">
            <v>2</v>
          </cell>
        </row>
        <row r="57">
          <cell r="B57" t="str">
            <v>Б1-12</v>
          </cell>
          <cell r="C57" t="str">
            <v>Балка</v>
          </cell>
          <cell r="D57">
            <v>1</v>
          </cell>
        </row>
        <row r="58">
          <cell r="B58" t="str">
            <v>Б1-2</v>
          </cell>
          <cell r="C58" t="str">
            <v>Балка</v>
          </cell>
          <cell r="D58">
            <v>1</v>
          </cell>
        </row>
        <row r="59">
          <cell r="B59" t="str">
            <v>Б1-8</v>
          </cell>
          <cell r="C59" t="str">
            <v>Балка</v>
          </cell>
          <cell r="D59">
            <v>1</v>
          </cell>
        </row>
        <row r="60">
          <cell r="B60" t="str">
            <v>Б1-4</v>
          </cell>
          <cell r="C60" t="str">
            <v>Балка</v>
          </cell>
          <cell r="D60">
            <v>1</v>
          </cell>
        </row>
        <row r="61">
          <cell r="B61" t="str">
            <v>Б1-16</v>
          </cell>
          <cell r="C61" t="str">
            <v>Балка</v>
          </cell>
          <cell r="D61">
            <v>1</v>
          </cell>
        </row>
        <row r="62">
          <cell r="B62" t="str">
            <v>Б1-17</v>
          </cell>
          <cell r="C62" t="str">
            <v>Балка</v>
          </cell>
          <cell r="D62">
            <v>1</v>
          </cell>
        </row>
        <row r="63">
          <cell r="B63" t="str">
            <v>Б3-1</v>
          </cell>
          <cell r="C63" t="str">
            <v>Балка</v>
          </cell>
          <cell r="D63">
            <v>1</v>
          </cell>
        </row>
        <row r="64">
          <cell r="B64" t="str">
            <v>Б3-19</v>
          </cell>
          <cell r="C64" t="str">
            <v>Балка</v>
          </cell>
          <cell r="D64">
            <v>1</v>
          </cell>
        </row>
        <row r="65">
          <cell r="B65" t="str">
            <v>Б3-20</v>
          </cell>
          <cell r="C65" t="str">
            <v>Балка</v>
          </cell>
          <cell r="D65">
            <v>1</v>
          </cell>
        </row>
        <row r="66">
          <cell r="B66" t="str">
            <v>Б3-28</v>
          </cell>
          <cell r="C66" t="str">
            <v>Балка</v>
          </cell>
          <cell r="D66">
            <v>1</v>
          </cell>
        </row>
        <row r="67">
          <cell r="B67" t="str">
            <v>КР1-1</v>
          </cell>
          <cell r="C67" t="str">
            <v>Консоль</v>
          </cell>
          <cell r="D67">
            <v>1</v>
          </cell>
        </row>
        <row r="68">
          <cell r="B68" t="str">
            <v>КР1-2</v>
          </cell>
          <cell r="C68" t="str">
            <v>Консоль</v>
          </cell>
          <cell r="D68">
            <v>1</v>
          </cell>
        </row>
        <row r="69">
          <cell r="B69" t="str">
            <v>КР1-7</v>
          </cell>
          <cell r="C69" t="str">
            <v>Консоль</v>
          </cell>
          <cell r="D69">
            <v>1</v>
          </cell>
        </row>
        <row r="70">
          <cell r="B70" t="str">
            <v>КР1-8</v>
          </cell>
          <cell r="C70" t="str">
            <v>Консоль</v>
          </cell>
          <cell r="D70">
            <v>1</v>
          </cell>
        </row>
        <row r="71">
          <cell r="B71" t="str">
            <v>Б2-1</v>
          </cell>
          <cell r="C71" t="str">
            <v>Балка</v>
          </cell>
          <cell r="D71">
            <v>3</v>
          </cell>
        </row>
        <row r="72">
          <cell r="B72" t="str">
            <v>Б2-44</v>
          </cell>
          <cell r="C72" t="str">
            <v>Балка</v>
          </cell>
          <cell r="D72">
            <v>3</v>
          </cell>
        </row>
        <row r="73">
          <cell r="B73" t="str">
            <v>Б2-24</v>
          </cell>
          <cell r="C73" t="str">
            <v>Балка</v>
          </cell>
          <cell r="D73">
            <v>3</v>
          </cell>
        </row>
        <row r="74">
          <cell r="B74" t="str">
            <v>Б2-33</v>
          </cell>
          <cell r="C74" t="str">
            <v>Балка</v>
          </cell>
          <cell r="D74">
            <v>3</v>
          </cell>
        </row>
        <row r="75">
          <cell r="B75" t="str">
            <v>Б2-28</v>
          </cell>
          <cell r="C75" t="str">
            <v>Балка</v>
          </cell>
          <cell r="D75">
            <v>2</v>
          </cell>
        </row>
        <row r="76">
          <cell r="B76" t="str">
            <v>Б2-18</v>
          </cell>
          <cell r="C76" t="str">
            <v>Балка</v>
          </cell>
          <cell r="D76">
            <v>3</v>
          </cell>
        </row>
        <row r="77">
          <cell r="B77" t="str">
            <v>Б2-21</v>
          </cell>
          <cell r="C77" t="str">
            <v>Балка</v>
          </cell>
          <cell r="D77">
            <v>3</v>
          </cell>
        </row>
        <row r="78">
          <cell r="B78" t="str">
            <v>Б2-16</v>
          </cell>
          <cell r="C78" t="str">
            <v>Балка</v>
          </cell>
          <cell r="D78">
            <v>2</v>
          </cell>
        </row>
        <row r="79">
          <cell r="B79" t="str">
            <v>Б2-27</v>
          </cell>
          <cell r="C79" t="str">
            <v>Балка</v>
          </cell>
          <cell r="D79">
            <v>1</v>
          </cell>
        </row>
        <row r="80">
          <cell r="B80" t="str">
            <v>Б2-30</v>
          </cell>
          <cell r="C80" t="str">
            <v>Балка</v>
          </cell>
          <cell r="D80">
            <v>1</v>
          </cell>
        </row>
        <row r="81">
          <cell r="B81" t="str">
            <v>Б2-29</v>
          </cell>
          <cell r="C81" t="str">
            <v>Балка</v>
          </cell>
          <cell r="D81">
            <v>2</v>
          </cell>
        </row>
        <row r="82">
          <cell r="B82" t="str">
            <v>Б2-23</v>
          </cell>
          <cell r="C82" t="str">
            <v>Балка</v>
          </cell>
          <cell r="D82">
            <v>3</v>
          </cell>
        </row>
        <row r="83">
          <cell r="B83" t="str">
            <v>Б2-7</v>
          </cell>
          <cell r="C83" t="str">
            <v>Балка</v>
          </cell>
          <cell r="D83">
            <v>3</v>
          </cell>
        </row>
        <row r="84">
          <cell r="B84" t="str">
            <v>К3-5</v>
          </cell>
          <cell r="C84" t="str">
            <v>Колонна</v>
          </cell>
          <cell r="D84">
            <v>1</v>
          </cell>
        </row>
        <row r="85">
          <cell r="B85" t="str">
            <v>К3-6</v>
          </cell>
          <cell r="C85" t="str">
            <v>Колонна</v>
          </cell>
          <cell r="D85">
            <v>1</v>
          </cell>
        </row>
        <row r="86">
          <cell r="B86" t="str">
            <v>К3-3</v>
          </cell>
          <cell r="C86" t="str">
            <v>Колонна</v>
          </cell>
          <cell r="D86">
            <v>1</v>
          </cell>
        </row>
        <row r="87">
          <cell r="B87" t="str">
            <v>1Б1-2</v>
          </cell>
          <cell r="C87" t="str">
            <v>Балка 1Б1-2</v>
          </cell>
          <cell r="D87">
            <v>1</v>
          </cell>
        </row>
        <row r="88">
          <cell r="B88" t="str">
            <v>1Б1-4</v>
          </cell>
          <cell r="C88" t="str">
            <v>Балка 1Б1-4</v>
          </cell>
          <cell r="D88">
            <v>2</v>
          </cell>
        </row>
        <row r="89">
          <cell r="B89" t="str">
            <v>1Б1-6</v>
          </cell>
          <cell r="C89" t="str">
            <v>Балка 1Б1-6</v>
          </cell>
          <cell r="D89">
            <v>1</v>
          </cell>
        </row>
        <row r="90">
          <cell r="B90" t="str">
            <v>2Б1-2</v>
          </cell>
          <cell r="C90" t="str">
            <v>Балка 2Б1-2</v>
          </cell>
          <cell r="D90">
            <v>4</v>
          </cell>
        </row>
        <row r="91">
          <cell r="B91" t="str">
            <v>Б1а-2</v>
          </cell>
          <cell r="C91" t="str">
            <v>Балка</v>
          </cell>
          <cell r="D91">
            <v>1</v>
          </cell>
        </row>
        <row r="92">
          <cell r="B92" t="str">
            <v>Б3-1</v>
          </cell>
          <cell r="C92" t="str">
            <v>Балка</v>
          </cell>
          <cell r="D92">
            <v>3</v>
          </cell>
        </row>
        <row r="93">
          <cell r="B93" t="str">
            <v>Б3-2</v>
          </cell>
          <cell r="C93" t="str">
            <v>Балка</v>
          </cell>
          <cell r="D93">
            <v>2</v>
          </cell>
        </row>
        <row r="94">
          <cell r="B94" t="str">
            <v>Б3-3</v>
          </cell>
          <cell r="C94" t="str">
            <v>Балка</v>
          </cell>
          <cell r="D94">
            <v>2</v>
          </cell>
        </row>
        <row r="95">
          <cell r="B95" t="str">
            <v>Б3-4</v>
          </cell>
          <cell r="C95" t="str">
            <v>Балка</v>
          </cell>
          <cell r="D95">
            <v>2</v>
          </cell>
        </row>
        <row r="96">
          <cell r="B96" t="str">
            <v>Б3-7</v>
          </cell>
          <cell r="C96" t="str">
            <v>Балка</v>
          </cell>
          <cell r="D96">
            <v>1</v>
          </cell>
        </row>
        <row r="97">
          <cell r="B97" t="str">
            <v>Б3-17</v>
          </cell>
          <cell r="C97" t="str">
            <v>Балка</v>
          </cell>
          <cell r="D97">
            <v>1</v>
          </cell>
        </row>
        <row r="98">
          <cell r="B98" t="str">
            <v>Б3-18</v>
          </cell>
          <cell r="C98" t="str">
            <v>Балка</v>
          </cell>
          <cell r="D98">
            <v>1</v>
          </cell>
        </row>
        <row r="99">
          <cell r="B99" t="str">
            <v>Б3-19</v>
          </cell>
          <cell r="C99" t="str">
            <v>Балка</v>
          </cell>
          <cell r="D99">
            <v>1</v>
          </cell>
        </row>
        <row r="100">
          <cell r="B100" t="str">
            <v>Б3-20</v>
          </cell>
          <cell r="C100" t="str">
            <v>Балка</v>
          </cell>
          <cell r="D100">
            <v>1</v>
          </cell>
        </row>
        <row r="101">
          <cell r="B101" t="str">
            <v>Б3-27</v>
          </cell>
          <cell r="C101" t="str">
            <v>Балка</v>
          </cell>
          <cell r="D101">
            <v>1</v>
          </cell>
        </row>
        <row r="102">
          <cell r="B102" t="str">
            <v>Б3а-8</v>
          </cell>
          <cell r="C102" t="str">
            <v>Балка</v>
          </cell>
          <cell r="D102">
            <v>1</v>
          </cell>
        </row>
        <row r="103">
          <cell r="B103" t="str">
            <v>Б9-3</v>
          </cell>
          <cell r="C103" t="str">
            <v>Балка</v>
          </cell>
          <cell r="D103">
            <v>1</v>
          </cell>
        </row>
        <row r="104">
          <cell r="B104" t="str">
            <v>Б9-23</v>
          </cell>
          <cell r="C104" t="str">
            <v>Балка</v>
          </cell>
          <cell r="D104">
            <v>1</v>
          </cell>
        </row>
        <row r="105">
          <cell r="B105" t="str">
            <v>1Б1-5</v>
          </cell>
          <cell r="C105" t="str">
            <v xml:space="preserve">Балка </v>
          </cell>
          <cell r="D105">
            <v>2</v>
          </cell>
        </row>
        <row r="106">
          <cell r="B106" t="str">
            <v>2К2-2</v>
          </cell>
          <cell r="C106" t="str">
            <v xml:space="preserve">Колонна </v>
          </cell>
          <cell r="D106">
            <v>6</v>
          </cell>
        </row>
        <row r="107">
          <cell r="B107" t="str">
            <v>Ф3-2</v>
          </cell>
          <cell r="C107" t="str">
            <v>Ферма</v>
          </cell>
          <cell r="D107">
            <v>1</v>
          </cell>
        </row>
        <row r="108">
          <cell r="B108" t="str">
            <v>Ф3-6</v>
          </cell>
          <cell r="C108" t="str">
            <v>Ферма</v>
          </cell>
          <cell r="D108">
            <v>1</v>
          </cell>
        </row>
        <row r="109">
          <cell r="B109" t="str">
            <v>Ф3-5</v>
          </cell>
          <cell r="C109" t="str">
            <v>Ферма</v>
          </cell>
          <cell r="D109">
            <v>1</v>
          </cell>
        </row>
        <row r="110">
          <cell r="B110" t="str">
            <v>Ф1-4</v>
          </cell>
          <cell r="C110" t="str">
            <v>Ферма</v>
          </cell>
          <cell r="D110">
            <v>1</v>
          </cell>
        </row>
        <row r="111">
          <cell r="B111" t="str">
            <v>Ф1-3</v>
          </cell>
          <cell r="C111" t="str">
            <v>Ферма</v>
          </cell>
          <cell r="D111">
            <v>1</v>
          </cell>
        </row>
        <row r="112">
          <cell r="B112" t="str">
            <v>Ф2-3</v>
          </cell>
          <cell r="C112" t="str">
            <v>Ферма</v>
          </cell>
          <cell r="D112">
            <v>1</v>
          </cell>
        </row>
        <row r="113">
          <cell r="B113" t="str">
            <v>Ф2-2</v>
          </cell>
          <cell r="C113" t="str">
            <v>Ферма</v>
          </cell>
          <cell r="D113">
            <v>1</v>
          </cell>
        </row>
        <row r="114">
          <cell r="B114" t="str">
            <v>Ф1-1</v>
          </cell>
          <cell r="C114" t="str">
            <v>Ферма</v>
          </cell>
          <cell r="D114">
            <v>1</v>
          </cell>
        </row>
        <row r="115">
          <cell r="B115" t="str">
            <v>Ф1-2</v>
          </cell>
          <cell r="C115" t="str">
            <v>Ферма</v>
          </cell>
          <cell r="D115">
            <v>1</v>
          </cell>
        </row>
        <row r="116">
          <cell r="B116" t="str">
            <v>Ф2-1</v>
          </cell>
          <cell r="C116" t="str">
            <v>Ферма</v>
          </cell>
          <cell r="D116">
            <v>1</v>
          </cell>
        </row>
        <row r="117">
          <cell r="B117" t="str">
            <v>Ф2-4</v>
          </cell>
          <cell r="C117" t="str">
            <v>Ферма</v>
          </cell>
          <cell r="D117">
            <v>1</v>
          </cell>
        </row>
        <row r="118">
          <cell r="B118" t="str">
            <v>Ф3-1</v>
          </cell>
          <cell r="C118" t="str">
            <v>Ферма</v>
          </cell>
          <cell r="D118">
            <v>1</v>
          </cell>
        </row>
        <row r="119">
          <cell r="B119" t="str">
            <v>Ф3-3</v>
          </cell>
          <cell r="C119" t="str">
            <v>Ферма</v>
          </cell>
          <cell r="D119">
            <v>1</v>
          </cell>
        </row>
        <row r="120">
          <cell r="B120" t="str">
            <v>Ф3-4</v>
          </cell>
          <cell r="C120" t="str">
            <v>Ферма</v>
          </cell>
          <cell r="D120">
            <v>1</v>
          </cell>
        </row>
        <row r="121">
          <cell r="B121" t="str">
            <v>Б5-5</v>
          </cell>
          <cell r="C121" t="str">
            <v>Балка</v>
          </cell>
          <cell r="D121">
            <v>1</v>
          </cell>
        </row>
        <row r="122">
          <cell r="B122" t="str">
            <v>Б5-10</v>
          </cell>
          <cell r="C122" t="str">
            <v>Балка</v>
          </cell>
          <cell r="D122">
            <v>1</v>
          </cell>
        </row>
        <row r="123">
          <cell r="B123" t="str">
            <v>Б5-13</v>
          </cell>
          <cell r="C123" t="str">
            <v>Балка</v>
          </cell>
          <cell r="D123">
            <v>1</v>
          </cell>
        </row>
        <row r="124">
          <cell r="B124" t="str">
            <v>Б5-14</v>
          </cell>
          <cell r="C124" t="str">
            <v>Балка</v>
          </cell>
          <cell r="D124">
            <v>1</v>
          </cell>
        </row>
        <row r="125">
          <cell r="B125" t="str">
            <v>Б5-15</v>
          </cell>
          <cell r="C125" t="str">
            <v>Балка</v>
          </cell>
          <cell r="D125">
            <v>1</v>
          </cell>
        </row>
        <row r="126">
          <cell r="B126" t="str">
            <v>Б5-16</v>
          </cell>
          <cell r="C126" t="str">
            <v>Балка</v>
          </cell>
          <cell r="D126">
            <v>1</v>
          </cell>
        </row>
        <row r="127">
          <cell r="B127" t="str">
            <v>Б5-23</v>
          </cell>
          <cell r="C127" t="str">
            <v>Балка</v>
          </cell>
          <cell r="D127">
            <v>1</v>
          </cell>
        </row>
        <row r="128">
          <cell r="B128" t="str">
            <v>Б5-24</v>
          </cell>
          <cell r="C128" t="str">
            <v>Балка</v>
          </cell>
          <cell r="D128">
            <v>1</v>
          </cell>
        </row>
        <row r="129">
          <cell r="B129" t="str">
            <v>Б5а-7</v>
          </cell>
          <cell r="C129" t="str">
            <v>Балка</v>
          </cell>
          <cell r="D129">
            <v>1</v>
          </cell>
        </row>
        <row r="130">
          <cell r="B130" t="str">
            <v>Б6-1</v>
          </cell>
          <cell r="C130" t="str">
            <v>Балка</v>
          </cell>
          <cell r="D130">
            <v>8</v>
          </cell>
        </row>
        <row r="131">
          <cell r="B131" t="str">
            <v>Б6-3</v>
          </cell>
          <cell r="C131" t="str">
            <v>Балка</v>
          </cell>
          <cell r="D131">
            <v>1</v>
          </cell>
        </row>
        <row r="132">
          <cell r="B132" t="str">
            <v>Б6-6</v>
          </cell>
          <cell r="C132" t="str">
            <v>Балка</v>
          </cell>
          <cell r="D132">
            <v>1</v>
          </cell>
        </row>
        <row r="133">
          <cell r="B133" t="str">
            <v>СВ1-9</v>
          </cell>
          <cell r="C133" t="str">
            <v>Связь</v>
          </cell>
          <cell r="D133">
            <v>4</v>
          </cell>
        </row>
        <row r="134">
          <cell r="B134" t="str">
            <v>СВ1-17</v>
          </cell>
          <cell r="C134" t="str">
            <v>Связь</v>
          </cell>
          <cell r="D134">
            <v>1</v>
          </cell>
        </row>
        <row r="135">
          <cell r="B135" t="str">
            <v>СВ1-33</v>
          </cell>
          <cell r="C135" t="str">
            <v>Связь</v>
          </cell>
          <cell r="D135">
            <v>3</v>
          </cell>
        </row>
        <row r="136">
          <cell r="B136" t="str">
            <v>СВ1-16</v>
          </cell>
          <cell r="C136" t="str">
            <v>Связь</v>
          </cell>
          <cell r="D136">
            <v>2</v>
          </cell>
        </row>
        <row r="137">
          <cell r="B137" t="str">
            <v>СВ1-1</v>
          </cell>
          <cell r="C137" t="str">
            <v>Связь</v>
          </cell>
          <cell r="D137">
            <v>2</v>
          </cell>
        </row>
        <row r="138">
          <cell r="B138" t="str">
            <v>СВ1-11</v>
          </cell>
          <cell r="C138" t="str">
            <v>Связь</v>
          </cell>
          <cell r="D138">
            <v>1</v>
          </cell>
        </row>
        <row r="139">
          <cell r="B139" t="str">
            <v>СВ1-23</v>
          </cell>
          <cell r="C139" t="str">
            <v>Связь</v>
          </cell>
          <cell r="D139">
            <v>2</v>
          </cell>
        </row>
        <row r="140">
          <cell r="B140" t="str">
            <v>СВ1-18</v>
          </cell>
          <cell r="C140" t="str">
            <v>Связь</v>
          </cell>
          <cell r="D140">
            <v>1</v>
          </cell>
        </row>
        <row r="141">
          <cell r="B141" t="str">
            <v>СВ1-24</v>
          </cell>
          <cell r="C141" t="str">
            <v>Связь</v>
          </cell>
          <cell r="D141">
            <v>1</v>
          </cell>
        </row>
        <row r="142">
          <cell r="B142" t="str">
            <v>СВ1-5</v>
          </cell>
          <cell r="C142" t="str">
            <v>Связь</v>
          </cell>
          <cell r="D142">
            <v>1</v>
          </cell>
        </row>
        <row r="143">
          <cell r="B143" t="str">
            <v>СВ1-4</v>
          </cell>
          <cell r="C143" t="str">
            <v>Связь</v>
          </cell>
          <cell r="D143">
            <v>2</v>
          </cell>
        </row>
        <row r="144">
          <cell r="B144" t="str">
            <v>Р1-1</v>
          </cell>
          <cell r="C144" t="str">
            <v>Ригель</v>
          </cell>
          <cell r="D144">
            <v>6</v>
          </cell>
        </row>
        <row r="145">
          <cell r="B145" t="str">
            <v>Р2-7</v>
          </cell>
          <cell r="C145" t="str">
            <v>Ригель</v>
          </cell>
          <cell r="D145">
            <v>1</v>
          </cell>
        </row>
        <row r="146">
          <cell r="B146" t="str">
            <v>Р1-2</v>
          </cell>
          <cell r="C146" t="str">
            <v>Ригель</v>
          </cell>
          <cell r="D146">
            <v>1</v>
          </cell>
        </row>
        <row r="147">
          <cell r="B147" t="str">
            <v>СВ1-25</v>
          </cell>
          <cell r="C147" t="str">
            <v>Связь</v>
          </cell>
          <cell r="D147">
            <v>1</v>
          </cell>
        </row>
        <row r="148">
          <cell r="B148" t="str">
            <v>СВ1-11</v>
          </cell>
          <cell r="C148" t="str">
            <v>Связь</v>
          </cell>
          <cell r="D148">
            <v>1</v>
          </cell>
        </row>
        <row r="149">
          <cell r="B149" t="str">
            <v>СВ1-13</v>
          </cell>
          <cell r="C149" t="str">
            <v>Связь</v>
          </cell>
          <cell r="D149">
            <v>1</v>
          </cell>
        </row>
        <row r="150">
          <cell r="B150" t="str">
            <v>СВ1-10</v>
          </cell>
          <cell r="C150" t="str">
            <v>Связь</v>
          </cell>
          <cell r="D150">
            <v>2</v>
          </cell>
        </row>
        <row r="151">
          <cell r="B151" t="str">
            <v>СВ1-17</v>
          </cell>
          <cell r="C151" t="str">
            <v>Связь</v>
          </cell>
          <cell r="D151">
            <v>3</v>
          </cell>
        </row>
        <row r="152">
          <cell r="B152" t="str">
            <v>СВ1-33</v>
          </cell>
          <cell r="C152" t="str">
            <v>Связь</v>
          </cell>
          <cell r="D152">
            <v>1</v>
          </cell>
        </row>
        <row r="153">
          <cell r="B153" t="str">
            <v>СВ1-19</v>
          </cell>
          <cell r="C153" t="str">
            <v>Связь</v>
          </cell>
          <cell r="D153">
            <v>2</v>
          </cell>
        </row>
        <row r="154">
          <cell r="B154" t="str">
            <v>РМ1-4</v>
          </cell>
          <cell r="C154" t="str">
            <v>Рама</v>
          </cell>
          <cell r="D154">
            <v>3</v>
          </cell>
        </row>
        <row r="155">
          <cell r="B155" t="str">
            <v>Р2-13</v>
          </cell>
          <cell r="C155" t="str">
            <v>Ригель</v>
          </cell>
          <cell r="D155">
            <v>2</v>
          </cell>
        </row>
        <row r="156">
          <cell r="B156" t="str">
            <v>Р2-18</v>
          </cell>
          <cell r="C156" t="str">
            <v>Ригель</v>
          </cell>
          <cell r="D156">
            <v>1</v>
          </cell>
        </row>
        <row r="157">
          <cell r="B157" t="str">
            <v>Р2-19</v>
          </cell>
          <cell r="C157" t="str">
            <v>Ригель</v>
          </cell>
          <cell r="D157">
            <v>1</v>
          </cell>
        </row>
        <row r="158">
          <cell r="B158" t="str">
            <v>Р2-17</v>
          </cell>
          <cell r="C158" t="str">
            <v>Ригель</v>
          </cell>
          <cell r="D158">
            <v>1</v>
          </cell>
        </row>
        <row r="159">
          <cell r="B159" t="str">
            <v>Р2-8</v>
          </cell>
          <cell r="C159" t="str">
            <v>Ригель</v>
          </cell>
          <cell r="D159">
            <v>1</v>
          </cell>
        </row>
        <row r="160">
          <cell r="B160" t="str">
            <v>Р2-10</v>
          </cell>
          <cell r="C160" t="str">
            <v>Ригель</v>
          </cell>
          <cell r="D160">
            <v>1</v>
          </cell>
        </row>
        <row r="161">
          <cell r="B161" t="str">
            <v>Р2-3</v>
          </cell>
          <cell r="C161" t="str">
            <v>Ригель</v>
          </cell>
          <cell r="D161">
            <v>1</v>
          </cell>
        </row>
        <row r="162">
          <cell r="B162" t="str">
            <v>Р2-16</v>
          </cell>
          <cell r="C162" t="str">
            <v>Ригель</v>
          </cell>
          <cell r="D162">
            <v>1</v>
          </cell>
        </row>
        <row r="163">
          <cell r="B163" t="str">
            <v>Р2-14</v>
          </cell>
          <cell r="C163" t="str">
            <v>Ригель</v>
          </cell>
          <cell r="D163">
            <v>1</v>
          </cell>
        </row>
        <row r="164">
          <cell r="B164" t="str">
            <v>Р2-15</v>
          </cell>
          <cell r="C164" t="str">
            <v>Ригель</v>
          </cell>
          <cell r="D164">
            <v>1</v>
          </cell>
        </row>
        <row r="165">
          <cell r="B165" t="str">
            <v>Р2-1</v>
          </cell>
          <cell r="C165" t="str">
            <v>Ригель</v>
          </cell>
          <cell r="D165">
            <v>1</v>
          </cell>
        </row>
        <row r="166">
          <cell r="B166" t="str">
            <v>Р2-12</v>
          </cell>
          <cell r="C166" t="str">
            <v>Ригель</v>
          </cell>
          <cell r="D166">
            <v>1</v>
          </cell>
        </row>
        <row r="167">
          <cell r="B167" t="str">
            <v>Р2-6</v>
          </cell>
          <cell r="C167" t="str">
            <v>Ригель</v>
          </cell>
          <cell r="D167">
            <v>1</v>
          </cell>
        </row>
        <row r="168">
          <cell r="B168" t="str">
            <v>Р2-8</v>
          </cell>
          <cell r="C168" t="str">
            <v>Ригель</v>
          </cell>
          <cell r="D168">
            <v>1</v>
          </cell>
        </row>
        <row r="169">
          <cell r="B169" t="str">
            <v>Р2-10</v>
          </cell>
          <cell r="C169" t="str">
            <v>Ригель</v>
          </cell>
          <cell r="D169">
            <v>1</v>
          </cell>
        </row>
        <row r="170">
          <cell r="B170" t="str">
            <v>Р2-4</v>
          </cell>
          <cell r="C170" t="str">
            <v>Ригель</v>
          </cell>
          <cell r="D170">
            <v>1</v>
          </cell>
        </row>
        <row r="171">
          <cell r="B171" t="str">
            <v>Р2-20</v>
          </cell>
          <cell r="C171" t="str">
            <v>Ригель</v>
          </cell>
          <cell r="D171">
            <v>1</v>
          </cell>
        </row>
        <row r="172">
          <cell r="B172" t="str">
            <v>Р2-11</v>
          </cell>
          <cell r="C172" t="str">
            <v>Ригель</v>
          </cell>
          <cell r="D172">
            <v>1</v>
          </cell>
        </row>
        <row r="173">
          <cell r="B173" t="str">
            <v>Р2-21</v>
          </cell>
          <cell r="C173" t="str">
            <v>Ригель</v>
          </cell>
          <cell r="D173">
            <v>1</v>
          </cell>
        </row>
        <row r="174">
          <cell r="B174" t="str">
            <v>Р2-5</v>
          </cell>
          <cell r="C174" t="str">
            <v>Ригель</v>
          </cell>
          <cell r="D174">
            <v>1</v>
          </cell>
        </row>
        <row r="175">
          <cell r="B175" t="str">
            <v>Р2-22</v>
          </cell>
          <cell r="C175" t="str">
            <v>Ригель</v>
          </cell>
          <cell r="D175">
            <v>1</v>
          </cell>
        </row>
        <row r="176">
          <cell r="B176" t="str">
            <v>Р2-2</v>
          </cell>
          <cell r="C176" t="str">
            <v>Ригель</v>
          </cell>
          <cell r="D176">
            <v>1</v>
          </cell>
        </row>
        <row r="177">
          <cell r="B177" t="str">
            <v>П2-11</v>
          </cell>
          <cell r="C177" t="str">
            <v>Прогон</v>
          </cell>
          <cell r="D177">
            <v>1</v>
          </cell>
        </row>
        <row r="178">
          <cell r="B178" t="str">
            <v>П2-7</v>
          </cell>
          <cell r="C178" t="str">
            <v>Прогон</v>
          </cell>
          <cell r="D178">
            <v>1</v>
          </cell>
        </row>
        <row r="179">
          <cell r="B179" t="str">
            <v>П2-4</v>
          </cell>
          <cell r="C179" t="str">
            <v>Прогон</v>
          </cell>
          <cell r="D179">
            <v>1</v>
          </cell>
        </row>
        <row r="180">
          <cell r="B180" t="str">
            <v>П2-6</v>
          </cell>
          <cell r="C180" t="str">
            <v>Прогон</v>
          </cell>
          <cell r="D180">
            <v>1</v>
          </cell>
        </row>
        <row r="181">
          <cell r="B181" t="str">
            <v>П2-14</v>
          </cell>
          <cell r="C181" t="str">
            <v>Прогон</v>
          </cell>
          <cell r="D181">
            <v>1</v>
          </cell>
        </row>
        <row r="182">
          <cell r="B182" t="str">
            <v>П2-15</v>
          </cell>
          <cell r="C182" t="str">
            <v>Прогон</v>
          </cell>
          <cell r="D182">
            <v>1</v>
          </cell>
        </row>
        <row r="183">
          <cell r="B183" t="str">
            <v>П2-5</v>
          </cell>
          <cell r="C183" t="str">
            <v>Прогон</v>
          </cell>
          <cell r="D183">
            <v>1</v>
          </cell>
        </row>
        <row r="184">
          <cell r="B184" t="str">
            <v>П2-8</v>
          </cell>
          <cell r="C184" t="str">
            <v>Прогон</v>
          </cell>
          <cell r="D184">
            <v>1</v>
          </cell>
        </row>
        <row r="185">
          <cell r="B185" t="str">
            <v>П2-3</v>
          </cell>
          <cell r="C185" t="str">
            <v>Прогон</v>
          </cell>
          <cell r="D185">
            <v>1</v>
          </cell>
        </row>
        <row r="186">
          <cell r="B186" t="str">
            <v>П2-16</v>
          </cell>
          <cell r="C186" t="str">
            <v>Прогон</v>
          </cell>
          <cell r="D186">
            <v>1</v>
          </cell>
        </row>
        <row r="187">
          <cell r="B187" t="str">
            <v>П2-17</v>
          </cell>
          <cell r="C187" t="str">
            <v>Прогон</v>
          </cell>
          <cell r="D187">
            <v>1</v>
          </cell>
        </row>
        <row r="188">
          <cell r="B188" t="str">
            <v>П2-2</v>
          </cell>
          <cell r="C188" t="str">
            <v>Прогон</v>
          </cell>
          <cell r="D188">
            <v>1</v>
          </cell>
        </row>
        <row r="189">
          <cell r="B189" t="str">
            <v>РМ1-2</v>
          </cell>
          <cell r="C189" t="str">
            <v>Рама</v>
          </cell>
          <cell r="D189">
            <v>1</v>
          </cell>
        </row>
        <row r="190">
          <cell r="B190" t="str">
            <v>РМ1-9</v>
          </cell>
          <cell r="C190" t="str">
            <v>Рама</v>
          </cell>
          <cell r="D190">
            <v>1</v>
          </cell>
        </row>
        <row r="191">
          <cell r="B191" t="str">
            <v xml:space="preserve">РМ1-1 </v>
          </cell>
          <cell r="C191" t="str">
            <v>Рама</v>
          </cell>
          <cell r="D191">
            <v>1</v>
          </cell>
        </row>
        <row r="192">
          <cell r="B192" t="str">
            <v>РМ1-6</v>
          </cell>
          <cell r="C192" t="str">
            <v>Рама</v>
          </cell>
          <cell r="D192">
            <v>1</v>
          </cell>
        </row>
        <row r="193">
          <cell r="B193" t="str">
            <v>РМ1-2</v>
          </cell>
          <cell r="C193" t="str">
            <v>Рама</v>
          </cell>
          <cell r="D193">
            <v>1</v>
          </cell>
        </row>
        <row r="194">
          <cell r="B194" t="str">
            <v>РМ1-5</v>
          </cell>
          <cell r="C194" t="str">
            <v>Рама</v>
          </cell>
          <cell r="D194">
            <v>1</v>
          </cell>
        </row>
        <row r="195">
          <cell r="B195" t="str">
            <v>РМ1-10</v>
          </cell>
          <cell r="C195" t="str">
            <v>Рама</v>
          </cell>
          <cell r="D195">
            <v>1</v>
          </cell>
        </row>
        <row r="196">
          <cell r="B196" t="str">
            <v>РМ1-4</v>
          </cell>
          <cell r="C196" t="str">
            <v>Рама</v>
          </cell>
          <cell r="D196">
            <v>2</v>
          </cell>
        </row>
        <row r="197">
          <cell r="B197" t="str">
            <v>П1-17</v>
          </cell>
          <cell r="C197" t="str">
            <v>Прогон</v>
          </cell>
          <cell r="D197">
            <v>2</v>
          </cell>
        </row>
        <row r="198">
          <cell r="B198" t="str">
            <v>П1-18</v>
          </cell>
          <cell r="C198" t="str">
            <v>Прогон</v>
          </cell>
          <cell r="D198">
            <v>2</v>
          </cell>
        </row>
        <row r="199">
          <cell r="B199" t="str">
            <v>П1-11</v>
          </cell>
          <cell r="C199" t="str">
            <v>Прогон</v>
          </cell>
          <cell r="D199">
            <v>1</v>
          </cell>
        </row>
        <row r="200">
          <cell r="B200" t="str">
            <v>П1-8</v>
          </cell>
          <cell r="C200" t="str">
            <v>Прогон</v>
          </cell>
          <cell r="D200">
            <v>2</v>
          </cell>
        </row>
        <row r="201">
          <cell r="B201" t="str">
            <v>П1-22</v>
          </cell>
          <cell r="C201" t="str">
            <v>Прогон</v>
          </cell>
          <cell r="D201">
            <v>1</v>
          </cell>
        </row>
        <row r="202">
          <cell r="B202" t="str">
            <v>П1-23</v>
          </cell>
          <cell r="C202" t="str">
            <v>Прогон</v>
          </cell>
          <cell r="D202">
            <v>1</v>
          </cell>
        </row>
        <row r="203">
          <cell r="B203" t="str">
            <v>П1-9</v>
          </cell>
          <cell r="C203" t="str">
            <v>Прогон</v>
          </cell>
          <cell r="D203">
            <v>1</v>
          </cell>
        </row>
        <row r="204">
          <cell r="B204" t="str">
            <v>П1-12</v>
          </cell>
          <cell r="C204" t="str">
            <v>Прогон</v>
          </cell>
          <cell r="D204">
            <v>1</v>
          </cell>
        </row>
        <row r="205">
          <cell r="B205" t="str">
            <v>П1-14</v>
          </cell>
          <cell r="C205" t="str">
            <v>Прогон</v>
          </cell>
          <cell r="D205">
            <v>2</v>
          </cell>
        </row>
        <row r="206">
          <cell r="B206" t="str">
            <v>П1-7</v>
          </cell>
          <cell r="C206" t="str">
            <v>Прогон</v>
          </cell>
          <cell r="D206">
            <v>2</v>
          </cell>
        </row>
        <row r="207">
          <cell r="B207" t="str">
            <v>П1-10</v>
          </cell>
          <cell r="C207" t="str">
            <v>Прогон</v>
          </cell>
          <cell r="D207">
            <v>1</v>
          </cell>
        </row>
        <row r="208">
          <cell r="B208" t="str">
            <v>П1-24</v>
          </cell>
          <cell r="C208" t="str">
            <v>Прогон</v>
          </cell>
          <cell r="D208">
            <v>2</v>
          </cell>
        </row>
        <row r="209">
          <cell r="B209" t="str">
            <v>П1-6</v>
          </cell>
          <cell r="C209" t="str">
            <v>Прогон</v>
          </cell>
          <cell r="D209">
            <v>2</v>
          </cell>
        </row>
        <row r="210">
          <cell r="B210" t="str">
            <v>П1-13</v>
          </cell>
          <cell r="C210" t="str">
            <v>Прогон</v>
          </cell>
          <cell r="D210">
            <v>2</v>
          </cell>
        </row>
        <row r="211">
          <cell r="B211" t="str">
            <v>П1-19</v>
          </cell>
          <cell r="C211" t="str">
            <v>Прогон</v>
          </cell>
          <cell r="D211">
            <v>2</v>
          </cell>
        </row>
        <row r="212">
          <cell r="B212" t="str">
            <v>П1-20</v>
          </cell>
          <cell r="C212" t="str">
            <v>Прогон</v>
          </cell>
          <cell r="D212">
            <v>1</v>
          </cell>
        </row>
        <row r="213">
          <cell r="B213" t="str">
            <v>П1-26</v>
          </cell>
          <cell r="C213" t="str">
            <v>Прогон</v>
          </cell>
          <cell r="D213">
            <v>1</v>
          </cell>
        </row>
        <row r="214">
          <cell r="B214" t="str">
            <v>П1-27</v>
          </cell>
          <cell r="C214" t="str">
            <v>Прогон</v>
          </cell>
          <cell r="D214">
            <v>1</v>
          </cell>
        </row>
        <row r="215">
          <cell r="B215" t="str">
            <v>П1-28</v>
          </cell>
          <cell r="C215" t="str">
            <v>Прогон</v>
          </cell>
          <cell r="D215">
            <v>1</v>
          </cell>
        </row>
        <row r="216">
          <cell r="B216" t="str">
            <v>П1-29</v>
          </cell>
          <cell r="C216" t="str">
            <v>Прогон</v>
          </cell>
          <cell r="D216">
            <v>1</v>
          </cell>
        </row>
        <row r="217">
          <cell r="B217" t="str">
            <v>П1-21</v>
          </cell>
          <cell r="C217" t="str">
            <v>Прогон</v>
          </cell>
          <cell r="D217">
            <v>1</v>
          </cell>
        </row>
        <row r="218">
          <cell r="B218" t="str">
            <v>П1-3</v>
          </cell>
          <cell r="C218" t="str">
            <v>Прогон</v>
          </cell>
          <cell r="D218">
            <v>2</v>
          </cell>
        </row>
        <row r="219">
          <cell r="B219" t="str">
            <v>П1-2</v>
          </cell>
          <cell r="C219" t="str">
            <v>Прогон</v>
          </cell>
          <cell r="D219">
            <v>2</v>
          </cell>
        </row>
        <row r="220">
          <cell r="B220" t="str">
            <v>П1-4</v>
          </cell>
          <cell r="C220" t="str">
            <v>Прогон</v>
          </cell>
          <cell r="D220">
            <v>1</v>
          </cell>
        </row>
        <row r="221">
          <cell r="B221" t="str">
            <v>П1-5</v>
          </cell>
          <cell r="C221" t="str">
            <v>Прогон</v>
          </cell>
          <cell r="D221">
            <v>1</v>
          </cell>
        </row>
        <row r="222">
          <cell r="B222" t="str">
            <v>Б2-3</v>
          </cell>
          <cell r="C222" t="str">
            <v>Балка</v>
          </cell>
          <cell r="D222">
            <v>3</v>
          </cell>
        </row>
        <row r="223">
          <cell r="B223" t="str">
            <v>Б2-17</v>
          </cell>
          <cell r="C223" t="str">
            <v>Балка</v>
          </cell>
          <cell r="D223">
            <v>4</v>
          </cell>
        </row>
        <row r="224">
          <cell r="B224" t="str">
            <v>Б2-25</v>
          </cell>
          <cell r="C224" t="str">
            <v>Балка</v>
          </cell>
          <cell r="D224">
            <v>3</v>
          </cell>
        </row>
        <row r="225">
          <cell r="B225" t="str">
            <v>Б2-26</v>
          </cell>
          <cell r="C225" t="str">
            <v>Балка</v>
          </cell>
          <cell r="D225">
            <v>3</v>
          </cell>
        </row>
        <row r="226">
          <cell r="B226" t="str">
            <v>Б2-4</v>
          </cell>
          <cell r="C226" t="str">
            <v>Балка</v>
          </cell>
          <cell r="D226">
            <v>3</v>
          </cell>
        </row>
        <row r="227">
          <cell r="B227" t="str">
            <v>Б2-2</v>
          </cell>
          <cell r="C227" t="str">
            <v>Балка</v>
          </cell>
          <cell r="D227">
            <v>3</v>
          </cell>
        </row>
        <row r="228">
          <cell r="B228" t="str">
            <v>Б2-40</v>
          </cell>
          <cell r="C228" t="str">
            <v>Балка</v>
          </cell>
          <cell r="D228">
            <v>8</v>
          </cell>
        </row>
        <row r="229">
          <cell r="B229" t="str">
            <v>П1-15</v>
          </cell>
          <cell r="C229" t="str">
            <v>Прогон</v>
          </cell>
          <cell r="D229">
            <v>1</v>
          </cell>
        </row>
        <row r="230">
          <cell r="B230" t="str">
            <v>П1-16</v>
          </cell>
          <cell r="C230" t="str">
            <v>Прогон</v>
          </cell>
          <cell r="D230">
            <v>1</v>
          </cell>
        </row>
        <row r="231">
          <cell r="B231" t="str">
            <v>П1-30</v>
          </cell>
          <cell r="C231" t="str">
            <v>Прогон</v>
          </cell>
          <cell r="D231">
            <v>2</v>
          </cell>
        </row>
        <row r="232">
          <cell r="B232" t="str">
            <v>П1-31</v>
          </cell>
          <cell r="C232" t="str">
            <v>Прогон</v>
          </cell>
          <cell r="D232">
            <v>2</v>
          </cell>
        </row>
        <row r="233">
          <cell r="B233" t="str">
            <v>Б2-8</v>
          </cell>
          <cell r="C233" t="str">
            <v>Балка</v>
          </cell>
          <cell r="D233">
            <v>4</v>
          </cell>
        </row>
        <row r="234">
          <cell r="B234" t="str">
            <v>Б2-38</v>
          </cell>
          <cell r="C234" t="str">
            <v>Балка</v>
          </cell>
          <cell r="D234">
            <v>1</v>
          </cell>
        </row>
        <row r="235">
          <cell r="B235" t="str">
            <v>Б2-39</v>
          </cell>
          <cell r="C235" t="str">
            <v>Балка</v>
          </cell>
          <cell r="D235">
            <v>1</v>
          </cell>
        </row>
        <row r="236">
          <cell r="B236" t="str">
            <v>Б2-40</v>
          </cell>
          <cell r="C236" t="str">
            <v>Балка</v>
          </cell>
          <cell r="D236">
            <v>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очередь"/>
      <sheetName val="2 очередь"/>
      <sheetName val="3 очередь"/>
      <sheetName val="4 очередь"/>
      <sheetName val="Ведомость метизов"/>
      <sheetName val="ревизия и СОЭКС"/>
      <sheetName val="Поставка"/>
      <sheetName val="замена"/>
      <sheetName val="Отгрузки"/>
      <sheetName val="ВОМ-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 t="str">
            <v>-</v>
          </cell>
          <cell r="AA3" t="str">
            <v>-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 t="str">
            <v>-</v>
          </cell>
          <cell r="AA4" t="str">
            <v>-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 t="str">
            <v>-</v>
          </cell>
          <cell r="AA5" t="str">
            <v>-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 t="str">
            <v>-</v>
          </cell>
          <cell r="AA6" t="str">
            <v>-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 t="str">
            <v>-</v>
          </cell>
          <cell r="AA7" t="str">
            <v>-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 t="str">
            <v>-</v>
          </cell>
          <cell r="AA8" t="str">
            <v>-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 t="str">
            <v>-</v>
          </cell>
          <cell r="AA9" t="str">
            <v>-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 t="str">
            <v>-</v>
          </cell>
          <cell r="AA10" t="str">
            <v>-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 t="str">
            <v>-</v>
          </cell>
          <cell r="AA11" t="str">
            <v>-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 t="str">
            <v>-</v>
          </cell>
          <cell r="AA12" t="str">
            <v>-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 t="str">
            <v>-</v>
          </cell>
          <cell r="AA13" t="str">
            <v>-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 t="str">
            <v>-</v>
          </cell>
          <cell r="AA14" t="str">
            <v>-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 t="str">
            <v>-</v>
          </cell>
          <cell r="AA15" t="str">
            <v>-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 t="str">
            <v>-</v>
          </cell>
          <cell r="AA16" t="str">
            <v>-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  <cell r="G17"/>
          <cell r="H17"/>
          <cell r="I17">
            <v>1</v>
          </cell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>
            <v>1</v>
          </cell>
          <cell r="AA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  <cell r="G18"/>
          <cell r="H18"/>
          <cell r="I18">
            <v>1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>
            <v>1</v>
          </cell>
          <cell r="AA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  <cell r="G19"/>
          <cell r="H19"/>
          <cell r="I19">
            <v>1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>
            <v>1</v>
          </cell>
          <cell r="AA19">
            <v>588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  <cell r="G20"/>
          <cell r="H20"/>
          <cell r="I20">
            <v>2</v>
          </cell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>
            <v>2</v>
          </cell>
          <cell r="AA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  <cell r="G21"/>
          <cell r="H21"/>
          <cell r="I21">
            <v>1</v>
          </cell>
          <cell r="J21"/>
          <cell r="K21"/>
          <cell r="L21"/>
          <cell r="M21"/>
          <cell r="N21"/>
          <cell r="O21"/>
          <cell r="P21"/>
          <cell r="Q21">
            <v>1</v>
          </cell>
          <cell r="R21"/>
          <cell r="S21"/>
          <cell r="T21"/>
          <cell r="U21"/>
          <cell r="V21"/>
          <cell r="W21"/>
          <cell r="X21"/>
          <cell r="Y21"/>
          <cell r="Z21">
            <v>2</v>
          </cell>
          <cell r="AA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  <cell r="G22"/>
          <cell r="H22"/>
          <cell r="I22">
            <v>1</v>
          </cell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>
            <v>1</v>
          </cell>
          <cell r="AA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 t="str">
            <v>-</v>
          </cell>
          <cell r="AA23" t="str">
            <v>-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 t="str">
            <v>-</v>
          </cell>
          <cell r="AA24" t="str">
            <v>-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 t="str">
            <v>-</v>
          </cell>
          <cell r="AA25" t="str">
            <v>-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>
            <v>1</v>
          </cell>
          <cell r="S26"/>
          <cell r="T26"/>
          <cell r="U26"/>
          <cell r="V26"/>
          <cell r="W26"/>
          <cell r="X26"/>
          <cell r="Y26"/>
          <cell r="Z26">
            <v>1</v>
          </cell>
          <cell r="AA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 t="str">
            <v>-</v>
          </cell>
          <cell r="AA27" t="str">
            <v>-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 t="str">
            <v>-</v>
          </cell>
          <cell r="AA28" t="str">
            <v>-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2</v>
          </cell>
          <cell r="R29"/>
          <cell r="S29"/>
          <cell r="T29"/>
          <cell r="U29"/>
          <cell r="V29"/>
          <cell r="W29"/>
          <cell r="X29"/>
          <cell r="Y29"/>
          <cell r="Z29">
            <v>2</v>
          </cell>
          <cell r="AA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>
            <v>1</v>
          </cell>
          <cell r="R30"/>
          <cell r="S30"/>
          <cell r="T30"/>
          <cell r="U30"/>
          <cell r="V30"/>
          <cell r="W30"/>
          <cell r="X30"/>
          <cell r="Y30"/>
          <cell r="Z30">
            <v>1</v>
          </cell>
          <cell r="AA30">
            <v>686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>
            <v>1</v>
          </cell>
          <cell r="R31"/>
          <cell r="S31"/>
          <cell r="T31"/>
          <cell r="U31"/>
          <cell r="V31"/>
          <cell r="W31"/>
          <cell r="X31"/>
          <cell r="Y31"/>
          <cell r="Z31">
            <v>1</v>
          </cell>
          <cell r="AA31">
            <v>686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>
            <v>1</v>
          </cell>
          <cell r="R32">
            <v>1</v>
          </cell>
          <cell r="S32"/>
          <cell r="T32"/>
          <cell r="U32"/>
          <cell r="V32"/>
          <cell r="W32"/>
          <cell r="X32"/>
          <cell r="Y32"/>
          <cell r="Z32">
            <v>2</v>
          </cell>
          <cell r="AA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  <cell r="G33"/>
          <cell r="H33"/>
          <cell r="I33">
            <v>2</v>
          </cell>
          <cell r="J33"/>
          <cell r="K33"/>
          <cell r="L33"/>
          <cell r="M33"/>
          <cell r="N33"/>
          <cell r="O33"/>
          <cell r="P33"/>
          <cell r="Q33">
            <v>1</v>
          </cell>
          <cell r="R33"/>
          <cell r="S33"/>
          <cell r="T33"/>
          <cell r="U33"/>
          <cell r="V33"/>
          <cell r="W33"/>
          <cell r="X33"/>
          <cell r="Y33"/>
          <cell r="Z33">
            <v>3</v>
          </cell>
          <cell r="AA33">
            <v>2020.5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 t="str">
            <v>-</v>
          </cell>
          <cell r="AA34" t="str">
            <v>-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 t="str">
            <v>-</v>
          </cell>
          <cell r="AA35" t="str">
            <v>-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  <cell r="G36"/>
          <cell r="H36"/>
          <cell r="I36">
            <v>1</v>
          </cell>
          <cell r="J36"/>
          <cell r="K36"/>
          <cell r="L36"/>
          <cell r="M36"/>
          <cell r="N36"/>
          <cell r="O36"/>
          <cell r="P36"/>
          <cell r="Q36">
            <v>1</v>
          </cell>
          <cell r="R36"/>
          <cell r="S36"/>
          <cell r="T36"/>
          <cell r="U36"/>
          <cell r="V36"/>
          <cell r="W36"/>
          <cell r="X36"/>
          <cell r="Y36"/>
          <cell r="Z36">
            <v>2</v>
          </cell>
          <cell r="AA36">
            <v>1347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  <cell r="G37">
            <v>1</v>
          </cell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>
            <v>1</v>
          </cell>
          <cell r="AA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  <cell r="G38">
            <v>1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>
            <v>1</v>
          </cell>
          <cell r="AA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  <cell r="G39">
            <v>1</v>
          </cell>
          <cell r="H39"/>
          <cell r="I39"/>
          <cell r="J39"/>
          <cell r="K39"/>
          <cell r="L39"/>
          <cell r="M39"/>
          <cell r="N39"/>
          <cell r="O39"/>
          <cell r="P39"/>
          <cell r="Q39">
            <v>1</v>
          </cell>
          <cell r="R39"/>
          <cell r="S39"/>
          <cell r="T39"/>
          <cell r="U39"/>
          <cell r="V39"/>
          <cell r="W39"/>
          <cell r="X39"/>
          <cell r="Y39"/>
          <cell r="Z39">
            <v>2</v>
          </cell>
          <cell r="AA39">
            <v>540.79999999999995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 t="str">
            <v>-</v>
          </cell>
          <cell r="AA40" t="str">
            <v>-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 t="str">
            <v>-</v>
          </cell>
          <cell r="AA41" t="str">
            <v>-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 t="str">
            <v>-</v>
          </cell>
          <cell r="AA42" t="str">
            <v>-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 t="str">
            <v>-</v>
          </cell>
          <cell r="AA43" t="str">
            <v>-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 t="str">
            <v>-</v>
          </cell>
          <cell r="AA44" t="str">
            <v>-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 t="str">
            <v>-</v>
          </cell>
          <cell r="AA45" t="str">
            <v>-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 t="str">
            <v>-</v>
          </cell>
          <cell r="AA46" t="str">
            <v>-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 t="str">
            <v>-</v>
          </cell>
          <cell r="AA47" t="str">
            <v>-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 t="str">
            <v>-</v>
          </cell>
          <cell r="AA48" t="str">
            <v>-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 t="str">
            <v>-</v>
          </cell>
          <cell r="AA49" t="str">
            <v>-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 t="str">
            <v>-</v>
          </cell>
          <cell r="AA50" t="str">
            <v>-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 t="str">
            <v>-</v>
          </cell>
          <cell r="AA51" t="str">
            <v>-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 t="str">
            <v>-</v>
          </cell>
          <cell r="AA52" t="str">
            <v>-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 t="str">
            <v>-</v>
          </cell>
          <cell r="AA53" t="str">
            <v>-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 t="str">
            <v>-</v>
          </cell>
          <cell r="AA54" t="str">
            <v>-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 t="str">
            <v>-</v>
          </cell>
          <cell r="AA55" t="str">
            <v>-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 t="str">
            <v>-</v>
          </cell>
          <cell r="AA56" t="str">
            <v>-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 t="str">
            <v>-</v>
          </cell>
          <cell r="AA57" t="str">
            <v>-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 t="str">
            <v>-</v>
          </cell>
          <cell r="AA58" t="str">
            <v>-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 t="str">
            <v>-</v>
          </cell>
          <cell r="AA59" t="str">
            <v>-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 t="str">
            <v>-</v>
          </cell>
          <cell r="AA60" t="str">
            <v>-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 t="str">
            <v>-</v>
          </cell>
          <cell r="AA61" t="str">
            <v>-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 t="str">
            <v>-</v>
          </cell>
          <cell r="AA62" t="str">
            <v>-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 t="str">
            <v>-</v>
          </cell>
          <cell r="AA63" t="str">
            <v>-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 t="str">
            <v>-</v>
          </cell>
          <cell r="AA64" t="str">
            <v>-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 t="str">
            <v>-</v>
          </cell>
          <cell r="AA65" t="str">
            <v>-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 t="str">
            <v>-</v>
          </cell>
          <cell r="AA66" t="str">
            <v>-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 t="str">
            <v>-</v>
          </cell>
          <cell r="AA67" t="str">
            <v>-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 t="str">
            <v>-</v>
          </cell>
          <cell r="AA68" t="str">
            <v>-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 t="str">
            <v>-</v>
          </cell>
          <cell r="AA69" t="str">
            <v>-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 t="str">
            <v>-</v>
          </cell>
          <cell r="AA70" t="str">
            <v>-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 t="str">
            <v>-</v>
          </cell>
          <cell r="AA71" t="str">
            <v>-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 t="str">
            <v>-</v>
          </cell>
          <cell r="AA72" t="str">
            <v>-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 t="str">
            <v>-</v>
          </cell>
          <cell r="AA73" t="str">
            <v>-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 t="str">
            <v>-</v>
          </cell>
          <cell r="AA74" t="str">
            <v>-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 t="str">
            <v>-</v>
          </cell>
          <cell r="AA75" t="str">
            <v>-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 t="str">
            <v>-</v>
          </cell>
          <cell r="AA76" t="str">
            <v>-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 t="str">
            <v>-</v>
          </cell>
          <cell r="AA77" t="str">
            <v>-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 t="str">
            <v>-</v>
          </cell>
          <cell r="AA78" t="str">
            <v>-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 t="str">
            <v>-</v>
          </cell>
          <cell r="AA79" t="str">
            <v>-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 t="str">
            <v>-</v>
          </cell>
          <cell r="AA80" t="str">
            <v>-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 t="str">
            <v>-</v>
          </cell>
          <cell r="AA81" t="str">
            <v>-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 t="str">
            <v>-</v>
          </cell>
          <cell r="AA82" t="str">
            <v>-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 t="str">
            <v>-</v>
          </cell>
          <cell r="AA83" t="str">
            <v>-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 t="str">
            <v>-</v>
          </cell>
          <cell r="AA84" t="str">
            <v>-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 t="str">
            <v>-</v>
          </cell>
          <cell r="AA85" t="str">
            <v>-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 t="str">
            <v>-</v>
          </cell>
          <cell r="AA86" t="str">
            <v>-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 t="str">
            <v>-</v>
          </cell>
          <cell r="AA87" t="str">
            <v>-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 t="str">
            <v>-</v>
          </cell>
          <cell r="AA88" t="str">
            <v>-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 t="str">
            <v>-</v>
          </cell>
          <cell r="AA89" t="str">
            <v>-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 t="str">
            <v>-</v>
          </cell>
          <cell r="AA90" t="str">
            <v>-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 t="str">
            <v>-</v>
          </cell>
          <cell r="AA91" t="str">
            <v>-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 t="str">
            <v>-</v>
          </cell>
          <cell r="AA92" t="str">
            <v>-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 t="str">
            <v>-</v>
          </cell>
          <cell r="AA93" t="str">
            <v>-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 t="str">
            <v>-</v>
          </cell>
          <cell r="AA94" t="str">
            <v>-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 t="str">
            <v>-</v>
          </cell>
          <cell r="AA95" t="str">
            <v>-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 t="str">
            <v>-</v>
          </cell>
          <cell r="AA96" t="str">
            <v>-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 t="str">
            <v>-</v>
          </cell>
          <cell r="AA97" t="str">
            <v>-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 t="str">
            <v>-</v>
          </cell>
          <cell r="AA98" t="str">
            <v>-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 t="str">
            <v>-</v>
          </cell>
          <cell r="AA99" t="str">
            <v>-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 t="str">
            <v>-</v>
          </cell>
          <cell r="AA100" t="str">
            <v>-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 t="str">
            <v>-</v>
          </cell>
          <cell r="AA101" t="str">
            <v>-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 t="str">
            <v>-</v>
          </cell>
          <cell r="AA102" t="str">
            <v>-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 t="str">
            <v>-</v>
          </cell>
          <cell r="AA103" t="str">
            <v>-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 t="str">
            <v>-</v>
          </cell>
          <cell r="AA104" t="str">
            <v>-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 t="str">
            <v>-</v>
          </cell>
          <cell r="AA105" t="str">
            <v>-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 t="str">
            <v>-</v>
          </cell>
          <cell r="AA106" t="str">
            <v>-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 t="str">
            <v>-</v>
          </cell>
          <cell r="AA107" t="str">
            <v>-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 t="str">
            <v>-</v>
          </cell>
          <cell r="AA108" t="str">
            <v>-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 t="str">
            <v>-</v>
          </cell>
          <cell r="AA109" t="str">
            <v>-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 t="str">
            <v>-</v>
          </cell>
          <cell r="AA110" t="str">
            <v>-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 t="str">
            <v>-</v>
          </cell>
          <cell r="AA111" t="str">
            <v>-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 t="str">
            <v>-</v>
          </cell>
          <cell r="AA112" t="str">
            <v>-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 t="str">
            <v>-</v>
          </cell>
          <cell r="AA113" t="str">
            <v>-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 t="str">
            <v>-</v>
          </cell>
          <cell r="AA114" t="str">
            <v>-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 t="str">
            <v>-</v>
          </cell>
          <cell r="AA115" t="str">
            <v>-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 t="str">
            <v>-</v>
          </cell>
          <cell r="AA116" t="str">
            <v>-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 t="str">
            <v>-</v>
          </cell>
          <cell r="AA117" t="str">
            <v>-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 t="str">
            <v>-</v>
          </cell>
          <cell r="AA118" t="str">
            <v>-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 t="str">
            <v>-</v>
          </cell>
          <cell r="AA119" t="str">
            <v>-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 t="str">
            <v>-</v>
          </cell>
          <cell r="AA120" t="str">
            <v>-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 t="str">
            <v>-</v>
          </cell>
          <cell r="AA121" t="str">
            <v>-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 t="str">
            <v>-</v>
          </cell>
          <cell r="AA122" t="str">
            <v>-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 t="str">
            <v>-</v>
          </cell>
          <cell r="AA123" t="str">
            <v>-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 t="str">
            <v>-</v>
          </cell>
          <cell r="AA124" t="str">
            <v>-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  <cell r="G125"/>
          <cell r="H125"/>
          <cell r="I125"/>
          <cell r="J125"/>
          <cell r="K125"/>
          <cell r="L125"/>
          <cell r="M125"/>
          <cell r="N125">
            <v>1</v>
          </cell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>
            <v>1</v>
          </cell>
          <cell r="AA125">
            <v>1582.3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>
            <v>1</v>
          </cell>
          <cell r="Z126">
            <v>1</v>
          </cell>
          <cell r="AA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 t="str">
            <v>-</v>
          </cell>
          <cell r="AA127" t="str">
            <v>-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>
            <v>1</v>
          </cell>
          <cell r="Z128">
            <v>1</v>
          </cell>
          <cell r="AA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  <cell r="G129"/>
          <cell r="H129"/>
          <cell r="I129"/>
          <cell r="J129"/>
          <cell r="K129"/>
          <cell r="L129"/>
          <cell r="M129"/>
          <cell r="N129">
            <v>1</v>
          </cell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>
            <v>1</v>
          </cell>
          <cell r="AA129">
            <v>1598.6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>
            <v>1</v>
          </cell>
          <cell r="Z130">
            <v>1</v>
          </cell>
          <cell r="AA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 t="str">
            <v>-</v>
          </cell>
          <cell r="AA131" t="str">
            <v>-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>
            <v>1</v>
          </cell>
          <cell r="Z132">
            <v>1</v>
          </cell>
          <cell r="AA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 t="str">
            <v>-</v>
          </cell>
          <cell r="AA133" t="str">
            <v>-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>
            <v>1</v>
          </cell>
          <cell r="Z134">
            <v>1</v>
          </cell>
          <cell r="AA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>
            <v>1</v>
          </cell>
          <cell r="Z135">
            <v>1</v>
          </cell>
          <cell r="AA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 t="str">
            <v>-</v>
          </cell>
          <cell r="AA136" t="str">
            <v>-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>
            <v>1</v>
          </cell>
          <cell r="Z137">
            <v>1</v>
          </cell>
          <cell r="AA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 t="str">
            <v>-</v>
          </cell>
          <cell r="AA138" t="str">
            <v>-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>
            <v>2</v>
          </cell>
          <cell r="Z139">
            <v>2</v>
          </cell>
          <cell r="AA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 t="str">
            <v>-</v>
          </cell>
          <cell r="AA140" t="str">
            <v>-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>
            <v>1</v>
          </cell>
          <cell r="Z141">
            <v>1</v>
          </cell>
          <cell r="AA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 t="str">
            <v>-</v>
          </cell>
          <cell r="AA142" t="str">
            <v>-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>
            <v>2</v>
          </cell>
          <cell r="Z143">
            <v>2</v>
          </cell>
          <cell r="AA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 t="str">
            <v>-</v>
          </cell>
          <cell r="AA144" t="str">
            <v>-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>
            <v>4</v>
          </cell>
          <cell r="Z145">
            <v>4</v>
          </cell>
          <cell r="AA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 t="str">
            <v>-</v>
          </cell>
          <cell r="AA146" t="str">
            <v>-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 t="str">
            <v>-</v>
          </cell>
          <cell r="AA147" t="str">
            <v>-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 t="str">
            <v>-</v>
          </cell>
          <cell r="AA148" t="str">
            <v>-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 t="str">
            <v>-</v>
          </cell>
          <cell r="AA149" t="str">
            <v>-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 t="str">
            <v>-</v>
          </cell>
          <cell r="AA150" t="str">
            <v>-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 t="str">
            <v>-</v>
          </cell>
          <cell r="AA151" t="str">
            <v>-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 t="str">
            <v>-</v>
          </cell>
          <cell r="AA152" t="str">
            <v>-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 t="str">
            <v>-</v>
          </cell>
          <cell r="AA153" t="str">
            <v>-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 t="str">
            <v>-</v>
          </cell>
          <cell r="AA154" t="str">
            <v>-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 t="str">
            <v>-</v>
          </cell>
          <cell r="AA155" t="str">
            <v>-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 t="str">
            <v>-</v>
          </cell>
          <cell r="AA156" t="str">
            <v>-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 t="str">
            <v>-</v>
          </cell>
          <cell r="AA157" t="str">
            <v>-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 t="str">
            <v>-</v>
          </cell>
          <cell r="AA158" t="str">
            <v>-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>
            <v>2</v>
          </cell>
          <cell r="Z159">
            <v>2</v>
          </cell>
          <cell r="AA159">
            <v>444.6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>
            <v>3</v>
          </cell>
          <cell r="Z160">
            <v>3</v>
          </cell>
          <cell r="AA160">
            <v>668.7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>
            <v>1</v>
          </cell>
          <cell r="Z161">
            <v>1</v>
          </cell>
          <cell r="AA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 t="str">
            <v>-</v>
          </cell>
          <cell r="AA162" t="str">
            <v>-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 t="str">
            <v>-</v>
          </cell>
          <cell r="AA163" t="str">
            <v>-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 t="str">
            <v>-</v>
          </cell>
          <cell r="AA164" t="str">
            <v>-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 t="str">
            <v>-</v>
          </cell>
          <cell r="AA165" t="str">
            <v>-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 t="str">
            <v>-</v>
          </cell>
          <cell r="AA166" t="str">
            <v>-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 t="str">
            <v>-</v>
          </cell>
          <cell r="AA167" t="str">
            <v>-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 t="str">
            <v>-</v>
          </cell>
          <cell r="AA168" t="str">
            <v>-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 t="str">
            <v>-</v>
          </cell>
          <cell r="AA169" t="str">
            <v>-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 t="str">
            <v>-</v>
          </cell>
          <cell r="AA170" t="str">
            <v>-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 t="str">
            <v>-</v>
          </cell>
          <cell r="AA171" t="str">
            <v>-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 t="str">
            <v>-</v>
          </cell>
          <cell r="AA172" t="str">
            <v>-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 t="str">
            <v>-</v>
          </cell>
          <cell r="AA173" t="str">
            <v>-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 t="str">
            <v>-</v>
          </cell>
          <cell r="AA174" t="str">
            <v>-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 t="str">
            <v>-</v>
          </cell>
          <cell r="AA175" t="str">
            <v>-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 t="str">
            <v>-</v>
          </cell>
          <cell r="AA176" t="str">
            <v>-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 t="str">
            <v>-</v>
          </cell>
          <cell r="AA177" t="str">
            <v>-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 t="str">
            <v>-</v>
          </cell>
          <cell r="AA178" t="str">
            <v>-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 t="str">
            <v>-</v>
          </cell>
          <cell r="AA179" t="str">
            <v>-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 t="str">
            <v>-</v>
          </cell>
          <cell r="AA180" t="str">
            <v>-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 t="str">
            <v>-</v>
          </cell>
          <cell r="AA181" t="str">
            <v>-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 t="str">
            <v>-</v>
          </cell>
          <cell r="AA182" t="str">
            <v>-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 t="str">
            <v>-</v>
          </cell>
          <cell r="AA183" t="str">
            <v>-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 t="str">
            <v>-</v>
          </cell>
          <cell r="AA184" t="str">
            <v>-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 t="str">
            <v>-</v>
          </cell>
          <cell r="AA185" t="str">
            <v>-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 t="str">
            <v>-</v>
          </cell>
          <cell r="AA186" t="str">
            <v>-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 t="str">
            <v>-</v>
          </cell>
          <cell r="AA187" t="str">
            <v>-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 t="str">
            <v>-</v>
          </cell>
          <cell r="AA188" t="str">
            <v>-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 t="str">
            <v>-</v>
          </cell>
          <cell r="AA189" t="str">
            <v>-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 t="str">
            <v>-</v>
          </cell>
          <cell r="AA190" t="str">
            <v>-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 t="str">
            <v>-</v>
          </cell>
          <cell r="AA191" t="str">
            <v>-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 t="str">
            <v>-</v>
          </cell>
          <cell r="AA192" t="str">
            <v>-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/>
          <cell r="T193"/>
          <cell r="U193"/>
          <cell r="V193"/>
          <cell r="W193"/>
          <cell r="X193"/>
          <cell r="Y193"/>
          <cell r="Z193" t="str">
            <v>-</v>
          </cell>
          <cell r="AA193" t="str">
            <v>-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 t="str">
            <v>-</v>
          </cell>
          <cell r="AA194" t="str">
            <v>-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 t="str">
            <v>-</v>
          </cell>
          <cell r="AA195" t="str">
            <v>-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 t="str">
            <v>-</v>
          </cell>
          <cell r="AA196" t="str">
            <v>-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 t="str">
            <v>-</v>
          </cell>
          <cell r="AA197" t="str">
            <v>-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 t="str">
            <v>-</v>
          </cell>
          <cell r="AA198" t="str">
            <v>-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 t="str">
            <v>-</v>
          </cell>
          <cell r="AA199" t="str">
            <v>-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 t="str">
            <v>-</v>
          </cell>
          <cell r="AA200" t="str">
            <v>-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 t="str">
            <v>-</v>
          </cell>
          <cell r="AA201" t="str">
            <v>-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 t="str">
            <v>-</v>
          </cell>
          <cell r="AA202" t="str">
            <v>-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 t="str">
            <v>-</v>
          </cell>
          <cell r="AA203" t="str">
            <v>-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 t="str">
            <v>-</v>
          </cell>
          <cell r="AA204" t="str">
            <v>-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-</v>
          </cell>
          <cell r="AA205" t="str">
            <v>-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-</v>
          </cell>
          <cell r="AA206" t="str">
            <v>-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 t="str">
            <v>-</v>
          </cell>
          <cell r="AA207" t="str">
            <v>-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 t="str">
            <v>-</v>
          </cell>
          <cell r="AA208" t="str">
            <v>-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 t="str">
            <v>-</v>
          </cell>
          <cell r="AA209" t="str">
            <v>-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 t="str">
            <v>-</v>
          </cell>
          <cell r="AA210" t="str">
            <v>-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 t="str">
            <v>-</v>
          </cell>
          <cell r="AA211" t="str">
            <v>-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 t="str">
            <v>-</v>
          </cell>
          <cell r="AA212" t="str">
            <v>-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 t="str">
            <v>-</v>
          </cell>
          <cell r="AA213" t="str">
            <v>-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  <cell r="G214"/>
          <cell r="H214"/>
          <cell r="I214"/>
          <cell r="J214"/>
          <cell r="K214"/>
          <cell r="L214"/>
          <cell r="M214"/>
          <cell r="N214"/>
          <cell r="O214"/>
          <cell r="P214"/>
          <cell r="Q214"/>
          <cell r="R214"/>
          <cell r="S214"/>
          <cell r="T214"/>
          <cell r="U214"/>
          <cell r="V214"/>
          <cell r="W214"/>
          <cell r="X214"/>
          <cell r="Y214"/>
          <cell r="Z214" t="str">
            <v>-</v>
          </cell>
          <cell r="AA214" t="str">
            <v>-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 t="str">
            <v>-</v>
          </cell>
          <cell r="AA215" t="str">
            <v>-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 t="str">
            <v>-</v>
          </cell>
          <cell r="AA216" t="str">
            <v>-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 t="str">
            <v>-</v>
          </cell>
          <cell r="AA217" t="str">
            <v>-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 t="str">
            <v>-</v>
          </cell>
          <cell r="AA218" t="str">
            <v>-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>
            <v>1</v>
          </cell>
          <cell r="V219"/>
          <cell r="W219"/>
          <cell r="X219"/>
          <cell r="Y219"/>
          <cell r="Z219">
            <v>1</v>
          </cell>
          <cell r="AA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 t="str">
            <v>-</v>
          </cell>
          <cell r="AA220" t="str">
            <v>-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 t="str">
            <v>-</v>
          </cell>
          <cell r="AA221" t="str">
            <v>-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 t="str">
            <v>-</v>
          </cell>
          <cell r="AA222" t="str">
            <v>-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 t="str">
            <v>-</v>
          </cell>
          <cell r="AA223" t="str">
            <v>-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 t="str">
            <v>-</v>
          </cell>
          <cell r="AA224" t="str">
            <v>-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 t="str">
            <v>-</v>
          </cell>
          <cell r="AA225" t="str">
            <v>-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 t="str">
            <v>-</v>
          </cell>
          <cell r="AA226" t="str">
            <v>-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 t="str">
            <v>-</v>
          </cell>
          <cell r="AA227" t="str">
            <v>-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 t="str">
            <v>-</v>
          </cell>
          <cell r="AA228" t="str">
            <v>-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 t="str">
            <v>-</v>
          </cell>
          <cell r="AA229" t="str">
            <v>-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 t="str">
            <v>-</v>
          </cell>
          <cell r="AA230" t="str">
            <v>-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 t="str">
            <v>-</v>
          </cell>
          <cell r="AA231" t="str">
            <v>-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 t="str">
            <v>-</v>
          </cell>
          <cell r="AA232" t="str">
            <v>-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 t="str">
            <v>-</v>
          </cell>
          <cell r="AA233" t="str">
            <v>-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 t="str">
            <v>-</v>
          </cell>
          <cell r="AA234" t="str">
            <v>-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 t="str">
            <v>-</v>
          </cell>
          <cell r="AA235" t="str">
            <v>-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 t="str">
            <v>-</v>
          </cell>
          <cell r="AA236" t="str">
            <v>-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 t="str">
            <v>-</v>
          </cell>
          <cell r="AA237" t="str">
            <v>-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 t="str">
            <v>-</v>
          </cell>
          <cell r="AA238" t="str">
            <v>-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 t="str">
            <v>-</v>
          </cell>
          <cell r="AA239" t="str">
            <v>-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 t="str">
            <v>-</v>
          </cell>
          <cell r="AA240" t="str">
            <v>-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 t="str">
            <v>-</v>
          </cell>
          <cell r="AA241" t="str">
            <v>-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 t="str">
            <v>-</v>
          </cell>
          <cell r="AA242" t="str">
            <v>-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 t="str">
            <v>-</v>
          </cell>
          <cell r="AA243" t="str">
            <v>-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 t="str">
            <v>-</v>
          </cell>
          <cell r="AA244" t="str">
            <v>-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 t="str">
            <v>-</v>
          </cell>
          <cell r="AA245" t="str">
            <v>-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 t="str">
            <v>-</v>
          </cell>
          <cell r="AA246" t="str">
            <v>-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 t="str">
            <v>-</v>
          </cell>
          <cell r="AA247" t="str">
            <v>-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 t="str">
            <v>-</v>
          </cell>
          <cell r="AA248" t="str">
            <v>-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 t="str">
            <v>-</v>
          </cell>
          <cell r="AA249" t="str">
            <v>-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 t="str">
            <v>-</v>
          </cell>
          <cell r="AA250" t="str">
            <v>-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 t="str">
            <v>-</v>
          </cell>
          <cell r="AA251" t="str">
            <v>-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 t="str">
            <v>-</v>
          </cell>
          <cell r="AA252" t="str">
            <v>-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 t="str">
            <v>-</v>
          </cell>
          <cell r="AA253" t="str">
            <v>-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 t="str">
            <v>-</v>
          </cell>
          <cell r="AA254" t="str">
            <v>-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 t="str">
            <v>-</v>
          </cell>
          <cell r="AA255" t="str">
            <v>-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 t="str">
            <v>-</v>
          </cell>
          <cell r="AA256" t="str">
            <v>-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 t="str">
            <v>-</v>
          </cell>
          <cell r="AA257" t="str">
            <v>-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 t="str">
            <v>-</v>
          </cell>
          <cell r="AA258" t="str">
            <v>-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 t="str">
            <v>-</v>
          </cell>
          <cell r="AA259" t="str">
            <v>-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 t="str">
            <v>-</v>
          </cell>
          <cell r="AA260" t="str">
            <v>-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 t="str">
            <v>-</v>
          </cell>
          <cell r="AA261" t="str">
            <v>-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 t="str">
            <v>-</v>
          </cell>
          <cell r="AA262" t="str">
            <v>-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 t="str">
            <v>-</v>
          </cell>
          <cell r="AA263" t="str">
            <v>-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 t="str">
            <v>-</v>
          </cell>
          <cell r="AA264" t="str">
            <v>-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 t="str">
            <v>-</v>
          </cell>
          <cell r="AA265" t="str">
            <v>-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>
            <v>1</v>
          </cell>
          <cell r="V266"/>
          <cell r="W266"/>
          <cell r="X266"/>
          <cell r="Y266"/>
          <cell r="Z266">
            <v>1</v>
          </cell>
          <cell r="AA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>
            <v>1</v>
          </cell>
          <cell r="V267"/>
          <cell r="W267"/>
          <cell r="X267"/>
          <cell r="Y267"/>
          <cell r="Z267">
            <v>1</v>
          </cell>
          <cell r="AA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 t="str">
            <v>-</v>
          </cell>
          <cell r="AA268" t="str">
            <v>-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 t="str">
            <v>-</v>
          </cell>
          <cell r="AA269" t="str">
            <v>-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>
            <v>1</v>
          </cell>
          <cell r="V270"/>
          <cell r="W270"/>
          <cell r="X270"/>
          <cell r="Y270"/>
          <cell r="Z270">
            <v>1</v>
          </cell>
          <cell r="AA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 t="str">
            <v>-</v>
          </cell>
          <cell r="AA271" t="str">
            <v>-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 t="str">
            <v>-</v>
          </cell>
          <cell r="AA272" t="str">
            <v>-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 t="str">
            <v>-</v>
          </cell>
          <cell r="AA273" t="str">
            <v>-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 t="str">
            <v>-</v>
          </cell>
          <cell r="AA274" t="str">
            <v>-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 t="str">
            <v>-</v>
          </cell>
          <cell r="AA275" t="str">
            <v>-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 t="str">
            <v>-</v>
          </cell>
          <cell r="AA276" t="str">
            <v>-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>
            <v>1</v>
          </cell>
          <cell r="V277"/>
          <cell r="W277"/>
          <cell r="X277"/>
          <cell r="Y277"/>
          <cell r="Z277">
            <v>1</v>
          </cell>
          <cell r="AA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 t="str">
            <v>-</v>
          </cell>
          <cell r="AA278" t="str">
            <v>-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 t="str">
            <v>-</v>
          </cell>
          <cell r="AA279" t="str">
            <v>-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 t="str">
            <v>-</v>
          </cell>
          <cell r="AA280" t="str">
            <v>-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>
            <v>1</v>
          </cell>
          <cell r="V281"/>
          <cell r="W281"/>
          <cell r="X281"/>
          <cell r="Y281"/>
          <cell r="Z281">
            <v>1</v>
          </cell>
          <cell r="AA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 t="str">
            <v>-</v>
          </cell>
          <cell r="AA282" t="str">
            <v>-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 t="str">
            <v>-</v>
          </cell>
          <cell r="AA283" t="str">
            <v>-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 t="str">
            <v>-</v>
          </cell>
          <cell r="AA284" t="str">
            <v>-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 t="str">
            <v>-</v>
          </cell>
          <cell r="AA285" t="str">
            <v>-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 t="str">
            <v>-</v>
          </cell>
          <cell r="AA286" t="str">
            <v>-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 t="str">
            <v>-</v>
          </cell>
          <cell r="AA287" t="str">
            <v>-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 t="str">
            <v>-</v>
          </cell>
          <cell r="AA288" t="str">
            <v>-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 t="str">
            <v>-</v>
          </cell>
          <cell r="AA289" t="str">
            <v>-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 t="str">
            <v>-</v>
          </cell>
          <cell r="AA290" t="str">
            <v>-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 t="str">
            <v>-</v>
          </cell>
          <cell r="AA291" t="str">
            <v>-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>
            <v>1</v>
          </cell>
          <cell r="V292"/>
          <cell r="W292"/>
          <cell r="X292"/>
          <cell r="Y292"/>
          <cell r="Z292">
            <v>1</v>
          </cell>
          <cell r="AA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 t="str">
            <v>-</v>
          </cell>
          <cell r="AA293" t="str">
            <v>-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 t="str">
            <v>-</v>
          </cell>
          <cell r="AA294" t="str">
            <v>-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 t="str">
            <v>-</v>
          </cell>
          <cell r="AA295" t="str">
            <v>-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 t="str">
            <v>-</v>
          </cell>
          <cell r="AA296" t="str">
            <v>-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 t="str">
            <v>-</v>
          </cell>
          <cell r="AA297" t="str">
            <v>-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 t="str">
            <v>-</v>
          </cell>
          <cell r="AA298" t="str">
            <v>-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 t="str">
            <v>-</v>
          </cell>
          <cell r="AA299" t="str">
            <v>-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 t="str">
            <v>-</v>
          </cell>
          <cell r="AA300" t="str">
            <v>-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  <cell r="G301"/>
          <cell r="H301"/>
          <cell r="I301"/>
          <cell r="J301"/>
          <cell r="K301"/>
          <cell r="L301"/>
          <cell r="M301"/>
          <cell r="N301"/>
          <cell r="O301">
            <v>1</v>
          </cell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>
            <v>1</v>
          </cell>
          <cell r="AA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 t="str">
            <v>-</v>
          </cell>
          <cell r="AA302" t="str">
            <v>-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 t="str">
            <v>-</v>
          </cell>
          <cell r="AA303" t="str">
            <v>-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 t="str">
            <v>-</v>
          </cell>
          <cell r="AA304" t="str">
            <v>-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  <cell r="G305"/>
          <cell r="H305"/>
          <cell r="I305"/>
          <cell r="J305"/>
          <cell r="K305"/>
          <cell r="L305"/>
          <cell r="M305"/>
          <cell r="N305"/>
          <cell r="O305">
            <v>1</v>
          </cell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>
            <v>1</v>
          </cell>
          <cell r="AA305">
            <v>287.7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 t="str">
            <v>-</v>
          </cell>
          <cell r="AA306" t="str">
            <v>-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 t="str">
            <v>-</v>
          </cell>
          <cell r="AA307" t="str">
            <v>-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 t="str">
            <v>-</v>
          </cell>
          <cell r="AA308" t="str">
            <v>-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>
            <v>2</v>
          </cell>
          <cell r="V309"/>
          <cell r="W309"/>
          <cell r="X309"/>
          <cell r="Y309"/>
          <cell r="Z309">
            <v>2</v>
          </cell>
          <cell r="AA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 t="str">
            <v>-</v>
          </cell>
          <cell r="AA310" t="str">
            <v>-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 t="str">
            <v>-</v>
          </cell>
          <cell r="AA311" t="str">
            <v>-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 t="str">
            <v>-</v>
          </cell>
          <cell r="AA312" t="str">
            <v>-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  <cell r="G313"/>
          <cell r="H313"/>
          <cell r="I313"/>
          <cell r="J313"/>
          <cell r="K313"/>
          <cell r="L313"/>
          <cell r="M313"/>
          <cell r="N313"/>
          <cell r="O313">
            <v>1</v>
          </cell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>
            <v>1</v>
          </cell>
          <cell r="AA313">
            <v>287.3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 t="str">
            <v>-</v>
          </cell>
          <cell r="AA314" t="str">
            <v>-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 t="str">
            <v>-</v>
          </cell>
          <cell r="AA315" t="str">
            <v>-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 t="str">
            <v>-</v>
          </cell>
          <cell r="AA316" t="str">
            <v>-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  <cell r="G317"/>
          <cell r="H317"/>
          <cell r="I317"/>
          <cell r="J317"/>
          <cell r="K317"/>
          <cell r="L317"/>
          <cell r="M317"/>
          <cell r="N317"/>
          <cell r="O317">
            <v>1</v>
          </cell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>
            <v>1</v>
          </cell>
          <cell r="AA317">
            <v>288.3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 t="str">
            <v>-</v>
          </cell>
          <cell r="AA318" t="str">
            <v>-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 t="str">
            <v>-</v>
          </cell>
          <cell r="AA319" t="str">
            <v>-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 t="str">
            <v>-</v>
          </cell>
          <cell r="AA320" t="str">
            <v>-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  <cell r="G321"/>
          <cell r="H321"/>
          <cell r="I321"/>
          <cell r="J321"/>
          <cell r="K321"/>
          <cell r="L321"/>
          <cell r="M321"/>
          <cell r="N321"/>
          <cell r="O321">
            <v>1</v>
          </cell>
          <cell r="P321"/>
          <cell r="Q321"/>
          <cell r="R321"/>
          <cell r="S321"/>
          <cell r="T321"/>
          <cell r="U321">
            <v>1</v>
          </cell>
          <cell r="V321"/>
          <cell r="W321"/>
          <cell r="X321"/>
          <cell r="Y321"/>
          <cell r="Z321">
            <v>2</v>
          </cell>
          <cell r="AA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  <cell r="G322"/>
          <cell r="H322"/>
          <cell r="I322"/>
          <cell r="J322"/>
          <cell r="K322"/>
          <cell r="L322"/>
          <cell r="M322"/>
          <cell r="N322"/>
          <cell r="O322">
            <v>1</v>
          </cell>
          <cell r="P322"/>
          <cell r="Q322"/>
          <cell r="R322"/>
          <cell r="S322"/>
          <cell r="T322"/>
          <cell r="U322">
            <v>1</v>
          </cell>
          <cell r="V322"/>
          <cell r="W322"/>
          <cell r="X322"/>
          <cell r="Y322"/>
          <cell r="Z322">
            <v>2</v>
          </cell>
          <cell r="AA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 t="str">
            <v>-</v>
          </cell>
          <cell r="AA323" t="str">
            <v>-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 t="str">
            <v>-</v>
          </cell>
          <cell r="AA324" t="str">
            <v>-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  <cell r="G325"/>
          <cell r="H325"/>
          <cell r="I325"/>
          <cell r="J325"/>
          <cell r="K325"/>
          <cell r="L325"/>
          <cell r="M325"/>
          <cell r="N325"/>
          <cell r="O325">
            <v>1</v>
          </cell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>
            <v>1</v>
          </cell>
          <cell r="AA325">
            <v>288.3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  <cell r="G326"/>
          <cell r="H326"/>
          <cell r="I326"/>
          <cell r="J326"/>
          <cell r="K326"/>
          <cell r="L326"/>
          <cell r="M326"/>
          <cell r="N326"/>
          <cell r="O326">
            <v>1</v>
          </cell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>
            <v>1</v>
          </cell>
          <cell r="AA326">
            <v>267.5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 t="str">
            <v>-</v>
          </cell>
          <cell r="AA327" t="str">
            <v>-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 t="str">
            <v>-</v>
          </cell>
          <cell r="AA328" t="str">
            <v>-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 t="str">
            <v>-</v>
          </cell>
          <cell r="AA329" t="str">
            <v>-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 t="str">
            <v>-</v>
          </cell>
          <cell r="AA330" t="str">
            <v>-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 t="str">
            <v>-</v>
          </cell>
          <cell r="AA331" t="str">
            <v>-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 t="str">
            <v>-</v>
          </cell>
          <cell r="AA332" t="str">
            <v>-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 t="str">
            <v>-</v>
          </cell>
          <cell r="AA333" t="str">
            <v>-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 t="str">
            <v>-</v>
          </cell>
          <cell r="AA334" t="str">
            <v>-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 t="str">
            <v>-</v>
          </cell>
          <cell r="AA335" t="str">
            <v>-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 t="str">
            <v>-</v>
          </cell>
          <cell r="AA336" t="str">
            <v>-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 t="str">
            <v>-</v>
          </cell>
          <cell r="AA337" t="str">
            <v>-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 t="str">
            <v>-</v>
          </cell>
          <cell r="AA338" t="str">
            <v>-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 t="str">
            <v>-</v>
          </cell>
          <cell r="AA339" t="str">
            <v>-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 t="str">
            <v>-</v>
          </cell>
          <cell r="AA340" t="str">
            <v>-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 t="str">
            <v>-</v>
          </cell>
          <cell r="AA341" t="str">
            <v>-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 t="str">
            <v>-</v>
          </cell>
          <cell r="AA342" t="str">
            <v>-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 t="str">
            <v>-</v>
          </cell>
          <cell r="AA343" t="str">
            <v>-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 t="str">
            <v>-</v>
          </cell>
          <cell r="AA344" t="str">
            <v>-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 t="str">
            <v>-</v>
          </cell>
          <cell r="AA345" t="str">
            <v>-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 t="str">
            <v>-</v>
          </cell>
          <cell r="AA346" t="str">
            <v>-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 t="str">
            <v>-</v>
          </cell>
          <cell r="AA347" t="str">
            <v>-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 t="str">
            <v>-</v>
          </cell>
          <cell r="AA348" t="str">
            <v>-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 t="str">
            <v>-</v>
          </cell>
          <cell r="AA349" t="str">
            <v>-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 t="str">
            <v>-</v>
          </cell>
          <cell r="AA350" t="str">
            <v>-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 t="str">
            <v>-</v>
          </cell>
          <cell r="AA351" t="str">
            <v>-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 t="str">
            <v>-</v>
          </cell>
          <cell r="AA352" t="str">
            <v>-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 t="str">
            <v>-</v>
          </cell>
          <cell r="AA353" t="str">
            <v>-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 t="str">
            <v>-</v>
          </cell>
          <cell r="AA354" t="str">
            <v>-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 t="str">
            <v>-</v>
          </cell>
          <cell r="AA355" t="str">
            <v>-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 t="str">
            <v>-</v>
          </cell>
          <cell r="AA356" t="str">
            <v>-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 t="str">
            <v>-</v>
          </cell>
          <cell r="AA357" t="str">
            <v>-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 t="str">
            <v>-</v>
          </cell>
          <cell r="AA358" t="str">
            <v>-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 t="str">
            <v>-</v>
          </cell>
          <cell r="AA359" t="str">
            <v>-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 t="str">
            <v>-</v>
          </cell>
          <cell r="AA360" t="str">
            <v>-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 t="str">
            <v>-</v>
          </cell>
          <cell r="AA361" t="str">
            <v>-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 t="str">
            <v>-</v>
          </cell>
          <cell r="AA362" t="str">
            <v>-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 t="str">
            <v>-</v>
          </cell>
          <cell r="AA363" t="str">
            <v>-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 t="str">
            <v>-</v>
          </cell>
          <cell r="AA364" t="str">
            <v>-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 t="str">
            <v>-</v>
          </cell>
          <cell r="AA365" t="str">
            <v>-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 t="str">
            <v>-</v>
          </cell>
          <cell r="AA366" t="str">
            <v>-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 t="str">
            <v>-</v>
          </cell>
          <cell r="AA367" t="str">
            <v>-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 t="str">
            <v>-</v>
          </cell>
          <cell r="AA368" t="str">
            <v>-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 t="str">
            <v>-</v>
          </cell>
          <cell r="AA369" t="str">
            <v>-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 t="str">
            <v>-</v>
          </cell>
          <cell r="AA370" t="str">
            <v>-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 t="str">
            <v>-</v>
          </cell>
          <cell r="AA371" t="str">
            <v>-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 t="str">
            <v>-</v>
          </cell>
          <cell r="AA372" t="str">
            <v>-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 t="str">
            <v>-</v>
          </cell>
          <cell r="AA373" t="str">
            <v>-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 t="str">
            <v>-</v>
          </cell>
          <cell r="AA374" t="str">
            <v>-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 t="str">
            <v>-</v>
          </cell>
          <cell r="AA375" t="str">
            <v>-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 t="str">
            <v>-</v>
          </cell>
          <cell r="AA376" t="str">
            <v>-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 t="str">
            <v>-</v>
          </cell>
          <cell r="AA377" t="str">
            <v>-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 t="str">
            <v>-</v>
          </cell>
          <cell r="AA378" t="str">
            <v>-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 t="str">
            <v>-</v>
          </cell>
          <cell r="AA379" t="str">
            <v>-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 t="str">
            <v>-</v>
          </cell>
          <cell r="AA380" t="str">
            <v>-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 t="str">
            <v>-</v>
          </cell>
          <cell r="AA381" t="str">
            <v>-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 t="str">
            <v>-</v>
          </cell>
          <cell r="AA382" t="str">
            <v>-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 t="str">
            <v>-</v>
          </cell>
          <cell r="AA383" t="str">
            <v>-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 t="str">
            <v>-</v>
          </cell>
          <cell r="AA384" t="str">
            <v>-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 t="str">
            <v>-</v>
          </cell>
          <cell r="AA385" t="str">
            <v>-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 t="str">
            <v>-</v>
          </cell>
          <cell r="AA386" t="str">
            <v>-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 t="str">
            <v>-</v>
          </cell>
          <cell r="AA387" t="str">
            <v>-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 t="str">
            <v>-</v>
          </cell>
          <cell r="AA388" t="str">
            <v>-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 t="str">
            <v>-</v>
          </cell>
          <cell r="AA389" t="str">
            <v>-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 t="str">
            <v>-</v>
          </cell>
          <cell r="AA390" t="str">
            <v>-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 t="str">
            <v>-</v>
          </cell>
          <cell r="AA391" t="str">
            <v>-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 t="str">
            <v>-</v>
          </cell>
          <cell r="AA392" t="str">
            <v>-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 t="str">
            <v>-</v>
          </cell>
          <cell r="AA393" t="str">
            <v>-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 t="str">
            <v>-</v>
          </cell>
          <cell r="AA394" t="str">
            <v>-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 t="str">
            <v>-</v>
          </cell>
          <cell r="AA395" t="str">
            <v>-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 t="str">
            <v>-</v>
          </cell>
          <cell r="AA396" t="str">
            <v>-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 t="str">
            <v>-</v>
          </cell>
          <cell r="AA397" t="str">
            <v>-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 t="str">
            <v>-</v>
          </cell>
          <cell r="AA398" t="str">
            <v>-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 t="str">
            <v>-</v>
          </cell>
          <cell r="AA399" t="str">
            <v>-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 t="str">
            <v>-</v>
          </cell>
          <cell r="AA400" t="str">
            <v>-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  <cell r="G401"/>
          <cell r="H401"/>
          <cell r="I401"/>
          <cell r="J401"/>
          <cell r="K401"/>
          <cell r="L401"/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  <cell r="X401"/>
          <cell r="Y401"/>
          <cell r="Z401" t="str">
            <v>-</v>
          </cell>
          <cell r="AA401" t="str">
            <v>-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 t="str">
            <v>-</v>
          </cell>
          <cell r="AA402" t="str">
            <v>-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 t="str">
            <v>-</v>
          </cell>
          <cell r="AA403" t="str">
            <v>-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 t="str">
            <v>-</v>
          </cell>
          <cell r="AA404" t="str">
            <v>-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  <cell r="G405"/>
          <cell r="H405"/>
          <cell r="I405"/>
          <cell r="J405"/>
          <cell r="K405"/>
          <cell r="L405"/>
          <cell r="M405"/>
          <cell r="N405"/>
          <cell r="O405"/>
          <cell r="P405"/>
          <cell r="Q405"/>
          <cell r="R405"/>
          <cell r="S405"/>
          <cell r="T405"/>
          <cell r="U405"/>
          <cell r="V405"/>
          <cell r="W405"/>
          <cell r="X405"/>
          <cell r="Y405"/>
          <cell r="Z405" t="str">
            <v>-</v>
          </cell>
          <cell r="AA405" t="str">
            <v>-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  <cell r="V406"/>
          <cell r="W406"/>
          <cell r="X406"/>
          <cell r="Y406"/>
          <cell r="Z406" t="str">
            <v>-</v>
          </cell>
          <cell r="AA406" t="str">
            <v>-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  <cell r="G407"/>
          <cell r="H407"/>
          <cell r="I407"/>
          <cell r="J407"/>
          <cell r="K407"/>
          <cell r="L407"/>
          <cell r="M407"/>
          <cell r="N407"/>
          <cell r="O407"/>
          <cell r="P407"/>
          <cell r="Q407"/>
          <cell r="R407"/>
          <cell r="S407"/>
          <cell r="T407"/>
          <cell r="U407"/>
          <cell r="V407"/>
          <cell r="W407"/>
          <cell r="X407"/>
          <cell r="Y407"/>
          <cell r="Z407" t="str">
            <v>-</v>
          </cell>
          <cell r="AA407" t="str">
            <v>-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  <cell r="G408"/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  <cell r="R408"/>
          <cell r="S408"/>
          <cell r="T408"/>
          <cell r="U408"/>
          <cell r="V408"/>
          <cell r="W408"/>
          <cell r="X408"/>
          <cell r="Y408"/>
          <cell r="Z408" t="str">
            <v>-</v>
          </cell>
          <cell r="AA408" t="str">
            <v>-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  <cell r="G409"/>
          <cell r="H409"/>
          <cell r="I409"/>
          <cell r="J409"/>
          <cell r="K409"/>
          <cell r="L409"/>
          <cell r="M409"/>
          <cell r="N409"/>
          <cell r="O409"/>
          <cell r="P409"/>
          <cell r="Q409"/>
          <cell r="R409"/>
          <cell r="S409"/>
          <cell r="T409"/>
          <cell r="U409"/>
          <cell r="V409"/>
          <cell r="W409"/>
          <cell r="X409"/>
          <cell r="Y409"/>
          <cell r="Z409" t="str">
            <v>-</v>
          </cell>
          <cell r="AA409" t="str">
            <v>-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  <cell r="G410"/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  <cell r="R410"/>
          <cell r="S410"/>
          <cell r="T410"/>
          <cell r="U410"/>
          <cell r="V410"/>
          <cell r="W410"/>
          <cell r="X410"/>
          <cell r="Y410"/>
          <cell r="Z410" t="str">
            <v>-</v>
          </cell>
          <cell r="AA410" t="str">
            <v>-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  <cell r="G411"/>
          <cell r="H411"/>
          <cell r="I411"/>
          <cell r="J411"/>
          <cell r="K411"/>
          <cell r="L411"/>
          <cell r="M411"/>
          <cell r="N411"/>
          <cell r="O411"/>
          <cell r="P411"/>
          <cell r="Q411"/>
          <cell r="R411"/>
          <cell r="S411"/>
          <cell r="T411"/>
          <cell r="U411"/>
          <cell r="V411"/>
          <cell r="W411"/>
          <cell r="X411"/>
          <cell r="Y411"/>
          <cell r="Z411" t="str">
            <v>-</v>
          </cell>
          <cell r="AA411" t="str">
            <v>-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  <cell r="G412"/>
          <cell r="H412"/>
          <cell r="I412"/>
          <cell r="J412"/>
          <cell r="K412"/>
          <cell r="L412"/>
          <cell r="M412"/>
          <cell r="N412"/>
          <cell r="O412"/>
          <cell r="P412"/>
          <cell r="Q412"/>
          <cell r="R412"/>
          <cell r="S412"/>
          <cell r="T412"/>
          <cell r="U412"/>
          <cell r="V412"/>
          <cell r="W412"/>
          <cell r="X412"/>
          <cell r="Y412"/>
          <cell r="Z412" t="str">
            <v>-</v>
          </cell>
          <cell r="AA412" t="str">
            <v>-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  <cell r="G413"/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  <cell r="R413"/>
          <cell r="S413"/>
          <cell r="T413"/>
          <cell r="U413"/>
          <cell r="V413"/>
          <cell r="W413"/>
          <cell r="X413"/>
          <cell r="Y413"/>
          <cell r="Z413" t="str">
            <v>-</v>
          </cell>
          <cell r="AA413" t="str">
            <v>-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  <cell r="G414"/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  <cell r="R414"/>
          <cell r="S414"/>
          <cell r="T414"/>
          <cell r="U414"/>
          <cell r="V414"/>
          <cell r="W414"/>
          <cell r="X414"/>
          <cell r="Y414"/>
          <cell r="Z414" t="str">
            <v>-</v>
          </cell>
          <cell r="AA414" t="str">
            <v>-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  <cell r="G415"/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  <cell r="R415"/>
          <cell r="S415"/>
          <cell r="T415"/>
          <cell r="U415"/>
          <cell r="V415"/>
          <cell r="W415"/>
          <cell r="X415"/>
          <cell r="Y415"/>
          <cell r="Z415" t="str">
            <v>-</v>
          </cell>
          <cell r="AA415" t="str">
            <v>-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  <cell r="G416"/>
          <cell r="H416"/>
          <cell r="I416"/>
          <cell r="J416"/>
          <cell r="K416"/>
          <cell r="L416"/>
          <cell r="M416"/>
          <cell r="N416"/>
          <cell r="O416"/>
          <cell r="P416"/>
          <cell r="Q416"/>
          <cell r="R416"/>
          <cell r="S416"/>
          <cell r="T416"/>
          <cell r="U416"/>
          <cell r="V416"/>
          <cell r="W416"/>
          <cell r="X416"/>
          <cell r="Y416"/>
          <cell r="Z416" t="str">
            <v>-</v>
          </cell>
          <cell r="AA416" t="str">
            <v>-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  <cell r="G417"/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  <cell r="R417"/>
          <cell r="S417"/>
          <cell r="T417"/>
          <cell r="U417"/>
          <cell r="V417"/>
          <cell r="W417"/>
          <cell r="X417"/>
          <cell r="Y417"/>
          <cell r="Z417" t="str">
            <v>-</v>
          </cell>
          <cell r="AA417" t="str">
            <v>-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  <cell r="G418"/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  <cell r="R418"/>
          <cell r="S418"/>
          <cell r="T418"/>
          <cell r="U418"/>
          <cell r="V418"/>
          <cell r="W418"/>
          <cell r="X418"/>
          <cell r="Y418"/>
          <cell r="Z418" t="str">
            <v>-</v>
          </cell>
          <cell r="AA418" t="str">
            <v>-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  <cell r="G419"/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  <cell r="R419"/>
          <cell r="S419"/>
          <cell r="T419"/>
          <cell r="U419"/>
          <cell r="V419"/>
          <cell r="W419"/>
          <cell r="X419"/>
          <cell r="Y419"/>
          <cell r="Z419" t="str">
            <v>-</v>
          </cell>
          <cell r="AA419" t="str">
            <v>-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  <cell r="G420"/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  <cell r="R420"/>
          <cell r="S420"/>
          <cell r="T420"/>
          <cell r="U420"/>
          <cell r="V420"/>
          <cell r="W420"/>
          <cell r="X420"/>
          <cell r="Y420"/>
          <cell r="Z420" t="str">
            <v>-</v>
          </cell>
          <cell r="AA420" t="str">
            <v>-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  <cell r="G421"/>
          <cell r="H421"/>
          <cell r="I421"/>
          <cell r="J421"/>
          <cell r="K421"/>
          <cell r="L421"/>
          <cell r="M421"/>
          <cell r="N421"/>
          <cell r="O421"/>
          <cell r="P421"/>
          <cell r="Q421"/>
          <cell r="R421"/>
          <cell r="S421"/>
          <cell r="T421"/>
          <cell r="U421"/>
          <cell r="V421"/>
          <cell r="W421"/>
          <cell r="X421"/>
          <cell r="Y421"/>
          <cell r="Z421" t="str">
            <v>-</v>
          </cell>
          <cell r="AA421" t="str">
            <v>-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  <cell r="G422"/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  <cell r="R422"/>
          <cell r="S422"/>
          <cell r="T422"/>
          <cell r="U422"/>
          <cell r="V422"/>
          <cell r="W422"/>
          <cell r="X422"/>
          <cell r="Y422"/>
          <cell r="Z422" t="str">
            <v>-</v>
          </cell>
          <cell r="AA422" t="str">
            <v>-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  <cell r="G423"/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  <cell r="R423"/>
          <cell r="S423"/>
          <cell r="T423"/>
          <cell r="U423"/>
          <cell r="V423"/>
          <cell r="W423"/>
          <cell r="X423"/>
          <cell r="Y423"/>
          <cell r="Z423" t="str">
            <v>-</v>
          </cell>
          <cell r="AA423" t="str">
            <v>-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  <cell r="G424"/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  <cell r="R424"/>
          <cell r="S424"/>
          <cell r="T424"/>
          <cell r="U424"/>
          <cell r="V424"/>
          <cell r="W424"/>
          <cell r="X424"/>
          <cell r="Y424"/>
          <cell r="Z424" t="str">
            <v>-</v>
          </cell>
          <cell r="AA424" t="str">
            <v>-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  <cell r="G425"/>
          <cell r="H425"/>
          <cell r="I425"/>
          <cell r="J425"/>
          <cell r="K425"/>
          <cell r="L425"/>
          <cell r="M425"/>
          <cell r="N425"/>
          <cell r="O425"/>
          <cell r="P425"/>
          <cell r="Q425"/>
          <cell r="R425"/>
          <cell r="S425"/>
          <cell r="T425"/>
          <cell r="U425"/>
          <cell r="V425"/>
          <cell r="W425"/>
          <cell r="X425"/>
          <cell r="Y425"/>
          <cell r="Z425" t="str">
            <v>-</v>
          </cell>
          <cell r="AA425" t="str">
            <v>-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  <cell r="G426"/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  <cell r="R426"/>
          <cell r="S426"/>
          <cell r="T426"/>
          <cell r="U426"/>
          <cell r="V426"/>
          <cell r="W426"/>
          <cell r="X426"/>
          <cell r="Y426"/>
          <cell r="Z426" t="str">
            <v>-</v>
          </cell>
          <cell r="AA426" t="str">
            <v>-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  <cell r="G427"/>
          <cell r="H427"/>
          <cell r="I427"/>
          <cell r="J427"/>
          <cell r="K427"/>
          <cell r="L427"/>
          <cell r="M427"/>
          <cell r="N427"/>
          <cell r="O427"/>
          <cell r="P427"/>
          <cell r="Q427"/>
          <cell r="R427"/>
          <cell r="S427"/>
          <cell r="T427"/>
          <cell r="U427"/>
          <cell r="V427"/>
          <cell r="W427"/>
          <cell r="X427"/>
          <cell r="Y427"/>
          <cell r="Z427" t="str">
            <v>-</v>
          </cell>
          <cell r="AA427" t="str">
            <v>-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  <cell r="R428"/>
          <cell r="S428"/>
          <cell r="T428"/>
          <cell r="U428"/>
          <cell r="V428"/>
          <cell r="W428"/>
          <cell r="X428"/>
          <cell r="Y428"/>
          <cell r="Z428" t="str">
            <v>-</v>
          </cell>
          <cell r="AA428" t="str">
            <v>-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  <cell r="G429"/>
          <cell r="H429"/>
          <cell r="I429"/>
          <cell r="J429"/>
          <cell r="K429"/>
          <cell r="L429"/>
          <cell r="M429"/>
          <cell r="N429"/>
          <cell r="O429"/>
          <cell r="P429"/>
          <cell r="Q429"/>
          <cell r="R429"/>
          <cell r="S429"/>
          <cell r="T429"/>
          <cell r="U429"/>
          <cell r="V429"/>
          <cell r="W429"/>
          <cell r="X429"/>
          <cell r="Y429"/>
          <cell r="Z429" t="str">
            <v>-</v>
          </cell>
          <cell r="AA429" t="str">
            <v>-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  <cell r="G430"/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  <cell r="R430"/>
          <cell r="S430"/>
          <cell r="T430"/>
          <cell r="U430"/>
          <cell r="V430"/>
          <cell r="W430"/>
          <cell r="X430"/>
          <cell r="Y430"/>
          <cell r="Z430" t="str">
            <v>-</v>
          </cell>
          <cell r="AA430" t="str">
            <v>-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  <cell r="G431"/>
          <cell r="H431"/>
          <cell r="I431"/>
          <cell r="J431"/>
          <cell r="K431"/>
          <cell r="L431"/>
          <cell r="M431"/>
          <cell r="N431"/>
          <cell r="O431"/>
          <cell r="P431"/>
          <cell r="Q431"/>
          <cell r="R431"/>
          <cell r="S431"/>
          <cell r="T431"/>
          <cell r="U431"/>
          <cell r="V431"/>
          <cell r="W431"/>
          <cell r="X431"/>
          <cell r="Y431"/>
          <cell r="Z431" t="str">
            <v>-</v>
          </cell>
          <cell r="AA431" t="str">
            <v>-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  <cell r="G432"/>
          <cell r="H432"/>
          <cell r="I432"/>
          <cell r="J432"/>
          <cell r="K432"/>
          <cell r="L432"/>
          <cell r="M432"/>
          <cell r="N432"/>
          <cell r="O432"/>
          <cell r="P432"/>
          <cell r="Q432"/>
          <cell r="R432"/>
          <cell r="S432"/>
          <cell r="T432"/>
          <cell r="U432"/>
          <cell r="V432"/>
          <cell r="W432"/>
          <cell r="X432"/>
          <cell r="Y432"/>
          <cell r="Z432" t="str">
            <v>-</v>
          </cell>
          <cell r="AA432" t="str">
            <v>-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  <cell r="G433"/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  <cell r="R433"/>
          <cell r="S433"/>
          <cell r="T433"/>
          <cell r="U433"/>
          <cell r="V433"/>
          <cell r="W433"/>
          <cell r="X433"/>
          <cell r="Y433"/>
          <cell r="Z433" t="str">
            <v>-</v>
          </cell>
          <cell r="AA433" t="str">
            <v>-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  <cell r="G434"/>
          <cell r="H434"/>
          <cell r="I434"/>
          <cell r="J434"/>
          <cell r="K434"/>
          <cell r="L434"/>
          <cell r="M434"/>
          <cell r="N434"/>
          <cell r="O434"/>
          <cell r="P434"/>
          <cell r="Q434"/>
          <cell r="R434"/>
          <cell r="S434"/>
          <cell r="T434"/>
          <cell r="U434"/>
          <cell r="V434"/>
          <cell r="W434"/>
          <cell r="X434"/>
          <cell r="Y434"/>
          <cell r="Z434" t="str">
            <v>-</v>
          </cell>
          <cell r="AA434" t="str">
            <v>-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  <cell r="G435"/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  <cell r="R435"/>
          <cell r="S435"/>
          <cell r="T435"/>
          <cell r="U435"/>
          <cell r="V435"/>
          <cell r="W435"/>
          <cell r="X435"/>
          <cell r="Y435"/>
          <cell r="Z435" t="str">
            <v>-</v>
          </cell>
          <cell r="AA435" t="str">
            <v>-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  <cell r="G436"/>
          <cell r="H436"/>
          <cell r="I436"/>
          <cell r="J436"/>
          <cell r="K436"/>
          <cell r="L436"/>
          <cell r="M436"/>
          <cell r="N436"/>
          <cell r="O436"/>
          <cell r="P436"/>
          <cell r="Q436"/>
          <cell r="R436"/>
          <cell r="S436"/>
          <cell r="T436"/>
          <cell r="U436"/>
          <cell r="V436"/>
          <cell r="W436"/>
          <cell r="X436"/>
          <cell r="Y436"/>
          <cell r="Z436" t="str">
            <v>-</v>
          </cell>
          <cell r="AA436" t="str">
            <v>-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  <cell r="G437"/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  <cell r="R437"/>
          <cell r="S437"/>
          <cell r="T437"/>
          <cell r="U437"/>
          <cell r="V437"/>
          <cell r="W437"/>
          <cell r="X437"/>
          <cell r="Y437"/>
          <cell r="Z437" t="str">
            <v>-</v>
          </cell>
          <cell r="AA437" t="str">
            <v>-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  <cell r="G438"/>
          <cell r="H438"/>
          <cell r="I438"/>
          <cell r="J438"/>
          <cell r="K438"/>
          <cell r="L438"/>
          <cell r="M438"/>
          <cell r="N438"/>
          <cell r="O438"/>
          <cell r="P438"/>
          <cell r="Q438"/>
          <cell r="R438"/>
          <cell r="S438"/>
          <cell r="T438"/>
          <cell r="U438"/>
          <cell r="V438"/>
          <cell r="W438"/>
          <cell r="X438"/>
          <cell r="Y438"/>
          <cell r="Z438" t="str">
            <v>-</v>
          </cell>
          <cell r="AA438" t="str">
            <v>-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  <cell r="G439"/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  <cell r="R439"/>
          <cell r="S439"/>
          <cell r="T439"/>
          <cell r="U439"/>
          <cell r="V439"/>
          <cell r="W439"/>
          <cell r="X439"/>
          <cell r="Y439"/>
          <cell r="Z439" t="str">
            <v>-</v>
          </cell>
          <cell r="AA439" t="str">
            <v>-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  <cell r="G440"/>
          <cell r="H440"/>
          <cell r="I440"/>
          <cell r="J440"/>
          <cell r="K440"/>
          <cell r="L440"/>
          <cell r="M440"/>
          <cell r="N440"/>
          <cell r="O440"/>
          <cell r="P440"/>
          <cell r="Q440"/>
          <cell r="R440"/>
          <cell r="S440"/>
          <cell r="T440"/>
          <cell r="U440"/>
          <cell r="V440"/>
          <cell r="W440"/>
          <cell r="X440"/>
          <cell r="Y440"/>
          <cell r="Z440" t="str">
            <v>-</v>
          </cell>
          <cell r="AA440" t="str">
            <v>-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  <cell r="G441"/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 t="str">
            <v>-</v>
          </cell>
          <cell r="AA441" t="str">
            <v>-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  <cell r="G442"/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 t="str">
            <v>-</v>
          </cell>
          <cell r="AA442" t="str">
            <v>-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  <cell r="G443"/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 t="str">
            <v>-</v>
          </cell>
          <cell r="AA443" t="str">
            <v>-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  <cell r="G444"/>
          <cell r="H444"/>
          <cell r="I444"/>
          <cell r="J444"/>
          <cell r="K444"/>
          <cell r="L444"/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  <cell r="X444"/>
          <cell r="Y444"/>
          <cell r="Z444" t="str">
            <v>-</v>
          </cell>
          <cell r="AA444" t="str">
            <v>-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  <cell r="G445"/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/>
          <cell r="Y445"/>
          <cell r="Z445" t="str">
            <v>-</v>
          </cell>
          <cell r="AA445" t="str">
            <v>-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  <cell r="G446"/>
          <cell r="H446"/>
          <cell r="I446"/>
          <cell r="J446"/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 t="str">
            <v>-</v>
          </cell>
          <cell r="AA446" t="str">
            <v>-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  <cell r="G447"/>
          <cell r="H447"/>
          <cell r="I447"/>
          <cell r="J447"/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 t="str">
            <v>-</v>
          </cell>
          <cell r="AA447" t="str">
            <v>-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  <cell r="G448"/>
          <cell r="H448"/>
          <cell r="I448"/>
          <cell r="J448"/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 t="str">
            <v>-</v>
          </cell>
          <cell r="AA448" t="str">
            <v>-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  <cell r="G449"/>
          <cell r="H449"/>
          <cell r="I449"/>
          <cell r="J449"/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 t="str">
            <v>-</v>
          </cell>
          <cell r="AA449" t="str">
            <v>-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  <cell r="G450"/>
          <cell r="H450"/>
          <cell r="I450"/>
          <cell r="J450"/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 t="str">
            <v>-</v>
          </cell>
          <cell r="AA450" t="str">
            <v>-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  <cell r="G451"/>
          <cell r="H451"/>
          <cell r="I451"/>
          <cell r="J451"/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 t="str">
            <v>-</v>
          </cell>
          <cell r="AA451" t="str">
            <v>-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  <cell r="G452"/>
          <cell r="H452"/>
          <cell r="I452"/>
          <cell r="J452"/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 t="str">
            <v>-</v>
          </cell>
          <cell r="AA452" t="str">
            <v>-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  <cell r="G453"/>
          <cell r="H453"/>
          <cell r="I453"/>
          <cell r="J453"/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 t="str">
            <v>-</v>
          </cell>
          <cell r="AA453" t="str">
            <v>-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  <cell r="G454"/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 t="str">
            <v>-</v>
          </cell>
          <cell r="AA454" t="str">
            <v>-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  <cell r="G455"/>
          <cell r="H455"/>
          <cell r="I455"/>
          <cell r="J455"/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 t="str">
            <v>-</v>
          </cell>
          <cell r="AA455" t="str">
            <v>-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  <cell r="G456"/>
          <cell r="H456"/>
          <cell r="I456"/>
          <cell r="J456"/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 t="str">
            <v>-</v>
          </cell>
          <cell r="AA456" t="str">
            <v>-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  <cell r="G457"/>
          <cell r="H457"/>
          <cell r="I457"/>
          <cell r="J457"/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 t="str">
            <v>-</v>
          </cell>
          <cell r="AA457" t="str">
            <v>-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  <cell r="G458"/>
          <cell r="H458"/>
          <cell r="I458"/>
          <cell r="J458"/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 t="str">
            <v>-</v>
          </cell>
          <cell r="AA458" t="str">
            <v>-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  <cell r="G459"/>
          <cell r="H459"/>
          <cell r="I459"/>
          <cell r="J459"/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 t="str">
            <v>-</v>
          </cell>
          <cell r="AA459" t="str">
            <v>-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  <cell r="G460"/>
          <cell r="H460"/>
          <cell r="I460"/>
          <cell r="J460"/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 t="str">
            <v>-</v>
          </cell>
          <cell r="AA460" t="str">
            <v>-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  <cell r="G461"/>
          <cell r="H461"/>
          <cell r="I461"/>
          <cell r="J461"/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 t="str">
            <v>-</v>
          </cell>
          <cell r="AA461" t="str">
            <v>-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  <cell r="G462"/>
          <cell r="H462"/>
          <cell r="I462"/>
          <cell r="J462"/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 t="str">
            <v>-</v>
          </cell>
          <cell r="AA462" t="str">
            <v>-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  <cell r="G463"/>
          <cell r="H463"/>
          <cell r="I463"/>
          <cell r="J463"/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 t="str">
            <v>-</v>
          </cell>
          <cell r="AA463" t="str">
            <v>-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  <cell r="G464"/>
          <cell r="H464"/>
          <cell r="I464"/>
          <cell r="J464"/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 t="str">
            <v>-</v>
          </cell>
          <cell r="AA464" t="str">
            <v>-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  <cell r="G465"/>
          <cell r="H465"/>
          <cell r="I465"/>
          <cell r="J465"/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 t="str">
            <v>-</v>
          </cell>
          <cell r="AA465" t="str">
            <v>-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  <cell r="G466"/>
          <cell r="H466"/>
          <cell r="I466"/>
          <cell r="J466"/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 t="str">
            <v>-</v>
          </cell>
          <cell r="AA466" t="str">
            <v>-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  <cell r="G467"/>
          <cell r="H467"/>
          <cell r="I467"/>
          <cell r="J467"/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 t="str">
            <v>-</v>
          </cell>
          <cell r="AA467" t="str">
            <v>-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  <cell r="G468"/>
          <cell r="H468"/>
          <cell r="I468"/>
          <cell r="J468"/>
          <cell r="K468"/>
          <cell r="L468"/>
          <cell r="M468"/>
          <cell r="N468"/>
          <cell r="O468"/>
          <cell r="P468"/>
          <cell r="Q468"/>
          <cell r="R468"/>
          <cell r="S468"/>
          <cell r="T468"/>
          <cell r="U468"/>
          <cell r="V468"/>
          <cell r="W468"/>
          <cell r="X468"/>
          <cell r="Y468"/>
          <cell r="Z468" t="str">
            <v>-</v>
          </cell>
          <cell r="AA468" t="str">
            <v>-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  <cell r="G469"/>
          <cell r="H469"/>
          <cell r="I469"/>
          <cell r="J469"/>
          <cell r="K469"/>
          <cell r="L469"/>
          <cell r="M469"/>
          <cell r="N469"/>
          <cell r="O469"/>
          <cell r="P469"/>
          <cell r="Q469"/>
          <cell r="R469"/>
          <cell r="S469"/>
          <cell r="T469"/>
          <cell r="U469"/>
          <cell r="V469"/>
          <cell r="W469"/>
          <cell r="X469"/>
          <cell r="Y469"/>
          <cell r="Z469" t="str">
            <v>-</v>
          </cell>
          <cell r="AA469" t="str">
            <v>-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  <cell r="G470"/>
          <cell r="H470"/>
          <cell r="I470"/>
          <cell r="J470"/>
          <cell r="K470"/>
          <cell r="L470"/>
          <cell r="M470"/>
          <cell r="N470"/>
          <cell r="O470"/>
          <cell r="P470"/>
          <cell r="Q470"/>
          <cell r="R470"/>
          <cell r="S470"/>
          <cell r="T470"/>
          <cell r="U470"/>
          <cell r="V470"/>
          <cell r="W470"/>
          <cell r="X470"/>
          <cell r="Y470"/>
          <cell r="Z470" t="str">
            <v>-</v>
          </cell>
          <cell r="AA470" t="str">
            <v>-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  <cell r="G471"/>
          <cell r="H471"/>
          <cell r="I471"/>
          <cell r="J471"/>
          <cell r="K471"/>
          <cell r="L471"/>
          <cell r="M471"/>
          <cell r="N471"/>
          <cell r="O471"/>
          <cell r="P471"/>
          <cell r="Q471"/>
          <cell r="R471"/>
          <cell r="S471"/>
          <cell r="T471"/>
          <cell r="U471"/>
          <cell r="V471"/>
          <cell r="W471"/>
          <cell r="X471"/>
          <cell r="Y471"/>
          <cell r="Z471" t="str">
            <v>-</v>
          </cell>
          <cell r="AA471" t="str">
            <v>-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  <cell r="G472"/>
          <cell r="H472"/>
          <cell r="I472"/>
          <cell r="J472"/>
          <cell r="K472"/>
          <cell r="L472"/>
          <cell r="M472"/>
          <cell r="N472"/>
          <cell r="O472"/>
          <cell r="P472"/>
          <cell r="Q472"/>
          <cell r="R472"/>
          <cell r="S472"/>
          <cell r="T472"/>
          <cell r="U472"/>
          <cell r="V472"/>
          <cell r="W472"/>
          <cell r="X472"/>
          <cell r="Y472"/>
          <cell r="Z472" t="str">
            <v>-</v>
          </cell>
          <cell r="AA472" t="str">
            <v>-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  <cell r="G473"/>
          <cell r="H473"/>
          <cell r="I473"/>
          <cell r="J473"/>
          <cell r="K473"/>
          <cell r="L473"/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  <cell r="X473"/>
          <cell r="Y473"/>
          <cell r="Z473" t="str">
            <v>-</v>
          </cell>
          <cell r="AA473" t="str">
            <v>-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  <cell r="G474"/>
          <cell r="H474"/>
          <cell r="I474"/>
          <cell r="J474"/>
          <cell r="K474"/>
          <cell r="L474"/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 t="str">
            <v>-</v>
          </cell>
          <cell r="AA474" t="str">
            <v>-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  <cell r="G475"/>
          <cell r="H475"/>
          <cell r="I475"/>
          <cell r="J475"/>
          <cell r="K475"/>
          <cell r="L475"/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 t="str">
            <v>-</v>
          </cell>
          <cell r="AA475" t="str">
            <v>-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  <cell r="G476"/>
          <cell r="H476"/>
          <cell r="I476"/>
          <cell r="J476"/>
          <cell r="K476"/>
          <cell r="L476"/>
          <cell r="M476"/>
          <cell r="N476"/>
          <cell r="O476"/>
          <cell r="P476"/>
          <cell r="Q476"/>
          <cell r="R476"/>
          <cell r="S476"/>
          <cell r="T476"/>
          <cell r="U476"/>
          <cell r="V476"/>
          <cell r="W476"/>
          <cell r="X476"/>
          <cell r="Y476"/>
          <cell r="Z476" t="str">
            <v>-</v>
          </cell>
          <cell r="AA476" t="str">
            <v>-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  <cell r="G477"/>
          <cell r="H477"/>
          <cell r="I477"/>
          <cell r="J477"/>
          <cell r="K477"/>
          <cell r="L477"/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 t="str">
            <v>-</v>
          </cell>
          <cell r="AA477" t="str">
            <v>-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  <cell r="G478"/>
          <cell r="H478"/>
          <cell r="I478"/>
          <cell r="J478"/>
          <cell r="K478"/>
          <cell r="L478"/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  <cell r="X478"/>
          <cell r="Y478"/>
          <cell r="Z478" t="str">
            <v>-</v>
          </cell>
          <cell r="AA478" t="str">
            <v>-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  <cell r="G479"/>
          <cell r="H479"/>
          <cell r="I479"/>
          <cell r="J479"/>
          <cell r="K479"/>
          <cell r="L479"/>
          <cell r="M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 t="str">
            <v>-</v>
          </cell>
          <cell r="AA479" t="str">
            <v>-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  <cell r="G480"/>
          <cell r="H480"/>
          <cell r="I480"/>
          <cell r="J480"/>
          <cell r="K480"/>
          <cell r="L480"/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  <cell r="X480"/>
          <cell r="Y480"/>
          <cell r="Z480" t="str">
            <v>-</v>
          </cell>
          <cell r="AA480" t="str">
            <v>-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  <cell r="G481"/>
          <cell r="H481"/>
          <cell r="I481"/>
          <cell r="J481"/>
          <cell r="K481"/>
          <cell r="L481"/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 t="str">
            <v>-</v>
          </cell>
          <cell r="AA481" t="str">
            <v>-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  <cell r="G482"/>
          <cell r="H482"/>
          <cell r="I482"/>
          <cell r="J482"/>
          <cell r="K482"/>
          <cell r="L482"/>
          <cell r="M482"/>
          <cell r="N482"/>
          <cell r="O482"/>
          <cell r="P482"/>
          <cell r="Q482"/>
          <cell r="R482"/>
          <cell r="S482"/>
          <cell r="T482"/>
          <cell r="U482"/>
          <cell r="V482"/>
          <cell r="W482"/>
          <cell r="X482"/>
          <cell r="Y482"/>
          <cell r="Z482" t="str">
            <v>-</v>
          </cell>
          <cell r="AA482" t="str">
            <v>-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  <cell r="G483"/>
          <cell r="H483"/>
          <cell r="I483"/>
          <cell r="J483"/>
          <cell r="K483"/>
          <cell r="L483"/>
          <cell r="M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 t="str">
            <v>-</v>
          </cell>
          <cell r="AA483" t="str">
            <v>-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  <cell r="G484"/>
          <cell r="H484"/>
          <cell r="I484"/>
          <cell r="J484"/>
          <cell r="K484"/>
          <cell r="L484"/>
          <cell r="M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 t="str">
            <v>-</v>
          </cell>
          <cell r="AA484" t="str">
            <v>-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  <cell r="G485"/>
          <cell r="H485"/>
          <cell r="I485"/>
          <cell r="J485"/>
          <cell r="K485"/>
          <cell r="L485"/>
          <cell r="M485"/>
          <cell r="N485"/>
          <cell r="O485"/>
          <cell r="P485"/>
          <cell r="Q485"/>
          <cell r="R485"/>
          <cell r="S485"/>
          <cell r="T485"/>
          <cell r="U485">
            <v>2</v>
          </cell>
          <cell r="V485"/>
          <cell r="W485"/>
          <cell r="X485"/>
          <cell r="Y485"/>
          <cell r="Z485">
            <v>2</v>
          </cell>
          <cell r="AA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  <cell r="G486"/>
          <cell r="H486"/>
          <cell r="I486"/>
          <cell r="J486"/>
          <cell r="K486"/>
          <cell r="L486"/>
          <cell r="M486"/>
          <cell r="N486"/>
          <cell r="O486"/>
          <cell r="P486"/>
          <cell r="Q486"/>
          <cell r="R486"/>
          <cell r="S486"/>
          <cell r="T486"/>
          <cell r="U486">
            <v>3</v>
          </cell>
          <cell r="V486"/>
          <cell r="W486"/>
          <cell r="X486"/>
          <cell r="Y486"/>
          <cell r="Z486">
            <v>3</v>
          </cell>
          <cell r="AA486">
            <v>418.20000000000005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  <cell r="G487"/>
          <cell r="H487"/>
          <cell r="I487"/>
          <cell r="J487"/>
          <cell r="K487"/>
          <cell r="L487"/>
          <cell r="M487"/>
          <cell r="N487"/>
          <cell r="O487"/>
          <cell r="P487"/>
          <cell r="Q487"/>
          <cell r="R487"/>
          <cell r="S487"/>
          <cell r="T487"/>
          <cell r="U487">
            <v>1</v>
          </cell>
          <cell r="V487"/>
          <cell r="W487"/>
          <cell r="X487"/>
          <cell r="Y487"/>
          <cell r="Z487">
            <v>1</v>
          </cell>
          <cell r="AA487">
            <v>94.2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  <cell r="G488"/>
          <cell r="H488"/>
          <cell r="I488"/>
          <cell r="J488"/>
          <cell r="K488"/>
          <cell r="L488"/>
          <cell r="M488"/>
          <cell r="N488"/>
          <cell r="O488"/>
          <cell r="P488"/>
          <cell r="Q488"/>
          <cell r="R488"/>
          <cell r="S488"/>
          <cell r="T488"/>
          <cell r="U488">
            <v>2</v>
          </cell>
          <cell r="V488"/>
          <cell r="W488"/>
          <cell r="X488"/>
          <cell r="Y488"/>
          <cell r="Z488">
            <v>2</v>
          </cell>
          <cell r="AA488">
            <v>186.8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  <cell r="G489"/>
          <cell r="H489"/>
          <cell r="I489"/>
          <cell r="J489"/>
          <cell r="K489"/>
          <cell r="L489"/>
          <cell r="M489"/>
          <cell r="N489"/>
          <cell r="O489"/>
          <cell r="P489"/>
          <cell r="Q489"/>
          <cell r="R489"/>
          <cell r="S489"/>
          <cell r="T489"/>
          <cell r="U489">
            <v>4</v>
          </cell>
          <cell r="V489"/>
          <cell r="W489"/>
          <cell r="X489"/>
          <cell r="Y489"/>
          <cell r="Z489">
            <v>4</v>
          </cell>
          <cell r="AA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  <cell r="G490"/>
          <cell r="H490"/>
          <cell r="I490"/>
          <cell r="J490"/>
          <cell r="K490"/>
          <cell r="L490"/>
          <cell r="M490"/>
          <cell r="N490"/>
          <cell r="O490"/>
          <cell r="P490"/>
          <cell r="Q490"/>
          <cell r="R490"/>
          <cell r="S490"/>
          <cell r="T490"/>
          <cell r="U490">
            <v>1</v>
          </cell>
          <cell r="V490"/>
          <cell r="W490"/>
          <cell r="X490"/>
          <cell r="Y490"/>
          <cell r="Z490">
            <v>1</v>
          </cell>
          <cell r="AA490">
            <v>99.7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  <cell r="G491"/>
          <cell r="H491"/>
          <cell r="I491"/>
          <cell r="J491"/>
          <cell r="K491"/>
          <cell r="L491"/>
          <cell r="M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 t="str">
            <v>-</v>
          </cell>
          <cell r="AA491" t="str">
            <v>-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  <cell r="G492"/>
          <cell r="H492"/>
          <cell r="I492"/>
          <cell r="J492"/>
          <cell r="K492"/>
          <cell r="L492"/>
          <cell r="M492"/>
          <cell r="N492"/>
          <cell r="O492"/>
          <cell r="P492"/>
          <cell r="Q492"/>
          <cell r="R492"/>
          <cell r="S492"/>
          <cell r="T492"/>
          <cell r="U492"/>
          <cell r="V492"/>
          <cell r="W492"/>
          <cell r="X492"/>
          <cell r="Y492"/>
          <cell r="Z492" t="str">
            <v>-</v>
          </cell>
          <cell r="AA492" t="str">
            <v>-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  <cell r="G493"/>
          <cell r="H493"/>
          <cell r="I493"/>
          <cell r="J493"/>
          <cell r="K493"/>
          <cell r="L493"/>
          <cell r="M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 t="str">
            <v>-</v>
          </cell>
          <cell r="AA493" t="str">
            <v>-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  <cell r="G494"/>
          <cell r="H494"/>
          <cell r="I494"/>
          <cell r="J494"/>
          <cell r="K494"/>
          <cell r="L494"/>
          <cell r="M494"/>
          <cell r="N494"/>
          <cell r="O494"/>
          <cell r="P494"/>
          <cell r="Q494"/>
          <cell r="R494"/>
          <cell r="S494"/>
          <cell r="T494"/>
          <cell r="U494"/>
          <cell r="V494"/>
          <cell r="W494"/>
          <cell r="X494"/>
          <cell r="Y494"/>
          <cell r="Z494" t="str">
            <v>-</v>
          </cell>
          <cell r="AA494" t="str">
            <v>-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  <cell r="G495"/>
          <cell r="H495"/>
          <cell r="I495"/>
          <cell r="J495"/>
          <cell r="K495"/>
          <cell r="L495"/>
          <cell r="M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 t="str">
            <v>-</v>
          </cell>
          <cell r="AA495" t="str">
            <v>-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  <cell r="G496"/>
          <cell r="H496"/>
          <cell r="I496"/>
          <cell r="J496"/>
          <cell r="K496"/>
          <cell r="L496"/>
          <cell r="M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 t="str">
            <v>-</v>
          </cell>
          <cell r="AA496" t="str">
            <v>-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  <cell r="G497"/>
          <cell r="H497"/>
          <cell r="I497"/>
          <cell r="J497"/>
          <cell r="K497"/>
          <cell r="L497"/>
          <cell r="M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 t="str">
            <v>-</v>
          </cell>
          <cell r="AA497" t="str">
            <v>-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  <cell r="G498"/>
          <cell r="H498"/>
          <cell r="I498"/>
          <cell r="J498"/>
          <cell r="K498"/>
          <cell r="L498"/>
          <cell r="M498"/>
          <cell r="N498"/>
          <cell r="O498"/>
          <cell r="P498"/>
          <cell r="Q498"/>
          <cell r="R498"/>
          <cell r="S498"/>
          <cell r="T498"/>
          <cell r="U498"/>
          <cell r="V498"/>
          <cell r="W498"/>
          <cell r="X498"/>
          <cell r="Y498"/>
          <cell r="Z498" t="str">
            <v>-</v>
          </cell>
          <cell r="AA498" t="str">
            <v>-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  <cell r="G499"/>
          <cell r="H499"/>
          <cell r="I499"/>
          <cell r="J499"/>
          <cell r="K499"/>
          <cell r="L499"/>
          <cell r="M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 t="str">
            <v>-</v>
          </cell>
          <cell r="AA499" t="str">
            <v>-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  <cell r="G500"/>
          <cell r="H500"/>
          <cell r="I500"/>
          <cell r="J500"/>
          <cell r="K500"/>
          <cell r="L500"/>
          <cell r="M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 t="str">
            <v>-</v>
          </cell>
          <cell r="AA500" t="str">
            <v>-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  <cell r="G501"/>
          <cell r="H501"/>
          <cell r="I501"/>
          <cell r="J501"/>
          <cell r="K501"/>
          <cell r="L501"/>
          <cell r="M501"/>
          <cell r="N501"/>
          <cell r="O501"/>
          <cell r="P501"/>
          <cell r="Q501"/>
          <cell r="R501"/>
          <cell r="S501"/>
          <cell r="T501"/>
          <cell r="U501"/>
          <cell r="V501"/>
          <cell r="W501"/>
          <cell r="X501"/>
          <cell r="Y501"/>
          <cell r="Z501" t="str">
            <v>-</v>
          </cell>
          <cell r="AA501" t="str">
            <v>-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  <cell r="G502"/>
          <cell r="H502"/>
          <cell r="I502"/>
          <cell r="J502"/>
          <cell r="K502"/>
          <cell r="L502"/>
          <cell r="M502"/>
          <cell r="N502"/>
          <cell r="O502"/>
          <cell r="P502"/>
          <cell r="Q502"/>
          <cell r="R502"/>
          <cell r="S502"/>
          <cell r="T502"/>
          <cell r="U502"/>
          <cell r="V502"/>
          <cell r="W502"/>
          <cell r="X502"/>
          <cell r="Y502"/>
          <cell r="Z502" t="str">
            <v>-</v>
          </cell>
          <cell r="AA502" t="str">
            <v>-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 t="str">
            <v>-</v>
          </cell>
          <cell r="AA503" t="str">
            <v>-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  <cell r="G504"/>
          <cell r="H504"/>
          <cell r="I504"/>
          <cell r="J504"/>
          <cell r="K504"/>
          <cell r="L504"/>
          <cell r="M504"/>
          <cell r="N504"/>
          <cell r="O504"/>
          <cell r="P504"/>
          <cell r="Q504"/>
          <cell r="R504"/>
          <cell r="S504"/>
          <cell r="T504"/>
          <cell r="U504"/>
          <cell r="V504"/>
          <cell r="W504"/>
          <cell r="X504"/>
          <cell r="Y504"/>
          <cell r="Z504" t="str">
            <v>-</v>
          </cell>
          <cell r="AA504" t="str">
            <v>-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  <cell r="G505"/>
          <cell r="H505"/>
          <cell r="I505"/>
          <cell r="J505"/>
          <cell r="K505"/>
          <cell r="L505"/>
          <cell r="M505"/>
          <cell r="N505"/>
          <cell r="O505"/>
          <cell r="P505"/>
          <cell r="Q505"/>
          <cell r="R505"/>
          <cell r="S505"/>
          <cell r="T505"/>
          <cell r="U505"/>
          <cell r="V505"/>
          <cell r="W505"/>
          <cell r="X505"/>
          <cell r="Y505"/>
          <cell r="Z505" t="str">
            <v>-</v>
          </cell>
          <cell r="AA505" t="str">
            <v>-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  <cell r="G506"/>
          <cell r="H506"/>
          <cell r="I506"/>
          <cell r="J506"/>
          <cell r="K506"/>
          <cell r="L506"/>
          <cell r="M506"/>
          <cell r="N506"/>
          <cell r="O506"/>
          <cell r="P506"/>
          <cell r="Q506"/>
          <cell r="R506"/>
          <cell r="S506"/>
          <cell r="T506"/>
          <cell r="U506"/>
          <cell r="V506"/>
          <cell r="W506"/>
          <cell r="X506"/>
          <cell r="Y506"/>
          <cell r="Z506" t="str">
            <v>-</v>
          </cell>
          <cell r="AA506" t="str">
            <v>-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/>
          <cell r="R507"/>
          <cell r="S507"/>
          <cell r="T507"/>
          <cell r="U507"/>
          <cell r="V507"/>
          <cell r="W507"/>
          <cell r="X507"/>
          <cell r="Y507"/>
          <cell r="Z507" t="str">
            <v>-</v>
          </cell>
          <cell r="AA507" t="str">
            <v>-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  <cell r="G508"/>
          <cell r="H508"/>
          <cell r="I508"/>
          <cell r="J508"/>
          <cell r="K508"/>
          <cell r="L508"/>
          <cell r="M508"/>
          <cell r="N508"/>
          <cell r="O508"/>
          <cell r="P508"/>
          <cell r="Q508"/>
          <cell r="R508"/>
          <cell r="S508"/>
          <cell r="T508"/>
          <cell r="U508"/>
          <cell r="V508"/>
          <cell r="W508"/>
          <cell r="X508"/>
          <cell r="Y508"/>
          <cell r="Z508" t="str">
            <v>-</v>
          </cell>
          <cell r="AA508" t="str">
            <v>-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  <cell r="G509"/>
          <cell r="H509"/>
          <cell r="I509"/>
          <cell r="J509"/>
          <cell r="K509"/>
          <cell r="L509"/>
          <cell r="M509"/>
          <cell r="N509"/>
          <cell r="O509"/>
          <cell r="P509"/>
          <cell r="Q509"/>
          <cell r="R509"/>
          <cell r="S509"/>
          <cell r="T509"/>
          <cell r="U509"/>
          <cell r="V509"/>
          <cell r="W509"/>
          <cell r="X509"/>
          <cell r="Y509"/>
          <cell r="Z509" t="str">
            <v>-</v>
          </cell>
          <cell r="AA509" t="str">
            <v>-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  <cell r="G510"/>
          <cell r="H510"/>
          <cell r="I510"/>
          <cell r="J510"/>
          <cell r="K510"/>
          <cell r="L510"/>
          <cell r="M510"/>
          <cell r="N510"/>
          <cell r="O510"/>
          <cell r="P510"/>
          <cell r="Q510"/>
          <cell r="R510"/>
          <cell r="S510"/>
          <cell r="T510"/>
          <cell r="U510"/>
          <cell r="V510"/>
          <cell r="W510"/>
          <cell r="X510"/>
          <cell r="Y510"/>
          <cell r="Z510" t="str">
            <v>-</v>
          </cell>
          <cell r="AA510" t="str">
            <v>-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  <cell r="G511"/>
          <cell r="H511"/>
          <cell r="I511"/>
          <cell r="J511"/>
          <cell r="K511"/>
          <cell r="L511"/>
          <cell r="M511"/>
          <cell r="N511"/>
          <cell r="O511"/>
          <cell r="P511"/>
          <cell r="Q511"/>
          <cell r="R511"/>
          <cell r="S511"/>
          <cell r="T511"/>
          <cell r="U511"/>
          <cell r="V511"/>
          <cell r="W511"/>
          <cell r="X511"/>
          <cell r="Y511"/>
          <cell r="Z511" t="str">
            <v>-</v>
          </cell>
          <cell r="AA511" t="str">
            <v>-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  <cell r="G512"/>
          <cell r="H512"/>
          <cell r="I512"/>
          <cell r="J512"/>
          <cell r="K512"/>
          <cell r="L512"/>
          <cell r="M512"/>
          <cell r="N512"/>
          <cell r="O512"/>
          <cell r="P512"/>
          <cell r="Q512"/>
          <cell r="R512"/>
          <cell r="S512"/>
          <cell r="T512"/>
          <cell r="U512"/>
          <cell r="V512"/>
          <cell r="W512"/>
          <cell r="X512"/>
          <cell r="Y512"/>
          <cell r="Z512" t="str">
            <v>-</v>
          </cell>
          <cell r="AA512" t="str">
            <v>-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  <cell r="G513"/>
          <cell r="H513"/>
          <cell r="I513"/>
          <cell r="J513"/>
          <cell r="K513"/>
          <cell r="L513"/>
          <cell r="M513"/>
          <cell r="N513"/>
          <cell r="O513"/>
          <cell r="P513"/>
          <cell r="Q513"/>
          <cell r="R513"/>
          <cell r="S513"/>
          <cell r="T513"/>
          <cell r="U513"/>
          <cell r="V513"/>
          <cell r="W513"/>
          <cell r="X513"/>
          <cell r="Y513"/>
          <cell r="Z513" t="str">
            <v>-</v>
          </cell>
          <cell r="AA513" t="str">
            <v>-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  <cell r="V514"/>
          <cell r="W514"/>
          <cell r="X514"/>
          <cell r="Y514"/>
          <cell r="Z514" t="str">
            <v>-</v>
          </cell>
          <cell r="AA514" t="str">
            <v>-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  <cell r="G515"/>
          <cell r="H515"/>
          <cell r="I515"/>
          <cell r="J515"/>
          <cell r="K515"/>
          <cell r="L515"/>
          <cell r="M515"/>
          <cell r="N515"/>
          <cell r="O515"/>
          <cell r="P515"/>
          <cell r="Q515"/>
          <cell r="R515"/>
          <cell r="S515"/>
          <cell r="T515"/>
          <cell r="U515"/>
          <cell r="V515"/>
          <cell r="W515"/>
          <cell r="X515"/>
          <cell r="Y515"/>
          <cell r="Z515" t="str">
            <v>-</v>
          </cell>
          <cell r="AA515" t="str">
            <v>-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Q516"/>
          <cell r="R516"/>
          <cell r="S516"/>
          <cell r="T516"/>
          <cell r="U516"/>
          <cell r="V516"/>
          <cell r="W516"/>
          <cell r="X516"/>
          <cell r="Y516"/>
          <cell r="Z516" t="str">
            <v>-</v>
          </cell>
          <cell r="AA516" t="str">
            <v>-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  <cell r="G517"/>
          <cell r="H517"/>
          <cell r="I517"/>
          <cell r="J517"/>
          <cell r="K517"/>
          <cell r="L517"/>
          <cell r="M517"/>
          <cell r="N517"/>
          <cell r="O517"/>
          <cell r="P517"/>
          <cell r="Q517"/>
          <cell r="R517"/>
          <cell r="S517"/>
          <cell r="T517"/>
          <cell r="U517"/>
          <cell r="V517"/>
          <cell r="W517"/>
          <cell r="X517"/>
          <cell r="Y517"/>
          <cell r="Z517" t="str">
            <v>-</v>
          </cell>
          <cell r="AA517" t="str">
            <v>-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  <cell r="G518"/>
          <cell r="H518"/>
          <cell r="I518"/>
          <cell r="J518"/>
          <cell r="K518"/>
          <cell r="L518"/>
          <cell r="M518"/>
          <cell r="N518"/>
          <cell r="O518"/>
          <cell r="P518"/>
          <cell r="Q518"/>
          <cell r="R518"/>
          <cell r="S518"/>
          <cell r="T518"/>
          <cell r="U518"/>
          <cell r="V518"/>
          <cell r="W518"/>
          <cell r="X518"/>
          <cell r="Y518"/>
          <cell r="Z518" t="str">
            <v>-</v>
          </cell>
          <cell r="AA518" t="str">
            <v>-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  <cell r="G519"/>
          <cell r="H519"/>
          <cell r="I519"/>
          <cell r="J519"/>
          <cell r="K519"/>
          <cell r="L519"/>
          <cell r="M519"/>
          <cell r="N519"/>
          <cell r="O519"/>
          <cell r="P519"/>
          <cell r="Q519"/>
          <cell r="R519"/>
          <cell r="S519"/>
          <cell r="T519"/>
          <cell r="U519"/>
          <cell r="V519"/>
          <cell r="W519"/>
          <cell r="X519"/>
          <cell r="Y519"/>
          <cell r="Z519" t="str">
            <v>-</v>
          </cell>
          <cell r="AA519" t="str">
            <v>-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  <cell r="G520"/>
          <cell r="H520"/>
          <cell r="I520"/>
          <cell r="J520"/>
          <cell r="K520"/>
          <cell r="L520"/>
          <cell r="M520"/>
          <cell r="N520"/>
          <cell r="O520"/>
          <cell r="P520"/>
          <cell r="Q520"/>
          <cell r="R520"/>
          <cell r="S520"/>
          <cell r="T520"/>
          <cell r="U520"/>
          <cell r="V520"/>
          <cell r="W520"/>
          <cell r="X520"/>
          <cell r="Y520"/>
          <cell r="Z520" t="str">
            <v>-</v>
          </cell>
          <cell r="AA520" t="str">
            <v>-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  <cell r="G521"/>
          <cell r="H521"/>
          <cell r="I521"/>
          <cell r="J521"/>
          <cell r="K521"/>
          <cell r="L521"/>
          <cell r="M521"/>
          <cell r="N521"/>
          <cell r="O521"/>
          <cell r="P521"/>
          <cell r="Q521"/>
          <cell r="R521"/>
          <cell r="S521"/>
          <cell r="T521"/>
          <cell r="U521"/>
          <cell r="V521"/>
          <cell r="W521"/>
          <cell r="X521"/>
          <cell r="Y521"/>
          <cell r="Z521" t="str">
            <v>-</v>
          </cell>
          <cell r="AA521" t="str">
            <v>-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>
            <v>1</v>
          </cell>
          <cell r="V522"/>
          <cell r="W522"/>
          <cell r="X522"/>
          <cell r="Y522"/>
          <cell r="Z522">
            <v>1</v>
          </cell>
          <cell r="AA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  <cell r="G523"/>
          <cell r="H523"/>
          <cell r="I523"/>
          <cell r="J523"/>
          <cell r="K523"/>
          <cell r="L523"/>
          <cell r="M523"/>
          <cell r="N523"/>
          <cell r="O523"/>
          <cell r="P523"/>
          <cell r="Q523"/>
          <cell r="R523"/>
          <cell r="S523"/>
          <cell r="T523"/>
          <cell r="U523">
            <v>1</v>
          </cell>
          <cell r="V523"/>
          <cell r="W523"/>
          <cell r="X523"/>
          <cell r="Y523"/>
          <cell r="Z523">
            <v>1</v>
          </cell>
          <cell r="AA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>
            <v>1</v>
          </cell>
          <cell r="V524"/>
          <cell r="W524"/>
          <cell r="X524"/>
          <cell r="Y524"/>
          <cell r="Z524">
            <v>1</v>
          </cell>
          <cell r="AA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  <cell r="G525"/>
          <cell r="H525"/>
          <cell r="I525"/>
          <cell r="J525"/>
          <cell r="K525"/>
          <cell r="L525"/>
          <cell r="M525"/>
          <cell r="N525"/>
          <cell r="O525"/>
          <cell r="P525"/>
          <cell r="Q525"/>
          <cell r="R525"/>
          <cell r="S525"/>
          <cell r="T525"/>
          <cell r="U525"/>
          <cell r="V525"/>
          <cell r="W525"/>
          <cell r="X525"/>
          <cell r="Y525"/>
          <cell r="Z525" t="str">
            <v>-</v>
          </cell>
          <cell r="AA525" t="str">
            <v>-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  <cell r="G526"/>
          <cell r="H526"/>
          <cell r="I526"/>
          <cell r="J526"/>
          <cell r="K526"/>
          <cell r="L526"/>
          <cell r="M526"/>
          <cell r="N526"/>
          <cell r="O526"/>
          <cell r="P526"/>
          <cell r="Q526"/>
          <cell r="R526"/>
          <cell r="S526"/>
          <cell r="T526"/>
          <cell r="U526">
            <v>2</v>
          </cell>
          <cell r="V526"/>
          <cell r="W526"/>
          <cell r="X526"/>
          <cell r="Y526"/>
          <cell r="Z526">
            <v>2</v>
          </cell>
          <cell r="AA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  <cell r="G527"/>
          <cell r="H527"/>
          <cell r="I527"/>
          <cell r="J527"/>
          <cell r="K527"/>
          <cell r="L527"/>
          <cell r="M527"/>
          <cell r="N527"/>
          <cell r="O527"/>
          <cell r="P527"/>
          <cell r="Q527"/>
          <cell r="R527"/>
          <cell r="S527"/>
          <cell r="T527"/>
          <cell r="U527">
            <v>1</v>
          </cell>
          <cell r="V527"/>
          <cell r="W527"/>
          <cell r="X527"/>
          <cell r="Y527"/>
          <cell r="Z527">
            <v>1</v>
          </cell>
          <cell r="AA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  <cell r="G528"/>
          <cell r="H528"/>
          <cell r="I528"/>
          <cell r="J528"/>
          <cell r="K528"/>
          <cell r="L528"/>
          <cell r="M528"/>
          <cell r="N528"/>
          <cell r="O528"/>
          <cell r="P528"/>
          <cell r="Q528"/>
          <cell r="R528"/>
          <cell r="S528"/>
          <cell r="T528"/>
          <cell r="U528"/>
          <cell r="V528"/>
          <cell r="W528"/>
          <cell r="X528"/>
          <cell r="Y528"/>
          <cell r="Z528" t="str">
            <v>-</v>
          </cell>
          <cell r="AA528" t="str">
            <v>-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  <cell r="G529"/>
          <cell r="H529"/>
          <cell r="I529"/>
          <cell r="J529"/>
          <cell r="K529"/>
          <cell r="L529"/>
          <cell r="M529"/>
          <cell r="N529"/>
          <cell r="O529"/>
          <cell r="P529"/>
          <cell r="Q529"/>
          <cell r="R529"/>
          <cell r="S529"/>
          <cell r="T529"/>
          <cell r="U529"/>
          <cell r="V529"/>
          <cell r="W529"/>
          <cell r="X529"/>
          <cell r="Y529"/>
          <cell r="Z529" t="str">
            <v>-</v>
          </cell>
          <cell r="AA529" t="str">
            <v>-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  <cell r="G530"/>
          <cell r="H530"/>
          <cell r="I530"/>
          <cell r="J530"/>
          <cell r="K530"/>
          <cell r="L530"/>
          <cell r="M530"/>
          <cell r="N530"/>
          <cell r="O530"/>
          <cell r="P530"/>
          <cell r="Q530"/>
          <cell r="R530"/>
          <cell r="S530"/>
          <cell r="T530"/>
          <cell r="U530"/>
          <cell r="V530"/>
          <cell r="W530"/>
          <cell r="X530"/>
          <cell r="Y530"/>
          <cell r="Z530" t="str">
            <v>-</v>
          </cell>
          <cell r="AA530" t="str">
            <v>-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  <cell r="G531"/>
          <cell r="H531"/>
          <cell r="I531"/>
          <cell r="J531"/>
          <cell r="K531"/>
          <cell r="L531"/>
          <cell r="M531"/>
          <cell r="N531"/>
          <cell r="O531"/>
          <cell r="P531"/>
          <cell r="Q531"/>
          <cell r="R531"/>
          <cell r="S531"/>
          <cell r="T531"/>
          <cell r="U531"/>
          <cell r="V531"/>
          <cell r="W531"/>
          <cell r="X531"/>
          <cell r="Y531"/>
          <cell r="Z531" t="str">
            <v>-</v>
          </cell>
          <cell r="AA531" t="str">
            <v>-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  <cell r="G532"/>
          <cell r="H532"/>
          <cell r="I532"/>
          <cell r="J532"/>
          <cell r="K532"/>
          <cell r="L532"/>
          <cell r="M532"/>
          <cell r="N532"/>
          <cell r="O532"/>
          <cell r="P532"/>
          <cell r="Q532"/>
          <cell r="R532"/>
          <cell r="S532"/>
          <cell r="T532"/>
          <cell r="U532"/>
          <cell r="V532"/>
          <cell r="W532"/>
          <cell r="X532"/>
          <cell r="Y532"/>
          <cell r="Z532" t="str">
            <v>-</v>
          </cell>
          <cell r="AA532" t="str">
            <v>-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  <cell r="G533"/>
          <cell r="H533"/>
          <cell r="I533"/>
          <cell r="J533"/>
          <cell r="K533"/>
          <cell r="L533"/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  <cell r="X533"/>
          <cell r="Y533"/>
          <cell r="Z533" t="str">
            <v>-</v>
          </cell>
          <cell r="AA533" t="str">
            <v>-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  <cell r="X534"/>
          <cell r="Y534"/>
          <cell r="Z534" t="str">
            <v>-</v>
          </cell>
          <cell r="AA534" t="str">
            <v>-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  <cell r="G535"/>
          <cell r="H535"/>
          <cell r="I535"/>
          <cell r="J535"/>
          <cell r="K535"/>
          <cell r="L535"/>
          <cell r="M535"/>
          <cell r="N535"/>
          <cell r="O535"/>
          <cell r="P535"/>
          <cell r="Q535"/>
          <cell r="R535"/>
          <cell r="S535"/>
          <cell r="T535"/>
          <cell r="U535"/>
          <cell r="V535"/>
          <cell r="W535"/>
          <cell r="X535"/>
          <cell r="Y535"/>
          <cell r="Z535" t="str">
            <v>-</v>
          </cell>
          <cell r="AA535" t="str">
            <v>-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  <cell r="G536"/>
          <cell r="H536"/>
          <cell r="I536"/>
          <cell r="J536"/>
          <cell r="K536"/>
          <cell r="L536"/>
          <cell r="M536"/>
          <cell r="N536"/>
          <cell r="O536"/>
          <cell r="P536"/>
          <cell r="Q536"/>
          <cell r="R536"/>
          <cell r="S536"/>
          <cell r="T536"/>
          <cell r="U536"/>
          <cell r="V536"/>
          <cell r="W536"/>
          <cell r="X536"/>
          <cell r="Y536"/>
          <cell r="Z536" t="str">
            <v>-</v>
          </cell>
          <cell r="AA536" t="str">
            <v>-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  <cell r="G537"/>
          <cell r="H537"/>
          <cell r="I537"/>
          <cell r="J537"/>
          <cell r="K537"/>
          <cell r="L537"/>
          <cell r="M537"/>
          <cell r="N537"/>
          <cell r="O537"/>
          <cell r="P537"/>
          <cell r="Q537"/>
          <cell r="R537"/>
          <cell r="S537"/>
          <cell r="T537"/>
          <cell r="U537"/>
          <cell r="V537"/>
          <cell r="W537"/>
          <cell r="X537"/>
          <cell r="Y537"/>
          <cell r="Z537" t="str">
            <v>-</v>
          </cell>
          <cell r="AA537" t="str">
            <v>-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Q538"/>
          <cell r="R538"/>
          <cell r="S538"/>
          <cell r="T538"/>
          <cell r="U538"/>
          <cell r="V538"/>
          <cell r="W538"/>
          <cell r="X538"/>
          <cell r="Y538"/>
          <cell r="Z538" t="str">
            <v>-</v>
          </cell>
          <cell r="AA538" t="str">
            <v>-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  <cell r="G539"/>
          <cell r="H539"/>
          <cell r="I539"/>
          <cell r="J539"/>
          <cell r="K539"/>
          <cell r="L539"/>
          <cell r="M539"/>
          <cell r="N539"/>
          <cell r="O539"/>
          <cell r="P539"/>
          <cell r="Q539"/>
          <cell r="R539"/>
          <cell r="S539"/>
          <cell r="T539"/>
          <cell r="U539"/>
          <cell r="V539"/>
          <cell r="W539"/>
          <cell r="X539"/>
          <cell r="Y539"/>
          <cell r="Z539" t="str">
            <v>-</v>
          </cell>
          <cell r="AA539" t="str">
            <v>-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  <cell r="G540"/>
          <cell r="H540"/>
          <cell r="I540"/>
          <cell r="J540"/>
          <cell r="K540"/>
          <cell r="L540"/>
          <cell r="M540"/>
          <cell r="N540"/>
          <cell r="O540"/>
          <cell r="P540"/>
          <cell r="Q540"/>
          <cell r="R540"/>
          <cell r="S540"/>
          <cell r="T540"/>
          <cell r="U540"/>
          <cell r="V540"/>
          <cell r="W540"/>
          <cell r="X540"/>
          <cell r="Y540"/>
          <cell r="Z540" t="str">
            <v>-</v>
          </cell>
          <cell r="AA540" t="str">
            <v>-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  <cell r="G541"/>
          <cell r="H541"/>
          <cell r="I541"/>
          <cell r="J541"/>
          <cell r="K541"/>
          <cell r="L541"/>
          <cell r="M541"/>
          <cell r="N541"/>
          <cell r="O541"/>
          <cell r="P541"/>
          <cell r="Q541"/>
          <cell r="R541"/>
          <cell r="S541"/>
          <cell r="T541"/>
          <cell r="U541"/>
          <cell r="V541"/>
          <cell r="W541"/>
          <cell r="X541"/>
          <cell r="Y541"/>
          <cell r="Z541" t="str">
            <v>-</v>
          </cell>
          <cell r="AA541" t="str">
            <v>-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  <cell r="G542"/>
          <cell r="H542"/>
          <cell r="I542"/>
          <cell r="J542"/>
          <cell r="K542"/>
          <cell r="L542"/>
          <cell r="M542"/>
          <cell r="N542"/>
          <cell r="O542"/>
          <cell r="P542"/>
          <cell r="Q542"/>
          <cell r="R542"/>
          <cell r="S542"/>
          <cell r="T542"/>
          <cell r="U542"/>
          <cell r="V542"/>
          <cell r="W542"/>
          <cell r="X542"/>
          <cell r="Y542"/>
          <cell r="Z542" t="str">
            <v>-</v>
          </cell>
          <cell r="AA542" t="str">
            <v>-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  <cell r="G543"/>
          <cell r="H543"/>
          <cell r="I543"/>
          <cell r="J543"/>
          <cell r="K543"/>
          <cell r="L543"/>
          <cell r="M543"/>
          <cell r="N543"/>
          <cell r="O543"/>
          <cell r="P543"/>
          <cell r="Q543"/>
          <cell r="R543"/>
          <cell r="S543"/>
          <cell r="T543"/>
          <cell r="U543"/>
          <cell r="V543"/>
          <cell r="W543"/>
          <cell r="X543"/>
          <cell r="Y543"/>
          <cell r="Z543" t="str">
            <v>-</v>
          </cell>
          <cell r="AA543" t="str">
            <v>-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  <cell r="G544"/>
          <cell r="H544"/>
          <cell r="I544"/>
          <cell r="J544"/>
          <cell r="K544"/>
          <cell r="L544"/>
          <cell r="M544"/>
          <cell r="N544"/>
          <cell r="O544"/>
          <cell r="P544"/>
          <cell r="Q544"/>
          <cell r="R544"/>
          <cell r="S544"/>
          <cell r="T544"/>
          <cell r="U544"/>
          <cell r="V544"/>
          <cell r="W544"/>
          <cell r="X544"/>
          <cell r="Y544"/>
          <cell r="Z544" t="str">
            <v>-</v>
          </cell>
          <cell r="AA544" t="str">
            <v>-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 t="str">
            <v>-</v>
          </cell>
          <cell r="AA545" t="str">
            <v>-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  <cell r="G546"/>
          <cell r="H546"/>
          <cell r="I546"/>
          <cell r="J546"/>
          <cell r="K546"/>
          <cell r="L546"/>
          <cell r="M546"/>
          <cell r="N546"/>
          <cell r="O546"/>
          <cell r="P546"/>
          <cell r="Q546"/>
          <cell r="R546"/>
          <cell r="S546"/>
          <cell r="T546"/>
          <cell r="U546"/>
          <cell r="V546"/>
          <cell r="W546"/>
          <cell r="X546"/>
          <cell r="Y546"/>
          <cell r="Z546" t="str">
            <v>-</v>
          </cell>
          <cell r="AA546" t="str">
            <v>-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  <cell r="G547"/>
          <cell r="H547"/>
          <cell r="I547"/>
          <cell r="J547"/>
          <cell r="K547"/>
          <cell r="L547"/>
          <cell r="M547"/>
          <cell r="N547"/>
          <cell r="O547"/>
          <cell r="P547"/>
          <cell r="Q547"/>
          <cell r="R547"/>
          <cell r="S547"/>
          <cell r="T547"/>
          <cell r="U547"/>
          <cell r="V547"/>
          <cell r="W547"/>
          <cell r="X547"/>
          <cell r="Y547"/>
          <cell r="Z547" t="str">
            <v>-</v>
          </cell>
          <cell r="AA547" t="str">
            <v>-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  <cell r="G548"/>
          <cell r="H548"/>
          <cell r="I548"/>
          <cell r="J548"/>
          <cell r="K548"/>
          <cell r="L548"/>
          <cell r="M548"/>
          <cell r="N548"/>
          <cell r="O548"/>
          <cell r="P548"/>
          <cell r="Q548"/>
          <cell r="R548"/>
          <cell r="S548"/>
          <cell r="T548"/>
          <cell r="U548"/>
          <cell r="V548"/>
          <cell r="W548"/>
          <cell r="X548"/>
          <cell r="Y548"/>
          <cell r="Z548" t="str">
            <v>-</v>
          </cell>
          <cell r="AA548" t="str">
            <v>-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 t="str">
            <v>-</v>
          </cell>
          <cell r="AA549" t="str">
            <v>-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  <cell r="G550"/>
          <cell r="H550"/>
          <cell r="I550"/>
          <cell r="J550"/>
          <cell r="K550"/>
          <cell r="L550"/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  <cell r="X550"/>
          <cell r="Y550"/>
          <cell r="Z550" t="str">
            <v>-</v>
          </cell>
          <cell r="AA550" t="str">
            <v>-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  <cell r="G551"/>
          <cell r="H551"/>
          <cell r="I551"/>
          <cell r="J551"/>
          <cell r="K551"/>
          <cell r="L551"/>
          <cell r="M551"/>
          <cell r="N551"/>
          <cell r="O551"/>
          <cell r="P551"/>
          <cell r="Q551"/>
          <cell r="R551"/>
          <cell r="S551"/>
          <cell r="T551"/>
          <cell r="U551"/>
          <cell r="V551"/>
          <cell r="W551"/>
          <cell r="X551"/>
          <cell r="Y551"/>
          <cell r="Z551" t="str">
            <v>-</v>
          </cell>
          <cell r="AA551" t="str">
            <v>-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  <cell r="G552"/>
          <cell r="H552"/>
          <cell r="I552"/>
          <cell r="J552"/>
          <cell r="K552"/>
          <cell r="L552"/>
          <cell r="M552"/>
          <cell r="N552"/>
          <cell r="O552"/>
          <cell r="P552"/>
          <cell r="Q552"/>
          <cell r="R552"/>
          <cell r="S552"/>
          <cell r="T552"/>
          <cell r="U552"/>
          <cell r="V552"/>
          <cell r="W552"/>
          <cell r="X552"/>
          <cell r="Y552"/>
          <cell r="Z552" t="str">
            <v>-</v>
          </cell>
          <cell r="AA552" t="str">
            <v>-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  <cell r="G553"/>
          <cell r="H553"/>
          <cell r="I553"/>
          <cell r="J553"/>
          <cell r="K553"/>
          <cell r="L553"/>
          <cell r="M553"/>
          <cell r="N553"/>
          <cell r="O553"/>
          <cell r="P553"/>
          <cell r="Q553"/>
          <cell r="R553"/>
          <cell r="S553"/>
          <cell r="T553"/>
          <cell r="U553"/>
          <cell r="V553"/>
          <cell r="W553"/>
          <cell r="X553"/>
          <cell r="Y553"/>
          <cell r="Z553" t="str">
            <v>-</v>
          </cell>
          <cell r="AA553" t="str">
            <v>-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  <cell r="G554"/>
          <cell r="H554"/>
          <cell r="I554"/>
          <cell r="J554"/>
          <cell r="K554"/>
          <cell r="L554"/>
          <cell r="M554"/>
          <cell r="N554"/>
          <cell r="O554"/>
          <cell r="P554"/>
          <cell r="Q554"/>
          <cell r="R554"/>
          <cell r="S554"/>
          <cell r="T554"/>
          <cell r="U554"/>
          <cell r="V554"/>
          <cell r="W554"/>
          <cell r="X554"/>
          <cell r="Y554"/>
          <cell r="Z554" t="str">
            <v>-</v>
          </cell>
          <cell r="AA554" t="str">
            <v>-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  <cell r="G555"/>
          <cell r="H555"/>
          <cell r="I555"/>
          <cell r="J555"/>
          <cell r="K555"/>
          <cell r="L555"/>
          <cell r="M555"/>
          <cell r="N555"/>
          <cell r="O555"/>
          <cell r="P555"/>
          <cell r="Q555"/>
          <cell r="R555"/>
          <cell r="S555"/>
          <cell r="T555"/>
          <cell r="U555"/>
          <cell r="V555"/>
          <cell r="W555"/>
          <cell r="X555"/>
          <cell r="Y555"/>
          <cell r="Z555" t="str">
            <v>-</v>
          </cell>
          <cell r="AA555" t="str">
            <v>-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  <cell r="G556"/>
          <cell r="H556"/>
          <cell r="I556"/>
          <cell r="J556"/>
          <cell r="K556"/>
          <cell r="L556"/>
          <cell r="M556"/>
          <cell r="N556"/>
          <cell r="O556"/>
          <cell r="P556"/>
          <cell r="Q556"/>
          <cell r="R556"/>
          <cell r="S556"/>
          <cell r="T556"/>
          <cell r="U556"/>
          <cell r="V556"/>
          <cell r="W556"/>
          <cell r="X556"/>
          <cell r="Y556"/>
          <cell r="Z556" t="str">
            <v>-</v>
          </cell>
          <cell r="AA556" t="str">
            <v>-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  <cell r="G557"/>
          <cell r="H557"/>
          <cell r="I557"/>
          <cell r="J557"/>
          <cell r="K557"/>
          <cell r="L557"/>
          <cell r="M557"/>
          <cell r="N557"/>
          <cell r="O557"/>
          <cell r="P557"/>
          <cell r="Q557"/>
          <cell r="R557"/>
          <cell r="S557"/>
          <cell r="T557"/>
          <cell r="U557"/>
          <cell r="V557"/>
          <cell r="W557"/>
          <cell r="X557"/>
          <cell r="Y557"/>
          <cell r="Z557" t="str">
            <v>-</v>
          </cell>
          <cell r="AA557" t="str">
            <v>-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  <cell r="G558"/>
          <cell r="H558"/>
          <cell r="I558"/>
          <cell r="J558"/>
          <cell r="K558"/>
          <cell r="L558"/>
          <cell r="M558"/>
          <cell r="N558"/>
          <cell r="O558"/>
          <cell r="P558"/>
          <cell r="Q558"/>
          <cell r="R558"/>
          <cell r="S558"/>
          <cell r="T558"/>
          <cell r="U558"/>
          <cell r="V558"/>
          <cell r="W558"/>
          <cell r="X558"/>
          <cell r="Y558"/>
          <cell r="Z558" t="str">
            <v>-</v>
          </cell>
          <cell r="AA558" t="str">
            <v>-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  <cell r="G559"/>
          <cell r="H559"/>
          <cell r="I559"/>
          <cell r="J559"/>
          <cell r="K559"/>
          <cell r="L559"/>
          <cell r="M559"/>
          <cell r="N559"/>
          <cell r="O559"/>
          <cell r="P559"/>
          <cell r="Q559"/>
          <cell r="R559"/>
          <cell r="S559"/>
          <cell r="T559"/>
          <cell r="U559"/>
          <cell r="V559"/>
          <cell r="W559"/>
          <cell r="X559"/>
          <cell r="Y559"/>
          <cell r="Z559" t="str">
            <v>-</v>
          </cell>
          <cell r="AA559" t="str">
            <v>-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Q560"/>
          <cell r="R560"/>
          <cell r="S560"/>
          <cell r="T560"/>
          <cell r="U560"/>
          <cell r="V560"/>
          <cell r="W560"/>
          <cell r="X560"/>
          <cell r="Y560"/>
          <cell r="Z560" t="str">
            <v>-</v>
          </cell>
          <cell r="AA560" t="str">
            <v>-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  <cell r="G561"/>
          <cell r="H561"/>
          <cell r="I561"/>
          <cell r="J561"/>
          <cell r="K561"/>
          <cell r="L561"/>
          <cell r="M561"/>
          <cell r="N561"/>
          <cell r="O561"/>
          <cell r="P561"/>
          <cell r="Q561"/>
          <cell r="R561"/>
          <cell r="S561"/>
          <cell r="T561"/>
          <cell r="U561"/>
          <cell r="V561"/>
          <cell r="W561"/>
          <cell r="X561"/>
          <cell r="Y561"/>
          <cell r="Z561" t="str">
            <v>-</v>
          </cell>
          <cell r="AA561" t="str">
            <v>-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  <cell r="G562"/>
          <cell r="H562"/>
          <cell r="I562"/>
          <cell r="J562"/>
          <cell r="K562"/>
          <cell r="L562"/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  <cell r="X562"/>
          <cell r="Y562"/>
          <cell r="Z562" t="str">
            <v>-</v>
          </cell>
          <cell r="AA562" t="str">
            <v>-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  <cell r="G563"/>
          <cell r="H563"/>
          <cell r="I563"/>
          <cell r="J563"/>
          <cell r="K563"/>
          <cell r="L563"/>
          <cell r="M563"/>
          <cell r="N563"/>
          <cell r="O563"/>
          <cell r="P563"/>
          <cell r="Q563"/>
          <cell r="R563"/>
          <cell r="S563"/>
          <cell r="T563"/>
          <cell r="U563"/>
          <cell r="V563"/>
          <cell r="W563"/>
          <cell r="X563"/>
          <cell r="Y563"/>
          <cell r="Z563" t="str">
            <v>-</v>
          </cell>
          <cell r="AA563" t="str">
            <v>-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  <cell r="G564"/>
          <cell r="H564"/>
          <cell r="I564"/>
          <cell r="J564"/>
          <cell r="K564"/>
          <cell r="L564"/>
          <cell r="M564"/>
          <cell r="N564"/>
          <cell r="O564"/>
          <cell r="P564"/>
          <cell r="Q564"/>
          <cell r="R564"/>
          <cell r="S564"/>
          <cell r="T564"/>
          <cell r="U564"/>
          <cell r="V564"/>
          <cell r="W564"/>
          <cell r="X564"/>
          <cell r="Y564"/>
          <cell r="Z564" t="str">
            <v>-</v>
          </cell>
          <cell r="AA564" t="str">
            <v>-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  <cell r="G565"/>
          <cell r="H565"/>
          <cell r="I565"/>
          <cell r="J565"/>
          <cell r="K565"/>
          <cell r="L565"/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  <cell r="X565"/>
          <cell r="Y565"/>
          <cell r="Z565" t="str">
            <v>-</v>
          </cell>
          <cell r="AA565" t="str">
            <v>-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W566"/>
          <cell r="X566"/>
          <cell r="Y566"/>
          <cell r="Z566" t="str">
            <v>-</v>
          </cell>
          <cell r="AA566" t="str">
            <v>-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  <cell r="G567"/>
          <cell r="H567"/>
          <cell r="I567"/>
          <cell r="J567"/>
          <cell r="K567"/>
          <cell r="L567"/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  <cell r="X567"/>
          <cell r="Y567"/>
          <cell r="Z567" t="str">
            <v>-</v>
          </cell>
          <cell r="AA567" t="str">
            <v>-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  <cell r="G568"/>
          <cell r="H568"/>
          <cell r="I568"/>
          <cell r="J568"/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  <cell r="U568"/>
          <cell r="V568"/>
          <cell r="W568"/>
          <cell r="X568"/>
          <cell r="Y568"/>
          <cell r="Z568" t="str">
            <v>-</v>
          </cell>
          <cell r="AA568" t="str">
            <v>-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  <cell r="G569"/>
          <cell r="H569"/>
          <cell r="I569"/>
          <cell r="J569"/>
          <cell r="K569"/>
          <cell r="L569"/>
          <cell r="M569"/>
          <cell r="N569"/>
          <cell r="O569"/>
          <cell r="P569"/>
          <cell r="Q569"/>
          <cell r="R569"/>
          <cell r="S569"/>
          <cell r="T569"/>
          <cell r="U569"/>
          <cell r="V569"/>
          <cell r="W569"/>
          <cell r="X569"/>
          <cell r="Y569"/>
          <cell r="Z569" t="str">
            <v>-</v>
          </cell>
          <cell r="AA569" t="str">
            <v>-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  <cell r="G570"/>
          <cell r="H570"/>
          <cell r="I570"/>
          <cell r="J570"/>
          <cell r="K570"/>
          <cell r="L570"/>
          <cell r="M570"/>
          <cell r="N570"/>
          <cell r="O570"/>
          <cell r="P570"/>
          <cell r="Q570"/>
          <cell r="R570"/>
          <cell r="S570"/>
          <cell r="T570"/>
          <cell r="U570"/>
          <cell r="V570"/>
          <cell r="W570"/>
          <cell r="X570"/>
          <cell r="Y570"/>
          <cell r="Z570" t="str">
            <v>-</v>
          </cell>
          <cell r="AA570" t="str">
            <v>-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  <cell r="G571"/>
          <cell r="H571"/>
          <cell r="I571"/>
          <cell r="J571"/>
          <cell r="K571"/>
          <cell r="L571"/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  <cell r="X571"/>
          <cell r="Y571"/>
          <cell r="Z571" t="str">
            <v>-</v>
          </cell>
          <cell r="AA571" t="str">
            <v>-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  <cell r="G572"/>
          <cell r="H572"/>
          <cell r="I572"/>
          <cell r="J572"/>
          <cell r="K572"/>
          <cell r="L572"/>
          <cell r="M572"/>
          <cell r="N572"/>
          <cell r="O572"/>
          <cell r="P572"/>
          <cell r="Q572"/>
          <cell r="R572"/>
          <cell r="S572"/>
          <cell r="T572"/>
          <cell r="U572"/>
          <cell r="V572"/>
          <cell r="W572"/>
          <cell r="X572"/>
          <cell r="Y572"/>
          <cell r="Z572" t="str">
            <v>-</v>
          </cell>
          <cell r="AA572" t="str">
            <v>-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  <cell r="G573"/>
          <cell r="H573"/>
          <cell r="I573"/>
          <cell r="J573"/>
          <cell r="K573"/>
          <cell r="L573"/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  <cell r="X573"/>
          <cell r="Y573"/>
          <cell r="Z573" t="str">
            <v>-</v>
          </cell>
          <cell r="AA573" t="str">
            <v>-</v>
          </cell>
        </row>
        <row r="574">
          <cell r="B574" t="str">
            <v>2А-1</v>
          </cell>
          <cell r="C574" t="str">
            <v>Связь 2А-1</v>
          </cell>
          <cell r="D574">
            <v>30</v>
          </cell>
          <cell r="E574">
            <v>45.5</v>
          </cell>
          <cell r="F574">
            <v>1365</v>
          </cell>
          <cell r="G574"/>
          <cell r="H574"/>
          <cell r="I574"/>
          <cell r="J574"/>
          <cell r="K574"/>
          <cell r="L574"/>
          <cell r="M574"/>
          <cell r="N574"/>
          <cell r="O574"/>
          <cell r="P574"/>
          <cell r="Q574"/>
          <cell r="R574"/>
          <cell r="S574"/>
          <cell r="T574"/>
          <cell r="U574"/>
          <cell r="V574"/>
          <cell r="W574"/>
          <cell r="X574"/>
          <cell r="Y574"/>
          <cell r="Z574" t="str">
            <v>-</v>
          </cell>
          <cell r="AA574" t="str">
            <v>-</v>
          </cell>
        </row>
        <row r="575">
          <cell r="B575" t="str">
            <v>2Б-1</v>
          </cell>
          <cell r="C575" t="str">
            <v>Распорка 2Б-1</v>
          </cell>
          <cell r="D575">
            <v>1</v>
          </cell>
          <cell r="E575">
            <v>49.7</v>
          </cell>
          <cell r="F575">
            <v>49.7</v>
          </cell>
          <cell r="G575"/>
          <cell r="H575"/>
          <cell r="I575"/>
          <cell r="J575"/>
          <cell r="K575"/>
          <cell r="L575"/>
          <cell r="M575"/>
          <cell r="N575"/>
          <cell r="O575"/>
          <cell r="P575"/>
          <cell r="Q575"/>
          <cell r="R575"/>
          <cell r="S575"/>
          <cell r="T575"/>
          <cell r="U575"/>
          <cell r="V575"/>
          <cell r="W575"/>
          <cell r="X575"/>
          <cell r="Y575"/>
          <cell r="Z575" t="str">
            <v>-</v>
          </cell>
          <cell r="AA575" t="str">
            <v>-</v>
          </cell>
        </row>
        <row r="576">
          <cell r="B576" t="str">
            <v>2Б-2</v>
          </cell>
          <cell r="C576" t="str">
            <v>Распорка 2Б-2</v>
          </cell>
          <cell r="D576">
            <v>2</v>
          </cell>
          <cell r="E576">
            <v>70.599999999999994</v>
          </cell>
          <cell r="F576">
            <v>141.19999999999999</v>
          </cell>
          <cell r="G576"/>
          <cell r="H576"/>
          <cell r="I576"/>
          <cell r="J576"/>
          <cell r="K576"/>
          <cell r="L576"/>
          <cell r="M576"/>
          <cell r="N576"/>
          <cell r="O576"/>
          <cell r="P576"/>
          <cell r="Q576"/>
          <cell r="R576"/>
          <cell r="S576"/>
          <cell r="T576"/>
          <cell r="U576"/>
          <cell r="V576"/>
          <cell r="W576"/>
          <cell r="X576"/>
          <cell r="Y576"/>
          <cell r="Z576" t="str">
            <v>-</v>
          </cell>
          <cell r="AA576" t="str">
            <v>-</v>
          </cell>
        </row>
        <row r="577">
          <cell r="B577" t="str">
            <v>2Б1-1</v>
          </cell>
          <cell r="C577" t="str">
            <v>Балка 2Б1-1</v>
          </cell>
          <cell r="D577">
            <v>2</v>
          </cell>
          <cell r="E577">
            <v>4701.6000000000004</v>
          </cell>
          <cell r="F577">
            <v>9403.2000000000007</v>
          </cell>
          <cell r="G577"/>
          <cell r="H577"/>
          <cell r="I577"/>
          <cell r="J577"/>
          <cell r="K577"/>
          <cell r="L577"/>
          <cell r="M577"/>
          <cell r="N577"/>
          <cell r="O577"/>
          <cell r="P577"/>
          <cell r="Q577"/>
          <cell r="R577"/>
          <cell r="S577"/>
          <cell r="T577"/>
          <cell r="U577"/>
          <cell r="V577"/>
          <cell r="W577"/>
          <cell r="X577"/>
          <cell r="Y577"/>
          <cell r="Z577" t="str">
            <v>-</v>
          </cell>
          <cell r="AA577" t="str">
            <v>-</v>
          </cell>
        </row>
        <row r="578">
          <cell r="B578" t="str">
            <v>2Б1-2</v>
          </cell>
          <cell r="C578" t="str">
            <v>Балка 2Б1-2</v>
          </cell>
          <cell r="D578">
            <v>11</v>
          </cell>
          <cell r="E578">
            <v>4551.2</v>
          </cell>
          <cell r="F578">
            <v>50063.199999999997</v>
          </cell>
          <cell r="G578"/>
          <cell r="H578"/>
          <cell r="I578"/>
          <cell r="J578"/>
          <cell r="K578"/>
          <cell r="L578"/>
          <cell r="M578"/>
          <cell r="N578"/>
          <cell r="O578"/>
          <cell r="P578"/>
          <cell r="Q578"/>
          <cell r="R578"/>
          <cell r="S578"/>
          <cell r="T578"/>
          <cell r="U578"/>
          <cell r="V578"/>
          <cell r="W578"/>
          <cell r="X578"/>
          <cell r="Y578"/>
          <cell r="Z578" t="str">
            <v>-</v>
          </cell>
          <cell r="AA578" t="str">
            <v>-</v>
          </cell>
        </row>
        <row r="579">
          <cell r="B579" t="str">
            <v>2Б1-3</v>
          </cell>
          <cell r="C579" t="str">
            <v>Балка 2Б1-3</v>
          </cell>
          <cell r="D579">
            <v>8</v>
          </cell>
          <cell r="E579">
            <v>4535.6000000000004</v>
          </cell>
          <cell r="F579">
            <v>36284.800000000003</v>
          </cell>
          <cell r="G579"/>
          <cell r="H579"/>
          <cell r="I579"/>
          <cell r="J579"/>
          <cell r="K579"/>
          <cell r="L579"/>
          <cell r="M579"/>
          <cell r="N579"/>
          <cell r="O579"/>
          <cell r="P579">
            <v>1</v>
          </cell>
          <cell r="Q579"/>
          <cell r="R579"/>
          <cell r="S579"/>
          <cell r="T579"/>
          <cell r="U579"/>
          <cell r="V579"/>
          <cell r="W579"/>
          <cell r="X579"/>
          <cell r="Y579"/>
          <cell r="Z579">
            <v>1</v>
          </cell>
          <cell r="AA579">
            <v>4535.6000000000004</v>
          </cell>
        </row>
        <row r="580">
          <cell r="B580" t="str">
            <v>2Б1-4</v>
          </cell>
          <cell r="C580" t="str">
            <v>Балка 2Б1-4</v>
          </cell>
          <cell r="D580">
            <v>1</v>
          </cell>
          <cell r="E580">
            <v>4551.2</v>
          </cell>
          <cell r="F580">
            <v>4551.2</v>
          </cell>
          <cell r="G580"/>
          <cell r="H580"/>
          <cell r="I580"/>
          <cell r="J580"/>
          <cell r="K580"/>
          <cell r="L580"/>
          <cell r="M580"/>
          <cell r="N580"/>
          <cell r="O580"/>
          <cell r="P580"/>
          <cell r="Q580"/>
          <cell r="R580"/>
          <cell r="S580"/>
          <cell r="T580"/>
          <cell r="U580"/>
          <cell r="V580"/>
          <cell r="W580"/>
          <cell r="X580"/>
          <cell r="Y580"/>
          <cell r="Z580" t="str">
            <v>-</v>
          </cell>
          <cell r="AA580" t="str">
            <v>-</v>
          </cell>
        </row>
        <row r="581">
          <cell r="B581" t="str">
            <v>2Б1-5</v>
          </cell>
          <cell r="C581" t="str">
            <v>Балка 2Б1-5</v>
          </cell>
          <cell r="D581">
            <v>2</v>
          </cell>
          <cell r="E581">
            <v>4535.6000000000004</v>
          </cell>
          <cell r="F581">
            <v>9071.2000000000007</v>
          </cell>
          <cell r="G581"/>
          <cell r="H581"/>
          <cell r="I581"/>
          <cell r="J581"/>
          <cell r="K581"/>
          <cell r="L581">
            <v>1</v>
          </cell>
          <cell r="M581"/>
          <cell r="N581"/>
          <cell r="O581"/>
          <cell r="P581"/>
          <cell r="Q581"/>
          <cell r="R581"/>
          <cell r="S581"/>
          <cell r="T581"/>
          <cell r="U581"/>
          <cell r="V581"/>
          <cell r="W581"/>
          <cell r="X581"/>
          <cell r="Y581"/>
          <cell r="Z581">
            <v>1</v>
          </cell>
          <cell r="AA581">
            <v>4535.6000000000004</v>
          </cell>
        </row>
        <row r="582">
          <cell r="B582" t="str">
            <v>2Б1-6</v>
          </cell>
          <cell r="C582" t="str">
            <v>Балка 2Б1-6</v>
          </cell>
          <cell r="D582">
            <v>2</v>
          </cell>
          <cell r="E582">
            <v>4528.7</v>
          </cell>
          <cell r="F582">
            <v>9057.4</v>
          </cell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Q582"/>
          <cell r="R582"/>
          <cell r="S582"/>
          <cell r="T582"/>
          <cell r="U582"/>
          <cell r="V582"/>
          <cell r="W582"/>
          <cell r="X582"/>
          <cell r="Y582"/>
          <cell r="Z582" t="str">
            <v>-</v>
          </cell>
          <cell r="AA582" t="str">
            <v>-</v>
          </cell>
        </row>
        <row r="583">
          <cell r="B583" t="str">
            <v>2Б2-1</v>
          </cell>
          <cell r="C583" t="str">
            <v>Балка 2Б2-1</v>
          </cell>
          <cell r="D583">
            <v>1</v>
          </cell>
          <cell r="E583">
            <v>4386.3999999999996</v>
          </cell>
          <cell r="F583">
            <v>4386.3999999999996</v>
          </cell>
          <cell r="G583"/>
          <cell r="H583"/>
          <cell r="I583"/>
          <cell r="J583"/>
          <cell r="K583"/>
          <cell r="L583"/>
          <cell r="M583"/>
          <cell r="N583"/>
          <cell r="O583"/>
          <cell r="P583"/>
          <cell r="Q583"/>
          <cell r="R583"/>
          <cell r="S583"/>
          <cell r="T583"/>
          <cell r="U583"/>
          <cell r="V583"/>
          <cell r="W583"/>
          <cell r="X583"/>
          <cell r="Y583"/>
          <cell r="Z583" t="str">
            <v>-</v>
          </cell>
          <cell r="AA583" t="str">
            <v>-</v>
          </cell>
        </row>
        <row r="584">
          <cell r="B584" t="str">
            <v>2Б2-2</v>
          </cell>
          <cell r="C584" t="str">
            <v>Балка 2Б2-2</v>
          </cell>
          <cell r="D584">
            <v>2</v>
          </cell>
          <cell r="E584">
            <v>4425.2</v>
          </cell>
          <cell r="F584">
            <v>8850.4</v>
          </cell>
          <cell r="G584"/>
          <cell r="H584"/>
          <cell r="I584"/>
          <cell r="J584"/>
          <cell r="K584"/>
          <cell r="L584"/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  <cell r="X584"/>
          <cell r="Y584"/>
          <cell r="Z584" t="str">
            <v>-</v>
          </cell>
          <cell r="AA584" t="str">
            <v>-</v>
          </cell>
        </row>
        <row r="585">
          <cell r="B585" t="str">
            <v>2Б2-3</v>
          </cell>
          <cell r="C585" t="str">
            <v>Балка 2Б2-3</v>
          </cell>
          <cell r="D585">
            <v>1</v>
          </cell>
          <cell r="E585">
            <v>4386.3999999999996</v>
          </cell>
          <cell r="F585">
            <v>4386.3999999999996</v>
          </cell>
          <cell r="G585"/>
          <cell r="H585"/>
          <cell r="I585"/>
          <cell r="J585"/>
          <cell r="K585"/>
          <cell r="L585"/>
          <cell r="M585"/>
          <cell r="N585"/>
          <cell r="O585"/>
          <cell r="P585"/>
          <cell r="Q585"/>
          <cell r="R585"/>
          <cell r="S585"/>
          <cell r="T585"/>
          <cell r="U585"/>
          <cell r="V585"/>
          <cell r="W585"/>
          <cell r="X585"/>
          <cell r="Y585"/>
          <cell r="Z585" t="str">
            <v>-</v>
          </cell>
          <cell r="AA585" t="str">
            <v>-</v>
          </cell>
        </row>
        <row r="586">
          <cell r="B586" t="str">
            <v>2Б4-1</v>
          </cell>
          <cell r="C586" t="str">
            <v>Балка 2Б4-1</v>
          </cell>
          <cell r="D586">
            <v>2</v>
          </cell>
          <cell r="E586">
            <v>242.1</v>
          </cell>
          <cell r="F586">
            <v>484.2</v>
          </cell>
          <cell r="G586"/>
          <cell r="H586"/>
          <cell r="I586"/>
          <cell r="J586"/>
          <cell r="K586"/>
          <cell r="L586"/>
          <cell r="M586"/>
          <cell r="N586"/>
          <cell r="O586"/>
          <cell r="P586"/>
          <cell r="Q586"/>
          <cell r="R586"/>
          <cell r="S586"/>
          <cell r="T586"/>
          <cell r="U586"/>
          <cell r="V586"/>
          <cell r="W586"/>
          <cell r="X586"/>
          <cell r="Y586">
            <v>2</v>
          </cell>
          <cell r="Z586">
            <v>2</v>
          </cell>
          <cell r="AA586">
            <v>484.2</v>
          </cell>
        </row>
        <row r="587">
          <cell r="B587" t="str">
            <v>2Б4-2</v>
          </cell>
          <cell r="C587" t="str">
            <v>Балка 2Б4-2</v>
          </cell>
          <cell r="D587">
            <v>6</v>
          </cell>
          <cell r="E587">
            <v>242.1</v>
          </cell>
          <cell r="F587">
            <v>1452.6</v>
          </cell>
          <cell r="G587"/>
          <cell r="H587"/>
          <cell r="I587"/>
          <cell r="J587">
            <v>1</v>
          </cell>
          <cell r="K587"/>
          <cell r="L587"/>
          <cell r="M587"/>
          <cell r="N587"/>
          <cell r="O587"/>
          <cell r="P587"/>
          <cell r="Q587"/>
          <cell r="R587"/>
          <cell r="S587"/>
          <cell r="T587"/>
          <cell r="U587"/>
          <cell r="V587"/>
          <cell r="W587"/>
          <cell r="X587"/>
          <cell r="Y587">
            <v>6</v>
          </cell>
          <cell r="Z587">
            <v>7</v>
          </cell>
          <cell r="AA587">
            <v>1694.7</v>
          </cell>
        </row>
        <row r="588">
          <cell r="B588" t="str">
            <v>2Б4-3</v>
          </cell>
          <cell r="C588" t="str">
            <v>Балка 2Б4-3</v>
          </cell>
          <cell r="D588">
            <v>2</v>
          </cell>
          <cell r="E588">
            <v>686</v>
          </cell>
          <cell r="F588">
            <v>1372</v>
          </cell>
          <cell r="G588"/>
          <cell r="H588"/>
          <cell r="I588">
            <v>1</v>
          </cell>
          <cell r="J588"/>
          <cell r="K588"/>
          <cell r="L588"/>
          <cell r="M588"/>
          <cell r="N588"/>
          <cell r="O588"/>
          <cell r="P588"/>
          <cell r="Q588"/>
          <cell r="R588"/>
          <cell r="S588"/>
          <cell r="T588"/>
          <cell r="U588"/>
          <cell r="V588"/>
          <cell r="W588"/>
          <cell r="X588"/>
          <cell r="Y588"/>
          <cell r="Z588">
            <v>1</v>
          </cell>
          <cell r="AA588">
            <v>686</v>
          </cell>
        </row>
        <row r="589">
          <cell r="B589" t="str">
            <v>2Б4-4</v>
          </cell>
          <cell r="C589" t="str">
            <v>Балка 2Б4-4</v>
          </cell>
          <cell r="D589">
            <v>2</v>
          </cell>
          <cell r="E589">
            <v>697.7</v>
          </cell>
          <cell r="F589">
            <v>1395.4</v>
          </cell>
          <cell r="G589"/>
          <cell r="H589"/>
          <cell r="I589">
            <v>1</v>
          </cell>
          <cell r="J589">
            <v>1</v>
          </cell>
          <cell r="K589"/>
          <cell r="L589">
            <v>1</v>
          </cell>
          <cell r="M589"/>
          <cell r="N589"/>
          <cell r="O589"/>
          <cell r="P589"/>
          <cell r="Q589"/>
          <cell r="R589"/>
          <cell r="S589"/>
          <cell r="T589"/>
          <cell r="U589"/>
          <cell r="V589"/>
          <cell r="W589">
            <v>1</v>
          </cell>
          <cell r="X589"/>
          <cell r="Y589"/>
          <cell r="Z589">
            <v>4</v>
          </cell>
          <cell r="AA589">
            <v>2790.8</v>
          </cell>
        </row>
        <row r="590">
          <cell r="B590" t="str">
            <v>2Б4-5</v>
          </cell>
          <cell r="C590" t="str">
            <v>Балка 2Б4-5</v>
          </cell>
          <cell r="D590">
            <v>4</v>
          </cell>
          <cell r="E590">
            <v>673.5</v>
          </cell>
          <cell r="F590">
            <v>2694</v>
          </cell>
          <cell r="G590"/>
          <cell r="H590"/>
          <cell r="I590">
            <v>2</v>
          </cell>
          <cell r="J590">
            <v>1</v>
          </cell>
          <cell r="K590"/>
          <cell r="L590">
            <v>2</v>
          </cell>
          <cell r="M590"/>
          <cell r="N590"/>
          <cell r="O590"/>
          <cell r="P590"/>
          <cell r="Q590"/>
          <cell r="R590"/>
          <cell r="S590"/>
          <cell r="T590"/>
          <cell r="U590"/>
          <cell r="V590"/>
          <cell r="W590"/>
          <cell r="X590"/>
          <cell r="Y590"/>
          <cell r="Z590">
            <v>5</v>
          </cell>
          <cell r="AA590">
            <v>3367.5</v>
          </cell>
        </row>
        <row r="591">
          <cell r="B591" t="str">
            <v>2Б4-6</v>
          </cell>
          <cell r="C591" t="str">
            <v>Балка 2Б4-6</v>
          </cell>
          <cell r="D591">
            <v>8</v>
          </cell>
          <cell r="E591">
            <v>673.5</v>
          </cell>
          <cell r="F591">
            <v>5388</v>
          </cell>
          <cell r="G591"/>
          <cell r="H591"/>
          <cell r="I591"/>
          <cell r="J591">
            <v>4</v>
          </cell>
          <cell r="K591"/>
          <cell r="L591">
            <v>2</v>
          </cell>
          <cell r="M591"/>
          <cell r="N591"/>
          <cell r="O591"/>
          <cell r="P591"/>
          <cell r="Q591"/>
          <cell r="R591"/>
          <cell r="S591"/>
          <cell r="T591"/>
          <cell r="U591"/>
          <cell r="V591"/>
          <cell r="W591"/>
          <cell r="X591"/>
          <cell r="Y591"/>
          <cell r="Z591">
            <v>6</v>
          </cell>
          <cell r="AA591">
            <v>4041</v>
          </cell>
        </row>
        <row r="592">
          <cell r="B592" t="str">
            <v>2Б4-7</v>
          </cell>
          <cell r="C592" t="str">
            <v>Балка 2Б4-7</v>
          </cell>
          <cell r="D592">
            <v>8</v>
          </cell>
          <cell r="E592">
            <v>685.2</v>
          </cell>
          <cell r="F592">
            <v>5481.6</v>
          </cell>
          <cell r="G592"/>
          <cell r="H592"/>
          <cell r="I592"/>
          <cell r="J592"/>
          <cell r="K592"/>
          <cell r="L592">
            <v>2</v>
          </cell>
          <cell r="M592"/>
          <cell r="N592"/>
          <cell r="O592"/>
          <cell r="P592"/>
          <cell r="Q592"/>
          <cell r="R592"/>
          <cell r="S592"/>
          <cell r="T592">
            <v>2</v>
          </cell>
          <cell r="U592">
            <v>1</v>
          </cell>
          <cell r="V592"/>
          <cell r="W592"/>
          <cell r="X592"/>
          <cell r="Y592"/>
          <cell r="Z592">
            <v>5</v>
          </cell>
          <cell r="AA592">
            <v>3426</v>
          </cell>
        </row>
        <row r="593">
          <cell r="B593" t="str">
            <v>2Б4-8</v>
          </cell>
          <cell r="C593" t="str">
            <v>Балка 2Б4-8</v>
          </cell>
          <cell r="D593">
            <v>16</v>
          </cell>
          <cell r="E593">
            <v>673.5</v>
          </cell>
          <cell r="F593">
            <v>10776</v>
          </cell>
          <cell r="G593"/>
          <cell r="H593"/>
          <cell r="I593"/>
          <cell r="J593">
            <v>7</v>
          </cell>
          <cell r="K593">
            <v>1</v>
          </cell>
          <cell r="L593"/>
          <cell r="M593"/>
          <cell r="N593"/>
          <cell r="O593"/>
          <cell r="P593"/>
          <cell r="Q593"/>
          <cell r="R593"/>
          <cell r="S593"/>
          <cell r="T593"/>
          <cell r="U593"/>
          <cell r="V593"/>
          <cell r="W593">
            <v>1</v>
          </cell>
          <cell r="X593"/>
          <cell r="Y593"/>
          <cell r="Z593">
            <v>9</v>
          </cell>
          <cell r="AA593">
            <v>6061.5</v>
          </cell>
        </row>
        <row r="594">
          <cell r="B594" t="str">
            <v>2Б4-9</v>
          </cell>
          <cell r="C594" t="str">
            <v>Балка 2Б4-9</v>
          </cell>
          <cell r="D594">
            <v>7</v>
          </cell>
          <cell r="E594">
            <v>673.5</v>
          </cell>
          <cell r="F594">
            <v>4714.5</v>
          </cell>
          <cell r="G594"/>
          <cell r="H594"/>
          <cell r="I594"/>
          <cell r="J594"/>
          <cell r="K594">
            <v>2</v>
          </cell>
          <cell r="L594"/>
          <cell r="M594"/>
          <cell r="N594"/>
          <cell r="O594"/>
          <cell r="P594"/>
          <cell r="Q594"/>
          <cell r="R594"/>
          <cell r="S594"/>
          <cell r="T594">
            <v>1</v>
          </cell>
          <cell r="U594"/>
          <cell r="V594"/>
          <cell r="W594"/>
          <cell r="X594"/>
          <cell r="Y594"/>
          <cell r="Z594">
            <v>3</v>
          </cell>
          <cell r="AA594">
            <v>2020.5</v>
          </cell>
        </row>
        <row r="595">
          <cell r="B595" t="str">
            <v>2Б4-10</v>
          </cell>
          <cell r="C595" t="str">
            <v>Балка 2Б4-10</v>
          </cell>
          <cell r="D595">
            <v>6</v>
          </cell>
          <cell r="E595">
            <v>685.2</v>
          </cell>
          <cell r="F595">
            <v>4111.2</v>
          </cell>
          <cell r="G595"/>
          <cell r="H595"/>
          <cell r="I595"/>
          <cell r="J595"/>
          <cell r="K595">
            <v>1</v>
          </cell>
          <cell r="L595">
            <v>1</v>
          </cell>
          <cell r="M595"/>
          <cell r="N595"/>
          <cell r="O595"/>
          <cell r="P595"/>
          <cell r="Q595"/>
          <cell r="R595"/>
          <cell r="S595"/>
          <cell r="T595">
            <v>1</v>
          </cell>
          <cell r="U595">
            <v>1</v>
          </cell>
          <cell r="V595"/>
          <cell r="W595"/>
          <cell r="X595"/>
          <cell r="Y595"/>
          <cell r="Z595">
            <v>4</v>
          </cell>
          <cell r="AA595">
            <v>2740.8</v>
          </cell>
        </row>
        <row r="596">
          <cell r="B596" t="str">
            <v>2Б4-11</v>
          </cell>
          <cell r="C596" t="str">
            <v>Балка 2Б4-11</v>
          </cell>
          <cell r="D596">
            <v>12</v>
          </cell>
          <cell r="E596">
            <v>686</v>
          </cell>
          <cell r="F596">
            <v>8232</v>
          </cell>
          <cell r="G596"/>
          <cell r="H596"/>
          <cell r="I596"/>
          <cell r="J596"/>
          <cell r="K596">
            <v>2</v>
          </cell>
          <cell r="L596"/>
          <cell r="M596"/>
          <cell r="N596"/>
          <cell r="O596"/>
          <cell r="P596"/>
          <cell r="Q596"/>
          <cell r="R596"/>
          <cell r="S596"/>
          <cell r="T596"/>
          <cell r="U596"/>
          <cell r="V596"/>
          <cell r="W596"/>
          <cell r="X596"/>
          <cell r="Y596"/>
          <cell r="Z596">
            <v>2</v>
          </cell>
          <cell r="AA596">
            <v>1372</v>
          </cell>
        </row>
        <row r="597">
          <cell r="B597" t="str">
            <v>2Б4-12</v>
          </cell>
          <cell r="C597" t="str">
            <v>Балка 2Б4-12</v>
          </cell>
          <cell r="D597">
            <v>6</v>
          </cell>
          <cell r="E597">
            <v>686</v>
          </cell>
          <cell r="F597">
            <v>4116</v>
          </cell>
          <cell r="G597"/>
          <cell r="H597"/>
          <cell r="I597"/>
          <cell r="J597"/>
          <cell r="K597"/>
          <cell r="L597">
            <v>1</v>
          </cell>
          <cell r="M597"/>
          <cell r="N597"/>
          <cell r="O597"/>
          <cell r="P597"/>
          <cell r="Q597"/>
          <cell r="R597"/>
          <cell r="S597"/>
          <cell r="T597"/>
          <cell r="U597">
            <v>1</v>
          </cell>
          <cell r="V597"/>
          <cell r="W597"/>
          <cell r="X597"/>
          <cell r="Y597"/>
          <cell r="Z597">
            <v>2</v>
          </cell>
          <cell r="AA597">
            <v>1372</v>
          </cell>
        </row>
        <row r="598">
          <cell r="B598" t="str">
            <v>2Б4-13</v>
          </cell>
          <cell r="C598" t="str">
            <v>Балка 2Б4-13</v>
          </cell>
          <cell r="D598">
            <v>6</v>
          </cell>
          <cell r="E598">
            <v>697.7</v>
          </cell>
          <cell r="F598">
            <v>4186.2</v>
          </cell>
          <cell r="G598"/>
          <cell r="H598"/>
          <cell r="I598"/>
          <cell r="J598"/>
          <cell r="K598"/>
          <cell r="L598">
            <v>1</v>
          </cell>
          <cell r="M598"/>
          <cell r="N598"/>
          <cell r="O598"/>
          <cell r="P598"/>
          <cell r="Q598"/>
          <cell r="R598"/>
          <cell r="S598"/>
          <cell r="T598"/>
          <cell r="U598"/>
          <cell r="V598"/>
          <cell r="W598"/>
          <cell r="X598"/>
          <cell r="Y598"/>
          <cell r="Z598">
            <v>1</v>
          </cell>
          <cell r="AA598">
            <v>697.7</v>
          </cell>
        </row>
        <row r="599">
          <cell r="B599" t="str">
            <v>2Б4-14</v>
          </cell>
          <cell r="C599" t="str">
            <v>Балка 2Б4-14</v>
          </cell>
          <cell r="D599">
            <v>12</v>
          </cell>
          <cell r="E599">
            <v>673.5</v>
          </cell>
          <cell r="F599">
            <v>8082</v>
          </cell>
          <cell r="G599"/>
          <cell r="H599"/>
          <cell r="I599"/>
          <cell r="J599"/>
          <cell r="K599">
            <v>1</v>
          </cell>
          <cell r="L599">
            <v>1</v>
          </cell>
          <cell r="M599"/>
          <cell r="N599"/>
          <cell r="O599"/>
          <cell r="P599"/>
          <cell r="Q599"/>
          <cell r="R599"/>
          <cell r="S599"/>
          <cell r="T599">
            <v>1</v>
          </cell>
          <cell r="U599">
            <v>1</v>
          </cell>
          <cell r="V599"/>
          <cell r="W599"/>
          <cell r="X599"/>
          <cell r="Y599"/>
          <cell r="Z599">
            <v>4</v>
          </cell>
          <cell r="AA599">
            <v>2694</v>
          </cell>
        </row>
        <row r="600">
          <cell r="B600" t="str">
            <v>2Б4-15</v>
          </cell>
          <cell r="C600" t="str">
            <v>Балка 2Б4-15</v>
          </cell>
          <cell r="D600">
            <v>1</v>
          </cell>
          <cell r="E600">
            <v>693.9</v>
          </cell>
          <cell r="F600">
            <v>693.9</v>
          </cell>
          <cell r="G600"/>
          <cell r="H600"/>
          <cell r="I600"/>
          <cell r="J600"/>
          <cell r="K600"/>
          <cell r="L600"/>
          <cell r="M600"/>
          <cell r="N600"/>
          <cell r="O600"/>
          <cell r="P600"/>
          <cell r="Q600"/>
          <cell r="R600"/>
          <cell r="S600"/>
          <cell r="T600"/>
          <cell r="U600"/>
          <cell r="V600"/>
          <cell r="W600"/>
          <cell r="X600"/>
          <cell r="Y600"/>
          <cell r="Z600" t="str">
            <v>-</v>
          </cell>
          <cell r="AA600" t="str">
            <v>-</v>
          </cell>
        </row>
        <row r="601">
          <cell r="B601" t="str">
            <v>2Б4-16</v>
          </cell>
          <cell r="C601" t="str">
            <v>Балка 2Б4-16</v>
          </cell>
          <cell r="D601">
            <v>2</v>
          </cell>
          <cell r="E601">
            <v>705.6</v>
          </cell>
          <cell r="F601">
            <v>1411.2</v>
          </cell>
          <cell r="G601"/>
          <cell r="H601"/>
          <cell r="I601"/>
          <cell r="J601"/>
          <cell r="K601"/>
          <cell r="L601"/>
          <cell r="M601"/>
          <cell r="N601"/>
          <cell r="O601"/>
          <cell r="P601"/>
          <cell r="Q601"/>
          <cell r="R601"/>
          <cell r="S601"/>
          <cell r="T601"/>
          <cell r="U601"/>
          <cell r="V601"/>
          <cell r="W601"/>
          <cell r="X601"/>
          <cell r="Y601"/>
          <cell r="Z601" t="str">
            <v>-</v>
          </cell>
          <cell r="AA601" t="str">
            <v>-</v>
          </cell>
        </row>
        <row r="602">
          <cell r="B602" t="str">
            <v>2Б4-17</v>
          </cell>
          <cell r="C602" t="str">
            <v>Балка 2Б4-17</v>
          </cell>
          <cell r="D602">
            <v>2</v>
          </cell>
          <cell r="E602">
            <v>706.4</v>
          </cell>
          <cell r="F602">
            <v>1412.8</v>
          </cell>
          <cell r="G602"/>
          <cell r="H602">
            <v>1</v>
          </cell>
          <cell r="I602"/>
          <cell r="J602"/>
          <cell r="K602"/>
          <cell r="L602"/>
          <cell r="M602"/>
          <cell r="N602"/>
          <cell r="O602"/>
          <cell r="P602"/>
          <cell r="Q602"/>
          <cell r="R602"/>
          <cell r="S602"/>
          <cell r="T602"/>
          <cell r="U602"/>
          <cell r="V602"/>
          <cell r="W602"/>
          <cell r="X602"/>
          <cell r="Y602"/>
          <cell r="Z602">
            <v>1</v>
          </cell>
          <cell r="AA602">
            <v>706.4</v>
          </cell>
        </row>
        <row r="603">
          <cell r="B603" t="str">
            <v>2Б4-18</v>
          </cell>
          <cell r="C603" t="str">
            <v>Балка 2Б4-18</v>
          </cell>
          <cell r="D603">
            <v>2</v>
          </cell>
          <cell r="E603">
            <v>706.6</v>
          </cell>
          <cell r="F603">
            <v>1413.2</v>
          </cell>
          <cell r="G603"/>
          <cell r="H603">
            <v>1</v>
          </cell>
          <cell r="I603"/>
          <cell r="J603"/>
          <cell r="K603"/>
          <cell r="L603"/>
          <cell r="M603"/>
          <cell r="N603"/>
          <cell r="O603"/>
          <cell r="P603"/>
          <cell r="Q603"/>
          <cell r="R603"/>
          <cell r="S603"/>
          <cell r="T603"/>
          <cell r="U603"/>
          <cell r="V603"/>
          <cell r="W603"/>
          <cell r="X603"/>
          <cell r="Y603"/>
          <cell r="Z603">
            <v>1</v>
          </cell>
          <cell r="AA603">
            <v>706.6</v>
          </cell>
        </row>
        <row r="604">
          <cell r="B604" t="str">
            <v>2Б4-19</v>
          </cell>
          <cell r="C604" t="str">
            <v>Балка 2Б4-19</v>
          </cell>
          <cell r="D604">
            <v>2</v>
          </cell>
          <cell r="E604">
            <v>706.6</v>
          </cell>
          <cell r="F604">
            <v>1413.2</v>
          </cell>
          <cell r="G604"/>
          <cell r="H604"/>
          <cell r="I604"/>
          <cell r="J604"/>
          <cell r="K604"/>
          <cell r="L604"/>
          <cell r="M604"/>
          <cell r="N604"/>
          <cell r="O604"/>
          <cell r="P604"/>
          <cell r="Q604"/>
          <cell r="R604"/>
          <cell r="S604"/>
          <cell r="T604"/>
          <cell r="U604"/>
          <cell r="V604"/>
          <cell r="W604"/>
          <cell r="X604"/>
          <cell r="Y604"/>
          <cell r="Z604" t="str">
            <v>-</v>
          </cell>
          <cell r="AA604" t="str">
            <v>-</v>
          </cell>
        </row>
        <row r="605">
          <cell r="B605" t="str">
            <v>2Б4-20</v>
          </cell>
          <cell r="C605" t="str">
            <v>Балка 2Б4-20</v>
          </cell>
          <cell r="D605">
            <v>2</v>
          </cell>
          <cell r="E605">
            <v>718.3</v>
          </cell>
          <cell r="F605">
            <v>1436.6</v>
          </cell>
          <cell r="G605"/>
          <cell r="H605">
            <v>1</v>
          </cell>
          <cell r="I605"/>
          <cell r="J605"/>
          <cell r="K605"/>
          <cell r="L605"/>
          <cell r="M605"/>
          <cell r="N605"/>
          <cell r="O605"/>
          <cell r="P605"/>
          <cell r="Q605"/>
          <cell r="R605"/>
          <cell r="S605"/>
          <cell r="T605"/>
          <cell r="U605"/>
          <cell r="V605"/>
          <cell r="W605"/>
          <cell r="X605"/>
          <cell r="Y605"/>
          <cell r="Z605">
            <v>1</v>
          </cell>
          <cell r="AA605">
            <v>718.3</v>
          </cell>
        </row>
        <row r="606">
          <cell r="B606" t="str">
            <v>2Б4-21</v>
          </cell>
          <cell r="C606" t="str">
            <v>Балка 2Б4-21</v>
          </cell>
          <cell r="D606">
            <v>2</v>
          </cell>
          <cell r="E606">
            <v>694.1</v>
          </cell>
          <cell r="F606">
            <v>1388.2</v>
          </cell>
          <cell r="G606"/>
          <cell r="H606"/>
          <cell r="I606"/>
          <cell r="J606"/>
          <cell r="K606"/>
          <cell r="L606"/>
          <cell r="M606"/>
          <cell r="N606"/>
          <cell r="O606"/>
          <cell r="P606"/>
          <cell r="Q606"/>
          <cell r="R606"/>
          <cell r="S606"/>
          <cell r="T606"/>
          <cell r="U606"/>
          <cell r="V606"/>
          <cell r="W606"/>
          <cell r="X606"/>
          <cell r="Y606"/>
          <cell r="Z606" t="str">
            <v>-</v>
          </cell>
          <cell r="AA606" t="str">
            <v>-</v>
          </cell>
        </row>
        <row r="607">
          <cell r="B607" t="str">
            <v>2Б4-22</v>
          </cell>
          <cell r="C607" t="str">
            <v>Балка 2Б4-22</v>
          </cell>
          <cell r="D607">
            <v>2</v>
          </cell>
          <cell r="E607">
            <v>694.1</v>
          </cell>
          <cell r="F607">
            <v>1388.2</v>
          </cell>
          <cell r="G607"/>
          <cell r="H607"/>
          <cell r="I607"/>
          <cell r="J607"/>
          <cell r="K607"/>
          <cell r="L607"/>
          <cell r="M607"/>
          <cell r="N607"/>
          <cell r="O607"/>
          <cell r="P607"/>
          <cell r="Q607"/>
          <cell r="R607"/>
          <cell r="S607"/>
          <cell r="T607"/>
          <cell r="U607"/>
          <cell r="V607"/>
          <cell r="W607"/>
          <cell r="X607"/>
          <cell r="Y607"/>
          <cell r="Z607" t="str">
            <v>-</v>
          </cell>
          <cell r="AA607" t="str">
            <v>-</v>
          </cell>
        </row>
        <row r="608">
          <cell r="B608" t="str">
            <v>2Б4-23</v>
          </cell>
          <cell r="C608" t="str">
            <v>Балка 2Б4-23</v>
          </cell>
          <cell r="D608">
            <v>2</v>
          </cell>
          <cell r="E608">
            <v>683.2</v>
          </cell>
          <cell r="F608">
            <v>1366.4</v>
          </cell>
          <cell r="G608"/>
          <cell r="H608"/>
          <cell r="I608"/>
          <cell r="J608"/>
          <cell r="K608">
            <v>1</v>
          </cell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W608"/>
          <cell r="X608"/>
          <cell r="Y608"/>
          <cell r="Z608">
            <v>1</v>
          </cell>
          <cell r="AA608">
            <v>683.2</v>
          </cell>
        </row>
        <row r="609">
          <cell r="B609" t="str">
            <v>2Б4-24</v>
          </cell>
          <cell r="C609" t="str">
            <v>Балка 2Б4-24</v>
          </cell>
          <cell r="D609">
            <v>2</v>
          </cell>
          <cell r="E609">
            <v>694.9</v>
          </cell>
          <cell r="F609">
            <v>1389.8</v>
          </cell>
          <cell r="G609"/>
          <cell r="H609">
            <v>1</v>
          </cell>
          <cell r="I609"/>
          <cell r="J609"/>
          <cell r="K609"/>
          <cell r="L609"/>
          <cell r="M609"/>
          <cell r="N609"/>
          <cell r="O609"/>
          <cell r="P609"/>
          <cell r="Q609"/>
          <cell r="R609"/>
          <cell r="S609"/>
          <cell r="T609"/>
          <cell r="U609"/>
          <cell r="V609"/>
          <cell r="W609"/>
          <cell r="X609"/>
          <cell r="Y609"/>
          <cell r="Z609">
            <v>1</v>
          </cell>
          <cell r="AA609">
            <v>694.9</v>
          </cell>
        </row>
        <row r="610">
          <cell r="B610" t="str">
            <v>2Б4-25</v>
          </cell>
          <cell r="C610" t="str">
            <v>Балка 2Б4-25</v>
          </cell>
          <cell r="D610">
            <v>2</v>
          </cell>
          <cell r="E610">
            <v>683.2</v>
          </cell>
          <cell r="F610">
            <v>1366.4</v>
          </cell>
          <cell r="G610"/>
          <cell r="H610"/>
          <cell r="I610"/>
          <cell r="J610">
            <v>2</v>
          </cell>
          <cell r="K610"/>
          <cell r="L610"/>
          <cell r="M610"/>
          <cell r="N610"/>
          <cell r="O610"/>
          <cell r="P610"/>
          <cell r="Q610"/>
          <cell r="R610"/>
          <cell r="S610"/>
          <cell r="T610"/>
          <cell r="U610"/>
          <cell r="V610"/>
          <cell r="W610"/>
          <cell r="X610"/>
          <cell r="Y610"/>
          <cell r="Z610">
            <v>2</v>
          </cell>
          <cell r="AA610">
            <v>1366.4</v>
          </cell>
        </row>
        <row r="611">
          <cell r="B611" t="str">
            <v>2Б4-26</v>
          </cell>
          <cell r="C611" t="str">
            <v>Балка 2Б4-26</v>
          </cell>
          <cell r="D611">
            <v>2</v>
          </cell>
          <cell r="E611">
            <v>692.8</v>
          </cell>
          <cell r="F611">
            <v>1385.6</v>
          </cell>
          <cell r="G611"/>
          <cell r="H611"/>
          <cell r="I611"/>
          <cell r="J611"/>
          <cell r="K611"/>
          <cell r="L611"/>
          <cell r="M611"/>
          <cell r="N611"/>
          <cell r="O611"/>
          <cell r="P611"/>
          <cell r="Q611"/>
          <cell r="R611"/>
          <cell r="S611"/>
          <cell r="T611"/>
          <cell r="U611"/>
          <cell r="V611"/>
          <cell r="W611"/>
          <cell r="X611"/>
          <cell r="Y611"/>
          <cell r="Z611" t="str">
            <v>-</v>
          </cell>
          <cell r="AA611" t="str">
            <v>-</v>
          </cell>
        </row>
        <row r="612">
          <cell r="B612" t="str">
            <v>2Б5-1</v>
          </cell>
          <cell r="C612" t="str">
            <v>Балка 2Б5-1</v>
          </cell>
          <cell r="D612">
            <v>1</v>
          </cell>
          <cell r="E612">
            <v>658.5</v>
          </cell>
          <cell r="F612">
            <v>658.5</v>
          </cell>
          <cell r="G612"/>
          <cell r="H612"/>
          <cell r="I612"/>
          <cell r="J612"/>
          <cell r="K612"/>
          <cell r="L612"/>
          <cell r="M612"/>
          <cell r="N612"/>
          <cell r="O612"/>
          <cell r="P612"/>
          <cell r="Q612"/>
          <cell r="R612"/>
          <cell r="S612"/>
          <cell r="T612"/>
          <cell r="U612"/>
          <cell r="V612"/>
          <cell r="W612"/>
          <cell r="X612"/>
          <cell r="Y612"/>
          <cell r="Z612" t="str">
            <v>-</v>
          </cell>
          <cell r="AA612" t="str">
            <v>-</v>
          </cell>
        </row>
        <row r="613">
          <cell r="B613" t="str">
            <v>2Б7-1</v>
          </cell>
          <cell r="C613" t="str">
            <v>Балка 2Б7-1</v>
          </cell>
          <cell r="D613">
            <v>2</v>
          </cell>
          <cell r="E613">
            <v>40.5</v>
          </cell>
          <cell r="F613">
            <v>81</v>
          </cell>
          <cell r="G613"/>
          <cell r="H613"/>
          <cell r="I613"/>
          <cell r="J613"/>
          <cell r="K613"/>
          <cell r="L613"/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  <cell r="X613"/>
          <cell r="Y613"/>
          <cell r="Z613" t="str">
            <v>-</v>
          </cell>
          <cell r="AA613" t="str">
            <v>-</v>
          </cell>
        </row>
        <row r="614">
          <cell r="B614" t="str">
            <v>2Б7-2</v>
          </cell>
          <cell r="C614" t="str">
            <v>Балка 2Б7-2</v>
          </cell>
          <cell r="D614">
            <v>14</v>
          </cell>
          <cell r="E614">
            <v>43.2</v>
          </cell>
          <cell r="F614">
            <v>604.79999999999995</v>
          </cell>
          <cell r="G614"/>
          <cell r="H614"/>
          <cell r="I614"/>
          <cell r="J614"/>
          <cell r="K614"/>
          <cell r="L614"/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  <cell r="X614"/>
          <cell r="Y614"/>
          <cell r="Z614" t="str">
            <v>-</v>
          </cell>
          <cell r="AA614" t="str">
            <v>-</v>
          </cell>
        </row>
        <row r="615">
          <cell r="B615" t="str">
            <v>2Б7-3</v>
          </cell>
          <cell r="C615" t="str">
            <v>Балка 2Б7-3</v>
          </cell>
          <cell r="D615">
            <v>176</v>
          </cell>
          <cell r="E615">
            <v>123.4</v>
          </cell>
          <cell r="F615">
            <v>21718.400000000001</v>
          </cell>
          <cell r="G615"/>
          <cell r="H615"/>
          <cell r="I615"/>
          <cell r="J615"/>
          <cell r="K615"/>
          <cell r="L615"/>
          <cell r="M615"/>
          <cell r="N615"/>
          <cell r="O615"/>
          <cell r="P615"/>
          <cell r="Q615"/>
          <cell r="R615"/>
          <cell r="S615"/>
          <cell r="T615"/>
          <cell r="U615"/>
          <cell r="V615"/>
          <cell r="W615"/>
          <cell r="X615"/>
          <cell r="Y615"/>
          <cell r="Z615" t="str">
            <v>-</v>
          </cell>
          <cell r="AA615" t="str">
            <v>-</v>
          </cell>
        </row>
        <row r="616">
          <cell r="B616" t="str">
            <v>2Б7-4</v>
          </cell>
          <cell r="C616" t="str">
            <v>Балка 2Б7-4</v>
          </cell>
          <cell r="D616">
            <v>3</v>
          </cell>
          <cell r="E616">
            <v>27.4</v>
          </cell>
          <cell r="F616">
            <v>82.2</v>
          </cell>
          <cell r="G616"/>
          <cell r="H616"/>
          <cell r="I616"/>
          <cell r="J616"/>
          <cell r="K616"/>
          <cell r="L616"/>
          <cell r="M616"/>
          <cell r="N616"/>
          <cell r="O616"/>
          <cell r="P616"/>
          <cell r="Q616"/>
          <cell r="R616"/>
          <cell r="S616"/>
          <cell r="T616"/>
          <cell r="U616"/>
          <cell r="V616"/>
          <cell r="W616"/>
          <cell r="X616"/>
          <cell r="Y616"/>
          <cell r="Z616" t="str">
            <v>-</v>
          </cell>
          <cell r="AA616" t="str">
            <v>-</v>
          </cell>
        </row>
        <row r="617">
          <cell r="B617" t="str">
            <v>2Б7-5</v>
          </cell>
          <cell r="C617" t="str">
            <v>Балка 2Б7-5</v>
          </cell>
          <cell r="D617">
            <v>2</v>
          </cell>
          <cell r="E617">
            <v>40.1</v>
          </cell>
          <cell r="F617">
            <v>80.2</v>
          </cell>
          <cell r="G617"/>
          <cell r="H617"/>
          <cell r="I617"/>
          <cell r="J617"/>
          <cell r="K617"/>
          <cell r="L617"/>
          <cell r="M617"/>
          <cell r="N617"/>
          <cell r="O617"/>
          <cell r="P617"/>
          <cell r="Q617"/>
          <cell r="R617"/>
          <cell r="S617"/>
          <cell r="T617"/>
          <cell r="U617"/>
          <cell r="V617"/>
          <cell r="W617"/>
          <cell r="X617"/>
          <cell r="Y617"/>
          <cell r="Z617" t="str">
            <v>-</v>
          </cell>
          <cell r="AA617" t="str">
            <v>-</v>
          </cell>
        </row>
        <row r="618">
          <cell r="B618" t="str">
            <v>2Б7-6</v>
          </cell>
          <cell r="C618" t="str">
            <v>Балка 2Б7-6</v>
          </cell>
          <cell r="D618">
            <v>3</v>
          </cell>
          <cell r="E618">
            <v>38.200000000000003</v>
          </cell>
          <cell r="F618">
            <v>114.6</v>
          </cell>
          <cell r="G618"/>
          <cell r="H618"/>
          <cell r="I618"/>
          <cell r="J618"/>
          <cell r="K618"/>
          <cell r="L618"/>
          <cell r="M618"/>
          <cell r="N618"/>
          <cell r="O618"/>
          <cell r="P618"/>
          <cell r="Q618"/>
          <cell r="R618"/>
          <cell r="S618"/>
          <cell r="T618"/>
          <cell r="U618"/>
          <cell r="V618"/>
          <cell r="W618"/>
          <cell r="X618"/>
          <cell r="Y618"/>
          <cell r="Z618" t="str">
            <v>-</v>
          </cell>
          <cell r="AA618" t="str">
            <v>-</v>
          </cell>
        </row>
        <row r="619">
          <cell r="B619" t="str">
            <v>2Б7-7</v>
          </cell>
          <cell r="C619" t="str">
            <v>Балка 2Б7-7</v>
          </cell>
          <cell r="D619">
            <v>4</v>
          </cell>
          <cell r="E619">
            <v>46.3</v>
          </cell>
          <cell r="F619">
            <v>185.2</v>
          </cell>
          <cell r="G619"/>
          <cell r="H619"/>
          <cell r="I619"/>
          <cell r="J619"/>
          <cell r="K619"/>
          <cell r="L619"/>
          <cell r="M619"/>
          <cell r="N619"/>
          <cell r="O619"/>
          <cell r="P619"/>
          <cell r="Q619"/>
          <cell r="R619"/>
          <cell r="S619"/>
          <cell r="T619"/>
          <cell r="U619"/>
          <cell r="V619"/>
          <cell r="W619"/>
          <cell r="X619"/>
          <cell r="Y619"/>
          <cell r="Z619" t="str">
            <v>-</v>
          </cell>
          <cell r="AA619" t="str">
            <v>-</v>
          </cell>
        </row>
        <row r="620">
          <cell r="B620" t="str">
            <v>2Б7-8</v>
          </cell>
          <cell r="C620" t="str">
            <v>Балка 2Б7-8</v>
          </cell>
          <cell r="D620">
            <v>4</v>
          </cell>
          <cell r="E620">
            <v>40.5</v>
          </cell>
          <cell r="F620">
            <v>162</v>
          </cell>
          <cell r="G620"/>
          <cell r="H620"/>
          <cell r="I620"/>
          <cell r="J620"/>
          <cell r="K620"/>
          <cell r="L620"/>
          <cell r="M620"/>
          <cell r="N620"/>
          <cell r="O620"/>
          <cell r="P620"/>
          <cell r="Q620"/>
          <cell r="R620"/>
          <cell r="S620"/>
          <cell r="T620"/>
          <cell r="U620"/>
          <cell r="V620"/>
          <cell r="W620"/>
          <cell r="X620"/>
          <cell r="Y620"/>
          <cell r="Z620" t="str">
            <v>-</v>
          </cell>
          <cell r="AA620" t="str">
            <v>-</v>
          </cell>
        </row>
        <row r="621">
          <cell r="B621" t="str">
            <v>2Б7-9</v>
          </cell>
          <cell r="C621" t="str">
            <v>Балка 2Б7-9</v>
          </cell>
          <cell r="D621">
            <v>19</v>
          </cell>
          <cell r="E621">
            <v>50.3</v>
          </cell>
          <cell r="F621">
            <v>955.7</v>
          </cell>
          <cell r="G621"/>
          <cell r="H621"/>
          <cell r="I621"/>
          <cell r="J621"/>
          <cell r="K621"/>
          <cell r="L621"/>
          <cell r="M621"/>
          <cell r="N621"/>
          <cell r="O621"/>
          <cell r="P621"/>
          <cell r="Q621"/>
          <cell r="R621"/>
          <cell r="S621"/>
          <cell r="T621"/>
          <cell r="U621"/>
          <cell r="V621"/>
          <cell r="W621"/>
          <cell r="X621"/>
          <cell r="Y621"/>
          <cell r="Z621" t="str">
            <v>-</v>
          </cell>
          <cell r="AA621" t="str">
            <v>-</v>
          </cell>
        </row>
        <row r="622">
          <cell r="B622" t="str">
            <v>2Б7-10</v>
          </cell>
          <cell r="C622" t="str">
            <v>Балка 2Б7-10</v>
          </cell>
          <cell r="D622">
            <v>1</v>
          </cell>
          <cell r="E622">
            <v>127.1</v>
          </cell>
          <cell r="F622">
            <v>127.1</v>
          </cell>
          <cell r="G622"/>
          <cell r="H622"/>
          <cell r="I622"/>
          <cell r="J622"/>
          <cell r="K622"/>
          <cell r="L622"/>
          <cell r="M622"/>
          <cell r="N622"/>
          <cell r="O622"/>
          <cell r="P622"/>
          <cell r="Q622"/>
          <cell r="R622"/>
          <cell r="S622"/>
          <cell r="T622"/>
          <cell r="U622"/>
          <cell r="V622"/>
          <cell r="W622"/>
          <cell r="X622"/>
          <cell r="Y622"/>
          <cell r="Z622" t="str">
            <v>-</v>
          </cell>
          <cell r="AA622" t="str">
            <v>-</v>
          </cell>
        </row>
        <row r="623">
          <cell r="B623" t="str">
            <v>2Б7-11</v>
          </cell>
          <cell r="C623" t="str">
            <v>Балка 2Б7-11</v>
          </cell>
          <cell r="D623">
            <v>2</v>
          </cell>
          <cell r="E623">
            <v>127.1</v>
          </cell>
          <cell r="F623">
            <v>254.2</v>
          </cell>
          <cell r="G623"/>
          <cell r="H623"/>
          <cell r="I623"/>
          <cell r="J623"/>
          <cell r="K623"/>
          <cell r="L623"/>
          <cell r="M623"/>
          <cell r="N623"/>
          <cell r="O623"/>
          <cell r="P623"/>
          <cell r="Q623"/>
          <cell r="R623"/>
          <cell r="S623"/>
          <cell r="T623"/>
          <cell r="U623"/>
          <cell r="V623"/>
          <cell r="W623"/>
          <cell r="X623"/>
          <cell r="Y623"/>
          <cell r="Z623" t="str">
            <v>-</v>
          </cell>
          <cell r="AA623" t="str">
            <v>-</v>
          </cell>
        </row>
        <row r="624">
          <cell r="B624" t="str">
            <v>2Б7-12</v>
          </cell>
          <cell r="C624" t="str">
            <v>Балка 2Б7-12</v>
          </cell>
          <cell r="D624">
            <v>3</v>
          </cell>
          <cell r="E624">
            <v>38.200000000000003</v>
          </cell>
          <cell r="F624">
            <v>114.6</v>
          </cell>
          <cell r="G624"/>
          <cell r="H624"/>
          <cell r="I624"/>
          <cell r="J624"/>
          <cell r="K624"/>
          <cell r="L624"/>
          <cell r="M624"/>
          <cell r="N624"/>
          <cell r="O624"/>
          <cell r="P624"/>
          <cell r="Q624"/>
          <cell r="R624"/>
          <cell r="S624"/>
          <cell r="T624"/>
          <cell r="U624"/>
          <cell r="V624"/>
          <cell r="W624"/>
          <cell r="X624"/>
          <cell r="Y624"/>
          <cell r="Z624" t="str">
            <v>-</v>
          </cell>
          <cell r="AA624" t="str">
            <v>-</v>
          </cell>
        </row>
        <row r="625">
          <cell r="B625" t="str">
            <v>2Б7-13</v>
          </cell>
          <cell r="C625" t="str">
            <v>Балка 2Б7-13</v>
          </cell>
          <cell r="D625">
            <v>4</v>
          </cell>
          <cell r="E625">
            <v>46.3</v>
          </cell>
          <cell r="F625">
            <v>185.2</v>
          </cell>
          <cell r="G625"/>
          <cell r="H625"/>
          <cell r="I625"/>
          <cell r="J625"/>
          <cell r="K625"/>
          <cell r="L625"/>
          <cell r="M625"/>
          <cell r="N625"/>
          <cell r="O625"/>
          <cell r="P625"/>
          <cell r="Q625"/>
          <cell r="R625"/>
          <cell r="S625"/>
          <cell r="T625"/>
          <cell r="U625"/>
          <cell r="V625"/>
          <cell r="W625"/>
          <cell r="X625"/>
          <cell r="Y625"/>
          <cell r="Z625" t="str">
            <v>-</v>
          </cell>
          <cell r="AA625" t="str">
            <v>-</v>
          </cell>
        </row>
        <row r="626">
          <cell r="B626" t="str">
            <v>2Б7-14</v>
          </cell>
          <cell r="C626" t="str">
            <v>Балка 2Б7-14</v>
          </cell>
          <cell r="D626">
            <v>4</v>
          </cell>
          <cell r="E626">
            <v>40.5</v>
          </cell>
          <cell r="F626">
            <v>162</v>
          </cell>
          <cell r="G626"/>
          <cell r="H626"/>
          <cell r="I626"/>
          <cell r="J626"/>
          <cell r="K626"/>
          <cell r="L626"/>
          <cell r="M626"/>
          <cell r="N626"/>
          <cell r="O626"/>
          <cell r="P626"/>
          <cell r="Q626"/>
          <cell r="R626"/>
          <cell r="S626"/>
          <cell r="T626"/>
          <cell r="U626"/>
          <cell r="V626"/>
          <cell r="W626"/>
          <cell r="X626"/>
          <cell r="Y626"/>
          <cell r="Z626" t="str">
            <v>-</v>
          </cell>
          <cell r="AA626" t="str">
            <v>-</v>
          </cell>
        </row>
        <row r="627">
          <cell r="B627" t="str">
            <v>2Б7-15</v>
          </cell>
          <cell r="C627" t="str">
            <v>Балка 2Б7-15</v>
          </cell>
          <cell r="D627">
            <v>3</v>
          </cell>
          <cell r="E627">
            <v>42.8</v>
          </cell>
          <cell r="F627">
            <v>128.4</v>
          </cell>
          <cell r="G627"/>
          <cell r="H627"/>
          <cell r="I627"/>
          <cell r="J627"/>
          <cell r="K627"/>
          <cell r="L627"/>
          <cell r="M627"/>
          <cell r="N627"/>
          <cell r="O627"/>
          <cell r="P627"/>
          <cell r="Q627"/>
          <cell r="R627"/>
          <cell r="S627"/>
          <cell r="T627"/>
          <cell r="U627"/>
          <cell r="V627"/>
          <cell r="W627"/>
          <cell r="X627"/>
          <cell r="Y627"/>
          <cell r="Z627" t="str">
            <v>-</v>
          </cell>
          <cell r="AA627" t="str">
            <v>-</v>
          </cell>
        </row>
        <row r="628">
          <cell r="B628" t="str">
            <v>2Б7-16</v>
          </cell>
          <cell r="C628" t="str">
            <v>Балка 2Б7-16</v>
          </cell>
          <cell r="D628">
            <v>2</v>
          </cell>
          <cell r="E628">
            <v>30.2</v>
          </cell>
          <cell r="F628">
            <v>60.4</v>
          </cell>
          <cell r="G628"/>
          <cell r="H628"/>
          <cell r="I628"/>
          <cell r="J628"/>
          <cell r="K628"/>
          <cell r="L628"/>
          <cell r="M628"/>
          <cell r="N628"/>
          <cell r="O628"/>
          <cell r="P628"/>
          <cell r="Q628"/>
          <cell r="R628"/>
          <cell r="S628"/>
          <cell r="T628"/>
          <cell r="U628"/>
          <cell r="V628"/>
          <cell r="W628"/>
          <cell r="X628"/>
          <cell r="Y628"/>
          <cell r="Z628" t="str">
            <v>-</v>
          </cell>
          <cell r="AA628" t="str">
            <v>-</v>
          </cell>
        </row>
        <row r="629">
          <cell r="B629" t="str">
            <v>2Б7-17</v>
          </cell>
          <cell r="C629" t="str">
            <v>Балка 2Б7-17</v>
          </cell>
          <cell r="D629">
            <v>2</v>
          </cell>
          <cell r="E629">
            <v>30.2</v>
          </cell>
          <cell r="F629">
            <v>60.4</v>
          </cell>
          <cell r="G629"/>
          <cell r="H629"/>
          <cell r="I629"/>
          <cell r="J629"/>
          <cell r="K629"/>
          <cell r="L629"/>
          <cell r="M629"/>
          <cell r="N629"/>
          <cell r="O629"/>
          <cell r="P629"/>
          <cell r="Q629"/>
          <cell r="R629"/>
          <cell r="S629"/>
          <cell r="T629"/>
          <cell r="U629"/>
          <cell r="V629"/>
          <cell r="W629"/>
          <cell r="X629"/>
          <cell r="Y629"/>
          <cell r="Z629" t="str">
            <v>-</v>
          </cell>
          <cell r="AA629" t="str">
            <v>-</v>
          </cell>
        </row>
        <row r="630">
          <cell r="B630" t="str">
            <v>2Б7-18</v>
          </cell>
          <cell r="C630" t="str">
            <v>Балка 2Б7-18</v>
          </cell>
          <cell r="D630">
            <v>4</v>
          </cell>
          <cell r="E630">
            <v>42.8</v>
          </cell>
          <cell r="F630">
            <v>171.2</v>
          </cell>
          <cell r="G630"/>
          <cell r="H630"/>
          <cell r="I630"/>
          <cell r="J630"/>
          <cell r="K630"/>
          <cell r="L630"/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  <cell r="X630"/>
          <cell r="Y630"/>
          <cell r="Z630" t="str">
            <v>-</v>
          </cell>
          <cell r="AA630" t="str">
            <v>-</v>
          </cell>
        </row>
        <row r="631">
          <cell r="B631" t="str">
            <v>2Б7-19</v>
          </cell>
          <cell r="C631" t="str">
            <v>Балка 2Б7-19</v>
          </cell>
          <cell r="D631">
            <v>2</v>
          </cell>
          <cell r="E631">
            <v>127.1</v>
          </cell>
          <cell r="F631">
            <v>254.2</v>
          </cell>
          <cell r="G631"/>
          <cell r="H631"/>
          <cell r="I631"/>
          <cell r="J631"/>
          <cell r="K631"/>
          <cell r="L631"/>
          <cell r="M631"/>
          <cell r="N631"/>
          <cell r="O631"/>
          <cell r="P631"/>
          <cell r="Q631"/>
          <cell r="R631"/>
          <cell r="S631"/>
          <cell r="T631"/>
          <cell r="U631"/>
          <cell r="V631"/>
          <cell r="W631"/>
          <cell r="X631"/>
          <cell r="Y631"/>
          <cell r="Z631" t="str">
            <v>-</v>
          </cell>
          <cell r="AA631" t="str">
            <v>-</v>
          </cell>
        </row>
        <row r="632">
          <cell r="B632" t="str">
            <v>2Б7-20</v>
          </cell>
          <cell r="C632" t="str">
            <v>Балка 2Б7-20</v>
          </cell>
          <cell r="D632">
            <v>2</v>
          </cell>
          <cell r="E632">
            <v>127.1</v>
          </cell>
          <cell r="F632">
            <v>254.2</v>
          </cell>
          <cell r="G632"/>
          <cell r="H632"/>
          <cell r="I632"/>
          <cell r="J632"/>
          <cell r="K632"/>
          <cell r="L632"/>
          <cell r="M632"/>
          <cell r="N632"/>
          <cell r="O632"/>
          <cell r="P632"/>
          <cell r="Q632"/>
          <cell r="R632"/>
          <cell r="S632"/>
          <cell r="T632"/>
          <cell r="U632"/>
          <cell r="V632"/>
          <cell r="W632"/>
          <cell r="X632"/>
          <cell r="Y632"/>
          <cell r="Z632" t="str">
            <v>-</v>
          </cell>
          <cell r="AA632" t="str">
            <v>-</v>
          </cell>
        </row>
        <row r="633">
          <cell r="B633" t="str">
            <v>2Б7-21</v>
          </cell>
          <cell r="C633" t="str">
            <v>Балка 2Б7-21</v>
          </cell>
          <cell r="D633">
            <v>2</v>
          </cell>
          <cell r="E633">
            <v>40.1</v>
          </cell>
          <cell r="F633">
            <v>80.2</v>
          </cell>
          <cell r="G633"/>
          <cell r="H633"/>
          <cell r="I633"/>
          <cell r="J633"/>
          <cell r="K633"/>
          <cell r="L633"/>
          <cell r="M633"/>
          <cell r="N633"/>
          <cell r="O633"/>
          <cell r="P633"/>
          <cell r="Q633"/>
          <cell r="R633"/>
          <cell r="S633"/>
          <cell r="T633"/>
          <cell r="U633"/>
          <cell r="V633"/>
          <cell r="W633"/>
          <cell r="X633"/>
          <cell r="Y633"/>
          <cell r="Z633" t="str">
            <v>-</v>
          </cell>
          <cell r="AA633" t="str">
            <v>-</v>
          </cell>
        </row>
        <row r="634">
          <cell r="B634" t="str">
            <v>2Б7-22</v>
          </cell>
          <cell r="C634" t="str">
            <v>Балка 2Б7-22</v>
          </cell>
          <cell r="D634">
            <v>4</v>
          </cell>
          <cell r="E634">
            <v>27.4</v>
          </cell>
          <cell r="F634">
            <v>109.6</v>
          </cell>
          <cell r="G634"/>
          <cell r="H634"/>
          <cell r="I634"/>
          <cell r="J634"/>
          <cell r="K634"/>
          <cell r="L634"/>
          <cell r="M634"/>
          <cell r="N634"/>
          <cell r="O634"/>
          <cell r="P634"/>
          <cell r="Q634"/>
          <cell r="R634"/>
          <cell r="S634"/>
          <cell r="T634"/>
          <cell r="U634"/>
          <cell r="V634"/>
          <cell r="W634"/>
          <cell r="X634"/>
          <cell r="Y634"/>
          <cell r="Z634" t="str">
            <v>-</v>
          </cell>
          <cell r="AA634" t="str">
            <v>-</v>
          </cell>
        </row>
        <row r="635">
          <cell r="B635" t="str">
            <v>2Б7-23</v>
          </cell>
          <cell r="C635" t="str">
            <v>Балка 2Б7-23</v>
          </cell>
          <cell r="D635">
            <v>2</v>
          </cell>
          <cell r="E635">
            <v>17.2</v>
          </cell>
          <cell r="F635">
            <v>34.4</v>
          </cell>
          <cell r="G635"/>
          <cell r="H635"/>
          <cell r="I635"/>
          <cell r="J635"/>
          <cell r="K635"/>
          <cell r="L635"/>
          <cell r="M635"/>
          <cell r="N635"/>
          <cell r="O635"/>
          <cell r="P635"/>
          <cell r="Q635"/>
          <cell r="R635"/>
          <cell r="S635"/>
          <cell r="T635"/>
          <cell r="U635"/>
          <cell r="V635"/>
          <cell r="W635"/>
          <cell r="X635"/>
          <cell r="Y635"/>
          <cell r="Z635" t="str">
            <v>-</v>
          </cell>
          <cell r="AA635" t="str">
            <v>-</v>
          </cell>
        </row>
        <row r="636">
          <cell r="B636" t="str">
            <v>2Б7-24</v>
          </cell>
          <cell r="C636" t="str">
            <v>Балка 2Б7-24</v>
          </cell>
          <cell r="D636">
            <v>2</v>
          </cell>
          <cell r="E636">
            <v>130.1</v>
          </cell>
          <cell r="F636">
            <v>260.2</v>
          </cell>
          <cell r="G636"/>
          <cell r="H636"/>
          <cell r="I636"/>
          <cell r="J636"/>
          <cell r="K636"/>
          <cell r="L636"/>
          <cell r="M636"/>
          <cell r="N636"/>
          <cell r="O636"/>
          <cell r="P636"/>
          <cell r="Q636"/>
          <cell r="R636"/>
          <cell r="S636"/>
          <cell r="T636"/>
          <cell r="U636"/>
          <cell r="V636"/>
          <cell r="W636"/>
          <cell r="X636"/>
          <cell r="Y636"/>
          <cell r="Z636" t="str">
            <v>-</v>
          </cell>
          <cell r="AA636" t="str">
            <v>-</v>
          </cell>
        </row>
        <row r="637">
          <cell r="B637" t="str">
            <v>2Б8-1</v>
          </cell>
          <cell r="C637" t="str">
            <v>Балка 2Б8-1</v>
          </cell>
          <cell r="D637">
            <v>2</v>
          </cell>
          <cell r="E637">
            <v>3757.4</v>
          </cell>
          <cell r="F637">
            <v>7514.8</v>
          </cell>
          <cell r="G637"/>
          <cell r="H637"/>
          <cell r="I637"/>
          <cell r="J637"/>
          <cell r="K637"/>
          <cell r="L637"/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  <cell r="X637"/>
          <cell r="Y637"/>
          <cell r="Z637" t="str">
            <v>-</v>
          </cell>
          <cell r="AA637" t="str">
            <v>-</v>
          </cell>
        </row>
        <row r="638">
          <cell r="B638" t="str">
            <v>2Б8-2</v>
          </cell>
          <cell r="C638" t="str">
            <v>Балка 2Б8-2</v>
          </cell>
          <cell r="D638">
            <v>19</v>
          </cell>
          <cell r="E638">
            <v>3763.7</v>
          </cell>
          <cell r="F638">
            <v>71510.3</v>
          </cell>
          <cell r="G638"/>
          <cell r="H638"/>
          <cell r="I638"/>
          <cell r="J638"/>
          <cell r="K638"/>
          <cell r="L638"/>
          <cell r="M638"/>
          <cell r="N638"/>
          <cell r="O638"/>
          <cell r="P638"/>
          <cell r="Q638"/>
          <cell r="R638"/>
          <cell r="S638"/>
          <cell r="T638"/>
          <cell r="U638"/>
          <cell r="V638"/>
          <cell r="W638"/>
          <cell r="X638"/>
          <cell r="Y638"/>
          <cell r="Z638" t="str">
            <v>-</v>
          </cell>
          <cell r="AA638" t="str">
            <v>-</v>
          </cell>
        </row>
        <row r="639">
          <cell r="B639" t="str">
            <v>2Б8-3</v>
          </cell>
          <cell r="C639" t="str">
            <v>Балка 2Б8-3</v>
          </cell>
          <cell r="D639">
            <v>1</v>
          </cell>
          <cell r="E639">
            <v>3772.2</v>
          </cell>
          <cell r="F639">
            <v>3772.2</v>
          </cell>
          <cell r="G639"/>
          <cell r="H639"/>
          <cell r="I639"/>
          <cell r="J639"/>
          <cell r="K639"/>
          <cell r="L639"/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  <cell r="X639"/>
          <cell r="Y639"/>
          <cell r="Z639" t="str">
            <v>-</v>
          </cell>
          <cell r="AA639" t="str">
            <v>-</v>
          </cell>
        </row>
        <row r="640">
          <cell r="B640" t="str">
            <v>2Б8-4</v>
          </cell>
          <cell r="C640" t="str">
            <v>Балка 2Б8-4</v>
          </cell>
          <cell r="D640">
            <v>2</v>
          </cell>
          <cell r="E640">
            <v>3796.8</v>
          </cell>
          <cell r="F640">
            <v>7593.6</v>
          </cell>
          <cell r="G640"/>
          <cell r="H640"/>
          <cell r="I640"/>
          <cell r="J640"/>
          <cell r="K640"/>
          <cell r="L640"/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  <cell r="X640"/>
          <cell r="Y640"/>
          <cell r="Z640" t="str">
            <v>-</v>
          </cell>
          <cell r="AA640" t="str">
            <v>-</v>
          </cell>
        </row>
        <row r="641">
          <cell r="B641" t="str">
            <v>2Б8-5</v>
          </cell>
          <cell r="C641" t="str">
            <v>Балка 2Б8-5</v>
          </cell>
          <cell r="D641">
            <v>2</v>
          </cell>
          <cell r="E641">
            <v>3785.3</v>
          </cell>
          <cell r="F641">
            <v>7570.6</v>
          </cell>
          <cell r="G641"/>
          <cell r="H641"/>
          <cell r="I641"/>
          <cell r="J641"/>
          <cell r="K641"/>
          <cell r="L641"/>
          <cell r="M641"/>
          <cell r="N641"/>
          <cell r="O641"/>
          <cell r="P641"/>
          <cell r="Q641"/>
          <cell r="R641"/>
          <cell r="S641"/>
          <cell r="T641"/>
          <cell r="U641"/>
          <cell r="V641"/>
          <cell r="W641"/>
          <cell r="X641"/>
          <cell r="Y641"/>
          <cell r="Z641" t="str">
            <v>-</v>
          </cell>
          <cell r="AA641" t="str">
            <v>-</v>
          </cell>
        </row>
        <row r="642">
          <cell r="B642" t="str">
            <v>2Б8-6</v>
          </cell>
          <cell r="C642" t="str">
            <v>Балка 2Б8-6</v>
          </cell>
          <cell r="D642">
            <v>2</v>
          </cell>
          <cell r="E642">
            <v>3796.8</v>
          </cell>
          <cell r="F642">
            <v>7593.6</v>
          </cell>
          <cell r="G642"/>
          <cell r="H642"/>
          <cell r="I642"/>
          <cell r="J642"/>
          <cell r="K642"/>
          <cell r="L642"/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  <cell r="X642"/>
          <cell r="Y642"/>
          <cell r="Z642" t="str">
            <v>-</v>
          </cell>
          <cell r="AA642" t="str">
            <v>-</v>
          </cell>
        </row>
        <row r="643">
          <cell r="B643" t="str">
            <v>2Б8-7</v>
          </cell>
          <cell r="C643" t="str">
            <v>Балка 2Б8-7</v>
          </cell>
          <cell r="D643">
            <v>2</v>
          </cell>
          <cell r="E643">
            <v>3757.4</v>
          </cell>
          <cell r="F643">
            <v>7514.8</v>
          </cell>
          <cell r="G643"/>
          <cell r="H643"/>
          <cell r="I643"/>
          <cell r="J643"/>
          <cell r="K643"/>
          <cell r="L643"/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  <cell r="X643"/>
          <cell r="Y643"/>
          <cell r="Z643" t="str">
            <v>-</v>
          </cell>
          <cell r="AA643" t="str">
            <v>-</v>
          </cell>
        </row>
        <row r="644">
          <cell r="B644" t="str">
            <v>2Б11-1</v>
          </cell>
          <cell r="C644" t="str">
            <v>Балка 2Б11-1</v>
          </cell>
          <cell r="D644">
            <v>1</v>
          </cell>
          <cell r="E644">
            <v>820.2</v>
          </cell>
          <cell r="F644">
            <v>820.2</v>
          </cell>
          <cell r="G644"/>
          <cell r="H644"/>
          <cell r="I644"/>
          <cell r="J644"/>
          <cell r="K644"/>
          <cell r="L644"/>
          <cell r="M644"/>
          <cell r="N644"/>
          <cell r="O644"/>
          <cell r="P644"/>
          <cell r="Q644"/>
          <cell r="R644"/>
          <cell r="S644"/>
          <cell r="T644"/>
          <cell r="U644"/>
          <cell r="V644"/>
          <cell r="W644"/>
          <cell r="X644"/>
          <cell r="Y644"/>
          <cell r="Z644" t="str">
            <v>-</v>
          </cell>
          <cell r="AA644" t="str">
            <v>-</v>
          </cell>
        </row>
        <row r="645">
          <cell r="B645" t="str">
            <v>2Б11-2</v>
          </cell>
          <cell r="C645" t="str">
            <v>Балка 2Б11-2</v>
          </cell>
          <cell r="D645">
            <v>1</v>
          </cell>
          <cell r="E645">
            <v>819.9</v>
          </cell>
          <cell r="F645">
            <v>819.9</v>
          </cell>
          <cell r="G645"/>
          <cell r="H645"/>
          <cell r="I645"/>
          <cell r="J645"/>
          <cell r="K645"/>
          <cell r="L645"/>
          <cell r="M645"/>
          <cell r="N645"/>
          <cell r="O645"/>
          <cell r="P645"/>
          <cell r="Q645"/>
          <cell r="R645"/>
          <cell r="S645"/>
          <cell r="T645"/>
          <cell r="U645"/>
          <cell r="V645"/>
          <cell r="W645"/>
          <cell r="X645"/>
          <cell r="Y645"/>
          <cell r="Z645" t="str">
            <v>-</v>
          </cell>
          <cell r="AA645" t="str">
            <v>-</v>
          </cell>
        </row>
        <row r="646">
          <cell r="B646" t="str">
            <v>2Б13-1</v>
          </cell>
          <cell r="C646" t="str">
            <v>Балка 2Б13-1</v>
          </cell>
          <cell r="D646">
            <v>3</v>
          </cell>
          <cell r="E646">
            <v>39</v>
          </cell>
          <cell r="F646">
            <v>117</v>
          </cell>
          <cell r="G646"/>
          <cell r="H646"/>
          <cell r="I646"/>
          <cell r="J646"/>
          <cell r="K646"/>
          <cell r="L646"/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  <cell r="X646"/>
          <cell r="Y646"/>
          <cell r="Z646" t="str">
            <v>-</v>
          </cell>
          <cell r="AA646" t="str">
            <v>-</v>
          </cell>
        </row>
        <row r="647">
          <cell r="B647" t="str">
            <v>2Б13-2</v>
          </cell>
          <cell r="C647" t="str">
            <v>Балка 2Б13-2</v>
          </cell>
          <cell r="D647">
            <v>2</v>
          </cell>
          <cell r="E647">
            <v>64.7</v>
          </cell>
          <cell r="F647">
            <v>129.4</v>
          </cell>
          <cell r="G647"/>
          <cell r="H647"/>
          <cell r="I647"/>
          <cell r="J647"/>
          <cell r="K647"/>
          <cell r="L647"/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  <cell r="X647"/>
          <cell r="Y647"/>
          <cell r="Z647" t="str">
            <v>-</v>
          </cell>
          <cell r="AA647" t="str">
            <v>-</v>
          </cell>
        </row>
        <row r="648">
          <cell r="B648" t="str">
            <v>2Б13-3</v>
          </cell>
          <cell r="C648" t="str">
            <v>Балка 2Б13-3</v>
          </cell>
          <cell r="D648">
            <v>3</v>
          </cell>
          <cell r="E648">
            <v>41.5</v>
          </cell>
          <cell r="F648">
            <v>124.5</v>
          </cell>
          <cell r="G648"/>
          <cell r="H648"/>
          <cell r="I648"/>
          <cell r="J648"/>
          <cell r="K648"/>
          <cell r="L648"/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  <cell r="X648"/>
          <cell r="Y648"/>
          <cell r="Z648" t="str">
            <v>-</v>
          </cell>
          <cell r="AA648" t="str">
            <v>-</v>
          </cell>
        </row>
        <row r="649">
          <cell r="B649" t="str">
            <v>2Б13-4</v>
          </cell>
          <cell r="C649" t="str">
            <v>Балка 2Б13-4</v>
          </cell>
          <cell r="D649">
            <v>3</v>
          </cell>
          <cell r="E649">
            <v>38.200000000000003</v>
          </cell>
          <cell r="F649">
            <v>114.6</v>
          </cell>
          <cell r="G649"/>
          <cell r="H649"/>
          <cell r="I649"/>
          <cell r="J649"/>
          <cell r="K649"/>
          <cell r="L649"/>
          <cell r="M649"/>
          <cell r="N649"/>
          <cell r="O649"/>
          <cell r="P649"/>
          <cell r="Q649"/>
          <cell r="R649"/>
          <cell r="S649"/>
          <cell r="T649"/>
          <cell r="U649"/>
          <cell r="V649"/>
          <cell r="W649"/>
          <cell r="X649"/>
          <cell r="Y649"/>
          <cell r="Z649" t="str">
            <v>-</v>
          </cell>
          <cell r="AA649" t="str">
            <v>-</v>
          </cell>
        </row>
        <row r="650">
          <cell r="B650" t="str">
            <v>2Б13-5</v>
          </cell>
          <cell r="C650" t="str">
            <v>Балка 2Б13-5</v>
          </cell>
          <cell r="D650">
            <v>1</v>
          </cell>
          <cell r="E650">
            <v>59.4</v>
          </cell>
          <cell r="F650">
            <v>59.4</v>
          </cell>
          <cell r="G650"/>
          <cell r="H650"/>
          <cell r="I650"/>
          <cell r="J650"/>
          <cell r="K650"/>
          <cell r="L650"/>
          <cell r="M650"/>
          <cell r="N650"/>
          <cell r="O650"/>
          <cell r="P650"/>
          <cell r="Q650"/>
          <cell r="R650"/>
          <cell r="S650"/>
          <cell r="T650"/>
          <cell r="U650"/>
          <cell r="V650"/>
          <cell r="W650"/>
          <cell r="X650"/>
          <cell r="Y650"/>
          <cell r="Z650" t="str">
            <v>-</v>
          </cell>
          <cell r="AA650" t="str">
            <v>-</v>
          </cell>
        </row>
        <row r="651">
          <cell r="B651" t="str">
            <v>2Б13-6</v>
          </cell>
          <cell r="C651" t="str">
            <v>Балка 2Б13-6</v>
          </cell>
          <cell r="D651">
            <v>1</v>
          </cell>
          <cell r="E651">
            <v>60.3</v>
          </cell>
          <cell r="F651">
            <v>60.3</v>
          </cell>
          <cell r="G651"/>
          <cell r="H651"/>
          <cell r="I651"/>
          <cell r="J651"/>
          <cell r="K651"/>
          <cell r="L651"/>
          <cell r="M651"/>
          <cell r="N651"/>
          <cell r="O651"/>
          <cell r="P651"/>
          <cell r="Q651"/>
          <cell r="R651"/>
          <cell r="S651"/>
          <cell r="T651"/>
          <cell r="U651"/>
          <cell r="V651"/>
          <cell r="W651"/>
          <cell r="X651"/>
          <cell r="Y651"/>
          <cell r="Z651" t="str">
            <v>-</v>
          </cell>
          <cell r="AA651" t="str">
            <v>-</v>
          </cell>
        </row>
        <row r="652">
          <cell r="B652" t="str">
            <v>2Б13-7</v>
          </cell>
          <cell r="C652" t="str">
            <v>Балка 2Б13-7</v>
          </cell>
          <cell r="D652">
            <v>1</v>
          </cell>
          <cell r="E652">
            <v>39</v>
          </cell>
          <cell r="F652">
            <v>39</v>
          </cell>
          <cell r="G652"/>
          <cell r="H652"/>
          <cell r="I652"/>
          <cell r="J652"/>
          <cell r="K652"/>
          <cell r="L652"/>
          <cell r="M652"/>
          <cell r="N652"/>
          <cell r="O652"/>
          <cell r="P652"/>
          <cell r="Q652"/>
          <cell r="R652"/>
          <cell r="S652"/>
          <cell r="T652"/>
          <cell r="U652"/>
          <cell r="V652"/>
          <cell r="W652"/>
          <cell r="X652"/>
          <cell r="Y652"/>
          <cell r="Z652" t="str">
            <v>-</v>
          </cell>
          <cell r="AA652" t="str">
            <v>-</v>
          </cell>
        </row>
        <row r="653">
          <cell r="B653" t="str">
            <v>2Б13-8</v>
          </cell>
          <cell r="C653" t="str">
            <v>Балка 2Б13-8</v>
          </cell>
          <cell r="D653">
            <v>1</v>
          </cell>
          <cell r="E653">
            <v>12.5</v>
          </cell>
          <cell r="F653">
            <v>12.5</v>
          </cell>
          <cell r="G653"/>
          <cell r="H653"/>
          <cell r="I653"/>
          <cell r="J653"/>
          <cell r="K653"/>
          <cell r="L653"/>
          <cell r="M653"/>
          <cell r="N653"/>
          <cell r="O653"/>
          <cell r="P653"/>
          <cell r="Q653"/>
          <cell r="R653"/>
          <cell r="S653"/>
          <cell r="T653"/>
          <cell r="U653"/>
          <cell r="V653"/>
          <cell r="W653"/>
          <cell r="X653"/>
          <cell r="Y653"/>
          <cell r="Z653" t="str">
            <v>-</v>
          </cell>
          <cell r="AA653" t="str">
            <v>-</v>
          </cell>
        </row>
        <row r="654">
          <cell r="B654" t="str">
            <v>2Б13-9</v>
          </cell>
          <cell r="C654" t="str">
            <v>Балка 2Б13-9</v>
          </cell>
          <cell r="D654">
            <v>30</v>
          </cell>
          <cell r="E654">
            <v>15.8</v>
          </cell>
          <cell r="F654">
            <v>474</v>
          </cell>
          <cell r="G654"/>
          <cell r="H654"/>
          <cell r="I654"/>
          <cell r="J654"/>
          <cell r="K654"/>
          <cell r="L654"/>
          <cell r="M654"/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Y654"/>
          <cell r="Z654" t="str">
            <v>-</v>
          </cell>
          <cell r="AA654" t="str">
            <v>-</v>
          </cell>
        </row>
        <row r="655">
          <cell r="B655" t="str">
            <v>2Б13-10</v>
          </cell>
          <cell r="C655" t="str">
            <v>Балка 2Б13-10</v>
          </cell>
          <cell r="D655">
            <v>4</v>
          </cell>
          <cell r="E655">
            <v>18</v>
          </cell>
          <cell r="F655">
            <v>72</v>
          </cell>
          <cell r="G655"/>
          <cell r="H655"/>
          <cell r="I655"/>
          <cell r="J655"/>
          <cell r="K655"/>
          <cell r="L655"/>
          <cell r="M655"/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Y655"/>
          <cell r="Z655" t="str">
            <v>-</v>
          </cell>
          <cell r="AA655" t="str">
            <v>-</v>
          </cell>
        </row>
        <row r="656">
          <cell r="B656" t="str">
            <v>2Б13-11</v>
          </cell>
          <cell r="C656" t="str">
            <v>Балка 2Б13-11</v>
          </cell>
          <cell r="D656">
            <v>2</v>
          </cell>
          <cell r="E656">
            <v>18.5</v>
          </cell>
          <cell r="F656">
            <v>37</v>
          </cell>
          <cell r="G656"/>
          <cell r="H656"/>
          <cell r="I656"/>
          <cell r="J656"/>
          <cell r="K656"/>
          <cell r="L656"/>
          <cell r="M656"/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Y656"/>
          <cell r="Z656" t="str">
            <v>-</v>
          </cell>
          <cell r="AA656" t="str">
            <v>-</v>
          </cell>
        </row>
        <row r="657">
          <cell r="B657" t="str">
            <v>2Б13-12</v>
          </cell>
          <cell r="C657" t="str">
            <v>Балка 2Б13-12</v>
          </cell>
          <cell r="D657">
            <v>2</v>
          </cell>
          <cell r="E657">
            <v>12.1</v>
          </cell>
          <cell r="F657">
            <v>24.2</v>
          </cell>
          <cell r="G657"/>
          <cell r="H657"/>
          <cell r="I657"/>
          <cell r="J657"/>
          <cell r="K657"/>
          <cell r="L657"/>
          <cell r="M657"/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Y657"/>
          <cell r="Z657" t="str">
            <v>-</v>
          </cell>
          <cell r="AA657" t="str">
            <v>-</v>
          </cell>
        </row>
        <row r="658">
          <cell r="B658" t="str">
            <v>2Б13-13</v>
          </cell>
          <cell r="C658" t="str">
            <v>Балка 2Б13-13</v>
          </cell>
          <cell r="D658">
            <v>1</v>
          </cell>
          <cell r="E658">
            <v>16.5</v>
          </cell>
          <cell r="F658">
            <v>16.5</v>
          </cell>
          <cell r="G658"/>
          <cell r="H658"/>
          <cell r="I658"/>
          <cell r="J658"/>
          <cell r="K658"/>
          <cell r="L658"/>
          <cell r="M658"/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Y658"/>
          <cell r="Z658" t="str">
            <v>-</v>
          </cell>
          <cell r="AA658" t="str">
            <v>-</v>
          </cell>
        </row>
        <row r="659">
          <cell r="B659" t="str">
            <v>2Б13-14</v>
          </cell>
          <cell r="C659" t="str">
            <v>Балка 2Б13-14</v>
          </cell>
          <cell r="D659">
            <v>6</v>
          </cell>
          <cell r="E659">
            <v>49</v>
          </cell>
          <cell r="F659">
            <v>294</v>
          </cell>
          <cell r="G659"/>
          <cell r="H659"/>
          <cell r="I659"/>
          <cell r="J659"/>
          <cell r="K659"/>
          <cell r="L659"/>
          <cell r="M659"/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Y659"/>
          <cell r="Z659" t="str">
            <v>-</v>
          </cell>
          <cell r="AA659" t="str">
            <v>-</v>
          </cell>
        </row>
        <row r="660">
          <cell r="B660" t="str">
            <v>2Б13-15</v>
          </cell>
          <cell r="C660" t="str">
            <v>Балка 2Б13-15</v>
          </cell>
          <cell r="D660">
            <v>6</v>
          </cell>
          <cell r="E660">
            <v>45.6</v>
          </cell>
          <cell r="F660">
            <v>273.60000000000002</v>
          </cell>
          <cell r="G660"/>
          <cell r="H660"/>
          <cell r="I660"/>
          <cell r="J660"/>
          <cell r="K660"/>
          <cell r="L660"/>
          <cell r="M660"/>
          <cell r="N660"/>
          <cell r="O660"/>
          <cell r="P660"/>
          <cell r="Q660"/>
          <cell r="R660"/>
          <cell r="S660"/>
          <cell r="T660"/>
          <cell r="U660"/>
          <cell r="V660"/>
          <cell r="W660"/>
          <cell r="X660"/>
          <cell r="Y660"/>
          <cell r="Z660" t="str">
            <v>-</v>
          </cell>
          <cell r="AA660" t="str">
            <v>-</v>
          </cell>
        </row>
        <row r="661">
          <cell r="B661" t="str">
            <v>2Б13-16</v>
          </cell>
          <cell r="C661" t="str">
            <v>Балка 2Б13-16</v>
          </cell>
          <cell r="D661">
            <v>1</v>
          </cell>
          <cell r="E661">
            <v>15.4</v>
          </cell>
          <cell r="F661">
            <v>15.4</v>
          </cell>
          <cell r="G661"/>
          <cell r="H661"/>
          <cell r="I661"/>
          <cell r="J661"/>
          <cell r="K661"/>
          <cell r="L661"/>
          <cell r="M661"/>
          <cell r="N661"/>
          <cell r="O661"/>
          <cell r="P661"/>
          <cell r="Q661"/>
          <cell r="R661"/>
          <cell r="S661"/>
          <cell r="T661"/>
          <cell r="U661"/>
          <cell r="V661"/>
          <cell r="W661"/>
          <cell r="X661"/>
          <cell r="Y661"/>
          <cell r="Z661" t="str">
            <v>-</v>
          </cell>
          <cell r="AA661" t="str">
            <v>-</v>
          </cell>
        </row>
        <row r="662">
          <cell r="B662" t="str">
            <v>2Б14-1</v>
          </cell>
          <cell r="C662" t="str">
            <v>Балка 2Б14-1</v>
          </cell>
          <cell r="D662">
            <v>1</v>
          </cell>
          <cell r="E662">
            <v>352.1</v>
          </cell>
          <cell r="F662">
            <v>352.1</v>
          </cell>
          <cell r="G662"/>
          <cell r="H662"/>
          <cell r="I662"/>
          <cell r="J662"/>
          <cell r="K662"/>
          <cell r="L662"/>
          <cell r="M662"/>
          <cell r="N662"/>
          <cell r="O662"/>
          <cell r="P662"/>
          <cell r="Q662"/>
          <cell r="R662"/>
          <cell r="S662"/>
          <cell r="T662"/>
          <cell r="U662"/>
          <cell r="V662"/>
          <cell r="W662"/>
          <cell r="X662"/>
          <cell r="Y662"/>
          <cell r="Z662" t="str">
            <v>-</v>
          </cell>
          <cell r="AA662" t="str">
            <v>-</v>
          </cell>
        </row>
        <row r="663">
          <cell r="B663" t="str">
            <v>2Б14-2</v>
          </cell>
          <cell r="C663" t="str">
            <v>Балка 2Б14-2</v>
          </cell>
          <cell r="D663">
            <v>2</v>
          </cell>
          <cell r="E663">
            <v>341.6</v>
          </cell>
          <cell r="F663">
            <v>683.2</v>
          </cell>
          <cell r="G663"/>
          <cell r="H663"/>
          <cell r="I663"/>
          <cell r="J663"/>
          <cell r="K663"/>
          <cell r="L663"/>
          <cell r="M663"/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Y663"/>
          <cell r="Z663" t="str">
            <v>-</v>
          </cell>
          <cell r="AA663" t="str">
            <v>-</v>
          </cell>
        </row>
        <row r="664">
          <cell r="B664" t="str">
            <v>2Б14-3</v>
          </cell>
          <cell r="C664" t="str">
            <v>Балка 2Б14-3</v>
          </cell>
          <cell r="D664">
            <v>2</v>
          </cell>
          <cell r="E664">
            <v>50.9</v>
          </cell>
          <cell r="F664">
            <v>101.8</v>
          </cell>
          <cell r="G664"/>
          <cell r="H664"/>
          <cell r="I664"/>
          <cell r="J664"/>
          <cell r="K664"/>
          <cell r="L664"/>
          <cell r="M664"/>
          <cell r="N664"/>
          <cell r="O664"/>
          <cell r="P664"/>
          <cell r="Q664"/>
          <cell r="R664"/>
          <cell r="S664"/>
          <cell r="T664"/>
          <cell r="U664"/>
          <cell r="V664"/>
          <cell r="W664"/>
          <cell r="X664"/>
          <cell r="Y664"/>
          <cell r="Z664" t="str">
            <v>-</v>
          </cell>
          <cell r="AA664" t="str">
            <v>-</v>
          </cell>
        </row>
        <row r="665">
          <cell r="B665" t="str">
            <v>2Б14-4</v>
          </cell>
          <cell r="C665" t="str">
            <v>Балка 2Б14-4</v>
          </cell>
          <cell r="D665">
            <v>2</v>
          </cell>
          <cell r="E665">
            <v>344.3</v>
          </cell>
          <cell r="F665">
            <v>688.6</v>
          </cell>
          <cell r="G665"/>
          <cell r="H665"/>
          <cell r="I665"/>
          <cell r="J665"/>
          <cell r="K665"/>
          <cell r="L665"/>
          <cell r="M665"/>
          <cell r="N665"/>
          <cell r="O665"/>
          <cell r="P665"/>
          <cell r="Q665"/>
          <cell r="R665"/>
          <cell r="S665"/>
          <cell r="T665"/>
          <cell r="U665"/>
          <cell r="V665"/>
          <cell r="W665"/>
          <cell r="X665"/>
          <cell r="Y665"/>
          <cell r="Z665" t="str">
            <v>-</v>
          </cell>
          <cell r="AA665" t="str">
            <v>-</v>
          </cell>
        </row>
        <row r="666">
          <cell r="B666" t="str">
            <v>2Б14-5</v>
          </cell>
          <cell r="C666" t="str">
            <v>Балка 2Б14-5</v>
          </cell>
          <cell r="D666">
            <v>1</v>
          </cell>
          <cell r="E666">
            <v>355.2</v>
          </cell>
          <cell r="F666">
            <v>355.2</v>
          </cell>
          <cell r="G666"/>
          <cell r="H666"/>
          <cell r="I666"/>
          <cell r="J666"/>
          <cell r="K666"/>
          <cell r="L666"/>
          <cell r="M666"/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Y666"/>
          <cell r="Z666" t="str">
            <v>-</v>
          </cell>
          <cell r="AA666" t="str">
            <v>-</v>
          </cell>
        </row>
        <row r="667">
          <cell r="B667" t="str">
            <v>2Б14-6</v>
          </cell>
          <cell r="C667" t="str">
            <v>Балка 2Б14-6</v>
          </cell>
          <cell r="D667">
            <v>1</v>
          </cell>
          <cell r="E667">
            <v>351.7</v>
          </cell>
          <cell r="F667">
            <v>351.7</v>
          </cell>
          <cell r="G667"/>
          <cell r="H667"/>
          <cell r="I667"/>
          <cell r="J667"/>
          <cell r="K667"/>
          <cell r="L667"/>
          <cell r="M667"/>
          <cell r="N667"/>
          <cell r="O667"/>
          <cell r="P667"/>
          <cell r="Q667"/>
          <cell r="R667"/>
          <cell r="S667"/>
          <cell r="T667"/>
          <cell r="U667"/>
          <cell r="V667"/>
          <cell r="W667"/>
          <cell r="X667"/>
          <cell r="Y667"/>
          <cell r="Z667" t="str">
            <v>-</v>
          </cell>
          <cell r="AA667" t="str">
            <v>-</v>
          </cell>
        </row>
        <row r="668">
          <cell r="B668" t="str">
            <v>2Б14-7</v>
          </cell>
          <cell r="C668" t="str">
            <v>Балка 2Б14-7</v>
          </cell>
          <cell r="D668">
            <v>1</v>
          </cell>
          <cell r="E668">
            <v>357.2</v>
          </cell>
          <cell r="F668">
            <v>357.2</v>
          </cell>
          <cell r="G668"/>
          <cell r="H668"/>
          <cell r="I668"/>
          <cell r="J668"/>
          <cell r="K668"/>
          <cell r="L668"/>
          <cell r="M668"/>
          <cell r="N668"/>
          <cell r="O668"/>
          <cell r="P668"/>
          <cell r="Q668"/>
          <cell r="R668"/>
          <cell r="S668"/>
          <cell r="T668"/>
          <cell r="U668"/>
          <cell r="V668"/>
          <cell r="W668"/>
          <cell r="X668"/>
          <cell r="Y668"/>
          <cell r="Z668" t="str">
            <v>-</v>
          </cell>
          <cell r="AA668" t="str">
            <v>-</v>
          </cell>
        </row>
        <row r="669">
          <cell r="B669" t="str">
            <v>2В-1</v>
          </cell>
          <cell r="C669" t="str">
            <v>Ригель фахверка 2В-1</v>
          </cell>
          <cell r="D669">
            <v>1</v>
          </cell>
          <cell r="E669">
            <v>29.2</v>
          </cell>
          <cell r="F669">
            <v>29.2</v>
          </cell>
          <cell r="G669"/>
          <cell r="H669"/>
          <cell r="I669"/>
          <cell r="J669"/>
          <cell r="K669"/>
          <cell r="L669"/>
          <cell r="M669"/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Y669"/>
          <cell r="Z669" t="str">
            <v>-</v>
          </cell>
          <cell r="AA669" t="str">
            <v>-</v>
          </cell>
        </row>
        <row r="670">
          <cell r="B670" t="str">
            <v>2В-2</v>
          </cell>
          <cell r="C670" t="str">
            <v>Ригель фахверка 2В-2</v>
          </cell>
          <cell r="D670">
            <v>1</v>
          </cell>
          <cell r="E670">
            <v>39.799999999999997</v>
          </cell>
          <cell r="F670">
            <v>39.799999999999997</v>
          </cell>
          <cell r="G670"/>
          <cell r="H670"/>
          <cell r="I670"/>
          <cell r="J670"/>
          <cell r="K670"/>
          <cell r="L670"/>
          <cell r="M670"/>
          <cell r="N670"/>
          <cell r="O670"/>
          <cell r="P670"/>
          <cell r="Q670"/>
          <cell r="R670"/>
          <cell r="S670"/>
          <cell r="T670"/>
          <cell r="U670"/>
          <cell r="V670"/>
          <cell r="W670"/>
          <cell r="X670"/>
          <cell r="Y670"/>
          <cell r="Z670" t="str">
            <v>-</v>
          </cell>
          <cell r="AA670" t="str">
            <v>-</v>
          </cell>
        </row>
        <row r="671">
          <cell r="B671" t="str">
            <v>2В-3</v>
          </cell>
          <cell r="C671" t="str">
            <v>Ригель фахверка 2В-3</v>
          </cell>
          <cell r="D671">
            <v>3</v>
          </cell>
          <cell r="E671">
            <v>9.1999999999999993</v>
          </cell>
          <cell r="F671">
            <v>27.6</v>
          </cell>
          <cell r="G671"/>
          <cell r="H671"/>
          <cell r="I671"/>
          <cell r="J671"/>
          <cell r="K671"/>
          <cell r="L671"/>
          <cell r="M671"/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Y671"/>
          <cell r="Z671" t="str">
            <v>-</v>
          </cell>
          <cell r="AA671" t="str">
            <v>-</v>
          </cell>
        </row>
        <row r="672">
          <cell r="B672" t="str">
            <v>2В-4</v>
          </cell>
          <cell r="C672" t="str">
            <v>Ригель фахверка 2В-4</v>
          </cell>
          <cell r="D672">
            <v>3</v>
          </cell>
          <cell r="E672">
            <v>5.6</v>
          </cell>
          <cell r="F672">
            <v>16.8</v>
          </cell>
          <cell r="G672"/>
          <cell r="H672"/>
          <cell r="I672"/>
          <cell r="J672"/>
          <cell r="K672"/>
          <cell r="L672"/>
          <cell r="M672"/>
          <cell r="N672"/>
          <cell r="O672"/>
          <cell r="P672"/>
          <cell r="Q672"/>
          <cell r="R672"/>
          <cell r="S672"/>
          <cell r="T672"/>
          <cell r="U672"/>
          <cell r="V672"/>
          <cell r="W672"/>
          <cell r="X672"/>
          <cell r="Y672"/>
          <cell r="Z672" t="str">
            <v>-</v>
          </cell>
          <cell r="AA672" t="str">
            <v>-</v>
          </cell>
        </row>
        <row r="673">
          <cell r="B673" t="str">
            <v>2В-5</v>
          </cell>
          <cell r="C673" t="str">
            <v>Ригель фахверка 2В-5</v>
          </cell>
          <cell r="D673">
            <v>1</v>
          </cell>
          <cell r="E673">
            <v>25</v>
          </cell>
          <cell r="F673">
            <v>25</v>
          </cell>
          <cell r="G673"/>
          <cell r="H673"/>
          <cell r="I673"/>
          <cell r="J673"/>
          <cell r="K673"/>
          <cell r="L673"/>
          <cell r="M673"/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Y673"/>
          <cell r="Z673" t="str">
            <v>-</v>
          </cell>
          <cell r="AA673" t="str">
            <v>-</v>
          </cell>
        </row>
        <row r="674">
          <cell r="B674" t="str">
            <v>2В-6</v>
          </cell>
          <cell r="C674" t="str">
            <v>Ригель фахверка 2В-6</v>
          </cell>
          <cell r="D674">
            <v>2</v>
          </cell>
          <cell r="E674">
            <v>39.799999999999997</v>
          </cell>
          <cell r="F674">
            <v>79.599999999999994</v>
          </cell>
          <cell r="G674"/>
          <cell r="H674"/>
          <cell r="I674"/>
          <cell r="J674"/>
          <cell r="K674"/>
          <cell r="L674"/>
          <cell r="M674"/>
          <cell r="N674"/>
          <cell r="O674"/>
          <cell r="P674"/>
          <cell r="Q674"/>
          <cell r="R674"/>
          <cell r="S674"/>
          <cell r="T674"/>
          <cell r="U674"/>
          <cell r="V674"/>
          <cell r="W674"/>
          <cell r="X674"/>
          <cell r="Y674"/>
          <cell r="Z674" t="str">
            <v>-</v>
          </cell>
          <cell r="AA674" t="str">
            <v>-</v>
          </cell>
        </row>
        <row r="675">
          <cell r="B675" t="str">
            <v>2В-7</v>
          </cell>
          <cell r="C675" t="str">
            <v>Ригель фахверка 2В-7</v>
          </cell>
          <cell r="D675">
            <v>2</v>
          </cell>
          <cell r="E675">
            <v>29.2</v>
          </cell>
          <cell r="F675">
            <v>58.4</v>
          </cell>
          <cell r="G675"/>
          <cell r="H675"/>
          <cell r="I675"/>
          <cell r="J675"/>
          <cell r="K675"/>
          <cell r="L675"/>
          <cell r="M675"/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Y675"/>
          <cell r="Z675" t="str">
            <v>-</v>
          </cell>
          <cell r="AA675" t="str">
            <v>-</v>
          </cell>
        </row>
        <row r="676">
          <cell r="B676" t="str">
            <v>2В-8</v>
          </cell>
          <cell r="C676" t="str">
            <v>Ригель фахверка 2В-8</v>
          </cell>
          <cell r="D676">
            <v>1</v>
          </cell>
          <cell r="E676">
            <v>3.9</v>
          </cell>
          <cell r="F676">
            <v>3.9</v>
          </cell>
          <cell r="G676"/>
          <cell r="H676"/>
          <cell r="I676"/>
          <cell r="J676"/>
          <cell r="K676"/>
          <cell r="L676"/>
          <cell r="M676"/>
          <cell r="N676"/>
          <cell r="O676"/>
          <cell r="P676"/>
          <cell r="Q676"/>
          <cell r="R676"/>
          <cell r="S676"/>
          <cell r="T676"/>
          <cell r="U676"/>
          <cell r="V676"/>
          <cell r="W676"/>
          <cell r="X676"/>
          <cell r="Y676"/>
          <cell r="Z676" t="str">
            <v>-</v>
          </cell>
          <cell r="AA676" t="str">
            <v>-</v>
          </cell>
        </row>
        <row r="677">
          <cell r="B677" t="str">
            <v>2В-9</v>
          </cell>
          <cell r="C677" t="str">
            <v>Ригель фахверка 2В-9</v>
          </cell>
          <cell r="D677">
            <v>1</v>
          </cell>
          <cell r="E677">
            <v>16.5</v>
          </cell>
          <cell r="F677">
            <v>16.5</v>
          </cell>
          <cell r="G677"/>
          <cell r="H677"/>
          <cell r="I677"/>
          <cell r="J677"/>
          <cell r="K677"/>
          <cell r="L677"/>
          <cell r="M677"/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Y677"/>
          <cell r="Z677" t="str">
            <v>-</v>
          </cell>
          <cell r="AA677" t="str">
            <v>-</v>
          </cell>
        </row>
        <row r="678">
          <cell r="B678" t="str">
            <v>2В-10</v>
          </cell>
          <cell r="C678" t="str">
            <v>Ригель фахверка 2В-10</v>
          </cell>
          <cell r="D678">
            <v>1</v>
          </cell>
          <cell r="E678">
            <v>1.5</v>
          </cell>
          <cell r="F678">
            <v>1.5</v>
          </cell>
          <cell r="G678"/>
          <cell r="H678"/>
          <cell r="I678"/>
          <cell r="J678"/>
          <cell r="K678"/>
          <cell r="L678"/>
          <cell r="M678"/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Y678"/>
          <cell r="Z678" t="str">
            <v>-</v>
          </cell>
          <cell r="AA678" t="str">
            <v>-</v>
          </cell>
        </row>
        <row r="679">
          <cell r="B679" t="str">
            <v>2В-11</v>
          </cell>
          <cell r="C679" t="str">
            <v>Ригель фахверка 2В-11</v>
          </cell>
          <cell r="D679">
            <v>1</v>
          </cell>
          <cell r="E679">
            <v>6.7</v>
          </cell>
          <cell r="F679">
            <v>6.7</v>
          </cell>
          <cell r="G679"/>
          <cell r="H679"/>
          <cell r="I679"/>
          <cell r="J679"/>
          <cell r="K679"/>
          <cell r="L679"/>
          <cell r="M679"/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Y679"/>
          <cell r="Z679" t="str">
            <v>-</v>
          </cell>
          <cell r="AA679" t="str">
            <v>-</v>
          </cell>
        </row>
        <row r="680">
          <cell r="B680" t="str">
            <v>2В-12</v>
          </cell>
          <cell r="C680" t="str">
            <v>Ригель фахверка 2В-12</v>
          </cell>
          <cell r="D680">
            <v>1</v>
          </cell>
          <cell r="E680">
            <v>3.1</v>
          </cell>
          <cell r="F680">
            <v>3.1</v>
          </cell>
          <cell r="G680"/>
          <cell r="H680"/>
          <cell r="I680"/>
          <cell r="J680"/>
          <cell r="K680"/>
          <cell r="L680"/>
          <cell r="M680"/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Y680"/>
          <cell r="Z680" t="str">
            <v>-</v>
          </cell>
          <cell r="AA680" t="str">
            <v>-</v>
          </cell>
        </row>
        <row r="681">
          <cell r="B681" t="str">
            <v>2В-13</v>
          </cell>
          <cell r="C681" t="str">
            <v>Ригель фахверка 2В-13</v>
          </cell>
          <cell r="D681">
            <v>1</v>
          </cell>
          <cell r="E681">
            <v>11.1</v>
          </cell>
          <cell r="F681">
            <v>11.1</v>
          </cell>
          <cell r="G681"/>
          <cell r="H681"/>
          <cell r="I681"/>
          <cell r="J681"/>
          <cell r="K681"/>
          <cell r="L681"/>
          <cell r="M681"/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Y681"/>
          <cell r="Z681" t="str">
            <v>-</v>
          </cell>
          <cell r="AA681" t="str">
            <v>-</v>
          </cell>
        </row>
        <row r="682">
          <cell r="B682" t="str">
            <v>2ЗД1-1</v>
          </cell>
          <cell r="C682" t="str">
            <v>Закладная деталь 2ЗД1-1</v>
          </cell>
          <cell r="D682">
            <v>204</v>
          </cell>
          <cell r="E682">
            <v>8.4</v>
          </cell>
          <cell r="F682">
            <v>1713.6</v>
          </cell>
          <cell r="G682"/>
          <cell r="H682"/>
          <cell r="I682"/>
          <cell r="J682"/>
          <cell r="K682"/>
          <cell r="L682"/>
          <cell r="M682"/>
          <cell r="N682"/>
          <cell r="O682"/>
          <cell r="P682"/>
          <cell r="Q682"/>
          <cell r="R682"/>
          <cell r="S682"/>
          <cell r="T682"/>
          <cell r="U682"/>
          <cell r="V682"/>
          <cell r="W682"/>
          <cell r="X682"/>
          <cell r="Y682"/>
          <cell r="Z682" t="str">
            <v>-</v>
          </cell>
          <cell r="AA682" t="str">
            <v>-</v>
          </cell>
        </row>
        <row r="683">
          <cell r="B683" t="str">
            <v>2ЗД1-2</v>
          </cell>
          <cell r="C683" t="str">
            <v>Закладная деталь 2ЗД1-2</v>
          </cell>
          <cell r="D683">
            <v>204</v>
          </cell>
          <cell r="E683">
            <v>2.2000000000000002</v>
          </cell>
          <cell r="F683">
            <v>448.8</v>
          </cell>
          <cell r="G683"/>
          <cell r="H683"/>
          <cell r="I683"/>
          <cell r="J683"/>
          <cell r="K683"/>
          <cell r="L683"/>
          <cell r="M683"/>
          <cell r="N683"/>
          <cell r="O683"/>
          <cell r="P683"/>
          <cell r="Q683"/>
          <cell r="R683"/>
          <cell r="S683"/>
          <cell r="T683"/>
          <cell r="U683"/>
          <cell r="V683"/>
          <cell r="W683"/>
          <cell r="X683"/>
          <cell r="Y683"/>
          <cell r="Z683" t="str">
            <v>-</v>
          </cell>
          <cell r="AA683" t="str">
            <v>-</v>
          </cell>
        </row>
        <row r="684">
          <cell r="B684" t="str">
            <v>2К1-1</v>
          </cell>
          <cell r="C684" t="str">
            <v>Колонна 2К1-1</v>
          </cell>
          <cell r="D684">
            <v>4</v>
          </cell>
          <cell r="E684">
            <v>1183.5999999999999</v>
          </cell>
          <cell r="F684">
            <v>4734.3999999999996</v>
          </cell>
          <cell r="G684"/>
          <cell r="H684"/>
          <cell r="I684"/>
          <cell r="J684"/>
          <cell r="K684"/>
          <cell r="L684"/>
          <cell r="M684"/>
          <cell r="N684"/>
          <cell r="O684"/>
          <cell r="P684"/>
          <cell r="Q684"/>
          <cell r="R684">
            <v>1</v>
          </cell>
          <cell r="S684">
            <v>1</v>
          </cell>
          <cell r="T684"/>
          <cell r="U684"/>
          <cell r="V684">
            <v>1</v>
          </cell>
          <cell r="W684"/>
          <cell r="X684"/>
          <cell r="Y684"/>
          <cell r="Z684">
            <v>3</v>
          </cell>
          <cell r="AA684">
            <v>3550.7999999999997</v>
          </cell>
        </row>
        <row r="685">
          <cell r="B685" t="str">
            <v>2К1-2</v>
          </cell>
          <cell r="C685" t="str">
            <v>Колонна 2К1-2</v>
          </cell>
          <cell r="D685">
            <v>4</v>
          </cell>
          <cell r="E685">
            <v>225.6</v>
          </cell>
          <cell r="F685">
            <v>902.4</v>
          </cell>
          <cell r="G685"/>
          <cell r="H685"/>
          <cell r="I685"/>
          <cell r="J685"/>
          <cell r="K685"/>
          <cell r="L685"/>
          <cell r="M685"/>
          <cell r="N685"/>
          <cell r="O685"/>
          <cell r="P685"/>
          <cell r="Q685"/>
          <cell r="R685"/>
          <cell r="S685"/>
          <cell r="T685"/>
          <cell r="U685"/>
          <cell r="V685"/>
          <cell r="W685"/>
          <cell r="X685"/>
          <cell r="Y685"/>
          <cell r="Z685" t="str">
            <v>-</v>
          </cell>
          <cell r="AA685" t="str">
            <v>-</v>
          </cell>
        </row>
        <row r="686">
          <cell r="B686" t="str">
            <v>2К1-3</v>
          </cell>
          <cell r="C686" t="str">
            <v>Колонна 2К1-3</v>
          </cell>
          <cell r="D686">
            <v>4</v>
          </cell>
          <cell r="E686">
            <v>1183.5999999999999</v>
          </cell>
          <cell r="F686">
            <v>4734.3999999999996</v>
          </cell>
          <cell r="G686"/>
          <cell r="H686"/>
          <cell r="I686"/>
          <cell r="J686"/>
          <cell r="K686"/>
          <cell r="L686"/>
          <cell r="M686"/>
          <cell r="N686"/>
          <cell r="O686"/>
          <cell r="P686"/>
          <cell r="Q686"/>
          <cell r="R686"/>
          <cell r="S686">
            <v>2</v>
          </cell>
          <cell r="T686"/>
          <cell r="U686"/>
          <cell r="V686">
            <v>1</v>
          </cell>
          <cell r="W686"/>
          <cell r="X686"/>
          <cell r="Y686"/>
          <cell r="Z686">
            <v>3</v>
          </cell>
          <cell r="AA686">
            <v>3550.7999999999997</v>
          </cell>
        </row>
        <row r="687">
          <cell r="B687" t="str">
            <v>2К1-4</v>
          </cell>
          <cell r="C687" t="str">
            <v>Колонна 2К1-4</v>
          </cell>
          <cell r="D687">
            <v>6</v>
          </cell>
          <cell r="E687">
            <v>225.6</v>
          </cell>
          <cell r="F687">
            <v>1353.6</v>
          </cell>
          <cell r="G687"/>
          <cell r="H687"/>
          <cell r="I687"/>
          <cell r="J687"/>
          <cell r="K687"/>
          <cell r="L687"/>
          <cell r="M687"/>
          <cell r="N687"/>
          <cell r="O687"/>
          <cell r="P687"/>
          <cell r="Q687"/>
          <cell r="R687"/>
          <cell r="S687"/>
          <cell r="T687"/>
          <cell r="U687"/>
          <cell r="V687"/>
          <cell r="W687"/>
          <cell r="X687"/>
          <cell r="Y687"/>
          <cell r="Z687" t="str">
            <v>-</v>
          </cell>
          <cell r="AA687" t="str">
            <v>-</v>
          </cell>
        </row>
        <row r="688">
          <cell r="B688" t="str">
            <v>2К1-5</v>
          </cell>
          <cell r="C688" t="str">
            <v>Колонна 2К1-5</v>
          </cell>
          <cell r="D688">
            <v>1</v>
          </cell>
          <cell r="E688">
            <v>1192.7</v>
          </cell>
          <cell r="F688">
            <v>1192.7</v>
          </cell>
          <cell r="G688"/>
          <cell r="H688"/>
          <cell r="I688"/>
          <cell r="J688"/>
          <cell r="K688"/>
          <cell r="L688"/>
          <cell r="M688"/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Y688"/>
          <cell r="Z688" t="str">
            <v>-</v>
          </cell>
          <cell r="AA688" t="str">
            <v>-</v>
          </cell>
        </row>
        <row r="689">
          <cell r="B689" t="str">
            <v>2К1-6</v>
          </cell>
          <cell r="C689" t="str">
            <v>Колонна 2К1-6</v>
          </cell>
          <cell r="D689">
            <v>16</v>
          </cell>
          <cell r="E689">
            <v>247</v>
          </cell>
          <cell r="F689">
            <v>3952</v>
          </cell>
          <cell r="G689"/>
          <cell r="H689"/>
          <cell r="I689"/>
          <cell r="J689"/>
          <cell r="K689"/>
          <cell r="L689"/>
          <cell r="M689"/>
          <cell r="N689"/>
          <cell r="O689"/>
          <cell r="P689"/>
          <cell r="Q689"/>
          <cell r="R689"/>
          <cell r="S689"/>
          <cell r="T689"/>
          <cell r="U689"/>
          <cell r="V689"/>
          <cell r="W689"/>
          <cell r="X689"/>
          <cell r="Y689"/>
          <cell r="Z689" t="str">
            <v>-</v>
          </cell>
          <cell r="AA689" t="str">
            <v>-</v>
          </cell>
        </row>
        <row r="690">
          <cell r="B690" t="str">
            <v>2К1-7</v>
          </cell>
          <cell r="C690" t="str">
            <v>Колонна 2К1-7</v>
          </cell>
          <cell r="D690">
            <v>14</v>
          </cell>
          <cell r="E690">
            <v>1190.4000000000001</v>
          </cell>
          <cell r="F690">
            <v>16665.599999999999</v>
          </cell>
          <cell r="G690"/>
          <cell r="H690"/>
          <cell r="I690"/>
          <cell r="J690"/>
          <cell r="K690"/>
          <cell r="L690"/>
          <cell r="M690"/>
          <cell r="N690"/>
          <cell r="O690"/>
          <cell r="P690"/>
          <cell r="Q690"/>
          <cell r="R690">
            <v>3</v>
          </cell>
          <cell r="S690">
            <v>5</v>
          </cell>
          <cell r="T690"/>
          <cell r="U690">
            <v>1</v>
          </cell>
          <cell r="V690">
            <v>2</v>
          </cell>
          <cell r="W690"/>
          <cell r="X690"/>
          <cell r="Y690"/>
          <cell r="Z690">
            <v>11</v>
          </cell>
          <cell r="AA690">
            <v>13094.400000000001</v>
          </cell>
        </row>
        <row r="691">
          <cell r="B691" t="str">
            <v>2К1-8</v>
          </cell>
          <cell r="C691" t="str">
            <v>Колонна 2К1-8</v>
          </cell>
          <cell r="D691">
            <v>1</v>
          </cell>
          <cell r="E691">
            <v>1192.7</v>
          </cell>
          <cell r="F691">
            <v>1192.7</v>
          </cell>
          <cell r="G691"/>
          <cell r="H691"/>
          <cell r="I691"/>
          <cell r="J691"/>
          <cell r="K691"/>
          <cell r="L691"/>
          <cell r="M691"/>
          <cell r="N691"/>
          <cell r="O691"/>
          <cell r="P691"/>
          <cell r="Q691"/>
          <cell r="R691">
            <v>1</v>
          </cell>
          <cell r="S691"/>
          <cell r="T691"/>
          <cell r="U691"/>
          <cell r="V691"/>
          <cell r="W691"/>
          <cell r="X691"/>
          <cell r="Y691"/>
          <cell r="Z691">
            <v>1</v>
          </cell>
          <cell r="AA691">
            <v>1192.7</v>
          </cell>
        </row>
        <row r="692">
          <cell r="B692" t="str">
            <v>2К1-9</v>
          </cell>
          <cell r="C692" t="str">
            <v>Колонна 2К1-9</v>
          </cell>
          <cell r="D692">
            <v>2</v>
          </cell>
          <cell r="E692">
            <v>1215</v>
          </cell>
          <cell r="F692">
            <v>2430</v>
          </cell>
          <cell r="G692"/>
          <cell r="H692"/>
          <cell r="I692"/>
          <cell r="J692"/>
          <cell r="K692"/>
          <cell r="L692"/>
          <cell r="M692"/>
          <cell r="N692"/>
          <cell r="O692"/>
          <cell r="P692"/>
          <cell r="Q692"/>
          <cell r="R692"/>
          <cell r="S692">
            <v>1</v>
          </cell>
          <cell r="T692"/>
          <cell r="U692">
            <v>1</v>
          </cell>
          <cell r="V692"/>
          <cell r="W692"/>
          <cell r="X692"/>
          <cell r="Y692"/>
          <cell r="Z692">
            <v>2</v>
          </cell>
          <cell r="AA692">
            <v>2430</v>
          </cell>
        </row>
        <row r="693">
          <cell r="B693" t="str">
            <v>2К1-10</v>
          </cell>
          <cell r="C693" t="str">
            <v>Колонна 2К1-10</v>
          </cell>
          <cell r="D693">
            <v>2</v>
          </cell>
          <cell r="E693">
            <v>258.10000000000002</v>
          </cell>
          <cell r="F693">
            <v>516.20000000000005</v>
          </cell>
          <cell r="G693"/>
          <cell r="H693"/>
          <cell r="I693"/>
          <cell r="J693"/>
          <cell r="K693"/>
          <cell r="L693"/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  <cell r="X693"/>
          <cell r="Y693"/>
          <cell r="Z693" t="str">
            <v>-</v>
          </cell>
          <cell r="AA693" t="str">
            <v>-</v>
          </cell>
        </row>
        <row r="694">
          <cell r="B694" t="str">
            <v>2К1-11</v>
          </cell>
          <cell r="C694" t="str">
            <v>Колонна 2К1-11</v>
          </cell>
          <cell r="D694">
            <v>2</v>
          </cell>
          <cell r="E694">
            <v>1219.4000000000001</v>
          </cell>
          <cell r="F694">
            <v>2438.8000000000002</v>
          </cell>
          <cell r="G694"/>
          <cell r="H694"/>
          <cell r="I694"/>
          <cell r="J694"/>
          <cell r="K694"/>
          <cell r="L694"/>
          <cell r="M694"/>
          <cell r="N694"/>
          <cell r="O694"/>
          <cell r="P694"/>
          <cell r="Q694"/>
          <cell r="R694"/>
          <cell r="S694">
            <v>1</v>
          </cell>
          <cell r="T694"/>
          <cell r="U694"/>
          <cell r="V694">
            <v>1</v>
          </cell>
          <cell r="W694"/>
          <cell r="X694"/>
          <cell r="Y694"/>
          <cell r="Z694">
            <v>2</v>
          </cell>
          <cell r="AA694">
            <v>2438.8000000000002</v>
          </cell>
        </row>
        <row r="695">
          <cell r="B695" t="str">
            <v>2К1-12</v>
          </cell>
          <cell r="C695" t="str">
            <v>Колонна 2К1-12</v>
          </cell>
          <cell r="D695">
            <v>2</v>
          </cell>
          <cell r="E695">
            <v>319.3</v>
          </cell>
          <cell r="F695">
            <v>638.6</v>
          </cell>
          <cell r="G695"/>
          <cell r="H695"/>
          <cell r="I695"/>
          <cell r="J695"/>
          <cell r="K695"/>
          <cell r="L695"/>
          <cell r="M695"/>
          <cell r="N695"/>
          <cell r="O695"/>
          <cell r="P695"/>
          <cell r="Q695"/>
          <cell r="R695"/>
          <cell r="S695"/>
          <cell r="T695"/>
          <cell r="U695"/>
          <cell r="V695"/>
          <cell r="W695"/>
          <cell r="X695"/>
          <cell r="Y695"/>
          <cell r="Z695" t="str">
            <v>-</v>
          </cell>
          <cell r="AA695" t="str">
            <v>-</v>
          </cell>
        </row>
        <row r="696">
          <cell r="B696" t="str">
            <v>2К1-13</v>
          </cell>
          <cell r="C696" t="str">
            <v>Колонна 2К1-13</v>
          </cell>
          <cell r="D696">
            <v>2</v>
          </cell>
          <cell r="E696">
            <v>1198.7</v>
          </cell>
          <cell r="F696">
            <v>2397.4</v>
          </cell>
          <cell r="G696"/>
          <cell r="H696"/>
          <cell r="I696"/>
          <cell r="J696"/>
          <cell r="K696"/>
          <cell r="L696"/>
          <cell r="M696"/>
          <cell r="N696"/>
          <cell r="O696"/>
          <cell r="P696"/>
          <cell r="Q696"/>
          <cell r="R696"/>
          <cell r="S696"/>
          <cell r="T696"/>
          <cell r="U696"/>
          <cell r="V696">
            <v>1</v>
          </cell>
          <cell r="W696"/>
          <cell r="X696"/>
          <cell r="Y696"/>
          <cell r="Z696">
            <v>1</v>
          </cell>
          <cell r="AA696">
            <v>1198.7</v>
          </cell>
        </row>
        <row r="697">
          <cell r="B697" t="str">
            <v>2К1-14</v>
          </cell>
          <cell r="C697" t="str">
            <v>Колонна 2К1-14</v>
          </cell>
          <cell r="D697">
            <v>2</v>
          </cell>
          <cell r="E697">
            <v>258.10000000000002</v>
          </cell>
          <cell r="F697">
            <v>516.20000000000005</v>
          </cell>
          <cell r="G697"/>
          <cell r="H697"/>
          <cell r="I697"/>
          <cell r="J697"/>
          <cell r="K697"/>
          <cell r="L697"/>
          <cell r="M697"/>
          <cell r="N697"/>
          <cell r="O697"/>
          <cell r="P697"/>
          <cell r="Q697"/>
          <cell r="R697"/>
          <cell r="S697"/>
          <cell r="T697"/>
          <cell r="U697"/>
          <cell r="V697"/>
          <cell r="W697"/>
          <cell r="X697"/>
          <cell r="Y697"/>
          <cell r="Z697" t="str">
            <v>-</v>
          </cell>
          <cell r="AA697" t="str">
            <v>-</v>
          </cell>
        </row>
        <row r="698">
          <cell r="B698" t="str">
            <v>2К1-15</v>
          </cell>
          <cell r="C698" t="str">
            <v>Колонна 2К1-15</v>
          </cell>
          <cell r="D698">
            <v>2</v>
          </cell>
          <cell r="E698">
            <v>1234.3</v>
          </cell>
          <cell r="F698">
            <v>2468.6</v>
          </cell>
          <cell r="G698"/>
          <cell r="H698"/>
          <cell r="I698"/>
          <cell r="J698"/>
          <cell r="K698"/>
          <cell r="L698"/>
          <cell r="M698"/>
          <cell r="N698"/>
          <cell r="O698"/>
          <cell r="P698"/>
          <cell r="Q698"/>
          <cell r="R698"/>
          <cell r="S698">
            <v>1</v>
          </cell>
          <cell r="T698"/>
          <cell r="U698"/>
          <cell r="V698">
            <v>1</v>
          </cell>
          <cell r="W698"/>
          <cell r="X698"/>
          <cell r="Y698"/>
          <cell r="Z698">
            <v>2</v>
          </cell>
          <cell r="AA698">
            <v>2468.6</v>
          </cell>
        </row>
        <row r="699">
          <cell r="B699" t="str">
            <v>2К2-1</v>
          </cell>
          <cell r="C699" t="str">
            <v>Колонна 2К2-1</v>
          </cell>
          <cell r="D699">
            <v>2</v>
          </cell>
          <cell r="E699">
            <v>1753.2</v>
          </cell>
          <cell r="F699">
            <v>3506.4</v>
          </cell>
          <cell r="G699"/>
          <cell r="H699"/>
          <cell r="I699"/>
          <cell r="J699"/>
          <cell r="K699"/>
          <cell r="L699"/>
          <cell r="M699"/>
          <cell r="N699"/>
          <cell r="O699"/>
          <cell r="P699"/>
          <cell r="Q699"/>
          <cell r="R699"/>
          <cell r="S699"/>
          <cell r="T699"/>
          <cell r="U699"/>
          <cell r="V699"/>
          <cell r="W699"/>
          <cell r="X699"/>
          <cell r="Y699"/>
          <cell r="Z699" t="str">
            <v>-</v>
          </cell>
          <cell r="AA699" t="str">
            <v>-</v>
          </cell>
        </row>
        <row r="700">
          <cell r="B700" t="str">
            <v>2К2-2</v>
          </cell>
          <cell r="C700" t="str">
            <v>Колонна 2К2-2</v>
          </cell>
          <cell r="D700">
            <v>20</v>
          </cell>
          <cell r="E700">
            <v>1764.7</v>
          </cell>
          <cell r="F700">
            <v>35294</v>
          </cell>
          <cell r="G700"/>
          <cell r="H700"/>
          <cell r="I700"/>
          <cell r="J700"/>
          <cell r="K700"/>
          <cell r="L700"/>
          <cell r="M700"/>
          <cell r="N700"/>
          <cell r="O700"/>
          <cell r="P700"/>
          <cell r="Q700"/>
          <cell r="R700"/>
          <cell r="S700"/>
          <cell r="T700"/>
          <cell r="U700"/>
          <cell r="V700"/>
          <cell r="W700"/>
          <cell r="X700"/>
          <cell r="Y700"/>
          <cell r="Z700" t="str">
            <v>-</v>
          </cell>
          <cell r="AA700" t="str">
            <v>-</v>
          </cell>
        </row>
        <row r="701">
          <cell r="B701" t="str">
            <v>2К2-3</v>
          </cell>
          <cell r="C701" t="str">
            <v>Колонна 2К2-3</v>
          </cell>
          <cell r="D701">
            <v>1</v>
          </cell>
          <cell r="E701">
            <v>1772.8</v>
          </cell>
          <cell r="F701">
            <v>1772.8</v>
          </cell>
          <cell r="G701"/>
          <cell r="H701"/>
          <cell r="I701"/>
          <cell r="J701"/>
          <cell r="K701"/>
          <cell r="L701"/>
          <cell r="M701"/>
          <cell r="N701"/>
          <cell r="O701"/>
          <cell r="P701"/>
          <cell r="Q701"/>
          <cell r="R701"/>
          <cell r="S701"/>
          <cell r="T701"/>
          <cell r="U701"/>
          <cell r="V701"/>
          <cell r="W701"/>
          <cell r="X701">
            <v>1</v>
          </cell>
          <cell r="Y701"/>
          <cell r="Z701">
            <v>1</v>
          </cell>
          <cell r="AA701">
            <v>1772.8</v>
          </cell>
        </row>
        <row r="702">
          <cell r="B702" t="str">
            <v>2К2-4</v>
          </cell>
          <cell r="C702" t="str">
            <v>Колонна 2К2-4</v>
          </cell>
          <cell r="D702">
            <v>1</v>
          </cell>
          <cell r="E702">
            <v>1772.8</v>
          </cell>
          <cell r="F702">
            <v>1772.8</v>
          </cell>
          <cell r="G702"/>
          <cell r="H702"/>
          <cell r="I702"/>
          <cell r="J702"/>
          <cell r="K702"/>
          <cell r="L702"/>
          <cell r="M702">
            <v>1</v>
          </cell>
          <cell r="N702"/>
          <cell r="O702"/>
          <cell r="P702"/>
          <cell r="Q702"/>
          <cell r="R702"/>
          <cell r="S702"/>
          <cell r="T702"/>
          <cell r="U702"/>
          <cell r="V702"/>
          <cell r="W702"/>
          <cell r="X702"/>
          <cell r="Y702"/>
          <cell r="Z702">
            <v>1</v>
          </cell>
          <cell r="AA702">
            <v>1772.8</v>
          </cell>
        </row>
        <row r="703">
          <cell r="B703" t="str">
            <v>2К2-5</v>
          </cell>
          <cell r="C703" t="str">
            <v>Колонна 2К2-5</v>
          </cell>
          <cell r="D703">
            <v>2</v>
          </cell>
          <cell r="E703">
            <v>1786.1</v>
          </cell>
          <cell r="F703">
            <v>3572.2</v>
          </cell>
          <cell r="G703"/>
          <cell r="H703"/>
          <cell r="I703"/>
          <cell r="J703"/>
          <cell r="K703"/>
          <cell r="L703"/>
          <cell r="M703"/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>
            <v>1</v>
          </cell>
          <cell r="Y703"/>
          <cell r="Z703">
            <v>1</v>
          </cell>
          <cell r="AA703">
            <v>1786.1</v>
          </cell>
        </row>
        <row r="704">
          <cell r="B704" t="str">
            <v>2К2-6</v>
          </cell>
          <cell r="C704" t="str">
            <v>Колонна 2К2-6</v>
          </cell>
          <cell r="D704">
            <v>2</v>
          </cell>
          <cell r="E704">
            <v>1753.2</v>
          </cell>
          <cell r="F704">
            <v>3506.4</v>
          </cell>
          <cell r="G704"/>
          <cell r="H704"/>
          <cell r="I704"/>
          <cell r="J704"/>
          <cell r="K704"/>
          <cell r="L704"/>
          <cell r="M704">
            <v>1</v>
          </cell>
          <cell r="N704"/>
          <cell r="O704"/>
          <cell r="P704"/>
          <cell r="Q704"/>
          <cell r="R704"/>
          <cell r="S704"/>
          <cell r="T704"/>
          <cell r="U704"/>
          <cell r="V704"/>
          <cell r="W704">
            <v>1</v>
          </cell>
          <cell r="X704"/>
          <cell r="Y704"/>
          <cell r="Z704">
            <v>2</v>
          </cell>
          <cell r="AA704">
            <v>3506.4</v>
          </cell>
        </row>
        <row r="705">
          <cell r="B705" t="str">
            <v>2К2-7</v>
          </cell>
          <cell r="C705" t="str">
            <v>Колонна 2К2-7</v>
          </cell>
          <cell r="D705">
            <v>1</v>
          </cell>
          <cell r="E705">
            <v>1764.7</v>
          </cell>
          <cell r="F705">
            <v>1764.7</v>
          </cell>
          <cell r="G705"/>
          <cell r="H705"/>
          <cell r="I705"/>
          <cell r="J705"/>
          <cell r="K705"/>
          <cell r="L705"/>
          <cell r="M705">
            <v>1</v>
          </cell>
          <cell r="N705"/>
          <cell r="O705"/>
          <cell r="P705"/>
          <cell r="Q705"/>
          <cell r="R705"/>
          <cell r="S705"/>
          <cell r="T705"/>
          <cell r="U705"/>
          <cell r="V705"/>
          <cell r="W705"/>
          <cell r="X705"/>
          <cell r="Y705"/>
          <cell r="Z705">
            <v>1</v>
          </cell>
          <cell r="AA705">
            <v>1764.7</v>
          </cell>
        </row>
        <row r="706">
          <cell r="B706" t="str">
            <v>2К2-8</v>
          </cell>
          <cell r="C706" t="str">
            <v>Колонна 2К2-8</v>
          </cell>
          <cell r="D706">
            <v>1</v>
          </cell>
          <cell r="E706">
            <v>1764.7</v>
          </cell>
          <cell r="F706">
            <v>1764.7</v>
          </cell>
          <cell r="G706"/>
          <cell r="H706"/>
          <cell r="I706"/>
          <cell r="J706"/>
          <cell r="K706"/>
          <cell r="L706"/>
          <cell r="M706">
            <v>1</v>
          </cell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Y706"/>
          <cell r="Z706">
            <v>1</v>
          </cell>
          <cell r="AA706">
            <v>1764.7</v>
          </cell>
        </row>
        <row r="707">
          <cell r="B707" t="str">
            <v>2К4-1</v>
          </cell>
          <cell r="C707" t="str">
            <v>Колонна 2К4-1</v>
          </cell>
          <cell r="D707">
            <v>4</v>
          </cell>
          <cell r="E707">
            <v>205.9</v>
          </cell>
          <cell r="F707">
            <v>823.6</v>
          </cell>
          <cell r="G707"/>
          <cell r="H707"/>
          <cell r="I707"/>
          <cell r="J707"/>
          <cell r="K707"/>
          <cell r="L707"/>
          <cell r="M707"/>
          <cell r="N707"/>
          <cell r="O707"/>
          <cell r="P707"/>
          <cell r="Q707"/>
          <cell r="R707"/>
          <cell r="S707"/>
          <cell r="T707"/>
          <cell r="U707"/>
          <cell r="V707"/>
          <cell r="W707"/>
          <cell r="X707"/>
          <cell r="Y707"/>
          <cell r="Z707" t="str">
            <v>-</v>
          </cell>
          <cell r="AA707" t="str">
            <v>-</v>
          </cell>
        </row>
        <row r="708">
          <cell r="B708" t="str">
            <v>2К4-2</v>
          </cell>
          <cell r="C708" t="str">
            <v>Колонна 2К4-2</v>
          </cell>
          <cell r="D708">
            <v>2</v>
          </cell>
          <cell r="E708">
            <v>324.7</v>
          </cell>
          <cell r="F708">
            <v>649.4</v>
          </cell>
          <cell r="G708"/>
          <cell r="H708"/>
          <cell r="I708"/>
          <cell r="J708"/>
          <cell r="K708"/>
          <cell r="L708"/>
          <cell r="M708"/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Y708"/>
          <cell r="Z708" t="str">
            <v>-</v>
          </cell>
          <cell r="AA708" t="str">
            <v>-</v>
          </cell>
        </row>
        <row r="709">
          <cell r="B709" t="str">
            <v>2К4-3</v>
          </cell>
          <cell r="C709" t="str">
            <v>Колонна 2К4-3</v>
          </cell>
          <cell r="D709">
            <v>20</v>
          </cell>
          <cell r="E709">
            <v>222.3</v>
          </cell>
          <cell r="F709">
            <v>4446</v>
          </cell>
          <cell r="G709"/>
          <cell r="H709"/>
          <cell r="I709"/>
          <cell r="J709"/>
          <cell r="K709"/>
          <cell r="L709"/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  <cell r="X709"/>
          <cell r="Y709"/>
          <cell r="Z709" t="str">
            <v>-</v>
          </cell>
          <cell r="AA709" t="str">
            <v>-</v>
          </cell>
        </row>
        <row r="710">
          <cell r="B710" t="str">
            <v>2К4-4</v>
          </cell>
          <cell r="C710" t="str">
            <v>Колонна 2К4-4</v>
          </cell>
          <cell r="D710">
            <v>20</v>
          </cell>
          <cell r="E710">
            <v>222.9</v>
          </cell>
          <cell r="F710">
            <v>4458</v>
          </cell>
          <cell r="G710"/>
          <cell r="H710"/>
          <cell r="I710"/>
          <cell r="J710"/>
          <cell r="K710"/>
          <cell r="L710"/>
          <cell r="M710"/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Y710"/>
          <cell r="Z710" t="str">
            <v>-</v>
          </cell>
          <cell r="AA710" t="str">
            <v>-</v>
          </cell>
        </row>
        <row r="711">
          <cell r="B711" t="str">
            <v>2К4-5</v>
          </cell>
          <cell r="C711" t="str">
            <v>Колонна 2К4-5</v>
          </cell>
          <cell r="D711">
            <v>2</v>
          </cell>
          <cell r="E711">
            <v>231.3</v>
          </cell>
          <cell r="F711">
            <v>462.6</v>
          </cell>
          <cell r="G711"/>
          <cell r="H711"/>
          <cell r="I711"/>
          <cell r="J711"/>
          <cell r="K711"/>
          <cell r="L711"/>
          <cell r="M711"/>
          <cell r="N711"/>
          <cell r="O711"/>
          <cell r="P711"/>
          <cell r="Q711"/>
          <cell r="R711"/>
          <cell r="S711"/>
          <cell r="T711"/>
          <cell r="U711"/>
          <cell r="V711"/>
          <cell r="W711"/>
          <cell r="X711"/>
          <cell r="Y711"/>
          <cell r="Z711" t="str">
            <v>-</v>
          </cell>
          <cell r="AA711" t="str">
            <v>-</v>
          </cell>
        </row>
        <row r="712">
          <cell r="B712" t="str">
            <v>2К4-6</v>
          </cell>
          <cell r="C712" t="str">
            <v>Колонна 2К4-6</v>
          </cell>
          <cell r="D712">
            <v>2</v>
          </cell>
          <cell r="E712">
            <v>231.8</v>
          </cell>
          <cell r="F712">
            <v>463.6</v>
          </cell>
          <cell r="G712"/>
          <cell r="H712"/>
          <cell r="I712"/>
          <cell r="J712"/>
          <cell r="K712"/>
          <cell r="L712"/>
          <cell r="M712"/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Y712"/>
          <cell r="Z712" t="str">
            <v>-</v>
          </cell>
          <cell r="AA712" t="str">
            <v>-</v>
          </cell>
        </row>
        <row r="713">
          <cell r="B713" t="str">
            <v>2К4-7</v>
          </cell>
          <cell r="C713" t="str">
            <v>Колонна 2К4-7</v>
          </cell>
          <cell r="D713">
            <v>2</v>
          </cell>
          <cell r="E713">
            <v>232.6</v>
          </cell>
          <cell r="F713">
            <v>465.2</v>
          </cell>
          <cell r="G713"/>
          <cell r="H713"/>
          <cell r="I713"/>
          <cell r="J713"/>
          <cell r="K713"/>
          <cell r="L713"/>
          <cell r="M713"/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Y713"/>
          <cell r="Z713" t="str">
            <v>-</v>
          </cell>
          <cell r="AA713" t="str">
            <v>-</v>
          </cell>
        </row>
        <row r="714">
          <cell r="B714" t="str">
            <v>2К4-8</v>
          </cell>
          <cell r="C714" t="str">
            <v>Колонна 2К4-8</v>
          </cell>
          <cell r="D714">
            <v>2</v>
          </cell>
          <cell r="E714">
            <v>242.3</v>
          </cell>
          <cell r="F714">
            <v>484.6</v>
          </cell>
          <cell r="G714"/>
          <cell r="H714"/>
          <cell r="I714"/>
          <cell r="J714"/>
          <cell r="K714"/>
          <cell r="L714"/>
          <cell r="M714"/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Y714"/>
          <cell r="Z714" t="str">
            <v>-</v>
          </cell>
          <cell r="AA714" t="str">
            <v>-</v>
          </cell>
        </row>
        <row r="715">
          <cell r="B715" t="str">
            <v>2К4-9</v>
          </cell>
          <cell r="C715" t="str">
            <v>Колонна 2К4-9</v>
          </cell>
          <cell r="D715">
            <v>2</v>
          </cell>
          <cell r="E715">
            <v>231.3</v>
          </cell>
          <cell r="F715">
            <v>462.6</v>
          </cell>
          <cell r="G715"/>
          <cell r="H715"/>
          <cell r="I715"/>
          <cell r="J715"/>
          <cell r="K715"/>
          <cell r="L715"/>
          <cell r="M715"/>
          <cell r="N715"/>
          <cell r="O715"/>
          <cell r="P715"/>
          <cell r="Q715"/>
          <cell r="R715"/>
          <cell r="S715"/>
          <cell r="T715"/>
          <cell r="U715"/>
          <cell r="V715"/>
          <cell r="W715"/>
          <cell r="X715"/>
          <cell r="Y715"/>
          <cell r="Z715" t="str">
            <v>-</v>
          </cell>
          <cell r="AA715" t="str">
            <v>-</v>
          </cell>
        </row>
        <row r="716">
          <cell r="B716" t="str">
            <v>2К4-10</v>
          </cell>
          <cell r="C716" t="str">
            <v>Колонна 2К4-10</v>
          </cell>
          <cell r="D716">
            <v>2</v>
          </cell>
          <cell r="E716">
            <v>231.8</v>
          </cell>
          <cell r="F716">
            <v>463.6</v>
          </cell>
          <cell r="G716"/>
          <cell r="H716"/>
          <cell r="I716"/>
          <cell r="J716"/>
          <cell r="K716"/>
          <cell r="L716"/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Y716"/>
          <cell r="Z716" t="str">
            <v>-</v>
          </cell>
          <cell r="AA716" t="str">
            <v>-</v>
          </cell>
        </row>
        <row r="717">
          <cell r="B717" t="str">
            <v>2К4-11</v>
          </cell>
          <cell r="C717" t="str">
            <v>Колонна 2К4-11</v>
          </cell>
          <cell r="D717">
            <v>2</v>
          </cell>
          <cell r="E717">
            <v>324.7</v>
          </cell>
          <cell r="F717">
            <v>649.4</v>
          </cell>
          <cell r="G717"/>
          <cell r="H717"/>
          <cell r="I717"/>
          <cell r="J717"/>
          <cell r="K717"/>
          <cell r="L717"/>
          <cell r="M717"/>
          <cell r="N717"/>
          <cell r="O717"/>
          <cell r="P717"/>
          <cell r="Q717"/>
          <cell r="R717"/>
          <cell r="S717"/>
          <cell r="T717"/>
          <cell r="U717"/>
          <cell r="V717"/>
          <cell r="W717"/>
          <cell r="X717"/>
          <cell r="Y717"/>
          <cell r="Z717" t="str">
            <v>-</v>
          </cell>
          <cell r="AA717" t="str">
            <v>-</v>
          </cell>
        </row>
        <row r="718">
          <cell r="B718" t="str">
            <v>2КР1-1</v>
          </cell>
          <cell r="C718" t="str">
            <v>Кронштейн 2КР1-1</v>
          </cell>
          <cell r="D718">
            <v>1</v>
          </cell>
          <cell r="E718">
            <v>21.3</v>
          </cell>
          <cell r="F718">
            <v>21.3</v>
          </cell>
          <cell r="G718"/>
          <cell r="H718"/>
          <cell r="I718"/>
          <cell r="J718"/>
          <cell r="K718"/>
          <cell r="L718"/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Y718"/>
          <cell r="Z718" t="str">
            <v>-</v>
          </cell>
          <cell r="AA718" t="str">
            <v>-</v>
          </cell>
        </row>
        <row r="719">
          <cell r="B719" t="str">
            <v>2КР1-2</v>
          </cell>
          <cell r="C719" t="str">
            <v>Кронштейн 2КР1-2</v>
          </cell>
          <cell r="D719">
            <v>1</v>
          </cell>
          <cell r="E719">
            <v>71.400000000000006</v>
          </cell>
          <cell r="F719">
            <v>71.400000000000006</v>
          </cell>
          <cell r="G719"/>
          <cell r="H719"/>
          <cell r="I719"/>
          <cell r="J719"/>
          <cell r="K719"/>
          <cell r="L719"/>
          <cell r="M719"/>
          <cell r="N719"/>
          <cell r="O719"/>
          <cell r="P719"/>
          <cell r="Q719"/>
          <cell r="R719"/>
          <cell r="S719"/>
          <cell r="T719"/>
          <cell r="U719"/>
          <cell r="V719"/>
          <cell r="W719"/>
          <cell r="X719"/>
          <cell r="Y719"/>
          <cell r="Z719" t="str">
            <v>-</v>
          </cell>
          <cell r="AA719" t="str">
            <v>-</v>
          </cell>
        </row>
        <row r="720">
          <cell r="B720" t="str">
            <v>2КР1-3</v>
          </cell>
          <cell r="C720" t="str">
            <v>Кронштейн 2КР1-3</v>
          </cell>
          <cell r="D720">
            <v>8</v>
          </cell>
          <cell r="E720">
            <v>66.900000000000006</v>
          </cell>
          <cell r="F720">
            <v>535.20000000000005</v>
          </cell>
          <cell r="G720"/>
          <cell r="H720"/>
          <cell r="I720"/>
          <cell r="J720"/>
          <cell r="K720"/>
          <cell r="L720"/>
          <cell r="M720"/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Y720"/>
          <cell r="Z720" t="str">
            <v>-</v>
          </cell>
          <cell r="AA720" t="str">
            <v>-</v>
          </cell>
        </row>
        <row r="721">
          <cell r="B721" t="str">
            <v>2КР1-4</v>
          </cell>
          <cell r="C721" t="str">
            <v>Кронштейн 2КР1-4</v>
          </cell>
          <cell r="D721">
            <v>8</v>
          </cell>
          <cell r="E721">
            <v>17.5</v>
          </cell>
          <cell r="F721">
            <v>140</v>
          </cell>
          <cell r="G721"/>
          <cell r="H721"/>
          <cell r="I721"/>
          <cell r="J721"/>
          <cell r="K721"/>
          <cell r="L721"/>
          <cell r="M721"/>
          <cell r="N721"/>
          <cell r="O721"/>
          <cell r="P721"/>
          <cell r="Q721"/>
          <cell r="R721"/>
          <cell r="S721"/>
          <cell r="T721"/>
          <cell r="U721"/>
          <cell r="V721"/>
          <cell r="W721"/>
          <cell r="X721"/>
          <cell r="Y721"/>
          <cell r="Z721" t="str">
            <v>-</v>
          </cell>
          <cell r="AA721" t="str">
            <v>-</v>
          </cell>
        </row>
        <row r="722">
          <cell r="B722" t="str">
            <v>2Л1-1</v>
          </cell>
          <cell r="C722" t="str">
            <v>Лестница 2Л1-1</v>
          </cell>
          <cell r="D722">
            <v>2</v>
          </cell>
          <cell r="E722">
            <v>347.1</v>
          </cell>
          <cell r="F722">
            <v>694.2</v>
          </cell>
          <cell r="G722"/>
          <cell r="H722"/>
          <cell r="I722"/>
          <cell r="J722"/>
          <cell r="K722"/>
          <cell r="L722"/>
          <cell r="M722"/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Y722"/>
          <cell r="Z722" t="str">
            <v>-</v>
          </cell>
          <cell r="AA722" t="str">
            <v>-</v>
          </cell>
        </row>
        <row r="723">
          <cell r="B723" t="str">
            <v>2Л1-2</v>
          </cell>
          <cell r="C723" t="str">
            <v>Лестница 2Л1-2</v>
          </cell>
          <cell r="D723">
            <v>1</v>
          </cell>
          <cell r="E723">
            <v>383.4</v>
          </cell>
          <cell r="F723">
            <v>383.4</v>
          </cell>
          <cell r="G723"/>
          <cell r="H723"/>
          <cell r="I723"/>
          <cell r="J723"/>
          <cell r="K723"/>
          <cell r="L723"/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Y723"/>
          <cell r="Z723" t="str">
            <v>-</v>
          </cell>
          <cell r="AA723" t="str">
            <v>-</v>
          </cell>
        </row>
        <row r="724">
          <cell r="B724" t="str">
            <v>2Л1-3</v>
          </cell>
          <cell r="C724" t="str">
            <v>Лестница 2Л1-3</v>
          </cell>
          <cell r="D724">
            <v>1</v>
          </cell>
          <cell r="E724">
            <v>176</v>
          </cell>
          <cell r="F724">
            <v>176</v>
          </cell>
          <cell r="G724"/>
          <cell r="H724"/>
          <cell r="I724"/>
          <cell r="J724"/>
          <cell r="K724"/>
          <cell r="L724"/>
          <cell r="M724"/>
          <cell r="N724"/>
          <cell r="O724"/>
          <cell r="P724"/>
          <cell r="Q724"/>
          <cell r="R724"/>
          <cell r="S724"/>
          <cell r="T724"/>
          <cell r="U724"/>
          <cell r="V724"/>
          <cell r="W724"/>
          <cell r="X724"/>
          <cell r="Y724"/>
          <cell r="Z724" t="str">
            <v>-</v>
          </cell>
          <cell r="AA724" t="str">
            <v>-</v>
          </cell>
        </row>
        <row r="725">
          <cell r="B725" t="str">
            <v>2Л1-4</v>
          </cell>
          <cell r="C725" t="str">
            <v>Лестница 2Л1-4</v>
          </cell>
          <cell r="D725">
            <v>4</v>
          </cell>
          <cell r="E725">
            <v>278.8</v>
          </cell>
          <cell r="F725">
            <v>1115.2</v>
          </cell>
          <cell r="G725"/>
          <cell r="H725"/>
          <cell r="I725"/>
          <cell r="J725"/>
          <cell r="K725"/>
          <cell r="L725"/>
          <cell r="M725"/>
          <cell r="N725"/>
          <cell r="O725"/>
          <cell r="P725"/>
          <cell r="Q725"/>
          <cell r="R725"/>
          <cell r="S725"/>
          <cell r="T725"/>
          <cell r="U725"/>
          <cell r="V725"/>
          <cell r="W725"/>
          <cell r="X725"/>
          <cell r="Y725"/>
          <cell r="Z725" t="str">
            <v>-</v>
          </cell>
          <cell r="AA725" t="str">
            <v>-</v>
          </cell>
        </row>
        <row r="726">
          <cell r="B726" t="str">
            <v>2Л1-5</v>
          </cell>
          <cell r="C726" t="str">
            <v>Лестница 2Л1-5</v>
          </cell>
          <cell r="D726">
            <v>2</v>
          </cell>
          <cell r="E726">
            <v>261.2</v>
          </cell>
          <cell r="F726">
            <v>522.4</v>
          </cell>
          <cell r="G726"/>
          <cell r="H726"/>
          <cell r="I726"/>
          <cell r="J726"/>
          <cell r="K726"/>
          <cell r="L726"/>
          <cell r="M726"/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Y726"/>
          <cell r="Z726" t="str">
            <v>-</v>
          </cell>
          <cell r="AA726" t="str">
            <v>-</v>
          </cell>
        </row>
        <row r="727">
          <cell r="B727" t="str">
            <v>2Л1-6</v>
          </cell>
          <cell r="C727" t="str">
            <v>Лестница 2Л1-6</v>
          </cell>
          <cell r="D727">
            <v>2</v>
          </cell>
          <cell r="E727">
            <v>259.60000000000002</v>
          </cell>
          <cell r="F727">
            <v>519.20000000000005</v>
          </cell>
          <cell r="G727"/>
          <cell r="H727"/>
          <cell r="I727"/>
          <cell r="J727"/>
          <cell r="K727"/>
          <cell r="L727"/>
          <cell r="M727"/>
          <cell r="N727"/>
          <cell r="O727"/>
          <cell r="P727"/>
          <cell r="Q727"/>
          <cell r="R727"/>
          <cell r="S727"/>
          <cell r="T727"/>
          <cell r="U727"/>
          <cell r="V727"/>
          <cell r="W727"/>
          <cell r="X727"/>
          <cell r="Y727"/>
          <cell r="Z727" t="str">
            <v>-</v>
          </cell>
          <cell r="AA727" t="str">
            <v>-</v>
          </cell>
        </row>
        <row r="728">
          <cell r="B728" t="str">
            <v>2Л2-1</v>
          </cell>
          <cell r="C728" t="str">
            <v>Лестница 2Л2-1</v>
          </cell>
          <cell r="D728">
            <v>2</v>
          </cell>
          <cell r="E728">
            <v>61.6</v>
          </cell>
          <cell r="F728">
            <v>123.2</v>
          </cell>
          <cell r="G728"/>
          <cell r="H728"/>
          <cell r="I728"/>
          <cell r="J728"/>
          <cell r="K728"/>
          <cell r="L728"/>
          <cell r="M728"/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Y728"/>
          <cell r="Z728" t="str">
            <v>-</v>
          </cell>
          <cell r="AA728" t="str">
            <v>-</v>
          </cell>
        </row>
        <row r="729">
          <cell r="B729" t="str">
            <v>2Л2-2</v>
          </cell>
          <cell r="C729" t="str">
            <v>Лестница 2Л2-2</v>
          </cell>
          <cell r="D729">
            <v>4</v>
          </cell>
          <cell r="E729">
            <v>370.8</v>
          </cell>
          <cell r="F729">
            <v>1483.2</v>
          </cell>
          <cell r="G729"/>
          <cell r="H729"/>
          <cell r="I729"/>
          <cell r="J729"/>
          <cell r="K729"/>
          <cell r="L729"/>
          <cell r="M729"/>
          <cell r="N729"/>
          <cell r="O729"/>
          <cell r="P729"/>
          <cell r="Q729"/>
          <cell r="R729"/>
          <cell r="S729"/>
          <cell r="T729"/>
          <cell r="U729"/>
          <cell r="V729"/>
          <cell r="W729"/>
          <cell r="X729"/>
          <cell r="Y729"/>
          <cell r="Z729" t="str">
            <v>-</v>
          </cell>
          <cell r="AA729" t="str">
            <v>-</v>
          </cell>
        </row>
        <row r="730">
          <cell r="B730" t="str">
            <v>2Л2-3</v>
          </cell>
          <cell r="C730" t="str">
            <v>Лестница 2Л2-3</v>
          </cell>
          <cell r="D730">
            <v>2</v>
          </cell>
          <cell r="E730">
            <v>276.39999999999998</v>
          </cell>
          <cell r="F730">
            <v>552.79999999999995</v>
          </cell>
          <cell r="G730"/>
          <cell r="H730"/>
          <cell r="I730"/>
          <cell r="J730"/>
          <cell r="K730"/>
          <cell r="L730"/>
          <cell r="M730"/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Y730"/>
          <cell r="Z730" t="str">
            <v>-</v>
          </cell>
          <cell r="AA730" t="str">
            <v>-</v>
          </cell>
        </row>
        <row r="731">
          <cell r="B731" t="str">
            <v>2Л2-4</v>
          </cell>
          <cell r="C731" t="str">
            <v>Лестница 2Л2-4</v>
          </cell>
          <cell r="D731">
            <v>2</v>
          </cell>
          <cell r="E731">
            <v>309.60000000000002</v>
          </cell>
          <cell r="F731">
            <v>619.20000000000005</v>
          </cell>
          <cell r="G731"/>
          <cell r="H731"/>
          <cell r="I731"/>
          <cell r="J731"/>
          <cell r="K731"/>
          <cell r="L731"/>
          <cell r="M731"/>
          <cell r="N731"/>
          <cell r="O731"/>
          <cell r="P731"/>
          <cell r="Q731"/>
          <cell r="R731"/>
          <cell r="S731"/>
          <cell r="T731"/>
          <cell r="U731"/>
          <cell r="V731"/>
          <cell r="W731"/>
          <cell r="X731"/>
          <cell r="Y731"/>
          <cell r="Z731" t="str">
            <v>-</v>
          </cell>
          <cell r="AA731" t="str">
            <v>-</v>
          </cell>
        </row>
        <row r="732">
          <cell r="B732" t="str">
            <v>2Л3-1</v>
          </cell>
          <cell r="C732" t="str">
            <v>Лестница 2Л3-1</v>
          </cell>
          <cell r="D732">
            <v>2</v>
          </cell>
          <cell r="E732">
            <v>254.8</v>
          </cell>
          <cell r="F732">
            <v>509.6</v>
          </cell>
          <cell r="G732"/>
          <cell r="H732"/>
          <cell r="I732"/>
          <cell r="J732"/>
          <cell r="K732"/>
          <cell r="L732"/>
          <cell r="M732"/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Y732"/>
          <cell r="Z732" t="str">
            <v>-</v>
          </cell>
          <cell r="AA732" t="str">
            <v>-</v>
          </cell>
        </row>
        <row r="733">
          <cell r="B733" t="str">
            <v>2Л3-2</v>
          </cell>
          <cell r="C733" t="str">
            <v>Лестница 2Л3-2</v>
          </cell>
          <cell r="D733">
            <v>1</v>
          </cell>
          <cell r="E733">
            <v>293.89999999999998</v>
          </cell>
          <cell r="F733">
            <v>293.89999999999998</v>
          </cell>
          <cell r="G733"/>
          <cell r="H733"/>
          <cell r="I733"/>
          <cell r="J733"/>
          <cell r="K733"/>
          <cell r="L733"/>
          <cell r="M733"/>
          <cell r="N733"/>
          <cell r="O733"/>
          <cell r="P733"/>
          <cell r="Q733"/>
          <cell r="R733"/>
          <cell r="S733"/>
          <cell r="T733"/>
          <cell r="U733"/>
          <cell r="V733"/>
          <cell r="W733"/>
          <cell r="X733"/>
          <cell r="Y733"/>
          <cell r="Z733" t="str">
            <v>-</v>
          </cell>
          <cell r="AA733" t="str">
            <v>-</v>
          </cell>
        </row>
        <row r="734">
          <cell r="B734" t="str">
            <v>2Л3-3</v>
          </cell>
          <cell r="C734" t="str">
            <v>Лестница 2Л3-3</v>
          </cell>
          <cell r="D734">
            <v>1</v>
          </cell>
          <cell r="E734">
            <v>257.39999999999998</v>
          </cell>
          <cell r="F734">
            <v>257.39999999999998</v>
          </cell>
          <cell r="G734"/>
          <cell r="H734"/>
          <cell r="I734"/>
          <cell r="J734"/>
          <cell r="K734"/>
          <cell r="L734"/>
          <cell r="M734"/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Y734"/>
          <cell r="Z734" t="str">
            <v>-</v>
          </cell>
          <cell r="AA734" t="str">
            <v>-</v>
          </cell>
        </row>
        <row r="735">
          <cell r="B735" t="str">
            <v>2Л3-4</v>
          </cell>
          <cell r="C735" t="str">
            <v>Лестница 2Л3-4</v>
          </cell>
          <cell r="D735">
            <v>1</v>
          </cell>
          <cell r="E735">
            <v>362.1</v>
          </cell>
          <cell r="F735">
            <v>362.1</v>
          </cell>
          <cell r="G735"/>
          <cell r="H735"/>
          <cell r="I735"/>
          <cell r="J735"/>
          <cell r="K735"/>
          <cell r="L735"/>
          <cell r="M735"/>
          <cell r="N735"/>
          <cell r="O735"/>
          <cell r="P735"/>
          <cell r="Q735"/>
          <cell r="R735"/>
          <cell r="S735"/>
          <cell r="T735"/>
          <cell r="U735"/>
          <cell r="V735"/>
          <cell r="W735"/>
          <cell r="X735"/>
          <cell r="Y735"/>
          <cell r="Z735" t="str">
            <v>-</v>
          </cell>
          <cell r="AA735" t="str">
            <v>-</v>
          </cell>
        </row>
        <row r="736">
          <cell r="B736" t="str">
            <v>2Л6-1</v>
          </cell>
          <cell r="C736" t="str">
            <v>Лестница 2Л6-1</v>
          </cell>
          <cell r="D736">
            <v>3</v>
          </cell>
          <cell r="E736">
            <v>449.9</v>
          </cell>
          <cell r="F736">
            <v>1349.7</v>
          </cell>
          <cell r="G736"/>
          <cell r="H736"/>
          <cell r="I736"/>
          <cell r="J736"/>
          <cell r="K736"/>
          <cell r="L736"/>
          <cell r="M736"/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Y736"/>
          <cell r="Z736" t="str">
            <v>-</v>
          </cell>
          <cell r="AA736" t="str">
            <v>-</v>
          </cell>
        </row>
        <row r="737">
          <cell r="B737" t="str">
            <v>2М-1</v>
          </cell>
          <cell r="C737" t="str">
            <v>Монтажный элемент 2М-1</v>
          </cell>
          <cell r="D737">
            <v>80</v>
          </cell>
          <cell r="E737">
            <v>1.5</v>
          </cell>
          <cell r="F737">
            <v>120</v>
          </cell>
          <cell r="G737"/>
          <cell r="H737"/>
          <cell r="I737"/>
          <cell r="J737"/>
          <cell r="K737"/>
          <cell r="L737"/>
          <cell r="M737"/>
          <cell r="N737"/>
          <cell r="O737"/>
          <cell r="P737"/>
          <cell r="Q737"/>
          <cell r="R737"/>
          <cell r="S737"/>
          <cell r="T737"/>
          <cell r="U737"/>
          <cell r="V737"/>
          <cell r="W737"/>
          <cell r="X737"/>
          <cell r="Y737"/>
          <cell r="Z737" t="str">
            <v>-</v>
          </cell>
          <cell r="AA737" t="str">
            <v>-</v>
          </cell>
        </row>
        <row r="738">
          <cell r="B738" t="str">
            <v>2М-2</v>
          </cell>
          <cell r="C738" t="str">
            <v>Монтажный элемент 2М-2</v>
          </cell>
          <cell r="D738">
            <v>48</v>
          </cell>
          <cell r="E738">
            <v>0.3</v>
          </cell>
          <cell r="F738">
            <v>14.4</v>
          </cell>
          <cell r="G738"/>
          <cell r="H738"/>
          <cell r="I738"/>
          <cell r="J738"/>
          <cell r="K738"/>
          <cell r="L738"/>
          <cell r="M738"/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Y738"/>
          <cell r="Z738" t="str">
            <v>-</v>
          </cell>
          <cell r="AA738" t="str">
            <v>-</v>
          </cell>
        </row>
        <row r="739">
          <cell r="B739" t="str">
            <v>2М-3</v>
          </cell>
          <cell r="C739" t="str">
            <v>Монтажный элемент 2М-3</v>
          </cell>
          <cell r="D739">
            <v>16</v>
          </cell>
          <cell r="E739">
            <v>11.2</v>
          </cell>
          <cell r="F739">
            <v>179.2</v>
          </cell>
          <cell r="G739"/>
          <cell r="H739"/>
          <cell r="I739"/>
          <cell r="J739"/>
          <cell r="K739"/>
          <cell r="L739"/>
          <cell r="M739"/>
          <cell r="N739"/>
          <cell r="O739"/>
          <cell r="P739"/>
          <cell r="Q739"/>
          <cell r="R739"/>
          <cell r="S739"/>
          <cell r="T739"/>
          <cell r="U739"/>
          <cell r="V739"/>
          <cell r="W739"/>
          <cell r="X739"/>
          <cell r="Y739"/>
          <cell r="Z739" t="str">
            <v>-</v>
          </cell>
          <cell r="AA739" t="str">
            <v>-</v>
          </cell>
        </row>
        <row r="740">
          <cell r="B740" t="str">
            <v>2Н1-1</v>
          </cell>
          <cell r="C740" t="str">
            <v>Настил 2Н1-1</v>
          </cell>
          <cell r="D740">
            <v>2</v>
          </cell>
          <cell r="E740">
            <v>83.9</v>
          </cell>
          <cell r="F740">
            <v>167.8</v>
          </cell>
          <cell r="G740"/>
          <cell r="H740"/>
          <cell r="I740"/>
          <cell r="J740"/>
          <cell r="K740"/>
          <cell r="L740"/>
          <cell r="M740"/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Y740"/>
          <cell r="Z740" t="str">
            <v>-</v>
          </cell>
          <cell r="AA740" t="str">
            <v>-</v>
          </cell>
        </row>
        <row r="741">
          <cell r="B741" t="str">
            <v>2Н1-2</v>
          </cell>
          <cell r="C741" t="str">
            <v>Настил 2Н1-2</v>
          </cell>
          <cell r="D741">
            <v>2</v>
          </cell>
          <cell r="E741">
            <v>79.2</v>
          </cell>
          <cell r="F741">
            <v>158.4</v>
          </cell>
          <cell r="G741"/>
          <cell r="H741"/>
          <cell r="I741"/>
          <cell r="J741"/>
          <cell r="K741"/>
          <cell r="L741"/>
          <cell r="M741"/>
          <cell r="N741"/>
          <cell r="O741"/>
          <cell r="P741"/>
          <cell r="Q741"/>
          <cell r="R741"/>
          <cell r="S741"/>
          <cell r="T741"/>
          <cell r="U741"/>
          <cell r="V741"/>
          <cell r="W741"/>
          <cell r="X741"/>
          <cell r="Y741"/>
          <cell r="Z741" t="str">
            <v>-</v>
          </cell>
          <cell r="AA741" t="str">
            <v>-</v>
          </cell>
        </row>
        <row r="742">
          <cell r="B742" t="str">
            <v>2Н1-3</v>
          </cell>
          <cell r="C742" t="str">
            <v>Настил 2Н1-3</v>
          </cell>
          <cell r="D742">
            <v>2</v>
          </cell>
          <cell r="E742">
            <v>64.5</v>
          </cell>
          <cell r="F742">
            <v>129</v>
          </cell>
          <cell r="G742"/>
          <cell r="H742"/>
          <cell r="I742"/>
          <cell r="J742"/>
          <cell r="K742"/>
          <cell r="L742"/>
          <cell r="M742"/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Y742"/>
          <cell r="Z742" t="str">
            <v>-</v>
          </cell>
          <cell r="AA742" t="str">
            <v>-</v>
          </cell>
        </row>
        <row r="743">
          <cell r="B743" t="str">
            <v>2Н1-4</v>
          </cell>
          <cell r="C743" t="str">
            <v>Настил 2Н1-4</v>
          </cell>
          <cell r="D743">
            <v>2</v>
          </cell>
          <cell r="E743">
            <v>107.8</v>
          </cell>
          <cell r="F743">
            <v>215.6</v>
          </cell>
          <cell r="G743"/>
          <cell r="H743"/>
          <cell r="I743"/>
          <cell r="J743"/>
          <cell r="K743"/>
          <cell r="L743"/>
          <cell r="M743"/>
          <cell r="N743"/>
          <cell r="O743"/>
          <cell r="P743"/>
          <cell r="Q743"/>
          <cell r="R743"/>
          <cell r="S743"/>
          <cell r="T743"/>
          <cell r="U743"/>
          <cell r="V743"/>
          <cell r="W743"/>
          <cell r="X743"/>
          <cell r="Y743"/>
          <cell r="Z743" t="str">
            <v>-</v>
          </cell>
          <cell r="AA743" t="str">
            <v>-</v>
          </cell>
        </row>
        <row r="744">
          <cell r="B744" t="str">
            <v>2Н1-5</v>
          </cell>
          <cell r="C744" t="str">
            <v>Настил 2Н1-5</v>
          </cell>
          <cell r="D744">
            <v>2</v>
          </cell>
          <cell r="E744">
            <v>100</v>
          </cell>
          <cell r="F744">
            <v>200</v>
          </cell>
          <cell r="G744"/>
          <cell r="H744"/>
          <cell r="I744"/>
          <cell r="J744"/>
          <cell r="K744"/>
          <cell r="L744"/>
          <cell r="M744"/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Y744"/>
          <cell r="Z744" t="str">
            <v>-</v>
          </cell>
          <cell r="AA744" t="str">
            <v>-</v>
          </cell>
        </row>
        <row r="745">
          <cell r="B745" t="str">
            <v>2Н1-6</v>
          </cell>
          <cell r="C745" t="str">
            <v>Настил 2Н1-6</v>
          </cell>
          <cell r="D745">
            <v>2</v>
          </cell>
          <cell r="E745">
            <v>88.6</v>
          </cell>
          <cell r="F745">
            <v>177.2</v>
          </cell>
          <cell r="G745"/>
          <cell r="H745"/>
          <cell r="I745"/>
          <cell r="J745"/>
          <cell r="K745"/>
          <cell r="L745"/>
          <cell r="M745"/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Y745"/>
          <cell r="Z745" t="str">
            <v>-</v>
          </cell>
          <cell r="AA745" t="str">
            <v>-</v>
          </cell>
        </row>
        <row r="746">
          <cell r="B746" t="str">
            <v>2Н1-7</v>
          </cell>
          <cell r="C746" t="str">
            <v>Настил 2Н1-7</v>
          </cell>
          <cell r="D746">
            <v>2</v>
          </cell>
          <cell r="E746">
            <v>81.099999999999994</v>
          </cell>
          <cell r="F746">
            <v>162.19999999999999</v>
          </cell>
          <cell r="G746"/>
          <cell r="H746"/>
          <cell r="I746"/>
          <cell r="J746"/>
          <cell r="K746"/>
          <cell r="L746"/>
          <cell r="M746"/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Y746"/>
          <cell r="Z746" t="str">
            <v>-</v>
          </cell>
          <cell r="AA746" t="str">
            <v>-</v>
          </cell>
        </row>
        <row r="747">
          <cell r="B747" t="str">
            <v>2Н1-8</v>
          </cell>
          <cell r="C747" t="str">
            <v>Настил 2Н1-8</v>
          </cell>
          <cell r="D747">
            <v>2</v>
          </cell>
          <cell r="E747">
            <v>108.1</v>
          </cell>
          <cell r="F747">
            <v>216.2</v>
          </cell>
          <cell r="G747"/>
          <cell r="H747"/>
          <cell r="I747"/>
          <cell r="J747"/>
          <cell r="K747"/>
          <cell r="L747"/>
          <cell r="M747"/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Y747"/>
          <cell r="Z747" t="str">
            <v>-</v>
          </cell>
          <cell r="AA747" t="str">
            <v>-</v>
          </cell>
        </row>
        <row r="748">
          <cell r="B748" t="str">
            <v>2Н1-9</v>
          </cell>
          <cell r="C748" t="str">
            <v>Настил 2Н1-9</v>
          </cell>
          <cell r="D748">
            <v>2</v>
          </cell>
          <cell r="E748">
            <v>100.3</v>
          </cell>
          <cell r="F748">
            <v>200.6</v>
          </cell>
          <cell r="G748"/>
          <cell r="H748"/>
          <cell r="I748"/>
          <cell r="J748"/>
          <cell r="K748"/>
          <cell r="L748"/>
          <cell r="M748"/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Y748"/>
          <cell r="Z748" t="str">
            <v>-</v>
          </cell>
          <cell r="AA748" t="str">
            <v>-</v>
          </cell>
        </row>
        <row r="749">
          <cell r="B749" t="str">
            <v>2Н1-10</v>
          </cell>
          <cell r="C749" t="str">
            <v>Настил 2Н1-10</v>
          </cell>
          <cell r="D749">
            <v>2</v>
          </cell>
          <cell r="E749">
            <v>75.3</v>
          </cell>
          <cell r="F749">
            <v>150.6</v>
          </cell>
          <cell r="G749"/>
          <cell r="H749"/>
          <cell r="I749"/>
          <cell r="J749"/>
          <cell r="K749"/>
          <cell r="L749"/>
          <cell r="M749"/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Y749"/>
          <cell r="Z749" t="str">
            <v>-</v>
          </cell>
          <cell r="AA749" t="str">
            <v>-</v>
          </cell>
        </row>
        <row r="750">
          <cell r="B750" t="str">
            <v>2Н1-11</v>
          </cell>
          <cell r="C750" t="str">
            <v>Настил 2Н1-11</v>
          </cell>
          <cell r="D750">
            <v>2</v>
          </cell>
          <cell r="E750">
            <v>78.5</v>
          </cell>
          <cell r="F750">
            <v>157</v>
          </cell>
          <cell r="G750"/>
          <cell r="H750"/>
          <cell r="I750"/>
          <cell r="J750"/>
          <cell r="K750"/>
          <cell r="L750"/>
          <cell r="M750"/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Y750"/>
          <cell r="Z750" t="str">
            <v>-</v>
          </cell>
          <cell r="AA750" t="str">
            <v>-</v>
          </cell>
        </row>
        <row r="751">
          <cell r="B751" t="str">
            <v>2Н1-12</v>
          </cell>
          <cell r="C751" t="str">
            <v>Настил 2Н1-12</v>
          </cell>
          <cell r="D751">
            <v>25</v>
          </cell>
          <cell r="E751">
            <v>228.8</v>
          </cell>
          <cell r="F751">
            <v>5720</v>
          </cell>
          <cell r="G751"/>
          <cell r="H751"/>
          <cell r="I751"/>
          <cell r="J751"/>
          <cell r="K751"/>
          <cell r="L751"/>
          <cell r="M751"/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Y751"/>
          <cell r="Z751" t="str">
            <v>-</v>
          </cell>
          <cell r="AA751" t="str">
            <v>-</v>
          </cell>
        </row>
        <row r="752">
          <cell r="B752" t="str">
            <v>2Н1-13</v>
          </cell>
          <cell r="C752" t="str">
            <v>Настил 2Н1-13</v>
          </cell>
          <cell r="D752">
            <v>25</v>
          </cell>
          <cell r="E752">
            <v>210</v>
          </cell>
          <cell r="F752">
            <v>5250</v>
          </cell>
          <cell r="G752"/>
          <cell r="H752"/>
          <cell r="I752"/>
          <cell r="J752"/>
          <cell r="K752"/>
          <cell r="L752"/>
          <cell r="M752"/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Y752"/>
          <cell r="Z752" t="str">
            <v>-</v>
          </cell>
          <cell r="AA752" t="str">
            <v>-</v>
          </cell>
        </row>
        <row r="753">
          <cell r="B753" t="str">
            <v>2Н1-14</v>
          </cell>
          <cell r="C753" t="str">
            <v>Настил 2Н1-14</v>
          </cell>
          <cell r="D753">
            <v>8</v>
          </cell>
          <cell r="E753">
            <v>172.6</v>
          </cell>
          <cell r="F753">
            <v>1380.8</v>
          </cell>
          <cell r="G753"/>
          <cell r="H753"/>
          <cell r="I753"/>
          <cell r="J753"/>
          <cell r="K753"/>
          <cell r="L753"/>
          <cell r="M753"/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Y753"/>
          <cell r="Z753" t="str">
            <v>-</v>
          </cell>
          <cell r="AA753" t="str">
            <v>-</v>
          </cell>
        </row>
        <row r="754">
          <cell r="B754" t="str">
            <v>2Н1-15</v>
          </cell>
          <cell r="C754" t="str">
            <v>Настил 2Н1-15</v>
          </cell>
          <cell r="D754">
            <v>10</v>
          </cell>
          <cell r="E754">
            <v>287.3</v>
          </cell>
          <cell r="F754">
            <v>2873</v>
          </cell>
          <cell r="G754"/>
          <cell r="H754"/>
          <cell r="I754"/>
          <cell r="J754"/>
          <cell r="K754"/>
          <cell r="L754"/>
          <cell r="M754"/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Y754"/>
          <cell r="Z754" t="str">
            <v>-</v>
          </cell>
          <cell r="AA754" t="str">
            <v>-</v>
          </cell>
        </row>
        <row r="755">
          <cell r="B755" t="str">
            <v>2Н1-16</v>
          </cell>
          <cell r="C755" t="str">
            <v>Настил 2Н1-16</v>
          </cell>
          <cell r="D755">
            <v>10</v>
          </cell>
          <cell r="E755">
            <v>266.7</v>
          </cell>
          <cell r="F755">
            <v>2667</v>
          </cell>
          <cell r="G755"/>
          <cell r="H755"/>
          <cell r="I755"/>
          <cell r="J755"/>
          <cell r="K755"/>
          <cell r="L755"/>
          <cell r="M755"/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Y755"/>
          <cell r="Z755" t="str">
            <v>-</v>
          </cell>
          <cell r="AA755" t="str">
            <v>-</v>
          </cell>
        </row>
        <row r="756">
          <cell r="B756" t="str">
            <v>2Н1-17</v>
          </cell>
          <cell r="C756" t="str">
            <v>Настил 2Н1-17</v>
          </cell>
          <cell r="D756">
            <v>8</v>
          </cell>
          <cell r="E756">
            <v>236.3</v>
          </cell>
          <cell r="F756">
            <v>1890.4</v>
          </cell>
          <cell r="G756"/>
          <cell r="H756"/>
          <cell r="I756"/>
          <cell r="J756"/>
          <cell r="K756"/>
          <cell r="L756"/>
          <cell r="M756"/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Y756"/>
          <cell r="Z756" t="str">
            <v>-</v>
          </cell>
          <cell r="AA756" t="str">
            <v>-</v>
          </cell>
        </row>
        <row r="757">
          <cell r="B757" t="str">
            <v>2Н1-18</v>
          </cell>
          <cell r="C757" t="str">
            <v>Настил 2Н1-18</v>
          </cell>
          <cell r="D757">
            <v>8</v>
          </cell>
          <cell r="E757">
            <v>216.4</v>
          </cell>
          <cell r="F757">
            <v>1731.2</v>
          </cell>
          <cell r="G757"/>
          <cell r="H757"/>
          <cell r="I757"/>
          <cell r="J757"/>
          <cell r="K757"/>
          <cell r="L757"/>
          <cell r="M757"/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Y757"/>
          <cell r="Z757" t="str">
            <v>-</v>
          </cell>
          <cell r="AA757" t="str">
            <v>-</v>
          </cell>
        </row>
        <row r="758">
          <cell r="B758" t="str">
            <v>2Н1-19</v>
          </cell>
          <cell r="C758" t="str">
            <v>Настил 2Н1-19</v>
          </cell>
          <cell r="D758">
            <v>10</v>
          </cell>
          <cell r="E758">
            <v>288.3</v>
          </cell>
          <cell r="F758">
            <v>2883</v>
          </cell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  <cell r="Z758" t="str">
            <v>-</v>
          </cell>
          <cell r="AA758" t="str">
            <v>-</v>
          </cell>
        </row>
        <row r="759">
          <cell r="B759" t="str">
            <v>2Н1-20</v>
          </cell>
          <cell r="C759" t="str">
            <v>Настил 2Н1-20</v>
          </cell>
          <cell r="D759">
            <v>10</v>
          </cell>
          <cell r="E759">
            <v>267.5</v>
          </cell>
          <cell r="F759">
            <v>2675</v>
          </cell>
          <cell r="G759"/>
          <cell r="H759"/>
          <cell r="I759"/>
          <cell r="J759"/>
          <cell r="K759"/>
          <cell r="L759"/>
          <cell r="M759"/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Y759"/>
          <cell r="Z759" t="str">
            <v>-</v>
          </cell>
          <cell r="AA759" t="str">
            <v>-</v>
          </cell>
        </row>
        <row r="760">
          <cell r="B760" t="str">
            <v>2Н1-21</v>
          </cell>
          <cell r="C760" t="str">
            <v>Настил 2Н1-21</v>
          </cell>
          <cell r="D760">
            <v>8</v>
          </cell>
          <cell r="E760">
            <v>201.3</v>
          </cell>
          <cell r="F760">
            <v>1610.4</v>
          </cell>
          <cell r="G760"/>
          <cell r="H760"/>
          <cell r="I760"/>
          <cell r="J760"/>
          <cell r="K760"/>
          <cell r="L760"/>
          <cell r="M760"/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Y760"/>
          <cell r="Z760" t="str">
            <v>-</v>
          </cell>
          <cell r="AA760" t="str">
            <v>-</v>
          </cell>
        </row>
        <row r="761">
          <cell r="B761" t="str">
            <v>2Н1-22</v>
          </cell>
          <cell r="C761" t="str">
            <v>Настил 2Н1-22</v>
          </cell>
          <cell r="D761">
            <v>24</v>
          </cell>
          <cell r="E761">
            <v>209.7</v>
          </cell>
          <cell r="F761">
            <v>5032.8</v>
          </cell>
          <cell r="G761"/>
          <cell r="H761"/>
          <cell r="I761"/>
          <cell r="J761"/>
          <cell r="K761"/>
          <cell r="L761"/>
          <cell r="M761"/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Y761"/>
          <cell r="Z761" t="str">
            <v>-</v>
          </cell>
          <cell r="AA761" t="str">
            <v>-</v>
          </cell>
        </row>
        <row r="762">
          <cell r="B762" t="str">
            <v>2Н1-23</v>
          </cell>
          <cell r="C762" t="str">
            <v>Настил 2Н1-23</v>
          </cell>
          <cell r="D762">
            <v>10</v>
          </cell>
          <cell r="E762">
            <v>173.4</v>
          </cell>
          <cell r="F762">
            <v>1734</v>
          </cell>
          <cell r="G762"/>
          <cell r="H762"/>
          <cell r="I762"/>
          <cell r="J762"/>
          <cell r="K762"/>
          <cell r="L762"/>
          <cell r="M762"/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Y762"/>
          <cell r="Z762" t="str">
            <v>-</v>
          </cell>
          <cell r="AA762" t="str">
            <v>-</v>
          </cell>
        </row>
        <row r="763">
          <cell r="B763" t="str">
            <v>2Н1-24</v>
          </cell>
          <cell r="C763" t="str">
            <v>Настил 2Н1-24</v>
          </cell>
          <cell r="D763">
            <v>10</v>
          </cell>
          <cell r="E763">
            <v>288.3</v>
          </cell>
          <cell r="F763">
            <v>2883</v>
          </cell>
          <cell r="G763"/>
          <cell r="H763"/>
          <cell r="I763"/>
          <cell r="J763"/>
          <cell r="K763"/>
          <cell r="L763"/>
          <cell r="M763"/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Y763"/>
          <cell r="Z763" t="str">
            <v>-</v>
          </cell>
          <cell r="AA763" t="str">
            <v>-</v>
          </cell>
        </row>
        <row r="764">
          <cell r="B764" t="str">
            <v>2Н1-25</v>
          </cell>
          <cell r="C764" t="str">
            <v>Настил 2Н1-25</v>
          </cell>
          <cell r="D764">
            <v>10</v>
          </cell>
          <cell r="E764">
            <v>267.5</v>
          </cell>
          <cell r="F764">
            <v>2675</v>
          </cell>
          <cell r="G764"/>
          <cell r="H764"/>
          <cell r="I764"/>
          <cell r="J764"/>
          <cell r="K764"/>
          <cell r="L764"/>
          <cell r="M764"/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Y764"/>
          <cell r="Z764" t="str">
            <v>-</v>
          </cell>
          <cell r="AA764" t="str">
            <v>-</v>
          </cell>
        </row>
        <row r="765">
          <cell r="B765" t="str">
            <v>2Н1-26</v>
          </cell>
          <cell r="C765" t="str">
            <v>Настил 2Н1-26</v>
          </cell>
          <cell r="D765">
            <v>10</v>
          </cell>
          <cell r="E765">
            <v>237.1</v>
          </cell>
          <cell r="F765">
            <v>2371</v>
          </cell>
          <cell r="G765"/>
          <cell r="H765"/>
          <cell r="I765"/>
          <cell r="J765"/>
          <cell r="K765"/>
          <cell r="L765"/>
          <cell r="M765"/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Y765"/>
          <cell r="Z765" t="str">
            <v>-</v>
          </cell>
          <cell r="AA765" t="str">
            <v>-</v>
          </cell>
        </row>
        <row r="766">
          <cell r="B766" t="str">
            <v>2Н1-27</v>
          </cell>
          <cell r="C766" t="str">
            <v>Настил 2Н1-27</v>
          </cell>
          <cell r="D766">
            <v>10</v>
          </cell>
          <cell r="E766">
            <v>216.4</v>
          </cell>
          <cell r="F766">
            <v>2164</v>
          </cell>
          <cell r="G766"/>
          <cell r="H766"/>
          <cell r="I766"/>
          <cell r="J766"/>
          <cell r="K766"/>
          <cell r="L766"/>
          <cell r="M766"/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Y766"/>
          <cell r="Z766" t="str">
            <v>-</v>
          </cell>
          <cell r="AA766" t="str">
            <v>-</v>
          </cell>
        </row>
        <row r="767">
          <cell r="B767" t="str">
            <v>2Н1-28</v>
          </cell>
          <cell r="C767" t="str">
            <v>Настил 2Н1-28</v>
          </cell>
          <cell r="D767">
            <v>10</v>
          </cell>
          <cell r="E767">
            <v>288.3</v>
          </cell>
          <cell r="F767">
            <v>2883</v>
          </cell>
          <cell r="G767"/>
          <cell r="H767"/>
          <cell r="I767"/>
          <cell r="J767"/>
          <cell r="K767"/>
          <cell r="L767"/>
          <cell r="M767"/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Y767"/>
          <cell r="Z767" t="str">
            <v>-</v>
          </cell>
          <cell r="AA767" t="str">
            <v>-</v>
          </cell>
        </row>
        <row r="768">
          <cell r="B768" t="str">
            <v>2Н1-29</v>
          </cell>
          <cell r="C768" t="str">
            <v>Настил 2Н1-29</v>
          </cell>
          <cell r="D768">
            <v>10</v>
          </cell>
          <cell r="E768">
            <v>267.5</v>
          </cell>
          <cell r="F768">
            <v>2675</v>
          </cell>
          <cell r="G768"/>
          <cell r="H768"/>
          <cell r="I768"/>
          <cell r="J768"/>
          <cell r="K768"/>
          <cell r="L768"/>
          <cell r="M768"/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Y768"/>
          <cell r="Z768" t="str">
            <v>-</v>
          </cell>
          <cell r="AA768" t="str">
            <v>-</v>
          </cell>
        </row>
        <row r="769">
          <cell r="B769" t="str">
            <v>2Н1-30</v>
          </cell>
          <cell r="C769" t="str">
            <v>Настил 2Н1-30</v>
          </cell>
          <cell r="D769">
            <v>10</v>
          </cell>
          <cell r="E769">
            <v>201.3</v>
          </cell>
          <cell r="F769">
            <v>2013</v>
          </cell>
          <cell r="G769"/>
          <cell r="H769"/>
          <cell r="I769"/>
          <cell r="J769"/>
          <cell r="K769"/>
          <cell r="L769"/>
          <cell r="M769"/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Y769"/>
          <cell r="Z769" t="str">
            <v>-</v>
          </cell>
          <cell r="AA769" t="str">
            <v>-</v>
          </cell>
        </row>
        <row r="770">
          <cell r="B770" t="str">
            <v>2Н1-31</v>
          </cell>
          <cell r="C770" t="str">
            <v>Настил 2Н1-31</v>
          </cell>
          <cell r="D770">
            <v>7</v>
          </cell>
          <cell r="E770">
            <v>173</v>
          </cell>
          <cell r="F770">
            <v>1211</v>
          </cell>
          <cell r="G770"/>
          <cell r="H770"/>
          <cell r="I770"/>
          <cell r="J770"/>
          <cell r="K770"/>
          <cell r="L770"/>
          <cell r="M770"/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Y770"/>
          <cell r="Z770" t="str">
            <v>-</v>
          </cell>
          <cell r="AA770" t="str">
            <v>-</v>
          </cell>
        </row>
        <row r="771">
          <cell r="B771" t="str">
            <v>2Н1-32</v>
          </cell>
          <cell r="C771" t="str">
            <v>Настил 2Н1-32</v>
          </cell>
          <cell r="D771">
            <v>8</v>
          </cell>
          <cell r="E771">
            <v>287.7</v>
          </cell>
          <cell r="F771">
            <v>2301.6</v>
          </cell>
          <cell r="G771"/>
          <cell r="H771"/>
          <cell r="I771"/>
          <cell r="J771"/>
          <cell r="K771"/>
          <cell r="L771"/>
          <cell r="M771"/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Y771"/>
          <cell r="Z771" t="str">
            <v>-</v>
          </cell>
          <cell r="AA771" t="str">
            <v>-</v>
          </cell>
        </row>
        <row r="772">
          <cell r="B772" t="str">
            <v>2Н1-33</v>
          </cell>
          <cell r="C772" t="str">
            <v>Настил 2Н1-33</v>
          </cell>
          <cell r="D772">
            <v>8</v>
          </cell>
          <cell r="E772">
            <v>267.10000000000002</v>
          </cell>
          <cell r="F772">
            <v>2136.8000000000002</v>
          </cell>
          <cell r="G772"/>
          <cell r="H772"/>
          <cell r="I772"/>
          <cell r="J772"/>
          <cell r="K772"/>
          <cell r="L772"/>
          <cell r="M772"/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Y772"/>
          <cell r="Z772" t="str">
            <v>-</v>
          </cell>
          <cell r="AA772" t="str">
            <v>-</v>
          </cell>
        </row>
        <row r="773">
          <cell r="B773" t="str">
            <v>2Н1-34</v>
          </cell>
          <cell r="C773" t="str">
            <v>Настил 2Н1-34</v>
          </cell>
          <cell r="D773">
            <v>6</v>
          </cell>
          <cell r="E773">
            <v>236.8</v>
          </cell>
          <cell r="F773">
            <v>1420.8</v>
          </cell>
          <cell r="G773"/>
          <cell r="H773"/>
          <cell r="I773"/>
          <cell r="J773"/>
          <cell r="K773"/>
          <cell r="L773"/>
          <cell r="M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  <cell r="Z773" t="str">
            <v>-</v>
          </cell>
          <cell r="AA773" t="str">
            <v>-</v>
          </cell>
        </row>
        <row r="774">
          <cell r="B774" t="str">
            <v>2Н1-35</v>
          </cell>
          <cell r="C774" t="str">
            <v>Настил 2Н1-35</v>
          </cell>
          <cell r="D774">
            <v>6</v>
          </cell>
          <cell r="E774">
            <v>215.8</v>
          </cell>
          <cell r="F774">
            <v>1294.8</v>
          </cell>
          <cell r="G774"/>
          <cell r="H774"/>
          <cell r="I774"/>
          <cell r="J774"/>
          <cell r="K774"/>
          <cell r="L774"/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Y774"/>
          <cell r="Z774" t="str">
            <v>-</v>
          </cell>
          <cell r="AA774" t="str">
            <v>-</v>
          </cell>
        </row>
        <row r="775">
          <cell r="B775" t="str">
            <v>2Н1-36</v>
          </cell>
          <cell r="C775" t="str">
            <v>Настил 2Н1-36</v>
          </cell>
          <cell r="D775">
            <v>8</v>
          </cell>
          <cell r="E775">
            <v>287.5</v>
          </cell>
          <cell r="F775">
            <v>2300</v>
          </cell>
          <cell r="G775"/>
          <cell r="H775"/>
          <cell r="I775"/>
          <cell r="J775"/>
          <cell r="K775"/>
          <cell r="L775"/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Y775"/>
          <cell r="Z775" t="str">
            <v>-</v>
          </cell>
          <cell r="AA775" t="str">
            <v>-</v>
          </cell>
        </row>
        <row r="776">
          <cell r="B776" t="str">
            <v>2Н1-37</v>
          </cell>
          <cell r="C776" t="str">
            <v>Настил 2Н1-37</v>
          </cell>
          <cell r="D776">
            <v>8</v>
          </cell>
          <cell r="E776">
            <v>266.8</v>
          </cell>
          <cell r="F776">
            <v>2134.4</v>
          </cell>
          <cell r="G776"/>
          <cell r="H776"/>
          <cell r="I776"/>
          <cell r="J776"/>
          <cell r="K776"/>
          <cell r="L776"/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Y776"/>
          <cell r="Z776" t="str">
            <v>-</v>
          </cell>
          <cell r="AA776" t="str">
            <v>-</v>
          </cell>
        </row>
        <row r="777">
          <cell r="B777" t="str">
            <v>2Н1-38</v>
          </cell>
          <cell r="C777" t="str">
            <v>Настил 2Н1-38</v>
          </cell>
          <cell r="D777">
            <v>6</v>
          </cell>
          <cell r="E777">
            <v>200.6</v>
          </cell>
          <cell r="F777">
            <v>1203.5999999999999</v>
          </cell>
          <cell r="G777"/>
          <cell r="H777"/>
          <cell r="I777"/>
          <cell r="J777"/>
          <cell r="K777"/>
          <cell r="L777"/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  <cell r="Z777" t="str">
            <v>-</v>
          </cell>
          <cell r="AA777" t="str">
            <v>-</v>
          </cell>
        </row>
        <row r="778">
          <cell r="B778" t="str">
            <v>2Н1-39</v>
          </cell>
          <cell r="C778" t="str">
            <v>Настил 2Н1-39</v>
          </cell>
          <cell r="D778">
            <v>1</v>
          </cell>
          <cell r="E778">
            <v>13.9</v>
          </cell>
          <cell r="F778">
            <v>13.9</v>
          </cell>
          <cell r="G778"/>
          <cell r="H778"/>
          <cell r="I778"/>
          <cell r="J778"/>
          <cell r="K778"/>
          <cell r="L778"/>
          <cell r="M778"/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Y778"/>
          <cell r="Z778" t="str">
            <v>-</v>
          </cell>
          <cell r="AA778" t="str">
            <v>-</v>
          </cell>
        </row>
        <row r="779">
          <cell r="B779" t="str">
            <v>2Н1-40</v>
          </cell>
          <cell r="C779" t="str">
            <v>Настил 2Н1-40</v>
          </cell>
          <cell r="D779">
            <v>3</v>
          </cell>
          <cell r="E779">
            <v>51.4</v>
          </cell>
          <cell r="F779">
            <v>154.19999999999999</v>
          </cell>
          <cell r="G779"/>
          <cell r="H779"/>
          <cell r="I779"/>
          <cell r="J779"/>
          <cell r="K779"/>
          <cell r="L779"/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Y779"/>
          <cell r="Z779" t="str">
            <v>-</v>
          </cell>
          <cell r="AA779" t="str">
            <v>-</v>
          </cell>
        </row>
        <row r="780">
          <cell r="B780" t="str">
            <v>2Н1-41</v>
          </cell>
          <cell r="C780" t="str">
            <v>Настил 2Н1-41</v>
          </cell>
          <cell r="D780">
            <v>1</v>
          </cell>
          <cell r="E780">
            <v>33.9</v>
          </cell>
          <cell r="F780">
            <v>33.9</v>
          </cell>
          <cell r="G780"/>
          <cell r="H780"/>
          <cell r="I780"/>
          <cell r="J780"/>
          <cell r="K780"/>
          <cell r="L780"/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Y780"/>
          <cell r="Z780" t="str">
            <v>-</v>
          </cell>
          <cell r="AA780" t="str">
            <v>-</v>
          </cell>
        </row>
        <row r="781">
          <cell r="B781" t="str">
            <v>2Н1-42</v>
          </cell>
          <cell r="C781" t="str">
            <v>Настил 2Н1-42</v>
          </cell>
          <cell r="D781">
            <v>2</v>
          </cell>
          <cell r="E781">
            <v>50.2</v>
          </cell>
          <cell r="F781">
            <v>100.4</v>
          </cell>
          <cell r="G781"/>
          <cell r="H781"/>
          <cell r="I781"/>
          <cell r="J781"/>
          <cell r="K781"/>
          <cell r="L781"/>
          <cell r="M781"/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Y781"/>
          <cell r="Z781" t="str">
            <v>-</v>
          </cell>
          <cell r="AA781" t="str">
            <v>-</v>
          </cell>
        </row>
        <row r="782">
          <cell r="B782" t="str">
            <v>2Н1-43</v>
          </cell>
          <cell r="C782" t="str">
            <v>Настил 2Н1-43</v>
          </cell>
          <cell r="D782">
            <v>1</v>
          </cell>
          <cell r="E782">
            <v>45.2</v>
          </cell>
          <cell r="F782">
            <v>45.2</v>
          </cell>
          <cell r="G782"/>
          <cell r="H782"/>
          <cell r="I782"/>
          <cell r="J782"/>
          <cell r="K782"/>
          <cell r="L782"/>
          <cell r="M782"/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Y782"/>
          <cell r="Z782" t="str">
            <v>-</v>
          </cell>
          <cell r="AA782" t="str">
            <v>-</v>
          </cell>
        </row>
        <row r="783">
          <cell r="B783" t="str">
            <v>2Н1-44</v>
          </cell>
          <cell r="C783" t="str">
            <v>Настил 2Н1-44</v>
          </cell>
          <cell r="D783">
            <v>2</v>
          </cell>
          <cell r="E783">
            <v>63.7</v>
          </cell>
          <cell r="F783">
            <v>127.4</v>
          </cell>
          <cell r="G783"/>
          <cell r="H783"/>
          <cell r="I783"/>
          <cell r="J783"/>
          <cell r="K783"/>
          <cell r="L783"/>
          <cell r="M783"/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Y783"/>
          <cell r="Z783" t="str">
            <v>-</v>
          </cell>
          <cell r="AA783" t="str">
            <v>-</v>
          </cell>
        </row>
        <row r="784">
          <cell r="B784" t="str">
            <v>2Н1-45</v>
          </cell>
          <cell r="C784" t="str">
            <v>Настил 2Н1-45</v>
          </cell>
          <cell r="D784">
            <v>2</v>
          </cell>
          <cell r="E784">
            <v>66.8</v>
          </cell>
          <cell r="F784">
            <v>133.6</v>
          </cell>
          <cell r="G784"/>
          <cell r="H784"/>
          <cell r="I784"/>
          <cell r="J784"/>
          <cell r="K784"/>
          <cell r="L784"/>
          <cell r="M784"/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Y784"/>
          <cell r="Z784" t="str">
            <v>-</v>
          </cell>
          <cell r="AA784" t="str">
            <v>-</v>
          </cell>
        </row>
        <row r="785">
          <cell r="B785" t="str">
            <v>2Н1-46</v>
          </cell>
          <cell r="C785" t="str">
            <v>Настил 2Н1-46</v>
          </cell>
          <cell r="D785">
            <v>1</v>
          </cell>
          <cell r="E785">
            <v>69</v>
          </cell>
          <cell r="F785">
            <v>69</v>
          </cell>
          <cell r="G785"/>
          <cell r="H785"/>
          <cell r="I785"/>
          <cell r="J785"/>
          <cell r="K785"/>
          <cell r="L785"/>
          <cell r="M785"/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Y785"/>
          <cell r="Z785" t="str">
            <v>-</v>
          </cell>
          <cell r="AA785" t="str">
            <v>-</v>
          </cell>
        </row>
        <row r="786">
          <cell r="B786" t="str">
            <v>2Н1-47</v>
          </cell>
          <cell r="C786" t="str">
            <v>Настил 2Н1-47</v>
          </cell>
          <cell r="D786">
            <v>2</v>
          </cell>
          <cell r="E786">
            <v>41.8</v>
          </cell>
          <cell r="F786">
            <v>83.6</v>
          </cell>
          <cell r="G786"/>
          <cell r="H786"/>
          <cell r="I786"/>
          <cell r="J786"/>
          <cell r="K786"/>
          <cell r="L786"/>
          <cell r="M786"/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Y786"/>
          <cell r="Z786" t="str">
            <v>-</v>
          </cell>
          <cell r="AA786" t="str">
            <v>-</v>
          </cell>
        </row>
        <row r="787">
          <cell r="B787" t="str">
            <v>2Н1-48</v>
          </cell>
          <cell r="C787" t="str">
            <v>Настил 2Н1-48</v>
          </cell>
          <cell r="D787">
            <v>4</v>
          </cell>
          <cell r="E787">
            <v>42.5</v>
          </cell>
          <cell r="F787">
            <v>170</v>
          </cell>
          <cell r="G787"/>
          <cell r="H787"/>
          <cell r="I787"/>
          <cell r="J787"/>
          <cell r="K787"/>
          <cell r="L787"/>
          <cell r="M787"/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Y787"/>
          <cell r="Z787" t="str">
            <v>-</v>
          </cell>
          <cell r="AA787" t="str">
            <v>-</v>
          </cell>
        </row>
        <row r="788">
          <cell r="B788" t="str">
            <v>2Н1-49</v>
          </cell>
          <cell r="C788" t="str">
            <v>Настил 2Н1-49</v>
          </cell>
          <cell r="D788">
            <v>1</v>
          </cell>
          <cell r="E788">
            <v>208.5</v>
          </cell>
          <cell r="F788">
            <v>208.5</v>
          </cell>
          <cell r="G788"/>
          <cell r="H788"/>
          <cell r="I788"/>
          <cell r="J788"/>
          <cell r="K788"/>
          <cell r="L788"/>
          <cell r="M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  <cell r="Z788" t="str">
            <v>-</v>
          </cell>
          <cell r="AA788" t="str">
            <v>-</v>
          </cell>
        </row>
        <row r="789">
          <cell r="B789" t="str">
            <v>2Н1-50</v>
          </cell>
          <cell r="C789" t="str">
            <v>Настил 2Н1-50</v>
          </cell>
          <cell r="D789">
            <v>2</v>
          </cell>
          <cell r="E789">
            <v>37.299999999999997</v>
          </cell>
          <cell r="F789">
            <v>74.599999999999994</v>
          </cell>
          <cell r="G789"/>
          <cell r="H789"/>
          <cell r="I789"/>
          <cell r="J789"/>
          <cell r="K789"/>
          <cell r="L789"/>
          <cell r="M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  <cell r="Z789" t="str">
            <v>-</v>
          </cell>
          <cell r="AA789" t="str">
            <v>-</v>
          </cell>
        </row>
        <row r="790">
          <cell r="B790" t="str">
            <v>2Н1-51</v>
          </cell>
          <cell r="C790" t="str">
            <v>Настил 2Н1-51</v>
          </cell>
          <cell r="D790">
            <v>4</v>
          </cell>
          <cell r="E790">
            <v>30</v>
          </cell>
          <cell r="F790">
            <v>120</v>
          </cell>
          <cell r="G790"/>
          <cell r="H790"/>
          <cell r="I790"/>
          <cell r="J790"/>
          <cell r="K790"/>
          <cell r="L790"/>
          <cell r="M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  <cell r="Z790" t="str">
            <v>-</v>
          </cell>
          <cell r="AA790" t="str">
            <v>-</v>
          </cell>
        </row>
        <row r="791">
          <cell r="B791" t="str">
            <v>2Н1-52</v>
          </cell>
          <cell r="C791" t="str">
            <v>Настил 2Н1-52</v>
          </cell>
          <cell r="D791">
            <v>1</v>
          </cell>
          <cell r="E791">
            <v>82.4</v>
          </cell>
          <cell r="F791">
            <v>82.4</v>
          </cell>
          <cell r="G791"/>
          <cell r="H791"/>
          <cell r="I791"/>
          <cell r="J791"/>
          <cell r="K791"/>
          <cell r="L791"/>
          <cell r="M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  <cell r="Z791" t="str">
            <v>-</v>
          </cell>
          <cell r="AA791" t="str">
            <v>-</v>
          </cell>
        </row>
        <row r="792">
          <cell r="B792" t="str">
            <v>2Н1-53</v>
          </cell>
          <cell r="C792" t="str">
            <v>Настил 2Н1-53</v>
          </cell>
          <cell r="D792">
            <v>1</v>
          </cell>
          <cell r="E792">
            <v>54.9</v>
          </cell>
          <cell r="F792">
            <v>54.9</v>
          </cell>
          <cell r="G792"/>
          <cell r="H792"/>
          <cell r="I792"/>
          <cell r="J792"/>
          <cell r="K792"/>
          <cell r="L792"/>
          <cell r="M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  <cell r="Z792" t="str">
            <v>-</v>
          </cell>
          <cell r="AA792" t="str">
            <v>-</v>
          </cell>
        </row>
        <row r="793">
          <cell r="B793" t="str">
            <v>2Н1-54</v>
          </cell>
          <cell r="C793" t="str">
            <v>Настил 2Н1-54</v>
          </cell>
          <cell r="D793">
            <v>2</v>
          </cell>
          <cell r="E793">
            <v>81</v>
          </cell>
          <cell r="F793">
            <v>162</v>
          </cell>
          <cell r="G793"/>
          <cell r="H793"/>
          <cell r="I793"/>
          <cell r="J793"/>
          <cell r="K793"/>
          <cell r="L793"/>
          <cell r="M793"/>
          <cell r="N793"/>
          <cell r="O793"/>
          <cell r="P793"/>
          <cell r="Q793"/>
          <cell r="R793"/>
          <cell r="S793"/>
          <cell r="T793"/>
          <cell r="U793"/>
          <cell r="V793"/>
          <cell r="W793"/>
          <cell r="X793"/>
          <cell r="Y793"/>
          <cell r="Z793" t="str">
            <v>-</v>
          </cell>
          <cell r="AA793" t="str">
            <v>-</v>
          </cell>
        </row>
        <row r="794">
          <cell r="B794" t="str">
            <v>2Н1-55</v>
          </cell>
          <cell r="C794" t="str">
            <v>Настил 2Н1-55</v>
          </cell>
          <cell r="D794">
            <v>2</v>
          </cell>
          <cell r="E794">
            <v>73.2</v>
          </cell>
          <cell r="F794">
            <v>146.4</v>
          </cell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  <cell r="Z794" t="str">
            <v>-</v>
          </cell>
          <cell r="AA794" t="str">
            <v>-</v>
          </cell>
        </row>
        <row r="795">
          <cell r="B795" t="str">
            <v>2Н1-56</v>
          </cell>
          <cell r="C795" t="str">
            <v>Настил 2Н1-56</v>
          </cell>
          <cell r="D795">
            <v>2</v>
          </cell>
          <cell r="E795">
            <v>46.6</v>
          </cell>
          <cell r="F795">
            <v>93.2</v>
          </cell>
          <cell r="G795"/>
          <cell r="H795"/>
          <cell r="I795"/>
          <cell r="J795"/>
          <cell r="K795"/>
          <cell r="L795"/>
          <cell r="M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  <cell r="Z795" t="str">
            <v>-</v>
          </cell>
          <cell r="AA795" t="str">
            <v>-</v>
          </cell>
        </row>
        <row r="796">
          <cell r="B796" t="str">
            <v>2Н1-57</v>
          </cell>
          <cell r="C796" t="str">
            <v>Настил 2Н1-57</v>
          </cell>
          <cell r="D796">
            <v>2</v>
          </cell>
          <cell r="E796">
            <v>48.9</v>
          </cell>
          <cell r="F796">
            <v>97.8</v>
          </cell>
          <cell r="G796"/>
          <cell r="H796"/>
          <cell r="I796"/>
          <cell r="J796"/>
          <cell r="K796"/>
          <cell r="L796"/>
          <cell r="M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  <cell r="Z796" t="str">
            <v>-</v>
          </cell>
          <cell r="AA796" t="str">
            <v>-</v>
          </cell>
        </row>
        <row r="797">
          <cell r="B797" t="str">
            <v>2Н1-58</v>
          </cell>
          <cell r="C797" t="str">
            <v>Настил 2Н1-58</v>
          </cell>
          <cell r="D797">
            <v>1</v>
          </cell>
          <cell r="E797">
            <v>12.9</v>
          </cell>
          <cell r="F797">
            <v>12.9</v>
          </cell>
          <cell r="G797"/>
          <cell r="H797"/>
          <cell r="I797"/>
          <cell r="J797"/>
          <cell r="K797"/>
          <cell r="L797"/>
          <cell r="M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  <cell r="Z797" t="str">
            <v>-</v>
          </cell>
          <cell r="AA797" t="str">
            <v>-</v>
          </cell>
        </row>
        <row r="798">
          <cell r="B798" t="str">
            <v>2Н1-59</v>
          </cell>
          <cell r="C798" t="str">
            <v>Настил 2Н1-59</v>
          </cell>
          <cell r="D798">
            <v>2</v>
          </cell>
          <cell r="E798">
            <v>47.2</v>
          </cell>
          <cell r="F798">
            <v>94.4</v>
          </cell>
          <cell r="G798"/>
          <cell r="H798"/>
          <cell r="I798"/>
          <cell r="J798"/>
          <cell r="K798"/>
          <cell r="L798"/>
          <cell r="M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  <cell r="Z798" t="str">
            <v>-</v>
          </cell>
          <cell r="AA798" t="str">
            <v>-</v>
          </cell>
        </row>
        <row r="799">
          <cell r="B799" t="str">
            <v>2Н1-60</v>
          </cell>
          <cell r="C799" t="str">
            <v>Настил 2Н1-60</v>
          </cell>
          <cell r="D799">
            <v>2</v>
          </cell>
          <cell r="E799">
            <v>48.9</v>
          </cell>
          <cell r="F799">
            <v>97.8</v>
          </cell>
          <cell r="G799"/>
          <cell r="H799"/>
          <cell r="I799"/>
          <cell r="J799"/>
          <cell r="K799"/>
          <cell r="L799"/>
          <cell r="M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  <cell r="Z799" t="str">
            <v>-</v>
          </cell>
          <cell r="AA799" t="str">
            <v>-</v>
          </cell>
        </row>
        <row r="800">
          <cell r="B800" t="str">
            <v>2Н1-61</v>
          </cell>
          <cell r="C800" t="str">
            <v>Настил 2Н1-61</v>
          </cell>
          <cell r="D800">
            <v>2</v>
          </cell>
          <cell r="E800">
            <v>43.2</v>
          </cell>
          <cell r="F800">
            <v>86.4</v>
          </cell>
          <cell r="G800"/>
          <cell r="H800"/>
          <cell r="I800"/>
          <cell r="J800"/>
          <cell r="K800"/>
          <cell r="L800"/>
          <cell r="M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  <cell r="Z800" t="str">
            <v>-</v>
          </cell>
          <cell r="AA800" t="str">
            <v>-</v>
          </cell>
        </row>
        <row r="801">
          <cell r="B801" t="str">
            <v>2Н1-62</v>
          </cell>
          <cell r="C801" t="str">
            <v>Настил 2Н1-62</v>
          </cell>
          <cell r="D801">
            <v>2</v>
          </cell>
          <cell r="E801">
            <v>82.4</v>
          </cell>
          <cell r="F801">
            <v>164.8</v>
          </cell>
          <cell r="G801"/>
          <cell r="H801"/>
          <cell r="I801"/>
          <cell r="J801"/>
          <cell r="K801"/>
          <cell r="L801"/>
          <cell r="M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  <cell r="Z801" t="str">
            <v>-</v>
          </cell>
          <cell r="AA801" t="str">
            <v>-</v>
          </cell>
        </row>
        <row r="802">
          <cell r="B802" t="str">
            <v>2Н1-63</v>
          </cell>
          <cell r="C802" t="str">
            <v>Настил 2Н1-63</v>
          </cell>
          <cell r="D802">
            <v>2</v>
          </cell>
          <cell r="E802">
            <v>54.2</v>
          </cell>
          <cell r="F802">
            <v>108.4</v>
          </cell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  <cell r="Z802" t="str">
            <v>-</v>
          </cell>
          <cell r="AA802" t="str">
            <v>-</v>
          </cell>
        </row>
        <row r="803">
          <cell r="B803" t="str">
            <v>2Н1-64</v>
          </cell>
          <cell r="C803" t="str">
            <v>Настил 2Н1-64</v>
          </cell>
          <cell r="D803">
            <v>2</v>
          </cell>
          <cell r="E803">
            <v>80.3</v>
          </cell>
          <cell r="F803">
            <v>160.6</v>
          </cell>
          <cell r="G803"/>
          <cell r="H803"/>
          <cell r="I803"/>
          <cell r="J803"/>
          <cell r="K803"/>
          <cell r="L803"/>
          <cell r="M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  <cell r="Z803" t="str">
            <v>-</v>
          </cell>
          <cell r="AA803" t="str">
            <v>-</v>
          </cell>
        </row>
        <row r="804">
          <cell r="B804" t="str">
            <v>2Н1-65</v>
          </cell>
          <cell r="C804" t="str">
            <v>Настил 2Н1-65</v>
          </cell>
          <cell r="D804">
            <v>2</v>
          </cell>
          <cell r="E804">
            <v>73.900000000000006</v>
          </cell>
          <cell r="F804">
            <v>147.80000000000001</v>
          </cell>
          <cell r="G804"/>
          <cell r="H804"/>
          <cell r="I804"/>
          <cell r="J804"/>
          <cell r="K804"/>
          <cell r="L804"/>
          <cell r="M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  <cell r="Z804" t="str">
            <v>-</v>
          </cell>
          <cell r="AA804" t="str">
            <v>-</v>
          </cell>
        </row>
        <row r="805">
          <cell r="B805" t="str">
            <v>2Н1-66</v>
          </cell>
          <cell r="C805" t="str">
            <v>Настил 2Н1-66</v>
          </cell>
          <cell r="D805">
            <v>2</v>
          </cell>
          <cell r="E805">
            <v>36.700000000000003</v>
          </cell>
          <cell r="F805">
            <v>73.400000000000006</v>
          </cell>
          <cell r="G805"/>
          <cell r="H805"/>
          <cell r="I805"/>
          <cell r="J805"/>
          <cell r="K805"/>
          <cell r="L805"/>
          <cell r="M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  <cell r="Z805" t="str">
            <v>-</v>
          </cell>
          <cell r="AA805" t="str">
            <v>-</v>
          </cell>
        </row>
        <row r="806">
          <cell r="B806" t="str">
            <v>2Н1-67</v>
          </cell>
          <cell r="C806" t="str">
            <v>Настил 2Н1-67</v>
          </cell>
          <cell r="D806">
            <v>2</v>
          </cell>
          <cell r="E806">
            <v>208.5</v>
          </cell>
          <cell r="F806">
            <v>417</v>
          </cell>
          <cell r="G806"/>
          <cell r="H806"/>
          <cell r="I806"/>
          <cell r="J806"/>
          <cell r="K806"/>
          <cell r="L806"/>
          <cell r="M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  <cell r="Z806" t="str">
            <v>-</v>
          </cell>
          <cell r="AA806" t="str">
            <v>-</v>
          </cell>
        </row>
        <row r="807">
          <cell r="B807" t="str">
            <v>2Н1-68</v>
          </cell>
          <cell r="C807" t="str">
            <v>Настил 2Н1-68</v>
          </cell>
          <cell r="D807">
            <v>2</v>
          </cell>
          <cell r="E807">
            <v>69.7</v>
          </cell>
          <cell r="F807">
            <v>139.4</v>
          </cell>
          <cell r="G807"/>
          <cell r="H807"/>
          <cell r="I807"/>
          <cell r="J807"/>
          <cell r="K807"/>
          <cell r="L807"/>
          <cell r="M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  <cell r="Z807" t="str">
            <v>-</v>
          </cell>
          <cell r="AA807" t="str">
            <v>-</v>
          </cell>
        </row>
        <row r="808">
          <cell r="B808" t="str">
            <v>2Н1-69</v>
          </cell>
          <cell r="C808" t="str">
            <v>Настил 2Н1-69</v>
          </cell>
          <cell r="D808">
            <v>2</v>
          </cell>
          <cell r="E808">
            <v>41.8</v>
          </cell>
          <cell r="F808">
            <v>83.6</v>
          </cell>
          <cell r="G808"/>
          <cell r="H808"/>
          <cell r="I808"/>
          <cell r="J808"/>
          <cell r="K808"/>
          <cell r="L808"/>
          <cell r="M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  <cell r="Z808" t="str">
            <v>-</v>
          </cell>
          <cell r="AA808" t="str">
            <v>-</v>
          </cell>
        </row>
        <row r="809">
          <cell r="B809" t="str">
            <v>2Н1-70</v>
          </cell>
          <cell r="C809" t="str">
            <v>Настил 2Н1-70</v>
          </cell>
          <cell r="D809">
            <v>2</v>
          </cell>
          <cell r="E809">
            <v>64.400000000000006</v>
          </cell>
          <cell r="F809">
            <v>128.80000000000001</v>
          </cell>
          <cell r="G809"/>
          <cell r="H809"/>
          <cell r="I809"/>
          <cell r="J809"/>
          <cell r="K809"/>
          <cell r="L809"/>
          <cell r="M809"/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Y809"/>
          <cell r="Z809" t="str">
            <v>-</v>
          </cell>
          <cell r="AA809" t="str">
            <v>-</v>
          </cell>
        </row>
        <row r="810">
          <cell r="B810" t="str">
            <v>2Н1-71</v>
          </cell>
          <cell r="C810" t="str">
            <v>Настил 2Н1-71</v>
          </cell>
          <cell r="D810">
            <v>2</v>
          </cell>
          <cell r="E810">
            <v>66.8</v>
          </cell>
          <cell r="F810">
            <v>133.6</v>
          </cell>
          <cell r="G810"/>
          <cell r="H810"/>
          <cell r="I810"/>
          <cell r="J810"/>
          <cell r="K810"/>
          <cell r="L810"/>
          <cell r="M810"/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Y810"/>
          <cell r="Z810" t="str">
            <v>-</v>
          </cell>
          <cell r="AA810" t="str">
            <v>-</v>
          </cell>
        </row>
        <row r="811">
          <cell r="B811" t="str">
            <v>2Н1-72</v>
          </cell>
          <cell r="C811" t="str">
            <v>Настил 2Н1-72</v>
          </cell>
          <cell r="D811">
            <v>2</v>
          </cell>
          <cell r="E811">
            <v>33.5</v>
          </cell>
          <cell r="F811">
            <v>67</v>
          </cell>
          <cell r="G811"/>
          <cell r="H811"/>
          <cell r="I811"/>
          <cell r="J811"/>
          <cell r="K811"/>
          <cell r="L811"/>
          <cell r="M811"/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Y811"/>
          <cell r="Z811" t="str">
            <v>-</v>
          </cell>
          <cell r="AA811" t="str">
            <v>-</v>
          </cell>
        </row>
        <row r="812">
          <cell r="B812" t="str">
            <v>2Н1-73</v>
          </cell>
          <cell r="C812" t="str">
            <v>Настил 2Н1-73</v>
          </cell>
          <cell r="D812">
            <v>2</v>
          </cell>
          <cell r="E812">
            <v>49.7</v>
          </cell>
          <cell r="F812">
            <v>99.4</v>
          </cell>
          <cell r="G812"/>
          <cell r="H812"/>
          <cell r="I812"/>
          <cell r="J812"/>
          <cell r="K812"/>
          <cell r="L812"/>
          <cell r="M812"/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Y812"/>
          <cell r="Z812" t="str">
            <v>-</v>
          </cell>
          <cell r="AA812" t="str">
            <v>-</v>
          </cell>
        </row>
        <row r="813">
          <cell r="B813" t="str">
            <v>2Н1-74</v>
          </cell>
          <cell r="C813" t="str">
            <v>Настил 2Н1-74</v>
          </cell>
          <cell r="D813">
            <v>2</v>
          </cell>
          <cell r="E813">
            <v>46.1</v>
          </cell>
          <cell r="F813">
            <v>92.2</v>
          </cell>
          <cell r="G813"/>
          <cell r="H813"/>
          <cell r="I813"/>
          <cell r="J813"/>
          <cell r="K813"/>
          <cell r="L813"/>
          <cell r="M813"/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Y813"/>
          <cell r="Z813" t="str">
            <v>-</v>
          </cell>
          <cell r="AA813" t="str">
            <v>-</v>
          </cell>
        </row>
        <row r="814">
          <cell r="B814" t="str">
            <v>2Н1-75</v>
          </cell>
          <cell r="C814" t="str">
            <v>Настил 2Н1-75</v>
          </cell>
          <cell r="D814">
            <v>1</v>
          </cell>
          <cell r="E814">
            <v>45.3</v>
          </cell>
          <cell r="F814">
            <v>45.3</v>
          </cell>
          <cell r="G814"/>
          <cell r="H814"/>
          <cell r="I814"/>
          <cell r="J814"/>
          <cell r="K814"/>
          <cell r="L814"/>
          <cell r="M814"/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Y814"/>
          <cell r="Z814" t="str">
            <v>-</v>
          </cell>
          <cell r="AA814" t="str">
            <v>-</v>
          </cell>
        </row>
        <row r="815">
          <cell r="B815" t="str">
            <v>2Н2-1</v>
          </cell>
          <cell r="C815" t="str">
            <v>Профлист 2Н2-1</v>
          </cell>
          <cell r="D815">
            <v>230</v>
          </cell>
          <cell r="E815">
            <v>49</v>
          </cell>
          <cell r="F815">
            <v>11270</v>
          </cell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 t="str">
            <v>-</v>
          </cell>
          <cell r="AA815" t="str">
            <v>-</v>
          </cell>
        </row>
        <row r="816">
          <cell r="B816" t="str">
            <v>2Н2-2</v>
          </cell>
          <cell r="C816" t="str">
            <v>Профлист 2Н2-2</v>
          </cell>
          <cell r="D816">
            <v>230</v>
          </cell>
          <cell r="E816">
            <v>47</v>
          </cell>
          <cell r="F816">
            <v>10810</v>
          </cell>
          <cell r="G816"/>
          <cell r="H816"/>
          <cell r="I816"/>
          <cell r="J816"/>
          <cell r="K816"/>
          <cell r="L816"/>
          <cell r="M816"/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Y816"/>
          <cell r="Z816" t="str">
            <v>-</v>
          </cell>
          <cell r="AA816" t="str">
            <v>-</v>
          </cell>
        </row>
        <row r="817">
          <cell r="B817" t="str">
            <v>2Н3-1</v>
          </cell>
          <cell r="C817" t="str">
            <v>Профлист 2Н3-1</v>
          </cell>
          <cell r="D817">
            <v>173</v>
          </cell>
          <cell r="E817">
            <v>23.6</v>
          </cell>
          <cell r="F817">
            <v>4082.8</v>
          </cell>
          <cell r="G817"/>
          <cell r="H817"/>
          <cell r="I817"/>
          <cell r="J817"/>
          <cell r="K817"/>
          <cell r="L817"/>
          <cell r="M817"/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Y817"/>
          <cell r="Z817" t="str">
            <v>-</v>
          </cell>
          <cell r="AA817" t="str">
            <v>-</v>
          </cell>
        </row>
        <row r="818">
          <cell r="B818" t="str">
            <v>2Н3-2</v>
          </cell>
          <cell r="C818" t="str">
            <v>Профлист 2Н3-2</v>
          </cell>
          <cell r="D818">
            <v>173</v>
          </cell>
          <cell r="E818">
            <v>22.9</v>
          </cell>
          <cell r="F818">
            <v>3961.7</v>
          </cell>
          <cell r="G818"/>
          <cell r="H818"/>
          <cell r="I818"/>
          <cell r="J818"/>
          <cell r="K818"/>
          <cell r="L818"/>
          <cell r="M818"/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Y818"/>
          <cell r="Z818" t="str">
            <v>-</v>
          </cell>
          <cell r="AA818" t="str">
            <v>-</v>
          </cell>
        </row>
        <row r="819">
          <cell r="B819" t="str">
            <v>2Н3-3</v>
          </cell>
          <cell r="C819" t="str">
            <v>Профлист 2Н3-3</v>
          </cell>
          <cell r="D819">
            <v>172</v>
          </cell>
          <cell r="E819">
            <v>70.599999999999994</v>
          </cell>
          <cell r="F819">
            <v>12143.2</v>
          </cell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 t="str">
            <v>-</v>
          </cell>
          <cell r="AA819" t="str">
            <v>-</v>
          </cell>
        </row>
        <row r="820">
          <cell r="B820" t="str">
            <v>2Н3-4</v>
          </cell>
          <cell r="C820" t="str">
            <v>Профлист 2Н3-4</v>
          </cell>
          <cell r="D820">
            <v>6</v>
          </cell>
          <cell r="E820">
            <v>10.3</v>
          </cell>
          <cell r="F820">
            <v>61.8</v>
          </cell>
          <cell r="G820"/>
          <cell r="H820"/>
          <cell r="I820"/>
          <cell r="J820"/>
          <cell r="K820"/>
          <cell r="L820"/>
          <cell r="M820"/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Y820"/>
          <cell r="Z820" t="str">
            <v>-</v>
          </cell>
          <cell r="AA820" t="str">
            <v>-</v>
          </cell>
        </row>
        <row r="821">
          <cell r="B821" t="str">
            <v>2Н3-5</v>
          </cell>
          <cell r="C821" t="str">
            <v>Профлист 2Н3-5</v>
          </cell>
          <cell r="D821">
            <v>6</v>
          </cell>
          <cell r="E821">
            <v>17.7</v>
          </cell>
          <cell r="F821">
            <v>106.2</v>
          </cell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 t="str">
            <v>-</v>
          </cell>
          <cell r="AA821" t="str">
            <v>-</v>
          </cell>
        </row>
        <row r="822">
          <cell r="B822" t="str">
            <v>2Н3-6</v>
          </cell>
          <cell r="C822" t="str">
            <v>Профлист 2Н3-6</v>
          </cell>
          <cell r="D822">
            <v>9</v>
          </cell>
          <cell r="E822">
            <v>21.8</v>
          </cell>
          <cell r="F822">
            <v>196.2</v>
          </cell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 t="str">
            <v>-</v>
          </cell>
          <cell r="AA822" t="str">
            <v>-</v>
          </cell>
        </row>
        <row r="823">
          <cell r="B823" t="str">
            <v>2Н3-7</v>
          </cell>
          <cell r="C823" t="str">
            <v>Профлист 2Н3-7</v>
          </cell>
          <cell r="D823">
            <v>1</v>
          </cell>
          <cell r="E823">
            <v>16.8</v>
          </cell>
          <cell r="F823">
            <v>16.8</v>
          </cell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 t="str">
            <v>-</v>
          </cell>
          <cell r="AA823" t="str">
            <v>-</v>
          </cell>
        </row>
        <row r="824">
          <cell r="B824" t="str">
            <v>2Н3-8</v>
          </cell>
          <cell r="C824" t="str">
            <v>Профлист 2Н3-8</v>
          </cell>
          <cell r="D824">
            <v>3</v>
          </cell>
          <cell r="E824">
            <v>6.4</v>
          </cell>
          <cell r="F824">
            <v>19.2</v>
          </cell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 t="str">
            <v>-</v>
          </cell>
          <cell r="AA824" t="str">
            <v>-</v>
          </cell>
        </row>
        <row r="825">
          <cell r="B825" t="str">
            <v>2Н4-1</v>
          </cell>
          <cell r="C825" t="str">
            <v>Настил 2Н4-1</v>
          </cell>
          <cell r="D825">
            <v>1</v>
          </cell>
          <cell r="E825">
            <v>14.6</v>
          </cell>
          <cell r="F825">
            <v>14.6</v>
          </cell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 t="str">
            <v>-</v>
          </cell>
          <cell r="AA825" t="str">
            <v>-</v>
          </cell>
        </row>
        <row r="826">
          <cell r="B826" t="str">
            <v>2Н4-2</v>
          </cell>
          <cell r="C826" t="str">
            <v>Настил 2Н4-2</v>
          </cell>
          <cell r="D826">
            <v>2</v>
          </cell>
          <cell r="E826">
            <v>21</v>
          </cell>
          <cell r="F826">
            <v>42</v>
          </cell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 t="str">
            <v>-</v>
          </cell>
          <cell r="AA826" t="str">
            <v>-</v>
          </cell>
        </row>
        <row r="827">
          <cell r="B827" t="str">
            <v>2Н4-3</v>
          </cell>
          <cell r="C827" t="str">
            <v>Настил 2Н4-3</v>
          </cell>
          <cell r="D827">
            <v>3</v>
          </cell>
          <cell r="E827">
            <v>16.2</v>
          </cell>
          <cell r="F827">
            <v>48.6</v>
          </cell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 t="str">
            <v>-</v>
          </cell>
          <cell r="AA827" t="str">
            <v>-</v>
          </cell>
        </row>
        <row r="828">
          <cell r="B828" t="str">
            <v>2Н4-4</v>
          </cell>
          <cell r="C828" t="str">
            <v>Настил 2Н4-4</v>
          </cell>
          <cell r="D828">
            <v>3</v>
          </cell>
          <cell r="E828">
            <v>19.100000000000001</v>
          </cell>
          <cell r="F828">
            <v>57.3</v>
          </cell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 t="str">
            <v>-</v>
          </cell>
          <cell r="AA828" t="str">
            <v>-</v>
          </cell>
        </row>
        <row r="829">
          <cell r="B829" t="str">
            <v>2Н4-5</v>
          </cell>
          <cell r="C829" t="str">
            <v>Настил 2Н4-5</v>
          </cell>
          <cell r="D829">
            <v>4</v>
          </cell>
          <cell r="E829">
            <v>14</v>
          </cell>
          <cell r="F829">
            <v>56</v>
          </cell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 t="str">
            <v>-</v>
          </cell>
          <cell r="AA829" t="str">
            <v>-</v>
          </cell>
        </row>
        <row r="830">
          <cell r="B830" t="str">
            <v>2Н4-6</v>
          </cell>
          <cell r="C830" t="str">
            <v>Настил 2Н4-6</v>
          </cell>
          <cell r="D830">
            <v>4</v>
          </cell>
          <cell r="E830">
            <v>3.9</v>
          </cell>
          <cell r="F830">
            <v>15.6</v>
          </cell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 t="str">
            <v>-</v>
          </cell>
          <cell r="AA830" t="str">
            <v>-</v>
          </cell>
        </row>
        <row r="831">
          <cell r="B831" t="str">
            <v>2Н4-7</v>
          </cell>
          <cell r="C831" t="str">
            <v>Настил 2Н4-7</v>
          </cell>
          <cell r="D831">
            <v>4</v>
          </cell>
          <cell r="E831">
            <v>16.5</v>
          </cell>
          <cell r="F831">
            <v>66</v>
          </cell>
          <cell r="G831"/>
          <cell r="H831"/>
          <cell r="I831"/>
          <cell r="J831"/>
          <cell r="K831"/>
          <cell r="L831"/>
          <cell r="M831"/>
          <cell r="N831"/>
          <cell r="O831"/>
          <cell r="P831"/>
          <cell r="Q831"/>
          <cell r="R831"/>
          <cell r="S831"/>
          <cell r="T831"/>
          <cell r="U831"/>
          <cell r="V831"/>
          <cell r="W831"/>
          <cell r="X831"/>
          <cell r="Y831"/>
          <cell r="Z831" t="str">
            <v>-</v>
          </cell>
          <cell r="AA831" t="str">
            <v>-</v>
          </cell>
        </row>
        <row r="832">
          <cell r="B832" t="str">
            <v>2Н4-8</v>
          </cell>
          <cell r="C832" t="str">
            <v>Настил 2Н4-8</v>
          </cell>
          <cell r="D832">
            <v>6</v>
          </cell>
          <cell r="E832">
            <v>8.1</v>
          </cell>
          <cell r="F832">
            <v>48.6</v>
          </cell>
          <cell r="G832"/>
          <cell r="H832"/>
          <cell r="I832"/>
          <cell r="J832"/>
          <cell r="K832"/>
          <cell r="L832"/>
          <cell r="M832"/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Y832"/>
          <cell r="Z832" t="str">
            <v>-</v>
          </cell>
          <cell r="AA832" t="str">
            <v>-</v>
          </cell>
        </row>
        <row r="833">
          <cell r="B833" t="str">
            <v>2Н4-9</v>
          </cell>
          <cell r="C833" t="str">
            <v>Настил 2Н4-9</v>
          </cell>
          <cell r="D833">
            <v>3</v>
          </cell>
          <cell r="E833">
            <v>7.6</v>
          </cell>
          <cell r="F833">
            <v>22.8</v>
          </cell>
          <cell r="G833"/>
          <cell r="H833"/>
          <cell r="I833"/>
          <cell r="J833"/>
          <cell r="K833"/>
          <cell r="L833"/>
          <cell r="M833"/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Y833"/>
          <cell r="Z833" t="str">
            <v>-</v>
          </cell>
          <cell r="AA833" t="str">
            <v>-</v>
          </cell>
        </row>
        <row r="834">
          <cell r="B834" t="str">
            <v>2Н4-10</v>
          </cell>
          <cell r="C834" t="str">
            <v>Настил 2Н4-10</v>
          </cell>
          <cell r="D834">
            <v>1</v>
          </cell>
          <cell r="E834">
            <v>24.2</v>
          </cell>
          <cell r="F834">
            <v>24.2</v>
          </cell>
          <cell r="G834"/>
          <cell r="H834"/>
          <cell r="I834"/>
          <cell r="J834"/>
          <cell r="K834"/>
          <cell r="L834"/>
          <cell r="M834"/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Y834"/>
          <cell r="Z834" t="str">
            <v>-</v>
          </cell>
          <cell r="AA834" t="str">
            <v>-</v>
          </cell>
        </row>
        <row r="835">
          <cell r="B835" t="str">
            <v>2Н4-11</v>
          </cell>
          <cell r="C835" t="str">
            <v>Настил 2Н4-11</v>
          </cell>
          <cell r="D835">
            <v>4</v>
          </cell>
          <cell r="E835">
            <v>14.1</v>
          </cell>
          <cell r="F835">
            <v>56.4</v>
          </cell>
          <cell r="G835"/>
          <cell r="H835"/>
          <cell r="I835"/>
          <cell r="J835"/>
          <cell r="K835"/>
          <cell r="L835"/>
          <cell r="M835"/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Y835"/>
          <cell r="Z835" t="str">
            <v>-</v>
          </cell>
          <cell r="AA835" t="str">
            <v>-</v>
          </cell>
        </row>
        <row r="836">
          <cell r="B836" t="str">
            <v>2Н4-12</v>
          </cell>
          <cell r="C836" t="str">
            <v>Настил 2Н4-12</v>
          </cell>
          <cell r="D836">
            <v>4</v>
          </cell>
          <cell r="E836">
            <v>20.100000000000001</v>
          </cell>
          <cell r="F836">
            <v>80.400000000000006</v>
          </cell>
          <cell r="G836"/>
          <cell r="H836"/>
          <cell r="I836"/>
          <cell r="J836"/>
          <cell r="K836"/>
          <cell r="L836"/>
          <cell r="M836"/>
          <cell r="N836"/>
          <cell r="O836"/>
          <cell r="P836"/>
          <cell r="Q836"/>
          <cell r="R836"/>
          <cell r="S836"/>
          <cell r="T836"/>
          <cell r="U836"/>
          <cell r="V836"/>
          <cell r="W836"/>
          <cell r="X836"/>
          <cell r="Y836"/>
          <cell r="Z836" t="str">
            <v>-</v>
          </cell>
          <cell r="AA836" t="str">
            <v>-</v>
          </cell>
        </row>
        <row r="837">
          <cell r="B837" t="str">
            <v>2Н4-13</v>
          </cell>
          <cell r="C837" t="str">
            <v>Настил 2Н4-13</v>
          </cell>
          <cell r="D837">
            <v>2</v>
          </cell>
          <cell r="E837">
            <v>33.4</v>
          </cell>
          <cell r="F837">
            <v>66.8</v>
          </cell>
          <cell r="G837"/>
          <cell r="H837"/>
          <cell r="I837"/>
          <cell r="J837"/>
          <cell r="K837"/>
          <cell r="L837"/>
          <cell r="M837"/>
          <cell r="N837"/>
          <cell r="O837"/>
          <cell r="P837"/>
          <cell r="Q837"/>
          <cell r="R837"/>
          <cell r="S837"/>
          <cell r="T837"/>
          <cell r="U837"/>
          <cell r="V837"/>
          <cell r="W837"/>
          <cell r="X837"/>
          <cell r="Y837"/>
          <cell r="Z837" t="str">
            <v>-</v>
          </cell>
          <cell r="AA837" t="str">
            <v>-</v>
          </cell>
        </row>
        <row r="838">
          <cell r="B838" t="str">
            <v>2Н4-14</v>
          </cell>
          <cell r="C838" t="str">
            <v>Настил 2Н4-14</v>
          </cell>
          <cell r="D838">
            <v>4</v>
          </cell>
          <cell r="E838">
            <v>29.7</v>
          </cell>
          <cell r="F838">
            <v>118.8</v>
          </cell>
          <cell r="G838"/>
          <cell r="H838"/>
          <cell r="I838"/>
          <cell r="J838"/>
          <cell r="K838"/>
          <cell r="L838"/>
          <cell r="M838"/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Y838"/>
          <cell r="Z838" t="str">
            <v>-</v>
          </cell>
          <cell r="AA838" t="str">
            <v>-</v>
          </cell>
        </row>
        <row r="839">
          <cell r="B839" t="str">
            <v>2Н4-15</v>
          </cell>
          <cell r="C839" t="str">
            <v>Настил 2Н4-15</v>
          </cell>
          <cell r="D839">
            <v>4</v>
          </cell>
          <cell r="E839">
            <v>25.2</v>
          </cell>
          <cell r="F839">
            <v>100.8</v>
          </cell>
          <cell r="G839"/>
          <cell r="H839"/>
          <cell r="I839"/>
          <cell r="J839"/>
          <cell r="K839"/>
          <cell r="L839"/>
          <cell r="M839"/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Y839"/>
          <cell r="Z839" t="str">
            <v>-</v>
          </cell>
          <cell r="AA839" t="str">
            <v>-</v>
          </cell>
        </row>
        <row r="840">
          <cell r="B840" t="str">
            <v>2Н4-16</v>
          </cell>
          <cell r="C840" t="str">
            <v>Настил 2Н4-16</v>
          </cell>
          <cell r="D840">
            <v>2</v>
          </cell>
          <cell r="E840">
            <v>26.1</v>
          </cell>
          <cell r="F840">
            <v>52.2</v>
          </cell>
          <cell r="G840"/>
          <cell r="H840"/>
          <cell r="I840"/>
          <cell r="J840"/>
          <cell r="K840"/>
          <cell r="L840"/>
          <cell r="M840"/>
          <cell r="N840"/>
          <cell r="O840"/>
          <cell r="P840"/>
          <cell r="Q840"/>
          <cell r="R840"/>
          <cell r="S840"/>
          <cell r="T840"/>
          <cell r="U840"/>
          <cell r="V840"/>
          <cell r="W840"/>
          <cell r="X840"/>
          <cell r="Y840"/>
          <cell r="Z840" t="str">
            <v>-</v>
          </cell>
          <cell r="AA840" t="str">
            <v>-</v>
          </cell>
        </row>
        <row r="841">
          <cell r="B841" t="str">
            <v>2Н4-17</v>
          </cell>
          <cell r="C841" t="str">
            <v>Настил 2Н4-17</v>
          </cell>
          <cell r="D841">
            <v>2</v>
          </cell>
          <cell r="E841">
            <v>17.399999999999999</v>
          </cell>
          <cell r="F841">
            <v>34.799999999999997</v>
          </cell>
          <cell r="G841"/>
          <cell r="H841"/>
          <cell r="I841"/>
          <cell r="J841"/>
          <cell r="K841"/>
          <cell r="L841"/>
          <cell r="M841"/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Y841"/>
          <cell r="Z841" t="str">
            <v>-</v>
          </cell>
          <cell r="AA841" t="str">
            <v>-</v>
          </cell>
        </row>
        <row r="842">
          <cell r="B842" t="str">
            <v>2Н4-18</v>
          </cell>
          <cell r="C842" t="str">
            <v>Настил 2Н4-18</v>
          </cell>
          <cell r="D842">
            <v>2</v>
          </cell>
          <cell r="E842">
            <v>16.5</v>
          </cell>
          <cell r="F842">
            <v>33</v>
          </cell>
          <cell r="G842"/>
          <cell r="H842"/>
          <cell r="I842"/>
          <cell r="J842"/>
          <cell r="K842"/>
          <cell r="L842"/>
          <cell r="M842"/>
          <cell r="N842"/>
          <cell r="O842"/>
          <cell r="P842"/>
          <cell r="Q842"/>
          <cell r="R842"/>
          <cell r="S842"/>
          <cell r="T842"/>
          <cell r="U842"/>
          <cell r="V842"/>
          <cell r="W842"/>
          <cell r="X842"/>
          <cell r="Y842"/>
          <cell r="Z842" t="str">
            <v>-</v>
          </cell>
          <cell r="AA842" t="str">
            <v>-</v>
          </cell>
        </row>
        <row r="843">
          <cell r="B843" t="str">
            <v>2Н4-19</v>
          </cell>
          <cell r="C843" t="str">
            <v>Настил 2Н4-19</v>
          </cell>
          <cell r="D843">
            <v>4</v>
          </cell>
          <cell r="E843">
            <v>19.399999999999999</v>
          </cell>
          <cell r="F843">
            <v>77.599999999999994</v>
          </cell>
          <cell r="G843"/>
          <cell r="H843"/>
          <cell r="I843"/>
          <cell r="J843"/>
          <cell r="K843"/>
          <cell r="L843"/>
          <cell r="M843"/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Y843"/>
          <cell r="Z843" t="str">
            <v>-</v>
          </cell>
          <cell r="AA843" t="str">
            <v>-</v>
          </cell>
        </row>
        <row r="844">
          <cell r="B844" t="str">
            <v>2Н4-20</v>
          </cell>
          <cell r="C844" t="str">
            <v>Настил 2Н4-20</v>
          </cell>
          <cell r="D844">
            <v>2</v>
          </cell>
          <cell r="E844">
            <v>13.7</v>
          </cell>
          <cell r="F844">
            <v>27.4</v>
          </cell>
          <cell r="G844"/>
          <cell r="H844"/>
          <cell r="I844"/>
          <cell r="J844"/>
          <cell r="K844"/>
          <cell r="L844"/>
          <cell r="M844"/>
          <cell r="N844"/>
          <cell r="O844"/>
          <cell r="P844"/>
          <cell r="Q844"/>
          <cell r="R844"/>
          <cell r="S844"/>
          <cell r="T844"/>
          <cell r="U844"/>
          <cell r="V844"/>
          <cell r="W844"/>
          <cell r="X844"/>
          <cell r="Y844"/>
          <cell r="Z844" t="str">
            <v>-</v>
          </cell>
          <cell r="AA844" t="str">
            <v>-</v>
          </cell>
        </row>
        <row r="845">
          <cell r="B845" t="str">
            <v>2Н4-21</v>
          </cell>
          <cell r="C845" t="str">
            <v>Настил 2Н4-21</v>
          </cell>
          <cell r="D845">
            <v>2</v>
          </cell>
          <cell r="E845">
            <v>32.4</v>
          </cell>
          <cell r="F845">
            <v>64.8</v>
          </cell>
          <cell r="G845"/>
          <cell r="H845"/>
          <cell r="I845"/>
          <cell r="J845"/>
          <cell r="K845"/>
          <cell r="L845"/>
          <cell r="M845"/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Y845"/>
          <cell r="Z845" t="str">
            <v>-</v>
          </cell>
          <cell r="AA845" t="str">
            <v>-</v>
          </cell>
        </row>
        <row r="846">
          <cell r="B846" t="str">
            <v>2Н4-22</v>
          </cell>
          <cell r="C846" t="str">
            <v>Настил 2Н4-22</v>
          </cell>
          <cell r="D846">
            <v>2</v>
          </cell>
          <cell r="E846">
            <v>27</v>
          </cell>
          <cell r="F846">
            <v>54</v>
          </cell>
          <cell r="G846"/>
          <cell r="H846"/>
          <cell r="I846"/>
          <cell r="J846"/>
          <cell r="K846"/>
          <cell r="L846"/>
          <cell r="M846"/>
          <cell r="N846"/>
          <cell r="O846"/>
          <cell r="P846"/>
          <cell r="Q846"/>
          <cell r="R846"/>
          <cell r="S846"/>
          <cell r="T846"/>
          <cell r="U846"/>
          <cell r="V846"/>
          <cell r="W846"/>
          <cell r="X846"/>
          <cell r="Y846"/>
          <cell r="Z846" t="str">
            <v>-</v>
          </cell>
          <cell r="AA846" t="str">
            <v>-</v>
          </cell>
        </row>
        <row r="847">
          <cell r="B847" t="str">
            <v>2Н4-23</v>
          </cell>
          <cell r="C847" t="str">
            <v>Настил 2Н4-23</v>
          </cell>
          <cell r="D847">
            <v>6</v>
          </cell>
          <cell r="E847">
            <v>20.3</v>
          </cell>
          <cell r="F847">
            <v>121.8</v>
          </cell>
          <cell r="G847"/>
          <cell r="H847"/>
          <cell r="I847"/>
          <cell r="J847"/>
          <cell r="K847"/>
          <cell r="L847"/>
          <cell r="M847"/>
          <cell r="N847"/>
          <cell r="O847"/>
          <cell r="P847"/>
          <cell r="Q847"/>
          <cell r="R847"/>
          <cell r="S847"/>
          <cell r="T847"/>
          <cell r="U847"/>
          <cell r="V847"/>
          <cell r="W847"/>
          <cell r="X847"/>
          <cell r="Y847"/>
          <cell r="Z847" t="str">
            <v>-</v>
          </cell>
          <cell r="AA847" t="str">
            <v>-</v>
          </cell>
        </row>
        <row r="848">
          <cell r="B848" t="str">
            <v>2Н4-24</v>
          </cell>
          <cell r="C848" t="str">
            <v>Настил 2Н4-24</v>
          </cell>
          <cell r="D848">
            <v>6</v>
          </cell>
          <cell r="E848">
            <v>24</v>
          </cell>
          <cell r="F848">
            <v>144</v>
          </cell>
          <cell r="G848"/>
          <cell r="H848"/>
          <cell r="I848"/>
          <cell r="J848"/>
          <cell r="K848"/>
          <cell r="L848"/>
          <cell r="M848"/>
          <cell r="N848"/>
          <cell r="O848"/>
          <cell r="P848"/>
          <cell r="Q848"/>
          <cell r="R848"/>
          <cell r="S848"/>
          <cell r="T848"/>
          <cell r="U848"/>
          <cell r="V848"/>
          <cell r="W848"/>
          <cell r="X848"/>
          <cell r="Y848"/>
          <cell r="Z848" t="str">
            <v>-</v>
          </cell>
          <cell r="AA848" t="str">
            <v>-</v>
          </cell>
        </row>
        <row r="849">
          <cell r="B849" t="str">
            <v>2Н4-25</v>
          </cell>
          <cell r="C849" t="str">
            <v>Настил 2Н4-25</v>
          </cell>
          <cell r="D849">
            <v>2</v>
          </cell>
          <cell r="E849">
            <v>16.600000000000001</v>
          </cell>
          <cell r="F849">
            <v>33.200000000000003</v>
          </cell>
          <cell r="G849"/>
          <cell r="H849"/>
          <cell r="I849"/>
          <cell r="J849"/>
          <cell r="K849"/>
          <cell r="L849"/>
          <cell r="M849"/>
          <cell r="N849"/>
          <cell r="O849"/>
          <cell r="P849"/>
          <cell r="Q849"/>
          <cell r="R849"/>
          <cell r="S849"/>
          <cell r="T849"/>
          <cell r="U849"/>
          <cell r="V849"/>
          <cell r="W849"/>
          <cell r="X849"/>
          <cell r="Y849"/>
          <cell r="Z849" t="str">
            <v>-</v>
          </cell>
          <cell r="AA849" t="str">
            <v>-</v>
          </cell>
        </row>
        <row r="850">
          <cell r="B850" t="str">
            <v>2Н4-26</v>
          </cell>
          <cell r="C850" t="str">
            <v>Настил 2Н4-26</v>
          </cell>
          <cell r="D850">
            <v>2</v>
          </cell>
          <cell r="E850">
            <v>20</v>
          </cell>
          <cell r="F850">
            <v>40</v>
          </cell>
          <cell r="G850"/>
          <cell r="H850"/>
          <cell r="I850"/>
          <cell r="J850"/>
          <cell r="K850"/>
          <cell r="L850"/>
          <cell r="M850"/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Y850"/>
          <cell r="Z850" t="str">
            <v>-</v>
          </cell>
          <cell r="AA850" t="str">
            <v>-</v>
          </cell>
        </row>
        <row r="851">
          <cell r="B851" t="str">
            <v>2Н4-27</v>
          </cell>
          <cell r="C851" t="str">
            <v>Настил 2Н4-27</v>
          </cell>
          <cell r="D851">
            <v>1</v>
          </cell>
          <cell r="E851">
            <v>8.9</v>
          </cell>
          <cell r="F851">
            <v>8.9</v>
          </cell>
          <cell r="G851"/>
          <cell r="H851"/>
          <cell r="I851"/>
          <cell r="J851"/>
          <cell r="K851"/>
          <cell r="L851"/>
          <cell r="M851"/>
          <cell r="N851"/>
          <cell r="O851"/>
          <cell r="P851"/>
          <cell r="Q851"/>
          <cell r="R851"/>
          <cell r="S851"/>
          <cell r="T851"/>
          <cell r="U851"/>
          <cell r="V851"/>
          <cell r="W851"/>
          <cell r="X851"/>
          <cell r="Y851"/>
          <cell r="Z851" t="str">
            <v>-</v>
          </cell>
          <cell r="AA851" t="str">
            <v>-</v>
          </cell>
        </row>
        <row r="852">
          <cell r="B852" t="str">
            <v>2ОГ1-1</v>
          </cell>
          <cell r="C852" t="str">
            <v>Ограждение 2ОГ1-1</v>
          </cell>
          <cell r="D852">
            <v>1</v>
          </cell>
          <cell r="E852">
            <v>54.4</v>
          </cell>
          <cell r="F852">
            <v>54.4</v>
          </cell>
          <cell r="G852"/>
          <cell r="H852"/>
          <cell r="I852"/>
          <cell r="J852"/>
          <cell r="K852"/>
          <cell r="L852"/>
          <cell r="M852"/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Y852"/>
          <cell r="Z852" t="str">
            <v>-</v>
          </cell>
          <cell r="AA852" t="str">
            <v>-</v>
          </cell>
        </row>
        <row r="853">
          <cell r="B853" t="str">
            <v>2ОГ1-2</v>
          </cell>
          <cell r="C853" t="str">
            <v>Ограждение 2ОГ1-2</v>
          </cell>
          <cell r="D853">
            <v>9</v>
          </cell>
          <cell r="E853">
            <v>18.2</v>
          </cell>
          <cell r="F853">
            <v>163.80000000000001</v>
          </cell>
          <cell r="G853"/>
          <cell r="H853"/>
          <cell r="I853"/>
          <cell r="J853"/>
          <cell r="K853"/>
          <cell r="L853"/>
          <cell r="M853"/>
          <cell r="N853"/>
          <cell r="O853"/>
          <cell r="P853"/>
          <cell r="Q853"/>
          <cell r="R853"/>
          <cell r="S853"/>
          <cell r="T853"/>
          <cell r="U853"/>
          <cell r="V853"/>
          <cell r="W853"/>
          <cell r="X853"/>
          <cell r="Y853"/>
          <cell r="Z853" t="str">
            <v>-</v>
          </cell>
          <cell r="AA853" t="str">
            <v>-</v>
          </cell>
        </row>
        <row r="854">
          <cell r="B854" t="str">
            <v>2ОГ1-3</v>
          </cell>
          <cell r="C854" t="str">
            <v>Ограждение 2ОГ1-3</v>
          </cell>
          <cell r="D854">
            <v>9</v>
          </cell>
          <cell r="E854">
            <v>18.100000000000001</v>
          </cell>
          <cell r="F854">
            <v>162.9</v>
          </cell>
          <cell r="G854"/>
          <cell r="H854"/>
          <cell r="I854"/>
          <cell r="J854"/>
          <cell r="K854"/>
          <cell r="L854"/>
          <cell r="M854"/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Y854"/>
          <cell r="Z854" t="str">
            <v>-</v>
          </cell>
          <cell r="AA854" t="str">
            <v>-</v>
          </cell>
        </row>
        <row r="855">
          <cell r="B855" t="str">
            <v>2ОГ1-4</v>
          </cell>
          <cell r="C855" t="str">
            <v>Ограждение 2ОГ1-4</v>
          </cell>
          <cell r="D855">
            <v>4</v>
          </cell>
          <cell r="E855">
            <v>26.2</v>
          </cell>
          <cell r="F855">
            <v>104.8</v>
          </cell>
          <cell r="G855"/>
          <cell r="H855"/>
          <cell r="I855"/>
          <cell r="J855"/>
          <cell r="K855"/>
          <cell r="L855"/>
          <cell r="M855"/>
          <cell r="N855"/>
          <cell r="O855"/>
          <cell r="P855"/>
          <cell r="Q855"/>
          <cell r="R855"/>
          <cell r="S855"/>
          <cell r="T855"/>
          <cell r="U855"/>
          <cell r="V855"/>
          <cell r="W855"/>
          <cell r="X855"/>
          <cell r="Y855"/>
          <cell r="Z855" t="str">
            <v>-</v>
          </cell>
          <cell r="AA855" t="str">
            <v>-</v>
          </cell>
        </row>
        <row r="856">
          <cell r="B856" t="str">
            <v>2ОГ1-5</v>
          </cell>
          <cell r="C856" t="str">
            <v>Ограждение 2ОГ1-5</v>
          </cell>
          <cell r="D856">
            <v>1</v>
          </cell>
          <cell r="E856">
            <v>13.6</v>
          </cell>
          <cell r="F856">
            <v>13.6</v>
          </cell>
          <cell r="G856"/>
          <cell r="H856"/>
          <cell r="I856"/>
          <cell r="J856"/>
          <cell r="K856"/>
          <cell r="L856"/>
          <cell r="M856"/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Y856"/>
          <cell r="Z856" t="str">
            <v>-</v>
          </cell>
          <cell r="AA856" t="str">
            <v>-</v>
          </cell>
        </row>
        <row r="857">
          <cell r="B857" t="str">
            <v>2ОГ1-6</v>
          </cell>
          <cell r="C857" t="str">
            <v>Ограждение 2ОГ1-6</v>
          </cell>
          <cell r="D857">
            <v>4</v>
          </cell>
          <cell r="E857">
            <v>16.600000000000001</v>
          </cell>
          <cell r="F857">
            <v>66.400000000000006</v>
          </cell>
          <cell r="G857"/>
          <cell r="H857"/>
          <cell r="I857"/>
          <cell r="J857"/>
          <cell r="K857"/>
          <cell r="L857"/>
          <cell r="M857"/>
          <cell r="N857"/>
          <cell r="O857"/>
          <cell r="P857"/>
          <cell r="Q857"/>
          <cell r="R857"/>
          <cell r="S857"/>
          <cell r="T857"/>
          <cell r="U857"/>
          <cell r="V857"/>
          <cell r="W857"/>
          <cell r="X857"/>
          <cell r="Y857"/>
          <cell r="Z857" t="str">
            <v>-</v>
          </cell>
          <cell r="AA857" t="str">
            <v>-</v>
          </cell>
        </row>
        <row r="858">
          <cell r="B858" t="str">
            <v>2ОГ1-7</v>
          </cell>
          <cell r="C858" t="str">
            <v>Ограждение 2ОГ1-7</v>
          </cell>
          <cell r="D858">
            <v>4</v>
          </cell>
          <cell r="E858">
            <v>16.600000000000001</v>
          </cell>
          <cell r="F858">
            <v>66.400000000000006</v>
          </cell>
          <cell r="G858"/>
          <cell r="H858"/>
          <cell r="I858"/>
          <cell r="J858"/>
          <cell r="K858"/>
          <cell r="L858"/>
          <cell r="M858"/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Y858"/>
          <cell r="Z858" t="str">
            <v>-</v>
          </cell>
          <cell r="AA858" t="str">
            <v>-</v>
          </cell>
        </row>
        <row r="859">
          <cell r="B859" t="str">
            <v>2ОГ1-8</v>
          </cell>
          <cell r="C859" t="str">
            <v>Ограждение 2ОГ1-8</v>
          </cell>
          <cell r="D859">
            <v>1</v>
          </cell>
          <cell r="E859">
            <v>43.1</v>
          </cell>
          <cell r="F859">
            <v>43.1</v>
          </cell>
          <cell r="G859"/>
          <cell r="H859"/>
          <cell r="I859"/>
          <cell r="J859"/>
          <cell r="K859"/>
          <cell r="L859"/>
          <cell r="M859"/>
          <cell r="N859"/>
          <cell r="O859"/>
          <cell r="P859"/>
          <cell r="Q859"/>
          <cell r="R859"/>
          <cell r="S859"/>
          <cell r="T859"/>
          <cell r="U859"/>
          <cell r="V859"/>
          <cell r="W859"/>
          <cell r="X859"/>
          <cell r="Y859"/>
          <cell r="Z859" t="str">
            <v>-</v>
          </cell>
          <cell r="AA859" t="str">
            <v>-</v>
          </cell>
        </row>
        <row r="860">
          <cell r="B860" t="str">
            <v>2ОГ1-9</v>
          </cell>
          <cell r="C860" t="str">
            <v>Ограждение 2ОГ1-9</v>
          </cell>
          <cell r="D860">
            <v>3</v>
          </cell>
          <cell r="E860">
            <v>28.1</v>
          </cell>
          <cell r="F860">
            <v>84.3</v>
          </cell>
          <cell r="G860"/>
          <cell r="H860"/>
          <cell r="I860"/>
          <cell r="J860"/>
          <cell r="K860"/>
          <cell r="L860"/>
          <cell r="M860"/>
          <cell r="N860"/>
          <cell r="O860"/>
          <cell r="P860"/>
          <cell r="Q860"/>
          <cell r="R860"/>
          <cell r="S860"/>
          <cell r="T860"/>
          <cell r="U860"/>
          <cell r="V860"/>
          <cell r="W860"/>
          <cell r="X860"/>
          <cell r="Y860"/>
          <cell r="Z860" t="str">
            <v>-</v>
          </cell>
          <cell r="AA860" t="str">
            <v>-</v>
          </cell>
        </row>
        <row r="861">
          <cell r="B861" t="str">
            <v>2ОГ1-10</v>
          </cell>
          <cell r="C861" t="str">
            <v>Ограждение 2ОГ1-10</v>
          </cell>
          <cell r="D861">
            <v>6</v>
          </cell>
          <cell r="E861">
            <v>5.0999999999999996</v>
          </cell>
          <cell r="F861">
            <v>30.6</v>
          </cell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 t="str">
            <v>-</v>
          </cell>
          <cell r="AA861" t="str">
            <v>-</v>
          </cell>
        </row>
        <row r="862">
          <cell r="B862" t="str">
            <v>2ОГ1-11</v>
          </cell>
          <cell r="C862" t="str">
            <v>Ограждение 2ОГ1-11</v>
          </cell>
          <cell r="D862">
            <v>1</v>
          </cell>
          <cell r="E862">
            <v>25.4</v>
          </cell>
          <cell r="F862">
            <v>25.4</v>
          </cell>
          <cell r="G862"/>
          <cell r="H862"/>
          <cell r="I862"/>
          <cell r="J862"/>
          <cell r="K862"/>
          <cell r="L862"/>
          <cell r="M862"/>
          <cell r="N862"/>
          <cell r="O862"/>
          <cell r="P862"/>
          <cell r="Q862"/>
          <cell r="R862"/>
          <cell r="S862"/>
          <cell r="T862"/>
          <cell r="U862"/>
          <cell r="V862"/>
          <cell r="W862"/>
          <cell r="X862"/>
          <cell r="Y862"/>
          <cell r="Z862" t="str">
            <v>-</v>
          </cell>
          <cell r="AA862" t="str">
            <v>-</v>
          </cell>
        </row>
        <row r="863">
          <cell r="B863" t="str">
            <v>2ОГ1-12</v>
          </cell>
          <cell r="C863" t="str">
            <v>Ограждение 2ОГ1-12</v>
          </cell>
          <cell r="D863">
            <v>1</v>
          </cell>
          <cell r="E863">
            <v>13.9</v>
          </cell>
          <cell r="F863">
            <v>13.9</v>
          </cell>
          <cell r="G863"/>
          <cell r="H863"/>
          <cell r="I863"/>
          <cell r="J863"/>
          <cell r="K863"/>
          <cell r="L863"/>
          <cell r="M863"/>
          <cell r="N863"/>
          <cell r="O863"/>
          <cell r="P863"/>
          <cell r="Q863"/>
          <cell r="R863"/>
          <cell r="S863"/>
          <cell r="T863"/>
          <cell r="U863"/>
          <cell r="V863"/>
          <cell r="W863"/>
          <cell r="X863"/>
          <cell r="Y863"/>
          <cell r="Z863" t="str">
            <v>-</v>
          </cell>
          <cell r="AA863" t="str">
            <v>-</v>
          </cell>
        </row>
        <row r="864">
          <cell r="B864" t="str">
            <v>2ОГ1-13</v>
          </cell>
          <cell r="C864" t="str">
            <v>Ограждение 2ОГ1-13</v>
          </cell>
          <cell r="D864">
            <v>6</v>
          </cell>
          <cell r="E864">
            <v>29.9</v>
          </cell>
          <cell r="F864">
            <v>179.4</v>
          </cell>
          <cell r="G864"/>
          <cell r="H864"/>
          <cell r="I864"/>
          <cell r="J864"/>
          <cell r="K864"/>
          <cell r="L864"/>
          <cell r="M864"/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Y864"/>
          <cell r="Z864" t="str">
            <v>-</v>
          </cell>
          <cell r="AA864" t="str">
            <v>-</v>
          </cell>
        </row>
        <row r="865">
          <cell r="B865" t="str">
            <v>2ОГ1-14</v>
          </cell>
          <cell r="C865" t="str">
            <v>Ограждение 2ОГ1-14</v>
          </cell>
          <cell r="D865">
            <v>3</v>
          </cell>
          <cell r="E865">
            <v>13.6</v>
          </cell>
          <cell r="F865">
            <v>40.799999999999997</v>
          </cell>
          <cell r="G865"/>
          <cell r="H865"/>
          <cell r="I865"/>
          <cell r="J865"/>
          <cell r="K865"/>
          <cell r="L865"/>
          <cell r="M865"/>
          <cell r="N865"/>
          <cell r="O865"/>
          <cell r="P865"/>
          <cell r="Q865"/>
          <cell r="R865"/>
          <cell r="S865"/>
          <cell r="T865"/>
          <cell r="U865"/>
          <cell r="V865"/>
          <cell r="W865"/>
          <cell r="X865"/>
          <cell r="Y865"/>
          <cell r="Z865" t="str">
            <v>-</v>
          </cell>
          <cell r="AA865" t="str">
            <v>-</v>
          </cell>
        </row>
        <row r="866">
          <cell r="B866" t="str">
            <v>2ОГ1-15</v>
          </cell>
          <cell r="C866" t="str">
            <v>Ограждение 2ОГ1-15</v>
          </cell>
          <cell r="D866">
            <v>1</v>
          </cell>
          <cell r="E866">
            <v>72.400000000000006</v>
          </cell>
          <cell r="F866">
            <v>72.400000000000006</v>
          </cell>
          <cell r="G866"/>
          <cell r="H866"/>
          <cell r="I866"/>
          <cell r="J866"/>
          <cell r="K866"/>
          <cell r="L866"/>
          <cell r="M866"/>
          <cell r="N866"/>
          <cell r="O866"/>
          <cell r="P866"/>
          <cell r="Q866"/>
          <cell r="R866"/>
          <cell r="S866"/>
          <cell r="T866"/>
          <cell r="U866"/>
          <cell r="V866"/>
          <cell r="W866"/>
          <cell r="X866"/>
          <cell r="Y866"/>
          <cell r="Z866" t="str">
            <v>-</v>
          </cell>
          <cell r="AA866" t="str">
            <v>-</v>
          </cell>
        </row>
        <row r="867">
          <cell r="B867" t="str">
            <v>2ОГ1-16</v>
          </cell>
          <cell r="C867" t="str">
            <v>Ограждение 2ОГ1-16</v>
          </cell>
          <cell r="D867">
            <v>2</v>
          </cell>
          <cell r="E867">
            <v>40.1</v>
          </cell>
          <cell r="F867">
            <v>80.2</v>
          </cell>
          <cell r="G867"/>
          <cell r="H867"/>
          <cell r="I867"/>
          <cell r="J867"/>
          <cell r="K867"/>
          <cell r="L867"/>
          <cell r="M867"/>
          <cell r="N867"/>
          <cell r="O867"/>
          <cell r="P867"/>
          <cell r="Q867"/>
          <cell r="R867"/>
          <cell r="S867"/>
          <cell r="T867"/>
          <cell r="U867"/>
          <cell r="V867"/>
          <cell r="W867"/>
          <cell r="X867"/>
          <cell r="Y867"/>
          <cell r="Z867" t="str">
            <v>-</v>
          </cell>
          <cell r="AA867" t="str">
            <v>-</v>
          </cell>
        </row>
        <row r="868">
          <cell r="B868" t="str">
            <v>2ОГ1-17</v>
          </cell>
          <cell r="C868" t="str">
            <v>Ограждение 2ОГ1-17</v>
          </cell>
          <cell r="D868">
            <v>3</v>
          </cell>
          <cell r="E868">
            <v>16.2</v>
          </cell>
          <cell r="F868">
            <v>48.6</v>
          </cell>
          <cell r="G868"/>
          <cell r="H868"/>
          <cell r="I868"/>
          <cell r="J868"/>
          <cell r="K868"/>
          <cell r="L868"/>
          <cell r="M868"/>
          <cell r="N868"/>
          <cell r="O868"/>
          <cell r="P868"/>
          <cell r="Q868"/>
          <cell r="R868"/>
          <cell r="S868"/>
          <cell r="T868"/>
          <cell r="U868"/>
          <cell r="V868"/>
          <cell r="W868"/>
          <cell r="X868"/>
          <cell r="Y868"/>
          <cell r="Z868" t="str">
            <v>-</v>
          </cell>
          <cell r="AA868" t="str">
            <v>-</v>
          </cell>
        </row>
        <row r="869">
          <cell r="B869" t="str">
            <v>2ОГ1-18</v>
          </cell>
          <cell r="C869" t="str">
            <v>Ограждение 2ОГ1-18</v>
          </cell>
          <cell r="D869">
            <v>2</v>
          </cell>
          <cell r="E869">
            <v>18.5</v>
          </cell>
          <cell r="F869">
            <v>37</v>
          </cell>
          <cell r="G869"/>
          <cell r="H869"/>
          <cell r="I869"/>
          <cell r="J869"/>
          <cell r="K869"/>
          <cell r="L869"/>
          <cell r="M869"/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Y869"/>
          <cell r="Z869" t="str">
            <v>-</v>
          </cell>
          <cell r="AA869" t="str">
            <v>-</v>
          </cell>
        </row>
        <row r="870">
          <cell r="B870" t="str">
            <v>2ОГ1-19</v>
          </cell>
          <cell r="C870" t="str">
            <v>Ограждение 2ОГ1-19</v>
          </cell>
          <cell r="D870">
            <v>1</v>
          </cell>
          <cell r="E870">
            <v>21.2</v>
          </cell>
          <cell r="F870">
            <v>21.2</v>
          </cell>
          <cell r="G870"/>
          <cell r="H870"/>
          <cell r="I870"/>
          <cell r="J870"/>
          <cell r="K870"/>
          <cell r="L870"/>
          <cell r="M870"/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Y870"/>
          <cell r="Z870" t="str">
            <v>-</v>
          </cell>
          <cell r="AA870" t="str">
            <v>-</v>
          </cell>
        </row>
        <row r="871">
          <cell r="B871" t="str">
            <v>2ОГ1-20</v>
          </cell>
          <cell r="C871" t="str">
            <v>Ограждение 2ОГ1-20</v>
          </cell>
          <cell r="D871">
            <v>1</v>
          </cell>
          <cell r="E871">
            <v>11.2</v>
          </cell>
          <cell r="F871">
            <v>11.2</v>
          </cell>
          <cell r="G871"/>
          <cell r="H871"/>
          <cell r="I871"/>
          <cell r="J871"/>
          <cell r="K871"/>
          <cell r="L871"/>
          <cell r="M871"/>
          <cell r="N871"/>
          <cell r="O871"/>
          <cell r="P871"/>
          <cell r="Q871"/>
          <cell r="R871"/>
          <cell r="S871"/>
          <cell r="T871"/>
          <cell r="U871"/>
          <cell r="V871"/>
          <cell r="W871"/>
          <cell r="X871"/>
          <cell r="Y871"/>
          <cell r="Z871" t="str">
            <v>-</v>
          </cell>
          <cell r="AA871" t="str">
            <v>-</v>
          </cell>
        </row>
        <row r="872">
          <cell r="B872" t="str">
            <v>2ОГ1-21</v>
          </cell>
          <cell r="C872" t="str">
            <v>Ограждение 2ОГ1-21</v>
          </cell>
          <cell r="D872">
            <v>6</v>
          </cell>
          <cell r="E872">
            <v>31.3</v>
          </cell>
          <cell r="F872">
            <v>187.8</v>
          </cell>
          <cell r="G872"/>
          <cell r="H872"/>
          <cell r="I872"/>
          <cell r="J872"/>
          <cell r="K872"/>
          <cell r="L872"/>
          <cell r="M872"/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Y872"/>
          <cell r="Z872" t="str">
            <v>-</v>
          </cell>
          <cell r="AA872" t="str">
            <v>-</v>
          </cell>
        </row>
        <row r="873">
          <cell r="B873" t="str">
            <v>2ОГ1-22</v>
          </cell>
          <cell r="C873" t="str">
            <v>Ограждение 2ОГ1-22</v>
          </cell>
          <cell r="D873">
            <v>2</v>
          </cell>
          <cell r="E873">
            <v>18.5</v>
          </cell>
          <cell r="F873">
            <v>37</v>
          </cell>
          <cell r="G873"/>
          <cell r="H873"/>
          <cell r="I873"/>
          <cell r="J873"/>
          <cell r="K873"/>
          <cell r="L873"/>
          <cell r="M873"/>
          <cell r="N873"/>
          <cell r="O873"/>
          <cell r="P873"/>
          <cell r="Q873"/>
          <cell r="R873"/>
          <cell r="S873"/>
          <cell r="T873"/>
          <cell r="U873"/>
          <cell r="V873"/>
          <cell r="W873"/>
          <cell r="X873"/>
          <cell r="Y873"/>
          <cell r="Z873" t="str">
            <v>-</v>
          </cell>
          <cell r="AA873" t="str">
            <v>-</v>
          </cell>
        </row>
        <row r="874">
          <cell r="B874" t="str">
            <v>2ОГ1-23</v>
          </cell>
          <cell r="C874" t="str">
            <v>Ограждение 2ОГ1-23</v>
          </cell>
          <cell r="D874">
            <v>2</v>
          </cell>
          <cell r="E874">
            <v>15.3</v>
          </cell>
          <cell r="F874">
            <v>30.6</v>
          </cell>
          <cell r="G874"/>
          <cell r="H874"/>
          <cell r="I874"/>
          <cell r="J874"/>
          <cell r="K874"/>
          <cell r="L874"/>
          <cell r="M874"/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Y874"/>
          <cell r="Z874" t="str">
            <v>-</v>
          </cell>
          <cell r="AA874" t="str">
            <v>-</v>
          </cell>
        </row>
        <row r="875">
          <cell r="B875" t="str">
            <v>2ОГ1-24</v>
          </cell>
          <cell r="C875" t="str">
            <v>Ограждение 2ОГ1-24</v>
          </cell>
          <cell r="D875">
            <v>2</v>
          </cell>
          <cell r="E875">
            <v>21.3</v>
          </cell>
          <cell r="F875">
            <v>42.6</v>
          </cell>
          <cell r="G875"/>
          <cell r="H875"/>
          <cell r="I875"/>
          <cell r="J875"/>
          <cell r="K875"/>
          <cell r="L875"/>
          <cell r="M875"/>
          <cell r="N875"/>
          <cell r="O875"/>
          <cell r="P875"/>
          <cell r="Q875"/>
          <cell r="R875"/>
          <cell r="S875"/>
          <cell r="T875"/>
          <cell r="U875"/>
          <cell r="V875"/>
          <cell r="W875"/>
          <cell r="X875"/>
          <cell r="Y875"/>
          <cell r="Z875" t="str">
            <v>-</v>
          </cell>
          <cell r="AA875" t="str">
            <v>-</v>
          </cell>
        </row>
        <row r="876">
          <cell r="B876" t="str">
            <v>2ОГ1-25</v>
          </cell>
          <cell r="C876" t="str">
            <v>Ограждение 2ОГ1-25</v>
          </cell>
          <cell r="D876">
            <v>2</v>
          </cell>
          <cell r="E876">
            <v>39.200000000000003</v>
          </cell>
          <cell r="F876">
            <v>78.400000000000006</v>
          </cell>
          <cell r="G876"/>
          <cell r="H876"/>
          <cell r="I876"/>
          <cell r="J876"/>
          <cell r="K876"/>
          <cell r="L876"/>
          <cell r="M876"/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Y876"/>
          <cell r="Z876" t="str">
            <v>-</v>
          </cell>
          <cell r="AA876" t="str">
            <v>-</v>
          </cell>
        </row>
        <row r="877">
          <cell r="B877" t="str">
            <v>2ОГ1-26</v>
          </cell>
          <cell r="C877" t="str">
            <v>Ограждение 2ОГ1-26</v>
          </cell>
          <cell r="D877">
            <v>2</v>
          </cell>
          <cell r="E877">
            <v>15</v>
          </cell>
          <cell r="F877">
            <v>30</v>
          </cell>
          <cell r="G877"/>
          <cell r="H877"/>
          <cell r="I877"/>
          <cell r="J877"/>
          <cell r="K877"/>
          <cell r="L877"/>
          <cell r="M877"/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Y877"/>
          <cell r="Z877" t="str">
            <v>-</v>
          </cell>
          <cell r="AA877" t="str">
            <v>-</v>
          </cell>
        </row>
        <row r="878">
          <cell r="B878" t="str">
            <v>2ОГ1-27</v>
          </cell>
          <cell r="C878" t="str">
            <v>Ограждение 2ОГ1-27</v>
          </cell>
          <cell r="D878">
            <v>2</v>
          </cell>
          <cell r="E878">
            <v>15</v>
          </cell>
          <cell r="F878">
            <v>30</v>
          </cell>
          <cell r="G878"/>
          <cell r="H878"/>
          <cell r="I878"/>
          <cell r="J878"/>
          <cell r="K878"/>
          <cell r="L878"/>
          <cell r="M878"/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Y878"/>
          <cell r="Z878" t="str">
            <v>-</v>
          </cell>
          <cell r="AA878" t="str">
            <v>-</v>
          </cell>
        </row>
        <row r="879">
          <cell r="B879" t="str">
            <v>2ОГ1-28</v>
          </cell>
          <cell r="C879" t="str">
            <v>Ограждение 2ОГ1-28</v>
          </cell>
          <cell r="D879">
            <v>1</v>
          </cell>
          <cell r="E879">
            <v>16.2</v>
          </cell>
          <cell r="F879">
            <v>16.2</v>
          </cell>
          <cell r="G879"/>
          <cell r="H879"/>
          <cell r="I879"/>
          <cell r="J879"/>
          <cell r="K879"/>
          <cell r="L879"/>
          <cell r="M879"/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Y879"/>
          <cell r="Z879" t="str">
            <v>-</v>
          </cell>
          <cell r="AA879" t="str">
            <v>-</v>
          </cell>
        </row>
        <row r="880">
          <cell r="B880" t="str">
            <v>2ОГ1-29</v>
          </cell>
          <cell r="C880" t="str">
            <v>Ограждение 2ОГ1-29</v>
          </cell>
          <cell r="D880">
            <v>1</v>
          </cell>
          <cell r="E880">
            <v>20.399999999999999</v>
          </cell>
          <cell r="F880">
            <v>20.399999999999999</v>
          </cell>
          <cell r="G880"/>
          <cell r="H880"/>
          <cell r="I880"/>
          <cell r="J880"/>
          <cell r="K880"/>
          <cell r="L880"/>
          <cell r="M880"/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Y880"/>
          <cell r="Z880" t="str">
            <v>-</v>
          </cell>
          <cell r="AA880" t="str">
            <v>-</v>
          </cell>
        </row>
        <row r="881">
          <cell r="B881" t="str">
            <v>2ОГ1-30</v>
          </cell>
          <cell r="C881" t="str">
            <v>Ограждение 2ОГ1-30</v>
          </cell>
          <cell r="D881">
            <v>1</v>
          </cell>
          <cell r="E881">
            <v>18</v>
          </cell>
          <cell r="F881">
            <v>18</v>
          </cell>
          <cell r="G881"/>
          <cell r="H881"/>
          <cell r="I881"/>
          <cell r="J881"/>
          <cell r="K881"/>
          <cell r="L881"/>
          <cell r="M881"/>
          <cell r="N881"/>
          <cell r="O881"/>
          <cell r="P881"/>
          <cell r="Q881"/>
          <cell r="R881"/>
          <cell r="S881"/>
          <cell r="T881"/>
          <cell r="U881"/>
          <cell r="V881"/>
          <cell r="W881"/>
          <cell r="X881"/>
          <cell r="Y881"/>
          <cell r="Z881" t="str">
            <v>-</v>
          </cell>
          <cell r="AA881" t="str">
            <v>-</v>
          </cell>
        </row>
        <row r="882">
          <cell r="B882" t="str">
            <v>2ОГ1-31</v>
          </cell>
          <cell r="C882" t="str">
            <v>Ограждение 2ОГ1-31</v>
          </cell>
          <cell r="D882">
            <v>1</v>
          </cell>
          <cell r="E882">
            <v>45.8</v>
          </cell>
          <cell r="F882">
            <v>45.8</v>
          </cell>
          <cell r="G882"/>
          <cell r="H882"/>
          <cell r="I882"/>
          <cell r="J882"/>
          <cell r="K882"/>
          <cell r="L882"/>
          <cell r="M882"/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Y882"/>
          <cell r="Z882" t="str">
            <v>-</v>
          </cell>
          <cell r="AA882" t="str">
            <v>-</v>
          </cell>
        </row>
        <row r="883">
          <cell r="B883" t="str">
            <v>2ОГ2-1</v>
          </cell>
          <cell r="C883" t="str">
            <v>Ограждение 2ОГ2-1</v>
          </cell>
          <cell r="D883">
            <v>6</v>
          </cell>
          <cell r="E883">
            <v>31.2</v>
          </cell>
          <cell r="F883">
            <v>187.2</v>
          </cell>
          <cell r="G883"/>
          <cell r="H883"/>
          <cell r="I883"/>
          <cell r="J883"/>
          <cell r="K883"/>
          <cell r="L883"/>
          <cell r="M883"/>
          <cell r="N883"/>
          <cell r="O883"/>
          <cell r="P883"/>
          <cell r="Q883"/>
          <cell r="R883"/>
          <cell r="S883"/>
          <cell r="T883"/>
          <cell r="U883"/>
          <cell r="V883"/>
          <cell r="W883"/>
          <cell r="X883"/>
          <cell r="Y883"/>
          <cell r="Z883" t="str">
            <v>-</v>
          </cell>
          <cell r="AA883" t="str">
            <v>-</v>
          </cell>
        </row>
        <row r="884">
          <cell r="B884" t="str">
            <v>2ОГ2-2</v>
          </cell>
          <cell r="C884" t="str">
            <v>Ограждение 2ОГ2-2</v>
          </cell>
          <cell r="D884">
            <v>1</v>
          </cell>
          <cell r="E884">
            <v>19.2</v>
          </cell>
          <cell r="F884">
            <v>19.2</v>
          </cell>
          <cell r="G884"/>
          <cell r="H884"/>
          <cell r="I884"/>
          <cell r="J884"/>
          <cell r="K884"/>
          <cell r="L884"/>
          <cell r="M884"/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Y884"/>
          <cell r="Z884" t="str">
            <v>-</v>
          </cell>
          <cell r="AA884" t="str">
            <v>-</v>
          </cell>
        </row>
        <row r="885">
          <cell r="B885" t="str">
            <v>2ОГ2-3</v>
          </cell>
          <cell r="C885" t="str">
            <v>Ограждение 2ОГ2-3</v>
          </cell>
          <cell r="D885">
            <v>6</v>
          </cell>
          <cell r="E885">
            <v>31.2</v>
          </cell>
          <cell r="F885">
            <v>187.2</v>
          </cell>
          <cell r="G885"/>
          <cell r="H885"/>
          <cell r="I885"/>
          <cell r="J885"/>
          <cell r="K885"/>
          <cell r="L885"/>
          <cell r="M885"/>
          <cell r="N885"/>
          <cell r="O885"/>
          <cell r="P885"/>
          <cell r="Q885"/>
          <cell r="R885"/>
          <cell r="S885"/>
          <cell r="T885"/>
          <cell r="U885"/>
          <cell r="V885"/>
          <cell r="W885"/>
          <cell r="X885"/>
          <cell r="Y885"/>
          <cell r="Z885" t="str">
            <v>-</v>
          </cell>
          <cell r="AA885" t="str">
            <v>-</v>
          </cell>
        </row>
        <row r="886">
          <cell r="B886" t="str">
            <v>2ОГ2-4</v>
          </cell>
          <cell r="C886" t="str">
            <v>Ограждение 2ОГ2-4</v>
          </cell>
          <cell r="D886">
            <v>1</v>
          </cell>
          <cell r="E886">
            <v>19.2</v>
          </cell>
          <cell r="F886">
            <v>19.2</v>
          </cell>
          <cell r="G886"/>
          <cell r="H886"/>
          <cell r="I886"/>
          <cell r="J886"/>
          <cell r="K886"/>
          <cell r="L886"/>
          <cell r="M886"/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Y886"/>
          <cell r="Z886" t="str">
            <v>-</v>
          </cell>
          <cell r="AA886" t="str">
            <v>-</v>
          </cell>
        </row>
        <row r="887">
          <cell r="B887" t="str">
            <v>2ОГ2-5</v>
          </cell>
          <cell r="C887" t="str">
            <v>Ограждение 2ОГ2-5</v>
          </cell>
          <cell r="D887">
            <v>1</v>
          </cell>
          <cell r="E887">
            <v>17.100000000000001</v>
          </cell>
          <cell r="F887">
            <v>17.100000000000001</v>
          </cell>
          <cell r="G887"/>
          <cell r="H887"/>
          <cell r="I887"/>
          <cell r="J887"/>
          <cell r="K887"/>
          <cell r="L887"/>
          <cell r="M887"/>
          <cell r="N887"/>
          <cell r="O887"/>
          <cell r="P887"/>
          <cell r="Q887"/>
          <cell r="R887"/>
          <cell r="S887"/>
          <cell r="T887"/>
          <cell r="U887"/>
          <cell r="V887"/>
          <cell r="W887"/>
          <cell r="X887"/>
          <cell r="Y887"/>
          <cell r="Z887" t="str">
            <v>-</v>
          </cell>
          <cell r="AA887" t="str">
            <v>-</v>
          </cell>
        </row>
        <row r="888">
          <cell r="B888" t="str">
            <v>2ОГ2-6</v>
          </cell>
          <cell r="C888" t="str">
            <v>Ограждение 2ОГ2-6</v>
          </cell>
          <cell r="D888">
            <v>1</v>
          </cell>
          <cell r="E888">
            <v>17.100000000000001</v>
          </cell>
          <cell r="F888">
            <v>17.100000000000001</v>
          </cell>
          <cell r="G888"/>
          <cell r="H888"/>
          <cell r="I888"/>
          <cell r="J888"/>
          <cell r="K888"/>
          <cell r="L888"/>
          <cell r="M888"/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Y888"/>
          <cell r="Z888" t="str">
            <v>-</v>
          </cell>
          <cell r="AA888" t="str">
            <v>-</v>
          </cell>
        </row>
        <row r="889">
          <cell r="B889" t="str">
            <v>2ОГ2-7</v>
          </cell>
          <cell r="C889" t="str">
            <v>Ограждение 2ОГ2-7</v>
          </cell>
          <cell r="D889">
            <v>6</v>
          </cell>
          <cell r="E889">
            <v>28.2</v>
          </cell>
          <cell r="F889">
            <v>169.2</v>
          </cell>
          <cell r="G889"/>
          <cell r="H889"/>
          <cell r="I889"/>
          <cell r="J889"/>
          <cell r="K889"/>
          <cell r="L889"/>
          <cell r="M889"/>
          <cell r="N889"/>
          <cell r="O889"/>
          <cell r="P889"/>
          <cell r="Q889"/>
          <cell r="R889"/>
          <cell r="S889"/>
          <cell r="T889"/>
          <cell r="U889"/>
          <cell r="V889"/>
          <cell r="W889"/>
          <cell r="X889"/>
          <cell r="Y889"/>
          <cell r="Z889" t="str">
            <v>-</v>
          </cell>
          <cell r="AA889" t="str">
            <v>-</v>
          </cell>
        </row>
        <row r="890">
          <cell r="B890" t="str">
            <v>2ОГ2-8</v>
          </cell>
          <cell r="C890" t="str">
            <v>Ограждение 2ОГ2-8</v>
          </cell>
          <cell r="D890">
            <v>2</v>
          </cell>
          <cell r="E890">
            <v>25.1</v>
          </cell>
          <cell r="F890">
            <v>50.2</v>
          </cell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Y890"/>
          <cell r="Z890" t="str">
            <v>-</v>
          </cell>
          <cell r="AA890" t="str">
            <v>-</v>
          </cell>
        </row>
        <row r="891">
          <cell r="B891" t="str">
            <v>2ОГ2-9</v>
          </cell>
          <cell r="C891" t="str">
            <v>Ограждение 2ОГ2-9</v>
          </cell>
          <cell r="D891">
            <v>4</v>
          </cell>
          <cell r="E891">
            <v>22.7</v>
          </cell>
          <cell r="F891">
            <v>90.8</v>
          </cell>
          <cell r="G891"/>
          <cell r="H891"/>
          <cell r="I891"/>
          <cell r="J891"/>
          <cell r="K891"/>
          <cell r="L891"/>
          <cell r="M891"/>
          <cell r="N891"/>
          <cell r="O891"/>
          <cell r="P891"/>
          <cell r="Q891"/>
          <cell r="R891"/>
          <cell r="S891"/>
          <cell r="T891"/>
          <cell r="U891"/>
          <cell r="V891"/>
          <cell r="W891"/>
          <cell r="X891"/>
          <cell r="Y891"/>
          <cell r="Z891" t="str">
            <v>-</v>
          </cell>
          <cell r="AA891" t="str">
            <v>-</v>
          </cell>
        </row>
        <row r="892">
          <cell r="B892" t="str">
            <v>2ОГ2-10</v>
          </cell>
          <cell r="C892" t="str">
            <v>Ограждение 2ОГ2-10</v>
          </cell>
          <cell r="D892">
            <v>4</v>
          </cell>
          <cell r="E892">
            <v>22.7</v>
          </cell>
          <cell r="F892">
            <v>90.8</v>
          </cell>
          <cell r="G892"/>
          <cell r="H892"/>
          <cell r="I892"/>
          <cell r="J892"/>
          <cell r="K892"/>
          <cell r="L892"/>
          <cell r="M892"/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Y892"/>
          <cell r="Z892" t="str">
            <v>-</v>
          </cell>
          <cell r="AA892" t="str">
            <v>-</v>
          </cell>
        </row>
        <row r="893">
          <cell r="B893" t="str">
            <v>2ОГ2-11</v>
          </cell>
          <cell r="C893" t="str">
            <v>Ограждение 2ОГ2-11</v>
          </cell>
          <cell r="D893">
            <v>4</v>
          </cell>
          <cell r="E893">
            <v>16.600000000000001</v>
          </cell>
          <cell r="F893">
            <v>66.400000000000006</v>
          </cell>
          <cell r="G893"/>
          <cell r="H893"/>
          <cell r="I893"/>
          <cell r="J893"/>
          <cell r="K893"/>
          <cell r="L893"/>
          <cell r="M893"/>
          <cell r="N893"/>
          <cell r="O893"/>
          <cell r="P893"/>
          <cell r="Q893"/>
          <cell r="R893"/>
          <cell r="S893"/>
          <cell r="T893"/>
          <cell r="U893"/>
          <cell r="V893"/>
          <cell r="W893"/>
          <cell r="X893"/>
          <cell r="Y893"/>
          <cell r="Z893" t="str">
            <v>-</v>
          </cell>
          <cell r="AA893" t="str">
            <v>-</v>
          </cell>
        </row>
        <row r="894">
          <cell r="B894" t="str">
            <v>2ОГ2-12</v>
          </cell>
          <cell r="C894" t="str">
            <v>Ограждение 2ОГ2-12</v>
          </cell>
          <cell r="D894">
            <v>2</v>
          </cell>
          <cell r="E894">
            <v>16.600000000000001</v>
          </cell>
          <cell r="F894">
            <v>33.200000000000003</v>
          </cell>
          <cell r="G894"/>
          <cell r="H894"/>
          <cell r="I894"/>
          <cell r="J894"/>
          <cell r="K894"/>
          <cell r="L894"/>
          <cell r="M894"/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Y894"/>
          <cell r="Z894" t="str">
            <v>-</v>
          </cell>
          <cell r="AA894" t="str">
            <v>-</v>
          </cell>
        </row>
        <row r="895">
          <cell r="B895" t="str">
            <v>2ОГ2-13</v>
          </cell>
          <cell r="C895" t="str">
            <v>Ограждение 2ОГ2-13</v>
          </cell>
          <cell r="D895">
            <v>2</v>
          </cell>
          <cell r="E895">
            <v>6.2</v>
          </cell>
          <cell r="F895">
            <v>12.4</v>
          </cell>
          <cell r="G895"/>
          <cell r="H895"/>
          <cell r="I895"/>
          <cell r="J895"/>
          <cell r="K895"/>
          <cell r="L895"/>
          <cell r="M895"/>
          <cell r="N895"/>
          <cell r="O895"/>
          <cell r="P895"/>
          <cell r="Q895"/>
          <cell r="R895"/>
          <cell r="S895"/>
          <cell r="T895"/>
          <cell r="U895"/>
          <cell r="V895"/>
          <cell r="W895"/>
          <cell r="X895"/>
          <cell r="Y895"/>
          <cell r="Z895" t="str">
            <v>-</v>
          </cell>
          <cell r="AA895" t="str">
            <v>-</v>
          </cell>
        </row>
        <row r="896">
          <cell r="B896" t="str">
            <v>2ОГ2-14</v>
          </cell>
          <cell r="C896" t="str">
            <v>Ограждение 2ОГ2-14</v>
          </cell>
          <cell r="D896">
            <v>2</v>
          </cell>
          <cell r="E896">
            <v>6.2</v>
          </cell>
          <cell r="F896">
            <v>12.4</v>
          </cell>
          <cell r="G896"/>
          <cell r="H896"/>
          <cell r="I896"/>
          <cell r="J896"/>
          <cell r="K896"/>
          <cell r="L896"/>
          <cell r="M896"/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Y896"/>
          <cell r="Z896" t="str">
            <v>-</v>
          </cell>
          <cell r="AA896" t="str">
            <v>-</v>
          </cell>
        </row>
        <row r="897">
          <cell r="B897" t="str">
            <v>2ОГ2-15</v>
          </cell>
          <cell r="C897" t="str">
            <v>Ограждение 2ОГ2-15</v>
          </cell>
          <cell r="D897">
            <v>2</v>
          </cell>
          <cell r="E897">
            <v>16.899999999999999</v>
          </cell>
          <cell r="F897">
            <v>33.799999999999997</v>
          </cell>
          <cell r="G897"/>
          <cell r="H897"/>
          <cell r="I897"/>
          <cell r="J897"/>
          <cell r="K897"/>
          <cell r="L897"/>
          <cell r="M897"/>
          <cell r="N897"/>
          <cell r="O897"/>
          <cell r="P897"/>
          <cell r="Q897"/>
          <cell r="R897"/>
          <cell r="S897"/>
          <cell r="T897"/>
          <cell r="U897"/>
          <cell r="V897"/>
          <cell r="W897"/>
          <cell r="X897"/>
          <cell r="Y897"/>
          <cell r="Z897" t="str">
            <v>-</v>
          </cell>
          <cell r="AA897" t="str">
            <v>-</v>
          </cell>
        </row>
        <row r="898">
          <cell r="B898" t="str">
            <v>2ОГ2-16</v>
          </cell>
          <cell r="C898" t="str">
            <v>Ограждение 2ОГ2-16</v>
          </cell>
          <cell r="D898">
            <v>2</v>
          </cell>
          <cell r="E898">
            <v>25.1</v>
          </cell>
          <cell r="F898">
            <v>50.2</v>
          </cell>
          <cell r="G898"/>
          <cell r="H898"/>
          <cell r="I898"/>
          <cell r="J898"/>
          <cell r="K898"/>
          <cell r="L898"/>
          <cell r="M898"/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Y898"/>
          <cell r="Z898" t="str">
            <v>-</v>
          </cell>
          <cell r="AA898" t="str">
            <v>-</v>
          </cell>
        </row>
        <row r="899">
          <cell r="B899" t="str">
            <v>2ОГ2-17</v>
          </cell>
          <cell r="C899" t="str">
            <v>Ограждение 2ОГ2-17</v>
          </cell>
          <cell r="D899">
            <v>2</v>
          </cell>
          <cell r="E899">
            <v>25.1</v>
          </cell>
          <cell r="F899">
            <v>50.2</v>
          </cell>
          <cell r="G899"/>
          <cell r="H899"/>
          <cell r="I899"/>
          <cell r="J899"/>
          <cell r="K899"/>
          <cell r="L899"/>
          <cell r="M899"/>
          <cell r="N899"/>
          <cell r="O899"/>
          <cell r="P899"/>
          <cell r="Q899"/>
          <cell r="R899"/>
          <cell r="S899"/>
          <cell r="T899"/>
          <cell r="U899"/>
          <cell r="V899"/>
          <cell r="W899"/>
          <cell r="X899"/>
          <cell r="Y899"/>
          <cell r="Z899" t="str">
            <v>-</v>
          </cell>
          <cell r="AA899" t="str">
            <v>-</v>
          </cell>
        </row>
        <row r="900">
          <cell r="B900" t="str">
            <v>2ОГ2-18</v>
          </cell>
          <cell r="C900" t="str">
            <v>Ограждение 2ОГ2-18</v>
          </cell>
          <cell r="D900">
            <v>2</v>
          </cell>
          <cell r="E900">
            <v>25.1</v>
          </cell>
          <cell r="F900">
            <v>50.2</v>
          </cell>
          <cell r="G900"/>
          <cell r="H900"/>
          <cell r="I900"/>
          <cell r="J900"/>
          <cell r="K900"/>
          <cell r="L900"/>
          <cell r="M900"/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Y900"/>
          <cell r="Z900" t="str">
            <v>-</v>
          </cell>
          <cell r="AA900" t="str">
            <v>-</v>
          </cell>
        </row>
        <row r="901">
          <cell r="B901" t="str">
            <v>2ОГ3-1</v>
          </cell>
          <cell r="C901" t="str">
            <v>Ограждение 2ОГ3-1</v>
          </cell>
          <cell r="D901">
            <v>1</v>
          </cell>
          <cell r="E901">
            <v>19.7</v>
          </cell>
          <cell r="F901">
            <v>19.7</v>
          </cell>
          <cell r="G901"/>
          <cell r="H901"/>
          <cell r="I901"/>
          <cell r="J901"/>
          <cell r="K901"/>
          <cell r="L901"/>
          <cell r="M901"/>
          <cell r="N901"/>
          <cell r="O901"/>
          <cell r="P901"/>
          <cell r="Q901"/>
          <cell r="R901"/>
          <cell r="S901"/>
          <cell r="T901"/>
          <cell r="U901"/>
          <cell r="V901"/>
          <cell r="W901"/>
          <cell r="X901"/>
          <cell r="Y901"/>
          <cell r="Z901" t="str">
            <v>-</v>
          </cell>
          <cell r="AA901" t="str">
            <v>-</v>
          </cell>
        </row>
        <row r="902">
          <cell r="B902" t="str">
            <v>2ОГ3-2</v>
          </cell>
          <cell r="C902" t="str">
            <v>Ограждение 2ОГ3-2</v>
          </cell>
          <cell r="D902">
            <v>1</v>
          </cell>
          <cell r="E902">
            <v>19.7</v>
          </cell>
          <cell r="F902">
            <v>19.7</v>
          </cell>
          <cell r="G902"/>
          <cell r="H902"/>
          <cell r="I902"/>
          <cell r="J902"/>
          <cell r="K902"/>
          <cell r="L902"/>
          <cell r="M902"/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Y902"/>
          <cell r="Z902" t="str">
            <v>-</v>
          </cell>
          <cell r="AA902" t="str">
            <v>-</v>
          </cell>
        </row>
        <row r="903">
          <cell r="B903" t="str">
            <v>2ОГ3-3</v>
          </cell>
          <cell r="C903" t="str">
            <v>Ограждение 2ОГ3-3</v>
          </cell>
          <cell r="D903">
            <v>4</v>
          </cell>
          <cell r="E903">
            <v>10.6</v>
          </cell>
          <cell r="F903">
            <v>42.4</v>
          </cell>
          <cell r="G903"/>
          <cell r="H903"/>
          <cell r="I903"/>
          <cell r="J903"/>
          <cell r="K903"/>
          <cell r="L903"/>
          <cell r="M903"/>
          <cell r="N903"/>
          <cell r="O903"/>
          <cell r="P903"/>
          <cell r="Q903"/>
          <cell r="R903"/>
          <cell r="S903"/>
          <cell r="T903"/>
          <cell r="U903"/>
          <cell r="V903"/>
          <cell r="W903"/>
          <cell r="X903"/>
          <cell r="Y903"/>
          <cell r="Z903" t="str">
            <v>-</v>
          </cell>
          <cell r="AA903" t="str">
            <v>-</v>
          </cell>
        </row>
        <row r="904">
          <cell r="B904" t="str">
            <v>2ОГ3-4</v>
          </cell>
          <cell r="C904" t="str">
            <v>Ограждение 2ОГ3-4</v>
          </cell>
          <cell r="D904">
            <v>4</v>
          </cell>
          <cell r="E904">
            <v>10.6</v>
          </cell>
          <cell r="F904">
            <v>42.4</v>
          </cell>
          <cell r="G904"/>
          <cell r="H904"/>
          <cell r="I904"/>
          <cell r="J904"/>
          <cell r="K904"/>
          <cell r="L904"/>
          <cell r="M904"/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Y904"/>
          <cell r="Z904" t="str">
            <v>-</v>
          </cell>
          <cell r="AA904" t="str">
            <v>-</v>
          </cell>
        </row>
        <row r="905">
          <cell r="B905" t="str">
            <v>2ОГ5-1</v>
          </cell>
          <cell r="C905" t="str">
            <v>Ограждение 2ОГ5-1</v>
          </cell>
          <cell r="D905">
            <v>114</v>
          </cell>
          <cell r="E905">
            <v>24.3</v>
          </cell>
          <cell r="F905">
            <v>2770.2</v>
          </cell>
          <cell r="G905"/>
          <cell r="H905"/>
          <cell r="I905"/>
          <cell r="J905"/>
          <cell r="K905"/>
          <cell r="L905"/>
          <cell r="M905"/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Y905"/>
          <cell r="Z905" t="str">
            <v>-</v>
          </cell>
          <cell r="AA905" t="str">
            <v>-</v>
          </cell>
        </row>
        <row r="906">
          <cell r="B906" t="str">
            <v>2ОГ5-2</v>
          </cell>
          <cell r="C906" t="str">
            <v>Ограждение 2ОГ5-2</v>
          </cell>
          <cell r="D906">
            <v>4</v>
          </cell>
          <cell r="E906">
            <v>1.2</v>
          </cell>
          <cell r="F906">
            <v>4.8</v>
          </cell>
          <cell r="G906"/>
          <cell r="H906"/>
          <cell r="I906"/>
          <cell r="J906"/>
          <cell r="K906"/>
          <cell r="L906"/>
          <cell r="M906"/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Y906"/>
          <cell r="Z906" t="str">
            <v>-</v>
          </cell>
          <cell r="AA906" t="str">
            <v>-</v>
          </cell>
        </row>
        <row r="907">
          <cell r="B907" t="str">
            <v>2П2-1</v>
          </cell>
          <cell r="C907" t="str">
            <v>Прогон 2П2-1</v>
          </cell>
          <cell r="D907">
            <v>12</v>
          </cell>
          <cell r="E907">
            <v>21.2</v>
          </cell>
          <cell r="F907">
            <v>254.4</v>
          </cell>
          <cell r="G907"/>
          <cell r="H907"/>
          <cell r="I907"/>
          <cell r="J907"/>
          <cell r="K907"/>
          <cell r="L907"/>
          <cell r="M907"/>
          <cell r="N907"/>
          <cell r="O907"/>
          <cell r="P907"/>
          <cell r="Q907"/>
          <cell r="R907"/>
          <cell r="S907"/>
          <cell r="T907"/>
          <cell r="U907"/>
          <cell r="V907"/>
          <cell r="W907"/>
          <cell r="X907"/>
          <cell r="Y907"/>
          <cell r="Z907" t="str">
            <v>-</v>
          </cell>
          <cell r="AA907" t="str">
            <v>-</v>
          </cell>
        </row>
        <row r="908">
          <cell r="B908" t="str">
            <v>2П2-2</v>
          </cell>
          <cell r="C908" t="str">
            <v>Прогон 2П2-2</v>
          </cell>
          <cell r="D908">
            <v>12</v>
          </cell>
          <cell r="E908">
            <v>21.2</v>
          </cell>
          <cell r="F908">
            <v>254.4</v>
          </cell>
          <cell r="G908"/>
          <cell r="H908"/>
          <cell r="I908"/>
          <cell r="J908"/>
          <cell r="K908"/>
          <cell r="L908"/>
          <cell r="M908"/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Y908"/>
          <cell r="Z908" t="str">
            <v>-</v>
          </cell>
          <cell r="AA908" t="str">
            <v>-</v>
          </cell>
        </row>
        <row r="909">
          <cell r="B909" t="str">
            <v>2П2-3</v>
          </cell>
          <cell r="C909" t="str">
            <v>Прогон 2П2-3</v>
          </cell>
          <cell r="D909">
            <v>2</v>
          </cell>
          <cell r="E909">
            <v>20.9</v>
          </cell>
          <cell r="F909">
            <v>41.8</v>
          </cell>
          <cell r="G909"/>
          <cell r="H909"/>
          <cell r="I909"/>
          <cell r="J909"/>
          <cell r="K909"/>
          <cell r="L909"/>
          <cell r="M909"/>
          <cell r="N909"/>
          <cell r="O909"/>
          <cell r="P909"/>
          <cell r="Q909"/>
          <cell r="R909"/>
          <cell r="S909"/>
          <cell r="T909"/>
          <cell r="U909"/>
          <cell r="V909"/>
          <cell r="W909"/>
          <cell r="X909"/>
          <cell r="Y909"/>
          <cell r="Z909" t="str">
            <v>-</v>
          </cell>
          <cell r="AA909" t="str">
            <v>-</v>
          </cell>
        </row>
        <row r="910">
          <cell r="B910" t="str">
            <v>2П2-4</v>
          </cell>
          <cell r="C910" t="str">
            <v>Прогон 2П2-4</v>
          </cell>
          <cell r="D910">
            <v>12</v>
          </cell>
          <cell r="E910">
            <v>109</v>
          </cell>
          <cell r="F910">
            <v>1308</v>
          </cell>
          <cell r="G910"/>
          <cell r="H910"/>
          <cell r="I910"/>
          <cell r="J910"/>
          <cell r="K910"/>
          <cell r="L910"/>
          <cell r="M910"/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Y910"/>
          <cell r="Z910" t="str">
            <v>-</v>
          </cell>
          <cell r="AA910" t="str">
            <v>-</v>
          </cell>
        </row>
        <row r="911">
          <cell r="B911" t="str">
            <v>2П2-5</v>
          </cell>
          <cell r="C911" t="str">
            <v>Прогон 2П2-5</v>
          </cell>
          <cell r="D911">
            <v>12</v>
          </cell>
          <cell r="E911">
            <v>109</v>
          </cell>
          <cell r="F911">
            <v>1308</v>
          </cell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Y911"/>
          <cell r="Z911" t="str">
            <v>-</v>
          </cell>
          <cell r="AA911" t="str">
            <v>-</v>
          </cell>
        </row>
        <row r="912">
          <cell r="B912" t="str">
            <v>2П2-6</v>
          </cell>
          <cell r="C912" t="str">
            <v>Прогон 2П2-6</v>
          </cell>
          <cell r="D912">
            <v>28</v>
          </cell>
          <cell r="E912">
            <v>109.3</v>
          </cell>
          <cell r="F912">
            <v>3060.4</v>
          </cell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Y912"/>
          <cell r="Z912" t="str">
            <v>-</v>
          </cell>
          <cell r="AA912" t="str">
            <v>-</v>
          </cell>
        </row>
        <row r="913">
          <cell r="B913" t="str">
            <v>2П2-7</v>
          </cell>
          <cell r="C913" t="str">
            <v>Прогон 2П2-7</v>
          </cell>
          <cell r="D913">
            <v>144</v>
          </cell>
          <cell r="E913">
            <v>108.6</v>
          </cell>
          <cell r="F913">
            <v>15638.4</v>
          </cell>
          <cell r="G913"/>
          <cell r="H913"/>
          <cell r="I913"/>
          <cell r="J913"/>
          <cell r="K913"/>
          <cell r="L913"/>
          <cell r="M913"/>
          <cell r="N913"/>
          <cell r="O913"/>
          <cell r="P913"/>
          <cell r="Q913"/>
          <cell r="R913"/>
          <cell r="S913"/>
          <cell r="T913"/>
          <cell r="U913"/>
          <cell r="V913"/>
          <cell r="W913"/>
          <cell r="X913"/>
          <cell r="Y913"/>
          <cell r="Z913" t="str">
            <v>-</v>
          </cell>
          <cell r="AA913" t="str">
            <v>-</v>
          </cell>
        </row>
        <row r="914">
          <cell r="B914" t="str">
            <v>2П2-8</v>
          </cell>
          <cell r="C914" t="str">
            <v>Прогон 2П2-8</v>
          </cell>
          <cell r="D914">
            <v>2</v>
          </cell>
          <cell r="E914">
            <v>20.9</v>
          </cell>
          <cell r="F914">
            <v>41.8</v>
          </cell>
          <cell r="G914"/>
          <cell r="H914"/>
          <cell r="I914"/>
          <cell r="J914"/>
          <cell r="K914"/>
          <cell r="L914"/>
          <cell r="M914"/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Y914"/>
          <cell r="Z914" t="str">
            <v>-</v>
          </cell>
          <cell r="AA914" t="str">
            <v>-</v>
          </cell>
        </row>
        <row r="915">
          <cell r="B915" t="str">
            <v>2ПД1-1</v>
          </cell>
          <cell r="C915" t="str">
            <v>Подвес 2ПД1-1</v>
          </cell>
          <cell r="D915">
            <v>2</v>
          </cell>
          <cell r="E915">
            <v>46.1</v>
          </cell>
          <cell r="F915">
            <v>92.2</v>
          </cell>
          <cell r="G915"/>
          <cell r="H915"/>
          <cell r="I915"/>
          <cell r="J915"/>
          <cell r="K915"/>
          <cell r="L915"/>
          <cell r="M915"/>
          <cell r="N915"/>
          <cell r="O915"/>
          <cell r="P915"/>
          <cell r="Q915"/>
          <cell r="R915"/>
          <cell r="S915"/>
          <cell r="T915"/>
          <cell r="U915"/>
          <cell r="V915"/>
          <cell r="W915"/>
          <cell r="X915"/>
          <cell r="Y915"/>
          <cell r="Z915" t="str">
            <v>-</v>
          </cell>
          <cell r="AA915" t="str">
            <v>-</v>
          </cell>
        </row>
        <row r="916">
          <cell r="B916" t="str">
            <v>2ПП-1</v>
          </cell>
          <cell r="C916" t="str">
            <v>Прокладка 2ПП-1</v>
          </cell>
          <cell r="D916">
            <v>56</v>
          </cell>
          <cell r="E916">
            <v>1</v>
          </cell>
          <cell r="F916">
            <v>56</v>
          </cell>
          <cell r="G916"/>
          <cell r="H916"/>
          <cell r="I916"/>
          <cell r="J916"/>
          <cell r="K916"/>
          <cell r="L916"/>
          <cell r="M916"/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Y916"/>
          <cell r="Z916" t="str">
            <v>-</v>
          </cell>
          <cell r="AA916" t="str">
            <v>-</v>
          </cell>
        </row>
        <row r="917">
          <cell r="B917" t="str">
            <v>2ПП-2</v>
          </cell>
          <cell r="C917" t="str">
            <v>Прокладка 2ПП-2</v>
          </cell>
          <cell r="D917">
            <v>52</v>
          </cell>
          <cell r="E917">
            <v>5.0999999999999996</v>
          </cell>
          <cell r="F917">
            <v>265.2</v>
          </cell>
          <cell r="G917"/>
          <cell r="H917"/>
          <cell r="I917"/>
          <cell r="J917"/>
          <cell r="K917"/>
          <cell r="L917"/>
          <cell r="M917"/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Y917"/>
          <cell r="Z917" t="str">
            <v>-</v>
          </cell>
          <cell r="AA917" t="str">
            <v>-</v>
          </cell>
        </row>
        <row r="918">
          <cell r="B918" t="str">
            <v>2ПТ-1</v>
          </cell>
          <cell r="C918" t="str">
            <v>Петля 2ПТ-1</v>
          </cell>
          <cell r="D918">
            <v>48</v>
          </cell>
          <cell r="E918">
            <v>0.5</v>
          </cell>
          <cell r="F918">
            <v>24</v>
          </cell>
          <cell r="G918"/>
          <cell r="H918"/>
          <cell r="I918"/>
          <cell r="J918"/>
          <cell r="K918"/>
          <cell r="L918"/>
          <cell r="M918"/>
          <cell r="N918"/>
          <cell r="O918"/>
          <cell r="P918"/>
          <cell r="Q918"/>
          <cell r="R918"/>
          <cell r="S918"/>
          <cell r="T918"/>
          <cell r="U918"/>
          <cell r="V918"/>
          <cell r="W918"/>
          <cell r="X918"/>
          <cell r="Y918"/>
          <cell r="Z918" t="str">
            <v>-</v>
          </cell>
          <cell r="AA918" t="str">
            <v>-</v>
          </cell>
        </row>
        <row r="919">
          <cell r="B919" t="str">
            <v>2РС2-1</v>
          </cell>
          <cell r="C919" t="str">
            <v>Распорка 2РС2-1</v>
          </cell>
          <cell r="D919">
            <v>55</v>
          </cell>
          <cell r="E919">
            <v>191.7</v>
          </cell>
          <cell r="F919">
            <v>10543.5</v>
          </cell>
          <cell r="G919"/>
          <cell r="H919"/>
          <cell r="I919"/>
          <cell r="J919"/>
          <cell r="K919"/>
          <cell r="L919"/>
          <cell r="M919"/>
          <cell r="N919"/>
          <cell r="O919"/>
          <cell r="P919"/>
          <cell r="Q919"/>
          <cell r="R919"/>
          <cell r="S919"/>
          <cell r="T919"/>
          <cell r="U919"/>
          <cell r="V919"/>
          <cell r="W919"/>
          <cell r="X919"/>
          <cell r="Y919"/>
          <cell r="Z919" t="str">
            <v>-</v>
          </cell>
          <cell r="AA919" t="str">
            <v>-</v>
          </cell>
        </row>
        <row r="920">
          <cell r="B920" t="str">
            <v>2РС2-2</v>
          </cell>
          <cell r="C920" t="str">
            <v>Распорка 2РС2-2</v>
          </cell>
          <cell r="D920">
            <v>1</v>
          </cell>
          <cell r="E920">
            <v>191.7</v>
          </cell>
          <cell r="F920">
            <v>191.7</v>
          </cell>
          <cell r="G920"/>
          <cell r="H920"/>
          <cell r="I920"/>
          <cell r="J920"/>
          <cell r="K920"/>
          <cell r="L920"/>
          <cell r="M920"/>
          <cell r="N920"/>
          <cell r="O920"/>
          <cell r="P920"/>
          <cell r="Q920"/>
          <cell r="R920"/>
          <cell r="S920"/>
          <cell r="T920"/>
          <cell r="U920"/>
          <cell r="V920"/>
          <cell r="W920"/>
          <cell r="X920"/>
          <cell r="Y920"/>
          <cell r="Z920" t="str">
            <v>-</v>
          </cell>
          <cell r="AA920" t="str">
            <v>-</v>
          </cell>
        </row>
        <row r="921">
          <cell r="B921" t="str">
            <v>2РС3-1</v>
          </cell>
          <cell r="C921" t="str">
            <v>Распорка 2РС3-1</v>
          </cell>
          <cell r="D921">
            <v>24</v>
          </cell>
          <cell r="E921">
            <v>324.60000000000002</v>
          </cell>
          <cell r="F921">
            <v>7790.4</v>
          </cell>
          <cell r="G921"/>
          <cell r="H921"/>
          <cell r="I921"/>
          <cell r="J921"/>
          <cell r="K921"/>
          <cell r="L921"/>
          <cell r="M921"/>
          <cell r="N921"/>
          <cell r="O921"/>
          <cell r="P921"/>
          <cell r="Q921"/>
          <cell r="R921"/>
          <cell r="S921"/>
          <cell r="T921"/>
          <cell r="U921"/>
          <cell r="V921"/>
          <cell r="W921"/>
          <cell r="X921"/>
          <cell r="Y921"/>
          <cell r="Z921" t="str">
            <v>-</v>
          </cell>
          <cell r="AA921" t="str">
            <v>-</v>
          </cell>
        </row>
        <row r="922">
          <cell r="B922" t="str">
            <v>2РС5-1</v>
          </cell>
          <cell r="C922" t="str">
            <v>Распорка 2РС5-1</v>
          </cell>
          <cell r="D922">
            <v>2</v>
          </cell>
          <cell r="E922">
            <v>566</v>
          </cell>
          <cell r="F922">
            <v>1132</v>
          </cell>
          <cell r="G922"/>
          <cell r="H922"/>
          <cell r="I922"/>
          <cell r="J922"/>
          <cell r="K922"/>
          <cell r="L922"/>
          <cell r="M922"/>
          <cell r="N922"/>
          <cell r="O922"/>
          <cell r="P922"/>
          <cell r="Q922"/>
          <cell r="R922"/>
          <cell r="S922"/>
          <cell r="T922"/>
          <cell r="U922"/>
          <cell r="V922"/>
          <cell r="W922"/>
          <cell r="X922"/>
          <cell r="Y922"/>
          <cell r="Z922" t="str">
            <v>-</v>
          </cell>
          <cell r="AA922" t="str">
            <v>-</v>
          </cell>
        </row>
        <row r="923">
          <cell r="B923" t="str">
            <v>2РС6-1</v>
          </cell>
          <cell r="C923" t="str">
            <v>Распорка 2РС6-1</v>
          </cell>
          <cell r="D923">
            <v>16</v>
          </cell>
          <cell r="E923">
            <v>515.5</v>
          </cell>
          <cell r="F923">
            <v>8248</v>
          </cell>
          <cell r="G923"/>
          <cell r="H923"/>
          <cell r="I923"/>
          <cell r="J923"/>
          <cell r="K923"/>
          <cell r="L923"/>
          <cell r="M923"/>
          <cell r="N923"/>
          <cell r="O923"/>
          <cell r="P923"/>
          <cell r="Q923"/>
          <cell r="R923"/>
          <cell r="S923"/>
          <cell r="T923"/>
          <cell r="U923"/>
          <cell r="V923"/>
          <cell r="W923"/>
          <cell r="X923"/>
          <cell r="Y923"/>
          <cell r="Z923" t="str">
            <v>-</v>
          </cell>
          <cell r="AA923" t="str">
            <v>-</v>
          </cell>
        </row>
        <row r="924">
          <cell r="B924" t="str">
            <v>2РС6-2</v>
          </cell>
          <cell r="C924" t="str">
            <v>Распорка 2РС6-2</v>
          </cell>
          <cell r="D924">
            <v>2</v>
          </cell>
          <cell r="E924">
            <v>600</v>
          </cell>
          <cell r="F924">
            <v>1200</v>
          </cell>
          <cell r="G924"/>
          <cell r="H924"/>
          <cell r="I924"/>
          <cell r="J924"/>
          <cell r="K924"/>
          <cell r="L924"/>
          <cell r="M924"/>
          <cell r="N924"/>
          <cell r="O924"/>
          <cell r="P924"/>
          <cell r="Q924"/>
          <cell r="R924"/>
          <cell r="S924"/>
          <cell r="T924"/>
          <cell r="U924"/>
          <cell r="V924"/>
          <cell r="W924"/>
          <cell r="X924"/>
          <cell r="Y924"/>
          <cell r="Z924" t="str">
            <v>-</v>
          </cell>
          <cell r="AA924" t="str">
            <v>-</v>
          </cell>
        </row>
        <row r="925">
          <cell r="B925" t="str">
            <v>2РС7-1</v>
          </cell>
          <cell r="C925" t="str">
            <v>Распорка 2РС7-1</v>
          </cell>
          <cell r="D925">
            <v>25</v>
          </cell>
          <cell r="E925">
            <v>266</v>
          </cell>
          <cell r="F925">
            <v>6650</v>
          </cell>
          <cell r="G925"/>
          <cell r="H925"/>
          <cell r="I925"/>
          <cell r="J925"/>
          <cell r="K925"/>
          <cell r="L925"/>
          <cell r="M925"/>
          <cell r="N925"/>
          <cell r="O925"/>
          <cell r="P925"/>
          <cell r="Q925"/>
          <cell r="R925"/>
          <cell r="S925"/>
          <cell r="T925"/>
          <cell r="U925"/>
          <cell r="V925"/>
          <cell r="W925"/>
          <cell r="X925"/>
          <cell r="Y925"/>
          <cell r="Z925" t="str">
            <v>-</v>
          </cell>
          <cell r="AA925" t="str">
            <v>-</v>
          </cell>
        </row>
        <row r="926">
          <cell r="B926" t="str">
            <v>2РС7-2</v>
          </cell>
          <cell r="C926" t="str">
            <v>Распорка 2РС7-2</v>
          </cell>
          <cell r="D926">
            <v>1</v>
          </cell>
          <cell r="E926">
            <v>266</v>
          </cell>
          <cell r="F926">
            <v>266</v>
          </cell>
          <cell r="G926"/>
          <cell r="H926"/>
          <cell r="I926"/>
          <cell r="J926"/>
          <cell r="K926"/>
          <cell r="L926"/>
          <cell r="M926"/>
          <cell r="N926"/>
          <cell r="O926"/>
          <cell r="P926"/>
          <cell r="Q926"/>
          <cell r="R926"/>
          <cell r="S926"/>
          <cell r="T926"/>
          <cell r="U926"/>
          <cell r="V926"/>
          <cell r="W926"/>
          <cell r="X926"/>
          <cell r="Y926"/>
          <cell r="Z926" t="str">
            <v>-</v>
          </cell>
          <cell r="AA926" t="str">
            <v>-</v>
          </cell>
        </row>
        <row r="927">
          <cell r="B927" t="str">
            <v>2РС7-3</v>
          </cell>
          <cell r="C927" t="str">
            <v>Распорка 2РС7-3</v>
          </cell>
          <cell r="D927">
            <v>2</v>
          </cell>
          <cell r="E927">
            <v>281.39999999999998</v>
          </cell>
          <cell r="F927">
            <v>562.79999999999995</v>
          </cell>
          <cell r="G927"/>
          <cell r="H927"/>
          <cell r="I927"/>
          <cell r="J927"/>
          <cell r="K927"/>
          <cell r="L927"/>
          <cell r="M927"/>
          <cell r="N927"/>
          <cell r="O927"/>
          <cell r="P927"/>
          <cell r="Q927"/>
          <cell r="R927"/>
          <cell r="S927"/>
          <cell r="T927"/>
          <cell r="U927"/>
          <cell r="V927"/>
          <cell r="W927"/>
          <cell r="X927"/>
          <cell r="Y927"/>
          <cell r="Z927" t="str">
            <v>-</v>
          </cell>
          <cell r="AA927" t="str">
            <v>-</v>
          </cell>
        </row>
        <row r="928">
          <cell r="B928" t="str">
            <v>2РС10-1</v>
          </cell>
          <cell r="C928" t="str">
            <v>Распорка 2РС10-1</v>
          </cell>
          <cell r="D928">
            <v>1</v>
          </cell>
          <cell r="E928">
            <v>325.39999999999998</v>
          </cell>
          <cell r="F928">
            <v>325.39999999999998</v>
          </cell>
          <cell r="G928"/>
          <cell r="H928"/>
          <cell r="I928"/>
          <cell r="J928"/>
          <cell r="K928"/>
          <cell r="L928"/>
          <cell r="M928"/>
          <cell r="N928"/>
          <cell r="O928"/>
          <cell r="P928"/>
          <cell r="Q928"/>
          <cell r="R928"/>
          <cell r="S928"/>
          <cell r="T928"/>
          <cell r="U928"/>
          <cell r="V928"/>
          <cell r="W928"/>
          <cell r="X928"/>
          <cell r="Y928"/>
          <cell r="Z928" t="str">
            <v>-</v>
          </cell>
          <cell r="AA928" t="str">
            <v>-</v>
          </cell>
        </row>
        <row r="929">
          <cell r="B929" t="str">
            <v>2РС10-2</v>
          </cell>
          <cell r="C929" t="str">
            <v>Распорка 2РС10-2</v>
          </cell>
          <cell r="D929">
            <v>1</v>
          </cell>
          <cell r="E929">
            <v>274.60000000000002</v>
          </cell>
          <cell r="F929">
            <v>274.60000000000002</v>
          </cell>
          <cell r="G929"/>
          <cell r="H929"/>
          <cell r="I929"/>
          <cell r="J929"/>
          <cell r="K929"/>
          <cell r="L929"/>
          <cell r="M929"/>
          <cell r="N929"/>
          <cell r="O929"/>
          <cell r="P929"/>
          <cell r="Q929"/>
          <cell r="R929"/>
          <cell r="S929"/>
          <cell r="T929"/>
          <cell r="U929"/>
          <cell r="V929"/>
          <cell r="W929"/>
          <cell r="X929"/>
          <cell r="Y929"/>
          <cell r="Z929" t="str">
            <v>-</v>
          </cell>
          <cell r="AA929" t="str">
            <v>-</v>
          </cell>
        </row>
        <row r="930">
          <cell r="B930" t="str">
            <v>2РС10-3</v>
          </cell>
          <cell r="C930" t="str">
            <v>Распорка 2РС10-3</v>
          </cell>
          <cell r="D930">
            <v>1</v>
          </cell>
          <cell r="E930">
            <v>274.60000000000002</v>
          </cell>
          <cell r="F930">
            <v>274.60000000000002</v>
          </cell>
          <cell r="G930"/>
          <cell r="H930"/>
          <cell r="I930"/>
          <cell r="J930"/>
          <cell r="K930"/>
          <cell r="L930"/>
          <cell r="M930"/>
          <cell r="N930"/>
          <cell r="O930"/>
          <cell r="P930"/>
          <cell r="Q930"/>
          <cell r="R930"/>
          <cell r="S930"/>
          <cell r="T930"/>
          <cell r="U930"/>
          <cell r="V930"/>
          <cell r="W930"/>
          <cell r="X930"/>
          <cell r="Y930"/>
          <cell r="Z930" t="str">
            <v>-</v>
          </cell>
          <cell r="AA930" t="str">
            <v>-</v>
          </cell>
        </row>
        <row r="931">
          <cell r="B931" t="str">
            <v>2РС10-4</v>
          </cell>
          <cell r="C931" t="str">
            <v>Распорка 2РС10-4</v>
          </cell>
          <cell r="D931">
            <v>1</v>
          </cell>
          <cell r="E931">
            <v>274.60000000000002</v>
          </cell>
          <cell r="F931">
            <v>274.60000000000002</v>
          </cell>
          <cell r="G931"/>
          <cell r="H931"/>
          <cell r="I931"/>
          <cell r="J931"/>
          <cell r="K931"/>
          <cell r="L931"/>
          <cell r="M931"/>
          <cell r="N931"/>
          <cell r="O931"/>
          <cell r="P931"/>
          <cell r="Q931"/>
          <cell r="R931"/>
          <cell r="S931"/>
          <cell r="T931"/>
          <cell r="U931"/>
          <cell r="V931"/>
          <cell r="W931"/>
          <cell r="X931"/>
          <cell r="Y931"/>
          <cell r="Z931" t="str">
            <v>-</v>
          </cell>
          <cell r="AA931" t="str">
            <v>-</v>
          </cell>
        </row>
        <row r="932">
          <cell r="B932" t="str">
            <v>2РС10-5</v>
          </cell>
          <cell r="C932" t="str">
            <v>Распорка 2РС10-5</v>
          </cell>
          <cell r="D932">
            <v>1</v>
          </cell>
          <cell r="E932">
            <v>274.60000000000002</v>
          </cell>
          <cell r="F932">
            <v>274.60000000000002</v>
          </cell>
          <cell r="G932"/>
          <cell r="H932"/>
          <cell r="I932"/>
          <cell r="J932"/>
          <cell r="K932"/>
          <cell r="L932"/>
          <cell r="M932"/>
          <cell r="N932"/>
          <cell r="O932"/>
          <cell r="P932"/>
          <cell r="Q932"/>
          <cell r="R932"/>
          <cell r="S932"/>
          <cell r="T932"/>
          <cell r="U932"/>
          <cell r="V932"/>
          <cell r="W932"/>
          <cell r="X932"/>
          <cell r="Y932"/>
          <cell r="Z932" t="str">
            <v>-</v>
          </cell>
          <cell r="AA932" t="str">
            <v>-</v>
          </cell>
        </row>
        <row r="933">
          <cell r="B933" t="str">
            <v>2РС10-6</v>
          </cell>
          <cell r="C933" t="str">
            <v>Распорка 2РС10-6</v>
          </cell>
          <cell r="D933">
            <v>1</v>
          </cell>
          <cell r="E933">
            <v>274.89999999999998</v>
          </cell>
          <cell r="F933">
            <v>274.89999999999998</v>
          </cell>
          <cell r="G933"/>
          <cell r="H933"/>
          <cell r="I933"/>
          <cell r="J933"/>
          <cell r="K933"/>
          <cell r="L933"/>
          <cell r="M933"/>
          <cell r="N933"/>
          <cell r="O933"/>
          <cell r="P933"/>
          <cell r="Q933"/>
          <cell r="R933"/>
          <cell r="S933"/>
          <cell r="T933"/>
          <cell r="U933"/>
          <cell r="V933"/>
          <cell r="W933"/>
          <cell r="X933"/>
          <cell r="Y933"/>
          <cell r="Z933" t="str">
            <v>-</v>
          </cell>
          <cell r="AA933" t="str">
            <v>-</v>
          </cell>
        </row>
        <row r="934">
          <cell r="B934" t="str">
            <v>2РС10-7</v>
          </cell>
          <cell r="C934" t="str">
            <v>Распорка 2РС10-7</v>
          </cell>
          <cell r="D934">
            <v>1</v>
          </cell>
          <cell r="E934">
            <v>273.60000000000002</v>
          </cell>
          <cell r="F934">
            <v>273.60000000000002</v>
          </cell>
          <cell r="G934"/>
          <cell r="H934"/>
          <cell r="I934"/>
          <cell r="J934"/>
          <cell r="K934"/>
          <cell r="L934"/>
          <cell r="M934"/>
          <cell r="N934"/>
          <cell r="O934"/>
          <cell r="P934"/>
          <cell r="Q934"/>
          <cell r="R934"/>
          <cell r="S934"/>
          <cell r="T934"/>
          <cell r="U934"/>
          <cell r="V934"/>
          <cell r="W934"/>
          <cell r="X934"/>
          <cell r="Y934"/>
          <cell r="Z934" t="str">
            <v>-</v>
          </cell>
          <cell r="AA934" t="str">
            <v>-</v>
          </cell>
        </row>
        <row r="935">
          <cell r="B935" t="str">
            <v>2РС10-8</v>
          </cell>
          <cell r="C935" t="str">
            <v>Распорка 2РС10-8</v>
          </cell>
          <cell r="D935">
            <v>1</v>
          </cell>
          <cell r="E935">
            <v>273.60000000000002</v>
          </cell>
          <cell r="F935">
            <v>273.60000000000002</v>
          </cell>
          <cell r="G935"/>
          <cell r="H935"/>
          <cell r="I935"/>
          <cell r="J935"/>
          <cell r="K935"/>
          <cell r="L935"/>
          <cell r="M935"/>
          <cell r="N935"/>
          <cell r="O935"/>
          <cell r="P935"/>
          <cell r="Q935"/>
          <cell r="R935"/>
          <cell r="S935"/>
          <cell r="T935"/>
          <cell r="U935"/>
          <cell r="V935"/>
          <cell r="W935"/>
          <cell r="X935"/>
          <cell r="Y935"/>
          <cell r="Z935" t="str">
            <v>-</v>
          </cell>
          <cell r="AA935" t="str">
            <v>-</v>
          </cell>
        </row>
        <row r="936">
          <cell r="B936" t="str">
            <v>2РС10-9</v>
          </cell>
          <cell r="C936" t="str">
            <v>Распорка 2РС10-9</v>
          </cell>
          <cell r="D936">
            <v>1</v>
          </cell>
          <cell r="E936">
            <v>274.60000000000002</v>
          </cell>
          <cell r="F936">
            <v>274.60000000000002</v>
          </cell>
          <cell r="G936"/>
          <cell r="H936"/>
          <cell r="I936"/>
          <cell r="J936"/>
          <cell r="K936"/>
          <cell r="L936"/>
          <cell r="M936"/>
          <cell r="N936"/>
          <cell r="O936"/>
          <cell r="P936"/>
          <cell r="Q936"/>
          <cell r="R936"/>
          <cell r="S936"/>
          <cell r="T936"/>
          <cell r="U936"/>
          <cell r="V936"/>
          <cell r="W936"/>
          <cell r="X936"/>
          <cell r="Y936"/>
          <cell r="Z936" t="str">
            <v>-</v>
          </cell>
          <cell r="AA936" t="str">
            <v>-</v>
          </cell>
        </row>
        <row r="937">
          <cell r="B937" t="str">
            <v>2РС10-10</v>
          </cell>
          <cell r="C937" t="str">
            <v>Распорка 2РС10-10</v>
          </cell>
          <cell r="D937">
            <v>1</v>
          </cell>
          <cell r="E937">
            <v>274.60000000000002</v>
          </cell>
          <cell r="F937">
            <v>274.60000000000002</v>
          </cell>
          <cell r="G937"/>
          <cell r="H937"/>
          <cell r="I937"/>
          <cell r="J937"/>
          <cell r="K937"/>
          <cell r="L937"/>
          <cell r="M937"/>
          <cell r="N937"/>
          <cell r="O937"/>
          <cell r="P937"/>
          <cell r="Q937"/>
          <cell r="R937"/>
          <cell r="S937"/>
          <cell r="T937"/>
          <cell r="U937"/>
          <cell r="V937"/>
          <cell r="W937"/>
          <cell r="X937"/>
          <cell r="Y937"/>
          <cell r="Z937" t="str">
            <v>-</v>
          </cell>
          <cell r="AA937" t="str">
            <v>-</v>
          </cell>
        </row>
        <row r="938">
          <cell r="B938" t="str">
            <v>2РС10-11</v>
          </cell>
          <cell r="C938" t="str">
            <v>Распорка 2РС10-11</v>
          </cell>
          <cell r="D938">
            <v>1</v>
          </cell>
          <cell r="E938">
            <v>274.60000000000002</v>
          </cell>
          <cell r="F938">
            <v>274.60000000000002</v>
          </cell>
          <cell r="G938"/>
          <cell r="H938"/>
          <cell r="I938"/>
          <cell r="J938"/>
          <cell r="K938"/>
          <cell r="L938"/>
          <cell r="M938"/>
          <cell r="N938"/>
          <cell r="O938"/>
          <cell r="P938"/>
          <cell r="Q938"/>
          <cell r="R938"/>
          <cell r="S938"/>
          <cell r="T938"/>
          <cell r="U938"/>
          <cell r="V938"/>
          <cell r="W938"/>
          <cell r="X938"/>
          <cell r="Y938"/>
          <cell r="Z938" t="str">
            <v>-</v>
          </cell>
          <cell r="AA938" t="str">
            <v>-</v>
          </cell>
        </row>
        <row r="939">
          <cell r="B939" t="str">
            <v>2РС10-12</v>
          </cell>
          <cell r="C939" t="str">
            <v>Распорка 2РС10-12</v>
          </cell>
          <cell r="D939">
            <v>1</v>
          </cell>
          <cell r="E939">
            <v>274.60000000000002</v>
          </cell>
          <cell r="F939">
            <v>274.60000000000002</v>
          </cell>
          <cell r="G939"/>
          <cell r="H939"/>
          <cell r="I939"/>
          <cell r="J939"/>
          <cell r="K939"/>
          <cell r="L939"/>
          <cell r="M939"/>
          <cell r="N939"/>
          <cell r="O939"/>
          <cell r="P939"/>
          <cell r="Q939"/>
          <cell r="R939"/>
          <cell r="S939"/>
          <cell r="T939"/>
          <cell r="U939"/>
          <cell r="V939"/>
          <cell r="W939"/>
          <cell r="X939"/>
          <cell r="Y939"/>
          <cell r="Z939" t="str">
            <v>-</v>
          </cell>
          <cell r="AA939" t="str">
            <v>-</v>
          </cell>
        </row>
        <row r="940">
          <cell r="B940" t="str">
            <v>2РС10-13</v>
          </cell>
          <cell r="C940" t="str">
            <v>Распорка 2РС10-13</v>
          </cell>
          <cell r="D940">
            <v>1</v>
          </cell>
          <cell r="E940">
            <v>274.60000000000002</v>
          </cell>
          <cell r="F940">
            <v>274.60000000000002</v>
          </cell>
          <cell r="G940"/>
          <cell r="H940"/>
          <cell r="I940"/>
          <cell r="J940"/>
          <cell r="K940"/>
          <cell r="L940"/>
          <cell r="M940"/>
          <cell r="N940"/>
          <cell r="O940"/>
          <cell r="P940"/>
          <cell r="Q940"/>
          <cell r="R940"/>
          <cell r="S940"/>
          <cell r="T940"/>
          <cell r="U940"/>
          <cell r="V940"/>
          <cell r="W940"/>
          <cell r="X940"/>
          <cell r="Y940"/>
          <cell r="Z940" t="str">
            <v>-</v>
          </cell>
          <cell r="AA940" t="str">
            <v>-</v>
          </cell>
        </row>
        <row r="941">
          <cell r="B941" t="str">
            <v>2РС10-14</v>
          </cell>
          <cell r="C941" t="str">
            <v>Распорка 2РС10-14</v>
          </cell>
          <cell r="D941">
            <v>1</v>
          </cell>
          <cell r="E941">
            <v>325.39999999999998</v>
          </cell>
          <cell r="F941">
            <v>325.39999999999998</v>
          </cell>
          <cell r="G941"/>
          <cell r="H941"/>
          <cell r="I941"/>
          <cell r="J941"/>
          <cell r="K941"/>
          <cell r="L941"/>
          <cell r="M941"/>
          <cell r="N941"/>
          <cell r="O941"/>
          <cell r="P941"/>
          <cell r="Q941"/>
          <cell r="R941"/>
          <cell r="S941"/>
          <cell r="T941"/>
          <cell r="U941"/>
          <cell r="V941"/>
          <cell r="W941"/>
          <cell r="X941"/>
          <cell r="Y941"/>
          <cell r="Z941" t="str">
            <v>-</v>
          </cell>
          <cell r="AA941" t="str">
            <v>-</v>
          </cell>
        </row>
        <row r="942">
          <cell r="B942" t="str">
            <v>2РС10-15</v>
          </cell>
          <cell r="C942" t="str">
            <v>Распорка 2РС10-15</v>
          </cell>
          <cell r="D942">
            <v>1</v>
          </cell>
          <cell r="E942">
            <v>325.39999999999998</v>
          </cell>
          <cell r="F942">
            <v>325.39999999999998</v>
          </cell>
          <cell r="G942"/>
          <cell r="H942"/>
          <cell r="I942"/>
          <cell r="J942"/>
          <cell r="K942"/>
          <cell r="L942"/>
          <cell r="M942"/>
          <cell r="N942"/>
          <cell r="O942"/>
          <cell r="P942"/>
          <cell r="Q942"/>
          <cell r="R942"/>
          <cell r="S942"/>
          <cell r="T942"/>
          <cell r="U942"/>
          <cell r="V942"/>
          <cell r="W942"/>
          <cell r="X942"/>
          <cell r="Y942"/>
          <cell r="Z942" t="str">
            <v>-</v>
          </cell>
          <cell r="AA942" t="str">
            <v>-</v>
          </cell>
        </row>
        <row r="943">
          <cell r="B943" t="str">
            <v>2РС10-16</v>
          </cell>
          <cell r="C943" t="str">
            <v>Распорка 2РС10-16</v>
          </cell>
          <cell r="D943">
            <v>1</v>
          </cell>
          <cell r="E943">
            <v>274.60000000000002</v>
          </cell>
          <cell r="F943">
            <v>274.60000000000002</v>
          </cell>
          <cell r="G943"/>
          <cell r="H943"/>
          <cell r="I943"/>
          <cell r="J943"/>
          <cell r="K943"/>
          <cell r="L943"/>
          <cell r="M943"/>
          <cell r="N943"/>
          <cell r="O943"/>
          <cell r="P943"/>
          <cell r="Q943"/>
          <cell r="R943"/>
          <cell r="S943"/>
          <cell r="T943"/>
          <cell r="U943"/>
          <cell r="V943"/>
          <cell r="W943"/>
          <cell r="X943"/>
          <cell r="Y943"/>
          <cell r="Z943" t="str">
            <v>-</v>
          </cell>
          <cell r="AA943" t="str">
            <v>-</v>
          </cell>
        </row>
        <row r="944">
          <cell r="B944" t="str">
            <v>2РС10-17</v>
          </cell>
          <cell r="C944" t="str">
            <v>Распорка 2РС10-17</v>
          </cell>
          <cell r="D944">
            <v>1</v>
          </cell>
          <cell r="E944">
            <v>274.60000000000002</v>
          </cell>
          <cell r="F944">
            <v>274.60000000000002</v>
          </cell>
          <cell r="G944"/>
          <cell r="H944"/>
          <cell r="I944"/>
          <cell r="J944"/>
          <cell r="K944"/>
          <cell r="L944"/>
          <cell r="M944"/>
          <cell r="N944"/>
          <cell r="O944"/>
          <cell r="P944"/>
          <cell r="Q944"/>
          <cell r="R944"/>
          <cell r="S944"/>
          <cell r="T944"/>
          <cell r="U944"/>
          <cell r="V944"/>
          <cell r="W944"/>
          <cell r="X944"/>
          <cell r="Y944"/>
          <cell r="Z944" t="str">
            <v>-</v>
          </cell>
          <cell r="AA944" t="str">
            <v>-</v>
          </cell>
        </row>
        <row r="945">
          <cell r="B945" t="str">
            <v>2РС10-18</v>
          </cell>
          <cell r="C945" t="str">
            <v>Распорка 2РС10-18</v>
          </cell>
          <cell r="D945">
            <v>1</v>
          </cell>
          <cell r="E945">
            <v>274.60000000000002</v>
          </cell>
          <cell r="F945">
            <v>274.60000000000002</v>
          </cell>
          <cell r="G945"/>
          <cell r="H945"/>
          <cell r="I945"/>
          <cell r="J945"/>
          <cell r="K945"/>
          <cell r="L945"/>
          <cell r="M945"/>
          <cell r="N945"/>
          <cell r="O945"/>
          <cell r="P945"/>
          <cell r="Q945"/>
          <cell r="R945"/>
          <cell r="S945"/>
          <cell r="T945"/>
          <cell r="U945"/>
          <cell r="V945"/>
          <cell r="W945"/>
          <cell r="X945"/>
          <cell r="Y945"/>
          <cell r="Z945" t="str">
            <v>-</v>
          </cell>
          <cell r="AA945" t="str">
            <v>-</v>
          </cell>
        </row>
        <row r="946">
          <cell r="B946" t="str">
            <v>2РС10-19</v>
          </cell>
          <cell r="C946" t="str">
            <v>Распорка 2РС10-19</v>
          </cell>
          <cell r="D946">
            <v>1</v>
          </cell>
          <cell r="E946">
            <v>274.60000000000002</v>
          </cell>
          <cell r="F946">
            <v>274.60000000000002</v>
          </cell>
          <cell r="G946"/>
          <cell r="H946"/>
          <cell r="I946"/>
          <cell r="J946"/>
          <cell r="K946"/>
          <cell r="L946"/>
          <cell r="M946"/>
          <cell r="N946"/>
          <cell r="O946"/>
          <cell r="P946"/>
          <cell r="Q946"/>
          <cell r="R946"/>
          <cell r="S946"/>
          <cell r="T946"/>
          <cell r="U946"/>
          <cell r="V946"/>
          <cell r="W946"/>
          <cell r="X946"/>
          <cell r="Y946"/>
          <cell r="Z946" t="str">
            <v>-</v>
          </cell>
          <cell r="AA946" t="str">
            <v>-</v>
          </cell>
        </row>
        <row r="947">
          <cell r="B947" t="str">
            <v>2РС10-20</v>
          </cell>
          <cell r="C947" t="str">
            <v>Распорка 2РС10-20</v>
          </cell>
          <cell r="D947">
            <v>1</v>
          </cell>
          <cell r="E947">
            <v>274.60000000000002</v>
          </cell>
          <cell r="F947">
            <v>274.60000000000002</v>
          </cell>
          <cell r="G947"/>
          <cell r="H947"/>
          <cell r="I947"/>
          <cell r="J947"/>
          <cell r="K947"/>
          <cell r="L947"/>
          <cell r="M947"/>
          <cell r="N947"/>
          <cell r="O947"/>
          <cell r="P947"/>
          <cell r="Q947"/>
          <cell r="R947"/>
          <cell r="S947"/>
          <cell r="T947"/>
          <cell r="U947"/>
          <cell r="V947"/>
          <cell r="W947"/>
          <cell r="X947"/>
          <cell r="Y947"/>
          <cell r="Z947" t="str">
            <v>-</v>
          </cell>
          <cell r="AA947" t="str">
            <v>-</v>
          </cell>
        </row>
        <row r="948">
          <cell r="B948" t="str">
            <v>2РС10-21</v>
          </cell>
          <cell r="C948" t="str">
            <v>Распорка 2РС10-21</v>
          </cell>
          <cell r="D948">
            <v>1</v>
          </cell>
          <cell r="E948">
            <v>273.60000000000002</v>
          </cell>
          <cell r="F948">
            <v>273.60000000000002</v>
          </cell>
          <cell r="G948"/>
          <cell r="H948"/>
          <cell r="I948"/>
          <cell r="J948"/>
          <cell r="K948"/>
          <cell r="L948"/>
          <cell r="M948"/>
          <cell r="N948"/>
          <cell r="O948"/>
          <cell r="P948"/>
          <cell r="Q948"/>
          <cell r="R948"/>
          <cell r="S948"/>
          <cell r="T948"/>
          <cell r="U948"/>
          <cell r="V948"/>
          <cell r="W948"/>
          <cell r="X948"/>
          <cell r="Y948"/>
          <cell r="Z948" t="str">
            <v>-</v>
          </cell>
          <cell r="AA948" t="str">
            <v>-</v>
          </cell>
        </row>
        <row r="949">
          <cell r="B949" t="str">
            <v>2РС10-22</v>
          </cell>
          <cell r="C949" t="str">
            <v>Распорка 2РС10-22</v>
          </cell>
          <cell r="D949">
            <v>1</v>
          </cell>
          <cell r="E949">
            <v>273.60000000000002</v>
          </cell>
          <cell r="F949">
            <v>273.60000000000002</v>
          </cell>
          <cell r="G949"/>
          <cell r="H949"/>
          <cell r="I949"/>
          <cell r="J949"/>
          <cell r="K949"/>
          <cell r="L949"/>
          <cell r="M949"/>
          <cell r="N949"/>
          <cell r="O949"/>
          <cell r="P949"/>
          <cell r="Q949"/>
          <cell r="R949"/>
          <cell r="S949"/>
          <cell r="T949"/>
          <cell r="U949"/>
          <cell r="V949"/>
          <cell r="W949"/>
          <cell r="X949"/>
          <cell r="Y949"/>
          <cell r="Z949" t="str">
            <v>-</v>
          </cell>
          <cell r="AA949" t="str">
            <v>-</v>
          </cell>
        </row>
        <row r="950">
          <cell r="B950" t="str">
            <v>2РС10-23</v>
          </cell>
          <cell r="C950" t="str">
            <v>Распорка 2РС10-23</v>
          </cell>
          <cell r="D950">
            <v>1</v>
          </cell>
          <cell r="E950">
            <v>274.89999999999998</v>
          </cell>
          <cell r="F950">
            <v>274.89999999999998</v>
          </cell>
          <cell r="G950"/>
          <cell r="H950"/>
          <cell r="I950"/>
          <cell r="J950"/>
          <cell r="K950"/>
          <cell r="L950"/>
          <cell r="M950"/>
          <cell r="N950"/>
          <cell r="O950"/>
          <cell r="P950"/>
          <cell r="Q950"/>
          <cell r="R950"/>
          <cell r="S950"/>
          <cell r="T950"/>
          <cell r="U950"/>
          <cell r="V950"/>
          <cell r="W950"/>
          <cell r="X950"/>
          <cell r="Y950"/>
          <cell r="Z950" t="str">
            <v>-</v>
          </cell>
          <cell r="AA950" t="str">
            <v>-</v>
          </cell>
        </row>
        <row r="951">
          <cell r="B951" t="str">
            <v>2РС10-24</v>
          </cell>
          <cell r="C951" t="str">
            <v>Распорка 2РС10-24</v>
          </cell>
          <cell r="D951">
            <v>1</v>
          </cell>
          <cell r="E951">
            <v>274.60000000000002</v>
          </cell>
          <cell r="F951">
            <v>274.60000000000002</v>
          </cell>
          <cell r="G951"/>
          <cell r="H951"/>
          <cell r="I951"/>
          <cell r="J951"/>
          <cell r="K951"/>
          <cell r="L951"/>
          <cell r="M951"/>
          <cell r="N951"/>
          <cell r="O951"/>
          <cell r="P951"/>
          <cell r="Q951"/>
          <cell r="R951"/>
          <cell r="S951"/>
          <cell r="T951"/>
          <cell r="U951"/>
          <cell r="V951"/>
          <cell r="W951"/>
          <cell r="X951"/>
          <cell r="Y951"/>
          <cell r="Z951" t="str">
            <v>-</v>
          </cell>
          <cell r="AA951" t="str">
            <v>-</v>
          </cell>
        </row>
        <row r="952">
          <cell r="B952" t="str">
            <v>2РС10-25</v>
          </cell>
          <cell r="C952" t="str">
            <v>Распорка 2РС10-25</v>
          </cell>
          <cell r="D952">
            <v>1</v>
          </cell>
          <cell r="E952">
            <v>274.60000000000002</v>
          </cell>
          <cell r="F952">
            <v>274.60000000000002</v>
          </cell>
          <cell r="G952"/>
          <cell r="H952"/>
          <cell r="I952"/>
          <cell r="J952"/>
          <cell r="K952"/>
          <cell r="L952"/>
          <cell r="M952"/>
          <cell r="N952"/>
          <cell r="O952"/>
          <cell r="P952"/>
          <cell r="Q952"/>
          <cell r="R952"/>
          <cell r="S952"/>
          <cell r="T952"/>
          <cell r="U952"/>
          <cell r="V952"/>
          <cell r="W952"/>
          <cell r="X952"/>
          <cell r="Y952"/>
          <cell r="Z952" t="str">
            <v>-</v>
          </cell>
          <cell r="AA952" t="str">
            <v>-</v>
          </cell>
        </row>
        <row r="953">
          <cell r="B953" t="str">
            <v>2РС10-26</v>
          </cell>
          <cell r="C953" t="str">
            <v>Распорка 2РС10-26</v>
          </cell>
          <cell r="D953">
            <v>1</v>
          </cell>
          <cell r="E953">
            <v>274.60000000000002</v>
          </cell>
          <cell r="F953">
            <v>274.60000000000002</v>
          </cell>
          <cell r="G953"/>
          <cell r="H953"/>
          <cell r="I953"/>
          <cell r="J953"/>
          <cell r="K953"/>
          <cell r="L953"/>
          <cell r="M953"/>
          <cell r="N953"/>
          <cell r="O953"/>
          <cell r="P953"/>
          <cell r="Q953"/>
          <cell r="R953"/>
          <cell r="S953"/>
          <cell r="T953"/>
          <cell r="U953"/>
          <cell r="V953"/>
          <cell r="W953"/>
          <cell r="X953"/>
          <cell r="Y953"/>
          <cell r="Z953" t="str">
            <v>-</v>
          </cell>
          <cell r="AA953" t="str">
            <v>-</v>
          </cell>
        </row>
        <row r="954">
          <cell r="B954" t="str">
            <v>2РС10-27</v>
          </cell>
          <cell r="C954" t="str">
            <v>Распорка 2РС10-27</v>
          </cell>
          <cell r="D954">
            <v>1</v>
          </cell>
          <cell r="E954">
            <v>274.60000000000002</v>
          </cell>
          <cell r="F954">
            <v>274.60000000000002</v>
          </cell>
          <cell r="G954"/>
          <cell r="H954"/>
          <cell r="I954"/>
          <cell r="J954"/>
          <cell r="K954"/>
          <cell r="L954"/>
          <cell r="M954"/>
          <cell r="N954"/>
          <cell r="O954"/>
          <cell r="P954"/>
          <cell r="Q954"/>
          <cell r="R954"/>
          <cell r="S954"/>
          <cell r="T954"/>
          <cell r="U954"/>
          <cell r="V954"/>
          <cell r="W954"/>
          <cell r="X954"/>
          <cell r="Y954"/>
          <cell r="Z954" t="str">
            <v>-</v>
          </cell>
          <cell r="AA954" t="str">
            <v>-</v>
          </cell>
        </row>
        <row r="955">
          <cell r="B955" t="str">
            <v>2РС10-28</v>
          </cell>
          <cell r="C955" t="str">
            <v>Распорка 2РС10-28</v>
          </cell>
          <cell r="D955">
            <v>1</v>
          </cell>
          <cell r="E955">
            <v>325.39999999999998</v>
          </cell>
          <cell r="F955">
            <v>325.39999999999998</v>
          </cell>
          <cell r="G955"/>
          <cell r="H955"/>
          <cell r="I955"/>
          <cell r="J955"/>
          <cell r="K955"/>
          <cell r="L955"/>
          <cell r="M955"/>
          <cell r="N955"/>
          <cell r="O955"/>
          <cell r="P955"/>
          <cell r="Q955"/>
          <cell r="R955"/>
          <cell r="S955"/>
          <cell r="T955"/>
          <cell r="U955"/>
          <cell r="V955"/>
          <cell r="W955"/>
          <cell r="X955"/>
          <cell r="Y955"/>
          <cell r="Z955" t="str">
            <v>-</v>
          </cell>
          <cell r="AA955" t="str">
            <v>-</v>
          </cell>
        </row>
        <row r="956">
          <cell r="B956" t="str">
            <v>2РС11-1</v>
          </cell>
          <cell r="C956" t="str">
            <v>Распорка 2РС11-1</v>
          </cell>
          <cell r="D956">
            <v>2</v>
          </cell>
          <cell r="E956">
            <v>295.60000000000002</v>
          </cell>
          <cell r="F956">
            <v>591.20000000000005</v>
          </cell>
          <cell r="G956"/>
          <cell r="H956"/>
          <cell r="I956"/>
          <cell r="J956"/>
          <cell r="K956"/>
          <cell r="L956"/>
          <cell r="M956"/>
          <cell r="N956"/>
          <cell r="O956"/>
          <cell r="P956"/>
          <cell r="Q956"/>
          <cell r="R956"/>
          <cell r="S956"/>
          <cell r="T956"/>
          <cell r="U956"/>
          <cell r="V956"/>
          <cell r="W956"/>
          <cell r="X956"/>
          <cell r="Y956"/>
          <cell r="Z956" t="str">
            <v>-</v>
          </cell>
          <cell r="AA956" t="str">
            <v>-</v>
          </cell>
        </row>
        <row r="957">
          <cell r="B957" t="str">
            <v>2РС11-2</v>
          </cell>
          <cell r="C957" t="str">
            <v>Распорка 2РС11-2</v>
          </cell>
          <cell r="D957">
            <v>24</v>
          </cell>
          <cell r="E957">
            <v>241.5</v>
          </cell>
          <cell r="F957">
            <v>5796</v>
          </cell>
          <cell r="G957"/>
          <cell r="H957"/>
          <cell r="I957"/>
          <cell r="J957"/>
          <cell r="K957"/>
          <cell r="L957"/>
          <cell r="M957"/>
          <cell r="N957"/>
          <cell r="O957"/>
          <cell r="P957"/>
          <cell r="Q957"/>
          <cell r="R957"/>
          <cell r="S957"/>
          <cell r="T957"/>
          <cell r="U957"/>
          <cell r="V957"/>
          <cell r="W957"/>
          <cell r="X957"/>
          <cell r="Y957"/>
          <cell r="Z957" t="str">
            <v>-</v>
          </cell>
          <cell r="AA957" t="str">
            <v>-</v>
          </cell>
        </row>
        <row r="958">
          <cell r="B958" t="str">
            <v>2РС11-3</v>
          </cell>
          <cell r="C958" t="str">
            <v>Распорка 2РС11-3</v>
          </cell>
          <cell r="D958">
            <v>2</v>
          </cell>
          <cell r="E958">
            <v>295.60000000000002</v>
          </cell>
          <cell r="F958">
            <v>591.20000000000005</v>
          </cell>
          <cell r="G958"/>
          <cell r="H958"/>
          <cell r="I958"/>
          <cell r="J958"/>
          <cell r="K958"/>
          <cell r="L958"/>
          <cell r="M958"/>
          <cell r="N958"/>
          <cell r="O958"/>
          <cell r="P958"/>
          <cell r="Q958"/>
          <cell r="R958"/>
          <cell r="S958"/>
          <cell r="T958"/>
          <cell r="U958"/>
          <cell r="V958"/>
          <cell r="W958"/>
          <cell r="X958"/>
          <cell r="Y958"/>
          <cell r="Z958" t="str">
            <v>-</v>
          </cell>
          <cell r="AA958" t="str">
            <v>-</v>
          </cell>
        </row>
        <row r="959">
          <cell r="B959" t="str">
            <v>2РС12-1</v>
          </cell>
          <cell r="C959" t="str">
            <v>Распорка 2РС12-1</v>
          </cell>
          <cell r="D959">
            <v>2</v>
          </cell>
          <cell r="E959">
            <v>229.6</v>
          </cell>
          <cell r="F959">
            <v>459.2</v>
          </cell>
          <cell r="G959"/>
          <cell r="H959"/>
          <cell r="I959"/>
          <cell r="J959"/>
          <cell r="K959"/>
          <cell r="L959"/>
          <cell r="M959"/>
          <cell r="N959"/>
          <cell r="O959"/>
          <cell r="P959"/>
          <cell r="Q959"/>
          <cell r="R959"/>
          <cell r="S959"/>
          <cell r="T959"/>
          <cell r="U959"/>
          <cell r="V959"/>
          <cell r="W959"/>
          <cell r="X959"/>
          <cell r="Y959"/>
          <cell r="Z959" t="str">
            <v>-</v>
          </cell>
          <cell r="AA959" t="str">
            <v>-</v>
          </cell>
        </row>
        <row r="960">
          <cell r="B960" t="str">
            <v>2РС12-2</v>
          </cell>
          <cell r="C960" t="str">
            <v>Распорка 2РС12-2</v>
          </cell>
          <cell r="D960">
            <v>24</v>
          </cell>
          <cell r="E960">
            <v>188</v>
          </cell>
          <cell r="F960">
            <v>4512</v>
          </cell>
          <cell r="G960"/>
          <cell r="H960"/>
          <cell r="I960"/>
          <cell r="J960"/>
          <cell r="K960"/>
          <cell r="L960"/>
          <cell r="M960"/>
          <cell r="N960"/>
          <cell r="O960"/>
          <cell r="P960"/>
          <cell r="Q960"/>
          <cell r="R960"/>
          <cell r="S960"/>
          <cell r="T960"/>
          <cell r="U960"/>
          <cell r="V960"/>
          <cell r="W960"/>
          <cell r="X960"/>
          <cell r="Y960"/>
          <cell r="Z960" t="str">
            <v>-</v>
          </cell>
          <cell r="AA960" t="str">
            <v>-</v>
          </cell>
        </row>
        <row r="961">
          <cell r="B961" t="str">
            <v>2РС12-3</v>
          </cell>
          <cell r="C961" t="str">
            <v>Распорка 2РС12-3</v>
          </cell>
          <cell r="D961">
            <v>2</v>
          </cell>
          <cell r="E961">
            <v>229.6</v>
          </cell>
          <cell r="F961">
            <v>459.2</v>
          </cell>
          <cell r="G961"/>
          <cell r="H961"/>
          <cell r="I961"/>
          <cell r="J961"/>
          <cell r="K961"/>
          <cell r="L961"/>
          <cell r="M961"/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Y961"/>
          <cell r="Z961" t="str">
            <v>-</v>
          </cell>
          <cell r="AA961" t="str">
            <v>-</v>
          </cell>
        </row>
        <row r="962">
          <cell r="B962" t="str">
            <v>2РФ1-1</v>
          </cell>
          <cell r="C962" t="str">
            <v>Ригель фахверка 2РФ1-1</v>
          </cell>
          <cell r="D962">
            <v>4</v>
          </cell>
          <cell r="E962">
            <v>19.399999999999999</v>
          </cell>
          <cell r="F962">
            <v>77.599999999999994</v>
          </cell>
          <cell r="G962"/>
          <cell r="H962"/>
          <cell r="I962"/>
          <cell r="J962"/>
          <cell r="K962"/>
          <cell r="L962"/>
          <cell r="M962"/>
          <cell r="N962"/>
          <cell r="O962"/>
          <cell r="P962"/>
          <cell r="Q962"/>
          <cell r="R962"/>
          <cell r="S962"/>
          <cell r="T962"/>
          <cell r="U962"/>
          <cell r="V962"/>
          <cell r="W962"/>
          <cell r="X962"/>
          <cell r="Y962"/>
          <cell r="Z962" t="str">
            <v>-</v>
          </cell>
          <cell r="AA962" t="str">
            <v>-</v>
          </cell>
        </row>
        <row r="963">
          <cell r="B963" t="str">
            <v>2РФ1-2</v>
          </cell>
          <cell r="C963" t="str">
            <v>Ригель фахверка 2РФ1-2</v>
          </cell>
          <cell r="D963">
            <v>8</v>
          </cell>
          <cell r="E963">
            <v>21.1</v>
          </cell>
          <cell r="F963">
            <v>168.8</v>
          </cell>
          <cell r="G963"/>
          <cell r="H963"/>
          <cell r="I963"/>
          <cell r="J963"/>
          <cell r="K963"/>
          <cell r="L963"/>
          <cell r="M963"/>
          <cell r="N963"/>
          <cell r="O963"/>
          <cell r="P963"/>
          <cell r="Q963"/>
          <cell r="R963"/>
          <cell r="S963"/>
          <cell r="T963"/>
          <cell r="U963"/>
          <cell r="V963"/>
          <cell r="W963"/>
          <cell r="X963"/>
          <cell r="Y963"/>
          <cell r="Z963" t="str">
            <v>-</v>
          </cell>
          <cell r="AA963" t="str">
            <v>-</v>
          </cell>
        </row>
        <row r="964">
          <cell r="B964" t="str">
            <v>2РФ1-3</v>
          </cell>
          <cell r="C964" t="str">
            <v>Ригель фахверка 2РФ1-3</v>
          </cell>
          <cell r="D964">
            <v>2</v>
          </cell>
          <cell r="E964">
            <v>24.7</v>
          </cell>
          <cell r="F964">
            <v>49.4</v>
          </cell>
          <cell r="G964"/>
          <cell r="H964"/>
          <cell r="I964"/>
          <cell r="J964"/>
          <cell r="K964"/>
          <cell r="L964"/>
          <cell r="M964"/>
          <cell r="N964"/>
          <cell r="O964"/>
          <cell r="P964"/>
          <cell r="Q964"/>
          <cell r="R964"/>
          <cell r="S964"/>
          <cell r="T964"/>
          <cell r="U964"/>
          <cell r="V964"/>
          <cell r="W964"/>
          <cell r="X964"/>
          <cell r="Y964"/>
          <cell r="Z964" t="str">
            <v>-</v>
          </cell>
          <cell r="AA964" t="str">
            <v>-</v>
          </cell>
        </row>
        <row r="965">
          <cell r="B965" t="str">
            <v>2РФ1-4</v>
          </cell>
          <cell r="C965" t="str">
            <v>Ригель фахверка 2РФ1-4</v>
          </cell>
          <cell r="D965">
            <v>14</v>
          </cell>
          <cell r="E965">
            <v>116.8</v>
          </cell>
          <cell r="F965">
            <v>1635.2</v>
          </cell>
          <cell r="G965"/>
          <cell r="H965"/>
          <cell r="I965"/>
          <cell r="J965"/>
          <cell r="K965"/>
          <cell r="L965"/>
          <cell r="M965"/>
          <cell r="N965"/>
          <cell r="O965"/>
          <cell r="P965"/>
          <cell r="Q965"/>
          <cell r="R965"/>
          <cell r="S965"/>
          <cell r="T965"/>
          <cell r="U965"/>
          <cell r="V965"/>
          <cell r="W965"/>
          <cell r="X965"/>
          <cell r="Y965"/>
          <cell r="Z965" t="str">
            <v>-</v>
          </cell>
          <cell r="AA965" t="str">
            <v>-</v>
          </cell>
        </row>
        <row r="966">
          <cell r="B966" t="str">
            <v>2РФ1-5</v>
          </cell>
          <cell r="C966" t="str">
            <v>Ригель фахверка 2РФ1-5</v>
          </cell>
          <cell r="D966">
            <v>54</v>
          </cell>
          <cell r="E966">
            <v>118.5</v>
          </cell>
          <cell r="F966">
            <v>6399</v>
          </cell>
          <cell r="G966"/>
          <cell r="H966"/>
          <cell r="I966"/>
          <cell r="J966"/>
          <cell r="K966"/>
          <cell r="L966"/>
          <cell r="M966"/>
          <cell r="N966"/>
          <cell r="O966"/>
          <cell r="P966"/>
          <cell r="Q966"/>
          <cell r="R966"/>
          <cell r="S966"/>
          <cell r="T966"/>
          <cell r="U966"/>
          <cell r="V966"/>
          <cell r="W966"/>
          <cell r="X966"/>
          <cell r="Y966"/>
          <cell r="Z966" t="str">
            <v>-</v>
          </cell>
          <cell r="AA966" t="str">
            <v>-</v>
          </cell>
        </row>
        <row r="967">
          <cell r="B967" t="str">
            <v>2РФ1-6</v>
          </cell>
          <cell r="C967" t="str">
            <v>Ригель фахверка 2РФ1-6</v>
          </cell>
          <cell r="D967">
            <v>56</v>
          </cell>
          <cell r="E967">
            <v>121.8</v>
          </cell>
          <cell r="F967">
            <v>6820.8</v>
          </cell>
          <cell r="G967"/>
          <cell r="H967"/>
          <cell r="I967"/>
          <cell r="J967"/>
          <cell r="K967"/>
          <cell r="L967"/>
          <cell r="M967"/>
          <cell r="N967"/>
          <cell r="O967"/>
          <cell r="P967"/>
          <cell r="Q967"/>
          <cell r="R967"/>
          <cell r="S967"/>
          <cell r="T967"/>
          <cell r="U967"/>
          <cell r="V967"/>
          <cell r="W967"/>
          <cell r="X967"/>
          <cell r="Y967"/>
          <cell r="Z967" t="str">
            <v>-</v>
          </cell>
          <cell r="AA967" t="str">
            <v>-</v>
          </cell>
        </row>
        <row r="968">
          <cell r="B968" t="str">
            <v>2РФ1-7</v>
          </cell>
          <cell r="C968" t="str">
            <v>Ригель фахверка 2РФ1-7</v>
          </cell>
          <cell r="D968">
            <v>28</v>
          </cell>
          <cell r="E968">
            <v>118.5</v>
          </cell>
          <cell r="F968">
            <v>3318</v>
          </cell>
          <cell r="G968"/>
          <cell r="H968"/>
          <cell r="I968"/>
          <cell r="J968"/>
          <cell r="K968"/>
          <cell r="L968"/>
          <cell r="M968"/>
          <cell r="N968"/>
          <cell r="O968"/>
          <cell r="P968"/>
          <cell r="Q968"/>
          <cell r="R968"/>
          <cell r="S968"/>
          <cell r="T968"/>
          <cell r="U968"/>
          <cell r="V968"/>
          <cell r="W968"/>
          <cell r="X968"/>
          <cell r="Y968"/>
          <cell r="Z968" t="str">
            <v>-</v>
          </cell>
          <cell r="AA968" t="str">
            <v>-</v>
          </cell>
        </row>
        <row r="969">
          <cell r="B969" t="str">
            <v>2РФ1-8</v>
          </cell>
          <cell r="C969" t="str">
            <v>Ригель фахверка 2РФ1-8</v>
          </cell>
          <cell r="D969">
            <v>14</v>
          </cell>
          <cell r="E969">
            <v>116.8</v>
          </cell>
          <cell r="F969">
            <v>1635.2</v>
          </cell>
          <cell r="G969"/>
          <cell r="H969"/>
          <cell r="I969"/>
          <cell r="J969"/>
          <cell r="K969"/>
          <cell r="L969"/>
          <cell r="M969"/>
          <cell r="N969"/>
          <cell r="O969"/>
          <cell r="P969"/>
          <cell r="Q969"/>
          <cell r="R969"/>
          <cell r="S969"/>
          <cell r="T969"/>
          <cell r="U969"/>
          <cell r="V969"/>
          <cell r="W969"/>
          <cell r="X969"/>
          <cell r="Y969"/>
          <cell r="Z969" t="str">
            <v>-</v>
          </cell>
          <cell r="AA969" t="str">
            <v>-</v>
          </cell>
        </row>
        <row r="970">
          <cell r="B970" t="str">
            <v>2РФ1-9</v>
          </cell>
          <cell r="C970" t="str">
            <v>Ригель фахверка 2РФ1-9</v>
          </cell>
          <cell r="D970">
            <v>2</v>
          </cell>
          <cell r="E970">
            <v>122.5</v>
          </cell>
          <cell r="F970">
            <v>245</v>
          </cell>
          <cell r="G970"/>
          <cell r="H970"/>
          <cell r="I970"/>
          <cell r="J970"/>
          <cell r="K970"/>
          <cell r="L970"/>
          <cell r="M970"/>
          <cell r="N970"/>
          <cell r="O970"/>
          <cell r="P970"/>
          <cell r="Q970"/>
          <cell r="R970"/>
          <cell r="S970"/>
          <cell r="T970"/>
          <cell r="U970"/>
          <cell r="V970"/>
          <cell r="W970"/>
          <cell r="X970"/>
          <cell r="Y970"/>
          <cell r="Z970" t="str">
            <v>-</v>
          </cell>
          <cell r="AA970" t="str">
            <v>-</v>
          </cell>
        </row>
        <row r="971">
          <cell r="B971" t="str">
            <v>2РФ1-10</v>
          </cell>
          <cell r="C971" t="str">
            <v>Ригель фахверка 2РФ1-10</v>
          </cell>
          <cell r="D971">
            <v>2</v>
          </cell>
          <cell r="E971">
            <v>120.5</v>
          </cell>
          <cell r="F971">
            <v>241</v>
          </cell>
          <cell r="G971"/>
          <cell r="H971"/>
          <cell r="I971"/>
          <cell r="J971"/>
          <cell r="K971"/>
          <cell r="L971"/>
          <cell r="M971"/>
          <cell r="N971"/>
          <cell r="O971"/>
          <cell r="P971"/>
          <cell r="Q971"/>
          <cell r="R971"/>
          <cell r="S971"/>
          <cell r="T971"/>
          <cell r="U971"/>
          <cell r="V971"/>
          <cell r="W971"/>
          <cell r="X971"/>
          <cell r="Y971"/>
          <cell r="Z971" t="str">
            <v>-</v>
          </cell>
          <cell r="AA971" t="str">
            <v>-</v>
          </cell>
        </row>
        <row r="972">
          <cell r="B972" t="str">
            <v>2РФ1-11</v>
          </cell>
          <cell r="C972" t="str">
            <v>Ригель фахверка 2РФ1-11</v>
          </cell>
          <cell r="D972">
            <v>2</v>
          </cell>
          <cell r="E972">
            <v>24.7</v>
          </cell>
          <cell r="F972">
            <v>49.4</v>
          </cell>
          <cell r="G972"/>
          <cell r="H972"/>
          <cell r="I972"/>
          <cell r="J972"/>
          <cell r="K972"/>
          <cell r="L972"/>
          <cell r="M972"/>
          <cell r="N972"/>
          <cell r="O972"/>
          <cell r="P972"/>
          <cell r="Q972"/>
          <cell r="R972"/>
          <cell r="S972"/>
          <cell r="T972"/>
          <cell r="U972"/>
          <cell r="V972"/>
          <cell r="W972"/>
          <cell r="X972"/>
          <cell r="Y972"/>
          <cell r="Z972" t="str">
            <v>-</v>
          </cell>
          <cell r="AA972" t="str">
            <v>-</v>
          </cell>
        </row>
        <row r="973">
          <cell r="B973" t="str">
            <v>2РФ1-12</v>
          </cell>
          <cell r="C973" t="str">
            <v>Ригель фахверка 2РФ1-12</v>
          </cell>
          <cell r="D973">
            <v>8</v>
          </cell>
          <cell r="E973">
            <v>21.1</v>
          </cell>
          <cell r="F973">
            <v>168.8</v>
          </cell>
          <cell r="G973"/>
          <cell r="H973"/>
          <cell r="I973"/>
          <cell r="J973"/>
          <cell r="K973"/>
          <cell r="L973"/>
          <cell r="M973"/>
          <cell r="N973"/>
          <cell r="O973"/>
          <cell r="P973"/>
          <cell r="Q973"/>
          <cell r="R973"/>
          <cell r="S973"/>
          <cell r="T973"/>
          <cell r="U973"/>
          <cell r="V973"/>
          <cell r="W973"/>
          <cell r="X973"/>
          <cell r="Y973"/>
          <cell r="Z973" t="str">
            <v>-</v>
          </cell>
          <cell r="AA973" t="str">
            <v>-</v>
          </cell>
        </row>
        <row r="974">
          <cell r="B974" t="str">
            <v>2РФ2-1</v>
          </cell>
          <cell r="C974" t="str">
            <v>Ригель фахверка 2РФ2-1</v>
          </cell>
          <cell r="D974">
            <v>15</v>
          </cell>
          <cell r="E974">
            <v>14.9</v>
          </cell>
          <cell r="F974">
            <v>223.5</v>
          </cell>
          <cell r="G974"/>
          <cell r="H974"/>
          <cell r="I974"/>
          <cell r="J974"/>
          <cell r="K974"/>
          <cell r="L974"/>
          <cell r="M974"/>
          <cell r="N974"/>
          <cell r="O974"/>
          <cell r="P974"/>
          <cell r="Q974"/>
          <cell r="R974"/>
          <cell r="S974"/>
          <cell r="T974"/>
          <cell r="U974"/>
          <cell r="V974"/>
          <cell r="W974"/>
          <cell r="X974"/>
          <cell r="Y974"/>
          <cell r="Z974" t="str">
            <v>-</v>
          </cell>
          <cell r="AA974" t="str">
            <v>-</v>
          </cell>
        </row>
        <row r="975">
          <cell r="B975" t="str">
            <v>2РФ3-1</v>
          </cell>
          <cell r="C975" t="str">
            <v>Ригель фахверка 2РФ3-1</v>
          </cell>
          <cell r="D975">
            <v>36</v>
          </cell>
          <cell r="E975">
            <v>4.8</v>
          </cell>
          <cell r="F975">
            <v>172.8</v>
          </cell>
          <cell r="G975"/>
          <cell r="H975"/>
          <cell r="I975"/>
          <cell r="J975"/>
          <cell r="K975"/>
          <cell r="L975"/>
          <cell r="M975"/>
          <cell r="N975"/>
          <cell r="O975"/>
          <cell r="P975"/>
          <cell r="Q975"/>
          <cell r="R975"/>
          <cell r="S975"/>
          <cell r="T975"/>
          <cell r="U975"/>
          <cell r="V975"/>
          <cell r="W975"/>
          <cell r="X975"/>
          <cell r="Y975"/>
          <cell r="Z975" t="str">
            <v>-</v>
          </cell>
          <cell r="AA975" t="str">
            <v>-</v>
          </cell>
        </row>
        <row r="976">
          <cell r="B976" t="str">
            <v>2СВ1-1</v>
          </cell>
          <cell r="C976" t="str">
            <v>Связь 2СВ1-1</v>
          </cell>
          <cell r="D976">
            <v>32</v>
          </cell>
          <cell r="E976">
            <v>235.1</v>
          </cell>
          <cell r="F976">
            <v>7523.2</v>
          </cell>
          <cell r="G976"/>
          <cell r="H976"/>
          <cell r="I976"/>
          <cell r="J976"/>
          <cell r="K976"/>
          <cell r="L976"/>
          <cell r="M976"/>
          <cell r="N976"/>
          <cell r="O976"/>
          <cell r="P976"/>
          <cell r="Q976"/>
          <cell r="R976"/>
          <cell r="S976"/>
          <cell r="T976"/>
          <cell r="U976">
            <v>2</v>
          </cell>
          <cell r="V976"/>
          <cell r="W976"/>
          <cell r="X976"/>
          <cell r="Y976"/>
          <cell r="Z976">
            <v>2</v>
          </cell>
          <cell r="AA976">
            <v>470.2</v>
          </cell>
        </row>
        <row r="977">
          <cell r="B977" t="str">
            <v>2СВ1-2</v>
          </cell>
          <cell r="C977" t="str">
            <v>Связь 2СВ1-2</v>
          </cell>
          <cell r="D977">
            <v>32</v>
          </cell>
          <cell r="E977">
            <v>232.1</v>
          </cell>
          <cell r="F977">
            <v>7427.2</v>
          </cell>
          <cell r="G977"/>
          <cell r="H977"/>
          <cell r="I977"/>
          <cell r="J977"/>
          <cell r="K977"/>
          <cell r="L977"/>
          <cell r="M977"/>
          <cell r="N977"/>
          <cell r="O977"/>
          <cell r="P977"/>
          <cell r="Q977"/>
          <cell r="R977"/>
          <cell r="S977"/>
          <cell r="T977"/>
          <cell r="U977">
            <v>1</v>
          </cell>
          <cell r="V977"/>
          <cell r="W977"/>
          <cell r="X977"/>
          <cell r="Y977"/>
          <cell r="Z977">
            <v>1</v>
          </cell>
          <cell r="AA977">
            <v>232.1</v>
          </cell>
        </row>
        <row r="978">
          <cell r="B978" t="str">
            <v>2СВ2-1</v>
          </cell>
          <cell r="C978" t="str">
            <v>Связь 2СВ2-1</v>
          </cell>
          <cell r="D978">
            <v>8</v>
          </cell>
          <cell r="E978">
            <v>244.6</v>
          </cell>
          <cell r="F978">
            <v>1956.8</v>
          </cell>
          <cell r="G978"/>
          <cell r="H978"/>
          <cell r="I978"/>
          <cell r="J978"/>
          <cell r="K978"/>
          <cell r="L978"/>
          <cell r="M978"/>
          <cell r="N978"/>
          <cell r="O978"/>
          <cell r="P978"/>
          <cell r="Q978"/>
          <cell r="R978"/>
          <cell r="S978"/>
          <cell r="T978"/>
          <cell r="U978"/>
          <cell r="V978"/>
          <cell r="W978"/>
          <cell r="X978"/>
          <cell r="Y978"/>
          <cell r="Z978" t="str">
            <v>-</v>
          </cell>
          <cell r="AA978" t="str">
            <v>-</v>
          </cell>
        </row>
        <row r="979">
          <cell r="B979" t="str">
            <v>2СВ2-2</v>
          </cell>
          <cell r="C979" t="str">
            <v>Связь 2СВ2-2</v>
          </cell>
          <cell r="D979">
            <v>4</v>
          </cell>
          <cell r="E979">
            <v>234.8</v>
          </cell>
          <cell r="F979">
            <v>939.2</v>
          </cell>
          <cell r="G979"/>
          <cell r="H979"/>
          <cell r="I979"/>
          <cell r="J979"/>
          <cell r="K979"/>
          <cell r="L979"/>
          <cell r="M979"/>
          <cell r="N979"/>
          <cell r="O979"/>
          <cell r="P979"/>
          <cell r="Q979"/>
          <cell r="R979"/>
          <cell r="S979"/>
          <cell r="T979"/>
          <cell r="U979"/>
          <cell r="V979"/>
          <cell r="W979"/>
          <cell r="X979"/>
          <cell r="Y979"/>
          <cell r="Z979" t="str">
            <v>-</v>
          </cell>
          <cell r="AA979" t="str">
            <v>-</v>
          </cell>
        </row>
        <row r="980">
          <cell r="B980" t="str">
            <v>2СВ3-1</v>
          </cell>
          <cell r="C980" t="str">
            <v>Связь 2СВ3-1</v>
          </cell>
          <cell r="D980">
            <v>4</v>
          </cell>
          <cell r="E980">
            <v>384.7</v>
          </cell>
          <cell r="F980">
            <v>1538.8</v>
          </cell>
          <cell r="G980"/>
          <cell r="H980"/>
          <cell r="I980"/>
          <cell r="J980"/>
          <cell r="K980"/>
          <cell r="L980"/>
          <cell r="M980"/>
          <cell r="N980"/>
          <cell r="O980"/>
          <cell r="P980"/>
          <cell r="Q980"/>
          <cell r="R980"/>
          <cell r="S980"/>
          <cell r="T980"/>
          <cell r="U980"/>
          <cell r="V980"/>
          <cell r="W980"/>
          <cell r="X980"/>
          <cell r="Y980"/>
          <cell r="Z980" t="str">
            <v>-</v>
          </cell>
          <cell r="AA980" t="str">
            <v>-</v>
          </cell>
        </row>
        <row r="981">
          <cell r="B981" t="str">
            <v>2СВ4-1</v>
          </cell>
          <cell r="C981" t="str">
            <v>Связь 2СВ4-1</v>
          </cell>
          <cell r="D981">
            <v>2</v>
          </cell>
          <cell r="E981">
            <v>218.4</v>
          </cell>
          <cell r="F981">
            <v>436.8</v>
          </cell>
          <cell r="G981"/>
          <cell r="H981"/>
          <cell r="I981"/>
          <cell r="J981"/>
          <cell r="K981"/>
          <cell r="L981"/>
          <cell r="M981"/>
          <cell r="N981"/>
          <cell r="O981"/>
          <cell r="P981"/>
          <cell r="Q981"/>
          <cell r="R981"/>
          <cell r="S981"/>
          <cell r="T981"/>
          <cell r="U981"/>
          <cell r="V981"/>
          <cell r="W981"/>
          <cell r="X981"/>
          <cell r="Y981"/>
          <cell r="Z981" t="str">
            <v>-</v>
          </cell>
          <cell r="AA981" t="str">
            <v>-</v>
          </cell>
        </row>
        <row r="982">
          <cell r="B982" t="str">
            <v>2СВ4-2</v>
          </cell>
          <cell r="C982" t="str">
            <v>Связь 2СВ4-2</v>
          </cell>
          <cell r="D982">
            <v>2</v>
          </cell>
          <cell r="E982">
            <v>218.4</v>
          </cell>
          <cell r="F982">
            <v>436.8</v>
          </cell>
          <cell r="G982"/>
          <cell r="H982"/>
          <cell r="I982"/>
          <cell r="J982"/>
          <cell r="K982"/>
          <cell r="L982"/>
          <cell r="M982"/>
          <cell r="N982"/>
          <cell r="O982"/>
          <cell r="P982"/>
          <cell r="Q982"/>
          <cell r="R982"/>
          <cell r="S982"/>
          <cell r="T982"/>
          <cell r="U982"/>
          <cell r="V982"/>
          <cell r="W982"/>
          <cell r="X982"/>
          <cell r="Y982"/>
          <cell r="Z982" t="str">
            <v>-</v>
          </cell>
          <cell r="AA982" t="str">
            <v>-</v>
          </cell>
        </row>
        <row r="983">
          <cell r="B983" t="str">
            <v>2СВ4-3</v>
          </cell>
          <cell r="C983" t="str">
            <v>Связь 2СВ4-3</v>
          </cell>
          <cell r="D983">
            <v>4</v>
          </cell>
          <cell r="E983">
            <v>220.4</v>
          </cell>
          <cell r="F983">
            <v>881.6</v>
          </cell>
          <cell r="G983"/>
          <cell r="H983"/>
          <cell r="I983"/>
          <cell r="J983"/>
          <cell r="K983"/>
          <cell r="L983"/>
          <cell r="M983"/>
          <cell r="N983"/>
          <cell r="O983"/>
          <cell r="P983"/>
          <cell r="Q983"/>
          <cell r="R983"/>
          <cell r="S983"/>
          <cell r="T983"/>
          <cell r="U983"/>
          <cell r="V983"/>
          <cell r="W983"/>
          <cell r="X983"/>
          <cell r="Y983"/>
          <cell r="Z983" t="str">
            <v>-</v>
          </cell>
          <cell r="AA983" t="str">
            <v>-</v>
          </cell>
        </row>
        <row r="984">
          <cell r="B984" t="str">
            <v>2СВ5-1</v>
          </cell>
          <cell r="C984" t="str">
            <v>Связь 2СВ5-1</v>
          </cell>
          <cell r="D984">
            <v>4</v>
          </cell>
          <cell r="E984">
            <v>107.7</v>
          </cell>
          <cell r="F984">
            <v>430.8</v>
          </cell>
          <cell r="G984"/>
          <cell r="H984"/>
          <cell r="I984"/>
          <cell r="J984"/>
          <cell r="K984"/>
          <cell r="L984"/>
          <cell r="M984"/>
          <cell r="N984"/>
          <cell r="O984"/>
          <cell r="P984"/>
          <cell r="Q984"/>
          <cell r="R984"/>
          <cell r="S984"/>
          <cell r="T984"/>
          <cell r="U984"/>
          <cell r="V984"/>
          <cell r="W984"/>
          <cell r="X984"/>
          <cell r="Y984"/>
          <cell r="Z984" t="str">
            <v>-</v>
          </cell>
          <cell r="AA984" t="str">
            <v>-</v>
          </cell>
        </row>
        <row r="985">
          <cell r="B985" t="str">
            <v>2СВ5-2</v>
          </cell>
          <cell r="C985" t="str">
            <v>Связь 2СВ5-2</v>
          </cell>
          <cell r="D985">
            <v>4</v>
          </cell>
          <cell r="E985">
            <v>110.5</v>
          </cell>
          <cell r="F985">
            <v>442</v>
          </cell>
          <cell r="G985"/>
          <cell r="H985"/>
          <cell r="I985"/>
          <cell r="J985"/>
          <cell r="K985"/>
          <cell r="L985"/>
          <cell r="M985"/>
          <cell r="N985"/>
          <cell r="O985"/>
          <cell r="P985"/>
          <cell r="Q985"/>
          <cell r="R985"/>
          <cell r="S985"/>
          <cell r="T985"/>
          <cell r="U985"/>
          <cell r="V985"/>
          <cell r="W985"/>
          <cell r="X985"/>
          <cell r="Y985"/>
          <cell r="Z985" t="str">
            <v>-</v>
          </cell>
          <cell r="AA985" t="str">
            <v>-</v>
          </cell>
        </row>
        <row r="986">
          <cell r="B986" t="str">
            <v>2СГ1-1</v>
          </cell>
          <cell r="C986" t="str">
            <v>Связь 2СГ1-1</v>
          </cell>
          <cell r="D986">
            <v>56</v>
          </cell>
          <cell r="E986">
            <v>55</v>
          </cell>
          <cell r="F986">
            <v>3080</v>
          </cell>
          <cell r="G986"/>
          <cell r="H986"/>
          <cell r="I986"/>
          <cell r="J986"/>
          <cell r="K986"/>
          <cell r="L986"/>
          <cell r="M986"/>
          <cell r="N986"/>
          <cell r="O986"/>
          <cell r="P986"/>
          <cell r="Q986"/>
          <cell r="R986"/>
          <cell r="S986"/>
          <cell r="T986"/>
          <cell r="U986"/>
          <cell r="V986"/>
          <cell r="W986"/>
          <cell r="X986"/>
          <cell r="Y986"/>
          <cell r="Z986" t="str">
            <v>-</v>
          </cell>
          <cell r="AA986" t="str">
            <v>-</v>
          </cell>
        </row>
        <row r="987">
          <cell r="B987" t="str">
            <v>2СГ1-2</v>
          </cell>
          <cell r="C987" t="str">
            <v>Связь 2СГ1-2</v>
          </cell>
          <cell r="D987">
            <v>2</v>
          </cell>
          <cell r="E987">
            <v>48.2</v>
          </cell>
          <cell r="F987">
            <v>96.4</v>
          </cell>
          <cell r="G987"/>
          <cell r="H987"/>
          <cell r="I987"/>
          <cell r="J987"/>
          <cell r="K987"/>
          <cell r="L987"/>
          <cell r="M987"/>
          <cell r="N987"/>
          <cell r="O987"/>
          <cell r="P987"/>
          <cell r="Q987"/>
          <cell r="R987"/>
          <cell r="S987"/>
          <cell r="T987"/>
          <cell r="U987"/>
          <cell r="V987"/>
          <cell r="W987"/>
          <cell r="X987"/>
          <cell r="Y987"/>
          <cell r="Z987" t="str">
            <v>-</v>
          </cell>
          <cell r="AA987" t="str">
            <v>-</v>
          </cell>
        </row>
        <row r="988">
          <cell r="B988" t="str">
            <v>2СГ1-3</v>
          </cell>
          <cell r="C988" t="str">
            <v>Связь 2СГ1-3</v>
          </cell>
          <cell r="D988">
            <v>2</v>
          </cell>
          <cell r="E988">
            <v>51</v>
          </cell>
          <cell r="F988">
            <v>102</v>
          </cell>
          <cell r="G988"/>
          <cell r="H988"/>
          <cell r="I988"/>
          <cell r="J988"/>
          <cell r="K988"/>
          <cell r="L988"/>
          <cell r="M988"/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Y988"/>
          <cell r="Z988" t="str">
            <v>-</v>
          </cell>
          <cell r="AA988" t="str">
            <v>-</v>
          </cell>
        </row>
        <row r="989">
          <cell r="B989" t="str">
            <v>2СГ1-4</v>
          </cell>
          <cell r="C989" t="str">
            <v>Связь 2СГ1-4</v>
          </cell>
          <cell r="D989">
            <v>2</v>
          </cell>
          <cell r="E989">
            <v>54.3</v>
          </cell>
          <cell r="F989">
            <v>108.6</v>
          </cell>
          <cell r="G989"/>
          <cell r="H989"/>
          <cell r="I989"/>
          <cell r="J989"/>
          <cell r="K989"/>
          <cell r="L989"/>
          <cell r="M989"/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Y989"/>
          <cell r="Z989" t="str">
            <v>-</v>
          </cell>
          <cell r="AA989" t="str">
            <v>-</v>
          </cell>
        </row>
        <row r="990">
          <cell r="B990" t="str">
            <v>2СГ1-5</v>
          </cell>
          <cell r="C990" t="str">
            <v>Связь 2СГ1-5</v>
          </cell>
          <cell r="D990">
            <v>2</v>
          </cell>
          <cell r="E990">
            <v>55.3</v>
          </cell>
          <cell r="F990">
            <v>110.6</v>
          </cell>
          <cell r="G990"/>
          <cell r="H990"/>
          <cell r="I990"/>
          <cell r="J990"/>
          <cell r="K990"/>
          <cell r="L990"/>
          <cell r="M990"/>
          <cell r="N990"/>
          <cell r="O990"/>
          <cell r="P990"/>
          <cell r="Q990"/>
          <cell r="R990"/>
          <cell r="S990"/>
          <cell r="T990"/>
          <cell r="U990"/>
          <cell r="V990"/>
          <cell r="W990"/>
          <cell r="X990"/>
          <cell r="Y990"/>
          <cell r="Z990" t="str">
            <v>-</v>
          </cell>
          <cell r="AA990" t="str">
            <v>-</v>
          </cell>
        </row>
        <row r="991">
          <cell r="B991" t="str">
            <v>2СГ1-6</v>
          </cell>
          <cell r="C991" t="str">
            <v>Связь 2СГ1-6</v>
          </cell>
          <cell r="D991">
            <v>2</v>
          </cell>
          <cell r="E991">
            <v>37.299999999999997</v>
          </cell>
          <cell r="F991">
            <v>74.599999999999994</v>
          </cell>
          <cell r="G991"/>
          <cell r="H991"/>
          <cell r="I991"/>
          <cell r="J991"/>
          <cell r="K991"/>
          <cell r="L991"/>
          <cell r="M991"/>
          <cell r="N991"/>
          <cell r="O991"/>
          <cell r="P991"/>
          <cell r="Q991"/>
          <cell r="R991"/>
          <cell r="S991"/>
          <cell r="T991"/>
          <cell r="U991"/>
          <cell r="V991"/>
          <cell r="W991"/>
          <cell r="X991"/>
          <cell r="Y991"/>
          <cell r="Z991" t="str">
            <v>-</v>
          </cell>
          <cell r="AA991" t="str">
            <v>-</v>
          </cell>
        </row>
        <row r="992">
          <cell r="B992" t="str">
            <v>2СГ1-7</v>
          </cell>
          <cell r="C992" t="str">
            <v>Связь 2СГ1-7</v>
          </cell>
          <cell r="D992">
            <v>4</v>
          </cell>
          <cell r="E992">
            <v>35.700000000000003</v>
          </cell>
          <cell r="F992">
            <v>142.80000000000001</v>
          </cell>
          <cell r="G992"/>
          <cell r="H992"/>
          <cell r="I992"/>
          <cell r="J992"/>
          <cell r="K992"/>
          <cell r="L992"/>
          <cell r="M992"/>
          <cell r="N992"/>
          <cell r="O992"/>
          <cell r="P992"/>
          <cell r="Q992"/>
          <cell r="R992"/>
          <cell r="S992"/>
          <cell r="T992"/>
          <cell r="U992"/>
          <cell r="V992"/>
          <cell r="W992"/>
          <cell r="X992"/>
          <cell r="Y992"/>
          <cell r="Z992" t="str">
            <v>-</v>
          </cell>
          <cell r="AA992" t="str">
            <v>-</v>
          </cell>
        </row>
        <row r="993">
          <cell r="B993" t="str">
            <v>2СГ1-8</v>
          </cell>
          <cell r="C993" t="str">
            <v>Связь 2СГ1-8</v>
          </cell>
          <cell r="D993">
            <v>2</v>
          </cell>
          <cell r="E993">
            <v>29.5</v>
          </cell>
          <cell r="F993">
            <v>59</v>
          </cell>
          <cell r="G993"/>
          <cell r="H993"/>
          <cell r="I993"/>
          <cell r="J993"/>
          <cell r="K993"/>
          <cell r="L993"/>
          <cell r="M993"/>
          <cell r="N993"/>
          <cell r="O993"/>
          <cell r="P993"/>
          <cell r="Q993"/>
          <cell r="R993"/>
          <cell r="S993"/>
          <cell r="T993"/>
          <cell r="U993"/>
          <cell r="V993"/>
          <cell r="W993"/>
          <cell r="X993"/>
          <cell r="Y993"/>
          <cell r="Z993" t="str">
            <v>-</v>
          </cell>
          <cell r="AA993" t="str">
            <v>-</v>
          </cell>
        </row>
        <row r="994">
          <cell r="B994" t="str">
            <v>2СГ1-9</v>
          </cell>
          <cell r="C994" t="str">
            <v>Связь 2СГ1-9</v>
          </cell>
          <cell r="D994">
            <v>2</v>
          </cell>
          <cell r="E994">
            <v>24.7</v>
          </cell>
          <cell r="F994">
            <v>49.4</v>
          </cell>
          <cell r="G994"/>
          <cell r="H994"/>
          <cell r="I994"/>
          <cell r="J994"/>
          <cell r="K994"/>
          <cell r="L994"/>
          <cell r="M994"/>
          <cell r="N994"/>
          <cell r="O994"/>
          <cell r="P994"/>
          <cell r="Q994"/>
          <cell r="R994"/>
          <cell r="S994"/>
          <cell r="T994"/>
          <cell r="U994"/>
          <cell r="V994"/>
          <cell r="W994"/>
          <cell r="X994"/>
          <cell r="Y994"/>
          <cell r="Z994" t="str">
            <v>-</v>
          </cell>
          <cell r="AA994" t="str">
            <v>-</v>
          </cell>
        </row>
        <row r="995">
          <cell r="B995" t="str">
            <v>2СГ2-1</v>
          </cell>
          <cell r="C995" t="str">
            <v>Связь 2СГ2-1</v>
          </cell>
          <cell r="D995">
            <v>4</v>
          </cell>
          <cell r="E995">
            <v>222</v>
          </cell>
          <cell r="F995">
            <v>888</v>
          </cell>
          <cell r="G995"/>
          <cell r="H995"/>
          <cell r="I995"/>
          <cell r="J995"/>
          <cell r="K995"/>
          <cell r="L995"/>
          <cell r="M995"/>
          <cell r="N995"/>
          <cell r="O995"/>
          <cell r="P995"/>
          <cell r="Q995"/>
          <cell r="R995"/>
          <cell r="S995"/>
          <cell r="T995"/>
          <cell r="U995">
            <v>2</v>
          </cell>
          <cell r="V995"/>
          <cell r="W995"/>
          <cell r="X995"/>
          <cell r="Y995"/>
          <cell r="Z995">
            <v>2</v>
          </cell>
          <cell r="AA995">
            <v>444</v>
          </cell>
        </row>
        <row r="996">
          <cell r="B996" t="str">
            <v>2СГ2-2</v>
          </cell>
          <cell r="C996" t="str">
            <v>Связь 2СГ2-2</v>
          </cell>
          <cell r="D996">
            <v>2</v>
          </cell>
          <cell r="E996">
            <v>224.3</v>
          </cell>
          <cell r="F996">
            <v>448.6</v>
          </cell>
          <cell r="G996"/>
          <cell r="H996"/>
          <cell r="I996"/>
          <cell r="J996"/>
          <cell r="K996"/>
          <cell r="L996"/>
          <cell r="M996"/>
          <cell r="N996"/>
          <cell r="O996"/>
          <cell r="P996"/>
          <cell r="Q996"/>
          <cell r="R996"/>
          <cell r="S996"/>
          <cell r="T996"/>
          <cell r="U996">
            <v>1</v>
          </cell>
          <cell r="V996"/>
          <cell r="W996"/>
          <cell r="X996"/>
          <cell r="Y996"/>
          <cell r="Z996">
            <v>1</v>
          </cell>
          <cell r="AA996">
            <v>224.3</v>
          </cell>
        </row>
        <row r="997">
          <cell r="B997" t="str">
            <v>2СГ2-3</v>
          </cell>
          <cell r="C997" t="str">
            <v>Связь 2СГ2-3</v>
          </cell>
          <cell r="D997">
            <v>2</v>
          </cell>
          <cell r="E997">
            <v>224.3</v>
          </cell>
          <cell r="F997">
            <v>448.6</v>
          </cell>
          <cell r="G997"/>
          <cell r="H997"/>
          <cell r="I997"/>
          <cell r="J997"/>
          <cell r="K997"/>
          <cell r="L997"/>
          <cell r="M997"/>
          <cell r="N997"/>
          <cell r="O997"/>
          <cell r="P997"/>
          <cell r="Q997"/>
          <cell r="R997"/>
          <cell r="S997"/>
          <cell r="T997"/>
          <cell r="U997">
            <v>1</v>
          </cell>
          <cell r="V997"/>
          <cell r="W997"/>
          <cell r="X997"/>
          <cell r="Y997"/>
          <cell r="Z997">
            <v>1</v>
          </cell>
          <cell r="AA997">
            <v>224.3</v>
          </cell>
        </row>
        <row r="998">
          <cell r="B998" t="str">
            <v>2СТ1-1</v>
          </cell>
          <cell r="C998" t="str">
            <v>Стойка 2СТ1-1</v>
          </cell>
          <cell r="D998">
            <v>1</v>
          </cell>
          <cell r="E998">
            <v>277.10000000000002</v>
          </cell>
          <cell r="F998">
            <v>277.10000000000002</v>
          </cell>
          <cell r="G998"/>
          <cell r="H998"/>
          <cell r="I998"/>
          <cell r="J998"/>
          <cell r="K998"/>
          <cell r="L998"/>
          <cell r="M998"/>
          <cell r="N998"/>
          <cell r="O998"/>
          <cell r="P998"/>
          <cell r="Q998"/>
          <cell r="R998"/>
          <cell r="S998"/>
          <cell r="T998"/>
          <cell r="U998"/>
          <cell r="V998"/>
          <cell r="W998"/>
          <cell r="X998"/>
          <cell r="Y998"/>
          <cell r="Z998" t="str">
            <v>-</v>
          </cell>
          <cell r="AA998" t="str">
            <v>-</v>
          </cell>
        </row>
        <row r="999">
          <cell r="B999" t="str">
            <v>2СТ1-2</v>
          </cell>
          <cell r="C999" t="str">
            <v>Стойка 2СТ1-2</v>
          </cell>
          <cell r="D999">
            <v>1</v>
          </cell>
          <cell r="E999">
            <v>427.4</v>
          </cell>
          <cell r="F999">
            <v>427.4</v>
          </cell>
          <cell r="G999"/>
          <cell r="H999"/>
          <cell r="I999"/>
          <cell r="J999"/>
          <cell r="K999"/>
          <cell r="L999"/>
          <cell r="M999"/>
          <cell r="N999"/>
          <cell r="O999"/>
          <cell r="P999"/>
          <cell r="Q999"/>
          <cell r="R999"/>
          <cell r="S999"/>
          <cell r="T999"/>
          <cell r="U999"/>
          <cell r="V999"/>
          <cell r="W999"/>
          <cell r="X999"/>
          <cell r="Y999"/>
          <cell r="Z999" t="str">
            <v>-</v>
          </cell>
          <cell r="AA999" t="str">
            <v>-</v>
          </cell>
        </row>
        <row r="1000">
          <cell r="B1000" t="str">
            <v>2СТ1-3</v>
          </cell>
          <cell r="C1000" t="str">
            <v>Стойка 2СТ1-3</v>
          </cell>
          <cell r="D1000">
            <v>2</v>
          </cell>
          <cell r="E1000">
            <v>322.89999999999998</v>
          </cell>
          <cell r="F1000">
            <v>645.79999999999995</v>
          </cell>
          <cell r="G1000"/>
          <cell r="H1000"/>
          <cell r="I1000"/>
          <cell r="J1000"/>
          <cell r="K1000"/>
          <cell r="L1000"/>
          <cell r="M1000"/>
          <cell r="N1000"/>
          <cell r="O1000"/>
          <cell r="P1000"/>
          <cell r="Q1000"/>
          <cell r="R1000"/>
          <cell r="S1000"/>
          <cell r="T1000"/>
          <cell r="U1000"/>
          <cell r="V1000"/>
          <cell r="W1000"/>
          <cell r="X1000"/>
          <cell r="Y1000"/>
          <cell r="Z1000" t="str">
            <v>-</v>
          </cell>
          <cell r="AA1000" t="str">
            <v>-</v>
          </cell>
        </row>
        <row r="1001">
          <cell r="B1001" t="str">
            <v>2СТ1-4</v>
          </cell>
          <cell r="C1001" t="str">
            <v>Стойка 2СТ1-4</v>
          </cell>
          <cell r="D1001">
            <v>2</v>
          </cell>
          <cell r="E1001">
            <v>473.1</v>
          </cell>
          <cell r="F1001">
            <v>946.2</v>
          </cell>
          <cell r="G1001"/>
          <cell r="H1001"/>
          <cell r="I1001"/>
          <cell r="J1001"/>
          <cell r="K1001"/>
          <cell r="L1001"/>
          <cell r="M1001"/>
          <cell r="N1001"/>
          <cell r="O1001"/>
          <cell r="P1001"/>
          <cell r="Q1001"/>
          <cell r="R1001"/>
          <cell r="S1001"/>
          <cell r="T1001"/>
          <cell r="U1001"/>
          <cell r="V1001"/>
          <cell r="W1001"/>
          <cell r="X1001"/>
          <cell r="Y1001"/>
          <cell r="Z1001" t="str">
            <v>-</v>
          </cell>
          <cell r="AA1001" t="str">
            <v>-</v>
          </cell>
        </row>
        <row r="1002">
          <cell r="B1002" t="str">
            <v>2СФ1-1</v>
          </cell>
          <cell r="C1002" t="str">
            <v>Стойка фахверка 2СФ1-1</v>
          </cell>
          <cell r="D1002">
            <v>2</v>
          </cell>
          <cell r="E1002">
            <v>60.6</v>
          </cell>
          <cell r="F1002">
            <v>121.2</v>
          </cell>
          <cell r="G1002"/>
          <cell r="H1002"/>
          <cell r="I1002"/>
          <cell r="J1002"/>
          <cell r="K1002"/>
          <cell r="L1002"/>
          <cell r="M1002"/>
          <cell r="N1002"/>
          <cell r="O1002"/>
          <cell r="P1002"/>
          <cell r="Q1002"/>
          <cell r="R1002"/>
          <cell r="S1002"/>
          <cell r="T1002"/>
          <cell r="U1002"/>
          <cell r="V1002"/>
          <cell r="W1002"/>
          <cell r="X1002"/>
          <cell r="Y1002"/>
          <cell r="Z1002" t="str">
            <v>-</v>
          </cell>
          <cell r="AA1002" t="str">
            <v>-</v>
          </cell>
        </row>
        <row r="1003">
          <cell r="B1003" t="str">
            <v>2СФ1-2</v>
          </cell>
          <cell r="C1003" t="str">
            <v>Стойка фахверка 2СФ1-2</v>
          </cell>
          <cell r="D1003">
            <v>2</v>
          </cell>
          <cell r="E1003">
            <v>60.6</v>
          </cell>
          <cell r="F1003">
            <v>121.2</v>
          </cell>
          <cell r="G1003"/>
          <cell r="H1003"/>
          <cell r="I1003"/>
          <cell r="J1003"/>
          <cell r="K1003"/>
          <cell r="L1003"/>
          <cell r="M1003"/>
          <cell r="N1003"/>
          <cell r="O1003"/>
          <cell r="P1003"/>
          <cell r="Q1003"/>
          <cell r="R1003"/>
          <cell r="S1003"/>
          <cell r="T1003"/>
          <cell r="U1003"/>
          <cell r="V1003"/>
          <cell r="W1003"/>
          <cell r="X1003"/>
          <cell r="Y1003"/>
          <cell r="Z1003" t="str">
            <v>-</v>
          </cell>
          <cell r="AA1003" t="str">
            <v>-</v>
          </cell>
        </row>
        <row r="1004">
          <cell r="B1004" t="str">
            <v>2СФ2-1</v>
          </cell>
          <cell r="C1004" t="str">
            <v>Стойка фахверка 2СФ2-1</v>
          </cell>
          <cell r="D1004">
            <v>24</v>
          </cell>
          <cell r="E1004">
            <v>28.9</v>
          </cell>
          <cell r="F1004">
            <v>693.6</v>
          </cell>
          <cell r="G1004"/>
          <cell r="H1004"/>
          <cell r="I1004"/>
          <cell r="J1004"/>
          <cell r="K1004"/>
          <cell r="L1004"/>
          <cell r="M1004"/>
          <cell r="N1004"/>
          <cell r="O1004"/>
          <cell r="P1004"/>
          <cell r="Q1004"/>
          <cell r="R1004"/>
          <cell r="S1004"/>
          <cell r="T1004"/>
          <cell r="U1004"/>
          <cell r="V1004"/>
          <cell r="W1004"/>
          <cell r="X1004"/>
          <cell r="Y1004"/>
          <cell r="Z1004" t="str">
            <v>-</v>
          </cell>
          <cell r="AA1004" t="str">
            <v>-</v>
          </cell>
        </row>
        <row r="1005">
          <cell r="B1005" t="str">
            <v>2СФ2-2</v>
          </cell>
          <cell r="C1005" t="str">
            <v>Стойка фахверка 2СФ2-2</v>
          </cell>
          <cell r="D1005">
            <v>3</v>
          </cell>
          <cell r="E1005">
            <v>45.9</v>
          </cell>
          <cell r="F1005">
            <v>137.69999999999999</v>
          </cell>
          <cell r="G1005"/>
          <cell r="H1005"/>
          <cell r="I1005"/>
          <cell r="J1005"/>
          <cell r="K1005"/>
          <cell r="L1005"/>
          <cell r="M1005"/>
          <cell r="N1005"/>
          <cell r="O1005"/>
          <cell r="P1005"/>
          <cell r="Q1005"/>
          <cell r="R1005"/>
          <cell r="S1005"/>
          <cell r="T1005"/>
          <cell r="U1005"/>
          <cell r="V1005"/>
          <cell r="W1005"/>
          <cell r="X1005"/>
          <cell r="Y1005"/>
          <cell r="Z1005" t="str">
            <v>-</v>
          </cell>
          <cell r="AA1005" t="str">
            <v>-</v>
          </cell>
        </row>
        <row r="1006">
          <cell r="B1006" t="str">
            <v>2СФ2-3</v>
          </cell>
          <cell r="C1006" t="str">
            <v>Стойка фахверка 2СФ2-3</v>
          </cell>
          <cell r="D1006">
            <v>3</v>
          </cell>
          <cell r="E1006">
            <v>36</v>
          </cell>
          <cell r="F1006">
            <v>108</v>
          </cell>
          <cell r="G1006"/>
          <cell r="H1006"/>
          <cell r="I1006"/>
          <cell r="J1006"/>
          <cell r="K1006"/>
          <cell r="L1006"/>
          <cell r="M1006"/>
          <cell r="N1006"/>
          <cell r="O1006"/>
          <cell r="P1006"/>
          <cell r="Q1006"/>
          <cell r="R1006"/>
          <cell r="S1006"/>
          <cell r="T1006"/>
          <cell r="U1006"/>
          <cell r="V1006"/>
          <cell r="W1006"/>
          <cell r="X1006"/>
          <cell r="Y1006"/>
          <cell r="Z1006" t="str">
            <v>-</v>
          </cell>
          <cell r="AA1006" t="str">
            <v>-</v>
          </cell>
        </row>
        <row r="1007">
          <cell r="B1007" t="str">
            <v>2СФ3-1</v>
          </cell>
          <cell r="C1007" t="str">
            <v>Стойка фахверка 2СФ3-1</v>
          </cell>
          <cell r="D1007">
            <v>4</v>
          </cell>
          <cell r="E1007">
            <v>9.4</v>
          </cell>
          <cell r="F1007">
            <v>37.6</v>
          </cell>
          <cell r="G1007"/>
          <cell r="H1007"/>
          <cell r="I1007"/>
          <cell r="J1007"/>
          <cell r="K1007"/>
          <cell r="L1007"/>
          <cell r="M1007"/>
          <cell r="N1007"/>
          <cell r="O1007"/>
          <cell r="P1007"/>
          <cell r="Q1007"/>
          <cell r="R1007"/>
          <cell r="S1007"/>
          <cell r="T1007"/>
          <cell r="U1007"/>
          <cell r="V1007"/>
          <cell r="W1007"/>
          <cell r="X1007"/>
          <cell r="Y1007"/>
          <cell r="Z1007" t="str">
            <v>-</v>
          </cell>
          <cell r="AA1007" t="str">
            <v>-</v>
          </cell>
        </row>
        <row r="1008">
          <cell r="B1008" t="str">
            <v>2СФ3-2</v>
          </cell>
          <cell r="C1008" t="str">
            <v>Стойка фахверка 2СФ3-2</v>
          </cell>
          <cell r="D1008">
            <v>4</v>
          </cell>
          <cell r="E1008">
            <v>8.8000000000000007</v>
          </cell>
          <cell r="F1008">
            <v>35.200000000000003</v>
          </cell>
          <cell r="G1008"/>
          <cell r="H1008"/>
          <cell r="I1008"/>
          <cell r="J1008"/>
          <cell r="K1008"/>
          <cell r="L1008"/>
          <cell r="M1008"/>
          <cell r="N1008"/>
          <cell r="O1008"/>
          <cell r="P1008"/>
          <cell r="Q1008"/>
          <cell r="R1008"/>
          <cell r="S1008"/>
          <cell r="T1008"/>
          <cell r="U1008"/>
          <cell r="V1008"/>
          <cell r="W1008"/>
          <cell r="X1008"/>
          <cell r="Y1008"/>
          <cell r="Z1008" t="str">
            <v>-</v>
          </cell>
          <cell r="AA1008" t="str">
            <v>-</v>
          </cell>
        </row>
        <row r="1009">
          <cell r="B1009" t="str">
            <v>2СФ3-3</v>
          </cell>
          <cell r="C1009" t="str">
            <v>Стойка фахверка 2СФ3-3</v>
          </cell>
          <cell r="D1009">
            <v>28</v>
          </cell>
          <cell r="E1009">
            <v>10.9</v>
          </cell>
          <cell r="F1009">
            <v>305.2</v>
          </cell>
          <cell r="G1009"/>
          <cell r="H1009"/>
          <cell r="I1009"/>
          <cell r="J1009"/>
          <cell r="K1009"/>
          <cell r="L1009"/>
          <cell r="M1009"/>
          <cell r="N1009"/>
          <cell r="O1009"/>
          <cell r="P1009"/>
          <cell r="Q1009"/>
          <cell r="R1009"/>
          <cell r="S1009"/>
          <cell r="T1009"/>
          <cell r="U1009"/>
          <cell r="V1009"/>
          <cell r="W1009"/>
          <cell r="X1009"/>
          <cell r="Y1009"/>
          <cell r="Z1009" t="str">
            <v>-</v>
          </cell>
          <cell r="AA1009" t="str">
            <v>-</v>
          </cell>
        </row>
        <row r="1010">
          <cell r="B1010" t="str">
            <v>2СФ3-4</v>
          </cell>
          <cell r="C1010" t="str">
            <v>Стойка фахверка 2СФ3-4</v>
          </cell>
          <cell r="D1010">
            <v>4</v>
          </cell>
          <cell r="E1010">
            <v>10.4</v>
          </cell>
          <cell r="F1010">
            <v>41.6</v>
          </cell>
          <cell r="G1010"/>
          <cell r="H1010"/>
          <cell r="I1010"/>
          <cell r="J1010"/>
          <cell r="K1010"/>
          <cell r="L1010"/>
          <cell r="M1010"/>
          <cell r="N1010"/>
          <cell r="O1010"/>
          <cell r="P1010"/>
          <cell r="Q1010"/>
          <cell r="R1010"/>
          <cell r="S1010"/>
          <cell r="T1010"/>
          <cell r="U1010"/>
          <cell r="V1010"/>
          <cell r="W1010"/>
          <cell r="X1010"/>
          <cell r="Y1010"/>
          <cell r="Z1010" t="str">
            <v>-</v>
          </cell>
          <cell r="AA1010" t="str">
            <v>-</v>
          </cell>
        </row>
        <row r="1011">
          <cell r="B1011" t="str">
            <v>2СФ3-5</v>
          </cell>
          <cell r="C1011" t="str">
            <v>Стойка фахверка 2СФ3-5</v>
          </cell>
          <cell r="D1011">
            <v>24</v>
          </cell>
          <cell r="E1011">
            <v>8.8000000000000007</v>
          </cell>
          <cell r="F1011">
            <v>211.2</v>
          </cell>
          <cell r="G1011"/>
          <cell r="H1011"/>
          <cell r="I1011"/>
          <cell r="J1011"/>
          <cell r="K1011"/>
          <cell r="L1011"/>
          <cell r="M1011"/>
          <cell r="N1011"/>
          <cell r="O1011"/>
          <cell r="P1011"/>
          <cell r="Q1011"/>
          <cell r="R1011"/>
          <cell r="S1011"/>
          <cell r="T1011"/>
          <cell r="U1011"/>
          <cell r="V1011"/>
          <cell r="W1011"/>
          <cell r="X1011"/>
          <cell r="Y1011"/>
          <cell r="Z1011" t="str">
            <v>-</v>
          </cell>
          <cell r="AA1011" t="str">
            <v>-</v>
          </cell>
        </row>
        <row r="1012">
          <cell r="B1012" t="str">
            <v>2СФ3-6</v>
          </cell>
          <cell r="C1012" t="str">
            <v>Стойка фахверка 2СФ3-6</v>
          </cell>
          <cell r="D1012">
            <v>24</v>
          </cell>
          <cell r="E1012">
            <v>10.5</v>
          </cell>
          <cell r="F1012">
            <v>252</v>
          </cell>
          <cell r="G1012"/>
          <cell r="H1012"/>
          <cell r="I1012"/>
          <cell r="J1012"/>
          <cell r="K1012"/>
          <cell r="L1012"/>
          <cell r="M1012"/>
          <cell r="N1012"/>
          <cell r="O1012"/>
          <cell r="P1012"/>
          <cell r="Q1012"/>
          <cell r="R1012"/>
          <cell r="S1012"/>
          <cell r="T1012"/>
          <cell r="U1012"/>
          <cell r="V1012"/>
          <cell r="W1012"/>
          <cell r="X1012"/>
          <cell r="Y1012"/>
          <cell r="Z1012" t="str">
            <v>-</v>
          </cell>
          <cell r="AA1012" t="str">
            <v>-</v>
          </cell>
        </row>
        <row r="1013">
          <cell r="B1013" t="str">
            <v>2ФП1-1</v>
          </cell>
          <cell r="C1013" t="str">
            <v>Ферма 2ФП1-1</v>
          </cell>
          <cell r="D1013">
            <v>26</v>
          </cell>
          <cell r="E1013">
            <v>1471.5</v>
          </cell>
          <cell r="F1013">
            <v>38259</v>
          </cell>
          <cell r="G1013"/>
          <cell r="H1013"/>
          <cell r="I1013"/>
          <cell r="J1013"/>
          <cell r="K1013"/>
          <cell r="L1013"/>
          <cell r="M1013"/>
          <cell r="N1013"/>
          <cell r="O1013"/>
          <cell r="P1013"/>
          <cell r="Q1013"/>
          <cell r="R1013"/>
          <cell r="S1013"/>
          <cell r="T1013"/>
          <cell r="U1013"/>
          <cell r="V1013"/>
          <cell r="W1013"/>
          <cell r="X1013"/>
          <cell r="Y1013"/>
          <cell r="Z1013" t="str">
            <v>-</v>
          </cell>
          <cell r="AA1013" t="str">
            <v>-</v>
          </cell>
        </row>
        <row r="1014">
          <cell r="B1014" t="str">
            <v>2Ш-1</v>
          </cell>
          <cell r="C1014" t="str">
            <v>Шайба 2Ш-1</v>
          </cell>
          <cell r="D1014">
            <v>256</v>
          </cell>
          <cell r="E1014">
            <v>1.6</v>
          </cell>
          <cell r="F1014">
            <v>409.6</v>
          </cell>
          <cell r="G1014"/>
          <cell r="H1014"/>
          <cell r="I1014"/>
          <cell r="J1014"/>
          <cell r="K1014"/>
          <cell r="L1014"/>
          <cell r="M1014"/>
          <cell r="N1014"/>
          <cell r="O1014"/>
          <cell r="P1014"/>
          <cell r="Q1014"/>
          <cell r="R1014"/>
          <cell r="S1014"/>
          <cell r="T1014"/>
          <cell r="U1014"/>
          <cell r="V1014"/>
          <cell r="W1014"/>
          <cell r="X1014"/>
          <cell r="Y1014"/>
          <cell r="Z1014" t="str">
            <v>-</v>
          </cell>
          <cell r="AA1014" t="str">
            <v>-</v>
          </cell>
        </row>
        <row r="1015">
          <cell r="B1015" t="str">
            <v>2Ш-2</v>
          </cell>
          <cell r="C1015" t="str">
            <v>Шайба 2Ш-2</v>
          </cell>
          <cell r="D1015">
            <v>24</v>
          </cell>
          <cell r="E1015">
            <v>1</v>
          </cell>
          <cell r="F1015">
            <v>24</v>
          </cell>
          <cell r="G1015"/>
          <cell r="H1015"/>
          <cell r="I1015"/>
          <cell r="J1015"/>
          <cell r="K1015"/>
          <cell r="L1015"/>
          <cell r="M1015"/>
          <cell r="N1015"/>
          <cell r="O1015"/>
          <cell r="P1015"/>
          <cell r="Q1015"/>
          <cell r="R1015"/>
          <cell r="S1015"/>
          <cell r="T1015"/>
          <cell r="U1015"/>
          <cell r="V1015"/>
          <cell r="W1015"/>
          <cell r="X1015"/>
          <cell r="Y1015"/>
          <cell r="Z1015" t="str">
            <v>-</v>
          </cell>
          <cell r="AA1015" t="str">
            <v>-</v>
          </cell>
        </row>
        <row r="1016">
          <cell r="B1016" t="str">
            <v>2Щ1-1</v>
          </cell>
          <cell r="C1016" t="str">
            <v>Щит 2Щ1-1</v>
          </cell>
          <cell r="D1016">
            <v>16</v>
          </cell>
          <cell r="E1016">
            <v>47.7</v>
          </cell>
          <cell r="F1016">
            <v>763.2</v>
          </cell>
          <cell r="G1016"/>
          <cell r="H1016"/>
          <cell r="I1016"/>
          <cell r="J1016"/>
          <cell r="K1016"/>
          <cell r="L1016"/>
          <cell r="M1016"/>
          <cell r="N1016"/>
          <cell r="O1016"/>
          <cell r="P1016"/>
          <cell r="Q1016"/>
          <cell r="R1016"/>
          <cell r="S1016"/>
          <cell r="T1016"/>
          <cell r="U1016"/>
          <cell r="V1016"/>
          <cell r="W1016"/>
          <cell r="X1016"/>
          <cell r="Y1016"/>
          <cell r="Z1016" t="str">
            <v>-</v>
          </cell>
          <cell r="AA1016" t="str">
            <v>-</v>
          </cell>
        </row>
        <row r="1017">
          <cell r="B1017" t="str">
            <v>3А-1</v>
          </cell>
          <cell r="C1017" t="str">
            <v>Связь 3А-1</v>
          </cell>
          <cell r="D1017">
            <v>15</v>
          </cell>
          <cell r="E1017">
            <v>45.5</v>
          </cell>
          <cell r="F1017">
            <v>682.5</v>
          </cell>
          <cell r="G1017"/>
          <cell r="H1017"/>
          <cell r="I1017"/>
          <cell r="J1017"/>
          <cell r="K1017"/>
          <cell r="L1017"/>
          <cell r="M1017"/>
          <cell r="N1017"/>
          <cell r="O1017"/>
          <cell r="P1017"/>
          <cell r="Q1017"/>
          <cell r="R1017"/>
          <cell r="S1017"/>
          <cell r="T1017"/>
          <cell r="U1017"/>
          <cell r="V1017"/>
          <cell r="W1017"/>
          <cell r="X1017"/>
          <cell r="Y1017"/>
          <cell r="Z1017" t="str">
            <v>-</v>
          </cell>
          <cell r="AA1017" t="str">
            <v>-</v>
          </cell>
        </row>
        <row r="1018">
          <cell r="B1018" t="str">
            <v>3Б-1</v>
          </cell>
          <cell r="C1018" t="str">
            <v>Распорка 3Б-1</v>
          </cell>
          <cell r="D1018">
            <v>1</v>
          </cell>
          <cell r="E1018">
            <v>49.7</v>
          </cell>
          <cell r="F1018">
            <v>49.7</v>
          </cell>
          <cell r="G1018"/>
          <cell r="H1018"/>
          <cell r="I1018"/>
          <cell r="J1018"/>
          <cell r="K1018"/>
          <cell r="L1018"/>
          <cell r="M1018"/>
          <cell r="N1018"/>
          <cell r="O1018"/>
          <cell r="P1018"/>
          <cell r="Q1018"/>
          <cell r="R1018"/>
          <cell r="S1018"/>
          <cell r="T1018"/>
          <cell r="U1018"/>
          <cell r="V1018"/>
          <cell r="W1018"/>
          <cell r="X1018"/>
          <cell r="Y1018"/>
          <cell r="Z1018" t="str">
            <v>-</v>
          </cell>
          <cell r="AA1018" t="str">
            <v>-</v>
          </cell>
        </row>
        <row r="1019">
          <cell r="B1019" t="str">
            <v>3Б-2</v>
          </cell>
          <cell r="C1019" t="str">
            <v>Распорка 3Б-2</v>
          </cell>
          <cell r="D1019">
            <v>1</v>
          </cell>
          <cell r="E1019">
            <v>70.599999999999994</v>
          </cell>
          <cell r="F1019">
            <v>70.599999999999994</v>
          </cell>
          <cell r="G1019"/>
          <cell r="H1019"/>
          <cell r="I1019"/>
          <cell r="J1019"/>
          <cell r="K1019"/>
          <cell r="L1019"/>
          <cell r="M1019"/>
          <cell r="N1019"/>
          <cell r="O1019"/>
          <cell r="P1019"/>
          <cell r="Q1019"/>
          <cell r="R1019"/>
          <cell r="S1019"/>
          <cell r="T1019"/>
          <cell r="U1019"/>
          <cell r="V1019"/>
          <cell r="W1019"/>
          <cell r="X1019"/>
          <cell r="Y1019"/>
          <cell r="Z1019" t="str">
            <v>-</v>
          </cell>
          <cell r="AA1019" t="str">
            <v>-</v>
          </cell>
        </row>
        <row r="1020">
          <cell r="B1020" t="str">
            <v>3Б1-1</v>
          </cell>
          <cell r="C1020" t="str">
            <v>Балка 3Б1-1</v>
          </cell>
          <cell r="D1020">
            <v>1</v>
          </cell>
          <cell r="E1020">
            <v>4701.6000000000004</v>
          </cell>
          <cell r="F1020">
            <v>4701.6000000000004</v>
          </cell>
          <cell r="G1020"/>
          <cell r="H1020"/>
          <cell r="I1020"/>
          <cell r="J1020"/>
          <cell r="K1020"/>
          <cell r="L1020"/>
          <cell r="M1020"/>
          <cell r="N1020"/>
          <cell r="O1020"/>
          <cell r="P1020"/>
          <cell r="Q1020"/>
          <cell r="R1020"/>
          <cell r="S1020"/>
          <cell r="T1020"/>
          <cell r="U1020"/>
          <cell r="V1020"/>
          <cell r="W1020"/>
          <cell r="X1020"/>
          <cell r="Y1020"/>
          <cell r="Z1020" t="str">
            <v>-</v>
          </cell>
          <cell r="AA1020" t="str">
            <v>-</v>
          </cell>
        </row>
        <row r="1021">
          <cell r="B1021" t="str">
            <v>3Б1-2</v>
          </cell>
          <cell r="C1021" t="str">
            <v>Балка 3Б1-2</v>
          </cell>
          <cell r="D1021">
            <v>2</v>
          </cell>
          <cell r="E1021">
            <v>4551.2</v>
          </cell>
          <cell r="F1021">
            <v>9102.4</v>
          </cell>
          <cell r="G1021"/>
          <cell r="H1021"/>
          <cell r="I1021"/>
          <cell r="J1021"/>
          <cell r="K1021"/>
          <cell r="L1021"/>
          <cell r="M1021"/>
          <cell r="N1021"/>
          <cell r="O1021"/>
          <cell r="P1021"/>
          <cell r="Q1021"/>
          <cell r="R1021"/>
          <cell r="S1021"/>
          <cell r="T1021"/>
          <cell r="U1021"/>
          <cell r="V1021"/>
          <cell r="W1021"/>
          <cell r="X1021"/>
          <cell r="Y1021"/>
          <cell r="Z1021" t="str">
            <v>-</v>
          </cell>
          <cell r="AA1021" t="str">
            <v>-</v>
          </cell>
        </row>
        <row r="1022">
          <cell r="B1022" t="str">
            <v>3Б1-3</v>
          </cell>
          <cell r="C1022" t="str">
            <v>Балка 3Б1-3</v>
          </cell>
          <cell r="D1022">
            <v>1</v>
          </cell>
          <cell r="E1022">
            <v>4535.6000000000004</v>
          </cell>
          <cell r="F1022">
            <v>4535.6000000000004</v>
          </cell>
          <cell r="G1022"/>
          <cell r="H1022"/>
          <cell r="I1022"/>
          <cell r="J1022"/>
          <cell r="K1022"/>
          <cell r="L1022"/>
          <cell r="M1022"/>
          <cell r="N1022"/>
          <cell r="O1022"/>
          <cell r="P1022"/>
          <cell r="Q1022"/>
          <cell r="R1022"/>
          <cell r="S1022"/>
          <cell r="T1022"/>
          <cell r="U1022"/>
          <cell r="V1022"/>
          <cell r="W1022"/>
          <cell r="X1022"/>
          <cell r="Y1022"/>
          <cell r="Z1022" t="str">
            <v>-</v>
          </cell>
          <cell r="AA1022" t="str">
            <v>-</v>
          </cell>
        </row>
        <row r="1023">
          <cell r="B1023" t="str">
            <v>3Б1-4</v>
          </cell>
          <cell r="C1023" t="str">
            <v>Балка 3Б1-4</v>
          </cell>
          <cell r="D1023">
            <v>1</v>
          </cell>
          <cell r="E1023">
            <v>4535.6000000000004</v>
          </cell>
          <cell r="F1023">
            <v>4535.6000000000004</v>
          </cell>
          <cell r="G1023"/>
          <cell r="H1023"/>
          <cell r="I1023"/>
          <cell r="J1023"/>
          <cell r="K1023"/>
          <cell r="L1023"/>
          <cell r="M1023"/>
          <cell r="N1023"/>
          <cell r="O1023"/>
          <cell r="P1023"/>
          <cell r="Q1023"/>
          <cell r="R1023"/>
          <cell r="S1023"/>
          <cell r="T1023"/>
          <cell r="U1023"/>
          <cell r="V1023"/>
          <cell r="W1023"/>
          <cell r="X1023"/>
          <cell r="Y1023"/>
          <cell r="Z1023" t="str">
            <v>-</v>
          </cell>
          <cell r="AA1023" t="str">
            <v>-</v>
          </cell>
        </row>
        <row r="1024">
          <cell r="B1024" t="str">
            <v>3Б1-5</v>
          </cell>
          <cell r="C1024" t="str">
            <v>Балка 3Б1-5</v>
          </cell>
          <cell r="D1024">
            <v>1</v>
          </cell>
          <cell r="E1024">
            <v>4551.2</v>
          </cell>
          <cell r="F1024">
            <v>4551.2</v>
          </cell>
          <cell r="G1024"/>
          <cell r="H1024"/>
          <cell r="I1024"/>
          <cell r="J1024"/>
          <cell r="K1024"/>
          <cell r="L1024">
            <v>1</v>
          </cell>
          <cell r="M1024"/>
          <cell r="N1024"/>
          <cell r="O1024"/>
          <cell r="P1024"/>
          <cell r="Q1024"/>
          <cell r="R1024"/>
          <cell r="S1024"/>
          <cell r="T1024"/>
          <cell r="U1024"/>
          <cell r="V1024"/>
          <cell r="W1024"/>
          <cell r="X1024"/>
          <cell r="Y1024"/>
          <cell r="Z1024">
            <v>1</v>
          </cell>
          <cell r="AA1024">
            <v>4551.2</v>
          </cell>
        </row>
        <row r="1025">
          <cell r="B1025" t="str">
            <v>3Б1-6</v>
          </cell>
          <cell r="C1025" t="str">
            <v>Балка 3Б1-6</v>
          </cell>
          <cell r="D1025">
            <v>1</v>
          </cell>
          <cell r="E1025">
            <v>4535.6000000000004</v>
          </cell>
          <cell r="F1025">
            <v>4535.6000000000004</v>
          </cell>
          <cell r="G1025"/>
          <cell r="H1025"/>
          <cell r="I1025"/>
          <cell r="J1025"/>
          <cell r="K1025"/>
          <cell r="L1025"/>
          <cell r="M1025"/>
          <cell r="N1025"/>
          <cell r="O1025"/>
          <cell r="P1025"/>
          <cell r="Q1025"/>
          <cell r="R1025"/>
          <cell r="S1025"/>
          <cell r="T1025"/>
          <cell r="U1025"/>
          <cell r="V1025"/>
          <cell r="W1025"/>
          <cell r="X1025"/>
          <cell r="Y1025"/>
          <cell r="Z1025" t="str">
            <v>-</v>
          </cell>
          <cell r="AA1025" t="str">
            <v>-</v>
          </cell>
        </row>
        <row r="1026">
          <cell r="B1026" t="str">
            <v>3Б1-7</v>
          </cell>
          <cell r="C1026" t="str">
            <v>Балка 3Б1-7</v>
          </cell>
          <cell r="D1026">
            <v>3</v>
          </cell>
          <cell r="E1026">
            <v>4551.2</v>
          </cell>
          <cell r="F1026">
            <v>13653.6</v>
          </cell>
          <cell r="G1026"/>
          <cell r="H1026"/>
          <cell r="I1026"/>
          <cell r="J1026"/>
          <cell r="K1026"/>
          <cell r="L1026"/>
          <cell r="M1026"/>
          <cell r="N1026"/>
          <cell r="O1026"/>
          <cell r="P1026">
            <v>2</v>
          </cell>
          <cell r="Q1026"/>
          <cell r="R1026"/>
          <cell r="S1026"/>
          <cell r="T1026"/>
          <cell r="U1026"/>
          <cell r="V1026"/>
          <cell r="W1026"/>
          <cell r="X1026"/>
          <cell r="Y1026"/>
          <cell r="Z1026">
            <v>2</v>
          </cell>
          <cell r="AA1026">
            <v>9102.4</v>
          </cell>
        </row>
        <row r="1027">
          <cell r="B1027" t="str">
            <v>3Б1-8</v>
          </cell>
          <cell r="C1027" t="str">
            <v>Балка 3Б1-8</v>
          </cell>
          <cell r="D1027">
            <v>2</v>
          </cell>
          <cell r="E1027">
            <v>4535.6000000000004</v>
          </cell>
          <cell r="F1027">
            <v>9071.2000000000007</v>
          </cell>
          <cell r="G1027"/>
          <cell r="H1027"/>
          <cell r="I1027"/>
          <cell r="J1027"/>
          <cell r="K1027"/>
          <cell r="L1027"/>
          <cell r="M1027"/>
          <cell r="N1027"/>
          <cell r="O1027"/>
          <cell r="P1027"/>
          <cell r="Q1027"/>
          <cell r="R1027"/>
          <cell r="S1027"/>
          <cell r="T1027"/>
          <cell r="U1027"/>
          <cell r="V1027"/>
          <cell r="W1027"/>
          <cell r="X1027"/>
          <cell r="Y1027"/>
          <cell r="Z1027" t="str">
            <v>-</v>
          </cell>
          <cell r="AA1027" t="str">
            <v>-</v>
          </cell>
        </row>
        <row r="1028">
          <cell r="B1028" t="str">
            <v>3Б1-9</v>
          </cell>
          <cell r="C1028" t="str">
            <v>Балка 3Б1-9</v>
          </cell>
          <cell r="D1028">
            <v>1</v>
          </cell>
          <cell r="E1028">
            <v>4528.7</v>
          </cell>
          <cell r="F1028">
            <v>4528.7</v>
          </cell>
          <cell r="G1028"/>
          <cell r="H1028"/>
          <cell r="I1028"/>
          <cell r="J1028"/>
          <cell r="K1028"/>
          <cell r="L1028"/>
          <cell r="M1028"/>
          <cell r="N1028"/>
          <cell r="O1028"/>
          <cell r="P1028"/>
          <cell r="Q1028"/>
          <cell r="R1028"/>
          <cell r="S1028"/>
          <cell r="T1028"/>
          <cell r="U1028"/>
          <cell r="V1028"/>
          <cell r="W1028"/>
          <cell r="X1028"/>
          <cell r="Y1028"/>
          <cell r="Z1028" t="str">
            <v>-</v>
          </cell>
          <cell r="AA1028" t="str">
            <v>-</v>
          </cell>
        </row>
        <row r="1029">
          <cell r="B1029" t="str">
            <v>3Б2-1</v>
          </cell>
          <cell r="C1029" t="str">
            <v>Балка 3Б2-1</v>
          </cell>
          <cell r="D1029">
            <v>1</v>
          </cell>
          <cell r="E1029">
            <v>4386.3999999999996</v>
          </cell>
          <cell r="F1029">
            <v>4386.3999999999996</v>
          </cell>
          <cell r="G1029"/>
          <cell r="H1029"/>
          <cell r="I1029"/>
          <cell r="J1029"/>
          <cell r="K1029"/>
          <cell r="L1029"/>
          <cell r="M1029"/>
          <cell r="N1029"/>
          <cell r="O1029"/>
          <cell r="P1029"/>
          <cell r="Q1029"/>
          <cell r="R1029"/>
          <cell r="S1029"/>
          <cell r="T1029"/>
          <cell r="U1029"/>
          <cell r="V1029"/>
          <cell r="W1029"/>
          <cell r="X1029"/>
          <cell r="Y1029"/>
          <cell r="Z1029" t="str">
            <v>-</v>
          </cell>
          <cell r="AA1029" t="str">
            <v>-</v>
          </cell>
        </row>
        <row r="1030">
          <cell r="B1030" t="str">
            <v>3Б2-2</v>
          </cell>
          <cell r="C1030" t="str">
            <v>Балка 3Б2-2</v>
          </cell>
          <cell r="D1030">
            <v>1</v>
          </cell>
          <cell r="E1030">
            <v>4425.1000000000004</v>
          </cell>
          <cell r="F1030">
            <v>4425.1000000000004</v>
          </cell>
          <cell r="G1030"/>
          <cell r="H1030"/>
          <cell r="I1030"/>
          <cell r="J1030"/>
          <cell r="K1030"/>
          <cell r="L1030"/>
          <cell r="M1030"/>
          <cell r="N1030"/>
          <cell r="O1030"/>
          <cell r="P1030"/>
          <cell r="Q1030"/>
          <cell r="R1030"/>
          <cell r="S1030"/>
          <cell r="T1030"/>
          <cell r="U1030"/>
          <cell r="V1030"/>
          <cell r="W1030"/>
          <cell r="X1030"/>
          <cell r="Y1030"/>
          <cell r="Z1030" t="str">
            <v>-</v>
          </cell>
          <cell r="AA1030" t="str">
            <v>-</v>
          </cell>
        </row>
        <row r="1031">
          <cell r="B1031" t="str">
            <v>3Б4-1</v>
          </cell>
          <cell r="C1031" t="str">
            <v>Балка 3Б4-1</v>
          </cell>
          <cell r="D1031">
            <v>1</v>
          </cell>
          <cell r="E1031">
            <v>242.1</v>
          </cell>
          <cell r="F1031">
            <v>242.1</v>
          </cell>
          <cell r="G1031"/>
          <cell r="H1031"/>
          <cell r="I1031"/>
          <cell r="J1031"/>
          <cell r="K1031"/>
          <cell r="L1031"/>
          <cell r="M1031"/>
          <cell r="N1031"/>
          <cell r="O1031"/>
          <cell r="P1031"/>
          <cell r="Q1031"/>
          <cell r="R1031"/>
          <cell r="S1031"/>
          <cell r="T1031"/>
          <cell r="U1031"/>
          <cell r="V1031"/>
          <cell r="W1031"/>
          <cell r="X1031"/>
          <cell r="Y1031"/>
          <cell r="Z1031" t="str">
            <v>-</v>
          </cell>
          <cell r="AA1031" t="str">
            <v>-</v>
          </cell>
        </row>
        <row r="1032">
          <cell r="B1032" t="str">
            <v>3Б4-2</v>
          </cell>
          <cell r="C1032" t="str">
            <v>Балка 3Б4-2</v>
          </cell>
          <cell r="D1032">
            <v>3</v>
          </cell>
          <cell r="E1032">
            <v>242.1</v>
          </cell>
          <cell r="F1032">
            <v>726.3</v>
          </cell>
          <cell r="G1032"/>
          <cell r="H1032"/>
          <cell r="I1032"/>
          <cell r="J1032"/>
          <cell r="K1032"/>
          <cell r="L1032"/>
          <cell r="M1032"/>
          <cell r="N1032"/>
          <cell r="O1032"/>
          <cell r="P1032"/>
          <cell r="Q1032"/>
          <cell r="R1032"/>
          <cell r="S1032"/>
          <cell r="T1032"/>
          <cell r="U1032"/>
          <cell r="V1032"/>
          <cell r="W1032"/>
          <cell r="X1032"/>
          <cell r="Y1032"/>
          <cell r="Z1032" t="str">
            <v>-</v>
          </cell>
          <cell r="AA1032" t="str">
            <v>-</v>
          </cell>
        </row>
        <row r="1033">
          <cell r="B1033" t="str">
            <v>3Б4-3</v>
          </cell>
          <cell r="C1033" t="str">
            <v>Балка 3Б4-3</v>
          </cell>
          <cell r="D1033">
            <v>1</v>
          </cell>
          <cell r="E1033">
            <v>686</v>
          </cell>
          <cell r="F1033">
            <v>686</v>
          </cell>
          <cell r="G1033"/>
          <cell r="H1033"/>
          <cell r="I1033"/>
          <cell r="J1033"/>
          <cell r="K1033"/>
          <cell r="L1033"/>
          <cell r="M1033"/>
          <cell r="N1033"/>
          <cell r="O1033"/>
          <cell r="P1033"/>
          <cell r="Q1033"/>
          <cell r="R1033"/>
          <cell r="S1033"/>
          <cell r="T1033"/>
          <cell r="U1033"/>
          <cell r="V1033"/>
          <cell r="W1033"/>
          <cell r="X1033"/>
          <cell r="Y1033"/>
          <cell r="Z1033" t="str">
            <v>-</v>
          </cell>
          <cell r="AA1033" t="str">
            <v>-</v>
          </cell>
        </row>
        <row r="1034">
          <cell r="B1034" t="str">
            <v>3Б4-4</v>
          </cell>
          <cell r="C1034" t="str">
            <v>Балка 3Б4-4</v>
          </cell>
          <cell r="D1034">
            <v>1</v>
          </cell>
          <cell r="E1034">
            <v>697.7</v>
          </cell>
          <cell r="F1034">
            <v>697.7</v>
          </cell>
          <cell r="G1034"/>
          <cell r="H1034"/>
          <cell r="I1034"/>
          <cell r="J1034"/>
          <cell r="K1034"/>
          <cell r="L1034"/>
          <cell r="M1034"/>
          <cell r="N1034"/>
          <cell r="O1034"/>
          <cell r="P1034"/>
          <cell r="Q1034"/>
          <cell r="R1034"/>
          <cell r="S1034"/>
          <cell r="T1034"/>
          <cell r="U1034"/>
          <cell r="V1034"/>
          <cell r="W1034"/>
          <cell r="X1034"/>
          <cell r="Y1034"/>
          <cell r="Z1034" t="str">
            <v>-</v>
          </cell>
          <cell r="AA1034" t="str">
            <v>-</v>
          </cell>
        </row>
        <row r="1035">
          <cell r="B1035" t="str">
            <v>3Б4-5</v>
          </cell>
          <cell r="C1035" t="str">
            <v>Балка 3Б4-5</v>
          </cell>
          <cell r="D1035">
            <v>2</v>
          </cell>
          <cell r="E1035">
            <v>673.5</v>
          </cell>
          <cell r="F1035">
            <v>1347</v>
          </cell>
          <cell r="G1035"/>
          <cell r="H1035"/>
          <cell r="I1035"/>
          <cell r="J1035"/>
          <cell r="K1035"/>
          <cell r="L1035"/>
          <cell r="M1035"/>
          <cell r="N1035"/>
          <cell r="O1035"/>
          <cell r="P1035"/>
          <cell r="Q1035"/>
          <cell r="R1035"/>
          <cell r="S1035"/>
          <cell r="T1035"/>
          <cell r="U1035"/>
          <cell r="V1035"/>
          <cell r="W1035"/>
          <cell r="X1035"/>
          <cell r="Y1035"/>
          <cell r="Z1035" t="str">
            <v>-</v>
          </cell>
          <cell r="AA1035" t="str">
            <v>-</v>
          </cell>
        </row>
        <row r="1036">
          <cell r="B1036" t="str">
            <v>3Б4-6</v>
          </cell>
          <cell r="C1036" t="str">
            <v>Балка 3Б4-6</v>
          </cell>
          <cell r="D1036">
            <v>1</v>
          </cell>
          <cell r="E1036">
            <v>673.5</v>
          </cell>
          <cell r="F1036">
            <v>673.5</v>
          </cell>
          <cell r="G1036"/>
          <cell r="H1036"/>
          <cell r="I1036"/>
          <cell r="J1036"/>
          <cell r="K1036"/>
          <cell r="L1036"/>
          <cell r="M1036"/>
          <cell r="N1036"/>
          <cell r="O1036"/>
          <cell r="P1036"/>
          <cell r="Q1036"/>
          <cell r="R1036"/>
          <cell r="S1036"/>
          <cell r="T1036"/>
          <cell r="U1036"/>
          <cell r="V1036"/>
          <cell r="W1036"/>
          <cell r="X1036"/>
          <cell r="Y1036"/>
          <cell r="Z1036" t="str">
            <v>-</v>
          </cell>
          <cell r="AA1036" t="str">
            <v>-</v>
          </cell>
        </row>
        <row r="1037">
          <cell r="B1037" t="str">
            <v>3Б4-7</v>
          </cell>
          <cell r="C1037" t="str">
            <v>Балка 3Б4-7</v>
          </cell>
          <cell r="D1037">
            <v>1</v>
          </cell>
          <cell r="E1037">
            <v>685.2</v>
          </cell>
          <cell r="F1037">
            <v>685.2</v>
          </cell>
          <cell r="G1037"/>
          <cell r="H1037"/>
          <cell r="I1037"/>
          <cell r="J1037"/>
          <cell r="K1037"/>
          <cell r="L1037"/>
          <cell r="M1037"/>
          <cell r="N1037"/>
          <cell r="O1037"/>
          <cell r="P1037"/>
          <cell r="Q1037"/>
          <cell r="R1037"/>
          <cell r="S1037"/>
          <cell r="T1037"/>
          <cell r="U1037"/>
          <cell r="V1037"/>
          <cell r="W1037"/>
          <cell r="X1037"/>
          <cell r="Y1037"/>
          <cell r="Z1037" t="str">
            <v>-</v>
          </cell>
          <cell r="AA1037" t="str">
            <v>-</v>
          </cell>
        </row>
        <row r="1038">
          <cell r="B1038" t="str">
            <v>3Б4-8</v>
          </cell>
          <cell r="C1038" t="str">
            <v>Балка 3Б4-8</v>
          </cell>
          <cell r="D1038">
            <v>2</v>
          </cell>
          <cell r="E1038">
            <v>673.5</v>
          </cell>
          <cell r="F1038">
            <v>1347</v>
          </cell>
          <cell r="G1038"/>
          <cell r="H1038"/>
          <cell r="I1038"/>
          <cell r="J1038"/>
          <cell r="K1038"/>
          <cell r="L1038"/>
          <cell r="M1038"/>
          <cell r="N1038"/>
          <cell r="O1038"/>
          <cell r="P1038"/>
          <cell r="Q1038"/>
          <cell r="R1038"/>
          <cell r="S1038"/>
          <cell r="T1038"/>
          <cell r="U1038"/>
          <cell r="V1038"/>
          <cell r="W1038"/>
          <cell r="X1038"/>
          <cell r="Y1038"/>
          <cell r="Z1038" t="str">
            <v>-</v>
          </cell>
          <cell r="AA1038" t="str">
            <v>-</v>
          </cell>
        </row>
        <row r="1039">
          <cell r="B1039" t="str">
            <v>3Б4-9</v>
          </cell>
          <cell r="C1039" t="str">
            <v>Балка 3Б4-9</v>
          </cell>
          <cell r="D1039">
            <v>1</v>
          </cell>
          <cell r="E1039">
            <v>673.5</v>
          </cell>
          <cell r="F1039">
            <v>673.5</v>
          </cell>
          <cell r="G1039"/>
          <cell r="H1039"/>
          <cell r="I1039"/>
          <cell r="J1039"/>
          <cell r="K1039"/>
          <cell r="L1039"/>
          <cell r="M1039"/>
          <cell r="N1039"/>
          <cell r="O1039"/>
          <cell r="P1039"/>
          <cell r="Q1039"/>
          <cell r="R1039"/>
          <cell r="S1039"/>
          <cell r="T1039"/>
          <cell r="U1039"/>
          <cell r="V1039"/>
          <cell r="W1039"/>
          <cell r="X1039"/>
          <cell r="Y1039"/>
          <cell r="Z1039" t="str">
            <v>-</v>
          </cell>
          <cell r="AA1039" t="str">
            <v>-</v>
          </cell>
        </row>
        <row r="1040">
          <cell r="B1040" t="str">
            <v>3Б4-10</v>
          </cell>
          <cell r="C1040" t="str">
            <v>Балка 3Б4-10</v>
          </cell>
          <cell r="D1040">
            <v>1</v>
          </cell>
          <cell r="E1040">
            <v>685.2</v>
          </cell>
          <cell r="F1040">
            <v>685.2</v>
          </cell>
          <cell r="G1040"/>
          <cell r="H1040"/>
          <cell r="I1040"/>
          <cell r="J1040"/>
          <cell r="K1040"/>
          <cell r="L1040"/>
          <cell r="M1040"/>
          <cell r="N1040"/>
          <cell r="O1040"/>
          <cell r="P1040"/>
          <cell r="Q1040"/>
          <cell r="R1040"/>
          <cell r="S1040"/>
          <cell r="T1040"/>
          <cell r="U1040"/>
          <cell r="V1040"/>
          <cell r="W1040"/>
          <cell r="X1040"/>
          <cell r="Y1040"/>
          <cell r="Z1040" t="str">
            <v>-</v>
          </cell>
          <cell r="AA1040" t="str">
            <v>-</v>
          </cell>
        </row>
        <row r="1041">
          <cell r="B1041" t="str">
            <v>3Б4-11</v>
          </cell>
          <cell r="C1041" t="str">
            <v>Балка 3Б4-11</v>
          </cell>
          <cell r="D1041">
            <v>2</v>
          </cell>
          <cell r="E1041">
            <v>686</v>
          </cell>
          <cell r="F1041">
            <v>1372</v>
          </cell>
          <cell r="G1041"/>
          <cell r="H1041"/>
          <cell r="I1041"/>
          <cell r="J1041"/>
          <cell r="K1041"/>
          <cell r="L1041"/>
          <cell r="M1041"/>
          <cell r="N1041"/>
          <cell r="O1041"/>
          <cell r="P1041"/>
          <cell r="Q1041"/>
          <cell r="R1041"/>
          <cell r="S1041"/>
          <cell r="T1041"/>
          <cell r="U1041"/>
          <cell r="V1041"/>
          <cell r="W1041"/>
          <cell r="X1041"/>
          <cell r="Y1041"/>
          <cell r="Z1041" t="str">
            <v>-</v>
          </cell>
          <cell r="AA1041" t="str">
            <v>-</v>
          </cell>
        </row>
        <row r="1042">
          <cell r="B1042" t="str">
            <v>3Б4-12</v>
          </cell>
          <cell r="C1042" t="str">
            <v>Балка 3Б4-12</v>
          </cell>
          <cell r="D1042">
            <v>1</v>
          </cell>
          <cell r="E1042">
            <v>686</v>
          </cell>
          <cell r="F1042">
            <v>686</v>
          </cell>
          <cell r="G1042"/>
          <cell r="H1042"/>
          <cell r="I1042"/>
          <cell r="J1042"/>
          <cell r="K1042"/>
          <cell r="L1042"/>
          <cell r="M1042"/>
          <cell r="N1042"/>
          <cell r="O1042"/>
          <cell r="P1042"/>
          <cell r="Q1042"/>
          <cell r="R1042"/>
          <cell r="S1042"/>
          <cell r="T1042"/>
          <cell r="U1042"/>
          <cell r="V1042"/>
          <cell r="W1042"/>
          <cell r="X1042"/>
          <cell r="Y1042"/>
          <cell r="Z1042" t="str">
            <v>-</v>
          </cell>
          <cell r="AA1042" t="str">
            <v>-</v>
          </cell>
        </row>
        <row r="1043">
          <cell r="B1043" t="str">
            <v>3Б4-13</v>
          </cell>
          <cell r="C1043" t="str">
            <v>Балка 3Б4-13</v>
          </cell>
          <cell r="D1043">
            <v>1</v>
          </cell>
          <cell r="E1043">
            <v>697.7</v>
          </cell>
          <cell r="F1043">
            <v>697.7</v>
          </cell>
          <cell r="G1043"/>
          <cell r="H1043"/>
          <cell r="I1043"/>
          <cell r="J1043"/>
          <cell r="K1043"/>
          <cell r="L1043"/>
          <cell r="M1043"/>
          <cell r="N1043"/>
          <cell r="O1043"/>
          <cell r="P1043"/>
          <cell r="Q1043"/>
          <cell r="R1043"/>
          <cell r="S1043"/>
          <cell r="T1043"/>
          <cell r="U1043"/>
          <cell r="V1043"/>
          <cell r="W1043"/>
          <cell r="X1043"/>
          <cell r="Y1043"/>
          <cell r="Z1043" t="str">
            <v>-</v>
          </cell>
          <cell r="AA1043" t="str">
            <v>-</v>
          </cell>
        </row>
        <row r="1044">
          <cell r="B1044" t="str">
            <v>3Б4-14</v>
          </cell>
          <cell r="C1044" t="str">
            <v>Балка 3Б4-14</v>
          </cell>
          <cell r="D1044">
            <v>2</v>
          </cell>
          <cell r="E1044">
            <v>673.5</v>
          </cell>
          <cell r="F1044">
            <v>1347</v>
          </cell>
          <cell r="G1044"/>
          <cell r="H1044"/>
          <cell r="I1044"/>
          <cell r="J1044"/>
          <cell r="K1044"/>
          <cell r="L1044"/>
          <cell r="M1044"/>
          <cell r="N1044"/>
          <cell r="O1044"/>
          <cell r="P1044"/>
          <cell r="Q1044"/>
          <cell r="R1044"/>
          <cell r="S1044"/>
          <cell r="T1044"/>
          <cell r="U1044"/>
          <cell r="V1044"/>
          <cell r="W1044"/>
          <cell r="X1044"/>
          <cell r="Y1044"/>
          <cell r="Z1044" t="str">
            <v>-</v>
          </cell>
          <cell r="AA1044" t="str">
            <v>-</v>
          </cell>
        </row>
        <row r="1045">
          <cell r="B1045" t="str">
            <v>3Б4-15</v>
          </cell>
          <cell r="C1045" t="str">
            <v>Балка 3Б4-15</v>
          </cell>
          <cell r="D1045">
            <v>1</v>
          </cell>
          <cell r="E1045">
            <v>652.20000000000005</v>
          </cell>
          <cell r="F1045">
            <v>652.20000000000005</v>
          </cell>
          <cell r="G1045"/>
          <cell r="H1045"/>
          <cell r="I1045"/>
          <cell r="J1045"/>
          <cell r="K1045"/>
          <cell r="L1045"/>
          <cell r="M1045"/>
          <cell r="N1045"/>
          <cell r="O1045"/>
          <cell r="P1045"/>
          <cell r="Q1045"/>
          <cell r="R1045"/>
          <cell r="S1045"/>
          <cell r="T1045"/>
          <cell r="U1045"/>
          <cell r="V1045"/>
          <cell r="W1045"/>
          <cell r="X1045"/>
          <cell r="Y1045"/>
          <cell r="Z1045" t="str">
            <v>-</v>
          </cell>
          <cell r="AA1045" t="str">
            <v>-</v>
          </cell>
        </row>
        <row r="1046">
          <cell r="B1046" t="str">
            <v>3Б4-16</v>
          </cell>
          <cell r="C1046" t="str">
            <v>Балка 3Б4-16</v>
          </cell>
          <cell r="D1046">
            <v>1</v>
          </cell>
          <cell r="E1046">
            <v>663.9</v>
          </cell>
          <cell r="F1046">
            <v>663.9</v>
          </cell>
          <cell r="G1046"/>
          <cell r="H1046"/>
          <cell r="I1046"/>
          <cell r="J1046"/>
          <cell r="K1046"/>
          <cell r="L1046"/>
          <cell r="M1046"/>
          <cell r="N1046"/>
          <cell r="O1046"/>
          <cell r="P1046"/>
          <cell r="Q1046"/>
          <cell r="R1046"/>
          <cell r="S1046"/>
          <cell r="T1046"/>
          <cell r="U1046"/>
          <cell r="V1046"/>
          <cell r="W1046"/>
          <cell r="X1046"/>
          <cell r="Y1046"/>
          <cell r="Z1046" t="str">
            <v>-</v>
          </cell>
          <cell r="AA1046" t="str">
            <v>-</v>
          </cell>
        </row>
        <row r="1047">
          <cell r="B1047" t="str">
            <v>3Б4-17</v>
          </cell>
          <cell r="C1047" t="str">
            <v>Балка 3Б4-17</v>
          </cell>
          <cell r="D1047">
            <v>2</v>
          </cell>
          <cell r="E1047">
            <v>652.20000000000005</v>
          </cell>
          <cell r="F1047">
            <v>1304.4000000000001</v>
          </cell>
          <cell r="G1047"/>
          <cell r="H1047"/>
          <cell r="I1047"/>
          <cell r="J1047"/>
          <cell r="K1047"/>
          <cell r="L1047"/>
          <cell r="M1047"/>
          <cell r="N1047"/>
          <cell r="O1047"/>
          <cell r="P1047"/>
          <cell r="Q1047"/>
          <cell r="R1047"/>
          <cell r="S1047"/>
          <cell r="T1047"/>
          <cell r="U1047"/>
          <cell r="V1047"/>
          <cell r="W1047"/>
          <cell r="X1047"/>
          <cell r="Y1047"/>
          <cell r="Z1047" t="str">
            <v>-</v>
          </cell>
          <cell r="AA1047" t="str">
            <v>-</v>
          </cell>
        </row>
        <row r="1048">
          <cell r="B1048" t="str">
            <v>3Б4-18</v>
          </cell>
          <cell r="C1048" t="str">
            <v>Балка 3Б4-18</v>
          </cell>
          <cell r="D1048">
            <v>1</v>
          </cell>
          <cell r="E1048">
            <v>664.1</v>
          </cell>
          <cell r="F1048">
            <v>664.1</v>
          </cell>
          <cell r="G1048"/>
          <cell r="H1048"/>
          <cell r="I1048"/>
          <cell r="J1048"/>
          <cell r="K1048"/>
          <cell r="L1048"/>
          <cell r="M1048"/>
          <cell r="N1048"/>
          <cell r="O1048"/>
          <cell r="P1048"/>
          <cell r="Q1048"/>
          <cell r="R1048"/>
          <cell r="S1048"/>
          <cell r="T1048"/>
          <cell r="U1048"/>
          <cell r="V1048"/>
          <cell r="W1048"/>
          <cell r="X1048"/>
          <cell r="Y1048"/>
          <cell r="Z1048" t="str">
            <v>-</v>
          </cell>
          <cell r="AA1048" t="str">
            <v>-</v>
          </cell>
        </row>
        <row r="1049">
          <cell r="B1049" t="str">
            <v>3Б4-19</v>
          </cell>
          <cell r="C1049" t="str">
            <v>Балка 3Б4-19</v>
          </cell>
          <cell r="D1049">
            <v>1</v>
          </cell>
          <cell r="E1049">
            <v>696.2</v>
          </cell>
          <cell r="F1049">
            <v>696.2</v>
          </cell>
          <cell r="G1049"/>
          <cell r="H1049"/>
          <cell r="I1049"/>
          <cell r="J1049"/>
          <cell r="K1049"/>
          <cell r="L1049"/>
          <cell r="M1049"/>
          <cell r="N1049"/>
          <cell r="O1049"/>
          <cell r="P1049"/>
          <cell r="Q1049"/>
          <cell r="R1049"/>
          <cell r="S1049"/>
          <cell r="T1049"/>
          <cell r="U1049"/>
          <cell r="V1049"/>
          <cell r="W1049"/>
          <cell r="X1049"/>
          <cell r="Y1049"/>
          <cell r="Z1049" t="str">
            <v>-</v>
          </cell>
          <cell r="AA1049" t="str">
            <v>-</v>
          </cell>
        </row>
        <row r="1050">
          <cell r="B1050" t="str">
            <v>3Б4-20</v>
          </cell>
          <cell r="C1050" t="str">
            <v>Балка 3Б4-20</v>
          </cell>
          <cell r="D1050">
            <v>1</v>
          </cell>
          <cell r="E1050">
            <v>685.1</v>
          </cell>
          <cell r="F1050">
            <v>685.1</v>
          </cell>
          <cell r="G1050"/>
          <cell r="H1050"/>
          <cell r="I1050"/>
          <cell r="J1050"/>
          <cell r="K1050"/>
          <cell r="L1050"/>
          <cell r="M1050"/>
          <cell r="N1050"/>
          <cell r="O1050"/>
          <cell r="P1050"/>
          <cell r="Q1050"/>
          <cell r="R1050"/>
          <cell r="S1050"/>
          <cell r="T1050"/>
          <cell r="U1050"/>
          <cell r="V1050"/>
          <cell r="W1050"/>
          <cell r="X1050"/>
          <cell r="Y1050"/>
          <cell r="Z1050" t="str">
            <v>-</v>
          </cell>
          <cell r="AA1050" t="str">
            <v>-</v>
          </cell>
        </row>
        <row r="1051">
          <cell r="B1051" t="str">
            <v>3Б4-21</v>
          </cell>
          <cell r="C1051" t="str">
            <v>Балка 3Б4-21</v>
          </cell>
          <cell r="D1051">
            <v>1</v>
          </cell>
          <cell r="E1051">
            <v>685.3</v>
          </cell>
          <cell r="F1051">
            <v>685.3</v>
          </cell>
          <cell r="G1051"/>
          <cell r="H1051"/>
          <cell r="I1051"/>
          <cell r="J1051"/>
          <cell r="K1051"/>
          <cell r="L1051"/>
          <cell r="M1051"/>
          <cell r="N1051"/>
          <cell r="O1051"/>
          <cell r="P1051"/>
          <cell r="Q1051"/>
          <cell r="R1051"/>
          <cell r="S1051"/>
          <cell r="T1051"/>
          <cell r="U1051"/>
          <cell r="V1051"/>
          <cell r="W1051"/>
          <cell r="X1051"/>
          <cell r="Y1051"/>
          <cell r="Z1051" t="str">
            <v>-</v>
          </cell>
          <cell r="AA1051" t="str">
            <v>-</v>
          </cell>
        </row>
        <row r="1052">
          <cell r="B1052" t="str">
            <v>3Б4-22</v>
          </cell>
          <cell r="C1052" t="str">
            <v>Балка 3Б4-22</v>
          </cell>
          <cell r="D1052">
            <v>1</v>
          </cell>
          <cell r="E1052">
            <v>678.9</v>
          </cell>
          <cell r="F1052">
            <v>678.9</v>
          </cell>
          <cell r="G1052"/>
          <cell r="H1052"/>
          <cell r="I1052"/>
          <cell r="J1052"/>
          <cell r="K1052"/>
          <cell r="L1052"/>
          <cell r="M1052"/>
          <cell r="N1052"/>
          <cell r="O1052"/>
          <cell r="P1052"/>
          <cell r="Q1052"/>
          <cell r="R1052"/>
          <cell r="S1052"/>
          <cell r="T1052"/>
          <cell r="U1052"/>
          <cell r="V1052"/>
          <cell r="W1052"/>
          <cell r="X1052"/>
          <cell r="Y1052"/>
          <cell r="Z1052" t="str">
            <v>-</v>
          </cell>
          <cell r="AA1052" t="str">
            <v>-</v>
          </cell>
        </row>
        <row r="1053">
          <cell r="B1053" t="str">
            <v>3Б4-23</v>
          </cell>
          <cell r="C1053" t="str">
            <v>Балка 3Б4-23</v>
          </cell>
          <cell r="D1053">
            <v>1</v>
          </cell>
          <cell r="E1053">
            <v>691.2</v>
          </cell>
          <cell r="F1053">
            <v>691.2</v>
          </cell>
          <cell r="G1053"/>
          <cell r="H1053"/>
          <cell r="I1053"/>
          <cell r="J1053"/>
          <cell r="K1053"/>
          <cell r="L1053"/>
          <cell r="M1053"/>
          <cell r="N1053"/>
          <cell r="O1053"/>
          <cell r="P1053"/>
          <cell r="Q1053"/>
          <cell r="R1053"/>
          <cell r="S1053"/>
          <cell r="T1053"/>
          <cell r="U1053"/>
          <cell r="V1053"/>
          <cell r="W1053"/>
          <cell r="X1053"/>
          <cell r="Y1053"/>
          <cell r="Z1053" t="str">
            <v>-</v>
          </cell>
          <cell r="AA1053" t="str">
            <v>-</v>
          </cell>
        </row>
        <row r="1054">
          <cell r="B1054" t="str">
            <v>3Б4-24</v>
          </cell>
          <cell r="C1054" t="str">
            <v>Балка 3Б4-24</v>
          </cell>
          <cell r="D1054">
            <v>1</v>
          </cell>
          <cell r="E1054">
            <v>666.4</v>
          </cell>
          <cell r="F1054">
            <v>666.4</v>
          </cell>
          <cell r="G1054"/>
          <cell r="H1054"/>
          <cell r="I1054"/>
          <cell r="J1054"/>
          <cell r="K1054"/>
          <cell r="L1054"/>
          <cell r="M1054"/>
          <cell r="N1054"/>
          <cell r="O1054"/>
          <cell r="P1054"/>
          <cell r="Q1054"/>
          <cell r="R1054"/>
          <cell r="S1054"/>
          <cell r="T1054"/>
          <cell r="U1054"/>
          <cell r="V1054"/>
          <cell r="W1054"/>
          <cell r="X1054"/>
          <cell r="Y1054"/>
          <cell r="Z1054" t="str">
            <v>-</v>
          </cell>
          <cell r="AA1054" t="str">
            <v>-</v>
          </cell>
        </row>
        <row r="1055">
          <cell r="B1055" t="str">
            <v>3Б4-25</v>
          </cell>
          <cell r="C1055" t="str">
            <v>Балка 3Б4-25</v>
          </cell>
          <cell r="D1055">
            <v>1</v>
          </cell>
          <cell r="E1055">
            <v>666.4</v>
          </cell>
          <cell r="F1055">
            <v>666.4</v>
          </cell>
          <cell r="G1055"/>
          <cell r="H1055"/>
          <cell r="I1055"/>
          <cell r="J1055"/>
          <cell r="K1055"/>
          <cell r="L1055"/>
          <cell r="M1055"/>
          <cell r="N1055"/>
          <cell r="O1055"/>
          <cell r="P1055"/>
          <cell r="Q1055"/>
          <cell r="R1055"/>
          <cell r="S1055"/>
          <cell r="T1055"/>
          <cell r="U1055"/>
          <cell r="V1055"/>
          <cell r="W1055"/>
          <cell r="X1055"/>
          <cell r="Y1055"/>
          <cell r="Z1055" t="str">
            <v>-</v>
          </cell>
          <cell r="AA1055" t="str">
            <v>-</v>
          </cell>
        </row>
        <row r="1056">
          <cell r="B1056" t="str">
            <v>3Б4-26</v>
          </cell>
          <cell r="C1056" t="str">
            <v>Балка 3Б4-26</v>
          </cell>
          <cell r="D1056">
            <v>1</v>
          </cell>
          <cell r="E1056">
            <v>655.5</v>
          </cell>
          <cell r="F1056">
            <v>655.5</v>
          </cell>
          <cell r="G1056"/>
          <cell r="H1056"/>
          <cell r="I1056"/>
          <cell r="J1056"/>
          <cell r="K1056"/>
          <cell r="L1056"/>
          <cell r="M1056"/>
          <cell r="N1056"/>
          <cell r="O1056"/>
          <cell r="P1056"/>
          <cell r="Q1056"/>
          <cell r="R1056"/>
          <cell r="S1056"/>
          <cell r="T1056"/>
          <cell r="U1056"/>
          <cell r="V1056"/>
          <cell r="W1056"/>
          <cell r="X1056"/>
          <cell r="Y1056"/>
          <cell r="Z1056" t="str">
            <v>-</v>
          </cell>
          <cell r="AA1056" t="str">
            <v>-</v>
          </cell>
        </row>
        <row r="1057">
          <cell r="B1057" t="str">
            <v>3Б4-27</v>
          </cell>
          <cell r="C1057" t="str">
            <v>Балка 3Б4-27</v>
          </cell>
          <cell r="D1057">
            <v>1</v>
          </cell>
          <cell r="E1057">
            <v>663.5</v>
          </cell>
          <cell r="F1057">
            <v>663.5</v>
          </cell>
          <cell r="G1057"/>
          <cell r="H1057"/>
          <cell r="I1057"/>
          <cell r="J1057"/>
          <cell r="K1057"/>
          <cell r="L1057"/>
          <cell r="M1057"/>
          <cell r="N1057"/>
          <cell r="O1057"/>
          <cell r="P1057"/>
          <cell r="Q1057"/>
          <cell r="R1057"/>
          <cell r="S1057"/>
          <cell r="T1057"/>
          <cell r="U1057"/>
          <cell r="V1057"/>
          <cell r="W1057"/>
          <cell r="X1057"/>
          <cell r="Y1057"/>
          <cell r="Z1057" t="str">
            <v>-</v>
          </cell>
          <cell r="AA1057" t="str">
            <v>-</v>
          </cell>
        </row>
        <row r="1058">
          <cell r="B1058" t="str">
            <v>3Б4-28</v>
          </cell>
          <cell r="C1058" t="str">
            <v>Балка 3Б4-28</v>
          </cell>
          <cell r="D1058">
            <v>1</v>
          </cell>
          <cell r="E1058">
            <v>668</v>
          </cell>
          <cell r="F1058">
            <v>668</v>
          </cell>
          <cell r="G1058"/>
          <cell r="H1058"/>
          <cell r="I1058"/>
          <cell r="J1058"/>
          <cell r="K1058"/>
          <cell r="L1058"/>
          <cell r="M1058"/>
          <cell r="N1058"/>
          <cell r="O1058"/>
          <cell r="P1058"/>
          <cell r="Q1058"/>
          <cell r="R1058"/>
          <cell r="S1058"/>
          <cell r="T1058"/>
          <cell r="U1058"/>
          <cell r="V1058"/>
          <cell r="W1058"/>
          <cell r="X1058"/>
          <cell r="Y1058"/>
          <cell r="Z1058" t="str">
            <v>-</v>
          </cell>
          <cell r="AA1058" t="str">
            <v>-</v>
          </cell>
        </row>
        <row r="1059">
          <cell r="B1059" t="str">
            <v>3Б4-29</v>
          </cell>
          <cell r="C1059" t="str">
            <v>Балка 3Б4-29</v>
          </cell>
          <cell r="D1059">
            <v>1</v>
          </cell>
          <cell r="E1059">
            <v>678.4</v>
          </cell>
          <cell r="F1059">
            <v>678.4</v>
          </cell>
          <cell r="G1059"/>
          <cell r="H1059"/>
          <cell r="I1059"/>
          <cell r="J1059"/>
          <cell r="K1059"/>
          <cell r="L1059"/>
          <cell r="M1059"/>
          <cell r="N1059"/>
          <cell r="O1059"/>
          <cell r="P1059"/>
          <cell r="Q1059"/>
          <cell r="R1059"/>
          <cell r="S1059"/>
          <cell r="T1059"/>
          <cell r="U1059"/>
          <cell r="V1059"/>
          <cell r="W1059"/>
          <cell r="X1059"/>
          <cell r="Y1059"/>
          <cell r="Z1059" t="str">
            <v>-</v>
          </cell>
          <cell r="AA1059" t="str">
            <v>-</v>
          </cell>
        </row>
        <row r="1060">
          <cell r="B1060" t="str">
            <v>3Б4-30</v>
          </cell>
          <cell r="C1060" t="str">
            <v>Балка 3Б4-30</v>
          </cell>
          <cell r="D1060">
            <v>2</v>
          </cell>
          <cell r="E1060">
            <v>658.3</v>
          </cell>
          <cell r="F1060">
            <v>1316.6</v>
          </cell>
          <cell r="G1060"/>
          <cell r="H1060"/>
          <cell r="I1060"/>
          <cell r="J1060"/>
          <cell r="K1060"/>
          <cell r="L1060"/>
          <cell r="M1060"/>
          <cell r="N1060"/>
          <cell r="O1060"/>
          <cell r="P1060"/>
          <cell r="Q1060"/>
          <cell r="R1060"/>
          <cell r="S1060"/>
          <cell r="T1060"/>
          <cell r="U1060"/>
          <cell r="V1060"/>
          <cell r="W1060"/>
          <cell r="X1060"/>
          <cell r="Y1060"/>
          <cell r="Z1060" t="str">
            <v>-</v>
          </cell>
          <cell r="AA1060" t="str">
            <v>-</v>
          </cell>
        </row>
        <row r="1061">
          <cell r="B1061" t="str">
            <v>3Б4-31</v>
          </cell>
          <cell r="C1061" t="str">
            <v>Балка 3Б4-31</v>
          </cell>
          <cell r="D1061">
            <v>2</v>
          </cell>
          <cell r="E1061">
            <v>670.6</v>
          </cell>
          <cell r="F1061">
            <v>1341.2</v>
          </cell>
          <cell r="G1061"/>
          <cell r="H1061"/>
          <cell r="I1061"/>
          <cell r="J1061"/>
          <cell r="K1061"/>
          <cell r="L1061"/>
          <cell r="M1061"/>
          <cell r="N1061"/>
          <cell r="O1061"/>
          <cell r="P1061"/>
          <cell r="Q1061"/>
          <cell r="R1061"/>
          <cell r="S1061"/>
          <cell r="T1061"/>
          <cell r="U1061"/>
          <cell r="V1061"/>
          <cell r="W1061"/>
          <cell r="X1061"/>
          <cell r="Y1061"/>
          <cell r="Z1061" t="str">
            <v>-</v>
          </cell>
          <cell r="AA1061" t="str">
            <v>-</v>
          </cell>
        </row>
        <row r="1062">
          <cell r="B1062" t="str">
            <v>3Б4-32</v>
          </cell>
          <cell r="C1062" t="str">
            <v>Балка 3Б4-32</v>
          </cell>
          <cell r="D1062">
            <v>4</v>
          </cell>
          <cell r="E1062">
            <v>645.79999999999995</v>
          </cell>
          <cell r="F1062">
            <v>2583.1999999999998</v>
          </cell>
          <cell r="G1062"/>
          <cell r="H1062"/>
          <cell r="I1062"/>
          <cell r="J1062"/>
          <cell r="K1062"/>
          <cell r="L1062"/>
          <cell r="M1062"/>
          <cell r="N1062"/>
          <cell r="O1062"/>
          <cell r="P1062"/>
          <cell r="Q1062"/>
          <cell r="R1062"/>
          <cell r="S1062"/>
          <cell r="T1062"/>
          <cell r="U1062"/>
          <cell r="V1062"/>
          <cell r="W1062"/>
          <cell r="X1062"/>
          <cell r="Y1062"/>
          <cell r="Z1062" t="str">
            <v>-</v>
          </cell>
          <cell r="AA1062" t="str">
            <v>-</v>
          </cell>
        </row>
        <row r="1063">
          <cell r="B1063" t="str">
            <v>3Б4-33</v>
          </cell>
          <cell r="C1063" t="str">
            <v>Балка 3Б4-33</v>
          </cell>
          <cell r="D1063">
            <v>1</v>
          </cell>
          <cell r="E1063">
            <v>645.79999999999995</v>
          </cell>
          <cell r="F1063">
            <v>645.79999999999995</v>
          </cell>
          <cell r="G1063"/>
          <cell r="H1063"/>
          <cell r="I1063"/>
          <cell r="J1063"/>
          <cell r="K1063"/>
          <cell r="L1063"/>
          <cell r="M1063"/>
          <cell r="N1063"/>
          <cell r="O1063"/>
          <cell r="P1063"/>
          <cell r="Q1063"/>
          <cell r="R1063"/>
          <cell r="S1063"/>
          <cell r="T1063"/>
          <cell r="U1063"/>
          <cell r="V1063"/>
          <cell r="W1063"/>
          <cell r="X1063"/>
          <cell r="Y1063"/>
          <cell r="Z1063" t="str">
            <v>-</v>
          </cell>
          <cell r="AA1063" t="str">
            <v>-</v>
          </cell>
        </row>
        <row r="1064">
          <cell r="B1064" t="str">
            <v>3Б4-34</v>
          </cell>
          <cell r="C1064" t="str">
            <v>Балка 3Б4-34</v>
          </cell>
          <cell r="D1064">
            <v>1</v>
          </cell>
          <cell r="E1064">
            <v>658.1</v>
          </cell>
          <cell r="F1064">
            <v>658.1</v>
          </cell>
          <cell r="G1064"/>
          <cell r="H1064"/>
          <cell r="I1064"/>
          <cell r="J1064"/>
          <cell r="K1064"/>
          <cell r="L1064"/>
          <cell r="M1064"/>
          <cell r="N1064"/>
          <cell r="O1064"/>
          <cell r="P1064"/>
          <cell r="Q1064"/>
          <cell r="R1064"/>
          <cell r="S1064"/>
          <cell r="T1064"/>
          <cell r="U1064"/>
          <cell r="V1064"/>
          <cell r="W1064"/>
          <cell r="X1064"/>
          <cell r="Y1064"/>
          <cell r="Z1064" t="str">
            <v>-</v>
          </cell>
          <cell r="AA1064" t="str">
            <v>-</v>
          </cell>
        </row>
        <row r="1065">
          <cell r="B1065" t="str">
            <v>3Б4-35</v>
          </cell>
          <cell r="C1065" t="str">
            <v>Балка 3Б4-35</v>
          </cell>
          <cell r="D1065">
            <v>2</v>
          </cell>
          <cell r="E1065">
            <v>645.79999999999995</v>
          </cell>
          <cell r="F1065">
            <v>1291.5999999999999</v>
          </cell>
          <cell r="G1065"/>
          <cell r="H1065"/>
          <cell r="I1065"/>
          <cell r="J1065"/>
          <cell r="K1065"/>
          <cell r="L1065"/>
          <cell r="M1065"/>
          <cell r="N1065"/>
          <cell r="O1065"/>
          <cell r="P1065"/>
          <cell r="Q1065"/>
          <cell r="R1065"/>
          <cell r="S1065"/>
          <cell r="T1065"/>
          <cell r="U1065"/>
          <cell r="V1065"/>
          <cell r="W1065"/>
          <cell r="X1065"/>
          <cell r="Y1065"/>
          <cell r="Z1065" t="str">
            <v>-</v>
          </cell>
          <cell r="AA1065" t="str">
            <v>-</v>
          </cell>
        </row>
        <row r="1066">
          <cell r="B1066" t="str">
            <v>3Б4-36</v>
          </cell>
          <cell r="C1066" t="str">
            <v>Балка 3Б4-36</v>
          </cell>
          <cell r="D1066">
            <v>1</v>
          </cell>
          <cell r="E1066">
            <v>647.20000000000005</v>
          </cell>
          <cell r="F1066">
            <v>647.20000000000005</v>
          </cell>
          <cell r="G1066"/>
          <cell r="H1066"/>
          <cell r="I1066"/>
          <cell r="J1066"/>
          <cell r="K1066"/>
          <cell r="L1066"/>
          <cell r="M1066"/>
          <cell r="N1066"/>
          <cell r="O1066"/>
          <cell r="P1066"/>
          <cell r="Q1066"/>
          <cell r="R1066"/>
          <cell r="S1066"/>
          <cell r="T1066"/>
          <cell r="U1066"/>
          <cell r="V1066"/>
          <cell r="W1066"/>
          <cell r="X1066"/>
          <cell r="Y1066"/>
          <cell r="Z1066" t="str">
            <v>-</v>
          </cell>
          <cell r="AA1066" t="str">
            <v>-</v>
          </cell>
        </row>
        <row r="1067">
          <cell r="B1067" t="str">
            <v>3Б4-37</v>
          </cell>
          <cell r="C1067" t="str">
            <v>Балка 3Б4-37</v>
          </cell>
          <cell r="D1067">
            <v>1</v>
          </cell>
          <cell r="E1067">
            <v>659.5</v>
          </cell>
          <cell r="F1067">
            <v>659.5</v>
          </cell>
          <cell r="G1067"/>
          <cell r="H1067"/>
          <cell r="I1067"/>
          <cell r="J1067"/>
          <cell r="K1067"/>
          <cell r="L1067"/>
          <cell r="M1067"/>
          <cell r="N1067"/>
          <cell r="O1067"/>
          <cell r="P1067"/>
          <cell r="Q1067"/>
          <cell r="R1067"/>
          <cell r="S1067"/>
          <cell r="T1067"/>
          <cell r="U1067"/>
          <cell r="V1067"/>
          <cell r="W1067"/>
          <cell r="X1067"/>
          <cell r="Y1067"/>
          <cell r="Z1067" t="str">
            <v>-</v>
          </cell>
          <cell r="AA1067" t="str">
            <v>-</v>
          </cell>
        </row>
        <row r="1068">
          <cell r="B1068" t="str">
            <v>3Б4-38</v>
          </cell>
          <cell r="C1068" t="str">
            <v>Балка 3Б4-38</v>
          </cell>
          <cell r="D1068">
            <v>2</v>
          </cell>
          <cell r="E1068">
            <v>658.3</v>
          </cell>
          <cell r="F1068">
            <v>1316.6</v>
          </cell>
          <cell r="G1068"/>
          <cell r="H1068"/>
          <cell r="I1068"/>
          <cell r="J1068"/>
          <cell r="K1068"/>
          <cell r="L1068"/>
          <cell r="M1068"/>
          <cell r="N1068"/>
          <cell r="O1068"/>
          <cell r="P1068"/>
          <cell r="Q1068"/>
          <cell r="R1068"/>
          <cell r="S1068"/>
          <cell r="T1068"/>
          <cell r="U1068"/>
          <cell r="V1068"/>
          <cell r="W1068"/>
          <cell r="X1068"/>
          <cell r="Y1068"/>
          <cell r="Z1068" t="str">
            <v>-</v>
          </cell>
          <cell r="AA1068" t="str">
            <v>-</v>
          </cell>
        </row>
        <row r="1069">
          <cell r="B1069" t="str">
            <v>3Б4-39</v>
          </cell>
          <cell r="C1069" t="str">
            <v>Балка 3Б4-39</v>
          </cell>
          <cell r="D1069">
            <v>1</v>
          </cell>
          <cell r="E1069">
            <v>658.3</v>
          </cell>
          <cell r="F1069">
            <v>658.3</v>
          </cell>
          <cell r="G1069"/>
          <cell r="H1069"/>
          <cell r="I1069"/>
          <cell r="J1069"/>
          <cell r="K1069"/>
          <cell r="L1069"/>
          <cell r="M1069"/>
          <cell r="N1069"/>
          <cell r="O1069"/>
          <cell r="P1069"/>
          <cell r="Q1069"/>
          <cell r="R1069"/>
          <cell r="S1069"/>
          <cell r="T1069"/>
          <cell r="U1069"/>
          <cell r="V1069"/>
          <cell r="W1069"/>
          <cell r="X1069"/>
          <cell r="Y1069"/>
          <cell r="Z1069" t="str">
            <v>-</v>
          </cell>
          <cell r="AA1069" t="str">
            <v>-</v>
          </cell>
        </row>
        <row r="1070">
          <cell r="B1070" t="str">
            <v>3Б4-40</v>
          </cell>
          <cell r="C1070" t="str">
            <v>Балка 3Б4-40</v>
          </cell>
          <cell r="D1070">
            <v>1</v>
          </cell>
          <cell r="E1070">
            <v>670.6</v>
          </cell>
          <cell r="F1070">
            <v>670.6</v>
          </cell>
          <cell r="G1070"/>
          <cell r="H1070"/>
          <cell r="I1070"/>
          <cell r="J1070"/>
          <cell r="K1070"/>
          <cell r="L1070"/>
          <cell r="M1070"/>
          <cell r="N1070"/>
          <cell r="O1070"/>
          <cell r="P1070"/>
          <cell r="Q1070"/>
          <cell r="R1070"/>
          <cell r="S1070"/>
          <cell r="T1070"/>
          <cell r="U1070"/>
          <cell r="V1070"/>
          <cell r="W1070"/>
          <cell r="X1070"/>
          <cell r="Y1070"/>
          <cell r="Z1070" t="str">
            <v>-</v>
          </cell>
          <cell r="AA1070" t="str">
            <v>-</v>
          </cell>
        </row>
        <row r="1071">
          <cell r="B1071" t="str">
            <v>3Б4-41</v>
          </cell>
          <cell r="C1071" t="str">
            <v>Балка 3Б4-41</v>
          </cell>
          <cell r="D1071">
            <v>2</v>
          </cell>
          <cell r="E1071">
            <v>645.79999999999995</v>
          </cell>
          <cell r="F1071">
            <v>1291.5999999999999</v>
          </cell>
          <cell r="G1071"/>
          <cell r="H1071"/>
          <cell r="I1071"/>
          <cell r="J1071"/>
          <cell r="K1071"/>
          <cell r="L1071"/>
          <cell r="M1071"/>
          <cell r="N1071"/>
          <cell r="O1071"/>
          <cell r="P1071"/>
          <cell r="Q1071"/>
          <cell r="R1071"/>
          <cell r="S1071"/>
          <cell r="T1071"/>
          <cell r="U1071"/>
          <cell r="V1071"/>
          <cell r="W1071"/>
          <cell r="X1071"/>
          <cell r="Y1071"/>
          <cell r="Z1071" t="str">
            <v>-</v>
          </cell>
          <cell r="AA1071" t="str">
            <v>-</v>
          </cell>
        </row>
        <row r="1072">
          <cell r="B1072" t="str">
            <v>3Б4-42</v>
          </cell>
          <cell r="C1072" t="str">
            <v>Балка 3Б4-42</v>
          </cell>
          <cell r="D1072">
            <v>1</v>
          </cell>
          <cell r="E1072">
            <v>645.79999999999995</v>
          </cell>
          <cell r="F1072">
            <v>645.79999999999995</v>
          </cell>
          <cell r="G1072"/>
          <cell r="H1072"/>
          <cell r="I1072"/>
          <cell r="J1072"/>
          <cell r="K1072"/>
          <cell r="L1072"/>
          <cell r="M1072"/>
          <cell r="N1072"/>
          <cell r="O1072"/>
          <cell r="P1072"/>
          <cell r="Q1072"/>
          <cell r="R1072"/>
          <cell r="S1072"/>
          <cell r="T1072"/>
          <cell r="U1072"/>
          <cell r="V1072"/>
          <cell r="W1072"/>
          <cell r="X1072"/>
          <cell r="Y1072"/>
          <cell r="Z1072" t="str">
            <v>-</v>
          </cell>
          <cell r="AA1072" t="str">
            <v>-</v>
          </cell>
        </row>
        <row r="1073">
          <cell r="B1073" t="str">
            <v>3Б4-43</v>
          </cell>
          <cell r="C1073" t="str">
            <v>Балка 3Б4-43</v>
          </cell>
          <cell r="D1073">
            <v>1</v>
          </cell>
          <cell r="E1073">
            <v>653</v>
          </cell>
          <cell r="F1073">
            <v>653</v>
          </cell>
          <cell r="G1073"/>
          <cell r="H1073"/>
          <cell r="I1073"/>
          <cell r="J1073"/>
          <cell r="K1073"/>
          <cell r="L1073"/>
          <cell r="M1073"/>
          <cell r="N1073"/>
          <cell r="O1073"/>
          <cell r="P1073"/>
          <cell r="Q1073"/>
          <cell r="R1073"/>
          <cell r="S1073"/>
          <cell r="T1073"/>
          <cell r="U1073"/>
          <cell r="V1073"/>
          <cell r="W1073"/>
          <cell r="X1073"/>
          <cell r="Y1073"/>
          <cell r="Z1073" t="str">
            <v>-</v>
          </cell>
          <cell r="AA1073" t="str">
            <v>-</v>
          </cell>
        </row>
        <row r="1074">
          <cell r="B1074" t="str">
            <v>3Б4-44</v>
          </cell>
          <cell r="C1074" t="str">
            <v>Балка 3Б4-44</v>
          </cell>
          <cell r="D1074">
            <v>2</v>
          </cell>
          <cell r="E1074">
            <v>658.3</v>
          </cell>
          <cell r="F1074">
            <v>1316.6</v>
          </cell>
          <cell r="G1074"/>
          <cell r="H1074"/>
          <cell r="I1074"/>
          <cell r="J1074"/>
          <cell r="K1074"/>
          <cell r="L1074"/>
          <cell r="M1074"/>
          <cell r="N1074"/>
          <cell r="O1074"/>
          <cell r="P1074"/>
          <cell r="Q1074"/>
          <cell r="R1074"/>
          <cell r="S1074"/>
          <cell r="T1074"/>
          <cell r="U1074"/>
          <cell r="V1074"/>
          <cell r="W1074"/>
          <cell r="X1074"/>
          <cell r="Y1074"/>
          <cell r="Z1074" t="str">
            <v>-</v>
          </cell>
          <cell r="AA1074" t="str">
            <v>-</v>
          </cell>
        </row>
        <row r="1075">
          <cell r="B1075" t="str">
            <v>3Б5-1</v>
          </cell>
          <cell r="C1075" t="str">
            <v>Балка 3Б5-1</v>
          </cell>
          <cell r="D1075">
            <v>1</v>
          </cell>
          <cell r="E1075">
            <v>658.5</v>
          </cell>
          <cell r="F1075">
            <v>658.5</v>
          </cell>
          <cell r="G1075"/>
          <cell r="H1075"/>
          <cell r="I1075"/>
          <cell r="J1075"/>
          <cell r="K1075"/>
          <cell r="L1075"/>
          <cell r="M1075"/>
          <cell r="N1075"/>
          <cell r="O1075"/>
          <cell r="P1075"/>
          <cell r="Q1075"/>
          <cell r="R1075"/>
          <cell r="S1075"/>
          <cell r="T1075"/>
          <cell r="U1075"/>
          <cell r="V1075"/>
          <cell r="W1075"/>
          <cell r="X1075"/>
          <cell r="Y1075"/>
          <cell r="Z1075" t="str">
            <v>-</v>
          </cell>
          <cell r="AA1075" t="str">
            <v>-</v>
          </cell>
        </row>
        <row r="1076">
          <cell r="B1076" t="str">
            <v>3Б7-1</v>
          </cell>
          <cell r="C1076" t="str">
            <v>Балка 3Б7-1</v>
          </cell>
          <cell r="D1076">
            <v>1</v>
          </cell>
          <cell r="E1076">
            <v>40.5</v>
          </cell>
          <cell r="F1076">
            <v>40.5</v>
          </cell>
          <cell r="G1076"/>
          <cell r="H1076"/>
          <cell r="I1076"/>
          <cell r="J1076"/>
          <cell r="K1076"/>
          <cell r="L1076"/>
          <cell r="M1076"/>
          <cell r="N1076"/>
          <cell r="O1076"/>
          <cell r="P1076"/>
          <cell r="Q1076"/>
          <cell r="R1076"/>
          <cell r="S1076"/>
          <cell r="T1076"/>
          <cell r="U1076"/>
          <cell r="V1076"/>
          <cell r="W1076"/>
          <cell r="X1076"/>
          <cell r="Y1076"/>
          <cell r="Z1076" t="str">
            <v>-</v>
          </cell>
          <cell r="AA1076" t="str">
            <v>-</v>
          </cell>
        </row>
        <row r="1077">
          <cell r="B1077" t="str">
            <v>3Б7-2</v>
          </cell>
          <cell r="C1077" t="str">
            <v>Балка 3Б7-2</v>
          </cell>
          <cell r="D1077">
            <v>7</v>
          </cell>
          <cell r="E1077">
            <v>43.2</v>
          </cell>
          <cell r="F1077">
            <v>302.39999999999998</v>
          </cell>
          <cell r="G1077"/>
          <cell r="H1077"/>
          <cell r="I1077"/>
          <cell r="J1077"/>
          <cell r="K1077"/>
          <cell r="L1077"/>
          <cell r="M1077"/>
          <cell r="N1077"/>
          <cell r="O1077"/>
          <cell r="P1077"/>
          <cell r="Q1077"/>
          <cell r="R1077"/>
          <cell r="S1077"/>
          <cell r="T1077"/>
          <cell r="U1077"/>
          <cell r="V1077"/>
          <cell r="W1077"/>
          <cell r="X1077"/>
          <cell r="Y1077"/>
          <cell r="Z1077" t="str">
            <v>-</v>
          </cell>
          <cell r="AA1077" t="str">
            <v>-</v>
          </cell>
        </row>
        <row r="1078">
          <cell r="B1078" t="str">
            <v>3Б7-3</v>
          </cell>
          <cell r="C1078" t="str">
            <v>Балка 3Б7-3</v>
          </cell>
          <cell r="D1078">
            <v>28</v>
          </cell>
          <cell r="E1078">
            <v>123.4</v>
          </cell>
          <cell r="F1078">
            <v>3455.2</v>
          </cell>
          <cell r="G1078"/>
          <cell r="H1078"/>
          <cell r="I1078"/>
          <cell r="J1078"/>
          <cell r="K1078"/>
          <cell r="L1078"/>
          <cell r="M1078"/>
          <cell r="N1078"/>
          <cell r="O1078"/>
          <cell r="P1078"/>
          <cell r="Q1078"/>
          <cell r="R1078"/>
          <cell r="S1078"/>
          <cell r="T1078"/>
          <cell r="U1078"/>
          <cell r="V1078"/>
          <cell r="W1078"/>
          <cell r="X1078"/>
          <cell r="Y1078"/>
          <cell r="Z1078" t="str">
            <v>-</v>
          </cell>
          <cell r="AA1078" t="str">
            <v>-</v>
          </cell>
        </row>
        <row r="1079">
          <cell r="B1079" t="str">
            <v>3Б7-4</v>
          </cell>
          <cell r="C1079" t="str">
            <v>Балка 3Б7-4</v>
          </cell>
          <cell r="D1079">
            <v>11</v>
          </cell>
          <cell r="E1079">
            <v>119.5</v>
          </cell>
          <cell r="F1079">
            <v>1314.5</v>
          </cell>
          <cell r="G1079"/>
          <cell r="H1079"/>
          <cell r="I1079"/>
          <cell r="J1079"/>
          <cell r="K1079"/>
          <cell r="L1079"/>
          <cell r="M1079"/>
          <cell r="N1079"/>
          <cell r="O1079"/>
          <cell r="P1079"/>
          <cell r="Q1079"/>
          <cell r="R1079"/>
          <cell r="S1079"/>
          <cell r="T1079"/>
          <cell r="U1079"/>
          <cell r="V1079"/>
          <cell r="W1079"/>
          <cell r="X1079"/>
          <cell r="Y1079"/>
          <cell r="Z1079" t="str">
            <v>-</v>
          </cell>
          <cell r="AA1079" t="str">
            <v>-</v>
          </cell>
        </row>
        <row r="1080">
          <cell r="B1080" t="str">
            <v>3Б7-5</v>
          </cell>
          <cell r="C1080" t="str">
            <v>Балка 3Б7-5</v>
          </cell>
          <cell r="D1080">
            <v>1</v>
          </cell>
          <cell r="E1080">
            <v>23.5</v>
          </cell>
          <cell r="F1080">
            <v>23.5</v>
          </cell>
          <cell r="G1080"/>
          <cell r="H1080"/>
          <cell r="I1080"/>
          <cell r="J1080"/>
          <cell r="K1080"/>
          <cell r="L1080"/>
          <cell r="M1080"/>
          <cell r="N1080"/>
          <cell r="O1080"/>
          <cell r="P1080"/>
          <cell r="Q1080"/>
          <cell r="R1080"/>
          <cell r="S1080"/>
          <cell r="T1080"/>
          <cell r="U1080"/>
          <cell r="V1080"/>
          <cell r="W1080"/>
          <cell r="X1080"/>
          <cell r="Y1080"/>
          <cell r="Z1080" t="str">
            <v>-</v>
          </cell>
          <cell r="AA1080" t="str">
            <v>-</v>
          </cell>
        </row>
        <row r="1081">
          <cell r="B1081" t="str">
            <v>3Б7-6</v>
          </cell>
          <cell r="C1081" t="str">
            <v>Балка 3Б7-6</v>
          </cell>
          <cell r="D1081">
            <v>1</v>
          </cell>
          <cell r="E1081">
            <v>36.200000000000003</v>
          </cell>
          <cell r="F1081">
            <v>36.200000000000003</v>
          </cell>
          <cell r="G1081"/>
          <cell r="H1081"/>
          <cell r="I1081"/>
          <cell r="J1081"/>
          <cell r="K1081"/>
          <cell r="L1081"/>
          <cell r="M1081"/>
          <cell r="N1081"/>
          <cell r="O1081"/>
          <cell r="P1081"/>
          <cell r="Q1081"/>
          <cell r="R1081"/>
          <cell r="S1081"/>
          <cell r="T1081"/>
          <cell r="U1081"/>
          <cell r="V1081"/>
          <cell r="W1081"/>
          <cell r="X1081"/>
          <cell r="Y1081"/>
          <cell r="Z1081" t="str">
            <v>-</v>
          </cell>
          <cell r="AA1081" t="str">
            <v>-</v>
          </cell>
        </row>
        <row r="1082">
          <cell r="B1082" t="str">
            <v>3Б7-7</v>
          </cell>
          <cell r="C1082" t="str">
            <v>Балка 3Б7-7</v>
          </cell>
          <cell r="D1082">
            <v>2</v>
          </cell>
          <cell r="E1082">
            <v>46.3</v>
          </cell>
          <cell r="F1082">
            <v>92.6</v>
          </cell>
          <cell r="G1082"/>
          <cell r="H1082"/>
          <cell r="I1082"/>
          <cell r="J1082"/>
          <cell r="K1082"/>
          <cell r="L1082"/>
          <cell r="M1082"/>
          <cell r="N1082"/>
          <cell r="O1082"/>
          <cell r="P1082"/>
          <cell r="Q1082"/>
          <cell r="R1082"/>
          <cell r="S1082"/>
          <cell r="T1082"/>
          <cell r="U1082"/>
          <cell r="V1082"/>
          <cell r="W1082"/>
          <cell r="X1082"/>
          <cell r="Y1082"/>
          <cell r="Z1082" t="str">
            <v>-</v>
          </cell>
          <cell r="AA1082" t="str">
            <v>-</v>
          </cell>
        </row>
        <row r="1083">
          <cell r="B1083" t="str">
            <v>3Б7-8</v>
          </cell>
          <cell r="C1083" t="str">
            <v>Балка 3Б7-8</v>
          </cell>
          <cell r="D1083">
            <v>2</v>
          </cell>
          <cell r="E1083">
            <v>40.5</v>
          </cell>
          <cell r="F1083">
            <v>81</v>
          </cell>
          <cell r="G1083"/>
          <cell r="H1083"/>
          <cell r="I1083"/>
          <cell r="J1083"/>
          <cell r="K1083"/>
          <cell r="L1083"/>
          <cell r="M1083"/>
          <cell r="N1083"/>
          <cell r="O1083"/>
          <cell r="P1083"/>
          <cell r="Q1083"/>
          <cell r="R1083"/>
          <cell r="S1083"/>
          <cell r="T1083"/>
          <cell r="U1083"/>
          <cell r="V1083"/>
          <cell r="W1083"/>
          <cell r="X1083"/>
          <cell r="Y1083"/>
          <cell r="Z1083" t="str">
            <v>-</v>
          </cell>
          <cell r="AA1083" t="str">
            <v>-</v>
          </cell>
        </row>
        <row r="1084">
          <cell r="B1084" t="str">
            <v>3Б7-9</v>
          </cell>
          <cell r="C1084" t="str">
            <v>Балка 3Б7-9</v>
          </cell>
          <cell r="D1084">
            <v>9</v>
          </cell>
          <cell r="E1084">
            <v>50.3</v>
          </cell>
          <cell r="F1084">
            <v>452.7</v>
          </cell>
          <cell r="G1084"/>
          <cell r="H1084"/>
          <cell r="I1084"/>
          <cell r="J1084"/>
          <cell r="K1084"/>
          <cell r="L1084"/>
          <cell r="M1084"/>
          <cell r="N1084"/>
          <cell r="O1084"/>
          <cell r="P1084"/>
          <cell r="Q1084"/>
          <cell r="R1084"/>
          <cell r="S1084"/>
          <cell r="T1084"/>
          <cell r="U1084"/>
          <cell r="V1084"/>
          <cell r="W1084"/>
          <cell r="X1084"/>
          <cell r="Y1084"/>
          <cell r="Z1084" t="str">
            <v>-</v>
          </cell>
          <cell r="AA1084" t="str">
            <v>-</v>
          </cell>
        </row>
        <row r="1085">
          <cell r="B1085" t="str">
            <v>3Б7-10</v>
          </cell>
          <cell r="C1085" t="str">
            <v>Балка 3Б7-10</v>
          </cell>
          <cell r="D1085">
            <v>1</v>
          </cell>
          <cell r="E1085">
            <v>123.1</v>
          </cell>
          <cell r="F1085">
            <v>123.1</v>
          </cell>
          <cell r="G1085"/>
          <cell r="H1085"/>
          <cell r="I1085"/>
          <cell r="J1085"/>
          <cell r="K1085"/>
          <cell r="L1085"/>
          <cell r="M1085"/>
          <cell r="N1085"/>
          <cell r="O1085"/>
          <cell r="P1085"/>
          <cell r="Q1085"/>
          <cell r="R1085"/>
          <cell r="S1085"/>
          <cell r="T1085"/>
          <cell r="U1085"/>
          <cell r="V1085"/>
          <cell r="W1085"/>
          <cell r="X1085"/>
          <cell r="Y1085"/>
          <cell r="Z1085" t="str">
            <v>-</v>
          </cell>
          <cell r="AA1085" t="str">
            <v>-</v>
          </cell>
        </row>
        <row r="1086">
          <cell r="B1086" t="str">
            <v>3Б7-11</v>
          </cell>
          <cell r="C1086" t="str">
            <v>Балка 3Б7-11</v>
          </cell>
          <cell r="D1086">
            <v>2</v>
          </cell>
          <cell r="E1086">
            <v>46.3</v>
          </cell>
          <cell r="F1086">
            <v>92.6</v>
          </cell>
          <cell r="G1086"/>
          <cell r="H1086"/>
          <cell r="I1086"/>
          <cell r="J1086"/>
          <cell r="K1086"/>
          <cell r="L1086"/>
          <cell r="M1086"/>
          <cell r="N1086"/>
          <cell r="O1086"/>
          <cell r="P1086"/>
          <cell r="Q1086"/>
          <cell r="R1086"/>
          <cell r="S1086"/>
          <cell r="T1086"/>
          <cell r="U1086"/>
          <cell r="V1086"/>
          <cell r="W1086"/>
          <cell r="X1086"/>
          <cell r="Y1086"/>
          <cell r="Z1086" t="str">
            <v>-</v>
          </cell>
          <cell r="AA1086" t="str">
            <v>-</v>
          </cell>
        </row>
        <row r="1087">
          <cell r="B1087" t="str">
            <v>3Б7-12</v>
          </cell>
          <cell r="C1087" t="str">
            <v>Балка 3Б7-12</v>
          </cell>
          <cell r="D1087">
            <v>2</v>
          </cell>
          <cell r="E1087">
            <v>40.5</v>
          </cell>
          <cell r="F1087">
            <v>81</v>
          </cell>
          <cell r="G1087"/>
          <cell r="H1087"/>
          <cell r="I1087"/>
          <cell r="J1087"/>
          <cell r="K1087"/>
          <cell r="L1087"/>
          <cell r="M1087"/>
          <cell r="N1087"/>
          <cell r="O1087"/>
          <cell r="P1087"/>
          <cell r="Q1087"/>
          <cell r="R1087"/>
          <cell r="S1087"/>
          <cell r="T1087"/>
          <cell r="U1087"/>
          <cell r="V1087"/>
          <cell r="W1087"/>
          <cell r="X1087"/>
          <cell r="Y1087"/>
          <cell r="Z1087" t="str">
            <v>-</v>
          </cell>
          <cell r="AA1087" t="str">
            <v>-</v>
          </cell>
        </row>
        <row r="1088">
          <cell r="B1088" t="str">
            <v>3Б7-13</v>
          </cell>
          <cell r="C1088" t="str">
            <v>Балка 3Б7-13</v>
          </cell>
          <cell r="D1088">
            <v>1</v>
          </cell>
          <cell r="E1088">
            <v>42.8</v>
          </cell>
          <cell r="F1088">
            <v>42.8</v>
          </cell>
          <cell r="G1088"/>
          <cell r="H1088"/>
          <cell r="I1088"/>
          <cell r="J1088"/>
          <cell r="K1088"/>
          <cell r="L1088"/>
          <cell r="M1088"/>
          <cell r="N1088"/>
          <cell r="O1088"/>
          <cell r="P1088"/>
          <cell r="Q1088"/>
          <cell r="R1088"/>
          <cell r="S1088"/>
          <cell r="T1088"/>
          <cell r="U1088"/>
          <cell r="V1088"/>
          <cell r="W1088"/>
          <cell r="X1088"/>
          <cell r="Y1088"/>
          <cell r="Z1088" t="str">
            <v>-</v>
          </cell>
          <cell r="AA1088" t="str">
            <v>-</v>
          </cell>
        </row>
        <row r="1089">
          <cell r="B1089" t="str">
            <v>3Б7-14</v>
          </cell>
          <cell r="C1089" t="str">
            <v>Балка 3Б7-14</v>
          </cell>
          <cell r="D1089">
            <v>1</v>
          </cell>
          <cell r="E1089">
            <v>30.2</v>
          </cell>
          <cell r="F1089">
            <v>30.2</v>
          </cell>
          <cell r="G1089"/>
          <cell r="H1089"/>
          <cell r="I1089"/>
          <cell r="J1089"/>
          <cell r="K1089"/>
          <cell r="L1089"/>
          <cell r="M1089"/>
          <cell r="N1089"/>
          <cell r="O1089"/>
          <cell r="P1089"/>
          <cell r="Q1089"/>
          <cell r="R1089"/>
          <cell r="S1089"/>
          <cell r="T1089"/>
          <cell r="U1089"/>
          <cell r="V1089"/>
          <cell r="W1089"/>
          <cell r="X1089"/>
          <cell r="Y1089"/>
          <cell r="Z1089" t="str">
            <v>-</v>
          </cell>
          <cell r="AA1089" t="str">
            <v>-</v>
          </cell>
        </row>
        <row r="1090">
          <cell r="B1090" t="str">
            <v>3Б7-15</v>
          </cell>
          <cell r="C1090" t="str">
            <v>Балка 3Б7-15</v>
          </cell>
          <cell r="D1090">
            <v>1</v>
          </cell>
          <cell r="E1090">
            <v>30.2</v>
          </cell>
          <cell r="F1090">
            <v>30.2</v>
          </cell>
          <cell r="G1090"/>
          <cell r="H1090"/>
          <cell r="I1090"/>
          <cell r="J1090"/>
          <cell r="K1090"/>
          <cell r="L1090"/>
          <cell r="M1090"/>
          <cell r="N1090"/>
          <cell r="O1090"/>
          <cell r="P1090"/>
          <cell r="Q1090"/>
          <cell r="R1090"/>
          <cell r="S1090"/>
          <cell r="T1090"/>
          <cell r="U1090"/>
          <cell r="V1090"/>
          <cell r="W1090"/>
          <cell r="X1090"/>
          <cell r="Y1090"/>
          <cell r="Z1090" t="str">
            <v>-</v>
          </cell>
          <cell r="AA1090" t="str">
            <v>-</v>
          </cell>
        </row>
        <row r="1091">
          <cell r="B1091" t="str">
            <v>3Б7-16</v>
          </cell>
          <cell r="C1091" t="str">
            <v>Балка 3Б7-16</v>
          </cell>
          <cell r="D1091">
            <v>2</v>
          </cell>
          <cell r="E1091">
            <v>42.8</v>
          </cell>
          <cell r="F1091">
            <v>85.6</v>
          </cell>
          <cell r="G1091"/>
          <cell r="H1091"/>
          <cell r="I1091"/>
          <cell r="J1091"/>
          <cell r="K1091"/>
          <cell r="L1091"/>
          <cell r="M1091"/>
          <cell r="N1091"/>
          <cell r="O1091"/>
          <cell r="P1091"/>
          <cell r="Q1091"/>
          <cell r="R1091"/>
          <cell r="S1091"/>
          <cell r="T1091"/>
          <cell r="U1091"/>
          <cell r="V1091"/>
          <cell r="W1091"/>
          <cell r="X1091"/>
          <cell r="Y1091"/>
          <cell r="Z1091" t="str">
            <v>-</v>
          </cell>
          <cell r="AA1091" t="str">
            <v>-</v>
          </cell>
        </row>
        <row r="1092">
          <cell r="B1092" t="str">
            <v>3Б7-17</v>
          </cell>
          <cell r="C1092" t="str">
            <v>Балка 3Б7-17</v>
          </cell>
          <cell r="D1092">
            <v>1</v>
          </cell>
          <cell r="E1092">
            <v>38.200000000000003</v>
          </cell>
          <cell r="F1092">
            <v>38.200000000000003</v>
          </cell>
          <cell r="G1092"/>
          <cell r="H1092"/>
          <cell r="I1092"/>
          <cell r="J1092"/>
          <cell r="K1092"/>
          <cell r="L1092"/>
          <cell r="M1092"/>
          <cell r="N1092"/>
          <cell r="O1092"/>
          <cell r="P1092"/>
          <cell r="Q1092"/>
          <cell r="R1092"/>
          <cell r="S1092"/>
          <cell r="T1092"/>
          <cell r="U1092"/>
          <cell r="V1092"/>
          <cell r="W1092"/>
          <cell r="X1092"/>
          <cell r="Y1092"/>
          <cell r="Z1092" t="str">
            <v>-</v>
          </cell>
          <cell r="AA1092" t="str">
            <v>-</v>
          </cell>
        </row>
        <row r="1093">
          <cell r="B1093" t="str">
            <v>3Б7-18</v>
          </cell>
          <cell r="C1093" t="str">
            <v>Балка 3Б7-18</v>
          </cell>
          <cell r="D1093">
            <v>1</v>
          </cell>
          <cell r="E1093">
            <v>122</v>
          </cell>
          <cell r="F1093">
            <v>122</v>
          </cell>
          <cell r="G1093"/>
          <cell r="H1093"/>
          <cell r="I1093"/>
          <cell r="J1093"/>
          <cell r="K1093"/>
          <cell r="L1093"/>
          <cell r="M1093"/>
          <cell r="N1093"/>
          <cell r="O1093"/>
          <cell r="P1093"/>
          <cell r="Q1093"/>
          <cell r="R1093"/>
          <cell r="S1093"/>
          <cell r="T1093"/>
          <cell r="U1093"/>
          <cell r="V1093"/>
          <cell r="W1093"/>
          <cell r="X1093"/>
          <cell r="Y1093"/>
          <cell r="Z1093" t="str">
            <v>-</v>
          </cell>
          <cell r="AA1093" t="str">
            <v>-</v>
          </cell>
        </row>
        <row r="1094">
          <cell r="B1094" t="str">
            <v>3Б7-19</v>
          </cell>
          <cell r="C1094" t="str">
            <v>Балка 3Б7-19</v>
          </cell>
          <cell r="D1094">
            <v>50</v>
          </cell>
          <cell r="E1094">
            <v>118.4</v>
          </cell>
          <cell r="F1094">
            <v>5920</v>
          </cell>
          <cell r="G1094"/>
          <cell r="H1094"/>
          <cell r="I1094"/>
          <cell r="J1094"/>
          <cell r="K1094"/>
          <cell r="L1094"/>
          <cell r="M1094"/>
          <cell r="N1094"/>
          <cell r="O1094"/>
          <cell r="P1094"/>
          <cell r="Q1094"/>
          <cell r="R1094"/>
          <cell r="S1094"/>
          <cell r="T1094"/>
          <cell r="U1094"/>
          <cell r="V1094"/>
          <cell r="W1094"/>
          <cell r="X1094"/>
          <cell r="Y1094"/>
          <cell r="Z1094" t="str">
            <v>-</v>
          </cell>
          <cell r="AA1094" t="str">
            <v>-</v>
          </cell>
        </row>
        <row r="1095">
          <cell r="B1095" t="str">
            <v>3Б7-20</v>
          </cell>
          <cell r="C1095" t="str">
            <v>Балка 3Б7-20</v>
          </cell>
          <cell r="D1095">
            <v>1</v>
          </cell>
          <cell r="E1095">
            <v>122</v>
          </cell>
          <cell r="F1095">
            <v>122</v>
          </cell>
          <cell r="G1095"/>
          <cell r="H1095"/>
          <cell r="I1095"/>
          <cell r="J1095"/>
          <cell r="K1095"/>
          <cell r="L1095"/>
          <cell r="M1095"/>
          <cell r="N1095"/>
          <cell r="O1095"/>
          <cell r="P1095"/>
          <cell r="Q1095"/>
          <cell r="R1095"/>
          <cell r="S1095"/>
          <cell r="T1095"/>
          <cell r="U1095"/>
          <cell r="V1095"/>
          <cell r="W1095"/>
          <cell r="X1095"/>
          <cell r="Y1095"/>
          <cell r="Z1095" t="str">
            <v>-</v>
          </cell>
          <cell r="AA1095" t="str">
            <v>-</v>
          </cell>
        </row>
        <row r="1096">
          <cell r="B1096" t="str">
            <v>3Б7-21</v>
          </cell>
          <cell r="C1096" t="str">
            <v>Балка 3Б7-21</v>
          </cell>
          <cell r="D1096">
            <v>1</v>
          </cell>
          <cell r="E1096">
            <v>38.200000000000003</v>
          </cell>
          <cell r="F1096">
            <v>38.200000000000003</v>
          </cell>
          <cell r="G1096"/>
          <cell r="H1096"/>
          <cell r="I1096"/>
          <cell r="J1096"/>
          <cell r="K1096"/>
          <cell r="L1096"/>
          <cell r="M1096"/>
          <cell r="N1096"/>
          <cell r="O1096"/>
          <cell r="P1096"/>
          <cell r="Q1096"/>
          <cell r="R1096"/>
          <cell r="S1096"/>
          <cell r="T1096"/>
          <cell r="U1096"/>
          <cell r="V1096"/>
          <cell r="W1096"/>
          <cell r="X1096"/>
          <cell r="Y1096"/>
          <cell r="Z1096" t="str">
            <v>-</v>
          </cell>
          <cell r="AA1096" t="str">
            <v>-</v>
          </cell>
        </row>
        <row r="1097">
          <cell r="B1097" t="str">
            <v>3Б7-22</v>
          </cell>
          <cell r="C1097" t="str">
            <v>Балка 3Б7-22</v>
          </cell>
          <cell r="D1097">
            <v>1</v>
          </cell>
          <cell r="E1097">
            <v>35</v>
          </cell>
          <cell r="F1097">
            <v>35</v>
          </cell>
          <cell r="G1097"/>
          <cell r="H1097"/>
          <cell r="I1097"/>
          <cell r="J1097"/>
          <cell r="K1097"/>
          <cell r="L1097"/>
          <cell r="M1097"/>
          <cell r="N1097"/>
          <cell r="O1097"/>
          <cell r="P1097"/>
          <cell r="Q1097"/>
          <cell r="R1097"/>
          <cell r="S1097"/>
          <cell r="T1097"/>
          <cell r="U1097"/>
          <cell r="V1097"/>
          <cell r="W1097"/>
          <cell r="X1097"/>
          <cell r="Y1097"/>
          <cell r="Z1097" t="str">
            <v>-</v>
          </cell>
          <cell r="AA1097" t="str">
            <v>-</v>
          </cell>
        </row>
        <row r="1098">
          <cell r="B1098" t="str">
            <v>3Б7-23</v>
          </cell>
          <cell r="C1098" t="str">
            <v>Балка 3Б7-23</v>
          </cell>
          <cell r="D1098">
            <v>2</v>
          </cell>
          <cell r="E1098">
            <v>22.3</v>
          </cell>
          <cell r="F1098">
            <v>44.6</v>
          </cell>
          <cell r="G1098"/>
          <cell r="H1098"/>
          <cell r="I1098"/>
          <cell r="J1098"/>
          <cell r="K1098"/>
          <cell r="L1098"/>
          <cell r="M1098"/>
          <cell r="N1098"/>
          <cell r="O1098"/>
          <cell r="P1098"/>
          <cell r="Q1098"/>
          <cell r="R1098"/>
          <cell r="S1098"/>
          <cell r="T1098"/>
          <cell r="U1098"/>
          <cell r="V1098"/>
          <cell r="W1098"/>
          <cell r="X1098"/>
          <cell r="Y1098"/>
          <cell r="Z1098" t="str">
            <v>-</v>
          </cell>
          <cell r="AA1098" t="str">
            <v>-</v>
          </cell>
        </row>
        <row r="1099">
          <cell r="B1099" t="str">
            <v>3Б7-24</v>
          </cell>
          <cell r="C1099" t="str">
            <v>Балка 3Б7-24</v>
          </cell>
          <cell r="D1099">
            <v>1</v>
          </cell>
          <cell r="E1099">
            <v>17.2</v>
          </cell>
          <cell r="F1099">
            <v>17.2</v>
          </cell>
          <cell r="G1099"/>
          <cell r="H1099"/>
          <cell r="I1099"/>
          <cell r="J1099"/>
          <cell r="K1099"/>
          <cell r="L1099"/>
          <cell r="M1099"/>
          <cell r="N1099"/>
          <cell r="O1099"/>
          <cell r="P1099"/>
          <cell r="Q1099"/>
          <cell r="R1099"/>
          <cell r="S1099"/>
          <cell r="T1099"/>
          <cell r="U1099"/>
          <cell r="V1099"/>
          <cell r="W1099"/>
          <cell r="X1099"/>
          <cell r="Y1099"/>
          <cell r="Z1099" t="str">
            <v>-</v>
          </cell>
          <cell r="AA1099" t="str">
            <v>-</v>
          </cell>
        </row>
        <row r="1100">
          <cell r="B1100" t="str">
            <v>3Б7-25</v>
          </cell>
          <cell r="C1100" t="str">
            <v>Балка 3Б7-25</v>
          </cell>
          <cell r="D1100">
            <v>1</v>
          </cell>
          <cell r="E1100">
            <v>125</v>
          </cell>
          <cell r="F1100">
            <v>125</v>
          </cell>
          <cell r="G1100"/>
          <cell r="H1100"/>
          <cell r="I1100"/>
          <cell r="J1100"/>
          <cell r="K1100"/>
          <cell r="L1100"/>
          <cell r="M1100"/>
          <cell r="N1100"/>
          <cell r="O1100"/>
          <cell r="P1100"/>
          <cell r="Q1100"/>
          <cell r="R1100"/>
          <cell r="S1100"/>
          <cell r="T1100"/>
          <cell r="U1100"/>
          <cell r="V1100"/>
          <cell r="W1100"/>
          <cell r="X1100"/>
          <cell r="Y1100"/>
          <cell r="Z1100" t="str">
            <v>-</v>
          </cell>
          <cell r="AA1100" t="str">
            <v>-</v>
          </cell>
        </row>
        <row r="1101">
          <cell r="B1101" t="str">
            <v>3Б8-1</v>
          </cell>
          <cell r="C1101" t="str">
            <v>Балка 3Б8-1</v>
          </cell>
          <cell r="D1101">
            <v>1</v>
          </cell>
          <cell r="E1101">
            <v>3757.4</v>
          </cell>
          <cell r="F1101">
            <v>3757.4</v>
          </cell>
          <cell r="G1101"/>
          <cell r="H1101"/>
          <cell r="I1101"/>
          <cell r="J1101"/>
          <cell r="K1101"/>
          <cell r="L1101"/>
          <cell r="M1101"/>
          <cell r="N1101"/>
          <cell r="O1101"/>
          <cell r="P1101"/>
          <cell r="Q1101"/>
          <cell r="R1101"/>
          <cell r="S1101"/>
          <cell r="T1101"/>
          <cell r="U1101"/>
          <cell r="V1101"/>
          <cell r="W1101"/>
          <cell r="X1101"/>
          <cell r="Y1101"/>
          <cell r="Z1101" t="str">
            <v>-</v>
          </cell>
          <cell r="AA1101" t="str">
            <v>-</v>
          </cell>
        </row>
        <row r="1102">
          <cell r="B1102" t="str">
            <v>3Б8-2</v>
          </cell>
          <cell r="C1102" t="str">
            <v>Балка 3Б8-2</v>
          </cell>
          <cell r="D1102">
            <v>9</v>
          </cell>
          <cell r="E1102">
            <v>3763.7</v>
          </cell>
          <cell r="F1102">
            <v>33873.300000000003</v>
          </cell>
          <cell r="G1102"/>
          <cell r="H1102"/>
          <cell r="I1102"/>
          <cell r="J1102"/>
          <cell r="K1102"/>
          <cell r="L1102"/>
          <cell r="M1102"/>
          <cell r="N1102"/>
          <cell r="O1102"/>
          <cell r="P1102"/>
          <cell r="Q1102"/>
          <cell r="R1102"/>
          <cell r="S1102"/>
          <cell r="T1102"/>
          <cell r="U1102"/>
          <cell r="V1102"/>
          <cell r="W1102"/>
          <cell r="X1102"/>
          <cell r="Y1102"/>
          <cell r="Z1102" t="str">
            <v>-</v>
          </cell>
          <cell r="AA1102" t="str">
            <v>-</v>
          </cell>
        </row>
        <row r="1103">
          <cell r="B1103" t="str">
            <v>3Б8-3</v>
          </cell>
          <cell r="C1103" t="str">
            <v>Балка 3Б8-3</v>
          </cell>
          <cell r="D1103">
            <v>1</v>
          </cell>
          <cell r="E1103">
            <v>3772.2</v>
          </cell>
          <cell r="F1103">
            <v>3772.2</v>
          </cell>
          <cell r="G1103"/>
          <cell r="H1103"/>
          <cell r="I1103"/>
          <cell r="J1103"/>
          <cell r="K1103"/>
          <cell r="L1103"/>
          <cell r="M1103"/>
          <cell r="N1103"/>
          <cell r="O1103"/>
          <cell r="P1103"/>
          <cell r="Q1103"/>
          <cell r="R1103"/>
          <cell r="S1103"/>
          <cell r="T1103"/>
          <cell r="U1103"/>
          <cell r="V1103"/>
          <cell r="W1103"/>
          <cell r="X1103"/>
          <cell r="Y1103"/>
          <cell r="Z1103" t="str">
            <v>-</v>
          </cell>
          <cell r="AA1103" t="str">
            <v>-</v>
          </cell>
        </row>
        <row r="1104">
          <cell r="B1104" t="str">
            <v>3Б8-4</v>
          </cell>
          <cell r="C1104" t="str">
            <v>Балка 3Б8-4</v>
          </cell>
          <cell r="D1104">
            <v>1</v>
          </cell>
          <cell r="E1104">
            <v>3796.9</v>
          </cell>
          <cell r="F1104">
            <v>3796.9</v>
          </cell>
          <cell r="G1104"/>
          <cell r="H1104"/>
          <cell r="I1104"/>
          <cell r="J1104"/>
          <cell r="K1104"/>
          <cell r="L1104"/>
          <cell r="M1104"/>
          <cell r="N1104"/>
          <cell r="O1104"/>
          <cell r="P1104"/>
          <cell r="Q1104"/>
          <cell r="R1104"/>
          <cell r="S1104"/>
          <cell r="T1104"/>
          <cell r="U1104"/>
          <cell r="V1104"/>
          <cell r="W1104"/>
          <cell r="X1104"/>
          <cell r="Y1104"/>
          <cell r="Z1104" t="str">
            <v>-</v>
          </cell>
          <cell r="AA1104" t="str">
            <v>-</v>
          </cell>
        </row>
        <row r="1105">
          <cell r="B1105" t="str">
            <v>3Б8-5</v>
          </cell>
          <cell r="C1105" t="str">
            <v>Балка 3Б8-5</v>
          </cell>
          <cell r="D1105">
            <v>1</v>
          </cell>
          <cell r="E1105">
            <v>3785.3</v>
          </cell>
          <cell r="F1105">
            <v>3785.3</v>
          </cell>
          <cell r="G1105"/>
          <cell r="H1105"/>
          <cell r="I1105"/>
          <cell r="J1105"/>
          <cell r="K1105"/>
          <cell r="L1105"/>
          <cell r="M1105"/>
          <cell r="N1105"/>
          <cell r="O1105"/>
          <cell r="P1105"/>
          <cell r="Q1105"/>
          <cell r="R1105"/>
          <cell r="S1105"/>
          <cell r="T1105"/>
          <cell r="U1105"/>
          <cell r="V1105"/>
          <cell r="W1105"/>
          <cell r="X1105"/>
          <cell r="Y1105"/>
          <cell r="Z1105" t="str">
            <v>-</v>
          </cell>
          <cell r="AA1105" t="str">
            <v>-</v>
          </cell>
        </row>
        <row r="1106">
          <cell r="B1106" t="str">
            <v>3Б8-6</v>
          </cell>
          <cell r="C1106" t="str">
            <v>Балка 3Б8-6</v>
          </cell>
          <cell r="D1106">
            <v>1</v>
          </cell>
          <cell r="E1106">
            <v>3796.9</v>
          </cell>
          <cell r="F1106">
            <v>3796.9</v>
          </cell>
          <cell r="G1106"/>
          <cell r="H1106"/>
          <cell r="I1106"/>
          <cell r="J1106"/>
          <cell r="K1106"/>
          <cell r="L1106"/>
          <cell r="M1106"/>
          <cell r="N1106"/>
          <cell r="O1106"/>
          <cell r="P1106"/>
          <cell r="Q1106"/>
          <cell r="R1106"/>
          <cell r="S1106"/>
          <cell r="T1106"/>
          <cell r="U1106"/>
          <cell r="V1106"/>
          <cell r="W1106"/>
          <cell r="X1106"/>
          <cell r="Y1106"/>
          <cell r="Z1106" t="str">
            <v>-</v>
          </cell>
          <cell r="AA1106" t="str">
            <v>-</v>
          </cell>
        </row>
        <row r="1107">
          <cell r="B1107" t="str">
            <v>3Б8-7</v>
          </cell>
          <cell r="C1107" t="str">
            <v>Балка 3Б8-7</v>
          </cell>
          <cell r="D1107">
            <v>1</v>
          </cell>
          <cell r="E1107">
            <v>3757.4</v>
          </cell>
          <cell r="F1107">
            <v>3757.4</v>
          </cell>
          <cell r="G1107"/>
          <cell r="H1107"/>
          <cell r="I1107"/>
          <cell r="J1107"/>
          <cell r="K1107"/>
          <cell r="L1107"/>
          <cell r="M1107"/>
          <cell r="N1107"/>
          <cell r="O1107"/>
          <cell r="P1107"/>
          <cell r="Q1107"/>
          <cell r="R1107"/>
          <cell r="S1107"/>
          <cell r="T1107"/>
          <cell r="U1107"/>
          <cell r="V1107"/>
          <cell r="W1107"/>
          <cell r="X1107"/>
          <cell r="Y1107"/>
          <cell r="Z1107" t="str">
            <v>-</v>
          </cell>
          <cell r="AA1107" t="str">
            <v>-</v>
          </cell>
        </row>
        <row r="1108">
          <cell r="B1108" t="str">
            <v>3Б11-1</v>
          </cell>
          <cell r="C1108" t="str">
            <v>Балка 3Б11-1</v>
          </cell>
          <cell r="D1108">
            <v>1</v>
          </cell>
          <cell r="E1108">
            <v>791.2</v>
          </cell>
          <cell r="F1108">
            <v>791.2</v>
          </cell>
          <cell r="G1108"/>
          <cell r="H1108"/>
          <cell r="I1108"/>
          <cell r="J1108"/>
          <cell r="K1108"/>
          <cell r="L1108"/>
          <cell r="M1108"/>
          <cell r="N1108"/>
          <cell r="O1108"/>
          <cell r="P1108"/>
          <cell r="Q1108"/>
          <cell r="R1108"/>
          <cell r="S1108"/>
          <cell r="T1108"/>
          <cell r="U1108"/>
          <cell r="V1108"/>
          <cell r="W1108"/>
          <cell r="X1108"/>
          <cell r="Y1108"/>
          <cell r="Z1108" t="str">
            <v>-</v>
          </cell>
          <cell r="AA1108" t="str">
            <v>-</v>
          </cell>
        </row>
        <row r="1109">
          <cell r="B1109" t="str">
            <v>3Б13-1</v>
          </cell>
          <cell r="C1109" t="str">
            <v>Балка 3Б13-1</v>
          </cell>
          <cell r="D1109">
            <v>3</v>
          </cell>
          <cell r="E1109">
            <v>39</v>
          </cell>
          <cell r="F1109">
            <v>117</v>
          </cell>
          <cell r="G1109"/>
          <cell r="H1109"/>
          <cell r="I1109"/>
          <cell r="J1109"/>
          <cell r="K1109"/>
          <cell r="L1109"/>
          <cell r="M1109"/>
          <cell r="N1109"/>
          <cell r="O1109"/>
          <cell r="P1109"/>
          <cell r="Q1109"/>
          <cell r="R1109"/>
          <cell r="S1109"/>
          <cell r="T1109"/>
          <cell r="U1109"/>
          <cell r="V1109"/>
          <cell r="W1109"/>
          <cell r="X1109"/>
          <cell r="Y1109"/>
          <cell r="Z1109" t="str">
            <v>-</v>
          </cell>
          <cell r="AA1109" t="str">
            <v>-</v>
          </cell>
        </row>
        <row r="1110">
          <cell r="B1110" t="str">
            <v>3Б13-2</v>
          </cell>
          <cell r="C1110" t="str">
            <v>Балка 3Б13-2</v>
          </cell>
          <cell r="D1110">
            <v>2</v>
          </cell>
          <cell r="E1110">
            <v>64.7</v>
          </cell>
          <cell r="F1110">
            <v>129.4</v>
          </cell>
          <cell r="G1110"/>
          <cell r="H1110"/>
          <cell r="I1110"/>
          <cell r="J1110"/>
          <cell r="K1110"/>
          <cell r="L1110"/>
          <cell r="M1110"/>
          <cell r="N1110"/>
          <cell r="O1110"/>
          <cell r="P1110"/>
          <cell r="Q1110"/>
          <cell r="R1110"/>
          <cell r="S1110"/>
          <cell r="T1110"/>
          <cell r="U1110"/>
          <cell r="V1110"/>
          <cell r="W1110"/>
          <cell r="X1110"/>
          <cell r="Y1110"/>
          <cell r="Z1110" t="str">
            <v>-</v>
          </cell>
          <cell r="AA1110" t="str">
            <v>-</v>
          </cell>
        </row>
        <row r="1111">
          <cell r="B1111" t="str">
            <v>3Б13-3</v>
          </cell>
          <cell r="C1111" t="str">
            <v>Балка 3Б13-3</v>
          </cell>
          <cell r="D1111">
            <v>3</v>
          </cell>
          <cell r="E1111">
            <v>41.5</v>
          </cell>
          <cell r="F1111">
            <v>124.5</v>
          </cell>
          <cell r="G1111"/>
          <cell r="H1111"/>
          <cell r="I1111"/>
          <cell r="J1111"/>
          <cell r="K1111"/>
          <cell r="L1111"/>
          <cell r="M1111"/>
          <cell r="N1111"/>
          <cell r="O1111"/>
          <cell r="P1111"/>
          <cell r="Q1111"/>
          <cell r="R1111"/>
          <cell r="S1111"/>
          <cell r="T1111"/>
          <cell r="U1111"/>
          <cell r="V1111"/>
          <cell r="W1111"/>
          <cell r="X1111"/>
          <cell r="Y1111"/>
          <cell r="Z1111" t="str">
            <v>-</v>
          </cell>
          <cell r="AA1111" t="str">
            <v>-</v>
          </cell>
        </row>
        <row r="1112">
          <cell r="B1112" t="str">
            <v>3Б13-4</v>
          </cell>
          <cell r="C1112" t="str">
            <v>Балка 3Б13-4</v>
          </cell>
          <cell r="D1112">
            <v>3</v>
          </cell>
          <cell r="E1112">
            <v>38.200000000000003</v>
          </cell>
          <cell r="F1112">
            <v>114.6</v>
          </cell>
          <cell r="G1112"/>
          <cell r="H1112"/>
          <cell r="I1112"/>
          <cell r="J1112"/>
          <cell r="K1112"/>
          <cell r="L1112"/>
          <cell r="M1112"/>
          <cell r="N1112"/>
          <cell r="O1112"/>
          <cell r="P1112"/>
          <cell r="Q1112"/>
          <cell r="R1112"/>
          <cell r="S1112"/>
          <cell r="T1112"/>
          <cell r="U1112"/>
          <cell r="V1112"/>
          <cell r="W1112"/>
          <cell r="X1112"/>
          <cell r="Y1112"/>
          <cell r="Z1112" t="str">
            <v>-</v>
          </cell>
          <cell r="AA1112" t="str">
            <v>-</v>
          </cell>
        </row>
        <row r="1113">
          <cell r="B1113" t="str">
            <v>3Б13-5</v>
          </cell>
          <cell r="C1113" t="str">
            <v>Балка 3Б13-5</v>
          </cell>
          <cell r="D1113">
            <v>1</v>
          </cell>
          <cell r="E1113">
            <v>59.4</v>
          </cell>
          <cell r="F1113">
            <v>59.4</v>
          </cell>
          <cell r="G1113"/>
          <cell r="H1113"/>
          <cell r="I1113"/>
          <cell r="J1113"/>
          <cell r="K1113"/>
          <cell r="L1113"/>
          <cell r="M1113"/>
          <cell r="N1113"/>
          <cell r="O1113"/>
          <cell r="P1113"/>
          <cell r="Q1113"/>
          <cell r="R1113"/>
          <cell r="S1113"/>
          <cell r="T1113"/>
          <cell r="U1113"/>
          <cell r="V1113"/>
          <cell r="W1113"/>
          <cell r="X1113"/>
          <cell r="Y1113"/>
          <cell r="Z1113" t="str">
            <v>-</v>
          </cell>
          <cell r="AA1113" t="str">
            <v>-</v>
          </cell>
        </row>
        <row r="1114">
          <cell r="B1114" t="str">
            <v>3Б13-6</v>
          </cell>
          <cell r="C1114" t="str">
            <v>Балка 3Б13-6</v>
          </cell>
          <cell r="D1114">
            <v>1</v>
          </cell>
          <cell r="E1114">
            <v>60.3</v>
          </cell>
          <cell r="F1114">
            <v>60.3</v>
          </cell>
          <cell r="G1114"/>
          <cell r="H1114"/>
          <cell r="I1114"/>
          <cell r="J1114"/>
          <cell r="K1114"/>
          <cell r="L1114"/>
          <cell r="M1114"/>
          <cell r="N1114"/>
          <cell r="O1114"/>
          <cell r="P1114"/>
          <cell r="Q1114"/>
          <cell r="R1114"/>
          <cell r="S1114"/>
          <cell r="T1114"/>
          <cell r="U1114"/>
          <cell r="V1114"/>
          <cell r="W1114"/>
          <cell r="X1114"/>
          <cell r="Y1114"/>
          <cell r="Z1114" t="str">
            <v>-</v>
          </cell>
          <cell r="AA1114" t="str">
            <v>-</v>
          </cell>
        </row>
        <row r="1115">
          <cell r="B1115" t="str">
            <v>3Б13-7</v>
          </cell>
          <cell r="C1115" t="str">
            <v>Балка 3Б13-7</v>
          </cell>
          <cell r="D1115">
            <v>1</v>
          </cell>
          <cell r="E1115">
            <v>39</v>
          </cell>
          <cell r="F1115">
            <v>39</v>
          </cell>
          <cell r="G1115"/>
          <cell r="H1115"/>
          <cell r="I1115"/>
          <cell r="J1115"/>
          <cell r="K1115"/>
          <cell r="L1115"/>
          <cell r="M1115"/>
          <cell r="N1115"/>
          <cell r="O1115"/>
          <cell r="P1115"/>
          <cell r="Q1115"/>
          <cell r="R1115"/>
          <cell r="S1115"/>
          <cell r="T1115"/>
          <cell r="U1115"/>
          <cell r="V1115"/>
          <cell r="W1115"/>
          <cell r="X1115"/>
          <cell r="Y1115"/>
          <cell r="Z1115" t="str">
            <v>-</v>
          </cell>
          <cell r="AA1115" t="str">
            <v>-</v>
          </cell>
        </row>
        <row r="1116">
          <cell r="B1116" t="str">
            <v>3Б13-8</v>
          </cell>
          <cell r="C1116" t="str">
            <v>Балка 3Б13-8</v>
          </cell>
          <cell r="D1116">
            <v>1</v>
          </cell>
          <cell r="E1116">
            <v>12.5</v>
          </cell>
          <cell r="F1116">
            <v>12.5</v>
          </cell>
          <cell r="G1116"/>
          <cell r="H1116"/>
          <cell r="I1116"/>
          <cell r="J1116"/>
          <cell r="K1116"/>
          <cell r="L1116"/>
          <cell r="M1116"/>
          <cell r="N1116"/>
          <cell r="O1116"/>
          <cell r="P1116"/>
          <cell r="Q1116"/>
          <cell r="R1116"/>
          <cell r="S1116"/>
          <cell r="T1116"/>
          <cell r="U1116"/>
          <cell r="V1116"/>
          <cell r="W1116"/>
          <cell r="X1116"/>
          <cell r="Y1116"/>
          <cell r="Z1116" t="str">
            <v>-</v>
          </cell>
          <cell r="AA1116" t="str">
            <v>-</v>
          </cell>
        </row>
        <row r="1117">
          <cell r="B1117" t="str">
            <v>3Б13-9</v>
          </cell>
          <cell r="C1117" t="str">
            <v>Балка 3Б13-9</v>
          </cell>
          <cell r="D1117">
            <v>3</v>
          </cell>
          <cell r="E1117">
            <v>18</v>
          </cell>
          <cell r="F1117">
            <v>54</v>
          </cell>
          <cell r="G1117"/>
          <cell r="H1117"/>
          <cell r="I1117"/>
          <cell r="J1117"/>
          <cell r="K1117"/>
          <cell r="L1117"/>
          <cell r="M1117"/>
          <cell r="N1117"/>
          <cell r="O1117"/>
          <cell r="P1117"/>
          <cell r="Q1117"/>
          <cell r="R1117"/>
          <cell r="S1117"/>
          <cell r="T1117"/>
          <cell r="U1117"/>
          <cell r="V1117"/>
          <cell r="W1117"/>
          <cell r="X1117"/>
          <cell r="Y1117"/>
          <cell r="Z1117" t="str">
            <v>-</v>
          </cell>
          <cell r="AA1117" t="str">
            <v>-</v>
          </cell>
        </row>
        <row r="1118">
          <cell r="B1118" t="str">
            <v>3Б13-10</v>
          </cell>
          <cell r="C1118" t="str">
            <v>Балка 3Б13-10</v>
          </cell>
          <cell r="D1118">
            <v>14</v>
          </cell>
          <cell r="E1118">
            <v>15.8</v>
          </cell>
          <cell r="F1118">
            <v>221.2</v>
          </cell>
          <cell r="G1118"/>
          <cell r="H1118"/>
          <cell r="I1118"/>
          <cell r="J1118"/>
          <cell r="K1118"/>
          <cell r="L1118"/>
          <cell r="M1118"/>
          <cell r="N1118"/>
          <cell r="O1118"/>
          <cell r="P1118"/>
          <cell r="Q1118"/>
          <cell r="R1118"/>
          <cell r="S1118"/>
          <cell r="T1118"/>
          <cell r="U1118"/>
          <cell r="V1118"/>
          <cell r="W1118"/>
          <cell r="X1118"/>
          <cell r="Y1118"/>
          <cell r="Z1118" t="str">
            <v>-</v>
          </cell>
          <cell r="AA1118" t="str">
            <v>-</v>
          </cell>
        </row>
        <row r="1119">
          <cell r="B1119" t="str">
            <v>3Б13-11</v>
          </cell>
          <cell r="C1119" t="str">
            <v>Балка 3Б13-11</v>
          </cell>
          <cell r="D1119">
            <v>1</v>
          </cell>
          <cell r="E1119">
            <v>18.5</v>
          </cell>
          <cell r="F1119">
            <v>18.5</v>
          </cell>
          <cell r="G1119"/>
          <cell r="H1119"/>
          <cell r="I1119"/>
          <cell r="J1119"/>
          <cell r="K1119"/>
          <cell r="L1119"/>
          <cell r="M1119"/>
          <cell r="N1119"/>
          <cell r="O1119"/>
          <cell r="P1119"/>
          <cell r="Q1119"/>
          <cell r="R1119"/>
          <cell r="S1119"/>
          <cell r="T1119"/>
          <cell r="U1119"/>
          <cell r="V1119"/>
          <cell r="W1119"/>
          <cell r="X1119"/>
          <cell r="Y1119"/>
          <cell r="Z1119" t="str">
            <v>-</v>
          </cell>
          <cell r="AA1119" t="str">
            <v>-</v>
          </cell>
        </row>
        <row r="1120">
          <cell r="B1120" t="str">
            <v>3Б13-12</v>
          </cell>
          <cell r="C1120" t="str">
            <v>Балка 3Б13-12</v>
          </cell>
          <cell r="D1120">
            <v>1</v>
          </cell>
          <cell r="E1120">
            <v>12.1</v>
          </cell>
          <cell r="F1120">
            <v>12.1</v>
          </cell>
          <cell r="G1120"/>
          <cell r="H1120"/>
          <cell r="I1120"/>
          <cell r="J1120"/>
          <cell r="K1120"/>
          <cell r="L1120"/>
          <cell r="M1120"/>
          <cell r="N1120"/>
          <cell r="O1120"/>
          <cell r="P1120"/>
          <cell r="Q1120"/>
          <cell r="R1120"/>
          <cell r="S1120"/>
          <cell r="T1120"/>
          <cell r="U1120"/>
          <cell r="V1120"/>
          <cell r="W1120"/>
          <cell r="X1120"/>
          <cell r="Y1120"/>
          <cell r="Z1120" t="str">
            <v>-</v>
          </cell>
          <cell r="AA1120" t="str">
            <v>-</v>
          </cell>
        </row>
        <row r="1121">
          <cell r="B1121" t="str">
            <v>3Б13-13</v>
          </cell>
          <cell r="C1121" t="str">
            <v>Балка 3Б13-13</v>
          </cell>
          <cell r="D1121">
            <v>1</v>
          </cell>
          <cell r="E1121">
            <v>15.4</v>
          </cell>
          <cell r="F1121">
            <v>15.4</v>
          </cell>
          <cell r="G1121"/>
          <cell r="H1121"/>
          <cell r="I1121"/>
          <cell r="J1121"/>
          <cell r="K1121"/>
          <cell r="L1121"/>
          <cell r="M1121"/>
          <cell r="N1121"/>
          <cell r="O1121"/>
          <cell r="P1121"/>
          <cell r="Q1121"/>
          <cell r="R1121"/>
          <cell r="S1121"/>
          <cell r="T1121"/>
          <cell r="U1121"/>
          <cell r="V1121"/>
          <cell r="W1121"/>
          <cell r="X1121"/>
          <cell r="Y1121"/>
          <cell r="Z1121" t="str">
            <v>-</v>
          </cell>
          <cell r="AA1121" t="str">
            <v>-</v>
          </cell>
        </row>
        <row r="1122">
          <cell r="B1122" t="str">
            <v>3Б13-14</v>
          </cell>
          <cell r="C1122" t="str">
            <v>Балка 3Б13-14</v>
          </cell>
          <cell r="D1122">
            <v>3</v>
          </cell>
          <cell r="E1122">
            <v>49</v>
          </cell>
          <cell r="F1122">
            <v>147</v>
          </cell>
          <cell r="G1122"/>
          <cell r="H1122"/>
          <cell r="I1122"/>
          <cell r="J1122"/>
          <cell r="K1122"/>
          <cell r="L1122"/>
          <cell r="M1122"/>
          <cell r="N1122"/>
          <cell r="O1122"/>
          <cell r="P1122"/>
          <cell r="Q1122"/>
          <cell r="R1122"/>
          <cell r="S1122"/>
          <cell r="T1122"/>
          <cell r="U1122"/>
          <cell r="V1122"/>
          <cell r="W1122"/>
          <cell r="X1122"/>
          <cell r="Y1122"/>
          <cell r="Z1122" t="str">
            <v>-</v>
          </cell>
          <cell r="AA1122" t="str">
            <v>-</v>
          </cell>
        </row>
        <row r="1123">
          <cell r="B1123" t="str">
            <v>3Б13-15</v>
          </cell>
          <cell r="C1123" t="str">
            <v>Балка 3Б13-15</v>
          </cell>
          <cell r="D1123">
            <v>3</v>
          </cell>
          <cell r="E1123">
            <v>45.6</v>
          </cell>
          <cell r="F1123">
            <v>136.80000000000001</v>
          </cell>
          <cell r="G1123"/>
          <cell r="H1123"/>
          <cell r="I1123"/>
          <cell r="J1123"/>
          <cell r="K1123"/>
          <cell r="L1123"/>
          <cell r="M1123"/>
          <cell r="N1123"/>
          <cell r="O1123"/>
          <cell r="P1123"/>
          <cell r="Q1123"/>
          <cell r="R1123"/>
          <cell r="S1123"/>
          <cell r="T1123"/>
          <cell r="U1123"/>
          <cell r="V1123"/>
          <cell r="W1123"/>
          <cell r="X1123"/>
          <cell r="Y1123"/>
          <cell r="Z1123" t="str">
            <v>-</v>
          </cell>
          <cell r="AA1123" t="str">
            <v>-</v>
          </cell>
        </row>
        <row r="1124">
          <cell r="B1124" t="str">
            <v>3Б14-1</v>
          </cell>
          <cell r="C1124" t="str">
            <v>Балка 3Б14-1</v>
          </cell>
          <cell r="D1124">
            <v>1</v>
          </cell>
          <cell r="E1124">
            <v>351.7</v>
          </cell>
          <cell r="F1124">
            <v>351.7</v>
          </cell>
          <cell r="G1124"/>
          <cell r="H1124"/>
          <cell r="I1124"/>
          <cell r="J1124"/>
          <cell r="K1124"/>
          <cell r="L1124"/>
          <cell r="M1124"/>
          <cell r="N1124"/>
          <cell r="O1124"/>
          <cell r="P1124"/>
          <cell r="Q1124"/>
          <cell r="R1124"/>
          <cell r="S1124"/>
          <cell r="T1124"/>
          <cell r="U1124"/>
          <cell r="V1124"/>
          <cell r="W1124"/>
          <cell r="X1124"/>
          <cell r="Y1124"/>
          <cell r="Z1124" t="str">
            <v>-</v>
          </cell>
          <cell r="AA1124" t="str">
            <v>-</v>
          </cell>
        </row>
        <row r="1125">
          <cell r="B1125" t="str">
            <v>3Б14-2</v>
          </cell>
          <cell r="C1125" t="str">
            <v>Балка 3Б14-2</v>
          </cell>
          <cell r="D1125">
            <v>1</v>
          </cell>
          <cell r="E1125">
            <v>341.6</v>
          </cell>
          <cell r="F1125">
            <v>341.6</v>
          </cell>
          <cell r="G1125"/>
          <cell r="H1125"/>
          <cell r="I1125"/>
          <cell r="J1125"/>
          <cell r="K1125"/>
          <cell r="L1125"/>
          <cell r="M1125"/>
          <cell r="N1125"/>
          <cell r="O1125"/>
          <cell r="P1125"/>
          <cell r="Q1125"/>
          <cell r="R1125"/>
          <cell r="S1125"/>
          <cell r="T1125"/>
          <cell r="U1125"/>
          <cell r="V1125"/>
          <cell r="W1125"/>
          <cell r="X1125"/>
          <cell r="Y1125"/>
          <cell r="Z1125" t="str">
            <v>-</v>
          </cell>
          <cell r="AA1125" t="str">
            <v>-</v>
          </cell>
        </row>
        <row r="1126">
          <cell r="B1126" t="str">
            <v>3Б14-3</v>
          </cell>
          <cell r="C1126" t="str">
            <v>Балка 3Б14-3</v>
          </cell>
          <cell r="D1126">
            <v>1</v>
          </cell>
          <cell r="E1126">
            <v>50.9</v>
          </cell>
          <cell r="F1126">
            <v>50.9</v>
          </cell>
          <cell r="G1126"/>
          <cell r="H1126"/>
          <cell r="I1126"/>
          <cell r="J1126"/>
          <cell r="K1126"/>
          <cell r="L1126"/>
          <cell r="M1126"/>
          <cell r="N1126"/>
          <cell r="O1126"/>
          <cell r="P1126"/>
          <cell r="Q1126"/>
          <cell r="R1126"/>
          <cell r="S1126"/>
          <cell r="T1126"/>
          <cell r="U1126"/>
          <cell r="V1126"/>
          <cell r="W1126"/>
          <cell r="X1126"/>
          <cell r="Y1126"/>
          <cell r="Z1126" t="str">
            <v>-</v>
          </cell>
          <cell r="AA1126" t="str">
            <v>-</v>
          </cell>
        </row>
        <row r="1127">
          <cell r="B1127" t="str">
            <v>3Б14-4</v>
          </cell>
          <cell r="C1127" t="str">
            <v>Балка 3Б14-4</v>
          </cell>
          <cell r="D1127">
            <v>1</v>
          </cell>
          <cell r="E1127">
            <v>344.3</v>
          </cell>
          <cell r="F1127">
            <v>344.3</v>
          </cell>
          <cell r="G1127"/>
          <cell r="H1127"/>
          <cell r="I1127"/>
          <cell r="J1127"/>
          <cell r="K1127"/>
          <cell r="L1127"/>
          <cell r="M1127"/>
          <cell r="N1127"/>
          <cell r="O1127"/>
          <cell r="P1127"/>
          <cell r="Q1127"/>
          <cell r="R1127"/>
          <cell r="S1127"/>
          <cell r="T1127"/>
          <cell r="U1127"/>
          <cell r="V1127"/>
          <cell r="W1127"/>
          <cell r="X1127"/>
          <cell r="Y1127"/>
          <cell r="Z1127" t="str">
            <v>-</v>
          </cell>
          <cell r="AA1127" t="str">
            <v>-</v>
          </cell>
        </row>
        <row r="1128">
          <cell r="B1128" t="str">
            <v>3Б14-5</v>
          </cell>
          <cell r="C1128" t="str">
            <v>Балка 3Б14-5</v>
          </cell>
          <cell r="D1128">
            <v>1</v>
          </cell>
          <cell r="E1128">
            <v>357.2</v>
          </cell>
          <cell r="F1128">
            <v>357.2</v>
          </cell>
          <cell r="G1128"/>
          <cell r="H1128"/>
          <cell r="I1128"/>
          <cell r="J1128"/>
          <cell r="K1128"/>
          <cell r="L1128"/>
          <cell r="M1128"/>
          <cell r="N1128"/>
          <cell r="O1128"/>
          <cell r="P1128"/>
          <cell r="Q1128"/>
          <cell r="R1128"/>
          <cell r="S1128"/>
          <cell r="T1128"/>
          <cell r="U1128"/>
          <cell r="V1128"/>
          <cell r="W1128"/>
          <cell r="X1128"/>
          <cell r="Y1128"/>
          <cell r="Z1128" t="str">
            <v>-</v>
          </cell>
          <cell r="AA1128" t="str">
            <v>-</v>
          </cell>
        </row>
        <row r="1129">
          <cell r="B1129" t="str">
            <v>3В-1</v>
          </cell>
          <cell r="C1129" t="str">
            <v>Ригель фахверка 3В-1</v>
          </cell>
          <cell r="D1129">
            <v>1</v>
          </cell>
          <cell r="E1129">
            <v>3.9</v>
          </cell>
          <cell r="F1129">
            <v>3.9</v>
          </cell>
          <cell r="G1129"/>
          <cell r="H1129"/>
          <cell r="I1129"/>
          <cell r="J1129"/>
          <cell r="K1129"/>
          <cell r="L1129"/>
          <cell r="M1129"/>
          <cell r="N1129"/>
          <cell r="O1129"/>
          <cell r="P1129"/>
          <cell r="Q1129"/>
          <cell r="R1129"/>
          <cell r="S1129"/>
          <cell r="T1129"/>
          <cell r="U1129"/>
          <cell r="V1129"/>
          <cell r="W1129"/>
          <cell r="X1129"/>
          <cell r="Y1129"/>
          <cell r="Z1129" t="str">
            <v>-</v>
          </cell>
          <cell r="AA1129" t="str">
            <v>-</v>
          </cell>
        </row>
        <row r="1130">
          <cell r="B1130" t="str">
            <v>3В-2</v>
          </cell>
          <cell r="C1130" t="str">
            <v>Ригель фахверка 3В-2</v>
          </cell>
          <cell r="D1130">
            <v>1</v>
          </cell>
          <cell r="E1130">
            <v>16.5</v>
          </cell>
          <cell r="F1130">
            <v>16.5</v>
          </cell>
          <cell r="G1130"/>
          <cell r="H1130"/>
          <cell r="I1130"/>
          <cell r="J1130"/>
          <cell r="K1130"/>
          <cell r="L1130"/>
          <cell r="M1130"/>
          <cell r="N1130"/>
          <cell r="O1130"/>
          <cell r="P1130"/>
          <cell r="Q1130"/>
          <cell r="R1130"/>
          <cell r="S1130"/>
          <cell r="T1130"/>
          <cell r="U1130"/>
          <cell r="V1130"/>
          <cell r="W1130"/>
          <cell r="X1130"/>
          <cell r="Y1130"/>
          <cell r="Z1130" t="str">
            <v>-</v>
          </cell>
          <cell r="AA1130" t="str">
            <v>-</v>
          </cell>
        </row>
        <row r="1131">
          <cell r="B1131" t="str">
            <v>3В-3</v>
          </cell>
          <cell r="C1131" t="str">
            <v>Ригель фахверка 3В-3</v>
          </cell>
          <cell r="D1131">
            <v>1</v>
          </cell>
          <cell r="E1131">
            <v>1.5</v>
          </cell>
          <cell r="F1131">
            <v>1.5</v>
          </cell>
          <cell r="G1131"/>
          <cell r="H1131"/>
          <cell r="I1131"/>
          <cell r="J1131"/>
          <cell r="K1131"/>
          <cell r="L1131"/>
          <cell r="M1131"/>
          <cell r="N1131"/>
          <cell r="O1131"/>
          <cell r="P1131"/>
          <cell r="Q1131"/>
          <cell r="R1131"/>
          <cell r="S1131"/>
          <cell r="T1131"/>
          <cell r="U1131"/>
          <cell r="V1131"/>
          <cell r="W1131"/>
          <cell r="X1131"/>
          <cell r="Y1131"/>
          <cell r="Z1131" t="str">
            <v>-</v>
          </cell>
          <cell r="AA1131" t="str">
            <v>-</v>
          </cell>
        </row>
        <row r="1132">
          <cell r="B1132" t="str">
            <v>3В-4</v>
          </cell>
          <cell r="C1132" t="str">
            <v>Ригель фахверка 3В-4</v>
          </cell>
          <cell r="D1132">
            <v>1</v>
          </cell>
          <cell r="E1132">
            <v>6.7</v>
          </cell>
          <cell r="F1132">
            <v>6.7</v>
          </cell>
          <cell r="G1132"/>
          <cell r="H1132"/>
          <cell r="I1132"/>
          <cell r="J1132"/>
          <cell r="K1132"/>
          <cell r="L1132"/>
          <cell r="M1132"/>
          <cell r="N1132"/>
          <cell r="O1132"/>
          <cell r="P1132"/>
          <cell r="Q1132"/>
          <cell r="R1132"/>
          <cell r="S1132"/>
          <cell r="T1132"/>
          <cell r="U1132"/>
          <cell r="V1132"/>
          <cell r="W1132"/>
          <cell r="X1132"/>
          <cell r="Y1132"/>
          <cell r="Z1132" t="str">
            <v>-</v>
          </cell>
          <cell r="AA1132" t="str">
            <v>-</v>
          </cell>
        </row>
        <row r="1133">
          <cell r="B1133" t="str">
            <v>3В-5</v>
          </cell>
          <cell r="C1133" t="str">
            <v>Ригель фахверка 3В-5</v>
          </cell>
          <cell r="D1133">
            <v>1</v>
          </cell>
          <cell r="E1133">
            <v>3.1</v>
          </cell>
          <cell r="F1133">
            <v>3.1</v>
          </cell>
          <cell r="G1133"/>
          <cell r="H1133"/>
          <cell r="I1133"/>
          <cell r="J1133"/>
          <cell r="K1133"/>
          <cell r="L1133"/>
          <cell r="M1133"/>
          <cell r="N1133"/>
          <cell r="O1133"/>
          <cell r="P1133"/>
          <cell r="Q1133"/>
          <cell r="R1133"/>
          <cell r="S1133"/>
          <cell r="T1133"/>
          <cell r="U1133"/>
          <cell r="V1133"/>
          <cell r="W1133"/>
          <cell r="X1133"/>
          <cell r="Y1133"/>
          <cell r="Z1133" t="str">
            <v>-</v>
          </cell>
          <cell r="AA1133" t="str">
            <v>-</v>
          </cell>
        </row>
        <row r="1134">
          <cell r="B1134" t="str">
            <v>3В-6</v>
          </cell>
          <cell r="C1134" t="str">
            <v>Ригель фахверка 3В-6</v>
          </cell>
          <cell r="D1134">
            <v>1</v>
          </cell>
          <cell r="E1134">
            <v>5.6</v>
          </cell>
          <cell r="F1134">
            <v>5.6</v>
          </cell>
          <cell r="G1134"/>
          <cell r="H1134"/>
          <cell r="I1134"/>
          <cell r="J1134"/>
          <cell r="K1134"/>
          <cell r="L1134"/>
          <cell r="M1134"/>
          <cell r="N1134"/>
          <cell r="O1134"/>
          <cell r="P1134"/>
          <cell r="Q1134"/>
          <cell r="R1134"/>
          <cell r="S1134"/>
          <cell r="T1134"/>
          <cell r="U1134"/>
          <cell r="V1134"/>
          <cell r="W1134"/>
          <cell r="X1134"/>
          <cell r="Y1134"/>
          <cell r="Z1134" t="str">
            <v>-</v>
          </cell>
          <cell r="AA1134" t="str">
            <v>-</v>
          </cell>
        </row>
        <row r="1135">
          <cell r="B1135" t="str">
            <v>3В-7</v>
          </cell>
          <cell r="C1135" t="str">
            <v>Ригель фахверка 3В-7</v>
          </cell>
          <cell r="D1135">
            <v>1</v>
          </cell>
          <cell r="E1135">
            <v>9.1999999999999993</v>
          </cell>
          <cell r="F1135">
            <v>9.1999999999999993</v>
          </cell>
          <cell r="G1135"/>
          <cell r="H1135"/>
          <cell r="I1135"/>
          <cell r="J1135"/>
          <cell r="K1135"/>
          <cell r="L1135"/>
          <cell r="M1135"/>
          <cell r="N1135"/>
          <cell r="O1135"/>
          <cell r="P1135"/>
          <cell r="Q1135"/>
          <cell r="R1135"/>
          <cell r="S1135"/>
          <cell r="T1135"/>
          <cell r="U1135"/>
          <cell r="V1135"/>
          <cell r="W1135"/>
          <cell r="X1135"/>
          <cell r="Y1135"/>
          <cell r="Z1135" t="str">
            <v>-</v>
          </cell>
          <cell r="AA1135" t="str">
            <v>-</v>
          </cell>
        </row>
        <row r="1136">
          <cell r="B1136" t="str">
            <v>3В-8</v>
          </cell>
          <cell r="C1136" t="str">
            <v>Ригель фахверка 3В-8</v>
          </cell>
          <cell r="D1136">
            <v>1</v>
          </cell>
          <cell r="E1136">
            <v>11.1</v>
          </cell>
          <cell r="F1136">
            <v>11.1</v>
          </cell>
          <cell r="G1136"/>
          <cell r="H1136"/>
          <cell r="I1136"/>
          <cell r="J1136"/>
          <cell r="K1136"/>
          <cell r="L1136"/>
          <cell r="M1136"/>
          <cell r="N1136"/>
          <cell r="O1136"/>
          <cell r="P1136"/>
          <cell r="Q1136"/>
          <cell r="R1136"/>
          <cell r="S1136"/>
          <cell r="T1136"/>
          <cell r="U1136"/>
          <cell r="V1136"/>
          <cell r="W1136"/>
          <cell r="X1136"/>
          <cell r="Y1136"/>
          <cell r="Z1136" t="str">
            <v>-</v>
          </cell>
          <cell r="AA1136" t="str">
            <v>-</v>
          </cell>
        </row>
        <row r="1137">
          <cell r="B1137" t="str">
            <v>3В-9</v>
          </cell>
          <cell r="C1137" t="str">
            <v>Ригель фахверка 3В-9</v>
          </cell>
          <cell r="D1137">
            <v>1</v>
          </cell>
          <cell r="E1137">
            <v>39.799999999999997</v>
          </cell>
          <cell r="F1137">
            <v>39.799999999999997</v>
          </cell>
          <cell r="G1137"/>
          <cell r="H1137"/>
          <cell r="I1137"/>
          <cell r="J1137"/>
          <cell r="K1137"/>
          <cell r="L1137"/>
          <cell r="M1137"/>
          <cell r="N1137"/>
          <cell r="O1137"/>
          <cell r="P1137"/>
          <cell r="Q1137"/>
          <cell r="R1137"/>
          <cell r="S1137"/>
          <cell r="T1137"/>
          <cell r="U1137"/>
          <cell r="V1137"/>
          <cell r="W1137"/>
          <cell r="X1137"/>
          <cell r="Y1137"/>
          <cell r="Z1137" t="str">
            <v>-</v>
          </cell>
          <cell r="AA1137" t="str">
            <v>-</v>
          </cell>
        </row>
        <row r="1138">
          <cell r="B1138" t="str">
            <v>3В-10</v>
          </cell>
          <cell r="C1138" t="str">
            <v>Ригель фахверка 3В-10</v>
          </cell>
          <cell r="D1138">
            <v>1</v>
          </cell>
          <cell r="E1138">
            <v>29.2</v>
          </cell>
          <cell r="F1138">
            <v>29.2</v>
          </cell>
          <cell r="G1138"/>
          <cell r="H1138"/>
          <cell r="I1138"/>
          <cell r="J1138"/>
          <cell r="K1138"/>
          <cell r="L1138"/>
          <cell r="M1138"/>
          <cell r="N1138"/>
          <cell r="O1138"/>
          <cell r="P1138"/>
          <cell r="Q1138"/>
          <cell r="R1138"/>
          <cell r="S1138"/>
          <cell r="T1138"/>
          <cell r="U1138"/>
          <cell r="V1138"/>
          <cell r="W1138"/>
          <cell r="X1138"/>
          <cell r="Y1138"/>
          <cell r="Z1138" t="str">
            <v>-</v>
          </cell>
          <cell r="AA1138" t="str">
            <v>-</v>
          </cell>
        </row>
        <row r="1139">
          <cell r="B1139" t="str">
            <v>3ЗД1-1</v>
          </cell>
          <cell r="C1139" t="str">
            <v>Закладная деталь 3ЗД1-1</v>
          </cell>
          <cell r="D1139">
            <v>102</v>
          </cell>
          <cell r="E1139">
            <v>8.4</v>
          </cell>
          <cell r="F1139">
            <v>856.8</v>
          </cell>
          <cell r="G1139"/>
          <cell r="H1139"/>
          <cell r="I1139"/>
          <cell r="J1139"/>
          <cell r="K1139"/>
          <cell r="L1139"/>
          <cell r="M1139"/>
          <cell r="N1139"/>
          <cell r="O1139"/>
          <cell r="P1139"/>
          <cell r="Q1139"/>
          <cell r="R1139"/>
          <cell r="S1139"/>
          <cell r="T1139"/>
          <cell r="U1139"/>
          <cell r="V1139"/>
          <cell r="W1139"/>
          <cell r="X1139"/>
          <cell r="Y1139"/>
          <cell r="Z1139" t="str">
            <v>-</v>
          </cell>
          <cell r="AA1139" t="str">
            <v>-</v>
          </cell>
        </row>
        <row r="1140">
          <cell r="B1140" t="str">
            <v>3ЗД1-2</v>
          </cell>
          <cell r="C1140" t="str">
            <v>Закладная деталь 3ЗД1-2</v>
          </cell>
          <cell r="D1140">
            <v>102</v>
          </cell>
          <cell r="E1140">
            <v>2.2000000000000002</v>
          </cell>
          <cell r="F1140">
            <v>224.4</v>
          </cell>
          <cell r="G1140"/>
          <cell r="H1140"/>
          <cell r="I1140"/>
          <cell r="J1140"/>
          <cell r="K1140"/>
          <cell r="L1140"/>
          <cell r="M1140"/>
          <cell r="N1140"/>
          <cell r="O1140"/>
          <cell r="P1140"/>
          <cell r="Q1140"/>
          <cell r="R1140"/>
          <cell r="S1140"/>
          <cell r="T1140"/>
          <cell r="U1140"/>
          <cell r="V1140"/>
          <cell r="W1140"/>
          <cell r="X1140"/>
          <cell r="Y1140"/>
          <cell r="Z1140" t="str">
            <v>-</v>
          </cell>
          <cell r="AA1140" t="str">
            <v>-</v>
          </cell>
        </row>
        <row r="1141">
          <cell r="B1141" t="str">
            <v>3К1-1</v>
          </cell>
          <cell r="C1141" t="str">
            <v>Колонна 3К1-1</v>
          </cell>
          <cell r="D1141">
            <v>2</v>
          </cell>
          <cell r="E1141">
            <v>1183.5999999999999</v>
          </cell>
          <cell r="F1141">
            <v>2367.1999999999998</v>
          </cell>
          <cell r="G1141"/>
          <cell r="H1141"/>
          <cell r="I1141"/>
          <cell r="J1141"/>
          <cell r="K1141"/>
          <cell r="L1141"/>
          <cell r="M1141"/>
          <cell r="N1141"/>
          <cell r="O1141"/>
          <cell r="P1141"/>
          <cell r="Q1141"/>
          <cell r="R1141"/>
          <cell r="S1141"/>
          <cell r="T1141"/>
          <cell r="U1141"/>
          <cell r="V1141"/>
          <cell r="W1141"/>
          <cell r="X1141"/>
          <cell r="Y1141"/>
          <cell r="Z1141" t="str">
            <v>-</v>
          </cell>
          <cell r="AA1141" t="str">
            <v>-</v>
          </cell>
        </row>
        <row r="1142">
          <cell r="B1142" t="str">
            <v>3К1-2</v>
          </cell>
          <cell r="C1142" t="str">
            <v>Колонна 3К1-2</v>
          </cell>
          <cell r="D1142">
            <v>2</v>
          </cell>
          <cell r="E1142">
            <v>225.6</v>
          </cell>
          <cell r="F1142">
            <v>451.2</v>
          </cell>
          <cell r="G1142"/>
          <cell r="H1142"/>
          <cell r="I1142"/>
          <cell r="J1142"/>
          <cell r="K1142"/>
          <cell r="L1142"/>
          <cell r="M1142"/>
          <cell r="N1142"/>
          <cell r="O1142"/>
          <cell r="P1142"/>
          <cell r="Q1142"/>
          <cell r="R1142"/>
          <cell r="S1142"/>
          <cell r="T1142"/>
          <cell r="U1142"/>
          <cell r="V1142"/>
          <cell r="W1142"/>
          <cell r="X1142"/>
          <cell r="Y1142"/>
          <cell r="Z1142" t="str">
            <v>-</v>
          </cell>
          <cell r="AA1142" t="str">
            <v>-</v>
          </cell>
        </row>
        <row r="1143">
          <cell r="B1143" t="str">
            <v>3К1-3</v>
          </cell>
          <cell r="C1143" t="str">
            <v>Колонна 3К1-3</v>
          </cell>
          <cell r="D1143">
            <v>2</v>
          </cell>
          <cell r="E1143">
            <v>1183.5999999999999</v>
          </cell>
          <cell r="F1143">
            <v>2367.1999999999998</v>
          </cell>
          <cell r="G1143"/>
          <cell r="H1143"/>
          <cell r="I1143"/>
          <cell r="J1143"/>
          <cell r="K1143"/>
          <cell r="L1143"/>
          <cell r="M1143"/>
          <cell r="N1143"/>
          <cell r="O1143"/>
          <cell r="P1143"/>
          <cell r="Q1143"/>
          <cell r="R1143"/>
          <cell r="S1143"/>
          <cell r="T1143"/>
          <cell r="U1143"/>
          <cell r="V1143"/>
          <cell r="W1143"/>
          <cell r="X1143"/>
          <cell r="Y1143"/>
          <cell r="Z1143" t="str">
            <v>-</v>
          </cell>
          <cell r="AA1143" t="str">
            <v>-</v>
          </cell>
        </row>
        <row r="1144">
          <cell r="B1144" t="str">
            <v>3К1-4</v>
          </cell>
          <cell r="C1144" t="str">
            <v>Колонна 3К1-4</v>
          </cell>
          <cell r="D1144">
            <v>3</v>
          </cell>
          <cell r="E1144">
            <v>225.6</v>
          </cell>
          <cell r="F1144">
            <v>676.8</v>
          </cell>
          <cell r="G1144"/>
          <cell r="H1144"/>
          <cell r="I1144"/>
          <cell r="J1144"/>
          <cell r="K1144"/>
          <cell r="L1144"/>
          <cell r="M1144"/>
          <cell r="N1144"/>
          <cell r="O1144"/>
          <cell r="P1144"/>
          <cell r="Q1144"/>
          <cell r="R1144"/>
          <cell r="S1144"/>
          <cell r="T1144"/>
          <cell r="U1144"/>
          <cell r="V1144"/>
          <cell r="W1144"/>
          <cell r="X1144"/>
          <cell r="Y1144"/>
          <cell r="Z1144" t="str">
            <v>-</v>
          </cell>
          <cell r="AA1144" t="str">
            <v>-</v>
          </cell>
        </row>
        <row r="1145">
          <cell r="B1145" t="str">
            <v>3К1-5</v>
          </cell>
          <cell r="C1145" t="str">
            <v>Колонна 3К1-5</v>
          </cell>
          <cell r="D1145">
            <v>1</v>
          </cell>
          <cell r="E1145">
            <v>1192.7</v>
          </cell>
          <cell r="F1145">
            <v>1192.7</v>
          </cell>
          <cell r="G1145"/>
          <cell r="H1145"/>
          <cell r="I1145"/>
          <cell r="J1145"/>
          <cell r="K1145"/>
          <cell r="L1145"/>
          <cell r="M1145"/>
          <cell r="N1145"/>
          <cell r="O1145"/>
          <cell r="P1145"/>
          <cell r="Q1145"/>
          <cell r="R1145"/>
          <cell r="S1145"/>
          <cell r="T1145"/>
          <cell r="U1145"/>
          <cell r="V1145"/>
          <cell r="W1145"/>
          <cell r="X1145"/>
          <cell r="Y1145"/>
          <cell r="Z1145" t="str">
            <v>-</v>
          </cell>
          <cell r="AA1145" t="str">
            <v>-</v>
          </cell>
        </row>
        <row r="1146">
          <cell r="B1146" t="str">
            <v>3К1-6</v>
          </cell>
          <cell r="C1146" t="str">
            <v>Колонна 3К1-6</v>
          </cell>
          <cell r="D1146">
            <v>8</v>
          </cell>
          <cell r="E1146">
            <v>247</v>
          </cell>
          <cell r="F1146">
            <v>1976</v>
          </cell>
          <cell r="G1146"/>
          <cell r="H1146"/>
          <cell r="I1146"/>
          <cell r="J1146"/>
          <cell r="K1146"/>
          <cell r="L1146"/>
          <cell r="M1146"/>
          <cell r="N1146"/>
          <cell r="O1146"/>
          <cell r="P1146"/>
          <cell r="Q1146"/>
          <cell r="R1146"/>
          <cell r="S1146"/>
          <cell r="T1146"/>
          <cell r="U1146"/>
          <cell r="V1146"/>
          <cell r="W1146"/>
          <cell r="X1146"/>
          <cell r="Y1146"/>
          <cell r="Z1146" t="str">
            <v>-</v>
          </cell>
          <cell r="AA1146" t="str">
            <v>-</v>
          </cell>
        </row>
        <row r="1147">
          <cell r="B1147" t="str">
            <v>3К1-7</v>
          </cell>
          <cell r="C1147" t="str">
            <v>Колонна 3К1-7</v>
          </cell>
          <cell r="D1147">
            <v>6</v>
          </cell>
          <cell r="E1147">
            <v>1190.4000000000001</v>
          </cell>
          <cell r="F1147">
            <v>7142.4</v>
          </cell>
          <cell r="G1147"/>
          <cell r="H1147"/>
          <cell r="I1147"/>
          <cell r="J1147"/>
          <cell r="K1147"/>
          <cell r="L1147"/>
          <cell r="M1147"/>
          <cell r="N1147"/>
          <cell r="O1147"/>
          <cell r="P1147"/>
          <cell r="Q1147"/>
          <cell r="R1147"/>
          <cell r="S1147"/>
          <cell r="T1147"/>
          <cell r="U1147"/>
          <cell r="V1147"/>
          <cell r="W1147"/>
          <cell r="X1147"/>
          <cell r="Y1147"/>
          <cell r="Z1147" t="str">
            <v>-</v>
          </cell>
          <cell r="AA1147" t="str">
            <v>-</v>
          </cell>
        </row>
        <row r="1148">
          <cell r="B1148" t="str">
            <v>3К1-8</v>
          </cell>
          <cell r="C1148" t="str">
            <v>Колонна 3К1-8</v>
          </cell>
          <cell r="D1148">
            <v>1</v>
          </cell>
          <cell r="E1148">
            <v>1192.7</v>
          </cell>
          <cell r="F1148">
            <v>1192.7</v>
          </cell>
          <cell r="G1148"/>
          <cell r="H1148"/>
          <cell r="I1148"/>
          <cell r="J1148"/>
          <cell r="K1148"/>
          <cell r="L1148"/>
          <cell r="M1148"/>
          <cell r="N1148"/>
          <cell r="O1148"/>
          <cell r="P1148"/>
          <cell r="Q1148"/>
          <cell r="R1148"/>
          <cell r="S1148"/>
          <cell r="T1148"/>
          <cell r="U1148"/>
          <cell r="V1148"/>
          <cell r="W1148"/>
          <cell r="X1148"/>
          <cell r="Y1148"/>
          <cell r="Z1148" t="str">
            <v>-</v>
          </cell>
          <cell r="AA1148" t="str">
            <v>-</v>
          </cell>
        </row>
        <row r="1149">
          <cell r="B1149" t="str">
            <v>3К1-9</v>
          </cell>
          <cell r="C1149" t="str">
            <v>Колонна 3К1-9</v>
          </cell>
          <cell r="D1149">
            <v>1</v>
          </cell>
          <cell r="E1149">
            <v>1215</v>
          </cell>
          <cell r="F1149">
            <v>1215</v>
          </cell>
          <cell r="G1149"/>
          <cell r="H1149"/>
          <cell r="I1149"/>
          <cell r="J1149"/>
          <cell r="K1149"/>
          <cell r="L1149"/>
          <cell r="M1149"/>
          <cell r="N1149"/>
          <cell r="O1149"/>
          <cell r="P1149"/>
          <cell r="Q1149"/>
          <cell r="R1149"/>
          <cell r="S1149"/>
          <cell r="T1149"/>
          <cell r="U1149"/>
          <cell r="V1149"/>
          <cell r="W1149"/>
          <cell r="X1149"/>
          <cell r="Y1149"/>
          <cell r="Z1149" t="str">
            <v>-</v>
          </cell>
          <cell r="AA1149" t="str">
            <v>-</v>
          </cell>
        </row>
        <row r="1150">
          <cell r="B1150" t="str">
            <v>3К1-10</v>
          </cell>
          <cell r="C1150" t="str">
            <v>Колонна 3К1-10</v>
          </cell>
          <cell r="D1150">
            <v>1</v>
          </cell>
          <cell r="E1150">
            <v>258.10000000000002</v>
          </cell>
          <cell r="F1150">
            <v>258.10000000000002</v>
          </cell>
          <cell r="G1150"/>
          <cell r="H1150"/>
          <cell r="I1150"/>
          <cell r="J1150"/>
          <cell r="K1150"/>
          <cell r="L1150"/>
          <cell r="M1150"/>
          <cell r="N1150"/>
          <cell r="O1150"/>
          <cell r="P1150"/>
          <cell r="Q1150"/>
          <cell r="R1150"/>
          <cell r="S1150"/>
          <cell r="T1150"/>
          <cell r="U1150"/>
          <cell r="V1150"/>
          <cell r="W1150"/>
          <cell r="X1150"/>
          <cell r="Y1150"/>
          <cell r="Z1150" t="str">
            <v>-</v>
          </cell>
          <cell r="AA1150" t="str">
            <v>-</v>
          </cell>
        </row>
        <row r="1151">
          <cell r="B1151" t="str">
            <v>3К1-11</v>
          </cell>
          <cell r="C1151" t="str">
            <v>Колонна 3К1-11</v>
          </cell>
          <cell r="D1151">
            <v>1</v>
          </cell>
          <cell r="E1151">
            <v>1220.0999999999999</v>
          </cell>
          <cell r="F1151">
            <v>1220.0999999999999</v>
          </cell>
          <cell r="G1151"/>
          <cell r="H1151"/>
          <cell r="I1151"/>
          <cell r="J1151"/>
          <cell r="K1151"/>
          <cell r="L1151"/>
          <cell r="M1151"/>
          <cell r="N1151"/>
          <cell r="O1151"/>
          <cell r="P1151"/>
          <cell r="Q1151"/>
          <cell r="R1151"/>
          <cell r="S1151"/>
          <cell r="T1151"/>
          <cell r="U1151"/>
          <cell r="V1151"/>
          <cell r="W1151"/>
          <cell r="X1151"/>
          <cell r="Y1151"/>
          <cell r="Z1151" t="str">
            <v>-</v>
          </cell>
          <cell r="AA1151" t="str">
            <v>-</v>
          </cell>
        </row>
        <row r="1152">
          <cell r="B1152" t="str">
            <v>3К1-12</v>
          </cell>
          <cell r="C1152" t="str">
            <v>Колонна 3К1-12</v>
          </cell>
          <cell r="D1152">
            <v>1</v>
          </cell>
          <cell r="E1152">
            <v>319.3</v>
          </cell>
          <cell r="F1152">
            <v>319.3</v>
          </cell>
          <cell r="G1152"/>
          <cell r="H1152"/>
          <cell r="I1152"/>
          <cell r="J1152"/>
          <cell r="K1152"/>
          <cell r="L1152"/>
          <cell r="M1152"/>
          <cell r="N1152"/>
          <cell r="O1152"/>
          <cell r="P1152"/>
          <cell r="Q1152"/>
          <cell r="R1152"/>
          <cell r="S1152"/>
          <cell r="T1152"/>
          <cell r="U1152"/>
          <cell r="V1152"/>
          <cell r="W1152"/>
          <cell r="X1152"/>
          <cell r="Y1152"/>
          <cell r="Z1152" t="str">
            <v>-</v>
          </cell>
          <cell r="AA1152" t="str">
            <v>-</v>
          </cell>
        </row>
        <row r="1153">
          <cell r="B1153" t="str">
            <v>3К1-13</v>
          </cell>
          <cell r="C1153" t="str">
            <v>Колонна 3К1-13</v>
          </cell>
          <cell r="D1153">
            <v>1</v>
          </cell>
          <cell r="E1153">
            <v>1198.7</v>
          </cell>
          <cell r="F1153">
            <v>1198.7</v>
          </cell>
          <cell r="G1153"/>
          <cell r="H1153"/>
          <cell r="I1153"/>
          <cell r="J1153"/>
          <cell r="K1153"/>
          <cell r="L1153"/>
          <cell r="M1153"/>
          <cell r="N1153"/>
          <cell r="O1153"/>
          <cell r="P1153"/>
          <cell r="Q1153"/>
          <cell r="R1153"/>
          <cell r="S1153"/>
          <cell r="T1153"/>
          <cell r="U1153"/>
          <cell r="V1153"/>
          <cell r="W1153"/>
          <cell r="X1153"/>
          <cell r="Y1153"/>
          <cell r="Z1153" t="str">
            <v>-</v>
          </cell>
          <cell r="AA1153" t="str">
            <v>-</v>
          </cell>
        </row>
        <row r="1154">
          <cell r="B1154" t="str">
            <v>3К1-14</v>
          </cell>
          <cell r="C1154" t="str">
            <v>Колонна 3К1-14</v>
          </cell>
          <cell r="D1154">
            <v>1</v>
          </cell>
          <cell r="E1154">
            <v>258.10000000000002</v>
          </cell>
          <cell r="F1154">
            <v>258.10000000000002</v>
          </cell>
          <cell r="G1154"/>
          <cell r="H1154"/>
          <cell r="I1154"/>
          <cell r="J1154"/>
          <cell r="K1154"/>
          <cell r="L1154"/>
          <cell r="M1154"/>
          <cell r="N1154"/>
          <cell r="O1154"/>
          <cell r="P1154"/>
          <cell r="Q1154"/>
          <cell r="R1154"/>
          <cell r="S1154"/>
          <cell r="T1154"/>
          <cell r="U1154"/>
          <cell r="V1154"/>
          <cell r="W1154"/>
          <cell r="X1154"/>
          <cell r="Y1154"/>
          <cell r="Z1154" t="str">
            <v>-</v>
          </cell>
          <cell r="AA1154" t="str">
            <v>-</v>
          </cell>
        </row>
        <row r="1155">
          <cell r="B1155" t="str">
            <v>3К1-15</v>
          </cell>
          <cell r="C1155" t="str">
            <v>Колонна 3К1-15</v>
          </cell>
          <cell r="D1155">
            <v>1</v>
          </cell>
          <cell r="E1155">
            <v>1235</v>
          </cell>
          <cell r="F1155">
            <v>1235</v>
          </cell>
          <cell r="G1155"/>
          <cell r="H1155"/>
          <cell r="I1155"/>
          <cell r="J1155"/>
          <cell r="K1155"/>
          <cell r="L1155"/>
          <cell r="M1155"/>
          <cell r="N1155"/>
          <cell r="O1155"/>
          <cell r="P1155"/>
          <cell r="Q1155"/>
          <cell r="R1155"/>
          <cell r="S1155"/>
          <cell r="T1155"/>
          <cell r="U1155"/>
          <cell r="V1155"/>
          <cell r="W1155"/>
          <cell r="X1155"/>
          <cell r="Y1155"/>
          <cell r="Z1155" t="str">
            <v>-</v>
          </cell>
          <cell r="AA1155" t="str">
            <v>-</v>
          </cell>
        </row>
        <row r="1156">
          <cell r="B1156" t="str">
            <v>3К2-1</v>
          </cell>
          <cell r="C1156" t="str">
            <v>Колонна 3К2-1</v>
          </cell>
          <cell r="D1156">
            <v>1</v>
          </cell>
          <cell r="E1156">
            <v>1753.2</v>
          </cell>
          <cell r="F1156">
            <v>1753.2</v>
          </cell>
          <cell r="G1156"/>
          <cell r="H1156"/>
          <cell r="I1156"/>
          <cell r="J1156"/>
          <cell r="K1156"/>
          <cell r="L1156"/>
          <cell r="M1156">
            <v>1</v>
          </cell>
          <cell r="N1156"/>
          <cell r="O1156"/>
          <cell r="P1156"/>
          <cell r="Q1156"/>
          <cell r="R1156"/>
          <cell r="S1156"/>
          <cell r="T1156"/>
          <cell r="U1156"/>
          <cell r="V1156"/>
          <cell r="W1156"/>
          <cell r="X1156"/>
          <cell r="Y1156"/>
          <cell r="Z1156">
            <v>1</v>
          </cell>
          <cell r="AA1156">
            <v>1753.2</v>
          </cell>
        </row>
        <row r="1157">
          <cell r="B1157" t="str">
            <v>3К2-2</v>
          </cell>
          <cell r="C1157" t="str">
            <v>Колонна 3К2-2</v>
          </cell>
          <cell r="D1157">
            <v>10</v>
          </cell>
          <cell r="E1157">
            <v>1764.7</v>
          </cell>
          <cell r="F1157">
            <v>17647</v>
          </cell>
          <cell r="G1157"/>
          <cell r="H1157"/>
          <cell r="I1157"/>
          <cell r="J1157"/>
          <cell r="K1157"/>
          <cell r="L1157"/>
          <cell r="M1157">
            <v>3</v>
          </cell>
          <cell r="N1157"/>
          <cell r="O1157"/>
          <cell r="P1157"/>
          <cell r="Q1157"/>
          <cell r="R1157"/>
          <cell r="S1157"/>
          <cell r="T1157"/>
          <cell r="U1157"/>
          <cell r="V1157"/>
          <cell r="W1157">
            <v>1</v>
          </cell>
          <cell r="X1157">
            <v>3</v>
          </cell>
          <cell r="Y1157"/>
          <cell r="Z1157">
            <v>7</v>
          </cell>
          <cell r="AA1157">
            <v>12352.9</v>
          </cell>
        </row>
        <row r="1158">
          <cell r="B1158" t="str">
            <v>3К2-3</v>
          </cell>
          <cell r="C1158" t="str">
            <v>Колонна 3К2-3</v>
          </cell>
          <cell r="D1158">
            <v>1</v>
          </cell>
          <cell r="E1158">
            <v>1772.8</v>
          </cell>
          <cell r="F1158">
            <v>1772.8</v>
          </cell>
          <cell r="G1158"/>
          <cell r="H1158"/>
          <cell r="I1158"/>
          <cell r="J1158"/>
          <cell r="K1158"/>
          <cell r="L1158"/>
          <cell r="M1158"/>
          <cell r="N1158"/>
          <cell r="O1158"/>
          <cell r="P1158"/>
          <cell r="Q1158"/>
          <cell r="R1158"/>
          <cell r="S1158"/>
          <cell r="T1158"/>
          <cell r="U1158"/>
          <cell r="V1158"/>
          <cell r="W1158"/>
          <cell r="X1158">
            <v>1</v>
          </cell>
          <cell r="Y1158"/>
          <cell r="Z1158">
            <v>1</v>
          </cell>
          <cell r="AA1158">
            <v>1772.8</v>
          </cell>
        </row>
        <row r="1159">
          <cell r="B1159" t="str">
            <v>3К2-4</v>
          </cell>
          <cell r="C1159" t="str">
            <v>Колонна 3К2-4</v>
          </cell>
          <cell r="D1159">
            <v>1</v>
          </cell>
          <cell r="E1159">
            <v>1772.8</v>
          </cell>
          <cell r="F1159">
            <v>1772.8</v>
          </cell>
          <cell r="G1159"/>
          <cell r="H1159"/>
          <cell r="I1159"/>
          <cell r="J1159"/>
          <cell r="K1159"/>
          <cell r="L1159"/>
          <cell r="M1159">
            <v>1</v>
          </cell>
          <cell r="N1159"/>
          <cell r="O1159"/>
          <cell r="P1159"/>
          <cell r="Q1159"/>
          <cell r="R1159"/>
          <cell r="S1159"/>
          <cell r="T1159"/>
          <cell r="U1159"/>
          <cell r="V1159"/>
          <cell r="W1159"/>
          <cell r="X1159">
            <v>1</v>
          </cell>
          <cell r="Y1159"/>
          <cell r="Z1159">
            <v>2</v>
          </cell>
          <cell r="AA1159">
            <v>3545.6</v>
          </cell>
        </row>
        <row r="1160">
          <cell r="B1160" t="str">
            <v>3К2-5</v>
          </cell>
          <cell r="C1160" t="str">
            <v>Колонна 3К2-5</v>
          </cell>
          <cell r="D1160">
            <v>1</v>
          </cell>
          <cell r="E1160">
            <v>1786.1</v>
          </cell>
          <cell r="F1160">
            <v>1786.1</v>
          </cell>
          <cell r="G1160"/>
          <cell r="H1160"/>
          <cell r="I1160"/>
          <cell r="J1160"/>
          <cell r="K1160"/>
          <cell r="L1160"/>
          <cell r="M1160">
            <v>1</v>
          </cell>
          <cell r="N1160"/>
          <cell r="O1160"/>
          <cell r="P1160"/>
          <cell r="Q1160"/>
          <cell r="R1160"/>
          <cell r="S1160"/>
          <cell r="T1160"/>
          <cell r="U1160"/>
          <cell r="V1160"/>
          <cell r="W1160"/>
          <cell r="X1160"/>
          <cell r="Y1160"/>
          <cell r="Z1160">
            <v>1</v>
          </cell>
          <cell r="AA1160">
            <v>1786.1</v>
          </cell>
        </row>
        <row r="1161">
          <cell r="B1161" t="str">
            <v>3К2-6</v>
          </cell>
          <cell r="C1161" t="str">
            <v>Колонна 3К2-6</v>
          </cell>
          <cell r="D1161">
            <v>1</v>
          </cell>
          <cell r="E1161">
            <v>1753.2</v>
          </cell>
          <cell r="F1161">
            <v>1753.2</v>
          </cell>
          <cell r="G1161"/>
          <cell r="H1161"/>
          <cell r="I1161"/>
          <cell r="J1161"/>
          <cell r="K1161"/>
          <cell r="L1161"/>
          <cell r="M1161"/>
          <cell r="N1161"/>
          <cell r="O1161"/>
          <cell r="P1161"/>
          <cell r="Q1161"/>
          <cell r="R1161"/>
          <cell r="S1161"/>
          <cell r="T1161"/>
          <cell r="U1161"/>
          <cell r="V1161"/>
          <cell r="W1161"/>
          <cell r="X1161">
            <v>1</v>
          </cell>
          <cell r="Y1161"/>
          <cell r="Z1161">
            <v>1</v>
          </cell>
          <cell r="AA1161">
            <v>1753.2</v>
          </cell>
        </row>
        <row r="1162">
          <cell r="B1162" t="str">
            <v>3К4-1</v>
          </cell>
          <cell r="C1162" t="str">
            <v>Колонна 3К4-1</v>
          </cell>
          <cell r="D1162">
            <v>2</v>
          </cell>
          <cell r="E1162">
            <v>205.9</v>
          </cell>
          <cell r="F1162">
            <v>411.8</v>
          </cell>
          <cell r="G1162"/>
          <cell r="H1162"/>
          <cell r="I1162"/>
          <cell r="J1162"/>
          <cell r="K1162"/>
          <cell r="L1162"/>
          <cell r="M1162"/>
          <cell r="N1162"/>
          <cell r="O1162"/>
          <cell r="P1162"/>
          <cell r="Q1162"/>
          <cell r="R1162"/>
          <cell r="S1162"/>
          <cell r="T1162"/>
          <cell r="U1162"/>
          <cell r="V1162"/>
          <cell r="W1162"/>
          <cell r="X1162"/>
          <cell r="Y1162"/>
          <cell r="Z1162" t="str">
            <v>-</v>
          </cell>
          <cell r="AA1162" t="str">
            <v>-</v>
          </cell>
        </row>
        <row r="1163">
          <cell r="B1163" t="str">
            <v>3К4-2</v>
          </cell>
          <cell r="C1163" t="str">
            <v>Колонна 3К4-2</v>
          </cell>
          <cell r="D1163">
            <v>1</v>
          </cell>
          <cell r="E1163">
            <v>324.7</v>
          </cell>
          <cell r="F1163">
            <v>324.7</v>
          </cell>
          <cell r="G1163"/>
          <cell r="H1163"/>
          <cell r="I1163"/>
          <cell r="J1163"/>
          <cell r="K1163"/>
          <cell r="L1163"/>
          <cell r="M1163"/>
          <cell r="N1163"/>
          <cell r="O1163"/>
          <cell r="P1163"/>
          <cell r="Q1163"/>
          <cell r="R1163"/>
          <cell r="S1163"/>
          <cell r="T1163"/>
          <cell r="U1163"/>
          <cell r="V1163"/>
          <cell r="W1163"/>
          <cell r="X1163"/>
          <cell r="Y1163"/>
          <cell r="Z1163" t="str">
            <v>-</v>
          </cell>
          <cell r="AA1163" t="str">
            <v>-</v>
          </cell>
        </row>
        <row r="1164">
          <cell r="B1164" t="str">
            <v>3К4-3</v>
          </cell>
          <cell r="C1164" t="str">
            <v>Колонна 3К4-3</v>
          </cell>
          <cell r="D1164">
            <v>10</v>
          </cell>
          <cell r="E1164">
            <v>222.3</v>
          </cell>
          <cell r="F1164">
            <v>2223</v>
          </cell>
          <cell r="G1164"/>
          <cell r="H1164"/>
          <cell r="I1164"/>
          <cell r="J1164"/>
          <cell r="K1164"/>
          <cell r="L1164"/>
          <cell r="M1164"/>
          <cell r="N1164"/>
          <cell r="O1164"/>
          <cell r="P1164"/>
          <cell r="Q1164"/>
          <cell r="R1164"/>
          <cell r="S1164"/>
          <cell r="T1164"/>
          <cell r="U1164"/>
          <cell r="V1164"/>
          <cell r="W1164"/>
          <cell r="X1164"/>
          <cell r="Y1164"/>
          <cell r="Z1164" t="str">
            <v>-</v>
          </cell>
          <cell r="AA1164" t="str">
            <v>-</v>
          </cell>
        </row>
        <row r="1165">
          <cell r="B1165" t="str">
            <v>3К4-4</v>
          </cell>
          <cell r="C1165" t="str">
            <v>Колонна 3К4-4</v>
          </cell>
          <cell r="D1165">
            <v>10</v>
          </cell>
          <cell r="E1165">
            <v>222.9</v>
          </cell>
          <cell r="F1165">
            <v>2229</v>
          </cell>
          <cell r="G1165"/>
          <cell r="H1165"/>
          <cell r="I1165"/>
          <cell r="J1165"/>
          <cell r="K1165"/>
          <cell r="L1165"/>
          <cell r="M1165"/>
          <cell r="N1165"/>
          <cell r="O1165"/>
          <cell r="P1165"/>
          <cell r="Q1165"/>
          <cell r="R1165"/>
          <cell r="S1165"/>
          <cell r="T1165"/>
          <cell r="U1165"/>
          <cell r="V1165"/>
          <cell r="W1165"/>
          <cell r="X1165"/>
          <cell r="Y1165"/>
          <cell r="Z1165" t="str">
            <v>-</v>
          </cell>
          <cell r="AA1165" t="str">
            <v>-</v>
          </cell>
        </row>
        <row r="1166">
          <cell r="B1166" t="str">
            <v>3К4-5</v>
          </cell>
          <cell r="C1166" t="str">
            <v>Колонна 3К4-5</v>
          </cell>
          <cell r="D1166">
            <v>1</v>
          </cell>
          <cell r="E1166">
            <v>231.3</v>
          </cell>
          <cell r="F1166">
            <v>231.3</v>
          </cell>
          <cell r="G1166"/>
          <cell r="H1166"/>
          <cell r="I1166"/>
          <cell r="J1166"/>
          <cell r="K1166"/>
          <cell r="L1166"/>
          <cell r="M1166"/>
          <cell r="N1166"/>
          <cell r="O1166"/>
          <cell r="P1166"/>
          <cell r="Q1166"/>
          <cell r="R1166"/>
          <cell r="S1166"/>
          <cell r="T1166"/>
          <cell r="U1166"/>
          <cell r="V1166"/>
          <cell r="W1166"/>
          <cell r="X1166"/>
          <cell r="Y1166"/>
          <cell r="Z1166" t="str">
            <v>-</v>
          </cell>
          <cell r="AA1166" t="str">
            <v>-</v>
          </cell>
        </row>
        <row r="1167">
          <cell r="B1167" t="str">
            <v>3К4-6</v>
          </cell>
          <cell r="C1167" t="str">
            <v>Колонна 3К4-6</v>
          </cell>
          <cell r="D1167">
            <v>1</v>
          </cell>
          <cell r="E1167">
            <v>231.8</v>
          </cell>
          <cell r="F1167">
            <v>231.8</v>
          </cell>
          <cell r="G1167"/>
          <cell r="H1167"/>
          <cell r="I1167"/>
          <cell r="J1167"/>
          <cell r="K1167"/>
          <cell r="L1167"/>
          <cell r="M1167"/>
          <cell r="N1167"/>
          <cell r="O1167"/>
          <cell r="P1167"/>
          <cell r="Q1167"/>
          <cell r="R1167"/>
          <cell r="S1167"/>
          <cell r="T1167"/>
          <cell r="U1167"/>
          <cell r="V1167"/>
          <cell r="W1167"/>
          <cell r="X1167"/>
          <cell r="Y1167"/>
          <cell r="Z1167" t="str">
            <v>-</v>
          </cell>
          <cell r="AA1167" t="str">
            <v>-</v>
          </cell>
        </row>
        <row r="1168">
          <cell r="B1168" t="str">
            <v>3К4-7</v>
          </cell>
          <cell r="C1168" t="str">
            <v>Колонна 3К4-7</v>
          </cell>
          <cell r="D1168">
            <v>1</v>
          </cell>
          <cell r="E1168">
            <v>232.8</v>
          </cell>
          <cell r="F1168">
            <v>232.8</v>
          </cell>
          <cell r="G1168"/>
          <cell r="H1168"/>
          <cell r="I1168"/>
          <cell r="J1168"/>
          <cell r="K1168"/>
          <cell r="L1168"/>
          <cell r="M1168"/>
          <cell r="N1168"/>
          <cell r="O1168"/>
          <cell r="P1168"/>
          <cell r="Q1168"/>
          <cell r="R1168"/>
          <cell r="S1168"/>
          <cell r="T1168"/>
          <cell r="U1168"/>
          <cell r="V1168"/>
          <cell r="W1168"/>
          <cell r="X1168"/>
          <cell r="Y1168"/>
          <cell r="Z1168" t="str">
            <v>-</v>
          </cell>
          <cell r="AA1168" t="str">
            <v>-</v>
          </cell>
        </row>
        <row r="1169">
          <cell r="B1169" t="str">
            <v>3К4-8</v>
          </cell>
          <cell r="C1169" t="str">
            <v>Колонна 3К4-8</v>
          </cell>
          <cell r="D1169">
            <v>1</v>
          </cell>
          <cell r="E1169">
            <v>242.5</v>
          </cell>
          <cell r="F1169">
            <v>242.5</v>
          </cell>
          <cell r="G1169"/>
          <cell r="H1169"/>
          <cell r="I1169"/>
          <cell r="J1169"/>
          <cell r="K1169"/>
          <cell r="L1169"/>
          <cell r="M1169"/>
          <cell r="N1169"/>
          <cell r="O1169"/>
          <cell r="P1169"/>
          <cell r="Q1169"/>
          <cell r="R1169"/>
          <cell r="S1169"/>
          <cell r="T1169"/>
          <cell r="U1169"/>
          <cell r="V1169"/>
          <cell r="W1169"/>
          <cell r="X1169"/>
          <cell r="Y1169"/>
          <cell r="Z1169" t="str">
            <v>-</v>
          </cell>
          <cell r="AA1169" t="str">
            <v>-</v>
          </cell>
        </row>
        <row r="1170">
          <cell r="B1170" t="str">
            <v>3К4-9</v>
          </cell>
          <cell r="C1170" t="str">
            <v>Колонна 3К4-9</v>
          </cell>
          <cell r="D1170">
            <v>1</v>
          </cell>
          <cell r="E1170">
            <v>231.3</v>
          </cell>
          <cell r="F1170">
            <v>231.3</v>
          </cell>
          <cell r="G1170"/>
          <cell r="H1170"/>
          <cell r="I1170"/>
          <cell r="J1170"/>
          <cell r="K1170"/>
          <cell r="L1170"/>
          <cell r="M1170"/>
          <cell r="N1170"/>
          <cell r="O1170"/>
          <cell r="P1170"/>
          <cell r="Q1170"/>
          <cell r="R1170"/>
          <cell r="S1170"/>
          <cell r="T1170"/>
          <cell r="U1170"/>
          <cell r="V1170"/>
          <cell r="W1170"/>
          <cell r="X1170"/>
          <cell r="Y1170"/>
          <cell r="Z1170" t="str">
            <v>-</v>
          </cell>
          <cell r="AA1170" t="str">
            <v>-</v>
          </cell>
        </row>
        <row r="1171">
          <cell r="B1171" t="str">
            <v>3К4-10</v>
          </cell>
          <cell r="C1171" t="str">
            <v>Колонна 3К4-10</v>
          </cell>
          <cell r="D1171">
            <v>1</v>
          </cell>
          <cell r="E1171">
            <v>231.8</v>
          </cell>
          <cell r="F1171">
            <v>231.8</v>
          </cell>
          <cell r="G1171"/>
          <cell r="H1171"/>
          <cell r="I1171"/>
          <cell r="J1171"/>
          <cell r="K1171"/>
          <cell r="L1171"/>
          <cell r="M1171"/>
          <cell r="N1171"/>
          <cell r="O1171"/>
          <cell r="P1171"/>
          <cell r="Q1171"/>
          <cell r="R1171"/>
          <cell r="S1171"/>
          <cell r="T1171"/>
          <cell r="U1171"/>
          <cell r="V1171"/>
          <cell r="W1171"/>
          <cell r="X1171"/>
          <cell r="Y1171"/>
          <cell r="Z1171" t="str">
            <v>-</v>
          </cell>
          <cell r="AA1171" t="str">
            <v>-</v>
          </cell>
        </row>
        <row r="1172">
          <cell r="B1172" t="str">
            <v>3К4-11</v>
          </cell>
          <cell r="C1172" t="str">
            <v>Колонна 3К4-11</v>
          </cell>
          <cell r="D1172">
            <v>1</v>
          </cell>
          <cell r="E1172">
            <v>314.7</v>
          </cell>
          <cell r="F1172">
            <v>314.7</v>
          </cell>
          <cell r="G1172"/>
          <cell r="H1172"/>
          <cell r="I1172"/>
          <cell r="J1172"/>
          <cell r="K1172"/>
          <cell r="L1172"/>
          <cell r="M1172"/>
          <cell r="N1172"/>
          <cell r="O1172"/>
          <cell r="P1172"/>
          <cell r="Q1172"/>
          <cell r="R1172"/>
          <cell r="S1172"/>
          <cell r="T1172"/>
          <cell r="U1172"/>
          <cell r="V1172"/>
          <cell r="W1172"/>
          <cell r="X1172"/>
          <cell r="Y1172"/>
          <cell r="Z1172" t="str">
            <v>-</v>
          </cell>
          <cell r="AA1172" t="str">
            <v>-</v>
          </cell>
        </row>
        <row r="1173">
          <cell r="B1173" t="str">
            <v>3КР1-1</v>
          </cell>
          <cell r="C1173" t="str">
            <v>Кронштейн 3КР1-1</v>
          </cell>
          <cell r="D1173">
            <v>1</v>
          </cell>
          <cell r="E1173">
            <v>21.3</v>
          </cell>
          <cell r="F1173">
            <v>21.3</v>
          </cell>
          <cell r="G1173"/>
          <cell r="H1173"/>
          <cell r="I1173"/>
          <cell r="J1173"/>
          <cell r="K1173"/>
          <cell r="L1173"/>
          <cell r="M1173"/>
          <cell r="N1173"/>
          <cell r="O1173"/>
          <cell r="P1173"/>
          <cell r="Q1173"/>
          <cell r="R1173"/>
          <cell r="S1173"/>
          <cell r="T1173"/>
          <cell r="U1173"/>
          <cell r="V1173"/>
          <cell r="W1173"/>
          <cell r="X1173"/>
          <cell r="Y1173"/>
          <cell r="Z1173" t="str">
            <v>-</v>
          </cell>
          <cell r="AA1173" t="str">
            <v>-</v>
          </cell>
        </row>
        <row r="1174">
          <cell r="B1174" t="str">
            <v>3КР1-2</v>
          </cell>
          <cell r="C1174" t="str">
            <v>Кронштейн 3КР1-2</v>
          </cell>
          <cell r="D1174">
            <v>1</v>
          </cell>
          <cell r="E1174">
            <v>71.400000000000006</v>
          </cell>
          <cell r="F1174">
            <v>71.400000000000006</v>
          </cell>
          <cell r="G1174"/>
          <cell r="H1174"/>
          <cell r="I1174"/>
          <cell r="J1174"/>
          <cell r="K1174"/>
          <cell r="L1174"/>
          <cell r="M1174"/>
          <cell r="N1174"/>
          <cell r="O1174"/>
          <cell r="P1174"/>
          <cell r="Q1174"/>
          <cell r="R1174"/>
          <cell r="S1174"/>
          <cell r="T1174"/>
          <cell r="U1174"/>
          <cell r="V1174"/>
          <cell r="W1174"/>
          <cell r="X1174"/>
          <cell r="Y1174"/>
          <cell r="Z1174" t="str">
            <v>-</v>
          </cell>
          <cell r="AA1174" t="str">
            <v>-</v>
          </cell>
        </row>
        <row r="1175">
          <cell r="B1175" t="str">
            <v>3КР1-3</v>
          </cell>
          <cell r="C1175" t="str">
            <v>Кронштейн 3КР1-3</v>
          </cell>
          <cell r="D1175">
            <v>4</v>
          </cell>
          <cell r="E1175">
            <v>66.900000000000006</v>
          </cell>
          <cell r="F1175">
            <v>267.60000000000002</v>
          </cell>
          <cell r="G1175"/>
          <cell r="H1175"/>
          <cell r="I1175"/>
          <cell r="J1175"/>
          <cell r="K1175"/>
          <cell r="L1175"/>
          <cell r="M1175"/>
          <cell r="N1175"/>
          <cell r="O1175"/>
          <cell r="P1175"/>
          <cell r="Q1175"/>
          <cell r="R1175"/>
          <cell r="S1175"/>
          <cell r="T1175"/>
          <cell r="U1175"/>
          <cell r="V1175"/>
          <cell r="W1175"/>
          <cell r="X1175"/>
          <cell r="Y1175"/>
          <cell r="Z1175" t="str">
            <v>-</v>
          </cell>
          <cell r="AA1175" t="str">
            <v>-</v>
          </cell>
        </row>
        <row r="1176">
          <cell r="B1176" t="str">
            <v>3КР1-4</v>
          </cell>
          <cell r="C1176" t="str">
            <v>Кронштейн 3КР1-4</v>
          </cell>
          <cell r="D1176">
            <v>4</v>
          </cell>
          <cell r="E1176">
            <v>17.5</v>
          </cell>
          <cell r="F1176">
            <v>70</v>
          </cell>
          <cell r="G1176"/>
          <cell r="H1176"/>
          <cell r="I1176"/>
          <cell r="J1176"/>
          <cell r="K1176"/>
          <cell r="L1176"/>
          <cell r="M1176"/>
          <cell r="N1176"/>
          <cell r="O1176"/>
          <cell r="P1176"/>
          <cell r="Q1176"/>
          <cell r="R1176"/>
          <cell r="S1176"/>
          <cell r="T1176"/>
          <cell r="U1176"/>
          <cell r="V1176"/>
          <cell r="W1176"/>
          <cell r="X1176"/>
          <cell r="Y1176"/>
          <cell r="Z1176" t="str">
            <v>-</v>
          </cell>
          <cell r="AA1176" t="str">
            <v>-</v>
          </cell>
        </row>
        <row r="1177">
          <cell r="B1177" t="str">
            <v>3Л1-1</v>
          </cell>
          <cell r="C1177" t="str">
            <v>Лестница 3Л1-1</v>
          </cell>
          <cell r="D1177">
            <v>2</v>
          </cell>
          <cell r="E1177">
            <v>347.1</v>
          </cell>
          <cell r="F1177">
            <v>694.2</v>
          </cell>
          <cell r="G1177"/>
          <cell r="H1177"/>
          <cell r="I1177"/>
          <cell r="J1177"/>
          <cell r="K1177"/>
          <cell r="L1177"/>
          <cell r="M1177"/>
          <cell r="N1177"/>
          <cell r="O1177"/>
          <cell r="P1177"/>
          <cell r="Q1177"/>
          <cell r="R1177"/>
          <cell r="S1177"/>
          <cell r="T1177"/>
          <cell r="U1177"/>
          <cell r="V1177"/>
          <cell r="W1177"/>
          <cell r="X1177"/>
          <cell r="Y1177"/>
          <cell r="Z1177" t="str">
            <v>-</v>
          </cell>
          <cell r="AA1177" t="str">
            <v>-</v>
          </cell>
        </row>
        <row r="1178">
          <cell r="B1178" t="str">
            <v>3Л1-2</v>
          </cell>
          <cell r="C1178" t="str">
            <v>Лестница 3Л1-2</v>
          </cell>
          <cell r="D1178">
            <v>1</v>
          </cell>
          <cell r="E1178">
            <v>383.4</v>
          </cell>
          <cell r="F1178">
            <v>383.4</v>
          </cell>
          <cell r="G1178"/>
          <cell r="H1178"/>
          <cell r="I1178"/>
          <cell r="J1178"/>
          <cell r="K1178"/>
          <cell r="L1178"/>
          <cell r="M1178"/>
          <cell r="N1178"/>
          <cell r="O1178"/>
          <cell r="P1178"/>
          <cell r="Q1178"/>
          <cell r="R1178"/>
          <cell r="S1178"/>
          <cell r="T1178"/>
          <cell r="U1178"/>
          <cell r="V1178"/>
          <cell r="W1178"/>
          <cell r="X1178"/>
          <cell r="Y1178"/>
          <cell r="Z1178" t="str">
            <v>-</v>
          </cell>
          <cell r="AA1178" t="str">
            <v>-</v>
          </cell>
        </row>
        <row r="1179">
          <cell r="B1179" t="str">
            <v>3Л1-3</v>
          </cell>
          <cell r="C1179" t="str">
            <v>Лестница 3Л1-3</v>
          </cell>
          <cell r="D1179">
            <v>1</v>
          </cell>
          <cell r="E1179">
            <v>176</v>
          </cell>
          <cell r="F1179">
            <v>176</v>
          </cell>
          <cell r="G1179"/>
          <cell r="H1179"/>
          <cell r="I1179"/>
          <cell r="J1179"/>
          <cell r="K1179"/>
          <cell r="L1179"/>
          <cell r="M1179"/>
          <cell r="N1179"/>
          <cell r="O1179"/>
          <cell r="P1179"/>
          <cell r="Q1179"/>
          <cell r="R1179"/>
          <cell r="S1179"/>
          <cell r="T1179"/>
          <cell r="U1179"/>
          <cell r="V1179"/>
          <cell r="W1179"/>
          <cell r="X1179"/>
          <cell r="Y1179"/>
          <cell r="Z1179" t="str">
            <v>-</v>
          </cell>
          <cell r="AA1179" t="str">
            <v>-</v>
          </cell>
        </row>
        <row r="1180">
          <cell r="B1180" t="str">
            <v>3Л1-4</v>
          </cell>
          <cell r="C1180" t="str">
            <v>Лестница 3Л1-4</v>
          </cell>
          <cell r="D1180">
            <v>2</v>
          </cell>
          <cell r="E1180">
            <v>278.8</v>
          </cell>
          <cell r="F1180">
            <v>557.6</v>
          </cell>
          <cell r="G1180"/>
          <cell r="H1180"/>
          <cell r="I1180"/>
          <cell r="J1180"/>
          <cell r="K1180"/>
          <cell r="L1180"/>
          <cell r="M1180"/>
          <cell r="N1180"/>
          <cell r="O1180"/>
          <cell r="P1180"/>
          <cell r="Q1180"/>
          <cell r="R1180"/>
          <cell r="S1180"/>
          <cell r="T1180"/>
          <cell r="U1180"/>
          <cell r="V1180"/>
          <cell r="W1180"/>
          <cell r="X1180"/>
          <cell r="Y1180"/>
          <cell r="Z1180" t="str">
            <v>-</v>
          </cell>
          <cell r="AA1180" t="str">
            <v>-</v>
          </cell>
        </row>
        <row r="1181">
          <cell r="B1181" t="str">
            <v>3Л1-5</v>
          </cell>
          <cell r="C1181" t="str">
            <v>Лестница 3Л1-5</v>
          </cell>
          <cell r="D1181">
            <v>1</v>
          </cell>
          <cell r="E1181">
            <v>261.2</v>
          </cell>
          <cell r="F1181">
            <v>261.2</v>
          </cell>
          <cell r="G1181"/>
          <cell r="H1181"/>
          <cell r="I1181"/>
          <cell r="J1181"/>
          <cell r="K1181"/>
          <cell r="L1181"/>
          <cell r="M1181"/>
          <cell r="N1181"/>
          <cell r="O1181"/>
          <cell r="P1181"/>
          <cell r="Q1181"/>
          <cell r="R1181"/>
          <cell r="S1181"/>
          <cell r="T1181"/>
          <cell r="U1181"/>
          <cell r="V1181"/>
          <cell r="W1181"/>
          <cell r="X1181"/>
          <cell r="Y1181"/>
          <cell r="Z1181" t="str">
            <v>-</v>
          </cell>
          <cell r="AA1181" t="str">
            <v>-</v>
          </cell>
        </row>
        <row r="1182">
          <cell r="B1182" t="str">
            <v>3Л1-6</v>
          </cell>
          <cell r="C1182" t="str">
            <v>Лестница 3Л1-6</v>
          </cell>
          <cell r="D1182">
            <v>1</v>
          </cell>
          <cell r="E1182">
            <v>259.60000000000002</v>
          </cell>
          <cell r="F1182">
            <v>259.60000000000002</v>
          </cell>
          <cell r="G1182"/>
          <cell r="H1182"/>
          <cell r="I1182"/>
          <cell r="J1182"/>
          <cell r="K1182"/>
          <cell r="L1182"/>
          <cell r="M1182"/>
          <cell r="N1182"/>
          <cell r="O1182"/>
          <cell r="P1182"/>
          <cell r="Q1182"/>
          <cell r="R1182"/>
          <cell r="S1182"/>
          <cell r="T1182"/>
          <cell r="U1182"/>
          <cell r="V1182"/>
          <cell r="W1182"/>
          <cell r="X1182"/>
          <cell r="Y1182"/>
          <cell r="Z1182" t="str">
            <v>-</v>
          </cell>
          <cell r="AA1182" t="str">
            <v>-</v>
          </cell>
        </row>
        <row r="1183">
          <cell r="B1183" t="str">
            <v>3Л2-1</v>
          </cell>
          <cell r="C1183" t="str">
            <v>Лестница 3Л2-1</v>
          </cell>
          <cell r="D1183">
            <v>1</v>
          </cell>
          <cell r="E1183">
            <v>61.6</v>
          </cell>
          <cell r="F1183">
            <v>61.6</v>
          </cell>
          <cell r="G1183"/>
          <cell r="H1183"/>
          <cell r="I1183"/>
          <cell r="J1183"/>
          <cell r="K1183"/>
          <cell r="L1183"/>
          <cell r="M1183"/>
          <cell r="N1183"/>
          <cell r="O1183"/>
          <cell r="P1183"/>
          <cell r="Q1183"/>
          <cell r="R1183"/>
          <cell r="S1183"/>
          <cell r="T1183"/>
          <cell r="U1183"/>
          <cell r="V1183"/>
          <cell r="W1183"/>
          <cell r="X1183"/>
          <cell r="Y1183"/>
          <cell r="Z1183" t="str">
            <v>-</v>
          </cell>
          <cell r="AA1183" t="str">
            <v>-</v>
          </cell>
        </row>
        <row r="1184">
          <cell r="B1184" t="str">
            <v>3Л2-2</v>
          </cell>
          <cell r="C1184" t="str">
            <v>Лестница 3Л2-2</v>
          </cell>
          <cell r="D1184">
            <v>2</v>
          </cell>
          <cell r="E1184">
            <v>370.8</v>
          </cell>
          <cell r="F1184">
            <v>741.6</v>
          </cell>
          <cell r="G1184"/>
          <cell r="H1184"/>
          <cell r="I1184"/>
          <cell r="J1184"/>
          <cell r="K1184"/>
          <cell r="L1184"/>
          <cell r="M1184"/>
          <cell r="N1184"/>
          <cell r="O1184"/>
          <cell r="P1184"/>
          <cell r="Q1184"/>
          <cell r="R1184"/>
          <cell r="S1184"/>
          <cell r="T1184"/>
          <cell r="U1184"/>
          <cell r="V1184"/>
          <cell r="W1184"/>
          <cell r="X1184"/>
          <cell r="Y1184"/>
          <cell r="Z1184" t="str">
            <v>-</v>
          </cell>
          <cell r="AA1184" t="str">
            <v>-</v>
          </cell>
        </row>
        <row r="1185">
          <cell r="B1185" t="str">
            <v>3Л2-3</v>
          </cell>
          <cell r="C1185" t="str">
            <v>Лестница 3Л2-3</v>
          </cell>
          <cell r="D1185">
            <v>1</v>
          </cell>
          <cell r="E1185">
            <v>276.39999999999998</v>
          </cell>
          <cell r="F1185">
            <v>276.39999999999998</v>
          </cell>
          <cell r="G1185"/>
          <cell r="H1185"/>
          <cell r="I1185"/>
          <cell r="J1185"/>
          <cell r="K1185"/>
          <cell r="L1185"/>
          <cell r="M1185"/>
          <cell r="N1185"/>
          <cell r="O1185"/>
          <cell r="P1185"/>
          <cell r="Q1185"/>
          <cell r="R1185"/>
          <cell r="S1185"/>
          <cell r="T1185"/>
          <cell r="U1185"/>
          <cell r="V1185"/>
          <cell r="W1185"/>
          <cell r="X1185"/>
          <cell r="Y1185"/>
          <cell r="Z1185" t="str">
            <v>-</v>
          </cell>
          <cell r="AA1185" t="str">
            <v>-</v>
          </cell>
        </row>
        <row r="1186">
          <cell r="B1186" t="str">
            <v>3Л2-4</v>
          </cell>
          <cell r="C1186" t="str">
            <v>Лестница 3Л2-4</v>
          </cell>
          <cell r="D1186">
            <v>1</v>
          </cell>
          <cell r="E1186">
            <v>309.60000000000002</v>
          </cell>
          <cell r="F1186">
            <v>309.60000000000002</v>
          </cell>
          <cell r="G1186"/>
          <cell r="H1186"/>
          <cell r="I1186"/>
          <cell r="J1186"/>
          <cell r="K1186"/>
          <cell r="L1186"/>
          <cell r="M1186"/>
          <cell r="N1186"/>
          <cell r="O1186"/>
          <cell r="P1186"/>
          <cell r="Q1186"/>
          <cell r="R1186"/>
          <cell r="S1186"/>
          <cell r="T1186"/>
          <cell r="U1186"/>
          <cell r="V1186"/>
          <cell r="W1186"/>
          <cell r="X1186"/>
          <cell r="Y1186"/>
          <cell r="Z1186" t="str">
            <v>-</v>
          </cell>
          <cell r="AA1186" t="str">
            <v>-</v>
          </cell>
        </row>
        <row r="1187">
          <cell r="B1187" t="str">
            <v>3Л3-1</v>
          </cell>
          <cell r="C1187" t="str">
            <v>Лестница 3Л3-1</v>
          </cell>
          <cell r="D1187">
            <v>2</v>
          </cell>
          <cell r="E1187">
            <v>254.8</v>
          </cell>
          <cell r="F1187">
            <v>509.6</v>
          </cell>
          <cell r="G1187"/>
          <cell r="H1187"/>
          <cell r="I1187"/>
          <cell r="J1187"/>
          <cell r="K1187"/>
          <cell r="L1187"/>
          <cell r="M1187"/>
          <cell r="N1187"/>
          <cell r="O1187"/>
          <cell r="P1187"/>
          <cell r="Q1187"/>
          <cell r="R1187"/>
          <cell r="S1187"/>
          <cell r="T1187"/>
          <cell r="U1187"/>
          <cell r="V1187"/>
          <cell r="W1187"/>
          <cell r="X1187"/>
          <cell r="Y1187"/>
          <cell r="Z1187" t="str">
            <v>-</v>
          </cell>
          <cell r="AA1187" t="str">
            <v>-</v>
          </cell>
        </row>
        <row r="1188">
          <cell r="B1188" t="str">
            <v>3Л3-2</v>
          </cell>
          <cell r="C1188" t="str">
            <v>Лестница 3Л3-2</v>
          </cell>
          <cell r="D1188">
            <v>1</v>
          </cell>
          <cell r="E1188">
            <v>293.89999999999998</v>
          </cell>
          <cell r="F1188">
            <v>293.89999999999998</v>
          </cell>
          <cell r="G1188"/>
          <cell r="H1188"/>
          <cell r="I1188"/>
          <cell r="J1188"/>
          <cell r="K1188"/>
          <cell r="L1188"/>
          <cell r="M1188"/>
          <cell r="N1188"/>
          <cell r="O1188"/>
          <cell r="P1188"/>
          <cell r="Q1188"/>
          <cell r="R1188"/>
          <cell r="S1188"/>
          <cell r="T1188"/>
          <cell r="U1188"/>
          <cell r="V1188"/>
          <cell r="W1188"/>
          <cell r="X1188"/>
          <cell r="Y1188"/>
          <cell r="Z1188" t="str">
            <v>-</v>
          </cell>
          <cell r="AA1188" t="str">
            <v>-</v>
          </cell>
        </row>
        <row r="1189">
          <cell r="B1189" t="str">
            <v>3Л3-3</v>
          </cell>
          <cell r="C1189" t="str">
            <v>Лестница 3Л3-3</v>
          </cell>
          <cell r="D1189">
            <v>1</v>
          </cell>
          <cell r="E1189">
            <v>257.39999999999998</v>
          </cell>
          <cell r="F1189">
            <v>257.39999999999998</v>
          </cell>
          <cell r="G1189"/>
          <cell r="H1189"/>
          <cell r="I1189"/>
          <cell r="J1189"/>
          <cell r="K1189"/>
          <cell r="L1189"/>
          <cell r="M1189"/>
          <cell r="N1189"/>
          <cell r="O1189"/>
          <cell r="P1189"/>
          <cell r="Q1189"/>
          <cell r="R1189"/>
          <cell r="S1189"/>
          <cell r="T1189"/>
          <cell r="U1189"/>
          <cell r="V1189"/>
          <cell r="W1189"/>
          <cell r="X1189"/>
          <cell r="Y1189"/>
          <cell r="Z1189" t="str">
            <v>-</v>
          </cell>
          <cell r="AA1189" t="str">
            <v>-</v>
          </cell>
        </row>
        <row r="1190">
          <cell r="B1190" t="str">
            <v>3Л3-4</v>
          </cell>
          <cell r="C1190" t="str">
            <v>Лестница 3Л3-4</v>
          </cell>
          <cell r="D1190">
            <v>1</v>
          </cell>
          <cell r="E1190">
            <v>362.1</v>
          </cell>
          <cell r="F1190">
            <v>362.1</v>
          </cell>
          <cell r="G1190"/>
          <cell r="H1190"/>
          <cell r="I1190"/>
          <cell r="J1190"/>
          <cell r="K1190"/>
          <cell r="L1190"/>
          <cell r="M1190"/>
          <cell r="N1190"/>
          <cell r="O1190"/>
          <cell r="P1190"/>
          <cell r="Q1190"/>
          <cell r="R1190"/>
          <cell r="S1190"/>
          <cell r="T1190"/>
          <cell r="U1190"/>
          <cell r="V1190"/>
          <cell r="W1190"/>
          <cell r="X1190"/>
          <cell r="Y1190"/>
          <cell r="Z1190" t="str">
            <v>-</v>
          </cell>
          <cell r="AA1190" t="str">
            <v>-</v>
          </cell>
        </row>
        <row r="1191">
          <cell r="B1191" t="str">
            <v>3Л6-1</v>
          </cell>
          <cell r="C1191" t="str">
            <v>Лестница 3Л6-1</v>
          </cell>
          <cell r="D1191">
            <v>1</v>
          </cell>
          <cell r="E1191">
            <v>449.9</v>
          </cell>
          <cell r="F1191">
            <v>449.9</v>
          </cell>
          <cell r="G1191"/>
          <cell r="H1191"/>
          <cell r="I1191"/>
          <cell r="J1191"/>
          <cell r="K1191"/>
          <cell r="L1191"/>
          <cell r="M1191"/>
          <cell r="N1191"/>
          <cell r="O1191"/>
          <cell r="P1191"/>
          <cell r="Q1191"/>
          <cell r="R1191"/>
          <cell r="S1191"/>
          <cell r="T1191"/>
          <cell r="U1191"/>
          <cell r="V1191"/>
          <cell r="W1191"/>
          <cell r="X1191"/>
          <cell r="Y1191"/>
          <cell r="Z1191" t="str">
            <v>-</v>
          </cell>
          <cell r="AA1191" t="str">
            <v>-</v>
          </cell>
        </row>
        <row r="1192">
          <cell r="B1192" t="str">
            <v>3М-1</v>
          </cell>
          <cell r="C1192" t="str">
            <v>Монтажный элемент 3М-1</v>
          </cell>
          <cell r="D1192">
            <v>40</v>
          </cell>
          <cell r="E1192">
            <v>1.5</v>
          </cell>
          <cell r="F1192">
            <v>60</v>
          </cell>
          <cell r="G1192"/>
          <cell r="H1192"/>
          <cell r="I1192"/>
          <cell r="J1192"/>
          <cell r="K1192"/>
          <cell r="L1192"/>
          <cell r="M1192"/>
          <cell r="N1192"/>
          <cell r="O1192"/>
          <cell r="P1192"/>
          <cell r="Q1192"/>
          <cell r="R1192"/>
          <cell r="S1192"/>
          <cell r="T1192"/>
          <cell r="U1192"/>
          <cell r="V1192"/>
          <cell r="W1192"/>
          <cell r="X1192"/>
          <cell r="Y1192"/>
          <cell r="Z1192" t="str">
            <v>-</v>
          </cell>
          <cell r="AA1192" t="str">
            <v>-</v>
          </cell>
        </row>
        <row r="1193">
          <cell r="B1193" t="str">
            <v>3М-2</v>
          </cell>
          <cell r="C1193" t="str">
            <v>Монтажный элемент 3М-2</v>
          </cell>
          <cell r="D1193">
            <v>24</v>
          </cell>
          <cell r="E1193">
            <v>0.3</v>
          </cell>
          <cell r="F1193">
            <v>7.2</v>
          </cell>
          <cell r="G1193"/>
          <cell r="H1193"/>
          <cell r="I1193"/>
          <cell r="J1193"/>
          <cell r="K1193"/>
          <cell r="L1193"/>
          <cell r="M1193"/>
          <cell r="N1193"/>
          <cell r="O1193"/>
          <cell r="P1193"/>
          <cell r="Q1193"/>
          <cell r="R1193"/>
          <cell r="S1193"/>
          <cell r="T1193"/>
          <cell r="U1193"/>
          <cell r="V1193"/>
          <cell r="W1193"/>
          <cell r="X1193"/>
          <cell r="Y1193"/>
          <cell r="Z1193" t="str">
            <v>-</v>
          </cell>
          <cell r="AA1193" t="str">
            <v>-</v>
          </cell>
        </row>
        <row r="1194">
          <cell r="B1194" t="str">
            <v>3М-3</v>
          </cell>
          <cell r="C1194" t="str">
            <v>Монтажный элемент 3М-3</v>
          </cell>
          <cell r="D1194">
            <v>8</v>
          </cell>
          <cell r="E1194">
            <v>11.2</v>
          </cell>
          <cell r="F1194">
            <v>89.6</v>
          </cell>
          <cell r="G1194"/>
          <cell r="H1194"/>
          <cell r="I1194"/>
          <cell r="J1194"/>
          <cell r="K1194"/>
          <cell r="L1194"/>
          <cell r="M1194"/>
          <cell r="N1194"/>
          <cell r="O1194"/>
          <cell r="P1194"/>
          <cell r="Q1194"/>
          <cell r="R1194"/>
          <cell r="S1194"/>
          <cell r="T1194"/>
          <cell r="U1194"/>
          <cell r="V1194"/>
          <cell r="W1194"/>
          <cell r="X1194"/>
          <cell r="Y1194"/>
          <cell r="Z1194" t="str">
            <v>-</v>
          </cell>
          <cell r="AA1194" t="str">
            <v>-</v>
          </cell>
        </row>
        <row r="1195">
          <cell r="B1195" t="str">
            <v>3Н1-1</v>
          </cell>
          <cell r="C1195" t="str">
            <v>Настил 3Н1-1</v>
          </cell>
          <cell r="D1195">
            <v>1</v>
          </cell>
          <cell r="E1195">
            <v>83.9</v>
          </cell>
          <cell r="F1195">
            <v>83.9</v>
          </cell>
          <cell r="G1195"/>
          <cell r="H1195"/>
          <cell r="I1195"/>
          <cell r="J1195"/>
          <cell r="K1195"/>
          <cell r="L1195"/>
          <cell r="M1195"/>
          <cell r="N1195"/>
          <cell r="O1195"/>
          <cell r="P1195"/>
          <cell r="Q1195"/>
          <cell r="R1195"/>
          <cell r="S1195"/>
          <cell r="T1195"/>
          <cell r="U1195"/>
          <cell r="V1195"/>
          <cell r="W1195"/>
          <cell r="X1195"/>
          <cell r="Y1195"/>
          <cell r="Z1195" t="str">
            <v>-</v>
          </cell>
          <cell r="AA1195" t="str">
            <v>-</v>
          </cell>
        </row>
        <row r="1196">
          <cell r="B1196" t="str">
            <v>3Н1-2</v>
          </cell>
          <cell r="C1196" t="str">
            <v>Настил 3Н1-2</v>
          </cell>
          <cell r="D1196">
            <v>1</v>
          </cell>
          <cell r="E1196">
            <v>79.2</v>
          </cell>
          <cell r="F1196">
            <v>79.2</v>
          </cell>
          <cell r="G1196"/>
          <cell r="H1196"/>
          <cell r="I1196"/>
          <cell r="J1196"/>
          <cell r="K1196"/>
          <cell r="L1196"/>
          <cell r="M1196"/>
          <cell r="N1196"/>
          <cell r="O1196"/>
          <cell r="P1196"/>
          <cell r="Q1196"/>
          <cell r="R1196"/>
          <cell r="S1196"/>
          <cell r="T1196"/>
          <cell r="U1196"/>
          <cell r="V1196"/>
          <cell r="W1196"/>
          <cell r="X1196"/>
          <cell r="Y1196"/>
          <cell r="Z1196" t="str">
            <v>-</v>
          </cell>
          <cell r="AA1196" t="str">
            <v>-</v>
          </cell>
        </row>
        <row r="1197">
          <cell r="B1197" t="str">
            <v>3Н1-3</v>
          </cell>
          <cell r="C1197" t="str">
            <v>Настил 3Н1-3</v>
          </cell>
          <cell r="D1197">
            <v>1</v>
          </cell>
          <cell r="E1197">
            <v>64.5</v>
          </cell>
          <cell r="F1197">
            <v>64.5</v>
          </cell>
          <cell r="G1197"/>
          <cell r="H1197"/>
          <cell r="I1197"/>
          <cell r="J1197"/>
          <cell r="K1197"/>
          <cell r="L1197"/>
          <cell r="M1197"/>
          <cell r="N1197"/>
          <cell r="O1197"/>
          <cell r="P1197"/>
          <cell r="Q1197"/>
          <cell r="R1197"/>
          <cell r="S1197"/>
          <cell r="T1197"/>
          <cell r="U1197"/>
          <cell r="V1197"/>
          <cell r="W1197"/>
          <cell r="X1197"/>
          <cell r="Y1197"/>
          <cell r="Z1197" t="str">
            <v>-</v>
          </cell>
          <cell r="AA1197" t="str">
            <v>-</v>
          </cell>
        </row>
        <row r="1198">
          <cell r="B1198" t="str">
            <v>3Н1-4</v>
          </cell>
          <cell r="C1198" t="str">
            <v>Настил 3Н1-4</v>
          </cell>
          <cell r="D1198">
            <v>1</v>
          </cell>
          <cell r="E1198">
            <v>107.8</v>
          </cell>
          <cell r="F1198">
            <v>107.8</v>
          </cell>
          <cell r="G1198"/>
          <cell r="H1198"/>
          <cell r="I1198"/>
          <cell r="J1198"/>
          <cell r="K1198"/>
          <cell r="L1198"/>
          <cell r="M1198"/>
          <cell r="N1198"/>
          <cell r="O1198"/>
          <cell r="P1198"/>
          <cell r="Q1198"/>
          <cell r="R1198"/>
          <cell r="S1198"/>
          <cell r="T1198"/>
          <cell r="U1198"/>
          <cell r="V1198"/>
          <cell r="W1198"/>
          <cell r="X1198"/>
          <cell r="Y1198"/>
          <cell r="Z1198" t="str">
            <v>-</v>
          </cell>
          <cell r="AA1198" t="str">
            <v>-</v>
          </cell>
        </row>
        <row r="1199">
          <cell r="B1199" t="str">
            <v>3Н1-5</v>
          </cell>
          <cell r="C1199" t="str">
            <v>Настил 3Н1-5</v>
          </cell>
          <cell r="D1199">
            <v>1</v>
          </cell>
          <cell r="E1199">
            <v>100</v>
          </cell>
          <cell r="F1199">
            <v>100</v>
          </cell>
          <cell r="G1199"/>
          <cell r="H1199"/>
          <cell r="I1199"/>
          <cell r="J1199"/>
          <cell r="K1199"/>
          <cell r="L1199"/>
          <cell r="M1199"/>
          <cell r="N1199"/>
          <cell r="O1199"/>
          <cell r="P1199"/>
          <cell r="Q1199"/>
          <cell r="R1199"/>
          <cell r="S1199"/>
          <cell r="T1199"/>
          <cell r="U1199"/>
          <cell r="V1199"/>
          <cell r="W1199"/>
          <cell r="X1199"/>
          <cell r="Y1199"/>
          <cell r="Z1199" t="str">
            <v>-</v>
          </cell>
          <cell r="AA1199" t="str">
            <v>-</v>
          </cell>
        </row>
        <row r="1200">
          <cell r="B1200" t="str">
            <v>3Н1-6</v>
          </cell>
          <cell r="C1200" t="str">
            <v>Настил 3Н1-6</v>
          </cell>
          <cell r="D1200">
            <v>1</v>
          </cell>
          <cell r="E1200">
            <v>88.6</v>
          </cell>
          <cell r="F1200">
            <v>88.6</v>
          </cell>
          <cell r="G1200"/>
          <cell r="H1200"/>
          <cell r="I1200"/>
          <cell r="J1200"/>
          <cell r="K1200"/>
          <cell r="L1200"/>
          <cell r="M1200"/>
          <cell r="N1200"/>
          <cell r="O1200"/>
          <cell r="P1200"/>
          <cell r="Q1200"/>
          <cell r="R1200"/>
          <cell r="S1200"/>
          <cell r="T1200"/>
          <cell r="U1200"/>
          <cell r="V1200"/>
          <cell r="W1200"/>
          <cell r="X1200"/>
          <cell r="Y1200"/>
          <cell r="Z1200" t="str">
            <v>-</v>
          </cell>
          <cell r="AA1200" t="str">
            <v>-</v>
          </cell>
        </row>
        <row r="1201">
          <cell r="B1201" t="str">
            <v>3Н1-7</v>
          </cell>
          <cell r="C1201" t="str">
            <v>Настил 3Н1-7</v>
          </cell>
          <cell r="D1201">
            <v>1</v>
          </cell>
          <cell r="E1201">
            <v>81.099999999999994</v>
          </cell>
          <cell r="F1201">
            <v>81.099999999999994</v>
          </cell>
          <cell r="G1201"/>
          <cell r="H1201"/>
          <cell r="I1201"/>
          <cell r="J1201"/>
          <cell r="K1201"/>
          <cell r="L1201"/>
          <cell r="M1201"/>
          <cell r="N1201"/>
          <cell r="O1201"/>
          <cell r="P1201"/>
          <cell r="Q1201"/>
          <cell r="R1201"/>
          <cell r="S1201"/>
          <cell r="T1201"/>
          <cell r="U1201"/>
          <cell r="V1201"/>
          <cell r="W1201"/>
          <cell r="X1201"/>
          <cell r="Y1201"/>
          <cell r="Z1201" t="str">
            <v>-</v>
          </cell>
          <cell r="AA1201" t="str">
            <v>-</v>
          </cell>
        </row>
        <row r="1202">
          <cell r="B1202" t="str">
            <v>3Н1-8</v>
          </cell>
          <cell r="C1202" t="str">
            <v>Настил 3Н1-8</v>
          </cell>
          <cell r="D1202">
            <v>1</v>
          </cell>
          <cell r="E1202">
            <v>108.1</v>
          </cell>
          <cell r="F1202">
            <v>108.1</v>
          </cell>
          <cell r="G1202"/>
          <cell r="H1202"/>
          <cell r="I1202"/>
          <cell r="J1202"/>
          <cell r="K1202"/>
          <cell r="L1202"/>
          <cell r="M1202"/>
          <cell r="N1202"/>
          <cell r="O1202"/>
          <cell r="P1202"/>
          <cell r="Q1202"/>
          <cell r="R1202"/>
          <cell r="S1202"/>
          <cell r="T1202"/>
          <cell r="U1202"/>
          <cell r="V1202"/>
          <cell r="W1202"/>
          <cell r="X1202"/>
          <cell r="Y1202"/>
          <cell r="Z1202" t="str">
            <v>-</v>
          </cell>
          <cell r="AA1202" t="str">
            <v>-</v>
          </cell>
        </row>
        <row r="1203">
          <cell r="B1203" t="str">
            <v>3Н1-9</v>
          </cell>
          <cell r="C1203" t="str">
            <v>Настил 3Н1-9</v>
          </cell>
          <cell r="D1203">
            <v>1</v>
          </cell>
          <cell r="E1203">
            <v>100.3</v>
          </cell>
          <cell r="F1203">
            <v>100.3</v>
          </cell>
          <cell r="G1203"/>
          <cell r="H1203"/>
          <cell r="I1203"/>
          <cell r="J1203"/>
          <cell r="K1203"/>
          <cell r="L1203"/>
          <cell r="M1203"/>
          <cell r="N1203"/>
          <cell r="O1203"/>
          <cell r="P1203"/>
          <cell r="Q1203"/>
          <cell r="R1203"/>
          <cell r="S1203"/>
          <cell r="T1203"/>
          <cell r="U1203"/>
          <cell r="V1203"/>
          <cell r="W1203"/>
          <cell r="X1203"/>
          <cell r="Y1203"/>
          <cell r="Z1203" t="str">
            <v>-</v>
          </cell>
          <cell r="AA1203" t="str">
            <v>-</v>
          </cell>
        </row>
        <row r="1204">
          <cell r="B1204" t="str">
            <v>3Н1-10</v>
          </cell>
          <cell r="C1204" t="str">
            <v>Настил 3Н1-10</v>
          </cell>
          <cell r="D1204">
            <v>1</v>
          </cell>
          <cell r="E1204">
            <v>75.3</v>
          </cell>
          <cell r="F1204">
            <v>75.3</v>
          </cell>
          <cell r="G1204"/>
          <cell r="H1204"/>
          <cell r="I1204"/>
          <cell r="J1204"/>
          <cell r="K1204"/>
          <cell r="L1204"/>
          <cell r="M1204"/>
          <cell r="N1204"/>
          <cell r="O1204"/>
          <cell r="P1204"/>
          <cell r="Q1204"/>
          <cell r="R1204"/>
          <cell r="S1204"/>
          <cell r="T1204"/>
          <cell r="U1204"/>
          <cell r="V1204"/>
          <cell r="W1204"/>
          <cell r="X1204"/>
          <cell r="Y1204"/>
          <cell r="Z1204" t="str">
            <v>-</v>
          </cell>
          <cell r="AA1204" t="str">
            <v>-</v>
          </cell>
        </row>
        <row r="1205">
          <cell r="B1205" t="str">
            <v>3Н1-11</v>
          </cell>
          <cell r="C1205" t="str">
            <v>Настил 3Н1-11</v>
          </cell>
          <cell r="D1205">
            <v>1</v>
          </cell>
          <cell r="E1205">
            <v>78.5</v>
          </cell>
          <cell r="F1205">
            <v>78.5</v>
          </cell>
          <cell r="G1205"/>
          <cell r="H1205"/>
          <cell r="I1205"/>
          <cell r="J1205"/>
          <cell r="K1205"/>
          <cell r="L1205"/>
          <cell r="M1205"/>
          <cell r="N1205"/>
          <cell r="O1205"/>
          <cell r="P1205"/>
          <cell r="Q1205"/>
          <cell r="R1205"/>
          <cell r="S1205"/>
          <cell r="T1205"/>
          <cell r="U1205"/>
          <cell r="V1205"/>
          <cell r="W1205"/>
          <cell r="X1205"/>
          <cell r="Y1205"/>
          <cell r="Z1205" t="str">
            <v>-</v>
          </cell>
          <cell r="AA1205" t="str">
            <v>-</v>
          </cell>
        </row>
        <row r="1206">
          <cell r="B1206" t="str">
            <v>3Н1-12</v>
          </cell>
          <cell r="C1206" t="str">
            <v>Настил 3Н1-12</v>
          </cell>
          <cell r="D1206">
            <v>4</v>
          </cell>
          <cell r="E1206">
            <v>228.8</v>
          </cell>
          <cell r="F1206">
            <v>915.2</v>
          </cell>
          <cell r="G1206"/>
          <cell r="H1206"/>
          <cell r="I1206"/>
          <cell r="J1206"/>
          <cell r="K1206"/>
          <cell r="L1206"/>
          <cell r="M1206"/>
          <cell r="N1206"/>
          <cell r="O1206"/>
          <cell r="P1206"/>
          <cell r="Q1206"/>
          <cell r="R1206"/>
          <cell r="S1206"/>
          <cell r="T1206"/>
          <cell r="U1206"/>
          <cell r="V1206"/>
          <cell r="W1206"/>
          <cell r="X1206"/>
          <cell r="Y1206"/>
          <cell r="Z1206" t="str">
            <v>-</v>
          </cell>
          <cell r="AA1206" t="str">
            <v>-</v>
          </cell>
        </row>
        <row r="1207">
          <cell r="B1207" t="str">
            <v>3Н1-13</v>
          </cell>
          <cell r="C1207" t="str">
            <v>Настил 3Н1-13</v>
          </cell>
          <cell r="D1207">
            <v>4</v>
          </cell>
          <cell r="E1207">
            <v>210</v>
          </cell>
          <cell r="F1207">
            <v>840</v>
          </cell>
          <cell r="G1207"/>
          <cell r="H1207"/>
          <cell r="I1207"/>
          <cell r="J1207"/>
          <cell r="K1207"/>
          <cell r="L1207"/>
          <cell r="M1207"/>
          <cell r="N1207"/>
          <cell r="O1207"/>
          <cell r="P1207"/>
          <cell r="Q1207"/>
          <cell r="R1207"/>
          <cell r="S1207"/>
          <cell r="T1207"/>
          <cell r="U1207"/>
          <cell r="V1207"/>
          <cell r="W1207"/>
          <cell r="X1207"/>
          <cell r="Y1207"/>
          <cell r="Z1207" t="str">
            <v>-</v>
          </cell>
          <cell r="AA1207" t="str">
            <v>-</v>
          </cell>
        </row>
        <row r="1208">
          <cell r="B1208" t="str">
            <v>3Н1-14</v>
          </cell>
          <cell r="C1208" t="str">
            <v>Настил 3Н1-14</v>
          </cell>
          <cell r="D1208">
            <v>2</v>
          </cell>
          <cell r="E1208">
            <v>172.6</v>
          </cell>
          <cell r="F1208">
            <v>345.2</v>
          </cell>
          <cell r="G1208"/>
          <cell r="H1208"/>
          <cell r="I1208"/>
          <cell r="J1208"/>
          <cell r="K1208"/>
          <cell r="L1208"/>
          <cell r="M1208"/>
          <cell r="N1208"/>
          <cell r="O1208"/>
          <cell r="P1208"/>
          <cell r="Q1208"/>
          <cell r="R1208"/>
          <cell r="S1208"/>
          <cell r="T1208"/>
          <cell r="U1208"/>
          <cell r="V1208"/>
          <cell r="W1208"/>
          <cell r="X1208"/>
          <cell r="Y1208"/>
          <cell r="Z1208" t="str">
            <v>-</v>
          </cell>
          <cell r="AA1208" t="str">
            <v>-</v>
          </cell>
        </row>
        <row r="1209">
          <cell r="B1209" t="str">
            <v>3Н1-15</v>
          </cell>
          <cell r="C1209" t="str">
            <v>Настил 3Н1-15</v>
          </cell>
          <cell r="D1209">
            <v>2</v>
          </cell>
          <cell r="E1209">
            <v>287.3</v>
          </cell>
          <cell r="F1209">
            <v>574.6</v>
          </cell>
          <cell r="G1209"/>
          <cell r="H1209"/>
          <cell r="I1209"/>
          <cell r="J1209"/>
          <cell r="K1209"/>
          <cell r="L1209"/>
          <cell r="M1209"/>
          <cell r="N1209"/>
          <cell r="O1209"/>
          <cell r="P1209"/>
          <cell r="Q1209"/>
          <cell r="R1209"/>
          <cell r="S1209"/>
          <cell r="T1209"/>
          <cell r="U1209"/>
          <cell r="V1209"/>
          <cell r="W1209"/>
          <cell r="X1209"/>
          <cell r="Y1209"/>
          <cell r="Z1209" t="str">
            <v>-</v>
          </cell>
          <cell r="AA1209" t="str">
            <v>-</v>
          </cell>
        </row>
        <row r="1210">
          <cell r="B1210" t="str">
            <v>3Н1-16</v>
          </cell>
          <cell r="C1210" t="str">
            <v>Настил 3Н1-16</v>
          </cell>
          <cell r="D1210">
            <v>2</v>
          </cell>
          <cell r="E1210">
            <v>266.7</v>
          </cell>
          <cell r="F1210">
            <v>533.4</v>
          </cell>
          <cell r="G1210"/>
          <cell r="H1210"/>
          <cell r="I1210"/>
          <cell r="J1210"/>
          <cell r="K1210"/>
          <cell r="L1210"/>
          <cell r="M1210"/>
          <cell r="N1210"/>
          <cell r="O1210"/>
          <cell r="P1210"/>
          <cell r="Q1210"/>
          <cell r="R1210"/>
          <cell r="S1210"/>
          <cell r="T1210"/>
          <cell r="U1210"/>
          <cell r="V1210"/>
          <cell r="W1210"/>
          <cell r="X1210"/>
          <cell r="Y1210"/>
          <cell r="Z1210" t="str">
            <v>-</v>
          </cell>
          <cell r="AA1210" t="str">
            <v>-</v>
          </cell>
        </row>
        <row r="1211">
          <cell r="B1211" t="str">
            <v>3Н1-17</v>
          </cell>
          <cell r="C1211" t="str">
            <v>Настил 3Н1-17</v>
          </cell>
          <cell r="D1211">
            <v>2</v>
          </cell>
          <cell r="E1211">
            <v>236.3</v>
          </cell>
          <cell r="F1211">
            <v>472.6</v>
          </cell>
          <cell r="G1211"/>
          <cell r="H1211"/>
          <cell r="I1211"/>
          <cell r="J1211"/>
          <cell r="K1211"/>
          <cell r="L1211"/>
          <cell r="M1211"/>
          <cell r="N1211"/>
          <cell r="O1211"/>
          <cell r="P1211"/>
          <cell r="Q1211"/>
          <cell r="R1211"/>
          <cell r="S1211"/>
          <cell r="T1211"/>
          <cell r="U1211"/>
          <cell r="V1211"/>
          <cell r="W1211"/>
          <cell r="X1211"/>
          <cell r="Y1211"/>
          <cell r="Z1211" t="str">
            <v>-</v>
          </cell>
          <cell r="AA1211" t="str">
            <v>-</v>
          </cell>
        </row>
        <row r="1212">
          <cell r="B1212" t="str">
            <v>3Н1-18</v>
          </cell>
          <cell r="C1212" t="str">
            <v>Настил 3Н1-18</v>
          </cell>
          <cell r="D1212">
            <v>2</v>
          </cell>
          <cell r="E1212">
            <v>216.4</v>
          </cell>
          <cell r="F1212">
            <v>432.8</v>
          </cell>
          <cell r="G1212"/>
          <cell r="H1212"/>
          <cell r="I1212"/>
          <cell r="J1212"/>
          <cell r="K1212"/>
          <cell r="L1212"/>
          <cell r="M1212"/>
          <cell r="N1212"/>
          <cell r="O1212"/>
          <cell r="P1212"/>
          <cell r="Q1212"/>
          <cell r="R1212"/>
          <cell r="S1212"/>
          <cell r="T1212"/>
          <cell r="U1212"/>
          <cell r="V1212"/>
          <cell r="W1212"/>
          <cell r="X1212"/>
          <cell r="Y1212"/>
          <cell r="Z1212" t="str">
            <v>-</v>
          </cell>
          <cell r="AA1212" t="str">
            <v>-</v>
          </cell>
        </row>
        <row r="1213">
          <cell r="B1213" t="str">
            <v>3Н1-19</v>
          </cell>
          <cell r="C1213" t="str">
            <v>Настил 3Н1-19</v>
          </cell>
          <cell r="D1213">
            <v>2</v>
          </cell>
          <cell r="E1213">
            <v>288.3</v>
          </cell>
          <cell r="F1213">
            <v>576.6</v>
          </cell>
          <cell r="G1213"/>
          <cell r="H1213"/>
          <cell r="I1213"/>
          <cell r="J1213"/>
          <cell r="K1213"/>
          <cell r="L1213"/>
          <cell r="M1213"/>
          <cell r="N1213"/>
          <cell r="O1213"/>
          <cell r="P1213"/>
          <cell r="Q1213"/>
          <cell r="R1213"/>
          <cell r="S1213"/>
          <cell r="T1213"/>
          <cell r="U1213"/>
          <cell r="V1213"/>
          <cell r="W1213"/>
          <cell r="X1213"/>
          <cell r="Y1213"/>
          <cell r="Z1213" t="str">
            <v>-</v>
          </cell>
          <cell r="AA1213" t="str">
            <v>-</v>
          </cell>
        </row>
        <row r="1214">
          <cell r="B1214" t="str">
            <v>3Н1-20</v>
          </cell>
          <cell r="C1214" t="str">
            <v>Настил 3Н1-20</v>
          </cell>
          <cell r="D1214">
            <v>2</v>
          </cell>
          <cell r="E1214">
            <v>267.5</v>
          </cell>
          <cell r="F1214">
            <v>535</v>
          </cell>
          <cell r="G1214"/>
          <cell r="H1214"/>
          <cell r="I1214"/>
          <cell r="J1214"/>
          <cell r="K1214"/>
          <cell r="L1214"/>
          <cell r="M1214"/>
          <cell r="N1214"/>
          <cell r="O1214"/>
          <cell r="P1214"/>
          <cell r="Q1214"/>
          <cell r="R1214"/>
          <cell r="S1214"/>
          <cell r="T1214"/>
          <cell r="U1214"/>
          <cell r="V1214"/>
          <cell r="W1214"/>
          <cell r="X1214"/>
          <cell r="Y1214"/>
          <cell r="Z1214" t="str">
            <v>-</v>
          </cell>
          <cell r="AA1214" t="str">
            <v>-</v>
          </cell>
        </row>
        <row r="1215">
          <cell r="B1215" t="str">
            <v>3Н1-21</v>
          </cell>
          <cell r="C1215" t="str">
            <v>Настил 3Н1-21</v>
          </cell>
          <cell r="D1215">
            <v>2</v>
          </cell>
          <cell r="E1215">
            <v>201.3</v>
          </cell>
          <cell r="F1215">
            <v>402.6</v>
          </cell>
          <cell r="G1215"/>
          <cell r="H1215"/>
          <cell r="I1215"/>
          <cell r="J1215"/>
          <cell r="K1215"/>
          <cell r="L1215"/>
          <cell r="M1215"/>
          <cell r="N1215"/>
          <cell r="O1215"/>
          <cell r="P1215"/>
          <cell r="Q1215"/>
          <cell r="R1215"/>
          <cell r="S1215"/>
          <cell r="T1215"/>
          <cell r="U1215"/>
          <cell r="V1215"/>
          <cell r="W1215"/>
          <cell r="X1215"/>
          <cell r="Y1215"/>
          <cell r="Z1215" t="str">
            <v>-</v>
          </cell>
          <cell r="AA1215" t="str">
            <v>-</v>
          </cell>
        </row>
        <row r="1216">
          <cell r="B1216" t="str">
            <v>3Н1-22</v>
          </cell>
          <cell r="C1216" t="str">
            <v>Настил 3Н1-22</v>
          </cell>
          <cell r="D1216">
            <v>4</v>
          </cell>
          <cell r="E1216">
            <v>209.7</v>
          </cell>
          <cell r="F1216">
            <v>838.8</v>
          </cell>
          <cell r="G1216"/>
          <cell r="H1216"/>
          <cell r="I1216"/>
          <cell r="J1216"/>
          <cell r="K1216"/>
          <cell r="L1216"/>
          <cell r="M1216"/>
          <cell r="N1216"/>
          <cell r="O1216"/>
          <cell r="P1216"/>
          <cell r="Q1216"/>
          <cell r="R1216"/>
          <cell r="S1216"/>
          <cell r="T1216"/>
          <cell r="U1216"/>
          <cell r="V1216"/>
          <cell r="W1216"/>
          <cell r="X1216"/>
          <cell r="Y1216"/>
          <cell r="Z1216" t="str">
            <v>-</v>
          </cell>
          <cell r="AA1216" t="str">
            <v>-</v>
          </cell>
        </row>
        <row r="1217">
          <cell r="B1217" t="str">
            <v>3Н1-23</v>
          </cell>
          <cell r="C1217" t="str">
            <v>Настил 3Н1-23</v>
          </cell>
          <cell r="D1217">
            <v>1</v>
          </cell>
          <cell r="E1217">
            <v>173.4</v>
          </cell>
          <cell r="F1217">
            <v>173.4</v>
          </cell>
          <cell r="G1217"/>
          <cell r="H1217"/>
          <cell r="I1217"/>
          <cell r="J1217"/>
          <cell r="K1217"/>
          <cell r="L1217"/>
          <cell r="M1217"/>
          <cell r="N1217"/>
          <cell r="O1217"/>
          <cell r="P1217"/>
          <cell r="Q1217"/>
          <cell r="R1217"/>
          <cell r="S1217"/>
          <cell r="T1217"/>
          <cell r="U1217"/>
          <cell r="V1217"/>
          <cell r="W1217"/>
          <cell r="X1217"/>
          <cell r="Y1217"/>
          <cell r="Z1217" t="str">
            <v>-</v>
          </cell>
          <cell r="AA1217" t="str">
            <v>-</v>
          </cell>
        </row>
        <row r="1218">
          <cell r="B1218" t="str">
            <v>3Н1-24</v>
          </cell>
          <cell r="C1218" t="str">
            <v>Настил 3Н1-24</v>
          </cell>
          <cell r="D1218">
            <v>1</v>
          </cell>
          <cell r="E1218">
            <v>288.3</v>
          </cell>
          <cell r="F1218">
            <v>288.3</v>
          </cell>
          <cell r="G1218"/>
          <cell r="H1218"/>
          <cell r="I1218"/>
          <cell r="J1218"/>
          <cell r="K1218"/>
          <cell r="L1218"/>
          <cell r="M1218"/>
          <cell r="N1218"/>
          <cell r="O1218"/>
          <cell r="P1218"/>
          <cell r="Q1218"/>
          <cell r="R1218"/>
          <cell r="S1218"/>
          <cell r="T1218"/>
          <cell r="U1218"/>
          <cell r="V1218"/>
          <cell r="W1218"/>
          <cell r="X1218"/>
          <cell r="Y1218"/>
          <cell r="Z1218" t="str">
            <v>-</v>
          </cell>
          <cell r="AA1218" t="str">
            <v>-</v>
          </cell>
        </row>
        <row r="1219">
          <cell r="B1219" t="str">
            <v>3Н1-25</v>
          </cell>
          <cell r="C1219" t="str">
            <v>Настил 3Н1-25</v>
          </cell>
          <cell r="D1219">
            <v>1</v>
          </cell>
          <cell r="E1219">
            <v>267.5</v>
          </cell>
          <cell r="F1219">
            <v>267.5</v>
          </cell>
          <cell r="G1219"/>
          <cell r="H1219"/>
          <cell r="I1219"/>
          <cell r="J1219"/>
          <cell r="K1219"/>
          <cell r="L1219"/>
          <cell r="M1219"/>
          <cell r="N1219"/>
          <cell r="O1219"/>
          <cell r="P1219"/>
          <cell r="Q1219"/>
          <cell r="R1219"/>
          <cell r="S1219"/>
          <cell r="T1219"/>
          <cell r="U1219"/>
          <cell r="V1219"/>
          <cell r="W1219"/>
          <cell r="X1219"/>
          <cell r="Y1219"/>
          <cell r="Z1219" t="str">
            <v>-</v>
          </cell>
          <cell r="AA1219" t="str">
            <v>-</v>
          </cell>
        </row>
        <row r="1220">
          <cell r="B1220" t="str">
            <v>3Н1-26</v>
          </cell>
          <cell r="C1220" t="str">
            <v>Настил 3Н1-26</v>
          </cell>
          <cell r="D1220">
            <v>1</v>
          </cell>
          <cell r="E1220">
            <v>237.1</v>
          </cell>
          <cell r="F1220">
            <v>237.1</v>
          </cell>
          <cell r="G1220"/>
          <cell r="H1220"/>
          <cell r="I1220"/>
          <cell r="J1220"/>
          <cell r="K1220"/>
          <cell r="L1220"/>
          <cell r="M1220"/>
          <cell r="N1220"/>
          <cell r="O1220"/>
          <cell r="P1220"/>
          <cell r="Q1220"/>
          <cell r="R1220"/>
          <cell r="S1220"/>
          <cell r="T1220"/>
          <cell r="U1220"/>
          <cell r="V1220"/>
          <cell r="W1220"/>
          <cell r="X1220"/>
          <cell r="Y1220"/>
          <cell r="Z1220" t="str">
            <v>-</v>
          </cell>
          <cell r="AA1220" t="str">
            <v>-</v>
          </cell>
        </row>
        <row r="1221">
          <cell r="B1221" t="str">
            <v>3Н1-27</v>
          </cell>
          <cell r="C1221" t="str">
            <v>Настил 3Н1-27</v>
          </cell>
          <cell r="D1221">
            <v>1</v>
          </cell>
          <cell r="E1221">
            <v>216.4</v>
          </cell>
          <cell r="F1221">
            <v>216.4</v>
          </cell>
          <cell r="G1221"/>
          <cell r="H1221"/>
          <cell r="I1221"/>
          <cell r="J1221"/>
          <cell r="K1221"/>
          <cell r="L1221"/>
          <cell r="M1221"/>
          <cell r="N1221"/>
          <cell r="O1221"/>
          <cell r="P1221"/>
          <cell r="Q1221"/>
          <cell r="R1221"/>
          <cell r="S1221"/>
          <cell r="T1221"/>
          <cell r="U1221"/>
          <cell r="V1221"/>
          <cell r="W1221"/>
          <cell r="X1221"/>
          <cell r="Y1221"/>
          <cell r="Z1221" t="str">
            <v>-</v>
          </cell>
          <cell r="AA1221" t="str">
            <v>-</v>
          </cell>
        </row>
        <row r="1222">
          <cell r="B1222" t="str">
            <v>3Н1-28</v>
          </cell>
          <cell r="C1222" t="str">
            <v>Настил 3Н1-28</v>
          </cell>
          <cell r="D1222">
            <v>1</v>
          </cell>
          <cell r="E1222">
            <v>288.3</v>
          </cell>
          <cell r="F1222">
            <v>288.3</v>
          </cell>
          <cell r="G1222"/>
          <cell r="H1222"/>
          <cell r="I1222"/>
          <cell r="J1222"/>
          <cell r="K1222"/>
          <cell r="L1222"/>
          <cell r="M1222"/>
          <cell r="N1222"/>
          <cell r="O1222"/>
          <cell r="P1222"/>
          <cell r="Q1222"/>
          <cell r="R1222"/>
          <cell r="S1222"/>
          <cell r="T1222"/>
          <cell r="U1222"/>
          <cell r="V1222"/>
          <cell r="W1222"/>
          <cell r="X1222"/>
          <cell r="Y1222"/>
          <cell r="Z1222" t="str">
            <v>-</v>
          </cell>
          <cell r="AA1222" t="str">
            <v>-</v>
          </cell>
        </row>
        <row r="1223">
          <cell r="B1223" t="str">
            <v>3Н1-29</v>
          </cell>
          <cell r="C1223" t="str">
            <v>Настил 3Н1-29</v>
          </cell>
          <cell r="D1223">
            <v>1</v>
          </cell>
          <cell r="E1223">
            <v>267.5</v>
          </cell>
          <cell r="F1223">
            <v>267.5</v>
          </cell>
          <cell r="G1223"/>
          <cell r="H1223"/>
          <cell r="I1223"/>
          <cell r="J1223"/>
          <cell r="K1223"/>
          <cell r="L1223"/>
          <cell r="M1223"/>
          <cell r="N1223"/>
          <cell r="O1223"/>
          <cell r="P1223"/>
          <cell r="Q1223"/>
          <cell r="R1223"/>
          <cell r="S1223"/>
          <cell r="T1223"/>
          <cell r="U1223"/>
          <cell r="V1223"/>
          <cell r="W1223"/>
          <cell r="X1223"/>
          <cell r="Y1223"/>
          <cell r="Z1223" t="str">
            <v>-</v>
          </cell>
          <cell r="AA1223" t="str">
            <v>-</v>
          </cell>
        </row>
        <row r="1224">
          <cell r="B1224" t="str">
            <v>3Н1-30</v>
          </cell>
          <cell r="C1224" t="str">
            <v>Настил 3Н1-30</v>
          </cell>
          <cell r="D1224">
            <v>1</v>
          </cell>
          <cell r="E1224">
            <v>201.3</v>
          </cell>
          <cell r="F1224">
            <v>201.3</v>
          </cell>
          <cell r="G1224"/>
          <cell r="H1224"/>
          <cell r="I1224"/>
          <cell r="J1224"/>
          <cell r="K1224"/>
          <cell r="L1224"/>
          <cell r="M1224"/>
          <cell r="N1224"/>
          <cell r="O1224"/>
          <cell r="P1224"/>
          <cell r="Q1224"/>
          <cell r="R1224"/>
          <cell r="S1224"/>
          <cell r="T1224"/>
          <cell r="U1224"/>
          <cell r="V1224"/>
          <cell r="W1224"/>
          <cell r="X1224"/>
          <cell r="Y1224"/>
          <cell r="Z1224" t="str">
            <v>-</v>
          </cell>
          <cell r="AA1224" t="str">
            <v>-</v>
          </cell>
        </row>
        <row r="1225">
          <cell r="B1225" t="str">
            <v>3Н1-31</v>
          </cell>
          <cell r="C1225" t="str">
            <v>Настил 3Н1-31</v>
          </cell>
          <cell r="D1225">
            <v>1</v>
          </cell>
          <cell r="E1225">
            <v>173</v>
          </cell>
          <cell r="F1225">
            <v>173</v>
          </cell>
          <cell r="G1225"/>
          <cell r="H1225"/>
          <cell r="I1225"/>
          <cell r="J1225"/>
          <cell r="K1225"/>
          <cell r="L1225"/>
          <cell r="M1225"/>
          <cell r="N1225"/>
          <cell r="O1225"/>
          <cell r="P1225"/>
          <cell r="Q1225"/>
          <cell r="R1225"/>
          <cell r="S1225"/>
          <cell r="T1225"/>
          <cell r="U1225"/>
          <cell r="V1225"/>
          <cell r="W1225"/>
          <cell r="X1225"/>
          <cell r="Y1225"/>
          <cell r="Z1225" t="str">
            <v>-</v>
          </cell>
          <cell r="AA1225" t="str">
            <v>-</v>
          </cell>
        </row>
        <row r="1226">
          <cell r="B1226" t="str">
            <v>3Н1-32</v>
          </cell>
          <cell r="C1226" t="str">
            <v>Настил 3Н1-32</v>
          </cell>
          <cell r="D1226">
            <v>1</v>
          </cell>
          <cell r="E1226">
            <v>287.7</v>
          </cell>
          <cell r="F1226">
            <v>287.7</v>
          </cell>
          <cell r="G1226"/>
          <cell r="H1226"/>
          <cell r="I1226"/>
          <cell r="J1226"/>
          <cell r="K1226"/>
          <cell r="L1226"/>
          <cell r="M1226"/>
          <cell r="N1226"/>
          <cell r="O1226"/>
          <cell r="P1226"/>
          <cell r="Q1226"/>
          <cell r="R1226"/>
          <cell r="S1226"/>
          <cell r="T1226"/>
          <cell r="U1226"/>
          <cell r="V1226"/>
          <cell r="W1226"/>
          <cell r="X1226"/>
          <cell r="Y1226"/>
          <cell r="Z1226" t="str">
            <v>-</v>
          </cell>
          <cell r="AA1226" t="str">
            <v>-</v>
          </cell>
        </row>
        <row r="1227">
          <cell r="B1227" t="str">
            <v>3Н1-33</v>
          </cell>
          <cell r="C1227" t="str">
            <v>Настил 3Н1-33</v>
          </cell>
          <cell r="D1227">
            <v>1</v>
          </cell>
          <cell r="E1227">
            <v>267.10000000000002</v>
          </cell>
          <cell r="F1227">
            <v>267.10000000000002</v>
          </cell>
          <cell r="G1227"/>
          <cell r="H1227"/>
          <cell r="I1227"/>
          <cell r="J1227"/>
          <cell r="K1227"/>
          <cell r="L1227"/>
          <cell r="M1227"/>
          <cell r="N1227"/>
          <cell r="O1227"/>
          <cell r="P1227"/>
          <cell r="Q1227"/>
          <cell r="R1227"/>
          <cell r="S1227"/>
          <cell r="T1227"/>
          <cell r="U1227"/>
          <cell r="V1227"/>
          <cell r="W1227"/>
          <cell r="X1227"/>
          <cell r="Y1227"/>
          <cell r="Z1227" t="str">
            <v>-</v>
          </cell>
          <cell r="AA1227" t="str">
            <v>-</v>
          </cell>
        </row>
        <row r="1228">
          <cell r="B1228" t="str">
            <v>3Н1-34</v>
          </cell>
          <cell r="C1228" t="str">
            <v>Настил 3Н1-34</v>
          </cell>
          <cell r="D1228">
            <v>1</v>
          </cell>
          <cell r="E1228">
            <v>236.8</v>
          </cell>
          <cell r="F1228">
            <v>236.8</v>
          </cell>
          <cell r="G1228"/>
          <cell r="H1228"/>
          <cell r="I1228"/>
          <cell r="J1228"/>
          <cell r="K1228"/>
          <cell r="L1228"/>
          <cell r="M1228"/>
          <cell r="N1228"/>
          <cell r="O1228"/>
          <cell r="P1228"/>
          <cell r="Q1228"/>
          <cell r="R1228"/>
          <cell r="S1228"/>
          <cell r="T1228"/>
          <cell r="U1228"/>
          <cell r="V1228"/>
          <cell r="W1228"/>
          <cell r="X1228"/>
          <cell r="Y1228"/>
          <cell r="Z1228" t="str">
            <v>-</v>
          </cell>
          <cell r="AA1228" t="str">
            <v>-</v>
          </cell>
        </row>
        <row r="1229">
          <cell r="B1229" t="str">
            <v>3Н1-35</v>
          </cell>
          <cell r="C1229" t="str">
            <v>Настил 3Н1-35</v>
          </cell>
          <cell r="D1229">
            <v>1</v>
          </cell>
          <cell r="E1229">
            <v>215.8</v>
          </cell>
          <cell r="F1229">
            <v>215.8</v>
          </cell>
          <cell r="G1229"/>
          <cell r="H1229"/>
          <cell r="I1229"/>
          <cell r="J1229"/>
          <cell r="K1229"/>
          <cell r="L1229"/>
          <cell r="M1229"/>
          <cell r="N1229"/>
          <cell r="O1229"/>
          <cell r="P1229"/>
          <cell r="Q1229"/>
          <cell r="R1229"/>
          <cell r="S1229"/>
          <cell r="T1229"/>
          <cell r="U1229"/>
          <cell r="V1229"/>
          <cell r="W1229"/>
          <cell r="X1229"/>
          <cell r="Y1229"/>
          <cell r="Z1229" t="str">
            <v>-</v>
          </cell>
          <cell r="AA1229" t="str">
            <v>-</v>
          </cell>
        </row>
        <row r="1230">
          <cell r="B1230" t="str">
            <v>3Н1-36</v>
          </cell>
          <cell r="C1230" t="str">
            <v>Настил 3Н1-36</v>
          </cell>
          <cell r="D1230">
            <v>1</v>
          </cell>
          <cell r="E1230">
            <v>287.5</v>
          </cell>
          <cell r="F1230">
            <v>287.5</v>
          </cell>
          <cell r="G1230"/>
          <cell r="H1230"/>
          <cell r="I1230"/>
          <cell r="J1230"/>
          <cell r="K1230"/>
          <cell r="L1230"/>
          <cell r="M1230"/>
          <cell r="N1230"/>
          <cell r="O1230"/>
          <cell r="P1230"/>
          <cell r="Q1230"/>
          <cell r="R1230"/>
          <cell r="S1230"/>
          <cell r="T1230"/>
          <cell r="U1230"/>
          <cell r="V1230"/>
          <cell r="W1230"/>
          <cell r="X1230"/>
          <cell r="Y1230"/>
          <cell r="Z1230" t="str">
            <v>-</v>
          </cell>
          <cell r="AA1230" t="str">
            <v>-</v>
          </cell>
        </row>
        <row r="1231">
          <cell r="B1231" t="str">
            <v>3Н1-37</v>
          </cell>
          <cell r="C1231" t="str">
            <v>Настил 3Н1-37</v>
          </cell>
          <cell r="D1231">
            <v>1</v>
          </cell>
          <cell r="E1231">
            <v>266.8</v>
          </cell>
          <cell r="F1231">
            <v>266.8</v>
          </cell>
          <cell r="G1231"/>
          <cell r="H1231"/>
          <cell r="I1231"/>
          <cell r="J1231"/>
          <cell r="K1231"/>
          <cell r="L1231"/>
          <cell r="M1231"/>
          <cell r="N1231"/>
          <cell r="O1231"/>
          <cell r="P1231"/>
          <cell r="Q1231"/>
          <cell r="R1231"/>
          <cell r="S1231"/>
          <cell r="T1231"/>
          <cell r="U1231"/>
          <cell r="V1231"/>
          <cell r="W1231"/>
          <cell r="X1231"/>
          <cell r="Y1231"/>
          <cell r="Z1231" t="str">
            <v>-</v>
          </cell>
          <cell r="AA1231" t="str">
            <v>-</v>
          </cell>
        </row>
        <row r="1232">
          <cell r="B1232" t="str">
            <v>3Н1-38</v>
          </cell>
          <cell r="C1232" t="str">
            <v>Настил 3Н1-38</v>
          </cell>
          <cell r="D1232">
            <v>1</v>
          </cell>
          <cell r="E1232">
            <v>200.6</v>
          </cell>
          <cell r="F1232">
            <v>200.6</v>
          </cell>
          <cell r="G1232"/>
          <cell r="H1232"/>
          <cell r="I1232"/>
          <cell r="J1232"/>
          <cell r="K1232"/>
          <cell r="L1232"/>
          <cell r="M1232"/>
          <cell r="N1232"/>
          <cell r="O1232"/>
          <cell r="P1232"/>
          <cell r="Q1232"/>
          <cell r="R1232"/>
          <cell r="S1232"/>
          <cell r="T1232"/>
          <cell r="U1232"/>
          <cell r="V1232"/>
          <cell r="W1232"/>
          <cell r="X1232"/>
          <cell r="Y1232"/>
          <cell r="Z1232" t="str">
            <v>-</v>
          </cell>
          <cell r="AA1232" t="str">
            <v>-</v>
          </cell>
        </row>
        <row r="1233">
          <cell r="B1233" t="str">
            <v>3Н1-39</v>
          </cell>
          <cell r="C1233" t="str">
            <v>Настил 3Н1-39</v>
          </cell>
          <cell r="D1233">
            <v>2</v>
          </cell>
          <cell r="E1233">
            <v>221.7</v>
          </cell>
          <cell r="F1233">
            <v>443.4</v>
          </cell>
          <cell r="G1233"/>
          <cell r="H1233"/>
          <cell r="I1233"/>
          <cell r="J1233"/>
          <cell r="K1233"/>
          <cell r="L1233"/>
          <cell r="M1233"/>
          <cell r="N1233"/>
          <cell r="O1233"/>
          <cell r="P1233"/>
          <cell r="Q1233"/>
          <cell r="R1233"/>
          <cell r="S1233"/>
          <cell r="T1233"/>
          <cell r="U1233"/>
          <cell r="V1233"/>
          <cell r="W1233"/>
          <cell r="X1233"/>
          <cell r="Y1233"/>
          <cell r="Z1233" t="str">
            <v>-</v>
          </cell>
          <cell r="AA1233" t="str">
            <v>-</v>
          </cell>
        </row>
        <row r="1234">
          <cell r="B1234" t="str">
            <v>3Н1-40</v>
          </cell>
          <cell r="C1234" t="str">
            <v>Настил 3Н1-40</v>
          </cell>
          <cell r="D1234">
            <v>2</v>
          </cell>
          <cell r="E1234">
            <v>203.5</v>
          </cell>
          <cell r="F1234">
            <v>407</v>
          </cell>
          <cell r="G1234"/>
          <cell r="H1234"/>
          <cell r="I1234"/>
          <cell r="J1234"/>
          <cell r="K1234"/>
          <cell r="L1234"/>
          <cell r="M1234"/>
          <cell r="N1234"/>
          <cell r="O1234"/>
          <cell r="P1234"/>
          <cell r="Q1234"/>
          <cell r="R1234"/>
          <cell r="S1234"/>
          <cell r="T1234"/>
          <cell r="U1234"/>
          <cell r="V1234"/>
          <cell r="W1234"/>
          <cell r="X1234"/>
          <cell r="Y1234"/>
          <cell r="Z1234" t="str">
            <v>-</v>
          </cell>
          <cell r="AA1234" t="str">
            <v>-</v>
          </cell>
        </row>
        <row r="1235">
          <cell r="B1235" t="str">
            <v>3Н1-41</v>
          </cell>
          <cell r="C1235" t="str">
            <v>Настил 3Н1-41</v>
          </cell>
          <cell r="D1235">
            <v>1</v>
          </cell>
          <cell r="E1235">
            <v>168</v>
          </cell>
          <cell r="F1235">
            <v>168</v>
          </cell>
          <cell r="G1235"/>
          <cell r="H1235"/>
          <cell r="I1235"/>
          <cell r="J1235"/>
          <cell r="K1235"/>
          <cell r="L1235"/>
          <cell r="M1235"/>
          <cell r="N1235"/>
          <cell r="O1235"/>
          <cell r="P1235"/>
          <cell r="Q1235"/>
          <cell r="R1235"/>
          <cell r="S1235"/>
          <cell r="T1235"/>
          <cell r="U1235"/>
          <cell r="V1235"/>
          <cell r="W1235"/>
          <cell r="X1235"/>
          <cell r="Y1235"/>
          <cell r="Z1235" t="str">
            <v>-</v>
          </cell>
          <cell r="AA1235" t="str">
            <v>-</v>
          </cell>
        </row>
        <row r="1236">
          <cell r="B1236" t="str">
            <v>3Н1-42</v>
          </cell>
          <cell r="C1236" t="str">
            <v>Настил 3Н1-42</v>
          </cell>
          <cell r="D1236">
            <v>1</v>
          </cell>
          <cell r="E1236">
            <v>279.39999999999998</v>
          </cell>
          <cell r="F1236">
            <v>279.39999999999998</v>
          </cell>
          <cell r="G1236"/>
          <cell r="H1236"/>
          <cell r="I1236"/>
          <cell r="J1236"/>
          <cell r="K1236"/>
          <cell r="L1236"/>
          <cell r="M1236"/>
          <cell r="N1236"/>
          <cell r="O1236"/>
          <cell r="P1236"/>
          <cell r="Q1236"/>
          <cell r="R1236"/>
          <cell r="S1236"/>
          <cell r="T1236"/>
          <cell r="U1236"/>
          <cell r="V1236"/>
          <cell r="W1236"/>
          <cell r="X1236"/>
          <cell r="Y1236"/>
          <cell r="Z1236" t="str">
            <v>-</v>
          </cell>
          <cell r="AA1236" t="str">
            <v>-</v>
          </cell>
        </row>
        <row r="1237">
          <cell r="B1237" t="str">
            <v>3Н1-43</v>
          </cell>
          <cell r="C1237" t="str">
            <v>Настил 3Н1-43</v>
          </cell>
          <cell r="D1237">
            <v>1</v>
          </cell>
          <cell r="E1237">
            <v>259.3</v>
          </cell>
          <cell r="F1237">
            <v>259.3</v>
          </cell>
          <cell r="G1237"/>
          <cell r="H1237"/>
          <cell r="I1237"/>
          <cell r="J1237"/>
          <cell r="K1237"/>
          <cell r="L1237"/>
          <cell r="M1237"/>
          <cell r="N1237"/>
          <cell r="O1237"/>
          <cell r="P1237"/>
          <cell r="Q1237"/>
          <cell r="R1237"/>
          <cell r="S1237"/>
          <cell r="T1237"/>
          <cell r="U1237"/>
          <cell r="V1237"/>
          <cell r="W1237"/>
          <cell r="X1237"/>
          <cell r="Y1237"/>
          <cell r="Z1237" t="str">
            <v>-</v>
          </cell>
          <cell r="AA1237" t="str">
            <v>-</v>
          </cell>
        </row>
        <row r="1238">
          <cell r="B1238" t="str">
            <v>3Н1-44</v>
          </cell>
          <cell r="C1238" t="str">
            <v>Настил 3Н1-44</v>
          </cell>
          <cell r="D1238">
            <v>1</v>
          </cell>
          <cell r="E1238">
            <v>229.9</v>
          </cell>
          <cell r="F1238">
            <v>229.9</v>
          </cell>
          <cell r="G1238"/>
          <cell r="H1238"/>
          <cell r="I1238"/>
          <cell r="J1238"/>
          <cell r="K1238"/>
          <cell r="L1238"/>
          <cell r="M1238"/>
          <cell r="N1238"/>
          <cell r="O1238"/>
          <cell r="P1238"/>
          <cell r="Q1238"/>
          <cell r="R1238"/>
          <cell r="S1238"/>
          <cell r="T1238"/>
          <cell r="U1238"/>
          <cell r="V1238"/>
          <cell r="W1238"/>
          <cell r="X1238"/>
          <cell r="Y1238"/>
          <cell r="Z1238" t="str">
            <v>-</v>
          </cell>
          <cell r="AA1238" t="str">
            <v>-</v>
          </cell>
        </row>
        <row r="1239">
          <cell r="B1239" t="str">
            <v>3Н1-45</v>
          </cell>
          <cell r="C1239" t="str">
            <v>Настил 3Н1-45</v>
          </cell>
          <cell r="D1239">
            <v>1</v>
          </cell>
          <cell r="E1239">
            <v>209.7</v>
          </cell>
          <cell r="F1239">
            <v>209.7</v>
          </cell>
          <cell r="G1239"/>
          <cell r="H1239"/>
          <cell r="I1239"/>
          <cell r="J1239"/>
          <cell r="K1239"/>
          <cell r="L1239"/>
          <cell r="M1239"/>
          <cell r="N1239"/>
          <cell r="O1239"/>
          <cell r="P1239"/>
          <cell r="Q1239"/>
          <cell r="R1239"/>
          <cell r="S1239"/>
          <cell r="T1239"/>
          <cell r="U1239"/>
          <cell r="V1239"/>
          <cell r="W1239"/>
          <cell r="X1239"/>
          <cell r="Y1239"/>
          <cell r="Z1239" t="str">
            <v>-</v>
          </cell>
          <cell r="AA1239" t="str">
            <v>-</v>
          </cell>
        </row>
        <row r="1240">
          <cell r="B1240" t="str">
            <v>3Н1-46</v>
          </cell>
          <cell r="C1240" t="str">
            <v>Настил 3Н1-46</v>
          </cell>
          <cell r="D1240">
            <v>1</v>
          </cell>
          <cell r="E1240">
            <v>279.2</v>
          </cell>
          <cell r="F1240">
            <v>279.2</v>
          </cell>
          <cell r="G1240"/>
          <cell r="H1240"/>
          <cell r="I1240"/>
          <cell r="J1240"/>
          <cell r="K1240"/>
          <cell r="L1240"/>
          <cell r="M1240"/>
          <cell r="N1240"/>
          <cell r="O1240"/>
          <cell r="P1240"/>
          <cell r="Q1240"/>
          <cell r="R1240"/>
          <cell r="S1240"/>
          <cell r="T1240"/>
          <cell r="U1240"/>
          <cell r="V1240"/>
          <cell r="W1240"/>
          <cell r="X1240"/>
          <cell r="Y1240"/>
          <cell r="Z1240" t="str">
            <v>-</v>
          </cell>
          <cell r="AA1240" t="str">
            <v>-</v>
          </cell>
        </row>
        <row r="1241">
          <cell r="B1241" t="str">
            <v>3Н1-47</v>
          </cell>
          <cell r="C1241" t="str">
            <v>Настил 3Н1-47</v>
          </cell>
          <cell r="D1241">
            <v>1</v>
          </cell>
          <cell r="E1241">
            <v>259.2</v>
          </cell>
          <cell r="F1241">
            <v>259.2</v>
          </cell>
          <cell r="G1241"/>
          <cell r="H1241"/>
          <cell r="I1241"/>
          <cell r="J1241"/>
          <cell r="K1241"/>
          <cell r="L1241"/>
          <cell r="M1241"/>
          <cell r="N1241"/>
          <cell r="O1241"/>
          <cell r="P1241"/>
          <cell r="Q1241"/>
          <cell r="R1241"/>
          <cell r="S1241"/>
          <cell r="T1241"/>
          <cell r="U1241"/>
          <cell r="V1241"/>
          <cell r="W1241"/>
          <cell r="X1241"/>
          <cell r="Y1241"/>
          <cell r="Z1241" t="str">
            <v>-</v>
          </cell>
          <cell r="AA1241" t="str">
            <v>-</v>
          </cell>
        </row>
        <row r="1242">
          <cell r="B1242" t="str">
            <v>3Н1-48</v>
          </cell>
          <cell r="C1242" t="str">
            <v>Настил 3Н1-48</v>
          </cell>
          <cell r="D1242">
            <v>1</v>
          </cell>
          <cell r="E1242">
            <v>194.9</v>
          </cell>
          <cell r="F1242">
            <v>194.9</v>
          </cell>
          <cell r="G1242"/>
          <cell r="H1242"/>
          <cell r="I1242"/>
          <cell r="J1242"/>
          <cell r="K1242"/>
          <cell r="L1242"/>
          <cell r="M1242"/>
          <cell r="N1242"/>
          <cell r="O1242"/>
          <cell r="P1242"/>
          <cell r="Q1242"/>
          <cell r="R1242"/>
          <cell r="S1242"/>
          <cell r="T1242"/>
          <cell r="U1242"/>
          <cell r="V1242"/>
          <cell r="W1242"/>
          <cell r="X1242"/>
          <cell r="Y1242"/>
          <cell r="Z1242" t="str">
            <v>-</v>
          </cell>
          <cell r="AA1242" t="str">
            <v>-</v>
          </cell>
        </row>
        <row r="1243">
          <cell r="B1243" t="str">
            <v>3Н1-49</v>
          </cell>
          <cell r="C1243" t="str">
            <v>Настил 3Н1-49</v>
          </cell>
          <cell r="D1243">
            <v>1</v>
          </cell>
          <cell r="E1243">
            <v>203.2</v>
          </cell>
          <cell r="F1243">
            <v>203.2</v>
          </cell>
          <cell r="G1243"/>
          <cell r="H1243"/>
          <cell r="I1243"/>
          <cell r="J1243"/>
          <cell r="K1243"/>
          <cell r="L1243"/>
          <cell r="M1243"/>
          <cell r="N1243"/>
          <cell r="O1243"/>
          <cell r="P1243"/>
          <cell r="Q1243"/>
          <cell r="R1243"/>
          <cell r="S1243"/>
          <cell r="T1243"/>
          <cell r="U1243"/>
          <cell r="V1243"/>
          <cell r="W1243"/>
          <cell r="X1243"/>
          <cell r="Y1243"/>
          <cell r="Z1243" t="str">
            <v>-</v>
          </cell>
          <cell r="AA1243" t="str">
            <v>-</v>
          </cell>
        </row>
        <row r="1244">
          <cell r="B1244" t="str">
            <v>3Н1-50</v>
          </cell>
          <cell r="C1244" t="str">
            <v>Настил 3Н1-50</v>
          </cell>
          <cell r="D1244">
            <v>1</v>
          </cell>
          <cell r="E1244">
            <v>42.6</v>
          </cell>
          <cell r="F1244">
            <v>42.6</v>
          </cell>
          <cell r="G1244"/>
          <cell r="H1244"/>
          <cell r="I1244"/>
          <cell r="J1244"/>
          <cell r="K1244"/>
          <cell r="L1244"/>
          <cell r="M1244"/>
          <cell r="N1244"/>
          <cell r="O1244"/>
          <cell r="P1244"/>
          <cell r="Q1244"/>
          <cell r="R1244"/>
          <cell r="S1244"/>
          <cell r="T1244"/>
          <cell r="U1244"/>
          <cell r="V1244"/>
          <cell r="W1244"/>
          <cell r="X1244"/>
          <cell r="Y1244"/>
          <cell r="Z1244" t="str">
            <v>-</v>
          </cell>
          <cell r="AA1244" t="str">
            <v>-</v>
          </cell>
        </row>
        <row r="1245">
          <cell r="B1245" t="str">
            <v>3Н1-51</v>
          </cell>
          <cell r="C1245" t="str">
            <v>Настил 3Н1-51</v>
          </cell>
          <cell r="D1245">
            <v>1</v>
          </cell>
          <cell r="E1245">
            <v>39.5</v>
          </cell>
          <cell r="F1245">
            <v>39.5</v>
          </cell>
          <cell r="G1245"/>
          <cell r="H1245"/>
          <cell r="I1245"/>
          <cell r="J1245"/>
          <cell r="K1245"/>
          <cell r="L1245"/>
          <cell r="M1245"/>
          <cell r="N1245"/>
          <cell r="O1245"/>
          <cell r="P1245"/>
          <cell r="Q1245"/>
          <cell r="R1245"/>
          <cell r="S1245"/>
          <cell r="T1245"/>
          <cell r="U1245"/>
          <cell r="V1245"/>
          <cell r="W1245"/>
          <cell r="X1245"/>
          <cell r="Y1245"/>
          <cell r="Z1245" t="str">
            <v>-</v>
          </cell>
          <cell r="AA1245" t="str">
            <v>-</v>
          </cell>
        </row>
        <row r="1246">
          <cell r="B1246" t="str">
            <v>3Н1-52</v>
          </cell>
          <cell r="C1246" t="str">
            <v>Настил 3Н1-52</v>
          </cell>
          <cell r="D1246">
            <v>1</v>
          </cell>
          <cell r="E1246">
            <v>57.6</v>
          </cell>
          <cell r="F1246">
            <v>57.6</v>
          </cell>
          <cell r="G1246"/>
          <cell r="H1246"/>
          <cell r="I1246"/>
          <cell r="J1246"/>
          <cell r="K1246"/>
          <cell r="L1246"/>
          <cell r="M1246"/>
          <cell r="N1246"/>
          <cell r="O1246"/>
          <cell r="P1246"/>
          <cell r="Q1246"/>
          <cell r="R1246"/>
          <cell r="S1246"/>
          <cell r="T1246"/>
          <cell r="U1246"/>
          <cell r="V1246"/>
          <cell r="W1246"/>
          <cell r="X1246"/>
          <cell r="Y1246"/>
          <cell r="Z1246" t="str">
            <v>-</v>
          </cell>
          <cell r="AA1246" t="str">
            <v>-</v>
          </cell>
        </row>
        <row r="1247">
          <cell r="B1247" t="str">
            <v>3Н1-53</v>
          </cell>
          <cell r="C1247" t="str">
            <v>Настил 3Н1-53</v>
          </cell>
          <cell r="D1247">
            <v>1</v>
          </cell>
          <cell r="E1247">
            <v>60.5</v>
          </cell>
          <cell r="F1247">
            <v>60.5</v>
          </cell>
          <cell r="G1247"/>
          <cell r="H1247"/>
          <cell r="I1247"/>
          <cell r="J1247"/>
          <cell r="K1247"/>
          <cell r="L1247"/>
          <cell r="M1247"/>
          <cell r="N1247"/>
          <cell r="O1247"/>
          <cell r="P1247"/>
          <cell r="Q1247"/>
          <cell r="R1247"/>
          <cell r="S1247"/>
          <cell r="T1247"/>
          <cell r="U1247"/>
          <cell r="V1247"/>
          <cell r="W1247"/>
          <cell r="X1247"/>
          <cell r="Y1247"/>
          <cell r="Z1247" t="str">
            <v>-</v>
          </cell>
          <cell r="AA1247" t="str">
            <v>-</v>
          </cell>
        </row>
        <row r="1248">
          <cell r="B1248" t="str">
            <v>3Н1-54</v>
          </cell>
          <cell r="C1248" t="str">
            <v>Настил 3Н1-54</v>
          </cell>
          <cell r="D1248">
            <v>2</v>
          </cell>
          <cell r="E1248">
            <v>42.5</v>
          </cell>
          <cell r="F1248">
            <v>85</v>
          </cell>
          <cell r="G1248"/>
          <cell r="H1248"/>
          <cell r="I1248"/>
          <cell r="J1248"/>
          <cell r="K1248"/>
          <cell r="L1248"/>
          <cell r="M1248"/>
          <cell r="N1248"/>
          <cell r="O1248"/>
          <cell r="P1248"/>
          <cell r="Q1248"/>
          <cell r="R1248"/>
          <cell r="S1248"/>
          <cell r="T1248"/>
          <cell r="U1248"/>
          <cell r="V1248"/>
          <cell r="W1248"/>
          <cell r="X1248"/>
          <cell r="Y1248"/>
          <cell r="Z1248" t="str">
            <v>-</v>
          </cell>
          <cell r="AA1248" t="str">
            <v>-</v>
          </cell>
        </row>
        <row r="1249">
          <cell r="B1249" t="str">
            <v>3Н1-55</v>
          </cell>
          <cell r="C1249" t="str">
            <v>Настил 3Н1-55</v>
          </cell>
          <cell r="D1249">
            <v>1</v>
          </cell>
          <cell r="E1249">
            <v>41.7</v>
          </cell>
          <cell r="F1249">
            <v>41.7</v>
          </cell>
          <cell r="G1249"/>
          <cell r="H1249"/>
          <cell r="I1249"/>
          <cell r="J1249"/>
          <cell r="K1249"/>
          <cell r="L1249"/>
          <cell r="M1249"/>
          <cell r="N1249"/>
          <cell r="O1249"/>
          <cell r="P1249"/>
          <cell r="Q1249"/>
          <cell r="R1249"/>
          <cell r="S1249"/>
          <cell r="T1249"/>
          <cell r="U1249"/>
          <cell r="V1249"/>
          <cell r="W1249"/>
          <cell r="X1249"/>
          <cell r="Y1249"/>
          <cell r="Z1249" t="str">
            <v>-</v>
          </cell>
          <cell r="AA1249" t="str">
            <v>-</v>
          </cell>
        </row>
        <row r="1250">
          <cell r="B1250" t="str">
            <v>3Н1-56</v>
          </cell>
          <cell r="C1250" t="str">
            <v>Настил 3Н1-56</v>
          </cell>
          <cell r="D1250">
            <v>1</v>
          </cell>
          <cell r="E1250">
            <v>167.4</v>
          </cell>
          <cell r="F1250">
            <v>167.4</v>
          </cell>
          <cell r="G1250"/>
          <cell r="H1250"/>
          <cell r="I1250"/>
          <cell r="J1250"/>
          <cell r="K1250"/>
          <cell r="L1250"/>
          <cell r="M1250"/>
          <cell r="N1250"/>
          <cell r="O1250"/>
          <cell r="P1250"/>
          <cell r="Q1250"/>
          <cell r="R1250"/>
          <cell r="S1250"/>
          <cell r="T1250"/>
          <cell r="U1250"/>
          <cell r="V1250"/>
          <cell r="W1250"/>
          <cell r="X1250"/>
          <cell r="Y1250"/>
          <cell r="Z1250" t="str">
            <v>-</v>
          </cell>
          <cell r="AA1250" t="str">
            <v>-</v>
          </cell>
        </row>
        <row r="1251">
          <cell r="B1251" t="str">
            <v>3Н1-57</v>
          </cell>
          <cell r="C1251" t="str">
            <v>Настил 3Н1-57</v>
          </cell>
          <cell r="D1251">
            <v>1</v>
          </cell>
          <cell r="E1251">
            <v>278.7</v>
          </cell>
          <cell r="F1251">
            <v>278.7</v>
          </cell>
          <cell r="G1251"/>
          <cell r="H1251"/>
          <cell r="I1251"/>
          <cell r="J1251"/>
          <cell r="K1251"/>
          <cell r="L1251"/>
          <cell r="M1251"/>
          <cell r="N1251"/>
          <cell r="O1251"/>
          <cell r="P1251"/>
          <cell r="Q1251"/>
          <cell r="R1251"/>
          <cell r="S1251"/>
          <cell r="T1251"/>
          <cell r="U1251"/>
          <cell r="V1251"/>
          <cell r="W1251"/>
          <cell r="X1251"/>
          <cell r="Y1251"/>
          <cell r="Z1251" t="str">
            <v>-</v>
          </cell>
          <cell r="AA1251" t="str">
            <v>-</v>
          </cell>
        </row>
        <row r="1252">
          <cell r="B1252" t="str">
            <v>3Н1-58</v>
          </cell>
          <cell r="C1252" t="str">
            <v>Настил 3Н1-58</v>
          </cell>
          <cell r="D1252">
            <v>1</v>
          </cell>
          <cell r="E1252">
            <v>258.60000000000002</v>
          </cell>
          <cell r="F1252">
            <v>258.60000000000002</v>
          </cell>
          <cell r="G1252"/>
          <cell r="H1252"/>
          <cell r="I1252"/>
          <cell r="J1252"/>
          <cell r="K1252"/>
          <cell r="L1252"/>
          <cell r="M1252"/>
          <cell r="N1252"/>
          <cell r="O1252"/>
          <cell r="P1252"/>
          <cell r="Q1252"/>
          <cell r="R1252"/>
          <cell r="S1252"/>
          <cell r="T1252"/>
          <cell r="U1252"/>
          <cell r="V1252"/>
          <cell r="W1252"/>
          <cell r="X1252"/>
          <cell r="Y1252"/>
          <cell r="Z1252" t="str">
            <v>-</v>
          </cell>
          <cell r="AA1252" t="str">
            <v>-</v>
          </cell>
        </row>
        <row r="1253">
          <cell r="B1253" t="str">
            <v>3Н1-59</v>
          </cell>
          <cell r="C1253" t="str">
            <v>Настил 3Н1-59</v>
          </cell>
          <cell r="D1253">
            <v>1</v>
          </cell>
          <cell r="E1253">
            <v>278.5</v>
          </cell>
          <cell r="F1253">
            <v>278.5</v>
          </cell>
          <cell r="G1253"/>
          <cell r="H1253"/>
          <cell r="I1253"/>
          <cell r="J1253"/>
          <cell r="K1253"/>
          <cell r="L1253"/>
          <cell r="M1253"/>
          <cell r="N1253"/>
          <cell r="O1253"/>
          <cell r="P1253"/>
          <cell r="Q1253"/>
          <cell r="R1253"/>
          <cell r="S1253"/>
          <cell r="T1253"/>
          <cell r="U1253"/>
          <cell r="V1253"/>
          <cell r="W1253"/>
          <cell r="X1253"/>
          <cell r="Y1253"/>
          <cell r="Z1253" t="str">
            <v>-</v>
          </cell>
          <cell r="AA1253" t="str">
            <v>-</v>
          </cell>
        </row>
        <row r="1254">
          <cell r="B1254" t="str">
            <v>3Н1-60</v>
          </cell>
          <cell r="C1254" t="str">
            <v>Настил 3Н1-60</v>
          </cell>
          <cell r="D1254">
            <v>1</v>
          </cell>
          <cell r="E1254">
            <v>258.5</v>
          </cell>
          <cell r="F1254">
            <v>258.5</v>
          </cell>
          <cell r="G1254"/>
          <cell r="H1254"/>
          <cell r="I1254"/>
          <cell r="J1254"/>
          <cell r="K1254"/>
          <cell r="L1254"/>
          <cell r="M1254"/>
          <cell r="N1254"/>
          <cell r="O1254"/>
          <cell r="P1254"/>
          <cell r="Q1254"/>
          <cell r="R1254"/>
          <cell r="S1254"/>
          <cell r="T1254"/>
          <cell r="U1254"/>
          <cell r="V1254"/>
          <cell r="W1254"/>
          <cell r="X1254"/>
          <cell r="Y1254"/>
          <cell r="Z1254" t="str">
            <v>-</v>
          </cell>
          <cell r="AA1254" t="str">
            <v>-</v>
          </cell>
        </row>
        <row r="1255">
          <cell r="B1255" t="str">
            <v>3Н1-61</v>
          </cell>
          <cell r="C1255" t="str">
            <v>Настил 3Н1-61</v>
          </cell>
          <cell r="D1255">
            <v>1</v>
          </cell>
          <cell r="E1255">
            <v>37.299999999999997</v>
          </cell>
          <cell r="F1255">
            <v>37.299999999999997</v>
          </cell>
          <cell r="G1255"/>
          <cell r="H1255"/>
          <cell r="I1255"/>
          <cell r="J1255"/>
          <cell r="K1255"/>
          <cell r="L1255"/>
          <cell r="M1255"/>
          <cell r="N1255"/>
          <cell r="O1255"/>
          <cell r="P1255"/>
          <cell r="Q1255"/>
          <cell r="R1255"/>
          <cell r="S1255"/>
          <cell r="T1255"/>
          <cell r="U1255"/>
          <cell r="V1255"/>
          <cell r="W1255"/>
          <cell r="X1255"/>
          <cell r="Y1255"/>
          <cell r="Z1255" t="str">
            <v>-</v>
          </cell>
          <cell r="AA1255" t="str">
            <v>-</v>
          </cell>
        </row>
        <row r="1256">
          <cell r="B1256" t="str">
            <v>3Н1-62</v>
          </cell>
          <cell r="C1256" t="str">
            <v>Настил 3Н1-62</v>
          </cell>
          <cell r="D1256">
            <v>2</v>
          </cell>
          <cell r="E1256">
            <v>30</v>
          </cell>
          <cell r="F1256">
            <v>60</v>
          </cell>
          <cell r="G1256"/>
          <cell r="H1256"/>
          <cell r="I1256"/>
          <cell r="J1256"/>
          <cell r="K1256"/>
          <cell r="L1256"/>
          <cell r="M1256"/>
          <cell r="N1256"/>
          <cell r="O1256"/>
          <cell r="P1256"/>
          <cell r="Q1256"/>
          <cell r="R1256"/>
          <cell r="S1256"/>
          <cell r="T1256"/>
          <cell r="U1256"/>
          <cell r="V1256"/>
          <cell r="W1256"/>
          <cell r="X1256"/>
          <cell r="Y1256"/>
          <cell r="Z1256" t="str">
            <v>-</v>
          </cell>
          <cell r="AA1256" t="str">
            <v>-</v>
          </cell>
        </row>
        <row r="1257">
          <cell r="B1257" t="str">
            <v>3Н1-63</v>
          </cell>
          <cell r="C1257" t="str">
            <v>Настил 3Н1-63</v>
          </cell>
          <cell r="D1257">
            <v>1</v>
          </cell>
          <cell r="E1257">
            <v>80.3</v>
          </cell>
          <cell r="F1257">
            <v>80.3</v>
          </cell>
          <cell r="G1257"/>
          <cell r="H1257"/>
          <cell r="I1257"/>
          <cell r="J1257"/>
          <cell r="K1257"/>
          <cell r="L1257"/>
          <cell r="M1257"/>
          <cell r="N1257"/>
          <cell r="O1257"/>
          <cell r="P1257"/>
          <cell r="Q1257"/>
          <cell r="R1257"/>
          <cell r="S1257"/>
          <cell r="T1257"/>
          <cell r="U1257"/>
          <cell r="V1257"/>
          <cell r="W1257"/>
          <cell r="X1257"/>
          <cell r="Y1257"/>
          <cell r="Z1257" t="str">
            <v>-</v>
          </cell>
          <cell r="AA1257" t="str">
            <v>-</v>
          </cell>
        </row>
        <row r="1258">
          <cell r="B1258" t="str">
            <v>3Н1-64</v>
          </cell>
          <cell r="C1258" t="str">
            <v>Настил 3Н1-64</v>
          </cell>
          <cell r="D1258">
            <v>1</v>
          </cell>
          <cell r="E1258">
            <v>73.099999999999994</v>
          </cell>
          <cell r="F1258">
            <v>73.099999999999994</v>
          </cell>
          <cell r="G1258"/>
          <cell r="H1258"/>
          <cell r="I1258"/>
          <cell r="J1258"/>
          <cell r="K1258"/>
          <cell r="L1258"/>
          <cell r="M1258"/>
          <cell r="N1258"/>
          <cell r="O1258"/>
          <cell r="P1258"/>
          <cell r="Q1258"/>
          <cell r="R1258"/>
          <cell r="S1258"/>
          <cell r="T1258"/>
          <cell r="U1258"/>
          <cell r="V1258"/>
          <cell r="W1258"/>
          <cell r="X1258"/>
          <cell r="Y1258"/>
          <cell r="Z1258" t="str">
            <v>-</v>
          </cell>
          <cell r="AA1258" t="str">
            <v>-</v>
          </cell>
        </row>
        <row r="1259">
          <cell r="B1259" t="str">
            <v>3Н1-65</v>
          </cell>
          <cell r="C1259" t="str">
            <v>Настил 3Н1-65</v>
          </cell>
          <cell r="D1259">
            <v>1</v>
          </cell>
          <cell r="E1259">
            <v>46.5</v>
          </cell>
          <cell r="F1259">
            <v>46.5</v>
          </cell>
          <cell r="G1259"/>
          <cell r="H1259"/>
          <cell r="I1259"/>
          <cell r="J1259"/>
          <cell r="K1259"/>
          <cell r="L1259"/>
          <cell r="M1259"/>
          <cell r="N1259"/>
          <cell r="O1259"/>
          <cell r="P1259"/>
          <cell r="Q1259"/>
          <cell r="R1259"/>
          <cell r="S1259"/>
          <cell r="T1259"/>
          <cell r="U1259"/>
          <cell r="V1259"/>
          <cell r="W1259"/>
          <cell r="X1259"/>
          <cell r="Y1259"/>
          <cell r="Z1259" t="str">
            <v>-</v>
          </cell>
          <cell r="AA1259" t="str">
            <v>-</v>
          </cell>
        </row>
        <row r="1260">
          <cell r="B1260" t="str">
            <v>3Н1-66</v>
          </cell>
          <cell r="C1260" t="str">
            <v>Настил 3Н1-66</v>
          </cell>
          <cell r="D1260">
            <v>1</v>
          </cell>
          <cell r="E1260">
            <v>48.9</v>
          </cell>
          <cell r="F1260">
            <v>48.9</v>
          </cell>
          <cell r="G1260"/>
          <cell r="H1260"/>
          <cell r="I1260"/>
          <cell r="J1260"/>
          <cell r="K1260"/>
          <cell r="L1260"/>
          <cell r="M1260"/>
          <cell r="N1260"/>
          <cell r="O1260"/>
          <cell r="P1260"/>
          <cell r="Q1260"/>
          <cell r="R1260"/>
          <cell r="S1260"/>
          <cell r="T1260"/>
          <cell r="U1260"/>
          <cell r="V1260"/>
          <cell r="W1260"/>
          <cell r="X1260"/>
          <cell r="Y1260"/>
          <cell r="Z1260" t="str">
            <v>-</v>
          </cell>
          <cell r="AA1260" t="str">
            <v>-</v>
          </cell>
        </row>
        <row r="1261">
          <cell r="B1261" t="str">
            <v>3Н1-67</v>
          </cell>
          <cell r="C1261" t="str">
            <v>Настил 3Н1-67</v>
          </cell>
          <cell r="D1261">
            <v>1</v>
          </cell>
          <cell r="E1261">
            <v>13.9</v>
          </cell>
          <cell r="F1261">
            <v>13.9</v>
          </cell>
          <cell r="G1261"/>
          <cell r="H1261"/>
          <cell r="I1261"/>
          <cell r="J1261"/>
          <cell r="K1261"/>
          <cell r="L1261"/>
          <cell r="M1261"/>
          <cell r="N1261"/>
          <cell r="O1261"/>
          <cell r="P1261"/>
          <cell r="Q1261"/>
          <cell r="R1261"/>
          <cell r="S1261"/>
          <cell r="T1261"/>
          <cell r="U1261"/>
          <cell r="V1261"/>
          <cell r="W1261"/>
          <cell r="X1261"/>
          <cell r="Y1261"/>
          <cell r="Z1261" t="str">
            <v>-</v>
          </cell>
          <cell r="AA1261" t="str">
            <v>-</v>
          </cell>
        </row>
        <row r="1262">
          <cell r="B1262" t="str">
            <v>3Н1-68</v>
          </cell>
          <cell r="C1262" t="str">
            <v>Настил 3Н1-68</v>
          </cell>
          <cell r="D1262">
            <v>1</v>
          </cell>
          <cell r="E1262">
            <v>47.2</v>
          </cell>
          <cell r="F1262">
            <v>47.2</v>
          </cell>
          <cell r="G1262"/>
          <cell r="H1262"/>
          <cell r="I1262"/>
          <cell r="J1262"/>
          <cell r="K1262"/>
          <cell r="L1262"/>
          <cell r="M1262"/>
          <cell r="N1262"/>
          <cell r="O1262"/>
          <cell r="P1262"/>
          <cell r="Q1262"/>
          <cell r="R1262"/>
          <cell r="S1262"/>
          <cell r="T1262"/>
          <cell r="U1262"/>
          <cell r="V1262"/>
          <cell r="W1262"/>
          <cell r="X1262"/>
          <cell r="Y1262"/>
          <cell r="Z1262" t="str">
            <v>-</v>
          </cell>
          <cell r="AA1262" t="str">
            <v>-</v>
          </cell>
        </row>
        <row r="1263">
          <cell r="B1263" t="str">
            <v>3Н1-69</v>
          </cell>
          <cell r="C1263" t="str">
            <v>Настил 3Н1-69</v>
          </cell>
          <cell r="D1263">
            <v>1</v>
          </cell>
          <cell r="E1263">
            <v>48.9</v>
          </cell>
          <cell r="F1263">
            <v>48.9</v>
          </cell>
          <cell r="G1263"/>
          <cell r="H1263"/>
          <cell r="I1263"/>
          <cell r="J1263"/>
          <cell r="K1263"/>
          <cell r="L1263"/>
          <cell r="M1263"/>
          <cell r="N1263"/>
          <cell r="O1263"/>
          <cell r="P1263"/>
          <cell r="Q1263"/>
          <cell r="R1263"/>
          <cell r="S1263"/>
          <cell r="T1263"/>
          <cell r="U1263"/>
          <cell r="V1263"/>
          <cell r="W1263"/>
          <cell r="X1263"/>
          <cell r="Y1263"/>
          <cell r="Z1263" t="str">
            <v>-</v>
          </cell>
          <cell r="AA1263" t="str">
            <v>-</v>
          </cell>
        </row>
        <row r="1264">
          <cell r="B1264" t="str">
            <v>3Н1-70</v>
          </cell>
          <cell r="C1264" t="str">
            <v>Настил 3Н1-70</v>
          </cell>
          <cell r="D1264">
            <v>1</v>
          </cell>
          <cell r="E1264">
            <v>43.2</v>
          </cell>
          <cell r="F1264">
            <v>43.2</v>
          </cell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Q1264"/>
          <cell r="R1264"/>
          <cell r="S1264"/>
          <cell r="T1264"/>
          <cell r="U1264"/>
          <cell r="V1264"/>
          <cell r="W1264"/>
          <cell r="X1264"/>
          <cell r="Y1264"/>
          <cell r="Z1264" t="str">
            <v>-</v>
          </cell>
          <cell r="AA1264" t="str">
            <v>-</v>
          </cell>
        </row>
        <row r="1265">
          <cell r="B1265" t="str">
            <v>3Н1-71</v>
          </cell>
          <cell r="C1265" t="str">
            <v>Настил 3Н1-71</v>
          </cell>
          <cell r="D1265">
            <v>1</v>
          </cell>
          <cell r="E1265">
            <v>82.4</v>
          </cell>
          <cell r="F1265">
            <v>82.4</v>
          </cell>
          <cell r="G1265"/>
          <cell r="H1265"/>
          <cell r="I1265"/>
          <cell r="J1265"/>
          <cell r="K1265"/>
          <cell r="L1265"/>
          <cell r="M1265"/>
          <cell r="N1265"/>
          <cell r="O1265"/>
          <cell r="P1265"/>
          <cell r="Q1265"/>
          <cell r="R1265"/>
          <cell r="S1265"/>
          <cell r="T1265"/>
          <cell r="U1265"/>
          <cell r="V1265"/>
          <cell r="W1265"/>
          <cell r="X1265"/>
          <cell r="Y1265"/>
          <cell r="Z1265" t="str">
            <v>-</v>
          </cell>
          <cell r="AA1265" t="str">
            <v>-</v>
          </cell>
        </row>
        <row r="1266">
          <cell r="B1266" t="str">
            <v>3Н1-72</v>
          </cell>
          <cell r="C1266" t="str">
            <v>Настил 3Н1-72</v>
          </cell>
          <cell r="D1266">
            <v>1</v>
          </cell>
          <cell r="E1266">
            <v>54.1</v>
          </cell>
          <cell r="F1266">
            <v>54.1</v>
          </cell>
          <cell r="G1266"/>
          <cell r="H1266"/>
          <cell r="I1266"/>
          <cell r="J1266"/>
          <cell r="K1266"/>
          <cell r="L1266"/>
          <cell r="M1266"/>
          <cell r="N1266"/>
          <cell r="O1266"/>
          <cell r="P1266"/>
          <cell r="Q1266"/>
          <cell r="R1266"/>
          <cell r="S1266"/>
          <cell r="T1266"/>
          <cell r="U1266"/>
          <cell r="V1266"/>
          <cell r="W1266"/>
          <cell r="X1266"/>
          <cell r="Y1266"/>
          <cell r="Z1266" t="str">
            <v>-</v>
          </cell>
          <cell r="AA1266" t="str">
            <v>-</v>
          </cell>
        </row>
        <row r="1267">
          <cell r="B1267" t="str">
            <v>3Н1-73</v>
          </cell>
          <cell r="C1267" t="str">
            <v>Настил 3Н1-73</v>
          </cell>
          <cell r="D1267">
            <v>1</v>
          </cell>
          <cell r="E1267">
            <v>80.2</v>
          </cell>
          <cell r="F1267">
            <v>80.2</v>
          </cell>
          <cell r="G1267"/>
          <cell r="H1267"/>
          <cell r="I1267"/>
          <cell r="J1267"/>
          <cell r="K1267"/>
          <cell r="L1267"/>
          <cell r="M1267"/>
          <cell r="N1267"/>
          <cell r="O1267"/>
          <cell r="P1267"/>
          <cell r="Q1267"/>
          <cell r="R1267"/>
          <cell r="S1267"/>
          <cell r="T1267"/>
          <cell r="U1267"/>
          <cell r="V1267"/>
          <cell r="W1267"/>
          <cell r="X1267"/>
          <cell r="Y1267"/>
          <cell r="Z1267" t="str">
            <v>-</v>
          </cell>
          <cell r="AA1267" t="str">
            <v>-</v>
          </cell>
        </row>
        <row r="1268">
          <cell r="B1268" t="str">
            <v>3Н1-74</v>
          </cell>
          <cell r="C1268" t="str">
            <v>Настил 3Н1-74</v>
          </cell>
          <cell r="D1268">
            <v>1</v>
          </cell>
          <cell r="E1268">
            <v>73.900000000000006</v>
          </cell>
          <cell r="F1268">
            <v>73.900000000000006</v>
          </cell>
          <cell r="G1268"/>
          <cell r="H1268"/>
          <cell r="I1268"/>
          <cell r="J1268"/>
          <cell r="K1268"/>
          <cell r="L1268"/>
          <cell r="M1268"/>
          <cell r="N1268"/>
          <cell r="O1268"/>
          <cell r="P1268"/>
          <cell r="Q1268"/>
          <cell r="R1268"/>
          <cell r="S1268"/>
          <cell r="T1268"/>
          <cell r="U1268"/>
          <cell r="V1268"/>
          <cell r="W1268"/>
          <cell r="X1268"/>
          <cell r="Y1268"/>
          <cell r="Z1268" t="str">
            <v>-</v>
          </cell>
          <cell r="AA1268" t="str">
            <v>-</v>
          </cell>
        </row>
        <row r="1269">
          <cell r="B1269" t="str">
            <v>3Н1-75</v>
          </cell>
          <cell r="C1269" t="str">
            <v>Настил 3Н1-75</v>
          </cell>
          <cell r="D1269">
            <v>1</v>
          </cell>
          <cell r="E1269">
            <v>36.700000000000003</v>
          </cell>
          <cell r="F1269">
            <v>36.700000000000003</v>
          </cell>
          <cell r="G1269"/>
          <cell r="H1269"/>
          <cell r="I1269"/>
          <cell r="J1269"/>
          <cell r="K1269"/>
          <cell r="L1269"/>
          <cell r="M1269"/>
          <cell r="N1269"/>
          <cell r="O1269"/>
          <cell r="P1269"/>
          <cell r="Q1269"/>
          <cell r="R1269"/>
          <cell r="S1269"/>
          <cell r="T1269"/>
          <cell r="U1269"/>
          <cell r="V1269"/>
          <cell r="W1269"/>
          <cell r="X1269"/>
          <cell r="Y1269"/>
          <cell r="Z1269" t="str">
            <v>-</v>
          </cell>
          <cell r="AA1269" t="str">
            <v>-</v>
          </cell>
        </row>
        <row r="1270">
          <cell r="B1270" t="str">
            <v>3Н1-76</v>
          </cell>
          <cell r="C1270" t="str">
            <v>Настил 3Н1-76</v>
          </cell>
          <cell r="D1270">
            <v>1</v>
          </cell>
          <cell r="E1270">
            <v>200.1</v>
          </cell>
          <cell r="F1270">
            <v>200.1</v>
          </cell>
          <cell r="G1270"/>
          <cell r="H1270"/>
          <cell r="I1270"/>
          <cell r="J1270"/>
          <cell r="K1270"/>
          <cell r="L1270"/>
          <cell r="M1270"/>
          <cell r="N1270"/>
          <cell r="O1270"/>
          <cell r="P1270"/>
          <cell r="Q1270"/>
          <cell r="R1270"/>
          <cell r="S1270"/>
          <cell r="T1270"/>
          <cell r="U1270"/>
          <cell r="V1270"/>
          <cell r="W1270"/>
          <cell r="X1270"/>
          <cell r="Y1270"/>
          <cell r="Z1270" t="str">
            <v>-</v>
          </cell>
          <cell r="AA1270" t="str">
            <v>-</v>
          </cell>
        </row>
        <row r="1271">
          <cell r="B1271" t="str">
            <v>3Н1-77</v>
          </cell>
          <cell r="C1271" t="str">
            <v>Настил 3Н1-77</v>
          </cell>
          <cell r="D1271">
            <v>2</v>
          </cell>
          <cell r="E1271">
            <v>275.7</v>
          </cell>
          <cell r="F1271">
            <v>551.4</v>
          </cell>
          <cell r="G1271"/>
          <cell r="H1271"/>
          <cell r="I1271"/>
          <cell r="J1271"/>
          <cell r="K1271"/>
          <cell r="L1271"/>
          <cell r="M1271"/>
          <cell r="N1271"/>
          <cell r="O1271"/>
          <cell r="P1271"/>
          <cell r="Q1271"/>
          <cell r="R1271"/>
          <cell r="S1271"/>
          <cell r="T1271"/>
          <cell r="U1271"/>
          <cell r="V1271"/>
          <cell r="W1271"/>
          <cell r="X1271"/>
          <cell r="Y1271"/>
          <cell r="Z1271" t="str">
            <v>-</v>
          </cell>
          <cell r="AA1271" t="str">
            <v>-</v>
          </cell>
        </row>
        <row r="1272">
          <cell r="B1272" t="str">
            <v>3Н1-78</v>
          </cell>
          <cell r="C1272" t="str">
            <v>Настил 3Н1-78</v>
          </cell>
          <cell r="D1272">
            <v>2</v>
          </cell>
          <cell r="E1272">
            <v>256</v>
          </cell>
          <cell r="F1272">
            <v>512</v>
          </cell>
          <cell r="G1272"/>
          <cell r="H1272"/>
          <cell r="I1272"/>
          <cell r="J1272"/>
          <cell r="K1272"/>
          <cell r="L1272"/>
          <cell r="M1272"/>
          <cell r="N1272"/>
          <cell r="O1272"/>
          <cell r="P1272"/>
          <cell r="Q1272"/>
          <cell r="R1272"/>
          <cell r="S1272"/>
          <cell r="T1272"/>
          <cell r="U1272"/>
          <cell r="V1272"/>
          <cell r="W1272"/>
          <cell r="X1272"/>
          <cell r="Y1272"/>
          <cell r="Z1272" t="str">
            <v>-</v>
          </cell>
          <cell r="AA1272" t="str">
            <v>-</v>
          </cell>
        </row>
        <row r="1273">
          <cell r="B1273" t="str">
            <v>3Н1-79</v>
          </cell>
          <cell r="C1273" t="str">
            <v>Настил 3Н1-79</v>
          </cell>
          <cell r="D1273">
            <v>2</v>
          </cell>
          <cell r="E1273">
            <v>276.39999999999998</v>
          </cell>
          <cell r="F1273">
            <v>552.79999999999995</v>
          </cell>
          <cell r="G1273"/>
          <cell r="H1273"/>
          <cell r="I1273"/>
          <cell r="J1273"/>
          <cell r="K1273"/>
          <cell r="L1273"/>
          <cell r="M1273"/>
          <cell r="N1273"/>
          <cell r="O1273"/>
          <cell r="P1273"/>
          <cell r="Q1273"/>
          <cell r="R1273"/>
          <cell r="S1273"/>
          <cell r="T1273"/>
          <cell r="U1273"/>
          <cell r="V1273"/>
          <cell r="W1273"/>
          <cell r="X1273"/>
          <cell r="Y1273"/>
          <cell r="Z1273" t="str">
            <v>-</v>
          </cell>
          <cell r="AA1273" t="str">
            <v>-</v>
          </cell>
        </row>
        <row r="1274">
          <cell r="B1274" t="str">
            <v>3Н1-80</v>
          </cell>
          <cell r="C1274" t="str">
            <v>Настил 3Н1-80</v>
          </cell>
          <cell r="D1274">
            <v>2</v>
          </cell>
          <cell r="E1274">
            <v>256.60000000000002</v>
          </cell>
          <cell r="F1274">
            <v>513.20000000000005</v>
          </cell>
          <cell r="G1274"/>
          <cell r="H1274"/>
          <cell r="I1274"/>
          <cell r="J1274"/>
          <cell r="K1274"/>
          <cell r="L1274"/>
          <cell r="M1274"/>
          <cell r="N1274"/>
          <cell r="O1274"/>
          <cell r="P1274"/>
          <cell r="Q1274"/>
          <cell r="R1274"/>
          <cell r="S1274"/>
          <cell r="T1274"/>
          <cell r="U1274"/>
          <cell r="V1274"/>
          <cell r="W1274"/>
          <cell r="X1274"/>
          <cell r="Y1274"/>
          <cell r="Z1274" t="str">
            <v>-</v>
          </cell>
          <cell r="AA1274" t="str">
            <v>-</v>
          </cell>
        </row>
        <row r="1275">
          <cell r="B1275" t="str">
            <v>3Н1-81</v>
          </cell>
          <cell r="C1275" t="str">
            <v>Настил 3Н1-81</v>
          </cell>
          <cell r="D1275">
            <v>1</v>
          </cell>
          <cell r="E1275">
            <v>69.7</v>
          </cell>
          <cell r="F1275">
            <v>69.7</v>
          </cell>
          <cell r="G1275"/>
          <cell r="H1275"/>
          <cell r="I1275"/>
          <cell r="J1275"/>
          <cell r="K1275"/>
          <cell r="L1275"/>
          <cell r="M1275"/>
          <cell r="N1275"/>
          <cell r="O1275"/>
          <cell r="P1275"/>
          <cell r="Q1275"/>
          <cell r="R1275"/>
          <cell r="S1275"/>
          <cell r="T1275"/>
          <cell r="U1275"/>
          <cell r="V1275"/>
          <cell r="W1275"/>
          <cell r="X1275"/>
          <cell r="Y1275"/>
          <cell r="Z1275" t="str">
            <v>-</v>
          </cell>
          <cell r="AA1275" t="str">
            <v>-</v>
          </cell>
        </row>
        <row r="1276">
          <cell r="B1276" t="str">
            <v>3Н1-82</v>
          </cell>
          <cell r="C1276" t="str">
            <v>Настил 3Н1-82</v>
          </cell>
          <cell r="D1276">
            <v>1</v>
          </cell>
          <cell r="E1276">
            <v>41.8</v>
          </cell>
          <cell r="F1276">
            <v>41.8</v>
          </cell>
          <cell r="G1276"/>
          <cell r="H1276"/>
          <cell r="I1276"/>
          <cell r="J1276"/>
          <cell r="K1276"/>
          <cell r="L1276"/>
          <cell r="M1276"/>
          <cell r="N1276"/>
          <cell r="O1276"/>
          <cell r="P1276"/>
          <cell r="Q1276"/>
          <cell r="R1276"/>
          <cell r="S1276"/>
          <cell r="T1276"/>
          <cell r="U1276"/>
          <cell r="V1276"/>
          <cell r="W1276"/>
          <cell r="X1276"/>
          <cell r="Y1276"/>
          <cell r="Z1276" t="str">
            <v>-</v>
          </cell>
          <cell r="AA1276" t="str">
            <v>-</v>
          </cell>
        </row>
        <row r="1277">
          <cell r="B1277" t="str">
            <v>3Н1-83</v>
          </cell>
          <cell r="C1277" t="str">
            <v>Настил 3Н1-83</v>
          </cell>
          <cell r="D1277">
            <v>1</v>
          </cell>
          <cell r="E1277">
            <v>56.3</v>
          </cell>
          <cell r="F1277">
            <v>56.3</v>
          </cell>
          <cell r="G1277"/>
          <cell r="H1277"/>
          <cell r="I1277"/>
          <cell r="J1277"/>
          <cell r="K1277"/>
          <cell r="L1277"/>
          <cell r="M1277"/>
          <cell r="N1277"/>
          <cell r="O1277"/>
          <cell r="P1277"/>
          <cell r="Q1277"/>
          <cell r="R1277"/>
          <cell r="S1277"/>
          <cell r="T1277"/>
          <cell r="U1277"/>
          <cell r="V1277"/>
          <cell r="W1277"/>
          <cell r="X1277"/>
          <cell r="Y1277"/>
          <cell r="Z1277" t="str">
            <v>-</v>
          </cell>
          <cell r="AA1277" t="str">
            <v>-</v>
          </cell>
        </row>
        <row r="1278">
          <cell r="B1278" t="str">
            <v>3Н1-84</v>
          </cell>
          <cell r="C1278" t="str">
            <v>Настил 3Н1-84</v>
          </cell>
          <cell r="D1278">
            <v>1</v>
          </cell>
          <cell r="E1278">
            <v>58.4</v>
          </cell>
          <cell r="F1278">
            <v>58.4</v>
          </cell>
          <cell r="G1278"/>
          <cell r="H1278"/>
          <cell r="I1278"/>
          <cell r="J1278"/>
          <cell r="K1278"/>
          <cell r="L1278"/>
          <cell r="M1278"/>
          <cell r="N1278"/>
          <cell r="O1278"/>
          <cell r="P1278"/>
          <cell r="Q1278"/>
          <cell r="R1278"/>
          <cell r="S1278"/>
          <cell r="T1278"/>
          <cell r="U1278"/>
          <cell r="V1278"/>
          <cell r="W1278"/>
          <cell r="X1278"/>
          <cell r="Y1278"/>
          <cell r="Z1278" t="str">
            <v>-</v>
          </cell>
          <cell r="AA1278" t="str">
            <v>-</v>
          </cell>
        </row>
        <row r="1279">
          <cell r="B1279" t="str">
            <v>3Н1-85</v>
          </cell>
          <cell r="C1279" t="str">
            <v>Настил 3Н1-85</v>
          </cell>
          <cell r="D1279">
            <v>1</v>
          </cell>
          <cell r="E1279">
            <v>41.7</v>
          </cell>
          <cell r="F1279">
            <v>41.7</v>
          </cell>
          <cell r="G1279"/>
          <cell r="H1279"/>
          <cell r="I1279"/>
          <cell r="J1279"/>
          <cell r="K1279"/>
          <cell r="L1279"/>
          <cell r="M1279"/>
          <cell r="N1279"/>
          <cell r="O1279"/>
          <cell r="P1279"/>
          <cell r="Q1279"/>
          <cell r="R1279"/>
          <cell r="S1279"/>
          <cell r="T1279"/>
          <cell r="U1279"/>
          <cell r="V1279"/>
          <cell r="W1279"/>
          <cell r="X1279"/>
          <cell r="Y1279"/>
          <cell r="Z1279" t="str">
            <v>-</v>
          </cell>
          <cell r="AA1279" t="str">
            <v>-</v>
          </cell>
        </row>
        <row r="1280">
          <cell r="B1280" t="str">
            <v>3Н1-86</v>
          </cell>
          <cell r="C1280" t="str">
            <v>Настил 3Н1-86</v>
          </cell>
          <cell r="D1280">
            <v>1</v>
          </cell>
          <cell r="E1280">
            <v>27</v>
          </cell>
          <cell r="F1280">
            <v>27</v>
          </cell>
          <cell r="G1280"/>
          <cell r="H1280"/>
          <cell r="I1280"/>
          <cell r="J1280"/>
          <cell r="K1280"/>
          <cell r="L1280"/>
          <cell r="M1280"/>
          <cell r="N1280"/>
          <cell r="O1280"/>
          <cell r="P1280"/>
          <cell r="Q1280"/>
          <cell r="R1280"/>
          <cell r="S1280"/>
          <cell r="T1280"/>
          <cell r="U1280"/>
          <cell r="V1280"/>
          <cell r="W1280"/>
          <cell r="X1280"/>
          <cell r="Y1280"/>
          <cell r="Z1280" t="str">
            <v>-</v>
          </cell>
          <cell r="AA1280" t="str">
            <v>-</v>
          </cell>
        </row>
        <row r="1281">
          <cell r="B1281" t="str">
            <v>3Н1-87</v>
          </cell>
          <cell r="C1281" t="str">
            <v>Настил 3Н1-87</v>
          </cell>
          <cell r="D1281">
            <v>1</v>
          </cell>
          <cell r="E1281">
            <v>40.1</v>
          </cell>
          <cell r="F1281">
            <v>40.1</v>
          </cell>
          <cell r="G1281"/>
          <cell r="H1281"/>
          <cell r="I1281"/>
          <cell r="J1281"/>
          <cell r="K1281"/>
          <cell r="L1281"/>
          <cell r="M1281"/>
          <cell r="N1281"/>
          <cell r="O1281"/>
          <cell r="P1281"/>
          <cell r="Q1281"/>
          <cell r="R1281"/>
          <cell r="S1281"/>
          <cell r="T1281"/>
          <cell r="U1281"/>
          <cell r="V1281"/>
          <cell r="W1281"/>
          <cell r="X1281"/>
          <cell r="Y1281"/>
          <cell r="Z1281" t="str">
            <v>-</v>
          </cell>
          <cell r="AA1281" t="str">
            <v>-</v>
          </cell>
        </row>
        <row r="1282">
          <cell r="B1282" t="str">
            <v>3Н1-88</v>
          </cell>
          <cell r="C1282" t="str">
            <v>Настил 3Н1-88</v>
          </cell>
          <cell r="D1282">
            <v>1</v>
          </cell>
          <cell r="E1282">
            <v>37.4</v>
          </cell>
          <cell r="F1282">
            <v>37.4</v>
          </cell>
          <cell r="G1282"/>
          <cell r="H1282"/>
          <cell r="I1282"/>
          <cell r="J1282"/>
          <cell r="K1282"/>
          <cell r="L1282"/>
          <cell r="M1282"/>
          <cell r="N1282"/>
          <cell r="O1282"/>
          <cell r="P1282"/>
          <cell r="Q1282"/>
          <cell r="R1282"/>
          <cell r="S1282"/>
          <cell r="T1282"/>
          <cell r="U1282"/>
          <cell r="V1282"/>
          <cell r="W1282"/>
          <cell r="X1282"/>
          <cell r="Y1282"/>
          <cell r="Z1282" t="str">
            <v>-</v>
          </cell>
          <cell r="AA1282" t="str">
            <v>-</v>
          </cell>
        </row>
        <row r="1283">
          <cell r="B1283" t="str">
            <v>3Н1-89</v>
          </cell>
          <cell r="C1283" t="str">
            <v>Настил 3Н1-89</v>
          </cell>
          <cell r="D1283">
            <v>7</v>
          </cell>
          <cell r="E1283">
            <v>219.6</v>
          </cell>
          <cell r="F1283">
            <v>1537.2</v>
          </cell>
          <cell r="G1283"/>
          <cell r="H1283"/>
          <cell r="I1283"/>
          <cell r="J1283"/>
          <cell r="K1283"/>
          <cell r="L1283"/>
          <cell r="M1283"/>
          <cell r="N1283"/>
          <cell r="O1283"/>
          <cell r="P1283"/>
          <cell r="Q1283"/>
          <cell r="R1283"/>
          <cell r="S1283"/>
          <cell r="T1283"/>
          <cell r="U1283"/>
          <cell r="V1283"/>
          <cell r="W1283"/>
          <cell r="X1283"/>
          <cell r="Y1283"/>
          <cell r="Z1283" t="str">
            <v>-</v>
          </cell>
          <cell r="AA1283" t="str">
            <v>-</v>
          </cell>
        </row>
        <row r="1284">
          <cell r="B1284" t="str">
            <v>3Н1-90</v>
          </cell>
          <cell r="C1284" t="str">
            <v>Настил 3Н1-90</v>
          </cell>
          <cell r="D1284">
            <v>7</v>
          </cell>
          <cell r="E1284">
            <v>201.5</v>
          </cell>
          <cell r="F1284">
            <v>1410.5</v>
          </cell>
          <cell r="G1284"/>
          <cell r="H1284"/>
          <cell r="I1284"/>
          <cell r="J1284"/>
          <cell r="K1284"/>
          <cell r="L1284"/>
          <cell r="M1284"/>
          <cell r="N1284"/>
          <cell r="O1284"/>
          <cell r="P1284"/>
          <cell r="Q1284"/>
          <cell r="R1284"/>
          <cell r="S1284"/>
          <cell r="T1284"/>
          <cell r="U1284"/>
          <cell r="V1284"/>
          <cell r="W1284"/>
          <cell r="X1284"/>
          <cell r="Y1284"/>
          <cell r="Z1284" t="str">
            <v>-</v>
          </cell>
          <cell r="AA1284" t="str">
            <v>-</v>
          </cell>
        </row>
        <row r="1285">
          <cell r="B1285" t="str">
            <v>3Н1-91</v>
          </cell>
          <cell r="C1285" t="str">
            <v>Настил 3Н1-91</v>
          </cell>
          <cell r="D1285">
            <v>2</v>
          </cell>
          <cell r="E1285">
            <v>166.3</v>
          </cell>
          <cell r="F1285">
            <v>332.6</v>
          </cell>
          <cell r="G1285"/>
          <cell r="H1285"/>
          <cell r="I1285"/>
          <cell r="J1285"/>
          <cell r="K1285"/>
          <cell r="L1285"/>
          <cell r="M1285"/>
          <cell r="N1285"/>
          <cell r="O1285"/>
          <cell r="P1285"/>
          <cell r="Q1285"/>
          <cell r="R1285"/>
          <cell r="S1285"/>
          <cell r="T1285"/>
          <cell r="U1285"/>
          <cell r="V1285"/>
          <cell r="W1285"/>
          <cell r="X1285"/>
          <cell r="Y1285"/>
          <cell r="Z1285" t="str">
            <v>-</v>
          </cell>
          <cell r="AA1285" t="str">
            <v>-</v>
          </cell>
        </row>
        <row r="1286">
          <cell r="B1286" t="str">
            <v>3Н1-92</v>
          </cell>
          <cell r="C1286" t="str">
            <v>Настил 3Н1-92</v>
          </cell>
          <cell r="D1286">
            <v>2</v>
          </cell>
          <cell r="E1286">
            <v>276.60000000000002</v>
          </cell>
          <cell r="F1286">
            <v>553.20000000000005</v>
          </cell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Q1286"/>
          <cell r="R1286"/>
          <cell r="S1286"/>
          <cell r="T1286"/>
          <cell r="U1286"/>
          <cell r="V1286"/>
          <cell r="W1286"/>
          <cell r="X1286"/>
          <cell r="Y1286"/>
          <cell r="Z1286" t="str">
            <v>-</v>
          </cell>
          <cell r="AA1286" t="str">
            <v>-</v>
          </cell>
        </row>
        <row r="1287">
          <cell r="B1287" t="str">
            <v>3Н1-93</v>
          </cell>
          <cell r="C1287" t="str">
            <v>Настил 3Н1-93</v>
          </cell>
          <cell r="D1287">
            <v>2</v>
          </cell>
          <cell r="E1287">
            <v>256.7</v>
          </cell>
          <cell r="F1287">
            <v>513.4</v>
          </cell>
          <cell r="G1287"/>
          <cell r="H1287"/>
          <cell r="I1287"/>
          <cell r="J1287"/>
          <cell r="K1287"/>
          <cell r="L1287"/>
          <cell r="M1287"/>
          <cell r="N1287"/>
          <cell r="O1287"/>
          <cell r="P1287"/>
          <cell r="Q1287"/>
          <cell r="R1287"/>
          <cell r="S1287"/>
          <cell r="T1287"/>
          <cell r="U1287"/>
          <cell r="V1287"/>
          <cell r="W1287"/>
          <cell r="X1287"/>
          <cell r="Y1287"/>
          <cell r="Z1287" t="str">
            <v>-</v>
          </cell>
          <cell r="AA1287" t="str">
            <v>-</v>
          </cell>
        </row>
        <row r="1288">
          <cell r="B1288" t="str">
            <v>3Н1-94</v>
          </cell>
          <cell r="C1288" t="str">
            <v>Настил 3Н1-94</v>
          </cell>
          <cell r="D1288">
            <v>2</v>
          </cell>
          <cell r="E1288">
            <v>227.7</v>
          </cell>
          <cell r="F1288">
            <v>455.4</v>
          </cell>
          <cell r="G1288"/>
          <cell r="H1288"/>
          <cell r="I1288"/>
          <cell r="J1288"/>
          <cell r="K1288"/>
          <cell r="L1288"/>
          <cell r="M1288"/>
          <cell r="N1288"/>
          <cell r="O1288"/>
          <cell r="P1288"/>
          <cell r="Q1288"/>
          <cell r="R1288"/>
          <cell r="S1288"/>
          <cell r="T1288"/>
          <cell r="U1288"/>
          <cell r="V1288"/>
          <cell r="W1288"/>
          <cell r="X1288"/>
          <cell r="Y1288"/>
          <cell r="Z1288" t="str">
            <v>-</v>
          </cell>
          <cell r="AA1288" t="str">
            <v>-</v>
          </cell>
        </row>
        <row r="1289">
          <cell r="B1289" t="str">
            <v>3Н1-95</v>
          </cell>
          <cell r="C1289" t="str">
            <v>Настил 3Н1-95</v>
          </cell>
          <cell r="D1289">
            <v>2</v>
          </cell>
          <cell r="E1289">
            <v>206.9</v>
          </cell>
          <cell r="F1289">
            <v>413.8</v>
          </cell>
          <cell r="G1289"/>
          <cell r="H1289"/>
          <cell r="I1289"/>
          <cell r="J1289"/>
          <cell r="K1289"/>
          <cell r="L1289"/>
          <cell r="M1289"/>
          <cell r="N1289"/>
          <cell r="O1289"/>
          <cell r="P1289"/>
          <cell r="Q1289"/>
          <cell r="R1289"/>
          <cell r="S1289"/>
          <cell r="T1289"/>
          <cell r="U1289"/>
          <cell r="V1289"/>
          <cell r="W1289"/>
          <cell r="X1289"/>
          <cell r="Y1289"/>
          <cell r="Z1289" t="str">
            <v>-</v>
          </cell>
          <cell r="AA1289" t="str">
            <v>-</v>
          </cell>
        </row>
        <row r="1290">
          <cell r="B1290" t="str">
            <v>3Н1-96</v>
          </cell>
          <cell r="C1290" t="str">
            <v>Настил 3Н1-96</v>
          </cell>
          <cell r="D1290">
            <v>2</v>
          </cell>
          <cell r="E1290">
            <v>275.7</v>
          </cell>
          <cell r="F1290">
            <v>551.4</v>
          </cell>
          <cell r="G1290"/>
          <cell r="H1290"/>
          <cell r="I1290"/>
          <cell r="J1290"/>
          <cell r="K1290"/>
          <cell r="L1290"/>
          <cell r="M1290"/>
          <cell r="N1290"/>
          <cell r="O1290"/>
          <cell r="P1290"/>
          <cell r="Q1290"/>
          <cell r="R1290"/>
          <cell r="S1290"/>
          <cell r="T1290"/>
          <cell r="U1290"/>
          <cell r="V1290"/>
          <cell r="W1290"/>
          <cell r="X1290"/>
          <cell r="Y1290"/>
          <cell r="Z1290" t="str">
            <v>-</v>
          </cell>
          <cell r="AA1290" t="str">
            <v>-</v>
          </cell>
        </row>
        <row r="1291">
          <cell r="B1291" t="str">
            <v>3Н1-97</v>
          </cell>
          <cell r="C1291" t="str">
            <v>Настил 3Н1-97</v>
          </cell>
          <cell r="D1291">
            <v>2</v>
          </cell>
          <cell r="E1291">
            <v>256</v>
          </cell>
          <cell r="F1291">
            <v>512</v>
          </cell>
          <cell r="G1291"/>
          <cell r="H1291"/>
          <cell r="I1291"/>
          <cell r="J1291"/>
          <cell r="K1291"/>
          <cell r="L1291"/>
          <cell r="M1291"/>
          <cell r="N1291"/>
          <cell r="O1291"/>
          <cell r="P1291"/>
          <cell r="Q1291"/>
          <cell r="R1291"/>
          <cell r="S1291"/>
          <cell r="T1291"/>
          <cell r="U1291"/>
          <cell r="V1291"/>
          <cell r="W1291"/>
          <cell r="X1291"/>
          <cell r="Y1291"/>
          <cell r="Z1291" t="str">
            <v>-</v>
          </cell>
          <cell r="AA1291" t="str">
            <v>-</v>
          </cell>
        </row>
        <row r="1292">
          <cell r="B1292" t="str">
            <v>3Н1-98</v>
          </cell>
          <cell r="C1292" t="str">
            <v>Настил 3Н1-98</v>
          </cell>
          <cell r="D1292">
            <v>2</v>
          </cell>
          <cell r="E1292">
            <v>192.4</v>
          </cell>
          <cell r="F1292">
            <v>384.8</v>
          </cell>
          <cell r="G1292"/>
          <cell r="H1292"/>
          <cell r="I1292"/>
          <cell r="J1292"/>
          <cell r="K1292"/>
          <cell r="L1292"/>
          <cell r="M1292"/>
          <cell r="N1292"/>
          <cell r="O1292"/>
          <cell r="P1292"/>
          <cell r="Q1292"/>
          <cell r="R1292"/>
          <cell r="S1292"/>
          <cell r="T1292"/>
          <cell r="U1292"/>
          <cell r="V1292"/>
          <cell r="W1292"/>
          <cell r="X1292"/>
          <cell r="Y1292"/>
          <cell r="Z1292" t="str">
            <v>-</v>
          </cell>
          <cell r="AA1292" t="str">
            <v>-</v>
          </cell>
        </row>
        <row r="1293">
          <cell r="B1293" t="str">
            <v>3Н1-99</v>
          </cell>
          <cell r="C1293" t="str">
            <v>Настил 3Н1-99</v>
          </cell>
          <cell r="D1293">
            <v>7</v>
          </cell>
          <cell r="E1293">
            <v>201.3</v>
          </cell>
          <cell r="F1293">
            <v>1409.1</v>
          </cell>
          <cell r="G1293"/>
          <cell r="H1293"/>
          <cell r="I1293"/>
          <cell r="J1293"/>
          <cell r="K1293"/>
          <cell r="L1293"/>
          <cell r="M1293"/>
          <cell r="N1293"/>
          <cell r="O1293"/>
          <cell r="P1293"/>
          <cell r="Q1293"/>
          <cell r="R1293"/>
          <cell r="S1293"/>
          <cell r="T1293"/>
          <cell r="U1293"/>
          <cell r="V1293"/>
          <cell r="W1293"/>
          <cell r="X1293"/>
          <cell r="Y1293"/>
          <cell r="Z1293" t="str">
            <v>-</v>
          </cell>
          <cell r="AA1293" t="str">
            <v>-</v>
          </cell>
        </row>
        <row r="1294">
          <cell r="B1294" t="str">
            <v>3Н1-100</v>
          </cell>
          <cell r="C1294" t="str">
            <v>Настил 3Н1-100</v>
          </cell>
          <cell r="D1294">
            <v>1</v>
          </cell>
          <cell r="E1294">
            <v>165.6</v>
          </cell>
          <cell r="F1294">
            <v>165.6</v>
          </cell>
          <cell r="G1294"/>
          <cell r="H1294"/>
          <cell r="I1294"/>
          <cell r="J1294"/>
          <cell r="K1294"/>
          <cell r="L1294"/>
          <cell r="M1294"/>
          <cell r="N1294"/>
          <cell r="O1294"/>
          <cell r="P1294"/>
          <cell r="Q1294"/>
          <cell r="R1294"/>
          <cell r="S1294"/>
          <cell r="T1294"/>
          <cell r="U1294"/>
          <cell r="V1294"/>
          <cell r="W1294"/>
          <cell r="X1294"/>
          <cell r="Y1294"/>
          <cell r="Z1294" t="str">
            <v>-</v>
          </cell>
          <cell r="AA1294" t="str">
            <v>-</v>
          </cell>
        </row>
        <row r="1295">
          <cell r="B1295" t="str">
            <v>3Н1-101</v>
          </cell>
          <cell r="C1295" t="str">
            <v>Настил 3Н1-101</v>
          </cell>
          <cell r="D1295">
            <v>1</v>
          </cell>
          <cell r="E1295">
            <v>275.7</v>
          </cell>
          <cell r="F1295">
            <v>275.7</v>
          </cell>
          <cell r="G1295"/>
          <cell r="H1295"/>
          <cell r="I1295"/>
          <cell r="J1295"/>
          <cell r="K1295"/>
          <cell r="L1295"/>
          <cell r="M1295"/>
          <cell r="N1295"/>
          <cell r="O1295"/>
          <cell r="P1295"/>
          <cell r="Q1295"/>
          <cell r="R1295"/>
          <cell r="S1295"/>
          <cell r="T1295"/>
          <cell r="U1295"/>
          <cell r="V1295"/>
          <cell r="W1295"/>
          <cell r="X1295"/>
          <cell r="Y1295"/>
          <cell r="Z1295" t="str">
            <v>-</v>
          </cell>
          <cell r="AA1295" t="str">
            <v>-</v>
          </cell>
        </row>
        <row r="1296">
          <cell r="B1296" t="str">
            <v>3Н1-102</v>
          </cell>
          <cell r="C1296" t="str">
            <v>Настил 3Н1-102</v>
          </cell>
          <cell r="D1296">
            <v>1</v>
          </cell>
          <cell r="E1296">
            <v>256</v>
          </cell>
          <cell r="F1296">
            <v>256</v>
          </cell>
          <cell r="G1296"/>
          <cell r="H1296"/>
          <cell r="I1296"/>
          <cell r="J1296"/>
          <cell r="K1296"/>
          <cell r="L1296"/>
          <cell r="M1296"/>
          <cell r="N1296"/>
          <cell r="O1296"/>
          <cell r="P1296"/>
          <cell r="Q1296"/>
          <cell r="R1296"/>
          <cell r="S1296"/>
          <cell r="T1296"/>
          <cell r="U1296"/>
          <cell r="V1296"/>
          <cell r="W1296"/>
          <cell r="X1296"/>
          <cell r="Y1296"/>
          <cell r="Z1296" t="str">
            <v>-</v>
          </cell>
          <cell r="AA1296" t="str">
            <v>-</v>
          </cell>
        </row>
        <row r="1297">
          <cell r="B1297" t="str">
            <v>3Н1-103</v>
          </cell>
          <cell r="C1297" t="str">
            <v>Настил 3Н1-103</v>
          </cell>
          <cell r="D1297">
            <v>1</v>
          </cell>
          <cell r="E1297">
            <v>226.8</v>
          </cell>
          <cell r="F1297">
            <v>226.8</v>
          </cell>
          <cell r="G1297"/>
          <cell r="H1297"/>
          <cell r="I1297"/>
          <cell r="J1297"/>
          <cell r="K1297"/>
          <cell r="L1297"/>
          <cell r="M1297"/>
          <cell r="N1297"/>
          <cell r="O1297"/>
          <cell r="P1297"/>
          <cell r="Q1297"/>
          <cell r="R1297"/>
          <cell r="S1297"/>
          <cell r="T1297"/>
          <cell r="U1297"/>
          <cell r="V1297"/>
          <cell r="W1297"/>
          <cell r="X1297"/>
          <cell r="Y1297"/>
          <cell r="Z1297" t="str">
            <v>-</v>
          </cell>
          <cell r="AA1297" t="str">
            <v>-</v>
          </cell>
        </row>
        <row r="1298">
          <cell r="B1298" t="str">
            <v>3Н1-104</v>
          </cell>
          <cell r="C1298" t="str">
            <v>Настил 3Н1-104</v>
          </cell>
          <cell r="D1298">
            <v>2</v>
          </cell>
          <cell r="E1298">
            <v>207.5</v>
          </cell>
          <cell r="F1298">
            <v>415</v>
          </cell>
          <cell r="G1298"/>
          <cell r="H1298"/>
          <cell r="I1298"/>
          <cell r="J1298"/>
          <cell r="K1298"/>
          <cell r="L1298"/>
          <cell r="M1298"/>
          <cell r="N1298"/>
          <cell r="O1298"/>
          <cell r="P1298"/>
          <cell r="Q1298"/>
          <cell r="R1298"/>
          <cell r="S1298"/>
          <cell r="T1298"/>
          <cell r="U1298"/>
          <cell r="V1298"/>
          <cell r="W1298"/>
          <cell r="X1298"/>
          <cell r="Y1298"/>
          <cell r="Z1298" t="str">
            <v>-</v>
          </cell>
          <cell r="AA1298" t="str">
            <v>-</v>
          </cell>
        </row>
        <row r="1299">
          <cell r="B1299" t="str">
            <v>3Н1-105</v>
          </cell>
          <cell r="C1299" t="str">
            <v>Настил 3Н1-105</v>
          </cell>
          <cell r="D1299">
            <v>2</v>
          </cell>
          <cell r="E1299">
            <v>276.2</v>
          </cell>
          <cell r="F1299">
            <v>552.4</v>
          </cell>
          <cell r="G1299"/>
          <cell r="H1299"/>
          <cell r="I1299"/>
          <cell r="J1299"/>
          <cell r="K1299"/>
          <cell r="L1299"/>
          <cell r="M1299"/>
          <cell r="N1299"/>
          <cell r="O1299"/>
          <cell r="P1299"/>
          <cell r="Q1299"/>
          <cell r="R1299"/>
          <cell r="S1299"/>
          <cell r="T1299"/>
          <cell r="U1299"/>
          <cell r="V1299"/>
          <cell r="W1299"/>
          <cell r="X1299"/>
          <cell r="Y1299"/>
          <cell r="Z1299" t="str">
            <v>-</v>
          </cell>
          <cell r="AA1299" t="str">
            <v>-</v>
          </cell>
        </row>
        <row r="1300">
          <cell r="B1300" t="str">
            <v>3Н1-106</v>
          </cell>
          <cell r="C1300" t="str">
            <v>Настил 3Н1-106</v>
          </cell>
          <cell r="D1300">
            <v>2</v>
          </cell>
          <cell r="E1300">
            <v>256.39999999999998</v>
          </cell>
          <cell r="F1300">
            <v>512.79999999999995</v>
          </cell>
          <cell r="G1300"/>
          <cell r="H1300"/>
          <cell r="I1300"/>
          <cell r="J1300"/>
          <cell r="K1300"/>
          <cell r="L1300"/>
          <cell r="M1300"/>
          <cell r="N1300"/>
          <cell r="O1300"/>
          <cell r="P1300"/>
          <cell r="Q1300"/>
          <cell r="R1300"/>
          <cell r="S1300"/>
          <cell r="T1300"/>
          <cell r="U1300"/>
          <cell r="V1300"/>
          <cell r="W1300"/>
          <cell r="X1300"/>
          <cell r="Y1300"/>
          <cell r="Z1300" t="str">
            <v>-</v>
          </cell>
          <cell r="AA1300" t="str">
            <v>-</v>
          </cell>
        </row>
        <row r="1301">
          <cell r="B1301" t="str">
            <v>3Н1-107</v>
          </cell>
          <cell r="C1301" t="str">
            <v>Настил 3Н1-107</v>
          </cell>
          <cell r="D1301">
            <v>2</v>
          </cell>
          <cell r="E1301">
            <v>192.8</v>
          </cell>
          <cell r="F1301">
            <v>385.6</v>
          </cell>
          <cell r="G1301"/>
          <cell r="H1301"/>
          <cell r="I1301"/>
          <cell r="J1301"/>
          <cell r="K1301"/>
          <cell r="L1301"/>
          <cell r="M1301"/>
          <cell r="N1301"/>
          <cell r="O1301"/>
          <cell r="P1301"/>
          <cell r="Q1301"/>
          <cell r="R1301"/>
          <cell r="S1301"/>
          <cell r="T1301"/>
          <cell r="U1301"/>
          <cell r="V1301"/>
          <cell r="W1301"/>
          <cell r="X1301"/>
          <cell r="Y1301"/>
          <cell r="Z1301" t="str">
            <v>-</v>
          </cell>
          <cell r="AA1301" t="str">
            <v>-</v>
          </cell>
        </row>
        <row r="1302">
          <cell r="B1302" t="str">
            <v>3Н1-108</v>
          </cell>
          <cell r="C1302" t="str">
            <v>Настил 3Н1-108</v>
          </cell>
          <cell r="D1302">
            <v>1</v>
          </cell>
          <cell r="E1302">
            <v>166.3</v>
          </cell>
          <cell r="F1302">
            <v>166.3</v>
          </cell>
          <cell r="G1302"/>
          <cell r="H1302"/>
          <cell r="I1302"/>
          <cell r="J1302"/>
          <cell r="K1302"/>
          <cell r="L1302"/>
          <cell r="M1302"/>
          <cell r="N1302"/>
          <cell r="O1302"/>
          <cell r="P1302"/>
          <cell r="Q1302"/>
          <cell r="R1302"/>
          <cell r="S1302"/>
          <cell r="T1302"/>
          <cell r="U1302"/>
          <cell r="V1302"/>
          <cell r="W1302"/>
          <cell r="X1302"/>
          <cell r="Y1302"/>
          <cell r="Z1302" t="str">
            <v>-</v>
          </cell>
          <cell r="AA1302" t="str">
            <v>-</v>
          </cell>
        </row>
        <row r="1303">
          <cell r="B1303" t="str">
            <v>3Н1-109</v>
          </cell>
          <cell r="C1303" t="str">
            <v>Настил 3Н1-109</v>
          </cell>
          <cell r="D1303">
            <v>1</v>
          </cell>
          <cell r="E1303">
            <v>276.60000000000002</v>
          </cell>
          <cell r="F1303">
            <v>276.60000000000002</v>
          </cell>
          <cell r="G1303"/>
          <cell r="H1303"/>
          <cell r="I1303"/>
          <cell r="J1303"/>
          <cell r="K1303"/>
          <cell r="L1303"/>
          <cell r="M1303"/>
          <cell r="N1303"/>
          <cell r="O1303"/>
          <cell r="P1303"/>
          <cell r="Q1303"/>
          <cell r="R1303"/>
          <cell r="S1303"/>
          <cell r="T1303"/>
          <cell r="U1303"/>
          <cell r="V1303"/>
          <cell r="W1303"/>
          <cell r="X1303"/>
          <cell r="Y1303"/>
          <cell r="Z1303" t="str">
            <v>-</v>
          </cell>
          <cell r="AA1303" t="str">
            <v>-</v>
          </cell>
        </row>
        <row r="1304">
          <cell r="B1304" t="str">
            <v>3Н1-110</v>
          </cell>
          <cell r="C1304" t="str">
            <v>Настил 3Н1-110</v>
          </cell>
          <cell r="D1304">
            <v>1</v>
          </cell>
          <cell r="E1304">
            <v>256.7</v>
          </cell>
          <cell r="F1304">
            <v>256.7</v>
          </cell>
          <cell r="G1304"/>
          <cell r="H1304"/>
          <cell r="I1304"/>
          <cell r="J1304"/>
          <cell r="K1304"/>
          <cell r="L1304"/>
          <cell r="M1304"/>
          <cell r="N1304"/>
          <cell r="O1304"/>
          <cell r="P1304"/>
          <cell r="Q1304"/>
          <cell r="R1304"/>
          <cell r="S1304"/>
          <cell r="T1304"/>
          <cell r="U1304"/>
          <cell r="V1304"/>
          <cell r="W1304"/>
          <cell r="X1304"/>
          <cell r="Y1304"/>
          <cell r="Z1304" t="str">
            <v>-</v>
          </cell>
          <cell r="AA1304" t="str">
            <v>-</v>
          </cell>
        </row>
        <row r="1305">
          <cell r="B1305" t="str">
            <v>3Н1-111</v>
          </cell>
          <cell r="C1305" t="str">
            <v>Настил 3Н1-111</v>
          </cell>
          <cell r="D1305">
            <v>1</v>
          </cell>
          <cell r="E1305">
            <v>227.7</v>
          </cell>
          <cell r="F1305">
            <v>227.7</v>
          </cell>
          <cell r="G1305"/>
          <cell r="H1305"/>
          <cell r="I1305"/>
          <cell r="J1305"/>
          <cell r="K1305"/>
          <cell r="L1305"/>
          <cell r="M1305"/>
          <cell r="N1305"/>
          <cell r="O1305"/>
          <cell r="P1305"/>
          <cell r="Q1305"/>
          <cell r="R1305"/>
          <cell r="S1305"/>
          <cell r="T1305"/>
          <cell r="U1305"/>
          <cell r="V1305"/>
          <cell r="W1305"/>
          <cell r="X1305"/>
          <cell r="Y1305"/>
          <cell r="Z1305" t="str">
            <v>-</v>
          </cell>
          <cell r="AA1305" t="str">
            <v>-</v>
          </cell>
        </row>
        <row r="1306">
          <cell r="B1306" t="str">
            <v>3Н1-112</v>
          </cell>
          <cell r="C1306" t="str">
            <v>Настил 3Н1-112</v>
          </cell>
          <cell r="D1306">
            <v>1</v>
          </cell>
          <cell r="E1306">
            <v>207.7</v>
          </cell>
          <cell r="F1306">
            <v>207.7</v>
          </cell>
          <cell r="G1306"/>
          <cell r="H1306"/>
          <cell r="I1306"/>
          <cell r="J1306"/>
          <cell r="K1306"/>
          <cell r="L1306"/>
          <cell r="M1306"/>
          <cell r="N1306"/>
          <cell r="O1306"/>
          <cell r="P1306"/>
          <cell r="Q1306"/>
          <cell r="R1306"/>
          <cell r="S1306"/>
          <cell r="T1306"/>
          <cell r="U1306"/>
          <cell r="V1306"/>
          <cell r="W1306"/>
          <cell r="X1306"/>
          <cell r="Y1306"/>
          <cell r="Z1306" t="str">
            <v>-</v>
          </cell>
          <cell r="AA1306" t="str">
            <v>-</v>
          </cell>
        </row>
        <row r="1307">
          <cell r="B1307" t="str">
            <v>3Н1-113</v>
          </cell>
          <cell r="C1307" t="str">
            <v>Настил 3Н1-113</v>
          </cell>
          <cell r="D1307">
            <v>1</v>
          </cell>
          <cell r="E1307">
            <v>276.39999999999998</v>
          </cell>
          <cell r="F1307">
            <v>276.39999999999998</v>
          </cell>
          <cell r="G1307"/>
          <cell r="H1307"/>
          <cell r="I1307"/>
          <cell r="J1307"/>
          <cell r="K1307"/>
          <cell r="L1307"/>
          <cell r="M1307"/>
          <cell r="N1307"/>
          <cell r="O1307"/>
          <cell r="P1307"/>
          <cell r="Q1307"/>
          <cell r="R1307"/>
          <cell r="S1307"/>
          <cell r="T1307"/>
          <cell r="U1307"/>
          <cell r="V1307"/>
          <cell r="W1307"/>
          <cell r="X1307"/>
          <cell r="Y1307"/>
          <cell r="Z1307" t="str">
            <v>-</v>
          </cell>
          <cell r="AA1307" t="str">
            <v>-</v>
          </cell>
        </row>
        <row r="1308">
          <cell r="B1308" t="str">
            <v>3Н1-114</v>
          </cell>
          <cell r="C1308" t="str">
            <v>Настил 3Н1-114</v>
          </cell>
          <cell r="D1308">
            <v>1</v>
          </cell>
          <cell r="E1308">
            <v>256.60000000000002</v>
          </cell>
          <cell r="F1308">
            <v>256.60000000000002</v>
          </cell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Q1308"/>
          <cell r="R1308"/>
          <cell r="S1308"/>
          <cell r="T1308"/>
          <cell r="U1308"/>
          <cell r="V1308"/>
          <cell r="W1308"/>
          <cell r="X1308"/>
          <cell r="Y1308"/>
          <cell r="Z1308" t="str">
            <v>-</v>
          </cell>
          <cell r="AA1308" t="str">
            <v>-</v>
          </cell>
        </row>
        <row r="1309">
          <cell r="B1309" t="str">
            <v>3Н1-115</v>
          </cell>
          <cell r="C1309" t="str">
            <v>Настил 3Н1-115</v>
          </cell>
          <cell r="D1309">
            <v>1</v>
          </cell>
          <cell r="E1309">
            <v>193.1</v>
          </cell>
          <cell r="F1309">
            <v>193.1</v>
          </cell>
          <cell r="G1309"/>
          <cell r="H1309"/>
          <cell r="I1309"/>
          <cell r="J1309"/>
          <cell r="K1309"/>
          <cell r="L1309"/>
          <cell r="M1309"/>
          <cell r="N1309"/>
          <cell r="O1309"/>
          <cell r="P1309"/>
          <cell r="Q1309"/>
          <cell r="R1309"/>
          <cell r="S1309"/>
          <cell r="T1309"/>
          <cell r="U1309"/>
          <cell r="V1309"/>
          <cell r="W1309"/>
          <cell r="X1309"/>
          <cell r="Y1309"/>
          <cell r="Z1309" t="str">
            <v>-</v>
          </cell>
          <cell r="AA1309" t="str">
            <v>-</v>
          </cell>
        </row>
        <row r="1310">
          <cell r="B1310" t="str">
            <v>3Н1-116</v>
          </cell>
          <cell r="C1310" t="str">
            <v>Настил 3Н1-116</v>
          </cell>
          <cell r="D1310">
            <v>1</v>
          </cell>
          <cell r="E1310">
            <v>165.7</v>
          </cell>
          <cell r="F1310">
            <v>165.7</v>
          </cell>
          <cell r="G1310"/>
          <cell r="H1310"/>
          <cell r="I1310"/>
          <cell r="J1310"/>
          <cell r="K1310"/>
          <cell r="L1310"/>
          <cell r="M1310"/>
          <cell r="N1310"/>
          <cell r="O1310"/>
          <cell r="P1310"/>
          <cell r="Q1310"/>
          <cell r="R1310"/>
          <cell r="S1310"/>
          <cell r="T1310"/>
          <cell r="U1310"/>
          <cell r="V1310"/>
          <cell r="W1310"/>
          <cell r="X1310"/>
          <cell r="Y1310"/>
          <cell r="Z1310" t="str">
            <v>-</v>
          </cell>
          <cell r="AA1310" t="str">
            <v>-</v>
          </cell>
        </row>
        <row r="1311">
          <cell r="B1311" t="str">
            <v>3Н1-117</v>
          </cell>
          <cell r="C1311" t="str">
            <v>Настил 3Н1-117</v>
          </cell>
          <cell r="D1311">
            <v>1</v>
          </cell>
          <cell r="E1311">
            <v>275.89999999999998</v>
          </cell>
          <cell r="F1311">
            <v>275.89999999999998</v>
          </cell>
          <cell r="G1311"/>
          <cell r="H1311"/>
          <cell r="I1311"/>
          <cell r="J1311"/>
          <cell r="K1311"/>
          <cell r="L1311"/>
          <cell r="M1311"/>
          <cell r="N1311"/>
          <cell r="O1311"/>
          <cell r="P1311"/>
          <cell r="Q1311"/>
          <cell r="R1311"/>
          <cell r="S1311"/>
          <cell r="T1311"/>
          <cell r="U1311"/>
          <cell r="V1311"/>
          <cell r="W1311"/>
          <cell r="X1311"/>
          <cell r="Y1311"/>
          <cell r="Z1311" t="str">
            <v>-</v>
          </cell>
          <cell r="AA1311" t="str">
            <v>-</v>
          </cell>
        </row>
        <row r="1312">
          <cell r="B1312" t="str">
            <v>3Н1-118</v>
          </cell>
          <cell r="C1312" t="str">
            <v>Настил 3Н1-118</v>
          </cell>
          <cell r="D1312">
            <v>1</v>
          </cell>
          <cell r="E1312">
            <v>256.10000000000002</v>
          </cell>
          <cell r="F1312">
            <v>256.10000000000002</v>
          </cell>
          <cell r="G1312"/>
          <cell r="H1312"/>
          <cell r="I1312"/>
          <cell r="J1312"/>
          <cell r="K1312"/>
          <cell r="L1312"/>
          <cell r="M1312"/>
          <cell r="N1312"/>
          <cell r="O1312"/>
          <cell r="P1312"/>
          <cell r="Q1312"/>
          <cell r="R1312"/>
          <cell r="S1312"/>
          <cell r="T1312"/>
          <cell r="U1312"/>
          <cell r="V1312"/>
          <cell r="W1312"/>
          <cell r="X1312"/>
          <cell r="Y1312"/>
          <cell r="Z1312" t="str">
            <v>-</v>
          </cell>
          <cell r="AA1312" t="str">
            <v>-</v>
          </cell>
        </row>
        <row r="1313">
          <cell r="B1313" t="str">
            <v>3Н1-119</v>
          </cell>
          <cell r="C1313" t="str">
            <v>Настил 3Н1-119</v>
          </cell>
          <cell r="D1313">
            <v>1</v>
          </cell>
          <cell r="E1313">
            <v>227</v>
          </cell>
          <cell r="F1313">
            <v>227</v>
          </cell>
          <cell r="G1313"/>
          <cell r="H1313"/>
          <cell r="I1313"/>
          <cell r="J1313"/>
          <cell r="K1313"/>
          <cell r="L1313"/>
          <cell r="M1313"/>
          <cell r="N1313"/>
          <cell r="O1313"/>
          <cell r="P1313"/>
          <cell r="Q1313"/>
          <cell r="R1313"/>
          <cell r="S1313"/>
          <cell r="T1313"/>
          <cell r="U1313"/>
          <cell r="V1313"/>
          <cell r="W1313"/>
          <cell r="X1313"/>
          <cell r="Y1313"/>
          <cell r="Z1313" t="str">
            <v>-</v>
          </cell>
          <cell r="AA1313" t="str">
            <v>-</v>
          </cell>
        </row>
        <row r="1314">
          <cell r="B1314" t="str">
            <v>3Н1-120</v>
          </cell>
          <cell r="C1314" t="str">
            <v>Настил 3Н1-120</v>
          </cell>
          <cell r="D1314">
            <v>1</v>
          </cell>
          <cell r="E1314">
            <v>206.9</v>
          </cell>
          <cell r="F1314">
            <v>206.9</v>
          </cell>
          <cell r="G1314"/>
          <cell r="H1314"/>
          <cell r="I1314"/>
          <cell r="J1314"/>
          <cell r="K1314"/>
          <cell r="L1314"/>
          <cell r="M1314"/>
          <cell r="N1314"/>
          <cell r="O1314"/>
          <cell r="P1314"/>
          <cell r="Q1314"/>
          <cell r="R1314"/>
          <cell r="S1314"/>
          <cell r="T1314"/>
          <cell r="U1314"/>
          <cell r="V1314"/>
          <cell r="W1314"/>
          <cell r="X1314"/>
          <cell r="Y1314"/>
          <cell r="Z1314" t="str">
            <v>-</v>
          </cell>
          <cell r="AA1314" t="str">
            <v>-</v>
          </cell>
        </row>
        <row r="1315">
          <cell r="B1315" t="str">
            <v>3Н1-121</v>
          </cell>
          <cell r="C1315" t="str">
            <v>Настил 3Н1-121</v>
          </cell>
          <cell r="D1315">
            <v>1</v>
          </cell>
          <cell r="E1315">
            <v>275.7</v>
          </cell>
          <cell r="F1315">
            <v>275.7</v>
          </cell>
          <cell r="G1315"/>
          <cell r="H1315"/>
          <cell r="I1315"/>
          <cell r="J1315"/>
          <cell r="K1315"/>
          <cell r="L1315"/>
          <cell r="M1315"/>
          <cell r="N1315"/>
          <cell r="O1315"/>
          <cell r="P1315"/>
          <cell r="Q1315"/>
          <cell r="R1315"/>
          <cell r="S1315"/>
          <cell r="T1315"/>
          <cell r="U1315"/>
          <cell r="V1315"/>
          <cell r="W1315"/>
          <cell r="X1315"/>
          <cell r="Y1315"/>
          <cell r="Z1315" t="str">
            <v>-</v>
          </cell>
          <cell r="AA1315" t="str">
            <v>-</v>
          </cell>
        </row>
        <row r="1316">
          <cell r="B1316" t="str">
            <v>3Н1-122</v>
          </cell>
          <cell r="C1316" t="str">
            <v>Настил 3Н1-122</v>
          </cell>
          <cell r="D1316">
            <v>1</v>
          </cell>
          <cell r="E1316">
            <v>256</v>
          </cell>
          <cell r="F1316">
            <v>256</v>
          </cell>
          <cell r="G1316"/>
          <cell r="H1316"/>
          <cell r="I1316"/>
          <cell r="J1316"/>
          <cell r="K1316"/>
          <cell r="L1316"/>
          <cell r="M1316"/>
          <cell r="N1316"/>
          <cell r="O1316"/>
          <cell r="P1316"/>
          <cell r="Q1316"/>
          <cell r="R1316"/>
          <cell r="S1316"/>
          <cell r="T1316"/>
          <cell r="U1316"/>
          <cell r="V1316"/>
          <cell r="W1316"/>
          <cell r="X1316"/>
          <cell r="Y1316"/>
          <cell r="Z1316" t="str">
            <v>-</v>
          </cell>
          <cell r="AA1316" t="str">
            <v>-</v>
          </cell>
        </row>
        <row r="1317">
          <cell r="B1317" t="str">
            <v>3Н1-123</v>
          </cell>
          <cell r="C1317" t="str">
            <v>Настил 3Н1-123</v>
          </cell>
          <cell r="D1317">
            <v>1</v>
          </cell>
          <cell r="E1317">
            <v>192.4</v>
          </cell>
          <cell r="F1317">
            <v>192.4</v>
          </cell>
          <cell r="G1317"/>
          <cell r="H1317"/>
          <cell r="I1317"/>
          <cell r="J1317"/>
          <cell r="K1317"/>
          <cell r="L1317"/>
          <cell r="M1317"/>
          <cell r="N1317"/>
          <cell r="O1317"/>
          <cell r="P1317"/>
          <cell r="Q1317"/>
          <cell r="R1317"/>
          <cell r="S1317"/>
          <cell r="T1317"/>
          <cell r="U1317"/>
          <cell r="V1317"/>
          <cell r="W1317"/>
          <cell r="X1317"/>
          <cell r="Y1317"/>
          <cell r="Z1317" t="str">
            <v>-</v>
          </cell>
          <cell r="AA1317" t="str">
            <v>-</v>
          </cell>
        </row>
        <row r="1318">
          <cell r="B1318" t="str">
            <v>3Н1-124</v>
          </cell>
          <cell r="C1318" t="str">
            <v>Настил 3Н1-124</v>
          </cell>
          <cell r="D1318">
            <v>1</v>
          </cell>
          <cell r="E1318">
            <v>165.6</v>
          </cell>
          <cell r="F1318">
            <v>165.6</v>
          </cell>
          <cell r="G1318"/>
          <cell r="H1318"/>
          <cell r="I1318"/>
          <cell r="J1318"/>
          <cell r="K1318"/>
          <cell r="L1318"/>
          <cell r="M1318"/>
          <cell r="N1318"/>
          <cell r="O1318"/>
          <cell r="P1318"/>
          <cell r="Q1318"/>
          <cell r="R1318"/>
          <cell r="S1318"/>
          <cell r="T1318"/>
          <cell r="U1318"/>
          <cell r="V1318"/>
          <cell r="W1318"/>
          <cell r="X1318"/>
          <cell r="Y1318"/>
          <cell r="Z1318" t="str">
            <v>-</v>
          </cell>
          <cell r="AA1318" t="str">
            <v>-</v>
          </cell>
        </row>
        <row r="1319">
          <cell r="B1319" t="str">
            <v>3Н1-125</v>
          </cell>
          <cell r="C1319" t="str">
            <v>Настил 3Н1-125</v>
          </cell>
          <cell r="D1319">
            <v>1</v>
          </cell>
          <cell r="E1319">
            <v>226.8</v>
          </cell>
          <cell r="F1319">
            <v>226.8</v>
          </cell>
          <cell r="G1319"/>
          <cell r="H1319"/>
          <cell r="I1319"/>
          <cell r="J1319"/>
          <cell r="K1319"/>
          <cell r="L1319"/>
          <cell r="M1319"/>
          <cell r="N1319"/>
          <cell r="O1319"/>
          <cell r="P1319"/>
          <cell r="Q1319"/>
          <cell r="R1319"/>
          <cell r="S1319"/>
          <cell r="T1319"/>
          <cell r="U1319"/>
          <cell r="V1319"/>
          <cell r="W1319"/>
          <cell r="X1319"/>
          <cell r="Y1319"/>
          <cell r="Z1319" t="str">
            <v>-</v>
          </cell>
          <cell r="AA1319" t="str">
            <v>-</v>
          </cell>
        </row>
        <row r="1320">
          <cell r="B1320" t="str">
            <v>3Н1-126</v>
          </cell>
          <cell r="C1320" t="str">
            <v>Настил 3Н1-126</v>
          </cell>
          <cell r="D1320">
            <v>1</v>
          </cell>
          <cell r="E1320">
            <v>207.7</v>
          </cell>
          <cell r="F1320">
            <v>207.7</v>
          </cell>
          <cell r="G1320"/>
          <cell r="H1320"/>
          <cell r="I1320"/>
          <cell r="J1320"/>
          <cell r="K1320"/>
          <cell r="L1320"/>
          <cell r="M1320"/>
          <cell r="N1320"/>
          <cell r="O1320"/>
          <cell r="P1320"/>
          <cell r="Q1320"/>
          <cell r="R1320"/>
          <cell r="S1320"/>
          <cell r="T1320"/>
          <cell r="U1320"/>
          <cell r="V1320"/>
          <cell r="W1320"/>
          <cell r="X1320"/>
          <cell r="Y1320"/>
          <cell r="Z1320" t="str">
            <v>-</v>
          </cell>
          <cell r="AA1320" t="str">
            <v>-</v>
          </cell>
        </row>
        <row r="1321">
          <cell r="B1321" t="str">
            <v>3Н1-127</v>
          </cell>
          <cell r="C1321" t="str">
            <v>Настил 3Н1-127</v>
          </cell>
          <cell r="D1321">
            <v>1</v>
          </cell>
          <cell r="E1321">
            <v>193.1</v>
          </cell>
          <cell r="F1321">
            <v>193.1</v>
          </cell>
          <cell r="G1321"/>
          <cell r="H1321"/>
          <cell r="I1321"/>
          <cell r="J1321"/>
          <cell r="K1321"/>
          <cell r="L1321"/>
          <cell r="M1321"/>
          <cell r="N1321"/>
          <cell r="O1321"/>
          <cell r="P1321"/>
          <cell r="Q1321"/>
          <cell r="R1321"/>
          <cell r="S1321"/>
          <cell r="T1321"/>
          <cell r="U1321"/>
          <cell r="V1321"/>
          <cell r="W1321"/>
          <cell r="X1321"/>
          <cell r="Y1321"/>
          <cell r="Z1321" t="str">
            <v>-</v>
          </cell>
          <cell r="AA1321" t="str">
            <v>-</v>
          </cell>
        </row>
        <row r="1322">
          <cell r="B1322" t="str">
            <v>3Н1-128</v>
          </cell>
          <cell r="C1322" t="str">
            <v>Настил 3Н1-128</v>
          </cell>
          <cell r="D1322">
            <v>1</v>
          </cell>
          <cell r="E1322">
            <v>165.3</v>
          </cell>
          <cell r="F1322">
            <v>165.3</v>
          </cell>
          <cell r="G1322"/>
          <cell r="H1322"/>
          <cell r="I1322"/>
          <cell r="J1322"/>
          <cell r="K1322"/>
          <cell r="L1322"/>
          <cell r="M1322"/>
          <cell r="N1322"/>
          <cell r="O1322"/>
          <cell r="P1322"/>
          <cell r="Q1322"/>
          <cell r="R1322"/>
          <cell r="S1322"/>
          <cell r="T1322"/>
          <cell r="U1322"/>
          <cell r="V1322"/>
          <cell r="W1322"/>
          <cell r="X1322"/>
          <cell r="Y1322"/>
          <cell r="Z1322" t="str">
            <v>-</v>
          </cell>
          <cell r="AA1322" t="str">
            <v>-</v>
          </cell>
        </row>
        <row r="1323">
          <cell r="B1323" t="str">
            <v>3Н1-129</v>
          </cell>
          <cell r="C1323" t="str">
            <v>Настил 3Н1-129</v>
          </cell>
          <cell r="D1323">
            <v>1</v>
          </cell>
          <cell r="E1323">
            <v>275.5</v>
          </cell>
          <cell r="F1323">
            <v>275.5</v>
          </cell>
          <cell r="G1323"/>
          <cell r="H1323"/>
          <cell r="I1323"/>
          <cell r="J1323"/>
          <cell r="K1323"/>
          <cell r="L1323"/>
          <cell r="M1323"/>
          <cell r="N1323"/>
          <cell r="O1323"/>
          <cell r="P1323"/>
          <cell r="Q1323"/>
          <cell r="R1323"/>
          <cell r="S1323"/>
          <cell r="T1323"/>
          <cell r="U1323"/>
          <cell r="V1323"/>
          <cell r="W1323"/>
          <cell r="X1323"/>
          <cell r="Y1323"/>
          <cell r="Z1323" t="str">
            <v>-</v>
          </cell>
          <cell r="AA1323" t="str">
            <v>-</v>
          </cell>
        </row>
        <row r="1324">
          <cell r="B1324" t="str">
            <v>3Н1-130</v>
          </cell>
          <cell r="C1324" t="str">
            <v>Настил 3Н1-130</v>
          </cell>
          <cell r="D1324">
            <v>1</v>
          </cell>
          <cell r="E1324">
            <v>255.7</v>
          </cell>
          <cell r="F1324">
            <v>255.7</v>
          </cell>
          <cell r="G1324"/>
          <cell r="H1324"/>
          <cell r="I1324"/>
          <cell r="J1324"/>
          <cell r="K1324"/>
          <cell r="L1324"/>
          <cell r="M1324"/>
          <cell r="N1324"/>
          <cell r="O1324"/>
          <cell r="P1324"/>
          <cell r="Q1324"/>
          <cell r="R1324"/>
          <cell r="S1324"/>
          <cell r="T1324"/>
          <cell r="U1324"/>
          <cell r="V1324"/>
          <cell r="W1324"/>
          <cell r="X1324"/>
          <cell r="Y1324"/>
          <cell r="Z1324" t="str">
            <v>-</v>
          </cell>
          <cell r="AA1324" t="str">
            <v>-</v>
          </cell>
        </row>
        <row r="1325">
          <cell r="B1325" t="str">
            <v>3Н1-131</v>
          </cell>
          <cell r="C1325" t="str">
            <v>Настил 3Н1-131</v>
          </cell>
          <cell r="D1325">
            <v>1</v>
          </cell>
          <cell r="E1325">
            <v>226.6</v>
          </cell>
          <cell r="F1325">
            <v>226.6</v>
          </cell>
          <cell r="G1325"/>
          <cell r="H1325"/>
          <cell r="I1325"/>
          <cell r="J1325"/>
          <cell r="K1325"/>
          <cell r="L1325"/>
          <cell r="M1325"/>
          <cell r="N1325"/>
          <cell r="O1325"/>
          <cell r="P1325"/>
          <cell r="Q1325"/>
          <cell r="R1325"/>
          <cell r="S1325"/>
          <cell r="T1325"/>
          <cell r="U1325"/>
          <cell r="V1325"/>
          <cell r="W1325"/>
          <cell r="X1325"/>
          <cell r="Y1325"/>
          <cell r="Z1325" t="str">
            <v>-</v>
          </cell>
          <cell r="AA1325" t="str">
            <v>-</v>
          </cell>
        </row>
        <row r="1326">
          <cell r="B1326" t="str">
            <v>3Н2-1</v>
          </cell>
          <cell r="C1326" t="str">
            <v>Профлист 3Н2-1</v>
          </cell>
          <cell r="D1326">
            <v>112</v>
          </cell>
          <cell r="E1326">
            <v>49</v>
          </cell>
          <cell r="F1326">
            <v>5488</v>
          </cell>
          <cell r="G1326"/>
          <cell r="H1326"/>
          <cell r="I1326"/>
          <cell r="J1326"/>
          <cell r="K1326"/>
          <cell r="L1326"/>
          <cell r="M1326"/>
          <cell r="N1326"/>
          <cell r="O1326"/>
          <cell r="P1326"/>
          <cell r="Q1326"/>
          <cell r="R1326"/>
          <cell r="S1326"/>
          <cell r="T1326"/>
          <cell r="U1326"/>
          <cell r="V1326"/>
          <cell r="W1326"/>
          <cell r="X1326"/>
          <cell r="Y1326"/>
          <cell r="Z1326" t="str">
            <v>-</v>
          </cell>
          <cell r="AA1326" t="str">
            <v>-</v>
          </cell>
        </row>
        <row r="1327">
          <cell r="B1327" t="str">
            <v>3Н2-2</v>
          </cell>
          <cell r="C1327" t="str">
            <v>Профлист 3Н2-2</v>
          </cell>
          <cell r="D1327">
            <v>112</v>
          </cell>
          <cell r="E1327">
            <v>47</v>
          </cell>
          <cell r="F1327">
            <v>5264</v>
          </cell>
          <cell r="G1327"/>
          <cell r="H1327"/>
          <cell r="I1327"/>
          <cell r="J1327"/>
          <cell r="K1327"/>
          <cell r="L1327"/>
          <cell r="M1327"/>
          <cell r="N1327"/>
          <cell r="O1327"/>
          <cell r="P1327"/>
          <cell r="Q1327"/>
          <cell r="R1327"/>
          <cell r="S1327"/>
          <cell r="T1327"/>
          <cell r="U1327"/>
          <cell r="V1327"/>
          <cell r="W1327"/>
          <cell r="X1327"/>
          <cell r="Y1327"/>
          <cell r="Z1327" t="str">
            <v>-</v>
          </cell>
          <cell r="AA1327" t="str">
            <v>-</v>
          </cell>
        </row>
        <row r="1328">
          <cell r="B1328" t="str">
            <v>3Н3-1</v>
          </cell>
          <cell r="C1328" t="str">
            <v>Профлист 3Н3-1</v>
          </cell>
          <cell r="D1328">
            <v>84</v>
          </cell>
          <cell r="E1328">
            <v>70.599999999999994</v>
          </cell>
          <cell r="F1328">
            <v>5930.4</v>
          </cell>
          <cell r="G1328"/>
          <cell r="H1328"/>
          <cell r="I1328"/>
          <cell r="J1328"/>
          <cell r="K1328"/>
          <cell r="L1328"/>
          <cell r="M1328"/>
          <cell r="N1328"/>
          <cell r="O1328"/>
          <cell r="P1328"/>
          <cell r="Q1328"/>
          <cell r="R1328"/>
          <cell r="S1328"/>
          <cell r="T1328"/>
          <cell r="U1328"/>
          <cell r="V1328"/>
          <cell r="W1328"/>
          <cell r="X1328"/>
          <cell r="Y1328"/>
          <cell r="Z1328" t="str">
            <v>-</v>
          </cell>
          <cell r="AA1328" t="str">
            <v>-</v>
          </cell>
        </row>
        <row r="1329">
          <cell r="B1329" t="str">
            <v>3Н3-2</v>
          </cell>
          <cell r="C1329" t="str">
            <v>Профлист 3Н3-2</v>
          </cell>
          <cell r="D1329">
            <v>84</v>
          </cell>
          <cell r="E1329">
            <v>23.6</v>
          </cell>
          <cell r="F1329">
            <v>1982.4</v>
          </cell>
          <cell r="G1329"/>
          <cell r="H1329"/>
          <cell r="I1329"/>
          <cell r="J1329"/>
          <cell r="K1329"/>
          <cell r="L1329"/>
          <cell r="M1329"/>
          <cell r="N1329"/>
          <cell r="O1329"/>
          <cell r="P1329"/>
          <cell r="Q1329"/>
          <cell r="R1329"/>
          <cell r="S1329"/>
          <cell r="T1329"/>
          <cell r="U1329"/>
          <cell r="V1329"/>
          <cell r="W1329"/>
          <cell r="X1329"/>
          <cell r="Y1329"/>
          <cell r="Z1329" t="str">
            <v>-</v>
          </cell>
          <cell r="AA1329" t="str">
            <v>-</v>
          </cell>
        </row>
        <row r="1330">
          <cell r="B1330" t="str">
            <v>3Н3-3</v>
          </cell>
          <cell r="C1330" t="str">
            <v>Профлист 3Н3-3</v>
          </cell>
          <cell r="D1330">
            <v>84</v>
          </cell>
          <cell r="E1330">
            <v>22.9</v>
          </cell>
          <cell r="F1330">
            <v>1923.6</v>
          </cell>
          <cell r="G1330"/>
          <cell r="H1330"/>
          <cell r="I1330"/>
          <cell r="J1330"/>
          <cell r="K1330"/>
          <cell r="L1330"/>
          <cell r="M1330"/>
          <cell r="N1330"/>
          <cell r="O1330"/>
          <cell r="P1330"/>
          <cell r="Q1330"/>
          <cell r="R1330"/>
          <cell r="S1330"/>
          <cell r="T1330"/>
          <cell r="U1330"/>
          <cell r="V1330"/>
          <cell r="W1330"/>
          <cell r="X1330"/>
          <cell r="Y1330"/>
          <cell r="Z1330" t="str">
            <v>-</v>
          </cell>
          <cell r="AA1330" t="str">
            <v>-</v>
          </cell>
        </row>
        <row r="1331">
          <cell r="B1331" t="str">
            <v>3Н3-4</v>
          </cell>
          <cell r="C1331" t="str">
            <v>Профлист 3Н3-4</v>
          </cell>
          <cell r="D1331">
            <v>1</v>
          </cell>
          <cell r="E1331">
            <v>16.8</v>
          </cell>
          <cell r="F1331">
            <v>16.8</v>
          </cell>
          <cell r="G1331"/>
          <cell r="H1331"/>
          <cell r="I1331"/>
          <cell r="J1331"/>
          <cell r="K1331"/>
          <cell r="L1331"/>
          <cell r="M1331"/>
          <cell r="N1331"/>
          <cell r="O1331"/>
          <cell r="P1331"/>
          <cell r="Q1331"/>
          <cell r="R1331"/>
          <cell r="S1331"/>
          <cell r="T1331"/>
          <cell r="U1331"/>
          <cell r="V1331"/>
          <cell r="W1331"/>
          <cell r="X1331"/>
          <cell r="Y1331"/>
          <cell r="Z1331" t="str">
            <v>-</v>
          </cell>
          <cell r="AA1331" t="str">
            <v>-</v>
          </cell>
        </row>
        <row r="1332">
          <cell r="B1332" t="str">
            <v>3Н3-5</v>
          </cell>
          <cell r="C1332" t="str">
            <v>Профлист 3Н3-5</v>
          </cell>
          <cell r="D1332">
            <v>3</v>
          </cell>
          <cell r="E1332">
            <v>21.8</v>
          </cell>
          <cell r="F1332">
            <v>65.400000000000006</v>
          </cell>
          <cell r="G1332"/>
          <cell r="H1332"/>
          <cell r="I1332"/>
          <cell r="J1332"/>
          <cell r="K1332"/>
          <cell r="L1332"/>
          <cell r="M1332"/>
          <cell r="N1332"/>
          <cell r="O1332"/>
          <cell r="P1332"/>
          <cell r="Q1332"/>
          <cell r="R1332"/>
          <cell r="S1332"/>
          <cell r="T1332"/>
          <cell r="U1332"/>
          <cell r="V1332"/>
          <cell r="W1332"/>
          <cell r="X1332"/>
          <cell r="Y1332"/>
          <cell r="Z1332" t="str">
            <v>-</v>
          </cell>
          <cell r="AA1332" t="str">
            <v>-</v>
          </cell>
        </row>
        <row r="1333">
          <cell r="B1333" t="str">
            <v>3Н3-6</v>
          </cell>
          <cell r="C1333" t="str">
            <v>Профлист 3Н3-6</v>
          </cell>
          <cell r="D1333">
            <v>1</v>
          </cell>
          <cell r="E1333">
            <v>6.4</v>
          </cell>
          <cell r="F1333">
            <v>6.4</v>
          </cell>
          <cell r="G1333"/>
          <cell r="H1333"/>
          <cell r="I1333"/>
          <cell r="J1333"/>
          <cell r="K1333"/>
          <cell r="L1333"/>
          <cell r="M1333"/>
          <cell r="N1333"/>
          <cell r="O1333"/>
          <cell r="P1333"/>
          <cell r="Q1333"/>
          <cell r="R1333"/>
          <cell r="S1333"/>
          <cell r="T1333"/>
          <cell r="U1333"/>
          <cell r="V1333"/>
          <cell r="W1333"/>
          <cell r="X1333"/>
          <cell r="Y1333"/>
          <cell r="Z1333" t="str">
            <v>-</v>
          </cell>
          <cell r="AA1333" t="str">
            <v>-</v>
          </cell>
        </row>
        <row r="1334">
          <cell r="B1334" t="str">
            <v>3Н3-7</v>
          </cell>
          <cell r="C1334" t="str">
            <v>Профлист 3Н3-7</v>
          </cell>
          <cell r="D1334">
            <v>2</v>
          </cell>
          <cell r="E1334">
            <v>17.7</v>
          </cell>
          <cell r="F1334">
            <v>35.4</v>
          </cell>
          <cell r="G1334"/>
          <cell r="H1334"/>
          <cell r="I1334"/>
          <cell r="J1334"/>
          <cell r="K1334"/>
          <cell r="L1334"/>
          <cell r="M1334"/>
          <cell r="N1334"/>
          <cell r="O1334"/>
          <cell r="P1334"/>
          <cell r="Q1334"/>
          <cell r="R1334"/>
          <cell r="S1334"/>
          <cell r="T1334"/>
          <cell r="U1334"/>
          <cell r="V1334"/>
          <cell r="W1334"/>
          <cell r="X1334"/>
          <cell r="Y1334"/>
          <cell r="Z1334" t="str">
            <v>-</v>
          </cell>
          <cell r="AA1334" t="str">
            <v>-</v>
          </cell>
        </row>
        <row r="1335">
          <cell r="B1335" t="str">
            <v>3Н3-8</v>
          </cell>
          <cell r="C1335" t="str">
            <v>Профлист 3Н3-8</v>
          </cell>
          <cell r="D1335">
            <v>2</v>
          </cell>
          <cell r="E1335">
            <v>10.3</v>
          </cell>
          <cell r="F1335">
            <v>20.6</v>
          </cell>
          <cell r="G1335"/>
          <cell r="H1335"/>
          <cell r="I1335"/>
          <cell r="J1335"/>
          <cell r="K1335"/>
          <cell r="L1335"/>
          <cell r="M1335"/>
          <cell r="N1335"/>
          <cell r="O1335"/>
          <cell r="P1335"/>
          <cell r="Q1335"/>
          <cell r="R1335"/>
          <cell r="S1335"/>
          <cell r="T1335"/>
          <cell r="U1335"/>
          <cell r="V1335"/>
          <cell r="W1335"/>
          <cell r="X1335"/>
          <cell r="Y1335"/>
          <cell r="Z1335" t="str">
            <v>-</v>
          </cell>
          <cell r="AA1335" t="str">
            <v>-</v>
          </cell>
        </row>
        <row r="1336">
          <cell r="B1336" t="str">
            <v>3Н4-1</v>
          </cell>
          <cell r="C1336" t="str">
            <v>Настил 3Н4-1</v>
          </cell>
          <cell r="D1336">
            <v>1</v>
          </cell>
          <cell r="E1336">
            <v>14.6</v>
          </cell>
          <cell r="F1336">
            <v>14.6</v>
          </cell>
          <cell r="G1336"/>
          <cell r="H1336"/>
          <cell r="I1336"/>
          <cell r="J1336"/>
          <cell r="K1336"/>
          <cell r="L1336"/>
          <cell r="M1336"/>
          <cell r="N1336"/>
          <cell r="O1336"/>
          <cell r="P1336"/>
          <cell r="Q1336"/>
          <cell r="R1336"/>
          <cell r="S1336"/>
          <cell r="T1336"/>
          <cell r="U1336"/>
          <cell r="V1336"/>
          <cell r="W1336"/>
          <cell r="X1336"/>
          <cell r="Y1336"/>
          <cell r="Z1336" t="str">
            <v>-</v>
          </cell>
          <cell r="AA1336" t="str">
            <v>-</v>
          </cell>
        </row>
        <row r="1337">
          <cell r="B1337" t="str">
            <v>3Н4-2</v>
          </cell>
          <cell r="C1337" t="str">
            <v>Настил 3Н4-2</v>
          </cell>
          <cell r="D1337">
            <v>2</v>
          </cell>
          <cell r="E1337">
            <v>21</v>
          </cell>
          <cell r="F1337">
            <v>42</v>
          </cell>
          <cell r="G1337"/>
          <cell r="H1337"/>
          <cell r="I1337"/>
          <cell r="J1337"/>
          <cell r="K1337"/>
          <cell r="L1337"/>
          <cell r="M1337"/>
          <cell r="N1337"/>
          <cell r="O1337"/>
          <cell r="P1337"/>
          <cell r="Q1337"/>
          <cell r="R1337"/>
          <cell r="S1337"/>
          <cell r="T1337"/>
          <cell r="U1337"/>
          <cell r="V1337"/>
          <cell r="W1337"/>
          <cell r="X1337"/>
          <cell r="Y1337"/>
          <cell r="Z1337" t="str">
            <v>-</v>
          </cell>
          <cell r="AA1337" t="str">
            <v>-</v>
          </cell>
        </row>
        <row r="1338">
          <cell r="B1338" t="str">
            <v>3Н4-3</v>
          </cell>
          <cell r="C1338" t="str">
            <v>Настил 3Н4-3</v>
          </cell>
          <cell r="D1338">
            <v>3</v>
          </cell>
          <cell r="E1338">
            <v>16.2</v>
          </cell>
          <cell r="F1338">
            <v>48.6</v>
          </cell>
          <cell r="G1338"/>
          <cell r="H1338"/>
          <cell r="I1338"/>
          <cell r="J1338"/>
          <cell r="K1338"/>
          <cell r="L1338"/>
          <cell r="M1338"/>
          <cell r="N1338"/>
          <cell r="O1338"/>
          <cell r="P1338"/>
          <cell r="Q1338"/>
          <cell r="R1338"/>
          <cell r="S1338"/>
          <cell r="T1338"/>
          <cell r="U1338"/>
          <cell r="V1338"/>
          <cell r="W1338"/>
          <cell r="X1338"/>
          <cell r="Y1338"/>
          <cell r="Z1338" t="str">
            <v>-</v>
          </cell>
          <cell r="AA1338" t="str">
            <v>-</v>
          </cell>
        </row>
        <row r="1339">
          <cell r="B1339" t="str">
            <v>3Н4-4</v>
          </cell>
          <cell r="C1339" t="str">
            <v>Настил 3Н4-4</v>
          </cell>
          <cell r="D1339">
            <v>3</v>
          </cell>
          <cell r="E1339">
            <v>19.100000000000001</v>
          </cell>
          <cell r="F1339">
            <v>57.3</v>
          </cell>
          <cell r="G1339"/>
          <cell r="H1339"/>
          <cell r="I1339"/>
          <cell r="J1339"/>
          <cell r="K1339"/>
          <cell r="L1339"/>
          <cell r="M1339"/>
          <cell r="N1339"/>
          <cell r="O1339"/>
          <cell r="P1339"/>
          <cell r="Q1339"/>
          <cell r="R1339"/>
          <cell r="S1339"/>
          <cell r="T1339"/>
          <cell r="U1339"/>
          <cell r="V1339"/>
          <cell r="W1339"/>
          <cell r="X1339"/>
          <cell r="Y1339"/>
          <cell r="Z1339" t="str">
            <v>-</v>
          </cell>
          <cell r="AA1339" t="str">
            <v>-</v>
          </cell>
        </row>
        <row r="1340">
          <cell r="B1340" t="str">
            <v>3Н4-5</v>
          </cell>
          <cell r="C1340" t="str">
            <v>Настил 3Н4-5</v>
          </cell>
          <cell r="D1340">
            <v>4</v>
          </cell>
          <cell r="E1340">
            <v>14</v>
          </cell>
          <cell r="F1340">
            <v>56</v>
          </cell>
          <cell r="G1340"/>
          <cell r="H1340"/>
          <cell r="I1340"/>
          <cell r="J1340"/>
          <cell r="K1340"/>
          <cell r="L1340"/>
          <cell r="M1340"/>
          <cell r="N1340"/>
          <cell r="O1340"/>
          <cell r="P1340"/>
          <cell r="Q1340"/>
          <cell r="R1340"/>
          <cell r="S1340"/>
          <cell r="T1340"/>
          <cell r="U1340"/>
          <cell r="V1340"/>
          <cell r="W1340"/>
          <cell r="X1340"/>
          <cell r="Y1340"/>
          <cell r="Z1340" t="str">
            <v>-</v>
          </cell>
          <cell r="AA1340" t="str">
            <v>-</v>
          </cell>
        </row>
        <row r="1341">
          <cell r="B1341" t="str">
            <v>3Н4-6</v>
          </cell>
          <cell r="C1341" t="str">
            <v>Настил 3Н4-6</v>
          </cell>
          <cell r="D1341">
            <v>4</v>
          </cell>
          <cell r="E1341">
            <v>3.9</v>
          </cell>
          <cell r="F1341">
            <v>15.6</v>
          </cell>
          <cell r="G1341"/>
          <cell r="H1341"/>
          <cell r="I1341"/>
          <cell r="J1341"/>
          <cell r="K1341"/>
          <cell r="L1341"/>
          <cell r="M1341"/>
          <cell r="N1341"/>
          <cell r="O1341"/>
          <cell r="P1341"/>
          <cell r="Q1341"/>
          <cell r="R1341"/>
          <cell r="S1341"/>
          <cell r="T1341"/>
          <cell r="U1341"/>
          <cell r="V1341"/>
          <cell r="W1341"/>
          <cell r="X1341"/>
          <cell r="Y1341"/>
          <cell r="Z1341" t="str">
            <v>-</v>
          </cell>
          <cell r="AA1341" t="str">
            <v>-</v>
          </cell>
        </row>
        <row r="1342">
          <cell r="B1342" t="str">
            <v>3Н4-7</v>
          </cell>
          <cell r="C1342" t="str">
            <v>Настил 3Н4-7</v>
          </cell>
          <cell r="D1342">
            <v>4</v>
          </cell>
          <cell r="E1342">
            <v>16.5</v>
          </cell>
          <cell r="F1342">
            <v>66</v>
          </cell>
          <cell r="G1342"/>
          <cell r="H1342"/>
          <cell r="I1342"/>
          <cell r="J1342"/>
          <cell r="K1342"/>
          <cell r="L1342"/>
          <cell r="M1342"/>
          <cell r="N1342"/>
          <cell r="O1342"/>
          <cell r="P1342"/>
          <cell r="Q1342"/>
          <cell r="R1342"/>
          <cell r="S1342"/>
          <cell r="T1342"/>
          <cell r="U1342"/>
          <cell r="V1342"/>
          <cell r="W1342"/>
          <cell r="X1342"/>
          <cell r="Y1342"/>
          <cell r="Z1342" t="str">
            <v>-</v>
          </cell>
          <cell r="AA1342" t="str">
            <v>-</v>
          </cell>
        </row>
        <row r="1343">
          <cell r="B1343" t="str">
            <v>3Н4-8</v>
          </cell>
          <cell r="C1343" t="str">
            <v>Настил 3Н4-8</v>
          </cell>
          <cell r="D1343">
            <v>4</v>
          </cell>
          <cell r="E1343">
            <v>8.1</v>
          </cell>
          <cell r="F1343">
            <v>32.4</v>
          </cell>
          <cell r="G1343"/>
          <cell r="H1343"/>
          <cell r="I1343"/>
          <cell r="J1343"/>
          <cell r="K1343"/>
          <cell r="L1343"/>
          <cell r="M1343"/>
          <cell r="N1343"/>
          <cell r="O1343"/>
          <cell r="P1343"/>
          <cell r="Q1343"/>
          <cell r="R1343"/>
          <cell r="S1343"/>
          <cell r="T1343"/>
          <cell r="U1343"/>
          <cell r="V1343"/>
          <cell r="W1343"/>
          <cell r="X1343"/>
          <cell r="Y1343"/>
          <cell r="Z1343" t="str">
            <v>-</v>
          </cell>
          <cell r="AA1343" t="str">
            <v>-</v>
          </cell>
        </row>
        <row r="1344">
          <cell r="B1344" t="str">
            <v>3Н4-9</v>
          </cell>
          <cell r="C1344" t="str">
            <v>Настил 3Н4-9</v>
          </cell>
          <cell r="D1344">
            <v>2</v>
          </cell>
          <cell r="E1344">
            <v>7.6</v>
          </cell>
          <cell r="F1344">
            <v>15.2</v>
          </cell>
          <cell r="G1344"/>
          <cell r="H1344"/>
          <cell r="I1344"/>
          <cell r="J1344"/>
          <cell r="K1344"/>
          <cell r="L1344"/>
          <cell r="M1344"/>
          <cell r="N1344"/>
          <cell r="O1344"/>
          <cell r="P1344"/>
          <cell r="Q1344"/>
          <cell r="R1344"/>
          <cell r="S1344"/>
          <cell r="T1344"/>
          <cell r="U1344"/>
          <cell r="V1344"/>
          <cell r="W1344"/>
          <cell r="X1344"/>
          <cell r="Y1344"/>
          <cell r="Z1344" t="str">
            <v>-</v>
          </cell>
          <cell r="AA1344" t="str">
            <v>-</v>
          </cell>
        </row>
        <row r="1345">
          <cell r="B1345" t="str">
            <v>3Н4-10</v>
          </cell>
          <cell r="C1345" t="str">
            <v>Настил 3Н4-10</v>
          </cell>
          <cell r="D1345">
            <v>1</v>
          </cell>
          <cell r="E1345">
            <v>24.2</v>
          </cell>
          <cell r="F1345">
            <v>24.2</v>
          </cell>
          <cell r="G1345"/>
          <cell r="H1345"/>
          <cell r="I1345"/>
          <cell r="J1345"/>
          <cell r="K1345"/>
          <cell r="L1345"/>
          <cell r="M1345"/>
          <cell r="N1345"/>
          <cell r="O1345"/>
          <cell r="P1345"/>
          <cell r="Q1345"/>
          <cell r="R1345"/>
          <cell r="S1345"/>
          <cell r="T1345"/>
          <cell r="U1345"/>
          <cell r="V1345"/>
          <cell r="W1345"/>
          <cell r="X1345"/>
          <cell r="Y1345"/>
          <cell r="Z1345" t="str">
            <v>-</v>
          </cell>
          <cell r="AA1345" t="str">
            <v>-</v>
          </cell>
        </row>
        <row r="1346">
          <cell r="B1346" t="str">
            <v>3Н4-11</v>
          </cell>
          <cell r="C1346" t="str">
            <v>Настил 3Н4-11</v>
          </cell>
          <cell r="D1346">
            <v>2</v>
          </cell>
          <cell r="E1346">
            <v>14.1</v>
          </cell>
          <cell r="F1346">
            <v>28.2</v>
          </cell>
          <cell r="G1346"/>
          <cell r="H1346"/>
          <cell r="I1346"/>
          <cell r="J1346"/>
          <cell r="K1346"/>
          <cell r="L1346"/>
          <cell r="M1346"/>
          <cell r="N1346"/>
          <cell r="O1346"/>
          <cell r="P1346"/>
          <cell r="Q1346"/>
          <cell r="R1346"/>
          <cell r="S1346"/>
          <cell r="T1346"/>
          <cell r="U1346"/>
          <cell r="V1346"/>
          <cell r="W1346"/>
          <cell r="X1346"/>
          <cell r="Y1346"/>
          <cell r="Z1346" t="str">
            <v>-</v>
          </cell>
          <cell r="AA1346" t="str">
            <v>-</v>
          </cell>
        </row>
        <row r="1347">
          <cell r="B1347" t="str">
            <v>3Н4-12</v>
          </cell>
          <cell r="C1347" t="str">
            <v>Настил 3Н4-12</v>
          </cell>
          <cell r="D1347">
            <v>2</v>
          </cell>
          <cell r="E1347">
            <v>20.100000000000001</v>
          </cell>
          <cell r="F1347">
            <v>40.200000000000003</v>
          </cell>
          <cell r="G1347"/>
          <cell r="H1347"/>
          <cell r="I1347"/>
          <cell r="J1347"/>
          <cell r="K1347"/>
          <cell r="L1347"/>
          <cell r="M1347"/>
          <cell r="N1347"/>
          <cell r="O1347"/>
          <cell r="P1347"/>
          <cell r="Q1347"/>
          <cell r="R1347"/>
          <cell r="S1347"/>
          <cell r="T1347"/>
          <cell r="U1347"/>
          <cell r="V1347"/>
          <cell r="W1347"/>
          <cell r="X1347"/>
          <cell r="Y1347"/>
          <cell r="Z1347" t="str">
            <v>-</v>
          </cell>
          <cell r="AA1347" t="str">
            <v>-</v>
          </cell>
        </row>
        <row r="1348">
          <cell r="B1348" t="str">
            <v>3Н4-13</v>
          </cell>
          <cell r="C1348" t="str">
            <v>Настил 3Н4-13</v>
          </cell>
          <cell r="D1348">
            <v>2</v>
          </cell>
          <cell r="E1348">
            <v>20</v>
          </cell>
          <cell r="F1348">
            <v>40</v>
          </cell>
          <cell r="G1348"/>
          <cell r="H1348"/>
          <cell r="I1348"/>
          <cell r="J1348"/>
          <cell r="K1348"/>
          <cell r="L1348"/>
          <cell r="M1348"/>
          <cell r="N1348"/>
          <cell r="O1348"/>
          <cell r="P1348"/>
          <cell r="Q1348"/>
          <cell r="R1348"/>
          <cell r="S1348"/>
          <cell r="T1348"/>
          <cell r="U1348"/>
          <cell r="V1348"/>
          <cell r="W1348"/>
          <cell r="X1348"/>
          <cell r="Y1348"/>
          <cell r="Z1348" t="str">
            <v>-</v>
          </cell>
          <cell r="AA1348" t="str">
            <v>-</v>
          </cell>
        </row>
        <row r="1349">
          <cell r="B1349" t="str">
            <v>3Н4-14</v>
          </cell>
          <cell r="C1349" t="str">
            <v>Настил 3Н4-14</v>
          </cell>
          <cell r="D1349">
            <v>1</v>
          </cell>
          <cell r="E1349">
            <v>33.4</v>
          </cell>
          <cell r="F1349">
            <v>33.4</v>
          </cell>
          <cell r="G1349"/>
          <cell r="H1349"/>
          <cell r="I1349"/>
          <cell r="J1349"/>
          <cell r="K1349"/>
          <cell r="L1349"/>
          <cell r="M1349"/>
          <cell r="N1349"/>
          <cell r="O1349"/>
          <cell r="P1349"/>
          <cell r="Q1349"/>
          <cell r="R1349"/>
          <cell r="S1349"/>
          <cell r="T1349"/>
          <cell r="U1349"/>
          <cell r="V1349"/>
          <cell r="W1349"/>
          <cell r="X1349"/>
          <cell r="Y1349"/>
          <cell r="Z1349" t="str">
            <v>-</v>
          </cell>
          <cell r="AA1349" t="str">
            <v>-</v>
          </cell>
        </row>
        <row r="1350">
          <cell r="B1350" t="str">
            <v>3Н4-15</v>
          </cell>
          <cell r="C1350" t="str">
            <v>Настил 3Н4-15</v>
          </cell>
          <cell r="D1350">
            <v>2</v>
          </cell>
          <cell r="E1350">
            <v>29.7</v>
          </cell>
          <cell r="F1350">
            <v>59.4</v>
          </cell>
          <cell r="G1350"/>
          <cell r="H1350"/>
          <cell r="I1350"/>
          <cell r="J1350"/>
          <cell r="K1350"/>
          <cell r="L1350"/>
          <cell r="M1350"/>
          <cell r="N1350"/>
          <cell r="O1350"/>
          <cell r="P1350"/>
          <cell r="Q1350"/>
          <cell r="R1350"/>
          <cell r="S1350"/>
          <cell r="T1350"/>
          <cell r="U1350"/>
          <cell r="V1350"/>
          <cell r="W1350"/>
          <cell r="X1350"/>
          <cell r="Y1350"/>
          <cell r="Z1350" t="str">
            <v>-</v>
          </cell>
          <cell r="AA1350" t="str">
            <v>-</v>
          </cell>
        </row>
        <row r="1351">
          <cell r="B1351" t="str">
            <v>3Н4-16</v>
          </cell>
          <cell r="C1351" t="str">
            <v>Настил 3Н4-16</v>
          </cell>
          <cell r="D1351">
            <v>2</v>
          </cell>
          <cell r="E1351">
            <v>25.2</v>
          </cell>
          <cell r="F1351">
            <v>50.4</v>
          </cell>
          <cell r="G1351"/>
          <cell r="H1351"/>
          <cell r="I1351"/>
          <cell r="J1351"/>
          <cell r="K1351"/>
          <cell r="L1351"/>
          <cell r="M1351"/>
          <cell r="N1351"/>
          <cell r="O1351"/>
          <cell r="P1351"/>
          <cell r="Q1351"/>
          <cell r="R1351"/>
          <cell r="S1351"/>
          <cell r="T1351"/>
          <cell r="U1351"/>
          <cell r="V1351"/>
          <cell r="W1351"/>
          <cell r="X1351"/>
          <cell r="Y1351"/>
          <cell r="Z1351" t="str">
            <v>-</v>
          </cell>
          <cell r="AA1351" t="str">
            <v>-</v>
          </cell>
        </row>
        <row r="1352">
          <cell r="B1352" t="str">
            <v>3Н4-17</v>
          </cell>
          <cell r="C1352" t="str">
            <v>Настил 3Н4-17</v>
          </cell>
          <cell r="D1352">
            <v>1</v>
          </cell>
          <cell r="E1352">
            <v>26.1</v>
          </cell>
          <cell r="F1352">
            <v>26.1</v>
          </cell>
          <cell r="G1352"/>
          <cell r="H1352"/>
          <cell r="I1352"/>
          <cell r="J1352"/>
          <cell r="K1352"/>
          <cell r="L1352"/>
          <cell r="M1352"/>
          <cell r="N1352"/>
          <cell r="O1352"/>
          <cell r="P1352"/>
          <cell r="Q1352"/>
          <cell r="R1352"/>
          <cell r="S1352"/>
          <cell r="T1352"/>
          <cell r="U1352"/>
          <cell r="V1352"/>
          <cell r="W1352"/>
          <cell r="X1352"/>
          <cell r="Y1352"/>
          <cell r="Z1352" t="str">
            <v>-</v>
          </cell>
          <cell r="AA1352" t="str">
            <v>-</v>
          </cell>
        </row>
        <row r="1353">
          <cell r="B1353" t="str">
            <v>3Н4-18</v>
          </cell>
          <cell r="C1353" t="str">
            <v>Настил 3Н4-18</v>
          </cell>
          <cell r="D1353">
            <v>1</v>
          </cell>
          <cell r="E1353">
            <v>17.399999999999999</v>
          </cell>
          <cell r="F1353">
            <v>17.399999999999999</v>
          </cell>
          <cell r="G1353"/>
          <cell r="H1353"/>
          <cell r="I1353"/>
          <cell r="J1353"/>
          <cell r="K1353"/>
          <cell r="L1353"/>
          <cell r="M1353"/>
          <cell r="N1353"/>
          <cell r="O1353"/>
          <cell r="P1353"/>
          <cell r="Q1353"/>
          <cell r="R1353"/>
          <cell r="S1353"/>
          <cell r="T1353"/>
          <cell r="U1353"/>
          <cell r="V1353"/>
          <cell r="W1353"/>
          <cell r="X1353"/>
          <cell r="Y1353"/>
          <cell r="Z1353" t="str">
            <v>-</v>
          </cell>
          <cell r="AA1353" t="str">
            <v>-</v>
          </cell>
        </row>
        <row r="1354">
          <cell r="B1354" t="str">
            <v>3Н4-19</v>
          </cell>
          <cell r="C1354" t="str">
            <v>Настил 3Н4-19</v>
          </cell>
          <cell r="D1354">
            <v>1</v>
          </cell>
          <cell r="E1354">
            <v>8.9</v>
          </cell>
          <cell r="F1354">
            <v>8.9</v>
          </cell>
          <cell r="G1354"/>
          <cell r="H1354"/>
          <cell r="I1354"/>
          <cell r="J1354"/>
          <cell r="K1354"/>
          <cell r="L1354"/>
          <cell r="M1354"/>
          <cell r="N1354"/>
          <cell r="O1354"/>
          <cell r="P1354"/>
          <cell r="Q1354"/>
          <cell r="R1354"/>
          <cell r="S1354"/>
          <cell r="T1354"/>
          <cell r="U1354"/>
          <cell r="V1354"/>
          <cell r="W1354"/>
          <cell r="X1354"/>
          <cell r="Y1354"/>
          <cell r="Z1354" t="str">
            <v>-</v>
          </cell>
          <cell r="AA1354" t="str">
            <v>-</v>
          </cell>
        </row>
        <row r="1355">
          <cell r="B1355" t="str">
            <v>3Н4-20</v>
          </cell>
          <cell r="C1355" t="str">
            <v>Настил 3Н4-20</v>
          </cell>
          <cell r="D1355">
            <v>1</v>
          </cell>
          <cell r="E1355">
            <v>16.5</v>
          </cell>
          <cell r="F1355">
            <v>16.5</v>
          </cell>
          <cell r="G1355"/>
          <cell r="H1355"/>
          <cell r="I1355"/>
          <cell r="J1355"/>
          <cell r="K1355"/>
          <cell r="L1355"/>
          <cell r="M1355"/>
          <cell r="N1355"/>
          <cell r="O1355"/>
          <cell r="P1355"/>
          <cell r="Q1355"/>
          <cell r="R1355"/>
          <cell r="S1355"/>
          <cell r="T1355"/>
          <cell r="U1355"/>
          <cell r="V1355"/>
          <cell r="W1355"/>
          <cell r="X1355"/>
          <cell r="Y1355"/>
          <cell r="Z1355" t="str">
            <v>-</v>
          </cell>
          <cell r="AA1355" t="str">
            <v>-</v>
          </cell>
        </row>
        <row r="1356">
          <cell r="B1356" t="str">
            <v>3Н4-21</v>
          </cell>
          <cell r="C1356" t="str">
            <v>Настил 3Н4-21</v>
          </cell>
          <cell r="D1356">
            <v>2</v>
          </cell>
          <cell r="E1356">
            <v>19.399999999999999</v>
          </cell>
          <cell r="F1356">
            <v>38.799999999999997</v>
          </cell>
          <cell r="G1356"/>
          <cell r="H1356"/>
          <cell r="I1356"/>
          <cell r="J1356"/>
          <cell r="K1356"/>
          <cell r="L1356"/>
          <cell r="M1356"/>
          <cell r="N1356"/>
          <cell r="O1356"/>
          <cell r="P1356"/>
          <cell r="Q1356"/>
          <cell r="R1356"/>
          <cell r="S1356"/>
          <cell r="T1356"/>
          <cell r="U1356"/>
          <cell r="V1356"/>
          <cell r="W1356"/>
          <cell r="X1356"/>
          <cell r="Y1356"/>
          <cell r="Z1356" t="str">
            <v>-</v>
          </cell>
          <cell r="AA1356" t="str">
            <v>-</v>
          </cell>
        </row>
        <row r="1357">
          <cell r="B1357" t="str">
            <v>3Н4-22</v>
          </cell>
          <cell r="C1357" t="str">
            <v>Настил 3Н4-22</v>
          </cell>
          <cell r="D1357">
            <v>1</v>
          </cell>
          <cell r="E1357">
            <v>13.7</v>
          </cell>
          <cell r="F1357">
            <v>13.7</v>
          </cell>
          <cell r="G1357"/>
          <cell r="H1357"/>
          <cell r="I1357"/>
          <cell r="J1357"/>
          <cell r="K1357"/>
          <cell r="L1357"/>
          <cell r="M1357"/>
          <cell r="N1357"/>
          <cell r="O1357"/>
          <cell r="P1357"/>
          <cell r="Q1357"/>
          <cell r="R1357"/>
          <cell r="S1357"/>
          <cell r="T1357"/>
          <cell r="U1357"/>
          <cell r="V1357"/>
          <cell r="W1357"/>
          <cell r="X1357"/>
          <cell r="Y1357"/>
          <cell r="Z1357" t="str">
            <v>-</v>
          </cell>
          <cell r="AA1357" t="str">
            <v>-</v>
          </cell>
        </row>
        <row r="1358">
          <cell r="B1358" t="str">
            <v>3Н4-23</v>
          </cell>
          <cell r="C1358" t="str">
            <v>Настил 3Н4-23</v>
          </cell>
          <cell r="D1358">
            <v>1</v>
          </cell>
          <cell r="E1358">
            <v>32.4</v>
          </cell>
          <cell r="F1358">
            <v>32.4</v>
          </cell>
          <cell r="G1358"/>
          <cell r="H1358"/>
          <cell r="I1358"/>
          <cell r="J1358"/>
          <cell r="K1358"/>
          <cell r="L1358"/>
          <cell r="M1358"/>
          <cell r="N1358"/>
          <cell r="O1358"/>
          <cell r="P1358"/>
          <cell r="Q1358"/>
          <cell r="R1358"/>
          <cell r="S1358"/>
          <cell r="T1358"/>
          <cell r="U1358"/>
          <cell r="V1358"/>
          <cell r="W1358"/>
          <cell r="X1358"/>
          <cell r="Y1358"/>
          <cell r="Z1358" t="str">
            <v>-</v>
          </cell>
          <cell r="AA1358" t="str">
            <v>-</v>
          </cell>
        </row>
        <row r="1359">
          <cell r="B1359" t="str">
            <v>3Н4-24</v>
          </cell>
          <cell r="C1359" t="str">
            <v>Настил 3Н4-24</v>
          </cell>
          <cell r="D1359">
            <v>1</v>
          </cell>
          <cell r="E1359">
            <v>27</v>
          </cell>
          <cell r="F1359">
            <v>27</v>
          </cell>
          <cell r="G1359"/>
          <cell r="H1359"/>
          <cell r="I1359"/>
          <cell r="J1359"/>
          <cell r="K1359"/>
          <cell r="L1359"/>
          <cell r="M1359"/>
          <cell r="N1359"/>
          <cell r="O1359"/>
          <cell r="P1359"/>
          <cell r="Q1359"/>
          <cell r="R1359"/>
          <cell r="S1359"/>
          <cell r="T1359"/>
          <cell r="U1359"/>
          <cell r="V1359"/>
          <cell r="W1359"/>
          <cell r="X1359"/>
          <cell r="Y1359"/>
          <cell r="Z1359" t="str">
            <v>-</v>
          </cell>
          <cell r="AA1359" t="str">
            <v>-</v>
          </cell>
        </row>
        <row r="1360">
          <cell r="B1360" t="str">
            <v>3Н4-25</v>
          </cell>
          <cell r="C1360" t="str">
            <v>Настил 3Н4-25</v>
          </cell>
          <cell r="D1360">
            <v>3</v>
          </cell>
          <cell r="E1360">
            <v>20.3</v>
          </cell>
          <cell r="F1360">
            <v>60.9</v>
          </cell>
          <cell r="G1360"/>
          <cell r="H1360"/>
          <cell r="I1360"/>
          <cell r="J1360"/>
          <cell r="K1360"/>
          <cell r="L1360"/>
          <cell r="M1360"/>
          <cell r="N1360"/>
          <cell r="O1360"/>
          <cell r="P1360"/>
          <cell r="Q1360"/>
          <cell r="R1360"/>
          <cell r="S1360"/>
          <cell r="T1360"/>
          <cell r="U1360"/>
          <cell r="V1360"/>
          <cell r="W1360"/>
          <cell r="X1360"/>
          <cell r="Y1360"/>
          <cell r="Z1360" t="str">
            <v>-</v>
          </cell>
          <cell r="AA1360" t="str">
            <v>-</v>
          </cell>
        </row>
        <row r="1361">
          <cell r="B1361" t="str">
            <v>3Н4-26</v>
          </cell>
          <cell r="C1361" t="str">
            <v>Настил 3Н4-26</v>
          </cell>
          <cell r="D1361">
            <v>3</v>
          </cell>
          <cell r="E1361">
            <v>24</v>
          </cell>
          <cell r="F1361">
            <v>72</v>
          </cell>
          <cell r="G1361"/>
          <cell r="H1361"/>
          <cell r="I1361"/>
          <cell r="J1361"/>
          <cell r="K1361"/>
          <cell r="L1361"/>
          <cell r="M1361"/>
          <cell r="N1361"/>
          <cell r="O1361"/>
          <cell r="P1361"/>
          <cell r="Q1361"/>
          <cell r="R1361"/>
          <cell r="S1361"/>
          <cell r="T1361"/>
          <cell r="U1361"/>
          <cell r="V1361"/>
          <cell r="W1361"/>
          <cell r="X1361"/>
          <cell r="Y1361"/>
          <cell r="Z1361" t="str">
            <v>-</v>
          </cell>
          <cell r="AA1361" t="str">
            <v>-</v>
          </cell>
        </row>
        <row r="1362">
          <cell r="B1362" t="str">
            <v>3Н4-27</v>
          </cell>
          <cell r="C1362" t="str">
            <v>Настил 3Н4-27</v>
          </cell>
          <cell r="D1362">
            <v>1</v>
          </cell>
          <cell r="E1362">
            <v>16.600000000000001</v>
          </cell>
          <cell r="F1362">
            <v>16.600000000000001</v>
          </cell>
          <cell r="G1362"/>
          <cell r="H1362"/>
          <cell r="I1362"/>
          <cell r="J1362"/>
          <cell r="K1362"/>
          <cell r="L1362"/>
          <cell r="M1362"/>
          <cell r="N1362"/>
          <cell r="O1362"/>
          <cell r="P1362"/>
          <cell r="Q1362"/>
          <cell r="R1362"/>
          <cell r="S1362"/>
          <cell r="T1362"/>
          <cell r="U1362"/>
          <cell r="V1362"/>
          <cell r="W1362"/>
          <cell r="X1362"/>
          <cell r="Y1362"/>
          <cell r="Z1362" t="str">
            <v>-</v>
          </cell>
          <cell r="AA1362" t="str">
            <v>-</v>
          </cell>
        </row>
        <row r="1363">
          <cell r="B1363" t="str">
            <v>3ОГ1-1</v>
          </cell>
          <cell r="C1363" t="str">
            <v>Ограждение 3ОГ1-1</v>
          </cell>
          <cell r="D1363">
            <v>1</v>
          </cell>
          <cell r="E1363">
            <v>54.4</v>
          </cell>
          <cell r="F1363">
            <v>54.4</v>
          </cell>
          <cell r="G1363"/>
          <cell r="H1363"/>
          <cell r="I1363"/>
          <cell r="J1363"/>
          <cell r="K1363"/>
          <cell r="L1363"/>
          <cell r="M1363"/>
          <cell r="N1363"/>
          <cell r="O1363"/>
          <cell r="P1363"/>
          <cell r="Q1363"/>
          <cell r="R1363"/>
          <cell r="S1363"/>
          <cell r="T1363"/>
          <cell r="U1363"/>
          <cell r="V1363"/>
          <cell r="W1363"/>
          <cell r="X1363"/>
          <cell r="Y1363"/>
          <cell r="Z1363" t="str">
            <v>-</v>
          </cell>
          <cell r="AA1363" t="str">
            <v>-</v>
          </cell>
        </row>
        <row r="1364">
          <cell r="B1364" t="str">
            <v>3ОГ1-2</v>
          </cell>
          <cell r="C1364" t="str">
            <v>Ограждение 3ОГ1-2</v>
          </cell>
          <cell r="D1364">
            <v>6</v>
          </cell>
          <cell r="E1364">
            <v>18.2</v>
          </cell>
          <cell r="F1364">
            <v>109.2</v>
          </cell>
          <cell r="G1364"/>
          <cell r="H1364"/>
          <cell r="I1364"/>
          <cell r="J1364"/>
          <cell r="K1364"/>
          <cell r="L1364"/>
          <cell r="M1364"/>
          <cell r="N1364"/>
          <cell r="O1364"/>
          <cell r="P1364"/>
          <cell r="Q1364"/>
          <cell r="R1364"/>
          <cell r="S1364"/>
          <cell r="T1364"/>
          <cell r="U1364"/>
          <cell r="V1364"/>
          <cell r="W1364"/>
          <cell r="X1364"/>
          <cell r="Y1364"/>
          <cell r="Z1364" t="str">
            <v>-</v>
          </cell>
          <cell r="AA1364" t="str">
            <v>-</v>
          </cell>
        </row>
        <row r="1365">
          <cell r="B1365" t="str">
            <v>3ОГ1-3</v>
          </cell>
          <cell r="C1365" t="str">
            <v>Ограждение 3ОГ1-3</v>
          </cell>
          <cell r="D1365">
            <v>6</v>
          </cell>
          <cell r="E1365">
            <v>18.100000000000001</v>
          </cell>
          <cell r="F1365">
            <v>108.6</v>
          </cell>
          <cell r="G1365"/>
          <cell r="H1365"/>
          <cell r="I1365"/>
          <cell r="J1365"/>
          <cell r="K1365"/>
          <cell r="L1365"/>
          <cell r="M1365"/>
          <cell r="N1365"/>
          <cell r="O1365"/>
          <cell r="P1365"/>
          <cell r="Q1365"/>
          <cell r="R1365"/>
          <cell r="S1365"/>
          <cell r="T1365"/>
          <cell r="U1365"/>
          <cell r="V1365"/>
          <cell r="W1365"/>
          <cell r="X1365"/>
          <cell r="Y1365"/>
          <cell r="Z1365" t="str">
            <v>-</v>
          </cell>
          <cell r="AA1365" t="str">
            <v>-</v>
          </cell>
        </row>
        <row r="1366">
          <cell r="B1366" t="str">
            <v>3ОГ1-4</v>
          </cell>
          <cell r="C1366" t="str">
            <v>Ограждение 3ОГ1-4</v>
          </cell>
          <cell r="D1366">
            <v>4</v>
          </cell>
          <cell r="E1366">
            <v>26.2</v>
          </cell>
          <cell r="F1366">
            <v>104.8</v>
          </cell>
          <cell r="G1366"/>
          <cell r="H1366"/>
          <cell r="I1366"/>
          <cell r="J1366"/>
          <cell r="K1366"/>
          <cell r="L1366"/>
          <cell r="M1366"/>
          <cell r="N1366"/>
          <cell r="O1366"/>
          <cell r="P1366"/>
          <cell r="Q1366"/>
          <cell r="R1366"/>
          <cell r="S1366"/>
          <cell r="T1366"/>
          <cell r="U1366"/>
          <cell r="V1366"/>
          <cell r="W1366"/>
          <cell r="X1366"/>
          <cell r="Y1366"/>
          <cell r="Z1366" t="str">
            <v>-</v>
          </cell>
          <cell r="AA1366" t="str">
            <v>-</v>
          </cell>
        </row>
        <row r="1367">
          <cell r="B1367" t="str">
            <v>3ОГ1-5</v>
          </cell>
          <cell r="C1367" t="str">
            <v>Ограждение 3ОГ1-5</v>
          </cell>
          <cell r="D1367">
            <v>1</v>
          </cell>
          <cell r="E1367">
            <v>13.6</v>
          </cell>
          <cell r="F1367">
            <v>13.6</v>
          </cell>
          <cell r="G1367"/>
          <cell r="H1367"/>
          <cell r="I1367"/>
          <cell r="J1367"/>
          <cell r="K1367"/>
          <cell r="L1367"/>
          <cell r="M1367"/>
          <cell r="N1367"/>
          <cell r="O1367"/>
          <cell r="P1367"/>
          <cell r="Q1367"/>
          <cell r="R1367"/>
          <cell r="S1367"/>
          <cell r="T1367"/>
          <cell r="U1367"/>
          <cell r="V1367"/>
          <cell r="W1367"/>
          <cell r="X1367"/>
          <cell r="Y1367"/>
          <cell r="Z1367" t="str">
            <v>-</v>
          </cell>
          <cell r="AA1367" t="str">
            <v>-</v>
          </cell>
        </row>
        <row r="1368">
          <cell r="B1368" t="str">
            <v>3ОГ1-6</v>
          </cell>
          <cell r="C1368" t="str">
            <v>Ограждение 3ОГ1-6</v>
          </cell>
          <cell r="D1368">
            <v>4</v>
          </cell>
          <cell r="E1368">
            <v>16.600000000000001</v>
          </cell>
          <cell r="F1368">
            <v>66.400000000000006</v>
          </cell>
          <cell r="G1368"/>
          <cell r="H1368"/>
          <cell r="I1368"/>
          <cell r="J1368"/>
          <cell r="K1368"/>
          <cell r="L1368"/>
          <cell r="M1368"/>
          <cell r="N1368"/>
          <cell r="O1368"/>
          <cell r="P1368"/>
          <cell r="Q1368"/>
          <cell r="R1368"/>
          <cell r="S1368"/>
          <cell r="T1368"/>
          <cell r="U1368"/>
          <cell r="V1368"/>
          <cell r="W1368"/>
          <cell r="X1368"/>
          <cell r="Y1368"/>
          <cell r="Z1368" t="str">
            <v>-</v>
          </cell>
          <cell r="AA1368" t="str">
            <v>-</v>
          </cell>
        </row>
        <row r="1369">
          <cell r="B1369" t="str">
            <v>3ОГ1-7</v>
          </cell>
          <cell r="C1369" t="str">
            <v>Ограждение 3ОГ1-7</v>
          </cell>
          <cell r="D1369">
            <v>4</v>
          </cell>
          <cell r="E1369">
            <v>16.600000000000001</v>
          </cell>
          <cell r="F1369">
            <v>66.400000000000006</v>
          </cell>
          <cell r="G1369"/>
          <cell r="H1369"/>
          <cell r="I1369"/>
          <cell r="J1369"/>
          <cell r="K1369"/>
          <cell r="L1369"/>
          <cell r="M1369"/>
          <cell r="N1369"/>
          <cell r="O1369"/>
          <cell r="P1369"/>
          <cell r="Q1369"/>
          <cell r="R1369"/>
          <cell r="S1369"/>
          <cell r="T1369"/>
          <cell r="U1369"/>
          <cell r="V1369"/>
          <cell r="W1369"/>
          <cell r="X1369"/>
          <cell r="Y1369"/>
          <cell r="Z1369" t="str">
            <v>-</v>
          </cell>
          <cell r="AA1369" t="str">
            <v>-</v>
          </cell>
        </row>
        <row r="1370">
          <cell r="B1370" t="str">
            <v>3ОГ1-8</v>
          </cell>
          <cell r="C1370" t="str">
            <v>Ограждение 3ОГ1-8</v>
          </cell>
          <cell r="D1370">
            <v>1</v>
          </cell>
          <cell r="E1370">
            <v>43.1</v>
          </cell>
          <cell r="F1370">
            <v>43.1</v>
          </cell>
          <cell r="G1370"/>
          <cell r="H1370"/>
          <cell r="I1370"/>
          <cell r="J1370"/>
          <cell r="K1370"/>
          <cell r="L1370"/>
          <cell r="M1370"/>
          <cell r="N1370"/>
          <cell r="O1370"/>
          <cell r="P1370"/>
          <cell r="Q1370"/>
          <cell r="R1370"/>
          <cell r="S1370"/>
          <cell r="T1370"/>
          <cell r="U1370"/>
          <cell r="V1370"/>
          <cell r="W1370"/>
          <cell r="X1370"/>
          <cell r="Y1370"/>
          <cell r="Z1370" t="str">
            <v>-</v>
          </cell>
          <cell r="AA1370" t="str">
            <v>-</v>
          </cell>
        </row>
        <row r="1371">
          <cell r="B1371" t="str">
            <v>3ОГ1-9</v>
          </cell>
          <cell r="C1371" t="str">
            <v>Ограждение 3ОГ1-9</v>
          </cell>
          <cell r="D1371">
            <v>3</v>
          </cell>
          <cell r="E1371">
            <v>28.1</v>
          </cell>
          <cell r="F1371">
            <v>84.3</v>
          </cell>
          <cell r="G1371"/>
          <cell r="H1371"/>
          <cell r="I1371"/>
          <cell r="J1371"/>
          <cell r="K1371"/>
          <cell r="L1371"/>
          <cell r="M1371"/>
          <cell r="N1371"/>
          <cell r="O1371"/>
          <cell r="P1371"/>
          <cell r="Q1371"/>
          <cell r="R1371"/>
          <cell r="S1371"/>
          <cell r="T1371"/>
          <cell r="U1371"/>
          <cell r="V1371"/>
          <cell r="W1371"/>
          <cell r="X1371"/>
          <cell r="Y1371"/>
          <cell r="Z1371" t="str">
            <v>-</v>
          </cell>
          <cell r="AA1371" t="str">
            <v>-</v>
          </cell>
        </row>
        <row r="1372">
          <cell r="B1372" t="str">
            <v>3ОГ1-10</v>
          </cell>
          <cell r="C1372" t="str">
            <v>Ограждение 3ОГ1-10</v>
          </cell>
          <cell r="D1372">
            <v>4</v>
          </cell>
          <cell r="E1372">
            <v>5.0999999999999996</v>
          </cell>
          <cell r="F1372">
            <v>20.399999999999999</v>
          </cell>
          <cell r="G1372"/>
          <cell r="H1372"/>
          <cell r="I1372"/>
          <cell r="J1372"/>
          <cell r="K1372"/>
          <cell r="L1372"/>
          <cell r="M1372"/>
          <cell r="N1372"/>
          <cell r="O1372"/>
          <cell r="P1372"/>
          <cell r="Q1372"/>
          <cell r="R1372"/>
          <cell r="S1372"/>
          <cell r="T1372"/>
          <cell r="U1372"/>
          <cell r="V1372"/>
          <cell r="W1372"/>
          <cell r="X1372"/>
          <cell r="Y1372"/>
          <cell r="Z1372" t="str">
            <v>-</v>
          </cell>
          <cell r="AA1372" t="str">
            <v>-</v>
          </cell>
        </row>
        <row r="1373">
          <cell r="B1373" t="str">
            <v>3ОГ1-11</v>
          </cell>
          <cell r="C1373" t="str">
            <v>Ограждение 3ОГ1-11</v>
          </cell>
          <cell r="D1373">
            <v>1</v>
          </cell>
          <cell r="E1373">
            <v>25.4</v>
          </cell>
          <cell r="F1373">
            <v>25.4</v>
          </cell>
          <cell r="G1373"/>
          <cell r="H1373"/>
          <cell r="I1373"/>
          <cell r="J1373"/>
          <cell r="K1373"/>
          <cell r="L1373"/>
          <cell r="M1373"/>
          <cell r="N1373"/>
          <cell r="O1373"/>
          <cell r="P1373"/>
          <cell r="Q1373"/>
          <cell r="R1373"/>
          <cell r="S1373"/>
          <cell r="T1373"/>
          <cell r="U1373"/>
          <cell r="V1373"/>
          <cell r="W1373"/>
          <cell r="X1373"/>
          <cell r="Y1373"/>
          <cell r="Z1373" t="str">
            <v>-</v>
          </cell>
          <cell r="AA1373" t="str">
            <v>-</v>
          </cell>
        </row>
        <row r="1374">
          <cell r="B1374" t="str">
            <v>3ОГ1-12</v>
          </cell>
          <cell r="C1374" t="str">
            <v>Ограждение 3ОГ1-12</v>
          </cell>
          <cell r="D1374">
            <v>1</v>
          </cell>
          <cell r="E1374">
            <v>13.9</v>
          </cell>
          <cell r="F1374">
            <v>13.9</v>
          </cell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Q1374"/>
          <cell r="R1374"/>
          <cell r="S1374"/>
          <cell r="T1374"/>
          <cell r="U1374"/>
          <cell r="V1374"/>
          <cell r="W1374"/>
          <cell r="X1374"/>
          <cell r="Y1374"/>
          <cell r="Z1374" t="str">
            <v>-</v>
          </cell>
          <cell r="AA1374" t="str">
            <v>-</v>
          </cell>
        </row>
        <row r="1375">
          <cell r="B1375" t="str">
            <v>3ОГ1-13</v>
          </cell>
          <cell r="C1375" t="str">
            <v>Ограждение 3ОГ1-13</v>
          </cell>
          <cell r="D1375">
            <v>1</v>
          </cell>
          <cell r="E1375">
            <v>72.400000000000006</v>
          </cell>
          <cell r="F1375">
            <v>72.400000000000006</v>
          </cell>
          <cell r="G1375"/>
          <cell r="H1375"/>
          <cell r="I1375"/>
          <cell r="J1375"/>
          <cell r="K1375"/>
          <cell r="L1375"/>
          <cell r="M1375"/>
          <cell r="N1375"/>
          <cell r="O1375"/>
          <cell r="P1375"/>
          <cell r="Q1375"/>
          <cell r="R1375"/>
          <cell r="S1375"/>
          <cell r="T1375"/>
          <cell r="U1375"/>
          <cell r="V1375"/>
          <cell r="W1375"/>
          <cell r="X1375"/>
          <cell r="Y1375"/>
          <cell r="Z1375" t="str">
            <v>-</v>
          </cell>
          <cell r="AA1375" t="str">
            <v>-</v>
          </cell>
        </row>
        <row r="1376">
          <cell r="B1376" t="str">
            <v>3ОГ1-14</v>
          </cell>
          <cell r="C1376" t="str">
            <v>Ограждение 3ОГ1-14</v>
          </cell>
          <cell r="D1376">
            <v>1</v>
          </cell>
          <cell r="E1376">
            <v>40.1</v>
          </cell>
          <cell r="F1376">
            <v>40.1</v>
          </cell>
          <cell r="G1376"/>
          <cell r="H1376"/>
          <cell r="I1376"/>
          <cell r="J1376"/>
          <cell r="K1376"/>
          <cell r="L1376"/>
          <cell r="M1376"/>
          <cell r="N1376"/>
          <cell r="O1376"/>
          <cell r="P1376"/>
          <cell r="Q1376"/>
          <cell r="R1376"/>
          <cell r="S1376"/>
          <cell r="T1376"/>
          <cell r="U1376"/>
          <cell r="V1376"/>
          <cell r="W1376"/>
          <cell r="X1376"/>
          <cell r="Y1376"/>
          <cell r="Z1376" t="str">
            <v>-</v>
          </cell>
          <cell r="AA1376" t="str">
            <v>-</v>
          </cell>
        </row>
        <row r="1377">
          <cell r="B1377" t="str">
            <v>3ОГ1-15</v>
          </cell>
          <cell r="C1377" t="str">
            <v>Ограждение 3ОГ1-15</v>
          </cell>
          <cell r="D1377">
            <v>1</v>
          </cell>
          <cell r="E1377">
            <v>16.2</v>
          </cell>
          <cell r="F1377">
            <v>16.2</v>
          </cell>
          <cell r="G1377"/>
          <cell r="H1377"/>
          <cell r="I1377"/>
          <cell r="J1377"/>
          <cell r="K1377"/>
          <cell r="L1377"/>
          <cell r="M1377"/>
          <cell r="N1377"/>
          <cell r="O1377"/>
          <cell r="P1377"/>
          <cell r="Q1377"/>
          <cell r="R1377"/>
          <cell r="S1377"/>
          <cell r="T1377"/>
          <cell r="U1377"/>
          <cell r="V1377"/>
          <cell r="W1377"/>
          <cell r="X1377"/>
          <cell r="Y1377"/>
          <cell r="Z1377" t="str">
            <v>-</v>
          </cell>
          <cell r="AA1377" t="str">
            <v>-</v>
          </cell>
        </row>
        <row r="1378">
          <cell r="B1378" t="str">
            <v>3ОГ1-16</v>
          </cell>
          <cell r="C1378" t="str">
            <v>Ограждение 3ОГ1-16</v>
          </cell>
          <cell r="D1378">
            <v>2</v>
          </cell>
          <cell r="E1378">
            <v>16.2</v>
          </cell>
          <cell r="F1378">
            <v>32.4</v>
          </cell>
          <cell r="G1378"/>
          <cell r="H1378"/>
          <cell r="I1378"/>
          <cell r="J1378"/>
          <cell r="K1378"/>
          <cell r="L1378"/>
          <cell r="M1378"/>
          <cell r="N1378"/>
          <cell r="O1378"/>
          <cell r="P1378"/>
          <cell r="Q1378"/>
          <cell r="R1378"/>
          <cell r="S1378"/>
          <cell r="T1378"/>
          <cell r="U1378"/>
          <cell r="V1378"/>
          <cell r="W1378"/>
          <cell r="X1378"/>
          <cell r="Y1378"/>
          <cell r="Z1378" t="str">
            <v>-</v>
          </cell>
          <cell r="AA1378" t="str">
            <v>-</v>
          </cell>
        </row>
        <row r="1379">
          <cell r="B1379" t="str">
            <v>3ОГ1-17</v>
          </cell>
          <cell r="C1379" t="str">
            <v>Ограждение 3ОГ1-17</v>
          </cell>
          <cell r="D1379">
            <v>1</v>
          </cell>
          <cell r="E1379">
            <v>18.5</v>
          </cell>
          <cell r="F1379">
            <v>18.5</v>
          </cell>
          <cell r="G1379"/>
          <cell r="H1379"/>
          <cell r="I1379"/>
          <cell r="J1379"/>
          <cell r="K1379"/>
          <cell r="L1379"/>
          <cell r="M1379"/>
          <cell r="N1379"/>
          <cell r="O1379"/>
          <cell r="P1379"/>
          <cell r="Q1379"/>
          <cell r="R1379"/>
          <cell r="S1379"/>
          <cell r="T1379"/>
          <cell r="U1379"/>
          <cell r="V1379"/>
          <cell r="W1379"/>
          <cell r="X1379"/>
          <cell r="Y1379"/>
          <cell r="Z1379" t="str">
            <v>-</v>
          </cell>
          <cell r="AA1379" t="str">
            <v>-</v>
          </cell>
        </row>
        <row r="1380">
          <cell r="B1380" t="str">
            <v>3ОГ1-18</v>
          </cell>
          <cell r="C1380" t="str">
            <v>Ограждение 3ОГ1-18</v>
          </cell>
          <cell r="D1380">
            <v>1</v>
          </cell>
          <cell r="E1380">
            <v>20.399999999999999</v>
          </cell>
          <cell r="F1380">
            <v>20.399999999999999</v>
          </cell>
          <cell r="G1380"/>
          <cell r="H1380"/>
          <cell r="I1380"/>
          <cell r="J1380"/>
          <cell r="K1380"/>
          <cell r="L1380"/>
          <cell r="M1380"/>
          <cell r="N1380"/>
          <cell r="O1380"/>
          <cell r="P1380"/>
          <cell r="Q1380"/>
          <cell r="R1380"/>
          <cell r="S1380"/>
          <cell r="T1380"/>
          <cell r="U1380"/>
          <cell r="V1380"/>
          <cell r="W1380"/>
          <cell r="X1380"/>
          <cell r="Y1380"/>
          <cell r="Z1380" t="str">
            <v>-</v>
          </cell>
          <cell r="AA1380" t="str">
            <v>-</v>
          </cell>
        </row>
        <row r="1381">
          <cell r="B1381" t="str">
            <v>3ОГ1-19</v>
          </cell>
          <cell r="C1381" t="str">
            <v>Ограждение 3ОГ1-19</v>
          </cell>
          <cell r="D1381">
            <v>3</v>
          </cell>
          <cell r="E1381">
            <v>31.3</v>
          </cell>
          <cell r="F1381">
            <v>93.9</v>
          </cell>
          <cell r="G1381"/>
          <cell r="H1381"/>
          <cell r="I1381"/>
          <cell r="J1381"/>
          <cell r="K1381"/>
          <cell r="L1381"/>
          <cell r="M1381"/>
          <cell r="N1381"/>
          <cell r="O1381"/>
          <cell r="P1381"/>
          <cell r="Q1381"/>
          <cell r="R1381"/>
          <cell r="S1381"/>
          <cell r="T1381"/>
          <cell r="U1381"/>
          <cell r="V1381"/>
          <cell r="W1381"/>
          <cell r="X1381"/>
          <cell r="Y1381"/>
          <cell r="Z1381" t="str">
            <v>-</v>
          </cell>
          <cell r="AA1381" t="str">
            <v>-</v>
          </cell>
        </row>
        <row r="1382">
          <cell r="B1382" t="str">
            <v>3ОГ1-20</v>
          </cell>
          <cell r="C1382" t="str">
            <v>Ограждение 3ОГ1-20</v>
          </cell>
          <cell r="D1382">
            <v>1</v>
          </cell>
          <cell r="E1382">
            <v>18.5</v>
          </cell>
          <cell r="F1382">
            <v>18.5</v>
          </cell>
          <cell r="G1382"/>
          <cell r="H1382"/>
          <cell r="I1382"/>
          <cell r="J1382"/>
          <cell r="K1382"/>
          <cell r="L1382"/>
          <cell r="M1382"/>
          <cell r="N1382"/>
          <cell r="O1382"/>
          <cell r="P1382"/>
          <cell r="Q1382"/>
          <cell r="R1382"/>
          <cell r="S1382"/>
          <cell r="T1382"/>
          <cell r="U1382"/>
          <cell r="V1382"/>
          <cell r="W1382"/>
          <cell r="X1382"/>
          <cell r="Y1382"/>
          <cell r="Z1382" t="str">
            <v>-</v>
          </cell>
          <cell r="AA1382" t="str">
            <v>-</v>
          </cell>
        </row>
        <row r="1383">
          <cell r="B1383" t="str">
            <v>3ОГ1-21</v>
          </cell>
          <cell r="C1383" t="str">
            <v>Ограждение 3ОГ1-21</v>
          </cell>
          <cell r="D1383">
            <v>1</v>
          </cell>
          <cell r="E1383">
            <v>18</v>
          </cell>
          <cell r="F1383">
            <v>18</v>
          </cell>
          <cell r="G1383"/>
          <cell r="H1383"/>
          <cell r="I1383"/>
          <cell r="J1383"/>
          <cell r="K1383"/>
          <cell r="L1383"/>
          <cell r="M1383"/>
          <cell r="N1383"/>
          <cell r="O1383"/>
          <cell r="P1383"/>
          <cell r="Q1383"/>
          <cell r="R1383"/>
          <cell r="S1383"/>
          <cell r="T1383"/>
          <cell r="U1383"/>
          <cell r="V1383"/>
          <cell r="W1383"/>
          <cell r="X1383"/>
          <cell r="Y1383"/>
          <cell r="Z1383" t="str">
            <v>-</v>
          </cell>
          <cell r="AA1383" t="str">
            <v>-</v>
          </cell>
        </row>
        <row r="1384">
          <cell r="B1384" t="str">
            <v>3ОГ1-22</v>
          </cell>
          <cell r="C1384" t="str">
            <v>Ограждение 3ОГ1-22</v>
          </cell>
          <cell r="D1384">
            <v>1</v>
          </cell>
          <cell r="E1384">
            <v>15.3</v>
          </cell>
          <cell r="F1384">
            <v>15.3</v>
          </cell>
          <cell r="G1384"/>
          <cell r="H1384"/>
          <cell r="I1384"/>
          <cell r="J1384"/>
          <cell r="K1384"/>
          <cell r="L1384"/>
          <cell r="M1384"/>
          <cell r="N1384"/>
          <cell r="O1384"/>
          <cell r="P1384"/>
          <cell r="Q1384"/>
          <cell r="R1384"/>
          <cell r="S1384"/>
          <cell r="T1384"/>
          <cell r="U1384"/>
          <cell r="V1384"/>
          <cell r="W1384"/>
          <cell r="X1384"/>
          <cell r="Y1384"/>
          <cell r="Z1384" t="str">
            <v>-</v>
          </cell>
          <cell r="AA1384" t="str">
            <v>-</v>
          </cell>
        </row>
        <row r="1385">
          <cell r="B1385" t="str">
            <v>3ОГ1-23</v>
          </cell>
          <cell r="C1385" t="str">
            <v>Ограждение 3ОГ1-23</v>
          </cell>
          <cell r="D1385">
            <v>1</v>
          </cell>
          <cell r="E1385">
            <v>21.3</v>
          </cell>
          <cell r="F1385">
            <v>21.3</v>
          </cell>
          <cell r="G1385"/>
          <cell r="H1385"/>
          <cell r="I1385"/>
          <cell r="J1385"/>
          <cell r="K1385"/>
          <cell r="L1385"/>
          <cell r="M1385"/>
          <cell r="N1385"/>
          <cell r="O1385"/>
          <cell r="P1385"/>
          <cell r="Q1385"/>
          <cell r="R1385"/>
          <cell r="S1385"/>
          <cell r="T1385"/>
          <cell r="U1385"/>
          <cell r="V1385"/>
          <cell r="W1385"/>
          <cell r="X1385"/>
          <cell r="Y1385"/>
          <cell r="Z1385" t="str">
            <v>-</v>
          </cell>
          <cell r="AA1385" t="str">
            <v>-</v>
          </cell>
        </row>
        <row r="1386">
          <cell r="B1386" t="str">
            <v>3ОГ1-24</v>
          </cell>
          <cell r="C1386" t="str">
            <v>Ограждение 3ОГ1-24</v>
          </cell>
          <cell r="D1386">
            <v>1</v>
          </cell>
          <cell r="E1386">
            <v>39.200000000000003</v>
          </cell>
          <cell r="F1386">
            <v>39.200000000000003</v>
          </cell>
          <cell r="G1386"/>
          <cell r="H1386"/>
          <cell r="I1386"/>
          <cell r="J1386"/>
          <cell r="K1386"/>
          <cell r="L1386"/>
          <cell r="M1386"/>
          <cell r="N1386"/>
          <cell r="O1386"/>
          <cell r="P1386"/>
          <cell r="Q1386"/>
          <cell r="R1386"/>
          <cell r="S1386"/>
          <cell r="T1386"/>
          <cell r="U1386"/>
          <cell r="V1386"/>
          <cell r="W1386"/>
          <cell r="X1386"/>
          <cell r="Y1386"/>
          <cell r="Z1386" t="str">
            <v>-</v>
          </cell>
          <cell r="AA1386" t="str">
            <v>-</v>
          </cell>
        </row>
        <row r="1387">
          <cell r="B1387" t="str">
            <v>3ОГ1-25</v>
          </cell>
          <cell r="C1387" t="str">
            <v>Ограждение 3ОГ1-25</v>
          </cell>
          <cell r="D1387">
            <v>1</v>
          </cell>
          <cell r="E1387">
            <v>15</v>
          </cell>
          <cell r="F1387">
            <v>15</v>
          </cell>
          <cell r="G1387"/>
          <cell r="H1387"/>
          <cell r="I1387"/>
          <cell r="J1387"/>
          <cell r="K1387"/>
          <cell r="L1387"/>
          <cell r="M1387"/>
          <cell r="N1387"/>
          <cell r="O1387"/>
          <cell r="P1387"/>
          <cell r="Q1387"/>
          <cell r="R1387"/>
          <cell r="S1387"/>
          <cell r="T1387"/>
          <cell r="U1387"/>
          <cell r="V1387"/>
          <cell r="W1387"/>
          <cell r="X1387"/>
          <cell r="Y1387"/>
          <cell r="Z1387" t="str">
            <v>-</v>
          </cell>
          <cell r="AA1387" t="str">
            <v>-</v>
          </cell>
        </row>
        <row r="1388">
          <cell r="B1388" t="str">
            <v>3ОГ1-26</v>
          </cell>
          <cell r="C1388" t="str">
            <v>Ограждение 3ОГ1-26</v>
          </cell>
          <cell r="D1388">
            <v>1</v>
          </cell>
          <cell r="E1388">
            <v>15</v>
          </cell>
          <cell r="F1388">
            <v>15</v>
          </cell>
          <cell r="G1388"/>
          <cell r="H1388"/>
          <cell r="I1388"/>
          <cell r="J1388"/>
          <cell r="K1388"/>
          <cell r="L1388"/>
          <cell r="M1388"/>
          <cell r="N1388"/>
          <cell r="O1388"/>
          <cell r="P1388"/>
          <cell r="Q1388"/>
          <cell r="R1388"/>
          <cell r="S1388"/>
          <cell r="T1388"/>
          <cell r="U1388"/>
          <cell r="V1388"/>
          <cell r="W1388"/>
          <cell r="X1388"/>
          <cell r="Y1388"/>
          <cell r="Z1388" t="str">
            <v>-</v>
          </cell>
          <cell r="AA1388" t="str">
            <v>-</v>
          </cell>
        </row>
        <row r="1389">
          <cell r="B1389" t="str">
            <v>3ОГ1-27</v>
          </cell>
          <cell r="C1389" t="str">
            <v>Ограждение 3ОГ1-27</v>
          </cell>
          <cell r="D1389">
            <v>1</v>
          </cell>
          <cell r="E1389">
            <v>13.6</v>
          </cell>
          <cell r="F1389">
            <v>13.6</v>
          </cell>
          <cell r="G1389"/>
          <cell r="H1389"/>
          <cell r="I1389"/>
          <cell r="J1389"/>
          <cell r="K1389"/>
          <cell r="L1389"/>
          <cell r="M1389"/>
          <cell r="N1389"/>
          <cell r="O1389"/>
          <cell r="P1389"/>
          <cell r="Q1389"/>
          <cell r="R1389"/>
          <cell r="S1389"/>
          <cell r="T1389"/>
          <cell r="U1389"/>
          <cell r="V1389"/>
          <cell r="W1389"/>
          <cell r="X1389"/>
          <cell r="Y1389"/>
          <cell r="Z1389" t="str">
            <v>-</v>
          </cell>
          <cell r="AA1389" t="str">
            <v>-</v>
          </cell>
        </row>
        <row r="1390">
          <cell r="B1390" t="str">
            <v>3ОГ1-28</v>
          </cell>
          <cell r="C1390" t="str">
            <v>Ограждение 3ОГ1-28</v>
          </cell>
          <cell r="D1390">
            <v>2</v>
          </cell>
          <cell r="E1390">
            <v>29.9</v>
          </cell>
          <cell r="F1390">
            <v>59.8</v>
          </cell>
          <cell r="G1390"/>
          <cell r="H1390"/>
          <cell r="I1390"/>
          <cell r="J1390"/>
          <cell r="K1390"/>
          <cell r="L1390"/>
          <cell r="M1390"/>
          <cell r="N1390"/>
          <cell r="O1390"/>
          <cell r="P1390"/>
          <cell r="Q1390"/>
          <cell r="R1390"/>
          <cell r="S1390"/>
          <cell r="T1390"/>
          <cell r="U1390"/>
          <cell r="V1390"/>
          <cell r="W1390"/>
          <cell r="X1390"/>
          <cell r="Y1390"/>
          <cell r="Z1390" t="str">
            <v>-</v>
          </cell>
          <cell r="AA1390" t="str">
            <v>-</v>
          </cell>
        </row>
        <row r="1391">
          <cell r="B1391" t="str">
            <v>3ОГ2-1</v>
          </cell>
          <cell r="C1391" t="str">
            <v>Ограждение 3ОГ2-1</v>
          </cell>
          <cell r="D1391">
            <v>4</v>
          </cell>
          <cell r="E1391">
            <v>31.2</v>
          </cell>
          <cell r="F1391">
            <v>124.8</v>
          </cell>
          <cell r="G1391"/>
          <cell r="H1391"/>
          <cell r="I1391"/>
          <cell r="J1391"/>
          <cell r="K1391"/>
          <cell r="L1391"/>
          <cell r="M1391"/>
          <cell r="N1391"/>
          <cell r="O1391"/>
          <cell r="P1391"/>
          <cell r="Q1391"/>
          <cell r="R1391"/>
          <cell r="S1391"/>
          <cell r="T1391"/>
          <cell r="U1391"/>
          <cell r="V1391"/>
          <cell r="W1391"/>
          <cell r="X1391"/>
          <cell r="Y1391"/>
          <cell r="Z1391" t="str">
            <v>-</v>
          </cell>
          <cell r="AA1391" t="str">
            <v>-</v>
          </cell>
        </row>
        <row r="1392">
          <cell r="B1392" t="str">
            <v>3ОГ2-2</v>
          </cell>
          <cell r="C1392" t="str">
            <v>Ограждение 3ОГ2-2</v>
          </cell>
          <cell r="D1392">
            <v>1</v>
          </cell>
          <cell r="E1392">
            <v>19.2</v>
          </cell>
          <cell r="F1392">
            <v>19.2</v>
          </cell>
          <cell r="G1392"/>
          <cell r="H1392"/>
          <cell r="I1392"/>
          <cell r="J1392"/>
          <cell r="K1392"/>
          <cell r="L1392"/>
          <cell r="M1392"/>
          <cell r="N1392"/>
          <cell r="O1392"/>
          <cell r="P1392"/>
          <cell r="Q1392"/>
          <cell r="R1392"/>
          <cell r="S1392"/>
          <cell r="T1392"/>
          <cell r="U1392"/>
          <cell r="V1392"/>
          <cell r="W1392"/>
          <cell r="X1392"/>
          <cell r="Y1392"/>
          <cell r="Z1392" t="str">
            <v>-</v>
          </cell>
          <cell r="AA1392" t="str">
            <v>-</v>
          </cell>
        </row>
        <row r="1393">
          <cell r="B1393" t="str">
            <v>3ОГ2-3</v>
          </cell>
          <cell r="C1393" t="str">
            <v>Ограждение 3ОГ2-3</v>
          </cell>
          <cell r="D1393">
            <v>4</v>
          </cell>
          <cell r="E1393">
            <v>31.2</v>
          </cell>
          <cell r="F1393">
            <v>124.8</v>
          </cell>
          <cell r="G1393"/>
          <cell r="H1393"/>
          <cell r="I1393"/>
          <cell r="J1393"/>
          <cell r="K1393"/>
          <cell r="L1393"/>
          <cell r="M1393"/>
          <cell r="N1393"/>
          <cell r="O1393"/>
          <cell r="P1393"/>
          <cell r="Q1393"/>
          <cell r="R1393"/>
          <cell r="S1393"/>
          <cell r="T1393"/>
          <cell r="U1393"/>
          <cell r="V1393"/>
          <cell r="W1393"/>
          <cell r="X1393"/>
          <cell r="Y1393"/>
          <cell r="Z1393" t="str">
            <v>-</v>
          </cell>
          <cell r="AA1393" t="str">
            <v>-</v>
          </cell>
        </row>
        <row r="1394">
          <cell r="B1394" t="str">
            <v>3ОГ2-4</v>
          </cell>
          <cell r="C1394" t="str">
            <v>Ограждение 3ОГ2-4</v>
          </cell>
          <cell r="D1394">
            <v>1</v>
          </cell>
          <cell r="E1394">
            <v>19.2</v>
          </cell>
          <cell r="F1394">
            <v>19.2</v>
          </cell>
          <cell r="G1394"/>
          <cell r="H1394"/>
          <cell r="I1394"/>
          <cell r="J1394"/>
          <cell r="K1394"/>
          <cell r="L1394"/>
          <cell r="M1394"/>
          <cell r="N1394"/>
          <cell r="O1394"/>
          <cell r="P1394"/>
          <cell r="Q1394"/>
          <cell r="R1394"/>
          <cell r="S1394"/>
          <cell r="T1394"/>
          <cell r="U1394"/>
          <cell r="V1394"/>
          <cell r="W1394"/>
          <cell r="X1394"/>
          <cell r="Y1394"/>
          <cell r="Z1394" t="str">
            <v>-</v>
          </cell>
          <cell r="AA1394" t="str">
            <v>-</v>
          </cell>
        </row>
        <row r="1395">
          <cell r="B1395" t="str">
            <v>3ОГ2-5</v>
          </cell>
          <cell r="C1395" t="str">
            <v>Ограждение 3ОГ2-5</v>
          </cell>
          <cell r="D1395">
            <v>1</v>
          </cell>
          <cell r="E1395">
            <v>17.100000000000001</v>
          </cell>
          <cell r="F1395">
            <v>17.100000000000001</v>
          </cell>
          <cell r="G1395"/>
          <cell r="H1395"/>
          <cell r="I1395"/>
          <cell r="J1395"/>
          <cell r="K1395"/>
          <cell r="L1395"/>
          <cell r="M1395"/>
          <cell r="N1395"/>
          <cell r="O1395"/>
          <cell r="P1395"/>
          <cell r="Q1395"/>
          <cell r="R1395"/>
          <cell r="S1395"/>
          <cell r="T1395"/>
          <cell r="U1395"/>
          <cell r="V1395"/>
          <cell r="W1395"/>
          <cell r="X1395"/>
          <cell r="Y1395"/>
          <cell r="Z1395" t="str">
            <v>-</v>
          </cell>
          <cell r="AA1395" t="str">
            <v>-</v>
          </cell>
        </row>
        <row r="1396">
          <cell r="B1396" t="str">
            <v>3ОГ2-6</v>
          </cell>
          <cell r="C1396" t="str">
            <v>Ограждение 3ОГ2-6</v>
          </cell>
          <cell r="D1396">
            <v>1</v>
          </cell>
          <cell r="E1396">
            <v>17.100000000000001</v>
          </cell>
          <cell r="F1396">
            <v>17.100000000000001</v>
          </cell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Q1396"/>
          <cell r="R1396"/>
          <cell r="S1396"/>
          <cell r="T1396"/>
          <cell r="U1396"/>
          <cell r="V1396"/>
          <cell r="W1396"/>
          <cell r="X1396"/>
          <cell r="Y1396"/>
          <cell r="Z1396" t="str">
            <v>-</v>
          </cell>
          <cell r="AA1396" t="str">
            <v>-</v>
          </cell>
        </row>
        <row r="1397">
          <cell r="B1397" t="str">
            <v>3ОГ2-7</v>
          </cell>
          <cell r="C1397" t="str">
            <v>Ограждение 3ОГ2-7</v>
          </cell>
          <cell r="D1397">
            <v>2</v>
          </cell>
          <cell r="E1397">
            <v>22.7</v>
          </cell>
          <cell r="F1397">
            <v>45.4</v>
          </cell>
          <cell r="G1397"/>
          <cell r="H1397"/>
          <cell r="I1397"/>
          <cell r="J1397"/>
          <cell r="K1397"/>
          <cell r="L1397"/>
          <cell r="M1397"/>
          <cell r="N1397"/>
          <cell r="O1397"/>
          <cell r="P1397"/>
          <cell r="Q1397"/>
          <cell r="R1397"/>
          <cell r="S1397"/>
          <cell r="T1397"/>
          <cell r="U1397"/>
          <cell r="V1397"/>
          <cell r="W1397"/>
          <cell r="X1397"/>
          <cell r="Y1397"/>
          <cell r="Z1397" t="str">
            <v>-</v>
          </cell>
          <cell r="AA1397" t="str">
            <v>-</v>
          </cell>
        </row>
        <row r="1398">
          <cell r="B1398" t="str">
            <v>3ОГ2-8</v>
          </cell>
          <cell r="C1398" t="str">
            <v>Ограждение 3ОГ2-8</v>
          </cell>
          <cell r="D1398">
            <v>2</v>
          </cell>
          <cell r="E1398">
            <v>22.7</v>
          </cell>
          <cell r="F1398">
            <v>45.4</v>
          </cell>
          <cell r="G1398"/>
          <cell r="H1398"/>
          <cell r="I1398"/>
          <cell r="J1398"/>
          <cell r="K1398"/>
          <cell r="L1398"/>
          <cell r="M1398"/>
          <cell r="N1398"/>
          <cell r="O1398"/>
          <cell r="P1398"/>
          <cell r="Q1398"/>
          <cell r="R1398"/>
          <cell r="S1398"/>
          <cell r="T1398"/>
          <cell r="U1398"/>
          <cell r="V1398"/>
          <cell r="W1398"/>
          <cell r="X1398"/>
          <cell r="Y1398"/>
          <cell r="Z1398" t="str">
            <v>-</v>
          </cell>
          <cell r="AA1398" t="str">
            <v>-</v>
          </cell>
        </row>
        <row r="1399">
          <cell r="B1399" t="str">
            <v>3ОГ2-9</v>
          </cell>
          <cell r="C1399" t="str">
            <v>Ограждение 3ОГ2-9</v>
          </cell>
          <cell r="D1399">
            <v>2</v>
          </cell>
          <cell r="E1399">
            <v>16.600000000000001</v>
          </cell>
          <cell r="F1399">
            <v>33.200000000000003</v>
          </cell>
          <cell r="G1399"/>
          <cell r="H1399"/>
          <cell r="I1399"/>
          <cell r="J1399"/>
          <cell r="K1399"/>
          <cell r="L1399"/>
          <cell r="M1399"/>
          <cell r="N1399"/>
          <cell r="O1399"/>
          <cell r="P1399"/>
          <cell r="Q1399"/>
          <cell r="R1399"/>
          <cell r="S1399"/>
          <cell r="T1399"/>
          <cell r="U1399"/>
          <cell r="V1399"/>
          <cell r="W1399"/>
          <cell r="X1399"/>
          <cell r="Y1399"/>
          <cell r="Z1399" t="str">
            <v>-</v>
          </cell>
          <cell r="AA1399" t="str">
            <v>-</v>
          </cell>
        </row>
        <row r="1400">
          <cell r="B1400" t="str">
            <v>3ОГ2-10</v>
          </cell>
          <cell r="C1400" t="str">
            <v>Ограждение 3ОГ2-10</v>
          </cell>
          <cell r="D1400">
            <v>1</v>
          </cell>
          <cell r="E1400">
            <v>16.600000000000001</v>
          </cell>
          <cell r="F1400">
            <v>16.600000000000001</v>
          </cell>
          <cell r="G1400"/>
          <cell r="H1400"/>
          <cell r="I1400"/>
          <cell r="J1400"/>
          <cell r="K1400"/>
          <cell r="L1400"/>
          <cell r="M1400"/>
          <cell r="N1400"/>
          <cell r="O1400"/>
          <cell r="P1400"/>
          <cell r="Q1400"/>
          <cell r="R1400"/>
          <cell r="S1400"/>
          <cell r="T1400"/>
          <cell r="U1400"/>
          <cell r="V1400"/>
          <cell r="W1400"/>
          <cell r="X1400"/>
          <cell r="Y1400"/>
          <cell r="Z1400" t="str">
            <v>-</v>
          </cell>
          <cell r="AA1400" t="str">
            <v>-</v>
          </cell>
        </row>
        <row r="1401">
          <cell r="B1401" t="str">
            <v>3ОГ2-11</v>
          </cell>
          <cell r="C1401" t="str">
            <v>Ограждение 3ОГ2-11</v>
          </cell>
          <cell r="D1401">
            <v>1</v>
          </cell>
          <cell r="E1401">
            <v>6.2</v>
          </cell>
          <cell r="F1401">
            <v>6.2</v>
          </cell>
          <cell r="G1401"/>
          <cell r="H1401"/>
          <cell r="I1401"/>
          <cell r="J1401"/>
          <cell r="K1401"/>
          <cell r="L1401"/>
          <cell r="M1401"/>
          <cell r="N1401"/>
          <cell r="O1401"/>
          <cell r="P1401"/>
          <cell r="Q1401"/>
          <cell r="R1401"/>
          <cell r="S1401"/>
          <cell r="T1401"/>
          <cell r="U1401"/>
          <cell r="V1401"/>
          <cell r="W1401"/>
          <cell r="X1401"/>
          <cell r="Y1401"/>
          <cell r="Z1401" t="str">
            <v>-</v>
          </cell>
          <cell r="AA1401" t="str">
            <v>-</v>
          </cell>
        </row>
        <row r="1402">
          <cell r="B1402" t="str">
            <v>3ОГ2-12</v>
          </cell>
          <cell r="C1402" t="str">
            <v>Ограждение 3ОГ2-12</v>
          </cell>
          <cell r="D1402">
            <v>1</v>
          </cell>
          <cell r="E1402">
            <v>6.2</v>
          </cell>
          <cell r="F1402">
            <v>6.2</v>
          </cell>
          <cell r="G1402"/>
          <cell r="H1402"/>
          <cell r="I1402"/>
          <cell r="J1402"/>
          <cell r="K1402"/>
          <cell r="L1402"/>
          <cell r="M1402"/>
          <cell r="N1402"/>
          <cell r="O1402"/>
          <cell r="P1402"/>
          <cell r="Q1402"/>
          <cell r="R1402"/>
          <cell r="S1402"/>
          <cell r="T1402"/>
          <cell r="U1402"/>
          <cell r="V1402"/>
          <cell r="W1402"/>
          <cell r="X1402"/>
          <cell r="Y1402"/>
          <cell r="Z1402" t="str">
            <v>-</v>
          </cell>
          <cell r="AA1402" t="str">
            <v>-</v>
          </cell>
        </row>
        <row r="1403">
          <cell r="B1403" t="str">
            <v>3ОГ2-13</v>
          </cell>
          <cell r="C1403" t="str">
            <v>Ограждение 3ОГ2-13</v>
          </cell>
          <cell r="D1403">
            <v>1</v>
          </cell>
          <cell r="E1403">
            <v>16.899999999999999</v>
          </cell>
          <cell r="F1403">
            <v>16.899999999999999</v>
          </cell>
          <cell r="G1403"/>
          <cell r="H1403"/>
          <cell r="I1403"/>
          <cell r="J1403"/>
          <cell r="K1403"/>
          <cell r="L1403"/>
          <cell r="M1403"/>
          <cell r="N1403"/>
          <cell r="O1403"/>
          <cell r="P1403"/>
          <cell r="Q1403"/>
          <cell r="R1403"/>
          <cell r="S1403"/>
          <cell r="T1403"/>
          <cell r="U1403"/>
          <cell r="V1403"/>
          <cell r="W1403"/>
          <cell r="X1403"/>
          <cell r="Y1403"/>
          <cell r="Z1403" t="str">
            <v>-</v>
          </cell>
          <cell r="AA1403" t="str">
            <v>-</v>
          </cell>
        </row>
        <row r="1404">
          <cell r="B1404" t="str">
            <v>3ОГ2-14</v>
          </cell>
          <cell r="C1404" t="str">
            <v>Ограждение 3ОГ2-14</v>
          </cell>
          <cell r="D1404">
            <v>2</v>
          </cell>
          <cell r="E1404">
            <v>28.2</v>
          </cell>
          <cell r="F1404">
            <v>56.4</v>
          </cell>
          <cell r="G1404"/>
          <cell r="H1404"/>
          <cell r="I1404"/>
          <cell r="J1404"/>
          <cell r="K1404"/>
          <cell r="L1404"/>
          <cell r="M1404"/>
          <cell r="N1404"/>
          <cell r="O1404"/>
          <cell r="P1404"/>
          <cell r="Q1404"/>
          <cell r="R1404"/>
          <cell r="S1404"/>
          <cell r="T1404"/>
          <cell r="U1404"/>
          <cell r="V1404"/>
          <cell r="W1404"/>
          <cell r="X1404"/>
          <cell r="Y1404"/>
          <cell r="Z1404" t="str">
            <v>-</v>
          </cell>
          <cell r="AA1404" t="str">
            <v>-</v>
          </cell>
        </row>
        <row r="1405">
          <cell r="B1405" t="str">
            <v>3ОГ2-15</v>
          </cell>
          <cell r="C1405" t="str">
            <v>Ограждение 3ОГ2-15</v>
          </cell>
          <cell r="D1405">
            <v>1</v>
          </cell>
          <cell r="E1405">
            <v>25.1</v>
          </cell>
          <cell r="F1405">
            <v>25.1</v>
          </cell>
          <cell r="G1405"/>
          <cell r="H1405"/>
          <cell r="I1405"/>
          <cell r="J1405"/>
          <cell r="K1405"/>
          <cell r="L1405"/>
          <cell r="M1405"/>
          <cell r="N1405"/>
          <cell r="O1405"/>
          <cell r="P1405"/>
          <cell r="Q1405"/>
          <cell r="R1405"/>
          <cell r="S1405"/>
          <cell r="T1405"/>
          <cell r="U1405"/>
          <cell r="V1405"/>
          <cell r="W1405"/>
          <cell r="X1405"/>
          <cell r="Y1405"/>
          <cell r="Z1405" t="str">
            <v>-</v>
          </cell>
          <cell r="AA1405" t="str">
            <v>-</v>
          </cell>
        </row>
        <row r="1406">
          <cell r="B1406" t="str">
            <v>3ОГ2-16</v>
          </cell>
          <cell r="C1406" t="str">
            <v>Ограждение 3ОГ2-16</v>
          </cell>
          <cell r="D1406">
            <v>1</v>
          </cell>
          <cell r="E1406">
            <v>25.1</v>
          </cell>
          <cell r="F1406">
            <v>25.1</v>
          </cell>
          <cell r="G1406"/>
          <cell r="H1406"/>
          <cell r="I1406"/>
          <cell r="J1406"/>
          <cell r="K1406"/>
          <cell r="L1406"/>
          <cell r="M1406"/>
          <cell r="N1406"/>
          <cell r="O1406"/>
          <cell r="P1406"/>
          <cell r="Q1406"/>
          <cell r="R1406"/>
          <cell r="S1406"/>
          <cell r="T1406"/>
          <cell r="U1406"/>
          <cell r="V1406"/>
          <cell r="W1406"/>
          <cell r="X1406"/>
          <cell r="Y1406"/>
          <cell r="Z1406" t="str">
            <v>-</v>
          </cell>
          <cell r="AA1406" t="str">
            <v>-</v>
          </cell>
        </row>
        <row r="1407">
          <cell r="B1407" t="str">
            <v>3ОГ2-17</v>
          </cell>
          <cell r="C1407" t="str">
            <v>Ограждение 3ОГ2-17</v>
          </cell>
          <cell r="D1407">
            <v>1</v>
          </cell>
          <cell r="E1407">
            <v>25.1</v>
          </cell>
          <cell r="F1407">
            <v>25.1</v>
          </cell>
          <cell r="G1407"/>
          <cell r="H1407"/>
          <cell r="I1407"/>
          <cell r="J1407"/>
          <cell r="K1407"/>
          <cell r="L1407"/>
          <cell r="M1407"/>
          <cell r="N1407"/>
          <cell r="O1407"/>
          <cell r="P1407"/>
          <cell r="Q1407"/>
          <cell r="R1407"/>
          <cell r="S1407"/>
          <cell r="T1407"/>
          <cell r="U1407"/>
          <cell r="V1407"/>
          <cell r="W1407"/>
          <cell r="X1407"/>
          <cell r="Y1407"/>
          <cell r="Z1407" t="str">
            <v>-</v>
          </cell>
          <cell r="AA1407" t="str">
            <v>-</v>
          </cell>
        </row>
        <row r="1408">
          <cell r="B1408" t="str">
            <v>3ОГ2-18</v>
          </cell>
          <cell r="C1408" t="str">
            <v>Ограждение 3ОГ2-18</v>
          </cell>
          <cell r="D1408">
            <v>1</v>
          </cell>
          <cell r="E1408">
            <v>25.1</v>
          </cell>
          <cell r="F1408">
            <v>25.1</v>
          </cell>
          <cell r="G1408"/>
          <cell r="H1408"/>
          <cell r="I1408"/>
          <cell r="J1408"/>
          <cell r="K1408"/>
          <cell r="L1408"/>
          <cell r="M1408"/>
          <cell r="N1408"/>
          <cell r="O1408"/>
          <cell r="P1408"/>
          <cell r="Q1408"/>
          <cell r="R1408"/>
          <cell r="S1408"/>
          <cell r="T1408"/>
          <cell r="U1408"/>
          <cell r="V1408"/>
          <cell r="W1408"/>
          <cell r="X1408"/>
          <cell r="Y1408"/>
          <cell r="Z1408" t="str">
            <v>-</v>
          </cell>
          <cell r="AA1408" t="str">
            <v>-</v>
          </cell>
        </row>
        <row r="1409">
          <cell r="B1409" t="str">
            <v>3ОГ3-1</v>
          </cell>
          <cell r="C1409" t="str">
            <v>Ограждение 3ОГ3-1</v>
          </cell>
          <cell r="D1409">
            <v>1</v>
          </cell>
          <cell r="E1409">
            <v>19.7</v>
          </cell>
          <cell r="F1409">
            <v>19.7</v>
          </cell>
          <cell r="G1409"/>
          <cell r="H1409"/>
          <cell r="I1409"/>
          <cell r="J1409"/>
          <cell r="K1409"/>
          <cell r="L1409"/>
          <cell r="M1409"/>
          <cell r="N1409"/>
          <cell r="O1409"/>
          <cell r="P1409"/>
          <cell r="Q1409"/>
          <cell r="R1409"/>
          <cell r="S1409"/>
          <cell r="T1409"/>
          <cell r="U1409"/>
          <cell r="V1409"/>
          <cell r="W1409"/>
          <cell r="X1409"/>
          <cell r="Y1409"/>
          <cell r="Z1409" t="str">
            <v>-</v>
          </cell>
          <cell r="AA1409" t="str">
            <v>-</v>
          </cell>
        </row>
        <row r="1410">
          <cell r="B1410" t="str">
            <v>3ОГ3-2</v>
          </cell>
          <cell r="C1410" t="str">
            <v>Ограждение 3ОГ3-2</v>
          </cell>
          <cell r="D1410">
            <v>1</v>
          </cell>
          <cell r="E1410">
            <v>19.7</v>
          </cell>
          <cell r="F1410">
            <v>19.7</v>
          </cell>
          <cell r="G1410"/>
          <cell r="H1410"/>
          <cell r="I1410"/>
          <cell r="J1410"/>
          <cell r="K1410"/>
          <cell r="L1410"/>
          <cell r="M1410"/>
          <cell r="N1410"/>
          <cell r="O1410"/>
          <cell r="P1410"/>
          <cell r="Q1410"/>
          <cell r="R1410"/>
          <cell r="S1410"/>
          <cell r="T1410"/>
          <cell r="U1410"/>
          <cell r="V1410"/>
          <cell r="W1410"/>
          <cell r="X1410"/>
          <cell r="Y1410"/>
          <cell r="Z1410" t="str">
            <v>-</v>
          </cell>
          <cell r="AA1410" t="str">
            <v>-</v>
          </cell>
        </row>
        <row r="1411">
          <cell r="B1411" t="str">
            <v>3ОГ3-3</v>
          </cell>
          <cell r="C1411" t="str">
            <v>Ограждение 3ОГ3-3</v>
          </cell>
          <cell r="D1411">
            <v>4</v>
          </cell>
          <cell r="E1411">
            <v>10.6</v>
          </cell>
          <cell r="F1411">
            <v>42.4</v>
          </cell>
          <cell r="G1411"/>
          <cell r="H1411"/>
          <cell r="I1411"/>
          <cell r="J1411"/>
          <cell r="K1411"/>
          <cell r="L1411"/>
          <cell r="M1411"/>
          <cell r="N1411"/>
          <cell r="O1411"/>
          <cell r="P1411"/>
          <cell r="Q1411"/>
          <cell r="R1411"/>
          <cell r="S1411"/>
          <cell r="T1411"/>
          <cell r="U1411"/>
          <cell r="V1411"/>
          <cell r="W1411"/>
          <cell r="X1411"/>
          <cell r="Y1411"/>
          <cell r="Z1411" t="str">
            <v>-</v>
          </cell>
          <cell r="AA1411" t="str">
            <v>-</v>
          </cell>
        </row>
        <row r="1412">
          <cell r="B1412" t="str">
            <v>3ОГ3-4</v>
          </cell>
          <cell r="C1412" t="str">
            <v>Ограждение 3ОГ3-4</v>
          </cell>
          <cell r="D1412">
            <v>4</v>
          </cell>
          <cell r="E1412">
            <v>10.6</v>
          </cell>
          <cell r="F1412">
            <v>42.4</v>
          </cell>
          <cell r="G1412"/>
          <cell r="H1412"/>
          <cell r="I1412"/>
          <cell r="J1412"/>
          <cell r="K1412"/>
          <cell r="L1412"/>
          <cell r="M1412"/>
          <cell r="N1412"/>
          <cell r="O1412"/>
          <cell r="P1412"/>
          <cell r="Q1412"/>
          <cell r="R1412"/>
          <cell r="S1412"/>
          <cell r="T1412"/>
          <cell r="U1412"/>
          <cell r="V1412"/>
          <cell r="W1412"/>
          <cell r="X1412"/>
          <cell r="Y1412"/>
          <cell r="Z1412" t="str">
            <v>-</v>
          </cell>
          <cell r="AA1412" t="str">
            <v>-</v>
          </cell>
        </row>
        <row r="1413">
          <cell r="B1413" t="str">
            <v>3ОГ5-1</v>
          </cell>
          <cell r="C1413" t="str">
            <v>Ограждение 3ОГ5-1</v>
          </cell>
          <cell r="D1413">
            <v>56</v>
          </cell>
          <cell r="E1413">
            <v>24.3</v>
          </cell>
          <cell r="F1413">
            <v>1360.8</v>
          </cell>
          <cell r="G1413"/>
          <cell r="H1413"/>
          <cell r="I1413"/>
          <cell r="J1413"/>
          <cell r="K1413"/>
          <cell r="L1413"/>
          <cell r="M1413"/>
          <cell r="N1413"/>
          <cell r="O1413"/>
          <cell r="P1413"/>
          <cell r="Q1413"/>
          <cell r="R1413"/>
          <cell r="S1413"/>
          <cell r="T1413"/>
          <cell r="U1413"/>
          <cell r="V1413"/>
          <cell r="W1413"/>
          <cell r="X1413"/>
          <cell r="Y1413"/>
          <cell r="Z1413" t="str">
            <v>-</v>
          </cell>
          <cell r="AA1413" t="str">
            <v>-</v>
          </cell>
        </row>
        <row r="1414">
          <cell r="B1414" t="str">
            <v>3ОГ5-2</v>
          </cell>
          <cell r="C1414" t="str">
            <v>Ограждение 3ОГ5-2</v>
          </cell>
          <cell r="D1414">
            <v>4</v>
          </cell>
          <cell r="E1414">
            <v>1.2</v>
          </cell>
          <cell r="F1414">
            <v>4.8</v>
          </cell>
          <cell r="G1414"/>
          <cell r="H1414"/>
          <cell r="I1414"/>
          <cell r="J1414"/>
          <cell r="K1414"/>
          <cell r="L1414"/>
          <cell r="M1414"/>
          <cell r="N1414"/>
          <cell r="O1414"/>
          <cell r="P1414"/>
          <cell r="Q1414"/>
          <cell r="R1414"/>
          <cell r="S1414"/>
          <cell r="T1414"/>
          <cell r="U1414"/>
          <cell r="V1414"/>
          <cell r="W1414"/>
          <cell r="X1414"/>
          <cell r="Y1414"/>
          <cell r="Z1414" t="str">
            <v>-</v>
          </cell>
          <cell r="AA1414" t="str">
            <v>-</v>
          </cell>
        </row>
        <row r="1415">
          <cell r="B1415" t="str">
            <v>3П2-1</v>
          </cell>
          <cell r="C1415" t="str">
            <v>Прогон 3П2-1</v>
          </cell>
          <cell r="D1415">
            <v>1</v>
          </cell>
          <cell r="E1415">
            <v>21.2</v>
          </cell>
          <cell r="F1415">
            <v>21.2</v>
          </cell>
          <cell r="G1415"/>
          <cell r="H1415"/>
          <cell r="I1415"/>
          <cell r="J1415"/>
          <cell r="K1415"/>
          <cell r="L1415"/>
          <cell r="M1415"/>
          <cell r="N1415"/>
          <cell r="O1415"/>
          <cell r="P1415"/>
          <cell r="Q1415"/>
          <cell r="R1415"/>
          <cell r="S1415"/>
          <cell r="T1415"/>
          <cell r="U1415"/>
          <cell r="V1415"/>
          <cell r="W1415"/>
          <cell r="X1415"/>
          <cell r="Y1415"/>
          <cell r="Z1415" t="str">
            <v>-</v>
          </cell>
          <cell r="AA1415" t="str">
            <v>-</v>
          </cell>
        </row>
        <row r="1416">
          <cell r="B1416" t="str">
            <v>3П2-2</v>
          </cell>
          <cell r="C1416" t="str">
            <v>Прогон 3П2-2</v>
          </cell>
          <cell r="D1416">
            <v>5</v>
          </cell>
          <cell r="E1416">
            <v>21.2</v>
          </cell>
          <cell r="F1416">
            <v>106</v>
          </cell>
          <cell r="G1416"/>
          <cell r="H1416"/>
          <cell r="I1416"/>
          <cell r="J1416"/>
          <cell r="K1416"/>
          <cell r="L1416"/>
          <cell r="M1416"/>
          <cell r="N1416"/>
          <cell r="O1416"/>
          <cell r="P1416"/>
          <cell r="Q1416"/>
          <cell r="R1416"/>
          <cell r="S1416"/>
          <cell r="T1416"/>
          <cell r="U1416"/>
          <cell r="V1416"/>
          <cell r="W1416"/>
          <cell r="X1416"/>
          <cell r="Y1416"/>
          <cell r="Z1416" t="str">
            <v>-</v>
          </cell>
          <cell r="AA1416" t="str">
            <v>-</v>
          </cell>
        </row>
        <row r="1417">
          <cell r="B1417" t="str">
            <v>3П2-3</v>
          </cell>
          <cell r="C1417" t="str">
            <v>Прогон 3П2-3</v>
          </cell>
          <cell r="D1417">
            <v>1</v>
          </cell>
          <cell r="E1417">
            <v>20.9</v>
          </cell>
          <cell r="F1417">
            <v>20.9</v>
          </cell>
          <cell r="G1417"/>
          <cell r="H1417"/>
          <cell r="I1417"/>
          <cell r="J1417"/>
          <cell r="K1417"/>
          <cell r="L1417"/>
          <cell r="M1417"/>
          <cell r="N1417"/>
          <cell r="O1417"/>
          <cell r="P1417"/>
          <cell r="Q1417"/>
          <cell r="R1417"/>
          <cell r="S1417"/>
          <cell r="T1417"/>
          <cell r="U1417"/>
          <cell r="V1417"/>
          <cell r="W1417"/>
          <cell r="X1417"/>
          <cell r="Y1417"/>
          <cell r="Z1417" t="str">
            <v>-</v>
          </cell>
          <cell r="AA1417" t="str">
            <v>-</v>
          </cell>
        </row>
        <row r="1418">
          <cell r="B1418" t="str">
            <v>3П2-4</v>
          </cell>
          <cell r="C1418" t="str">
            <v>Прогон 3П2-4</v>
          </cell>
          <cell r="D1418">
            <v>1</v>
          </cell>
          <cell r="E1418">
            <v>109</v>
          </cell>
          <cell r="F1418">
            <v>109</v>
          </cell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Q1418"/>
          <cell r="R1418"/>
          <cell r="S1418"/>
          <cell r="T1418"/>
          <cell r="U1418"/>
          <cell r="V1418"/>
          <cell r="W1418"/>
          <cell r="X1418"/>
          <cell r="Y1418"/>
          <cell r="Z1418" t="str">
            <v>-</v>
          </cell>
          <cell r="AA1418" t="str">
            <v>-</v>
          </cell>
        </row>
        <row r="1419">
          <cell r="B1419" t="str">
            <v>3П2-5</v>
          </cell>
          <cell r="C1419" t="str">
            <v>Прогон 3П2-5</v>
          </cell>
          <cell r="D1419">
            <v>5</v>
          </cell>
          <cell r="E1419">
            <v>109</v>
          </cell>
          <cell r="F1419">
            <v>545</v>
          </cell>
          <cell r="G1419"/>
          <cell r="H1419"/>
          <cell r="I1419"/>
          <cell r="J1419"/>
          <cell r="K1419"/>
          <cell r="L1419"/>
          <cell r="M1419"/>
          <cell r="N1419"/>
          <cell r="O1419"/>
          <cell r="P1419"/>
          <cell r="Q1419"/>
          <cell r="R1419"/>
          <cell r="S1419"/>
          <cell r="T1419"/>
          <cell r="U1419"/>
          <cell r="V1419"/>
          <cell r="W1419"/>
          <cell r="X1419"/>
          <cell r="Y1419"/>
          <cell r="Z1419" t="str">
            <v>-</v>
          </cell>
          <cell r="AA1419" t="str">
            <v>-</v>
          </cell>
        </row>
        <row r="1420">
          <cell r="B1420" t="str">
            <v>3П2-6</v>
          </cell>
          <cell r="C1420" t="str">
            <v>Прогон 3П2-6</v>
          </cell>
          <cell r="D1420">
            <v>4</v>
          </cell>
          <cell r="E1420">
            <v>109.3</v>
          </cell>
          <cell r="F1420">
            <v>437.2</v>
          </cell>
          <cell r="G1420"/>
          <cell r="H1420"/>
          <cell r="I1420"/>
          <cell r="J1420"/>
          <cell r="K1420"/>
          <cell r="L1420"/>
          <cell r="M1420"/>
          <cell r="N1420"/>
          <cell r="O1420"/>
          <cell r="P1420"/>
          <cell r="Q1420"/>
          <cell r="R1420"/>
          <cell r="S1420"/>
          <cell r="T1420"/>
          <cell r="U1420"/>
          <cell r="V1420"/>
          <cell r="W1420"/>
          <cell r="X1420"/>
          <cell r="Y1420"/>
          <cell r="Z1420" t="str">
            <v>-</v>
          </cell>
          <cell r="AA1420" t="str">
            <v>-</v>
          </cell>
        </row>
        <row r="1421">
          <cell r="B1421" t="str">
            <v>3П2-7</v>
          </cell>
          <cell r="C1421" t="str">
            <v>Прогон 3П2-7</v>
          </cell>
          <cell r="D1421">
            <v>18</v>
          </cell>
          <cell r="E1421">
            <v>108.6</v>
          </cell>
          <cell r="F1421">
            <v>1954.8</v>
          </cell>
          <cell r="G1421"/>
          <cell r="H1421"/>
          <cell r="I1421"/>
          <cell r="J1421"/>
          <cell r="K1421"/>
          <cell r="L1421"/>
          <cell r="M1421"/>
          <cell r="N1421"/>
          <cell r="O1421"/>
          <cell r="P1421"/>
          <cell r="Q1421"/>
          <cell r="R1421"/>
          <cell r="S1421"/>
          <cell r="T1421"/>
          <cell r="U1421"/>
          <cell r="V1421"/>
          <cell r="W1421"/>
          <cell r="X1421"/>
          <cell r="Y1421"/>
          <cell r="Z1421" t="str">
            <v>-</v>
          </cell>
          <cell r="AA1421" t="str">
            <v>-</v>
          </cell>
        </row>
        <row r="1422">
          <cell r="B1422" t="str">
            <v>3П2-8</v>
          </cell>
          <cell r="C1422" t="str">
            <v>Прогон 3П2-8</v>
          </cell>
          <cell r="D1422">
            <v>12</v>
          </cell>
          <cell r="E1422">
            <v>105.1</v>
          </cell>
          <cell r="F1422">
            <v>1261.2</v>
          </cell>
          <cell r="G1422"/>
          <cell r="H1422"/>
          <cell r="I1422"/>
          <cell r="J1422"/>
          <cell r="K1422"/>
          <cell r="L1422"/>
          <cell r="M1422"/>
          <cell r="N1422"/>
          <cell r="O1422"/>
          <cell r="P1422"/>
          <cell r="Q1422"/>
          <cell r="R1422"/>
          <cell r="S1422"/>
          <cell r="T1422"/>
          <cell r="U1422"/>
          <cell r="V1422"/>
          <cell r="W1422"/>
          <cell r="X1422"/>
          <cell r="Y1422"/>
          <cell r="Z1422" t="str">
            <v>-</v>
          </cell>
          <cell r="AA1422" t="str">
            <v>-</v>
          </cell>
        </row>
        <row r="1423">
          <cell r="B1423" t="str">
            <v>3П2-9</v>
          </cell>
          <cell r="C1423" t="str">
            <v>Прогон 3П2-9</v>
          </cell>
          <cell r="D1423">
            <v>2</v>
          </cell>
          <cell r="E1423">
            <v>105.8</v>
          </cell>
          <cell r="F1423">
            <v>211.6</v>
          </cell>
          <cell r="G1423"/>
          <cell r="H1423"/>
          <cell r="I1423"/>
          <cell r="J1423"/>
          <cell r="K1423"/>
          <cell r="L1423"/>
          <cell r="M1423"/>
          <cell r="N1423"/>
          <cell r="O1423"/>
          <cell r="P1423"/>
          <cell r="Q1423"/>
          <cell r="R1423"/>
          <cell r="S1423"/>
          <cell r="T1423"/>
          <cell r="U1423"/>
          <cell r="V1423"/>
          <cell r="W1423"/>
          <cell r="X1423"/>
          <cell r="Y1423"/>
          <cell r="Z1423" t="str">
            <v>-</v>
          </cell>
          <cell r="AA1423" t="str">
            <v>-</v>
          </cell>
        </row>
        <row r="1424">
          <cell r="B1424" t="str">
            <v>3П2-10</v>
          </cell>
          <cell r="C1424" t="str">
            <v>Прогон 3П2-10</v>
          </cell>
          <cell r="D1424">
            <v>42</v>
          </cell>
          <cell r="E1424">
            <v>104</v>
          </cell>
          <cell r="F1424">
            <v>4368</v>
          </cell>
          <cell r="G1424"/>
          <cell r="H1424"/>
          <cell r="I1424"/>
          <cell r="J1424"/>
          <cell r="K1424"/>
          <cell r="L1424"/>
          <cell r="M1424"/>
          <cell r="N1424"/>
          <cell r="O1424"/>
          <cell r="P1424"/>
          <cell r="Q1424"/>
          <cell r="R1424"/>
          <cell r="S1424"/>
          <cell r="T1424"/>
          <cell r="U1424"/>
          <cell r="V1424"/>
          <cell r="W1424"/>
          <cell r="X1424"/>
          <cell r="Y1424"/>
          <cell r="Z1424" t="str">
            <v>-</v>
          </cell>
          <cell r="AA1424" t="str">
            <v>-</v>
          </cell>
        </row>
        <row r="1425">
          <cell r="B1425" t="str">
            <v>3П2-11</v>
          </cell>
          <cell r="C1425" t="str">
            <v>Прогон 3П2-11</v>
          </cell>
          <cell r="D1425">
            <v>8</v>
          </cell>
          <cell r="E1425">
            <v>104.8</v>
          </cell>
          <cell r="F1425">
            <v>838.4</v>
          </cell>
          <cell r="G1425"/>
          <cell r="H1425"/>
          <cell r="I1425"/>
          <cell r="J1425"/>
          <cell r="K1425"/>
          <cell r="L1425"/>
          <cell r="M1425"/>
          <cell r="N1425"/>
          <cell r="O1425"/>
          <cell r="P1425"/>
          <cell r="Q1425"/>
          <cell r="R1425"/>
          <cell r="S1425"/>
          <cell r="T1425"/>
          <cell r="U1425"/>
          <cell r="V1425"/>
          <cell r="W1425"/>
          <cell r="X1425"/>
          <cell r="Y1425"/>
          <cell r="Z1425" t="str">
            <v>-</v>
          </cell>
          <cell r="AA1425" t="str">
            <v>-</v>
          </cell>
        </row>
        <row r="1426">
          <cell r="B1426" t="str">
            <v>3П2-12</v>
          </cell>
          <cell r="C1426" t="str">
            <v>Прогон 3П2-12</v>
          </cell>
          <cell r="D1426">
            <v>1</v>
          </cell>
          <cell r="E1426">
            <v>104.4</v>
          </cell>
          <cell r="F1426">
            <v>104.4</v>
          </cell>
          <cell r="G1426"/>
          <cell r="H1426"/>
          <cell r="I1426"/>
          <cell r="J1426"/>
          <cell r="K1426"/>
          <cell r="L1426"/>
          <cell r="M1426"/>
          <cell r="N1426"/>
          <cell r="O1426"/>
          <cell r="P1426"/>
          <cell r="Q1426"/>
          <cell r="R1426"/>
          <cell r="S1426"/>
          <cell r="T1426"/>
          <cell r="U1426"/>
          <cell r="V1426"/>
          <cell r="W1426"/>
          <cell r="X1426"/>
          <cell r="Y1426"/>
          <cell r="Z1426" t="str">
            <v>-</v>
          </cell>
          <cell r="AA1426" t="str">
            <v>-</v>
          </cell>
        </row>
        <row r="1427">
          <cell r="B1427" t="str">
            <v>3П2-13</v>
          </cell>
          <cell r="C1427" t="str">
            <v>Прогон 3П2-13</v>
          </cell>
          <cell r="D1427">
            <v>5</v>
          </cell>
          <cell r="E1427">
            <v>104.4</v>
          </cell>
          <cell r="F1427">
            <v>522</v>
          </cell>
          <cell r="G1427"/>
          <cell r="H1427"/>
          <cell r="I1427"/>
          <cell r="J1427"/>
          <cell r="K1427"/>
          <cell r="L1427"/>
          <cell r="M1427"/>
          <cell r="N1427"/>
          <cell r="O1427"/>
          <cell r="P1427"/>
          <cell r="Q1427"/>
          <cell r="R1427"/>
          <cell r="S1427"/>
          <cell r="T1427"/>
          <cell r="U1427"/>
          <cell r="V1427"/>
          <cell r="W1427"/>
          <cell r="X1427"/>
          <cell r="Y1427"/>
          <cell r="Z1427" t="str">
            <v>-</v>
          </cell>
          <cell r="AA1427" t="str">
            <v>-</v>
          </cell>
        </row>
        <row r="1428">
          <cell r="B1428" t="str">
            <v>3П2-14</v>
          </cell>
          <cell r="C1428" t="str">
            <v>Прогон 3П2-14</v>
          </cell>
          <cell r="D1428">
            <v>1</v>
          </cell>
          <cell r="E1428">
            <v>16.5</v>
          </cell>
          <cell r="F1428">
            <v>16.5</v>
          </cell>
          <cell r="G1428"/>
          <cell r="H1428"/>
          <cell r="I1428"/>
          <cell r="J1428"/>
          <cell r="K1428"/>
          <cell r="L1428"/>
          <cell r="M1428"/>
          <cell r="N1428"/>
          <cell r="O1428"/>
          <cell r="P1428"/>
          <cell r="Q1428"/>
          <cell r="R1428"/>
          <cell r="S1428"/>
          <cell r="T1428"/>
          <cell r="U1428"/>
          <cell r="V1428"/>
          <cell r="W1428"/>
          <cell r="X1428"/>
          <cell r="Y1428"/>
          <cell r="Z1428" t="str">
            <v>-</v>
          </cell>
          <cell r="AA1428" t="str">
            <v>-</v>
          </cell>
        </row>
        <row r="1429">
          <cell r="B1429" t="str">
            <v>3П2-15</v>
          </cell>
          <cell r="C1429" t="str">
            <v>Прогон 3П2-15</v>
          </cell>
          <cell r="D1429">
            <v>1</v>
          </cell>
          <cell r="E1429">
            <v>16.8</v>
          </cell>
          <cell r="F1429">
            <v>16.8</v>
          </cell>
          <cell r="G1429"/>
          <cell r="H1429"/>
          <cell r="I1429"/>
          <cell r="J1429"/>
          <cell r="K1429"/>
          <cell r="L1429"/>
          <cell r="M1429"/>
          <cell r="N1429"/>
          <cell r="O1429"/>
          <cell r="P1429"/>
          <cell r="Q1429"/>
          <cell r="R1429"/>
          <cell r="S1429"/>
          <cell r="T1429"/>
          <cell r="U1429"/>
          <cell r="V1429"/>
          <cell r="W1429"/>
          <cell r="X1429"/>
          <cell r="Y1429"/>
          <cell r="Z1429" t="str">
            <v>-</v>
          </cell>
          <cell r="AA1429" t="str">
            <v>-</v>
          </cell>
        </row>
        <row r="1430">
          <cell r="B1430" t="str">
            <v>3П2-16</v>
          </cell>
          <cell r="C1430" t="str">
            <v>Прогон 3П2-16</v>
          </cell>
          <cell r="D1430">
            <v>5</v>
          </cell>
          <cell r="E1430">
            <v>16.8</v>
          </cell>
          <cell r="F1430">
            <v>84</v>
          </cell>
          <cell r="G1430"/>
          <cell r="H1430"/>
          <cell r="I1430"/>
          <cell r="J1430"/>
          <cell r="K1430"/>
          <cell r="L1430"/>
          <cell r="M1430"/>
          <cell r="N1430"/>
          <cell r="O1430"/>
          <cell r="P1430"/>
          <cell r="Q1430"/>
          <cell r="R1430"/>
          <cell r="S1430"/>
          <cell r="T1430"/>
          <cell r="U1430"/>
          <cell r="V1430"/>
          <cell r="W1430"/>
          <cell r="X1430"/>
          <cell r="Y1430"/>
          <cell r="Z1430" t="str">
            <v>-</v>
          </cell>
          <cell r="AA1430" t="str">
            <v>-</v>
          </cell>
        </row>
        <row r="1431">
          <cell r="B1431" t="str">
            <v>3ПД1-1</v>
          </cell>
          <cell r="C1431" t="str">
            <v>Подвес 3ПД1-1</v>
          </cell>
          <cell r="D1431">
            <v>1</v>
          </cell>
          <cell r="E1431">
            <v>46.1</v>
          </cell>
          <cell r="F1431">
            <v>46.1</v>
          </cell>
          <cell r="G1431"/>
          <cell r="H1431"/>
          <cell r="I1431"/>
          <cell r="J1431"/>
          <cell r="K1431"/>
          <cell r="L1431"/>
          <cell r="M1431"/>
          <cell r="N1431"/>
          <cell r="O1431"/>
          <cell r="P1431"/>
          <cell r="Q1431"/>
          <cell r="R1431"/>
          <cell r="S1431"/>
          <cell r="T1431"/>
          <cell r="U1431"/>
          <cell r="V1431"/>
          <cell r="W1431"/>
          <cell r="X1431"/>
          <cell r="Y1431"/>
          <cell r="Z1431" t="str">
            <v>-</v>
          </cell>
          <cell r="AA1431" t="str">
            <v>-</v>
          </cell>
        </row>
        <row r="1432">
          <cell r="B1432" t="str">
            <v>3ПП-1</v>
          </cell>
          <cell r="C1432" t="str">
            <v>Прокладка 3ПП-1</v>
          </cell>
          <cell r="D1432">
            <v>28</v>
          </cell>
          <cell r="E1432">
            <v>1</v>
          </cell>
          <cell r="F1432">
            <v>28</v>
          </cell>
          <cell r="G1432"/>
          <cell r="H1432"/>
          <cell r="I1432"/>
          <cell r="J1432"/>
          <cell r="K1432"/>
          <cell r="L1432"/>
          <cell r="M1432"/>
          <cell r="N1432"/>
          <cell r="O1432"/>
          <cell r="P1432"/>
          <cell r="Q1432"/>
          <cell r="R1432"/>
          <cell r="S1432"/>
          <cell r="T1432"/>
          <cell r="U1432"/>
          <cell r="V1432"/>
          <cell r="W1432"/>
          <cell r="X1432"/>
          <cell r="Y1432"/>
          <cell r="Z1432" t="str">
            <v>-</v>
          </cell>
          <cell r="AA1432" t="str">
            <v>-</v>
          </cell>
        </row>
        <row r="1433">
          <cell r="B1433" t="str">
            <v>3ПП-2</v>
          </cell>
          <cell r="C1433" t="str">
            <v>Прокладка 3ПП-2</v>
          </cell>
          <cell r="D1433">
            <v>26</v>
          </cell>
          <cell r="E1433">
            <v>5.0999999999999996</v>
          </cell>
          <cell r="F1433">
            <v>132.6</v>
          </cell>
          <cell r="G1433"/>
          <cell r="H1433"/>
          <cell r="I1433"/>
          <cell r="J1433"/>
          <cell r="K1433"/>
          <cell r="L1433"/>
          <cell r="M1433"/>
          <cell r="N1433"/>
          <cell r="O1433"/>
          <cell r="P1433"/>
          <cell r="Q1433"/>
          <cell r="R1433"/>
          <cell r="S1433"/>
          <cell r="T1433"/>
          <cell r="U1433"/>
          <cell r="V1433"/>
          <cell r="W1433"/>
          <cell r="X1433"/>
          <cell r="Y1433"/>
          <cell r="Z1433" t="str">
            <v>-</v>
          </cell>
          <cell r="AA1433" t="str">
            <v>-</v>
          </cell>
        </row>
        <row r="1434">
          <cell r="B1434" t="str">
            <v>3ПТ-1</v>
          </cell>
          <cell r="C1434" t="str">
            <v>Петля 3ПТ-1</v>
          </cell>
          <cell r="D1434">
            <v>24</v>
          </cell>
          <cell r="E1434">
            <v>0.5</v>
          </cell>
          <cell r="F1434">
            <v>12</v>
          </cell>
          <cell r="G1434"/>
          <cell r="H1434"/>
          <cell r="I1434"/>
          <cell r="J1434"/>
          <cell r="K1434"/>
          <cell r="L1434"/>
          <cell r="M1434"/>
          <cell r="N1434"/>
          <cell r="O1434"/>
          <cell r="P1434"/>
          <cell r="Q1434"/>
          <cell r="R1434"/>
          <cell r="S1434"/>
          <cell r="T1434"/>
          <cell r="U1434"/>
          <cell r="V1434"/>
          <cell r="W1434"/>
          <cell r="X1434"/>
          <cell r="Y1434"/>
          <cell r="Z1434" t="str">
            <v>-</v>
          </cell>
          <cell r="AA1434" t="str">
            <v>-</v>
          </cell>
        </row>
        <row r="1435">
          <cell r="B1435" t="str">
            <v>3РС2-1</v>
          </cell>
          <cell r="C1435" t="str">
            <v>Распорка 3РС2-1</v>
          </cell>
          <cell r="D1435">
            <v>7</v>
          </cell>
          <cell r="E1435">
            <v>191.7</v>
          </cell>
          <cell r="F1435">
            <v>1341.9</v>
          </cell>
          <cell r="G1435"/>
          <cell r="H1435"/>
          <cell r="I1435"/>
          <cell r="J1435"/>
          <cell r="K1435"/>
          <cell r="L1435"/>
          <cell r="M1435"/>
          <cell r="N1435"/>
          <cell r="O1435"/>
          <cell r="P1435"/>
          <cell r="Q1435"/>
          <cell r="R1435"/>
          <cell r="S1435"/>
          <cell r="T1435"/>
          <cell r="U1435"/>
          <cell r="V1435"/>
          <cell r="W1435"/>
          <cell r="X1435"/>
          <cell r="Y1435"/>
          <cell r="Z1435" t="str">
            <v>-</v>
          </cell>
          <cell r="AA1435" t="str">
            <v>-</v>
          </cell>
        </row>
        <row r="1436">
          <cell r="B1436" t="str">
            <v>3РС2-2</v>
          </cell>
          <cell r="C1436" t="str">
            <v>Распорка 3РС2-2</v>
          </cell>
          <cell r="D1436">
            <v>1</v>
          </cell>
          <cell r="E1436">
            <v>191.7</v>
          </cell>
          <cell r="F1436">
            <v>191.7</v>
          </cell>
          <cell r="G1436"/>
          <cell r="H1436"/>
          <cell r="I1436"/>
          <cell r="J1436"/>
          <cell r="K1436"/>
          <cell r="L1436"/>
          <cell r="M1436"/>
          <cell r="N1436"/>
          <cell r="O1436"/>
          <cell r="P1436"/>
          <cell r="Q1436"/>
          <cell r="R1436"/>
          <cell r="S1436"/>
          <cell r="T1436"/>
          <cell r="U1436"/>
          <cell r="V1436"/>
          <cell r="W1436"/>
          <cell r="X1436"/>
          <cell r="Y1436"/>
          <cell r="Z1436" t="str">
            <v>-</v>
          </cell>
          <cell r="AA1436" t="str">
            <v>-</v>
          </cell>
        </row>
        <row r="1437">
          <cell r="B1437" t="str">
            <v>3РС2-3</v>
          </cell>
          <cell r="C1437" t="str">
            <v>Распорка 3РС2-3</v>
          </cell>
          <cell r="D1437">
            <v>4</v>
          </cell>
          <cell r="E1437">
            <v>186.4</v>
          </cell>
          <cell r="F1437">
            <v>745.6</v>
          </cell>
          <cell r="G1437"/>
          <cell r="H1437"/>
          <cell r="I1437"/>
          <cell r="J1437"/>
          <cell r="K1437"/>
          <cell r="L1437"/>
          <cell r="M1437"/>
          <cell r="N1437"/>
          <cell r="O1437"/>
          <cell r="P1437"/>
          <cell r="Q1437"/>
          <cell r="R1437"/>
          <cell r="S1437"/>
          <cell r="T1437"/>
          <cell r="U1437"/>
          <cell r="V1437"/>
          <cell r="W1437"/>
          <cell r="X1437"/>
          <cell r="Y1437"/>
          <cell r="Z1437" t="str">
            <v>-</v>
          </cell>
          <cell r="AA1437" t="str">
            <v>-</v>
          </cell>
        </row>
        <row r="1438">
          <cell r="B1438" t="str">
            <v>3РС2-4</v>
          </cell>
          <cell r="C1438" t="str">
            <v>Распорка 3РС2-4</v>
          </cell>
          <cell r="D1438">
            <v>16</v>
          </cell>
          <cell r="E1438">
            <v>185</v>
          </cell>
          <cell r="F1438">
            <v>2960</v>
          </cell>
          <cell r="G1438"/>
          <cell r="H1438"/>
          <cell r="I1438"/>
          <cell r="J1438"/>
          <cell r="K1438"/>
          <cell r="L1438"/>
          <cell r="M1438"/>
          <cell r="N1438"/>
          <cell r="O1438"/>
          <cell r="P1438"/>
          <cell r="Q1438"/>
          <cell r="R1438"/>
          <cell r="S1438"/>
          <cell r="T1438"/>
          <cell r="U1438"/>
          <cell r="V1438"/>
          <cell r="W1438"/>
          <cell r="X1438"/>
          <cell r="Y1438"/>
          <cell r="Z1438" t="str">
            <v>-</v>
          </cell>
          <cell r="AA1438" t="str">
            <v>-</v>
          </cell>
        </row>
        <row r="1439">
          <cell r="B1439" t="str">
            <v>3РС3-1</v>
          </cell>
          <cell r="C1439" t="str">
            <v>Распорка 3РС3-1</v>
          </cell>
          <cell r="D1439">
            <v>4</v>
          </cell>
          <cell r="E1439">
            <v>324.60000000000002</v>
          </cell>
          <cell r="F1439">
            <v>1298.4000000000001</v>
          </cell>
          <cell r="G1439"/>
          <cell r="H1439"/>
          <cell r="I1439"/>
          <cell r="J1439"/>
          <cell r="K1439"/>
          <cell r="L1439"/>
          <cell r="M1439"/>
          <cell r="N1439"/>
          <cell r="O1439"/>
          <cell r="P1439"/>
          <cell r="Q1439"/>
          <cell r="R1439"/>
          <cell r="S1439"/>
          <cell r="T1439"/>
          <cell r="U1439"/>
          <cell r="V1439"/>
          <cell r="W1439"/>
          <cell r="X1439"/>
          <cell r="Y1439"/>
          <cell r="Z1439" t="str">
            <v>-</v>
          </cell>
          <cell r="AA1439" t="str">
            <v>-</v>
          </cell>
        </row>
        <row r="1440">
          <cell r="B1440" t="str">
            <v>3РС3-2</v>
          </cell>
          <cell r="C1440" t="str">
            <v>Распорка 3РС3-2</v>
          </cell>
          <cell r="D1440">
            <v>2</v>
          </cell>
          <cell r="E1440">
            <v>314.5</v>
          </cell>
          <cell r="F1440">
            <v>629</v>
          </cell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Q1440"/>
          <cell r="R1440"/>
          <cell r="S1440"/>
          <cell r="T1440"/>
          <cell r="U1440"/>
          <cell r="V1440"/>
          <cell r="W1440"/>
          <cell r="X1440"/>
          <cell r="Y1440"/>
          <cell r="Z1440" t="str">
            <v>-</v>
          </cell>
          <cell r="AA1440" t="str">
            <v>-</v>
          </cell>
        </row>
        <row r="1441">
          <cell r="B1441" t="str">
            <v>3РС3-3</v>
          </cell>
          <cell r="C1441" t="str">
            <v>Распорка 3РС3-3</v>
          </cell>
          <cell r="D1441">
            <v>6</v>
          </cell>
          <cell r="E1441">
            <v>311.5</v>
          </cell>
          <cell r="F1441">
            <v>1869</v>
          </cell>
          <cell r="G1441"/>
          <cell r="H1441"/>
          <cell r="I1441"/>
          <cell r="J1441"/>
          <cell r="K1441"/>
          <cell r="L1441"/>
          <cell r="M1441"/>
          <cell r="N1441"/>
          <cell r="O1441"/>
          <cell r="P1441"/>
          <cell r="Q1441"/>
          <cell r="R1441"/>
          <cell r="S1441"/>
          <cell r="T1441"/>
          <cell r="U1441"/>
          <cell r="V1441"/>
          <cell r="W1441"/>
          <cell r="X1441"/>
          <cell r="Y1441"/>
          <cell r="Z1441" t="str">
            <v>-</v>
          </cell>
          <cell r="AA1441" t="str">
            <v>-</v>
          </cell>
        </row>
        <row r="1442">
          <cell r="B1442" t="str">
            <v>3РС5-1</v>
          </cell>
          <cell r="C1442" t="str">
            <v>Распорка 3РС5-1</v>
          </cell>
          <cell r="D1442">
            <v>1</v>
          </cell>
          <cell r="E1442">
            <v>544</v>
          </cell>
          <cell r="F1442">
            <v>544</v>
          </cell>
          <cell r="G1442"/>
          <cell r="H1442"/>
          <cell r="I1442"/>
          <cell r="J1442"/>
          <cell r="K1442"/>
          <cell r="L1442"/>
          <cell r="M1442"/>
          <cell r="N1442"/>
          <cell r="O1442"/>
          <cell r="P1442"/>
          <cell r="Q1442"/>
          <cell r="R1442"/>
          <cell r="S1442"/>
          <cell r="T1442"/>
          <cell r="U1442"/>
          <cell r="V1442"/>
          <cell r="W1442"/>
          <cell r="X1442"/>
          <cell r="Y1442"/>
          <cell r="Z1442" t="str">
            <v>-</v>
          </cell>
          <cell r="AA1442" t="str">
            <v>-</v>
          </cell>
        </row>
        <row r="1443">
          <cell r="B1443" t="str">
            <v>3РС6-1</v>
          </cell>
          <cell r="C1443" t="str">
            <v>Распорка 3РС6-1</v>
          </cell>
          <cell r="D1443">
            <v>8</v>
          </cell>
          <cell r="E1443">
            <v>515.5</v>
          </cell>
          <cell r="F1443">
            <v>4124</v>
          </cell>
          <cell r="G1443"/>
          <cell r="H1443"/>
          <cell r="I1443"/>
          <cell r="J1443"/>
          <cell r="K1443"/>
          <cell r="L1443"/>
          <cell r="M1443"/>
          <cell r="N1443"/>
          <cell r="O1443"/>
          <cell r="P1443"/>
          <cell r="Q1443"/>
          <cell r="R1443"/>
          <cell r="S1443"/>
          <cell r="T1443"/>
          <cell r="U1443"/>
          <cell r="V1443"/>
          <cell r="W1443"/>
          <cell r="X1443"/>
          <cell r="Y1443"/>
          <cell r="Z1443" t="str">
            <v>-</v>
          </cell>
          <cell r="AA1443" t="str">
            <v>-</v>
          </cell>
        </row>
        <row r="1444">
          <cell r="B1444" t="str">
            <v>3РС6-2</v>
          </cell>
          <cell r="C1444" t="str">
            <v>Распорка 3РС6-2</v>
          </cell>
          <cell r="D1444">
            <v>1</v>
          </cell>
          <cell r="E1444">
            <v>578.20000000000005</v>
          </cell>
          <cell r="F1444">
            <v>578.20000000000005</v>
          </cell>
          <cell r="G1444"/>
          <cell r="H1444"/>
          <cell r="I1444"/>
          <cell r="J1444"/>
          <cell r="K1444"/>
          <cell r="L1444"/>
          <cell r="M1444"/>
          <cell r="N1444"/>
          <cell r="O1444"/>
          <cell r="P1444"/>
          <cell r="Q1444"/>
          <cell r="R1444"/>
          <cell r="S1444"/>
          <cell r="T1444"/>
          <cell r="U1444"/>
          <cell r="V1444"/>
          <cell r="W1444"/>
          <cell r="X1444"/>
          <cell r="Y1444"/>
          <cell r="Z1444" t="str">
            <v>-</v>
          </cell>
          <cell r="AA1444" t="str">
            <v>-</v>
          </cell>
        </row>
        <row r="1445">
          <cell r="B1445" t="str">
            <v>3РС7-1</v>
          </cell>
          <cell r="C1445" t="str">
            <v>Распорка 3РС7-1</v>
          </cell>
          <cell r="D1445">
            <v>3</v>
          </cell>
          <cell r="E1445">
            <v>266</v>
          </cell>
          <cell r="F1445">
            <v>798</v>
          </cell>
          <cell r="G1445"/>
          <cell r="H1445"/>
          <cell r="I1445"/>
          <cell r="J1445"/>
          <cell r="K1445"/>
          <cell r="L1445"/>
          <cell r="M1445"/>
          <cell r="N1445"/>
          <cell r="O1445"/>
          <cell r="P1445"/>
          <cell r="Q1445"/>
          <cell r="R1445"/>
          <cell r="S1445"/>
          <cell r="T1445"/>
          <cell r="U1445"/>
          <cell r="V1445"/>
          <cell r="W1445"/>
          <cell r="X1445"/>
          <cell r="Y1445"/>
          <cell r="Z1445" t="str">
            <v>-</v>
          </cell>
          <cell r="AA1445" t="str">
            <v>-</v>
          </cell>
        </row>
        <row r="1446">
          <cell r="B1446" t="str">
            <v>3РС7-2</v>
          </cell>
          <cell r="C1446" t="str">
            <v>Распорка 3РС7-2</v>
          </cell>
          <cell r="D1446">
            <v>1</v>
          </cell>
          <cell r="E1446">
            <v>266</v>
          </cell>
          <cell r="F1446">
            <v>266</v>
          </cell>
          <cell r="G1446"/>
          <cell r="H1446"/>
          <cell r="I1446"/>
          <cell r="J1446"/>
          <cell r="K1446"/>
          <cell r="L1446"/>
          <cell r="M1446"/>
          <cell r="N1446"/>
          <cell r="O1446"/>
          <cell r="P1446"/>
          <cell r="Q1446"/>
          <cell r="R1446"/>
          <cell r="S1446"/>
          <cell r="T1446"/>
          <cell r="U1446"/>
          <cell r="V1446"/>
          <cell r="W1446"/>
          <cell r="X1446"/>
          <cell r="Y1446"/>
          <cell r="Z1446" t="str">
            <v>-</v>
          </cell>
          <cell r="AA1446" t="str">
            <v>-</v>
          </cell>
        </row>
        <row r="1447">
          <cell r="B1447" t="str">
            <v>3РС7-3</v>
          </cell>
          <cell r="C1447" t="str">
            <v>Распорка 3РС7-3</v>
          </cell>
          <cell r="D1447">
            <v>2</v>
          </cell>
          <cell r="E1447">
            <v>257.60000000000002</v>
          </cell>
          <cell r="F1447">
            <v>515.20000000000005</v>
          </cell>
          <cell r="G1447"/>
          <cell r="H1447"/>
          <cell r="I1447"/>
          <cell r="J1447"/>
          <cell r="K1447"/>
          <cell r="L1447"/>
          <cell r="M1447"/>
          <cell r="N1447"/>
          <cell r="O1447"/>
          <cell r="P1447"/>
          <cell r="Q1447"/>
          <cell r="R1447"/>
          <cell r="S1447"/>
          <cell r="T1447"/>
          <cell r="U1447"/>
          <cell r="V1447"/>
          <cell r="W1447"/>
          <cell r="X1447"/>
          <cell r="Y1447"/>
          <cell r="Z1447" t="str">
            <v>-</v>
          </cell>
          <cell r="AA1447" t="str">
            <v>-</v>
          </cell>
        </row>
        <row r="1448">
          <cell r="B1448" t="str">
            <v>3РС7-4</v>
          </cell>
          <cell r="C1448" t="str">
            <v>Распорка 3РС7-4</v>
          </cell>
          <cell r="D1448">
            <v>7</v>
          </cell>
          <cell r="E1448">
            <v>255.3</v>
          </cell>
          <cell r="F1448">
            <v>1787.1</v>
          </cell>
          <cell r="G1448"/>
          <cell r="H1448"/>
          <cell r="I1448"/>
          <cell r="J1448"/>
          <cell r="K1448"/>
          <cell r="L1448"/>
          <cell r="M1448"/>
          <cell r="N1448"/>
          <cell r="O1448"/>
          <cell r="P1448"/>
          <cell r="Q1448"/>
          <cell r="R1448"/>
          <cell r="S1448"/>
          <cell r="T1448"/>
          <cell r="U1448"/>
          <cell r="V1448"/>
          <cell r="W1448"/>
          <cell r="X1448"/>
          <cell r="Y1448"/>
          <cell r="Z1448" t="str">
            <v>-</v>
          </cell>
          <cell r="AA1448" t="str">
            <v>-</v>
          </cell>
        </row>
        <row r="1449">
          <cell r="B1449" t="str">
            <v>3РС7-5</v>
          </cell>
          <cell r="C1449" t="str">
            <v>Распорка 3РС7-5</v>
          </cell>
          <cell r="D1449">
            <v>1</v>
          </cell>
          <cell r="E1449">
            <v>271.5</v>
          </cell>
          <cell r="F1449">
            <v>271.5</v>
          </cell>
          <cell r="G1449"/>
          <cell r="H1449"/>
          <cell r="I1449"/>
          <cell r="J1449"/>
          <cell r="K1449"/>
          <cell r="L1449"/>
          <cell r="M1449"/>
          <cell r="N1449"/>
          <cell r="O1449"/>
          <cell r="P1449"/>
          <cell r="Q1449"/>
          <cell r="R1449"/>
          <cell r="S1449"/>
          <cell r="T1449"/>
          <cell r="U1449"/>
          <cell r="V1449"/>
          <cell r="W1449"/>
          <cell r="X1449"/>
          <cell r="Y1449"/>
          <cell r="Z1449" t="str">
            <v>-</v>
          </cell>
          <cell r="AA1449" t="str">
            <v>-</v>
          </cell>
        </row>
        <row r="1450">
          <cell r="B1450" t="str">
            <v>3РС10-1</v>
          </cell>
          <cell r="C1450" t="str">
            <v>Распорка 3РС10-1</v>
          </cell>
          <cell r="D1450">
            <v>1</v>
          </cell>
          <cell r="E1450">
            <v>325.39999999999998</v>
          </cell>
          <cell r="F1450">
            <v>325.39999999999998</v>
          </cell>
          <cell r="G1450"/>
          <cell r="H1450"/>
          <cell r="I1450"/>
          <cell r="J1450"/>
          <cell r="K1450"/>
          <cell r="L1450"/>
          <cell r="M1450"/>
          <cell r="N1450"/>
          <cell r="O1450"/>
          <cell r="P1450"/>
          <cell r="Q1450"/>
          <cell r="R1450"/>
          <cell r="S1450"/>
          <cell r="T1450"/>
          <cell r="U1450"/>
          <cell r="V1450"/>
          <cell r="W1450"/>
          <cell r="X1450"/>
          <cell r="Y1450"/>
          <cell r="Z1450" t="str">
            <v>-</v>
          </cell>
          <cell r="AA1450" t="str">
            <v>-</v>
          </cell>
        </row>
        <row r="1451">
          <cell r="B1451" t="str">
            <v>3РС10-2</v>
          </cell>
          <cell r="C1451" t="str">
            <v>Распорка 3РС10-2</v>
          </cell>
          <cell r="D1451">
            <v>1</v>
          </cell>
          <cell r="E1451">
            <v>274.60000000000002</v>
          </cell>
          <cell r="F1451">
            <v>274.60000000000002</v>
          </cell>
          <cell r="G1451"/>
          <cell r="H1451"/>
          <cell r="I1451"/>
          <cell r="J1451"/>
          <cell r="K1451"/>
          <cell r="L1451"/>
          <cell r="M1451"/>
          <cell r="N1451"/>
          <cell r="O1451"/>
          <cell r="P1451"/>
          <cell r="Q1451"/>
          <cell r="R1451"/>
          <cell r="S1451"/>
          <cell r="T1451"/>
          <cell r="U1451"/>
          <cell r="V1451"/>
          <cell r="W1451"/>
          <cell r="X1451"/>
          <cell r="Y1451"/>
          <cell r="Z1451" t="str">
            <v>-</v>
          </cell>
          <cell r="AA1451" t="str">
            <v>-</v>
          </cell>
        </row>
        <row r="1452">
          <cell r="B1452" t="str">
            <v>3РС10-3</v>
          </cell>
          <cell r="C1452" t="str">
            <v>Распорка 3РС10-3</v>
          </cell>
          <cell r="D1452">
            <v>1</v>
          </cell>
          <cell r="E1452">
            <v>274.60000000000002</v>
          </cell>
          <cell r="F1452">
            <v>274.60000000000002</v>
          </cell>
          <cell r="G1452"/>
          <cell r="H1452"/>
          <cell r="I1452"/>
          <cell r="J1452"/>
          <cell r="K1452"/>
          <cell r="L1452"/>
          <cell r="M1452"/>
          <cell r="N1452"/>
          <cell r="O1452"/>
          <cell r="P1452"/>
          <cell r="Q1452"/>
          <cell r="R1452"/>
          <cell r="S1452"/>
          <cell r="T1452"/>
          <cell r="U1452"/>
          <cell r="V1452"/>
          <cell r="W1452"/>
          <cell r="X1452"/>
          <cell r="Y1452"/>
          <cell r="Z1452" t="str">
            <v>-</v>
          </cell>
          <cell r="AA1452" t="str">
            <v>-</v>
          </cell>
        </row>
        <row r="1453">
          <cell r="B1453" t="str">
            <v>3РС10-4</v>
          </cell>
          <cell r="C1453" t="str">
            <v>Распорка 3РС10-4</v>
          </cell>
          <cell r="D1453">
            <v>1</v>
          </cell>
          <cell r="E1453">
            <v>274.60000000000002</v>
          </cell>
          <cell r="F1453">
            <v>274.60000000000002</v>
          </cell>
          <cell r="G1453"/>
          <cell r="H1453"/>
          <cell r="I1453"/>
          <cell r="J1453"/>
          <cell r="K1453"/>
          <cell r="L1453"/>
          <cell r="M1453"/>
          <cell r="N1453"/>
          <cell r="O1453"/>
          <cell r="P1453"/>
          <cell r="Q1453"/>
          <cell r="R1453"/>
          <cell r="S1453"/>
          <cell r="T1453"/>
          <cell r="U1453"/>
          <cell r="V1453"/>
          <cell r="W1453"/>
          <cell r="X1453"/>
          <cell r="Y1453"/>
          <cell r="Z1453" t="str">
            <v>-</v>
          </cell>
          <cell r="AA1453" t="str">
            <v>-</v>
          </cell>
        </row>
        <row r="1454">
          <cell r="B1454" t="str">
            <v>3РС10-5</v>
          </cell>
          <cell r="C1454" t="str">
            <v>Распорка 3РС10-5</v>
          </cell>
          <cell r="D1454">
            <v>1</v>
          </cell>
          <cell r="E1454">
            <v>266.5</v>
          </cell>
          <cell r="F1454">
            <v>266.5</v>
          </cell>
          <cell r="G1454"/>
          <cell r="H1454"/>
          <cell r="I1454"/>
          <cell r="J1454"/>
          <cell r="K1454"/>
          <cell r="L1454"/>
          <cell r="M1454"/>
          <cell r="N1454"/>
          <cell r="O1454"/>
          <cell r="P1454"/>
          <cell r="Q1454"/>
          <cell r="R1454"/>
          <cell r="S1454"/>
          <cell r="T1454"/>
          <cell r="U1454"/>
          <cell r="V1454"/>
          <cell r="W1454"/>
          <cell r="X1454"/>
          <cell r="Y1454"/>
          <cell r="Z1454" t="str">
            <v>-</v>
          </cell>
          <cell r="AA1454" t="str">
            <v>-</v>
          </cell>
        </row>
        <row r="1455">
          <cell r="B1455" t="str">
            <v>3РС10-6</v>
          </cell>
          <cell r="C1455" t="str">
            <v>Распорка 3РС10-6</v>
          </cell>
          <cell r="D1455">
            <v>1</v>
          </cell>
          <cell r="E1455">
            <v>264.5</v>
          </cell>
          <cell r="F1455">
            <v>264.5</v>
          </cell>
          <cell r="G1455"/>
          <cell r="H1455"/>
          <cell r="I1455"/>
          <cell r="J1455"/>
          <cell r="K1455"/>
          <cell r="L1455"/>
          <cell r="M1455"/>
          <cell r="N1455"/>
          <cell r="O1455"/>
          <cell r="P1455"/>
          <cell r="Q1455"/>
          <cell r="R1455"/>
          <cell r="S1455"/>
          <cell r="T1455"/>
          <cell r="U1455"/>
          <cell r="V1455"/>
          <cell r="W1455"/>
          <cell r="X1455"/>
          <cell r="Y1455"/>
          <cell r="Z1455" t="str">
            <v>-</v>
          </cell>
          <cell r="AA1455" t="str">
            <v>-</v>
          </cell>
        </row>
        <row r="1456">
          <cell r="B1456" t="str">
            <v>3РС10-7</v>
          </cell>
          <cell r="C1456" t="str">
            <v>Распорка 3РС10-7</v>
          </cell>
          <cell r="D1456">
            <v>1</v>
          </cell>
          <cell r="E1456">
            <v>264.3</v>
          </cell>
          <cell r="F1456">
            <v>264.3</v>
          </cell>
          <cell r="G1456"/>
          <cell r="H1456"/>
          <cell r="I1456"/>
          <cell r="J1456"/>
          <cell r="K1456"/>
          <cell r="L1456"/>
          <cell r="M1456"/>
          <cell r="N1456"/>
          <cell r="O1456"/>
          <cell r="P1456"/>
          <cell r="Q1456"/>
          <cell r="R1456"/>
          <cell r="S1456"/>
          <cell r="T1456"/>
          <cell r="U1456"/>
          <cell r="V1456"/>
          <cell r="W1456"/>
          <cell r="X1456"/>
          <cell r="Y1456"/>
          <cell r="Z1456" t="str">
            <v>-</v>
          </cell>
          <cell r="AA1456" t="str">
            <v>-</v>
          </cell>
        </row>
        <row r="1457">
          <cell r="B1457" t="str">
            <v>3РС10-8</v>
          </cell>
          <cell r="C1457" t="str">
            <v>Распорка 3РС10-8</v>
          </cell>
          <cell r="D1457">
            <v>1</v>
          </cell>
          <cell r="E1457">
            <v>264.3</v>
          </cell>
          <cell r="F1457">
            <v>264.3</v>
          </cell>
          <cell r="G1457"/>
          <cell r="H1457"/>
          <cell r="I1457"/>
          <cell r="J1457"/>
          <cell r="K1457"/>
          <cell r="L1457"/>
          <cell r="M1457"/>
          <cell r="N1457"/>
          <cell r="O1457"/>
          <cell r="P1457"/>
          <cell r="Q1457"/>
          <cell r="R1457"/>
          <cell r="S1457"/>
          <cell r="T1457"/>
          <cell r="U1457"/>
          <cell r="V1457"/>
          <cell r="W1457"/>
          <cell r="X1457"/>
          <cell r="Y1457"/>
          <cell r="Z1457" t="str">
            <v>-</v>
          </cell>
          <cell r="AA1457" t="str">
            <v>-</v>
          </cell>
        </row>
        <row r="1458">
          <cell r="B1458" t="str">
            <v>3РС10-9</v>
          </cell>
          <cell r="C1458" t="str">
            <v>Распорка 3РС10-9</v>
          </cell>
          <cell r="D1458">
            <v>1</v>
          </cell>
          <cell r="E1458">
            <v>262.3</v>
          </cell>
          <cell r="F1458">
            <v>262.3</v>
          </cell>
          <cell r="G1458"/>
          <cell r="H1458"/>
          <cell r="I1458"/>
          <cell r="J1458"/>
          <cell r="K1458"/>
          <cell r="L1458"/>
          <cell r="M1458"/>
          <cell r="N1458"/>
          <cell r="O1458"/>
          <cell r="P1458"/>
          <cell r="Q1458"/>
          <cell r="R1458"/>
          <cell r="S1458"/>
          <cell r="T1458"/>
          <cell r="U1458"/>
          <cell r="V1458"/>
          <cell r="W1458"/>
          <cell r="X1458"/>
          <cell r="Y1458"/>
          <cell r="Z1458" t="str">
            <v>-</v>
          </cell>
          <cell r="AA1458" t="str">
            <v>-</v>
          </cell>
        </row>
        <row r="1459">
          <cell r="B1459" t="str">
            <v>3РС10-10</v>
          </cell>
          <cell r="C1459" t="str">
            <v>Распорка 3РС10-10</v>
          </cell>
          <cell r="D1459">
            <v>1</v>
          </cell>
          <cell r="E1459">
            <v>264.3</v>
          </cell>
          <cell r="F1459">
            <v>264.3</v>
          </cell>
          <cell r="G1459"/>
          <cell r="H1459"/>
          <cell r="I1459"/>
          <cell r="J1459"/>
          <cell r="K1459"/>
          <cell r="L1459"/>
          <cell r="M1459"/>
          <cell r="N1459"/>
          <cell r="O1459"/>
          <cell r="P1459"/>
          <cell r="Q1459"/>
          <cell r="R1459"/>
          <cell r="S1459"/>
          <cell r="T1459"/>
          <cell r="U1459"/>
          <cell r="V1459"/>
          <cell r="W1459"/>
          <cell r="X1459"/>
          <cell r="Y1459"/>
          <cell r="Z1459" t="str">
            <v>-</v>
          </cell>
          <cell r="AA1459" t="str">
            <v>-</v>
          </cell>
        </row>
        <row r="1460">
          <cell r="B1460" t="str">
            <v>3РС10-11</v>
          </cell>
          <cell r="C1460" t="str">
            <v>Распорка 3РС10-11</v>
          </cell>
          <cell r="D1460">
            <v>1</v>
          </cell>
          <cell r="E1460">
            <v>264.3</v>
          </cell>
          <cell r="F1460">
            <v>264.3</v>
          </cell>
          <cell r="G1460"/>
          <cell r="H1460"/>
          <cell r="I1460"/>
          <cell r="J1460"/>
          <cell r="K1460"/>
          <cell r="L1460"/>
          <cell r="M1460"/>
          <cell r="N1460"/>
          <cell r="O1460"/>
          <cell r="P1460"/>
          <cell r="Q1460"/>
          <cell r="R1460"/>
          <cell r="S1460"/>
          <cell r="T1460"/>
          <cell r="U1460"/>
          <cell r="V1460"/>
          <cell r="W1460"/>
          <cell r="X1460"/>
          <cell r="Y1460"/>
          <cell r="Z1460" t="str">
            <v>-</v>
          </cell>
          <cell r="AA1460" t="str">
            <v>-</v>
          </cell>
        </row>
        <row r="1461">
          <cell r="B1461" t="str">
            <v>3РС10-12</v>
          </cell>
          <cell r="C1461" t="str">
            <v>Распорка 3РС10-12</v>
          </cell>
          <cell r="D1461">
            <v>1</v>
          </cell>
          <cell r="E1461">
            <v>261.39999999999998</v>
          </cell>
          <cell r="F1461">
            <v>261.39999999999998</v>
          </cell>
          <cell r="G1461"/>
          <cell r="H1461"/>
          <cell r="I1461"/>
          <cell r="J1461"/>
          <cell r="K1461"/>
          <cell r="L1461"/>
          <cell r="M1461"/>
          <cell r="N1461"/>
          <cell r="O1461"/>
          <cell r="P1461"/>
          <cell r="Q1461"/>
          <cell r="R1461"/>
          <cell r="S1461"/>
          <cell r="T1461"/>
          <cell r="U1461"/>
          <cell r="V1461"/>
          <cell r="W1461"/>
          <cell r="X1461"/>
          <cell r="Y1461"/>
          <cell r="Z1461" t="str">
            <v>-</v>
          </cell>
          <cell r="AA1461" t="str">
            <v>-</v>
          </cell>
        </row>
        <row r="1462">
          <cell r="B1462" t="str">
            <v>3РС10-13</v>
          </cell>
          <cell r="C1462" t="str">
            <v>Распорка 3РС10-13</v>
          </cell>
          <cell r="D1462">
            <v>1</v>
          </cell>
          <cell r="E1462">
            <v>265.5</v>
          </cell>
          <cell r="F1462">
            <v>265.5</v>
          </cell>
          <cell r="G1462"/>
          <cell r="H1462"/>
          <cell r="I1462"/>
          <cell r="J1462"/>
          <cell r="K1462"/>
          <cell r="L1462"/>
          <cell r="M1462"/>
          <cell r="N1462"/>
          <cell r="O1462"/>
          <cell r="P1462"/>
          <cell r="Q1462"/>
          <cell r="R1462"/>
          <cell r="S1462"/>
          <cell r="T1462"/>
          <cell r="U1462"/>
          <cell r="V1462"/>
          <cell r="W1462"/>
          <cell r="X1462"/>
          <cell r="Y1462"/>
          <cell r="Z1462" t="str">
            <v>-</v>
          </cell>
          <cell r="AA1462" t="str">
            <v>-</v>
          </cell>
        </row>
        <row r="1463">
          <cell r="B1463" t="str">
            <v>3РС10-14</v>
          </cell>
          <cell r="C1463" t="str">
            <v>Распорка 3РС10-14</v>
          </cell>
          <cell r="D1463">
            <v>1</v>
          </cell>
          <cell r="E1463">
            <v>304.8</v>
          </cell>
          <cell r="F1463">
            <v>304.8</v>
          </cell>
          <cell r="G1463"/>
          <cell r="H1463"/>
          <cell r="I1463"/>
          <cell r="J1463"/>
          <cell r="K1463"/>
          <cell r="L1463"/>
          <cell r="M1463"/>
          <cell r="N1463"/>
          <cell r="O1463"/>
          <cell r="P1463"/>
          <cell r="Q1463"/>
          <cell r="R1463"/>
          <cell r="S1463"/>
          <cell r="T1463"/>
          <cell r="U1463"/>
          <cell r="V1463"/>
          <cell r="W1463"/>
          <cell r="X1463"/>
          <cell r="Y1463"/>
          <cell r="Z1463" t="str">
            <v>-</v>
          </cell>
          <cell r="AA1463" t="str">
            <v>-</v>
          </cell>
        </row>
        <row r="1464">
          <cell r="B1464" t="str">
            <v>3РС11-1</v>
          </cell>
          <cell r="C1464" t="str">
            <v>Распорка 3РС11-1</v>
          </cell>
          <cell r="D1464">
            <v>1</v>
          </cell>
          <cell r="E1464">
            <v>295.60000000000002</v>
          </cell>
          <cell r="F1464">
            <v>295.60000000000002</v>
          </cell>
          <cell r="G1464"/>
          <cell r="H1464"/>
          <cell r="I1464"/>
          <cell r="J1464"/>
          <cell r="K1464"/>
          <cell r="L1464"/>
          <cell r="M1464"/>
          <cell r="N1464"/>
          <cell r="O1464"/>
          <cell r="P1464"/>
          <cell r="Q1464"/>
          <cell r="R1464"/>
          <cell r="S1464"/>
          <cell r="T1464"/>
          <cell r="U1464"/>
          <cell r="V1464"/>
          <cell r="W1464"/>
          <cell r="X1464"/>
          <cell r="Y1464"/>
          <cell r="Z1464" t="str">
            <v>-</v>
          </cell>
          <cell r="AA1464" t="str">
            <v>-</v>
          </cell>
        </row>
        <row r="1465">
          <cell r="B1465" t="str">
            <v>3РС11-2</v>
          </cell>
          <cell r="C1465" t="str">
            <v>Распорка 3РС11-2</v>
          </cell>
          <cell r="D1465">
            <v>3</v>
          </cell>
          <cell r="E1465">
            <v>241.5</v>
          </cell>
          <cell r="F1465">
            <v>724.5</v>
          </cell>
          <cell r="G1465"/>
          <cell r="H1465"/>
          <cell r="I1465"/>
          <cell r="J1465"/>
          <cell r="K1465"/>
          <cell r="L1465"/>
          <cell r="M1465"/>
          <cell r="N1465"/>
          <cell r="O1465"/>
          <cell r="P1465"/>
          <cell r="Q1465"/>
          <cell r="R1465"/>
          <cell r="S1465"/>
          <cell r="T1465"/>
          <cell r="U1465"/>
          <cell r="V1465"/>
          <cell r="W1465"/>
          <cell r="X1465"/>
          <cell r="Y1465"/>
          <cell r="Z1465" t="str">
            <v>-</v>
          </cell>
          <cell r="AA1465" t="str">
            <v>-</v>
          </cell>
        </row>
        <row r="1466">
          <cell r="B1466" t="str">
            <v>3РС11-3</v>
          </cell>
          <cell r="C1466" t="str">
            <v>Распорка 3РС11-3</v>
          </cell>
          <cell r="D1466">
            <v>2</v>
          </cell>
          <cell r="E1466">
            <v>233.4</v>
          </cell>
          <cell r="F1466">
            <v>466.8</v>
          </cell>
          <cell r="G1466"/>
          <cell r="H1466"/>
          <cell r="I1466"/>
          <cell r="J1466"/>
          <cell r="K1466"/>
          <cell r="L1466"/>
          <cell r="M1466"/>
          <cell r="N1466"/>
          <cell r="O1466"/>
          <cell r="P1466"/>
          <cell r="Q1466"/>
          <cell r="R1466"/>
          <cell r="S1466"/>
          <cell r="T1466"/>
          <cell r="U1466"/>
          <cell r="V1466"/>
          <cell r="W1466"/>
          <cell r="X1466"/>
          <cell r="Y1466"/>
          <cell r="Z1466" t="str">
            <v>-</v>
          </cell>
          <cell r="AA1466" t="str">
            <v>-</v>
          </cell>
        </row>
        <row r="1467">
          <cell r="B1467" t="str">
            <v>3РС11-4</v>
          </cell>
          <cell r="C1467" t="str">
            <v>Распорка 3РС11-4</v>
          </cell>
          <cell r="D1467">
            <v>7</v>
          </cell>
          <cell r="E1467">
            <v>231.4</v>
          </cell>
          <cell r="F1467">
            <v>1619.8</v>
          </cell>
          <cell r="G1467"/>
          <cell r="H1467"/>
          <cell r="I1467"/>
          <cell r="J1467"/>
          <cell r="K1467"/>
          <cell r="L1467"/>
          <cell r="M1467"/>
          <cell r="N1467"/>
          <cell r="O1467"/>
          <cell r="P1467"/>
          <cell r="Q1467"/>
          <cell r="R1467"/>
          <cell r="S1467"/>
          <cell r="T1467"/>
          <cell r="U1467"/>
          <cell r="V1467"/>
          <cell r="W1467"/>
          <cell r="X1467"/>
          <cell r="Y1467"/>
          <cell r="Z1467" t="str">
            <v>-</v>
          </cell>
          <cell r="AA1467" t="str">
            <v>-</v>
          </cell>
        </row>
        <row r="1468">
          <cell r="B1468" t="str">
            <v>3РС11-5</v>
          </cell>
          <cell r="C1468" t="str">
            <v>Распорка 3РС11-5</v>
          </cell>
          <cell r="D1468">
            <v>1</v>
          </cell>
          <cell r="E1468">
            <v>276.39999999999998</v>
          </cell>
          <cell r="F1468">
            <v>276.39999999999998</v>
          </cell>
          <cell r="G1468"/>
          <cell r="H1468"/>
          <cell r="I1468"/>
          <cell r="J1468"/>
          <cell r="K1468"/>
          <cell r="L1468"/>
          <cell r="M1468"/>
          <cell r="N1468"/>
          <cell r="O1468"/>
          <cell r="P1468"/>
          <cell r="Q1468"/>
          <cell r="R1468"/>
          <cell r="S1468"/>
          <cell r="T1468"/>
          <cell r="U1468"/>
          <cell r="V1468"/>
          <cell r="W1468"/>
          <cell r="X1468"/>
          <cell r="Y1468"/>
          <cell r="Z1468" t="str">
            <v>-</v>
          </cell>
          <cell r="AA1468" t="str">
            <v>-</v>
          </cell>
        </row>
        <row r="1469">
          <cell r="B1469" t="str">
            <v>3РС12-1</v>
          </cell>
          <cell r="C1469" t="str">
            <v>Распорка 3РС12-1</v>
          </cell>
          <cell r="D1469">
            <v>1</v>
          </cell>
          <cell r="E1469">
            <v>229.6</v>
          </cell>
          <cell r="F1469">
            <v>229.6</v>
          </cell>
          <cell r="G1469"/>
          <cell r="H1469"/>
          <cell r="I1469"/>
          <cell r="J1469"/>
          <cell r="K1469"/>
          <cell r="L1469"/>
          <cell r="M1469"/>
          <cell r="N1469"/>
          <cell r="O1469"/>
          <cell r="P1469"/>
          <cell r="Q1469"/>
          <cell r="R1469"/>
          <cell r="S1469"/>
          <cell r="T1469"/>
          <cell r="U1469"/>
          <cell r="V1469"/>
          <cell r="W1469"/>
          <cell r="X1469"/>
          <cell r="Y1469"/>
          <cell r="Z1469" t="str">
            <v>-</v>
          </cell>
          <cell r="AA1469" t="str">
            <v>-</v>
          </cell>
        </row>
        <row r="1470">
          <cell r="B1470" t="str">
            <v>3РС12-2</v>
          </cell>
          <cell r="C1470" t="str">
            <v>Распорка 3РС12-2</v>
          </cell>
          <cell r="D1470">
            <v>3</v>
          </cell>
          <cell r="E1470">
            <v>188</v>
          </cell>
          <cell r="F1470">
            <v>564</v>
          </cell>
          <cell r="G1470"/>
          <cell r="H1470"/>
          <cell r="I1470"/>
          <cell r="J1470"/>
          <cell r="K1470"/>
          <cell r="L1470"/>
          <cell r="M1470"/>
          <cell r="N1470"/>
          <cell r="O1470"/>
          <cell r="P1470"/>
          <cell r="Q1470"/>
          <cell r="R1470"/>
          <cell r="S1470"/>
          <cell r="T1470"/>
          <cell r="U1470"/>
          <cell r="V1470"/>
          <cell r="W1470"/>
          <cell r="X1470"/>
          <cell r="Y1470"/>
          <cell r="Z1470" t="str">
            <v>-</v>
          </cell>
          <cell r="AA1470" t="str">
            <v>-</v>
          </cell>
        </row>
        <row r="1471">
          <cell r="B1471" t="str">
            <v>3РС12-3</v>
          </cell>
          <cell r="C1471" t="str">
            <v>Распорка 3РС12-3</v>
          </cell>
          <cell r="D1471">
            <v>2</v>
          </cell>
          <cell r="E1471">
            <v>182.5</v>
          </cell>
          <cell r="F1471">
            <v>365</v>
          </cell>
          <cell r="G1471"/>
          <cell r="H1471"/>
          <cell r="I1471"/>
          <cell r="J1471"/>
          <cell r="K1471"/>
          <cell r="L1471"/>
          <cell r="M1471"/>
          <cell r="N1471"/>
          <cell r="O1471"/>
          <cell r="P1471"/>
          <cell r="Q1471"/>
          <cell r="R1471"/>
          <cell r="S1471"/>
          <cell r="T1471"/>
          <cell r="U1471"/>
          <cell r="V1471"/>
          <cell r="W1471"/>
          <cell r="X1471"/>
          <cell r="Y1471"/>
          <cell r="Z1471" t="str">
            <v>-</v>
          </cell>
          <cell r="AA1471" t="str">
            <v>-</v>
          </cell>
        </row>
        <row r="1472">
          <cell r="B1472" t="str">
            <v>3РС12-4</v>
          </cell>
          <cell r="C1472" t="str">
            <v>Распорка 3РС12-4</v>
          </cell>
          <cell r="D1472">
            <v>7</v>
          </cell>
          <cell r="E1472">
            <v>181</v>
          </cell>
          <cell r="F1472">
            <v>1267</v>
          </cell>
          <cell r="G1472"/>
          <cell r="H1472"/>
          <cell r="I1472"/>
          <cell r="J1472"/>
          <cell r="K1472"/>
          <cell r="L1472"/>
          <cell r="M1472"/>
          <cell r="N1472"/>
          <cell r="O1472"/>
          <cell r="P1472"/>
          <cell r="Q1472"/>
          <cell r="R1472"/>
          <cell r="S1472"/>
          <cell r="T1472"/>
          <cell r="U1472"/>
          <cell r="V1472"/>
          <cell r="W1472"/>
          <cell r="X1472"/>
          <cell r="Y1472"/>
          <cell r="Z1472" t="str">
            <v>-</v>
          </cell>
          <cell r="AA1472" t="str">
            <v>-</v>
          </cell>
        </row>
        <row r="1473">
          <cell r="B1473" t="str">
            <v>3РС12-5</v>
          </cell>
          <cell r="C1473" t="str">
            <v>Распорка 3РС12-5</v>
          </cell>
          <cell r="D1473">
            <v>1</v>
          </cell>
          <cell r="E1473">
            <v>215.5</v>
          </cell>
          <cell r="F1473">
            <v>215.5</v>
          </cell>
          <cell r="G1473"/>
          <cell r="H1473"/>
          <cell r="I1473"/>
          <cell r="J1473"/>
          <cell r="K1473"/>
          <cell r="L1473"/>
          <cell r="M1473"/>
          <cell r="N1473"/>
          <cell r="O1473"/>
          <cell r="P1473"/>
          <cell r="Q1473"/>
          <cell r="R1473"/>
          <cell r="S1473"/>
          <cell r="T1473"/>
          <cell r="U1473"/>
          <cell r="V1473"/>
          <cell r="W1473"/>
          <cell r="X1473"/>
          <cell r="Y1473"/>
          <cell r="Z1473" t="str">
            <v>-</v>
          </cell>
          <cell r="AA1473" t="str">
            <v>-</v>
          </cell>
        </row>
        <row r="1474">
          <cell r="B1474" t="str">
            <v>3РФ1-1</v>
          </cell>
          <cell r="C1474" t="str">
            <v>Ригель фахверка 3РФ1-1</v>
          </cell>
          <cell r="D1474">
            <v>1</v>
          </cell>
          <cell r="E1474">
            <v>19.399999999999999</v>
          </cell>
          <cell r="F1474">
            <v>19.399999999999999</v>
          </cell>
          <cell r="G1474"/>
          <cell r="H1474"/>
          <cell r="I1474"/>
          <cell r="J1474"/>
          <cell r="K1474"/>
          <cell r="L1474"/>
          <cell r="M1474"/>
          <cell r="N1474"/>
          <cell r="O1474"/>
          <cell r="P1474"/>
          <cell r="Q1474"/>
          <cell r="R1474"/>
          <cell r="S1474"/>
          <cell r="T1474"/>
          <cell r="U1474"/>
          <cell r="V1474"/>
          <cell r="W1474"/>
          <cell r="X1474"/>
          <cell r="Y1474"/>
          <cell r="Z1474" t="str">
            <v>-</v>
          </cell>
          <cell r="AA1474" t="str">
            <v>-</v>
          </cell>
        </row>
        <row r="1475">
          <cell r="B1475" t="str">
            <v>3РФ1-2</v>
          </cell>
          <cell r="C1475" t="str">
            <v>Ригель фахверка 3РФ1-2</v>
          </cell>
          <cell r="D1475">
            <v>4</v>
          </cell>
          <cell r="E1475">
            <v>21.1</v>
          </cell>
          <cell r="F1475">
            <v>84.4</v>
          </cell>
          <cell r="G1475"/>
          <cell r="H1475"/>
          <cell r="I1475"/>
          <cell r="J1475"/>
          <cell r="K1475"/>
          <cell r="L1475"/>
          <cell r="M1475"/>
          <cell r="N1475"/>
          <cell r="O1475"/>
          <cell r="P1475"/>
          <cell r="Q1475"/>
          <cell r="R1475"/>
          <cell r="S1475"/>
          <cell r="T1475"/>
          <cell r="U1475"/>
          <cell r="V1475"/>
          <cell r="W1475"/>
          <cell r="X1475"/>
          <cell r="Y1475"/>
          <cell r="Z1475" t="str">
            <v>-</v>
          </cell>
          <cell r="AA1475" t="str">
            <v>-</v>
          </cell>
        </row>
        <row r="1476">
          <cell r="B1476" t="str">
            <v>3РФ1-3</v>
          </cell>
          <cell r="C1476" t="str">
            <v>Ригель фахверка 3РФ1-3</v>
          </cell>
          <cell r="D1476">
            <v>1</v>
          </cell>
          <cell r="E1476">
            <v>24.7</v>
          </cell>
          <cell r="F1476">
            <v>24.7</v>
          </cell>
          <cell r="G1476"/>
          <cell r="H1476"/>
          <cell r="I1476"/>
          <cell r="J1476"/>
          <cell r="K1476"/>
          <cell r="L1476"/>
          <cell r="M1476"/>
          <cell r="N1476"/>
          <cell r="O1476"/>
          <cell r="P1476"/>
          <cell r="Q1476"/>
          <cell r="R1476"/>
          <cell r="S1476"/>
          <cell r="T1476"/>
          <cell r="U1476"/>
          <cell r="V1476"/>
          <cell r="W1476"/>
          <cell r="X1476"/>
          <cell r="Y1476"/>
          <cell r="Z1476" t="str">
            <v>-</v>
          </cell>
          <cell r="AA1476" t="str">
            <v>-</v>
          </cell>
        </row>
        <row r="1477">
          <cell r="B1477" t="str">
            <v>3РФ1-4</v>
          </cell>
          <cell r="C1477" t="str">
            <v>Ригель фахверка 3РФ1-4</v>
          </cell>
          <cell r="D1477">
            <v>2</v>
          </cell>
          <cell r="E1477">
            <v>116.8</v>
          </cell>
          <cell r="F1477">
            <v>233.6</v>
          </cell>
          <cell r="G1477"/>
          <cell r="H1477"/>
          <cell r="I1477"/>
          <cell r="J1477"/>
          <cell r="K1477"/>
          <cell r="L1477"/>
          <cell r="M1477"/>
          <cell r="N1477"/>
          <cell r="O1477"/>
          <cell r="P1477"/>
          <cell r="Q1477"/>
          <cell r="R1477"/>
          <cell r="S1477"/>
          <cell r="T1477"/>
          <cell r="U1477"/>
          <cell r="V1477"/>
          <cell r="W1477"/>
          <cell r="X1477"/>
          <cell r="Y1477"/>
          <cell r="Z1477" t="str">
            <v>-</v>
          </cell>
          <cell r="AA1477" t="str">
            <v>-</v>
          </cell>
        </row>
        <row r="1478">
          <cell r="B1478" t="str">
            <v>3РФ1-5</v>
          </cell>
          <cell r="C1478" t="str">
            <v>Ригель фахверка 3РФ1-5</v>
          </cell>
          <cell r="D1478">
            <v>6</v>
          </cell>
          <cell r="E1478">
            <v>118.5</v>
          </cell>
          <cell r="F1478">
            <v>711</v>
          </cell>
          <cell r="G1478"/>
          <cell r="H1478"/>
          <cell r="I1478"/>
          <cell r="J1478"/>
          <cell r="K1478"/>
          <cell r="L1478"/>
          <cell r="M1478"/>
          <cell r="N1478"/>
          <cell r="O1478"/>
          <cell r="P1478"/>
          <cell r="Q1478"/>
          <cell r="R1478"/>
          <cell r="S1478"/>
          <cell r="T1478"/>
          <cell r="U1478"/>
          <cell r="V1478"/>
          <cell r="W1478"/>
          <cell r="X1478"/>
          <cell r="Y1478"/>
          <cell r="Z1478" t="str">
            <v>-</v>
          </cell>
          <cell r="AA1478" t="str">
            <v>-</v>
          </cell>
        </row>
        <row r="1479">
          <cell r="B1479" t="str">
            <v>3РФ1-6</v>
          </cell>
          <cell r="C1479" t="str">
            <v>Ригель фахверка 3РФ1-6</v>
          </cell>
          <cell r="D1479">
            <v>8</v>
          </cell>
          <cell r="E1479">
            <v>121.8</v>
          </cell>
          <cell r="F1479">
            <v>974.4</v>
          </cell>
          <cell r="G1479"/>
          <cell r="H1479"/>
          <cell r="I1479"/>
          <cell r="J1479"/>
          <cell r="K1479"/>
          <cell r="L1479"/>
          <cell r="M1479"/>
          <cell r="N1479"/>
          <cell r="O1479"/>
          <cell r="P1479"/>
          <cell r="Q1479"/>
          <cell r="R1479"/>
          <cell r="S1479"/>
          <cell r="T1479"/>
          <cell r="U1479"/>
          <cell r="V1479"/>
          <cell r="W1479"/>
          <cell r="X1479"/>
          <cell r="Y1479"/>
          <cell r="Z1479" t="str">
            <v>-</v>
          </cell>
          <cell r="AA1479" t="str">
            <v>-</v>
          </cell>
        </row>
        <row r="1480">
          <cell r="B1480" t="str">
            <v>3РФ1-7</v>
          </cell>
          <cell r="C1480" t="str">
            <v>Ригель фахверка 3РФ1-7</v>
          </cell>
          <cell r="D1480">
            <v>4</v>
          </cell>
          <cell r="E1480">
            <v>118.5</v>
          </cell>
          <cell r="F1480">
            <v>474</v>
          </cell>
          <cell r="G1480"/>
          <cell r="H1480"/>
          <cell r="I1480"/>
          <cell r="J1480"/>
          <cell r="K1480"/>
          <cell r="L1480"/>
          <cell r="M1480"/>
          <cell r="N1480"/>
          <cell r="O1480"/>
          <cell r="P1480"/>
          <cell r="Q1480"/>
          <cell r="R1480"/>
          <cell r="S1480"/>
          <cell r="T1480"/>
          <cell r="U1480"/>
          <cell r="V1480"/>
          <cell r="W1480"/>
          <cell r="X1480"/>
          <cell r="Y1480"/>
          <cell r="Z1480" t="str">
            <v>-</v>
          </cell>
          <cell r="AA1480" t="str">
            <v>-</v>
          </cell>
        </row>
        <row r="1481">
          <cell r="B1481" t="str">
            <v>3РФ1-8</v>
          </cell>
          <cell r="C1481" t="str">
            <v>Ригель фахверка 3РФ1-8</v>
          </cell>
          <cell r="D1481">
            <v>2</v>
          </cell>
          <cell r="E1481">
            <v>116.8</v>
          </cell>
          <cell r="F1481">
            <v>233.6</v>
          </cell>
          <cell r="G1481"/>
          <cell r="H1481"/>
          <cell r="I1481"/>
          <cell r="J1481"/>
          <cell r="K1481"/>
          <cell r="L1481"/>
          <cell r="M1481"/>
          <cell r="N1481"/>
          <cell r="O1481"/>
          <cell r="P1481"/>
          <cell r="Q1481"/>
          <cell r="R1481"/>
          <cell r="S1481"/>
          <cell r="T1481"/>
          <cell r="U1481"/>
          <cell r="V1481"/>
          <cell r="W1481"/>
          <cell r="X1481"/>
          <cell r="Y1481"/>
          <cell r="Z1481" t="str">
            <v>-</v>
          </cell>
          <cell r="AA1481" t="str">
            <v>-</v>
          </cell>
        </row>
        <row r="1482">
          <cell r="B1482" t="str">
            <v>3РФ1-9</v>
          </cell>
          <cell r="C1482" t="str">
            <v>Ригель фахверка 3РФ1-9</v>
          </cell>
          <cell r="D1482">
            <v>2</v>
          </cell>
          <cell r="E1482">
            <v>122.5</v>
          </cell>
          <cell r="F1482">
            <v>245</v>
          </cell>
          <cell r="G1482"/>
          <cell r="H1482"/>
          <cell r="I1482"/>
          <cell r="J1482"/>
          <cell r="K1482"/>
          <cell r="L1482"/>
          <cell r="M1482"/>
          <cell r="N1482"/>
          <cell r="O1482"/>
          <cell r="P1482"/>
          <cell r="Q1482"/>
          <cell r="R1482"/>
          <cell r="S1482"/>
          <cell r="T1482"/>
          <cell r="U1482"/>
          <cell r="V1482"/>
          <cell r="W1482"/>
          <cell r="X1482"/>
          <cell r="Y1482"/>
          <cell r="Z1482" t="str">
            <v>-</v>
          </cell>
          <cell r="AA1482" t="str">
            <v>-</v>
          </cell>
        </row>
        <row r="1483">
          <cell r="B1483" t="str">
            <v>3РФ1-10</v>
          </cell>
          <cell r="C1483" t="str">
            <v>Ригель фахверка 3РФ1-10</v>
          </cell>
          <cell r="D1483">
            <v>2</v>
          </cell>
          <cell r="E1483">
            <v>120.5</v>
          </cell>
          <cell r="F1483">
            <v>241</v>
          </cell>
          <cell r="G1483"/>
          <cell r="H1483"/>
          <cell r="I1483"/>
          <cell r="J1483"/>
          <cell r="K1483"/>
          <cell r="L1483"/>
          <cell r="M1483"/>
          <cell r="N1483"/>
          <cell r="O1483"/>
          <cell r="P1483"/>
          <cell r="Q1483"/>
          <cell r="R1483"/>
          <cell r="S1483"/>
          <cell r="T1483"/>
          <cell r="U1483"/>
          <cell r="V1483"/>
          <cell r="W1483"/>
          <cell r="X1483"/>
          <cell r="Y1483"/>
          <cell r="Z1483" t="str">
            <v>-</v>
          </cell>
          <cell r="AA1483" t="str">
            <v>-</v>
          </cell>
        </row>
        <row r="1484">
          <cell r="B1484" t="str">
            <v>3РФ1-11</v>
          </cell>
          <cell r="C1484" t="str">
            <v>Ригель фахверка 3РФ1-11</v>
          </cell>
          <cell r="D1484">
            <v>1</v>
          </cell>
          <cell r="E1484">
            <v>112.9</v>
          </cell>
          <cell r="F1484">
            <v>112.9</v>
          </cell>
          <cell r="G1484"/>
          <cell r="H1484"/>
          <cell r="I1484"/>
          <cell r="J1484"/>
          <cell r="K1484"/>
          <cell r="L1484"/>
          <cell r="M1484"/>
          <cell r="N1484"/>
          <cell r="O1484"/>
          <cell r="P1484"/>
          <cell r="Q1484"/>
          <cell r="R1484"/>
          <cell r="S1484"/>
          <cell r="T1484"/>
          <cell r="U1484"/>
          <cell r="V1484"/>
          <cell r="W1484"/>
          <cell r="X1484"/>
          <cell r="Y1484"/>
          <cell r="Z1484" t="str">
            <v>-</v>
          </cell>
          <cell r="AA1484" t="str">
            <v>-</v>
          </cell>
        </row>
        <row r="1485">
          <cell r="B1485" t="str">
            <v>3РФ1-12</v>
          </cell>
          <cell r="C1485" t="str">
            <v>Ригель фахверка 3РФ1-12</v>
          </cell>
          <cell r="D1485">
            <v>4</v>
          </cell>
          <cell r="E1485">
            <v>114.6</v>
          </cell>
          <cell r="F1485">
            <v>458.4</v>
          </cell>
          <cell r="G1485"/>
          <cell r="H1485"/>
          <cell r="I1485"/>
          <cell r="J1485"/>
          <cell r="K1485"/>
          <cell r="L1485"/>
          <cell r="M1485"/>
          <cell r="N1485"/>
          <cell r="O1485"/>
          <cell r="P1485"/>
          <cell r="Q1485"/>
          <cell r="R1485"/>
          <cell r="S1485"/>
          <cell r="T1485"/>
          <cell r="U1485"/>
          <cell r="V1485"/>
          <cell r="W1485"/>
          <cell r="X1485"/>
          <cell r="Y1485"/>
          <cell r="Z1485" t="str">
            <v>-</v>
          </cell>
          <cell r="AA1485" t="str">
            <v>-</v>
          </cell>
        </row>
        <row r="1486">
          <cell r="B1486" t="str">
            <v>3РФ1-13</v>
          </cell>
          <cell r="C1486" t="str">
            <v>Ригель фахверка 3РФ1-13</v>
          </cell>
          <cell r="D1486">
            <v>4</v>
          </cell>
          <cell r="E1486">
            <v>118</v>
          </cell>
          <cell r="F1486">
            <v>472</v>
          </cell>
          <cell r="G1486"/>
          <cell r="H1486"/>
          <cell r="I1486"/>
          <cell r="J1486"/>
          <cell r="K1486"/>
          <cell r="L1486"/>
          <cell r="M1486"/>
          <cell r="N1486"/>
          <cell r="O1486"/>
          <cell r="P1486"/>
          <cell r="Q1486"/>
          <cell r="R1486"/>
          <cell r="S1486"/>
          <cell r="T1486"/>
          <cell r="U1486"/>
          <cell r="V1486"/>
          <cell r="W1486"/>
          <cell r="X1486"/>
          <cell r="Y1486"/>
          <cell r="Z1486" t="str">
            <v>-</v>
          </cell>
          <cell r="AA1486" t="str">
            <v>-</v>
          </cell>
        </row>
        <row r="1487">
          <cell r="B1487" t="str">
            <v>3РФ1-14</v>
          </cell>
          <cell r="C1487" t="str">
            <v>Ригель фахверка 3РФ1-14</v>
          </cell>
          <cell r="D1487">
            <v>2</v>
          </cell>
          <cell r="E1487">
            <v>114.6</v>
          </cell>
          <cell r="F1487">
            <v>229.2</v>
          </cell>
          <cell r="G1487"/>
          <cell r="H1487"/>
          <cell r="I1487"/>
          <cell r="J1487"/>
          <cell r="K1487"/>
          <cell r="L1487"/>
          <cell r="M1487"/>
          <cell r="N1487"/>
          <cell r="O1487"/>
          <cell r="P1487"/>
          <cell r="Q1487"/>
          <cell r="R1487"/>
          <cell r="S1487"/>
          <cell r="T1487"/>
          <cell r="U1487"/>
          <cell r="V1487"/>
          <cell r="W1487"/>
          <cell r="X1487"/>
          <cell r="Y1487"/>
          <cell r="Z1487" t="str">
            <v>-</v>
          </cell>
          <cell r="AA1487" t="str">
            <v>-</v>
          </cell>
        </row>
        <row r="1488">
          <cell r="B1488" t="str">
            <v>3РФ1-15</v>
          </cell>
          <cell r="C1488" t="str">
            <v>Ригель фахверка 3РФ1-15</v>
          </cell>
          <cell r="D1488">
            <v>1</v>
          </cell>
          <cell r="E1488">
            <v>112.9</v>
          </cell>
          <cell r="F1488">
            <v>112.9</v>
          </cell>
          <cell r="G1488"/>
          <cell r="H1488"/>
          <cell r="I1488"/>
          <cell r="J1488"/>
          <cell r="K1488"/>
          <cell r="L1488"/>
          <cell r="M1488"/>
          <cell r="N1488"/>
          <cell r="O1488"/>
          <cell r="P1488"/>
          <cell r="Q1488"/>
          <cell r="R1488"/>
          <cell r="S1488"/>
          <cell r="T1488"/>
          <cell r="U1488"/>
          <cell r="V1488"/>
          <cell r="W1488"/>
          <cell r="X1488"/>
          <cell r="Y1488"/>
          <cell r="Z1488" t="str">
            <v>-</v>
          </cell>
          <cell r="AA1488" t="str">
            <v>-</v>
          </cell>
        </row>
        <row r="1489">
          <cell r="B1489" t="str">
            <v>3РФ1-16</v>
          </cell>
          <cell r="C1489" t="str">
            <v>Ригель фахверка 3РФ1-16</v>
          </cell>
          <cell r="D1489">
            <v>4</v>
          </cell>
          <cell r="E1489">
            <v>111.8</v>
          </cell>
          <cell r="F1489">
            <v>447.2</v>
          </cell>
          <cell r="G1489"/>
          <cell r="H1489"/>
          <cell r="I1489"/>
          <cell r="J1489"/>
          <cell r="K1489"/>
          <cell r="L1489"/>
          <cell r="M1489"/>
          <cell r="N1489"/>
          <cell r="O1489"/>
          <cell r="P1489"/>
          <cell r="Q1489"/>
          <cell r="R1489"/>
          <cell r="S1489"/>
          <cell r="T1489"/>
          <cell r="U1489"/>
          <cell r="V1489"/>
          <cell r="W1489"/>
          <cell r="X1489"/>
          <cell r="Y1489"/>
          <cell r="Z1489" t="str">
            <v>-</v>
          </cell>
          <cell r="AA1489" t="str">
            <v>-</v>
          </cell>
        </row>
        <row r="1490">
          <cell r="B1490" t="str">
            <v>3РФ1-17</v>
          </cell>
          <cell r="C1490" t="str">
            <v>Ригель фахверка 3РФ1-17</v>
          </cell>
          <cell r="D1490">
            <v>16</v>
          </cell>
          <cell r="E1490">
            <v>113.4</v>
          </cell>
          <cell r="F1490">
            <v>1814.4</v>
          </cell>
          <cell r="G1490"/>
          <cell r="H1490"/>
          <cell r="I1490"/>
          <cell r="J1490"/>
          <cell r="K1490"/>
          <cell r="L1490"/>
          <cell r="M1490"/>
          <cell r="N1490"/>
          <cell r="O1490"/>
          <cell r="P1490"/>
          <cell r="Q1490"/>
          <cell r="R1490"/>
          <cell r="S1490"/>
          <cell r="T1490"/>
          <cell r="U1490"/>
          <cell r="V1490"/>
          <cell r="W1490"/>
          <cell r="X1490"/>
          <cell r="Y1490"/>
          <cell r="Z1490" t="str">
            <v>-</v>
          </cell>
          <cell r="AA1490" t="str">
            <v>-</v>
          </cell>
        </row>
        <row r="1491">
          <cell r="B1491" t="str">
            <v>3РФ1-18</v>
          </cell>
          <cell r="C1491" t="str">
            <v>Ригель фахверка 3РФ1-18</v>
          </cell>
          <cell r="D1491">
            <v>16</v>
          </cell>
          <cell r="E1491">
            <v>116.8</v>
          </cell>
          <cell r="F1491">
            <v>1868.8</v>
          </cell>
          <cell r="G1491"/>
          <cell r="H1491"/>
          <cell r="I1491"/>
          <cell r="J1491"/>
          <cell r="K1491"/>
          <cell r="L1491"/>
          <cell r="M1491"/>
          <cell r="N1491"/>
          <cell r="O1491"/>
          <cell r="P1491"/>
          <cell r="Q1491"/>
          <cell r="R1491"/>
          <cell r="S1491"/>
          <cell r="T1491"/>
          <cell r="U1491"/>
          <cell r="V1491"/>
          <cell r="W1491"/>
          <cell r="X1491"/>
          <cell r="Y1491"/>
          <cell r="Z1491" t="str">
            <v>-</v>
          </cell>
          <cell r="AA1491" t="str">
            <v>-</v>
          </cell>
        </row>
        <row r="1492">
          <cell r="B1492" t="str">
            <v>3РФ1-19</v>
          </cell>
          <cell r="C1492" t="str">
            <v>Ригель фахверка 3РФ1-19</v>
          </cell>
          <cell r="D1492">
            <v>8</v>
          </cell>
          <cell r="E1492">
            <v>113.4</v>
          </cell>
          <cell r="F1492">
            <v>907.2</v>
          </cell>
          <cell r="G1492"/>
          <cell r="H1492"/>
          <cell r="I1492"/>
          <cell r="J1492"/>
          <cell r="K1492"/>
          <cell r="L1492"/>
          <cell r="M1492"/>
          <cell r="N1492"/>
          <cell r="O1492"/>
          <cell r="P1492"/>
          <cell r="Q1492"/>
          <cell r="R1492"/>
          <cell r="S1492"/>
          <cell r="T1492"/>
          <cell r="U1492"/>
          <cell r="V1492"/>
          <cell r="W1492"/>
          <cell r="X1492"/>
          <cell r="Y1492"/>
          <cell r="Z1492" t="str">
            <v>-</v>
          </cell>
          <cell r="AA1492" t="str">
            <v>-</v>
          </cell>
        </row>
        <row r="1493">
          <cell r="B1493" t="str">
            <v>3РФ1-20</v>
          </cell>
          <cell r="C1493" t="str">
            <v>Ригель фахверка 3РФ1-20</v>
          </cell>
          <cell r="D1493">
            <v>4</v>
          </cell>
          <cell r="E1493">
            <v>111.8</v>
          </cell>
          <cell r="F1493">
            <v>447.2</v>
          </cell>
          <cell r="G1493"/>
          <cell r="H1493"/>
          <cell r="I1493"/>
          <cell r="J1493"/>
          <cell r="K1493"/>
          <cell r="L1493"/>
          <cell r="M1493"/>
          <cell r="N1493"/>
          <cell r="O1493"/>
          <cell r="P1493"/>
          <cell r="Q1493"/>
          <cell r="R1493"/>
          <cell r="S1493"/>
          <cell r="T1493"/>
          <cell r="U1493"/>
          <cell r="V1493"/>
          <cell r="W1493"/>
          <cell r="X1493"/>
          <cell r="Y1493"/>
          <cell r="Z1493" t="str">
            <v>-</v>
          </cell>
          <cell r="AA1493" t="str">
            <v>-</v>
          </cell>
        </row>
        <row r="1494">
          <cell r="B1494" t="str">
            <v>3РФ1-21</v>
          </cell>
          <cell r="C1494" t="str">
            <v>Ригель фахверка 3РФ1-21</v>
          </cell>
          <cell r="D1494">
            <v>1</v>
          </cell>
          <cell r="E1494">
            <v>19.8</v>
          </cell>
          <cell r="F1494">
            <v>19.8</v>
          </cell>
          <cell r="G1494"/>
          <cell r="H1494"/>
          <cell r="I1494"/>
          <cell r="J1494"/>
          <cell r="K1494"/>
          <cell r="L1494"/>
          <cell r="M1494"/>
          <cell r="N1494"/>
          <cell r="O1494"/>
          <cell r="P1494"/>
          <cell r="Q1494"/>
          <cell r="R1494"/>
          <cell r="S1494"/>
          <cell r="T1494"/>
          <cell r="U1494"/>
          <cell r="V1494"/>
          <cell r="W1494"/>
          <cell r="X1494"/>
          <cell r="Y1494"/>
          <cell r="Z1494" t="str">
            <v>-</v>
          </cell>
          <cell r="AA1494" t="str">
            <v>-</v>
          </cell>
        </row>
        <row r="1495">
          <cell r="B1495" t="str">
            <v>3РФ1-22</v>
          </cell>
          <cell r="C1495" t="str">
            <v>Ригель фахверка 3РФ1-22</v>
          </cell>
          <cell r="D1495">
            <v>4</v>
          </cell>
          <cell r="E1495">
            <v>16.100000000000001</v>
          </cell>
          <cell r="F1495">
            <v>64.400000000000006</v>
          </cell>
          <cell r="G1495"/>
          <cell r="H1495"/>
          <cell r="I1495"/>
          <cell r="J1495"/>
          <cell r="K1495"/>
          <cell r="L1495"/>
          <cell r="M1495"/>
          <cell r="N1495"/>
          <cell r="O1495"/>
          <cell r="P1495"/>
          <cell r="Q1495"/>
          <cell r="R1495"/>
          <cell r="S1495"/>
          <cell r="T1495"/>
          <cell r="U1495"/>
          <cell r="V1495"/>
          <cell r="W1495"/>
          <cell r="X1495"/>
          <cell r="Y1495"/>
          <cell r="Z1495" t="str">
            <v>-</v>
          </cell>
          <cell r="AA1495" t="str">
            <v>-</v>
          </cell>
        </row>
        <row r="1496">
          <cell r="B1496" t="str">
            <v>3РФ1-23</v>
          </cell>
          <cell r="C1496" t="str">
            <v>Ригель фахверка 3РФ1-23</v>
          </cell>
          <cell r="D1496">
            <v>1</v>
          </cell>
          <cell r="E1496">
            <v>14.3</v>
          </cell>
          <cell r="F1496">
            <v>14.3</v>
          </cell>
          <cell r="G1496"/>
          <cell r="H1496"/>
          <cell r="I1496"/>
          <cell r="J1496"/>
          <cell r="K1496"/>
          <cell r="L1496"/>
          <cell r="M1496"/>
          <cell r="N1496"/>
          <cell r="O1496"/>
          <cell r="P1496"/>
          <cell r="Q1496"/>
          <cell r="R1496"/>
          <cell r="S1496"/>
          <cell r="T1496"/>
          <cell r="U1496"/>
          <cell r="V1496"/>
          <cell r="W1496"/>
          <cell r="X1496"/>
          <cell r="Y1496"/>
          <cell r="Z1496" t="str">
            <v>-</v>
          </cell>
          <cell r="AA1496" t="str">
            <v>-</v>
          </cell>
        </row>
        <row r="1497">
          <cell r="B1497" t="str">
            <v>3РФ2-1</v>
          </cell>
          <cell r="C1497" t="str">
            <v>Ригель фахверка 3РФ2-1</v>
          </cell>
          <cell r="D1497">
            <v>7</v>
          </cell>
          <cell r="E1497">
            <v>14.9</v>
          </cell>
          <cell r="F1497">
            <v>104.3</v>
          </cell>
          <cell r="G1497"/>
          <cell r="H1497"/>
          <cell r="I1497"/>
          <cell r="J1497"/>
          <cell r="K1497"/>
          <cell r="L1497"/>
          <cell r="M1497"/>
          <cell r="N1497"/>
          <cell r="O1497"/>
          <cell r="P1497"/>
          <cell r="Q1497"/>
          <cell r="R1497"/>
          <cell r="S1497"/>
          <cell r="T1497"/>
          <cell r="U1497"/>
          <cell r="V1497"/>
          <cell r="W1497"/>
          <cell r="X1497"/>
          <cell r="Y1497"/>
          <cell r="Z1497" t="str">
            <v>-</v>
          </cell>
          <cell r="AA1497" t="str">
            <v>-</v>
          </cell>
        </row>
        <row r="1498">
          <cell r="B1498" t="str">
            <v>3РФ3-1</v>
          </cell>
          <cell r="C1498" t="str">
            <v>Ригель фахверка 3РФ3-1</v>
          </cell>
          <cell r="D1498">
            <v>18</v>
          </cell>
          <cell r="E1498">
            <v>4.8</v>
          </cell>
          <cell r="F1498">
            <v>86.4</v>
          </cell>
          <cell r="G1498"/>
          <cell r="H1498"/>
          <cell r="I1498"/>
          <cell r="J1498"/>
          <cell r="K1498"/>
          <cell r="L1498"/>
          <cell r="M1498"/>
          <cell r="N1498"/>
          <cell r="O1498"/>
          <cell r="P1498"/>
          <cell r="Q1498"/>
          <cell r="R1498"/>
          <cell r="S1498"/>
          <cell r="T1498"/>
          <cell r="U1498"/>
          <cell r="V1498"/>
          <cell r="W1498"/>
          <cell r="X1498"/>
          <cell r="Y1498"/>
          <cell r="Z1498" t="str">
            <v>-</v>
          </cell>
          <cell r="AA1498" t="str">
            <v>-</v>
          </cell>
        </row>
        <row r="1499">
          <cell r="B1499" t="str">
            <v>3СВ1-1</v>
          </cell>
          <cell r="C1499" t="str">
            <v>Связь 3СВ1-1</v>
          </cell>
          <cell r="D1499">
            <v>16</v>
          </cell>
          <cell r="E1499">
            <v>235.1</v>
          </cell>
          <cell r="F1499">
            <v>3761.6</v>
          </cell>
          <cell r="G1499"/>
          <cell r="H1499"/>
          <cell r="I1499"/>
          <cell r="J1499"/>
          <cell r="K1499"/>
          <cell r="L1499"/>
          <cell r="M1499"/>
          <cell r="N1499"/>
          <cell r="O1499"/>
          <cell r="P1499"/>
          <cell r="Q1499"/>
          <cell r="R1499"/>
          <cell r="S1499"/>
          <cell r="T1499"/>
          <cell r="U1499"/>
          <cell r="V1499"/>
          <cell r="W1499"/>
          <cell r="X1499"/>
          <cell r="Y1499"/>
          <cell r="Z1499" t="str">
            <v>-</v>
          </cell>
          <cell r="AA1499" t="str">
            <v>-</v>
          </cell>
        </row>
        <row r="1500">
          <cell r="B1500" t="str">
            <v>3СВ1-2</v>
          </cell>
          <cell r="C1500" t="str">
            <v>Связь 3СВ1-2</v>
          </cell>
          <cell r="D1500">
            <v>16</v>
          </cell>
          <cell r="E1500">
            <v>232.1</v>
          </cell>
          <cell r="F1500">
            <v>3713.6</v>
          </cell>
          <cell r="G1500"/>
          <cell r="H1500"/>
          <cell r="I1500"/>
          <cell r="J1500"/>
          <cell r="K1500"/>
          <cell r="L1500"/>
          <cell r="M1500"/>
          <cell r="N1500"/>
          <cell r="O1500"/>
          <cell r="P1500"/>
          <cell r="Q1500"/>
          <cell r="R1500"/>
          <cell r="S1500"/>
          <cell r="T1500"/>
          <cell r="U1500"/>
          <cell r="V1500"/>
          <cell r="W1500"/>
          <cell r="X1500"/>
          <cell r="Y1500"/>
          <cell r="Z1500" t="str">
            <v>-</v>
          </cell>
          <cell r="AA1500" t="str">
            <v>-</v>
          </cell>
        </row>
        <row r="1501">
          <cell r="B1501" t="str">
            <v>3СВ2-1</v>
          </cell>
          <cell r="C1501" t="str">
            <v>Связь 3СВ2-1</v>
          </cell>
          <cell r="D1501">
            <v>4</v>
          </cell>
          <cell r="E1501">
            <v>240.1</v>
          </cell>
          <cell r="F1501">
            <v>960.4</v>
          </cell>
          <cell r="G1501"/>
          <cell r="H1501"/>
          <cell r="I1501"/>
          <cell r="J1501"/>
          <cell r="K1501"/>
          <cell r="L1501"/>
          <cell r="M1501"/>
          <cell r="N1501"/>
          <cell r="O1501"/>
          <cell r="P1501"/>
          <cell r="Q1501"/>
          <cell r="R1501"/>
          <cell r="S1501"/>
          <cell r="T1501"/>
          <cell r="U1501"/>
          <cell r="V1501"/>
          <cell r="W1501"/>
          <cell r="X1501"/>
          <cell r="Y1501"/>
          <cell r="Z1501" t="str">
            <v>-</v>
          </cell>
          <cell r="AA1501" t="str">
            <v>-</v>
          </cell>
        </row>
        <row r="1502">
          <cell r="B1502" t="str">
            <v>3СВ2-2</v>
          </cell>
          <cell r="C1502" t="str">
            <v>Связь 3СВ2-2</v>
          </cell>
          <cell r="D1502">
            <v>2</v>
          </cell>
          <cell r="E1502">
            <v>230</v>
          </cell>
          <cell r="F1502">
            <v>460</v>
          </cell>
          <cell r="G1502"/>
          <cell r="H1502"/>
          <cell r="I1502"/>
          <cell r="J1502"/>
          <cell r="K1502"/>
          <cell r="L1502"/>
          <cell r="M1502"/>
          <cell r="N1502"/>
          <cell r="O1502"/>
          <cell r="P1502"/>
          <cell r="Q1502"/>
          <cell r="R1502"/>
          <cell r="S1502"/>
          <cell r="T1502"/>
          <cell r="U1502"/>
          <cell r="V1502"/>
          <cell r="W1502"/>
          <cell r="X1502"/>
          <cell r="Y1502"/>
          <cell r="Z1502" t="str">
            <v>-</v>
          </cell>
          <cell r="AA1502" t="str">
            <v>-</v>
          </cell>
        </row>
        <row r="1503">
          <cell r="B1503" t="str">
            <v>3СВ3-1</v>
          </cell>
          <cell r="C1503" t="str">
            <v>Связь 3СВ3-1</v>
          </cell>
          <cell r="D1503">
            <v>2</v>
          </cell>
          <cell r="E1503">
            <v>377.3</v>
          </cell>
          <cell r="F1503">
            <v>754.6</v>
          </cell>
          <cell r="G1503"/>
          <cell r="H1503"/>
          <cell r="I1503"/>
          <cell r="J1503"/>
          <cell r="K1503"/>
          <cell r="L1503"/>
          <cell r="M1503"/>
          <cell r="N1503"/>
          <cell r="O1503"/>
          <cell r="P1503"/>
          <cell r="Q1503"/>
          <cell r="R1503"/>
          <cell r="S1503"/>
          <cell r="T1503"/>
          <cell r="U1503"/>
          <cell r="V1503"/>
          <cell r="W1503"/>
          <cell r="X1503"/>
          <cell r="Y1503"/>
          <cell r="Z1503" t="str">
            <v>-</v>
          </cell>
          <cell r="AA1503" t="str">
            <v>-</v>
          </cell>
        </row>
        <row r="1504">
          <cell r="B1504" t="str">
            <v>3СВ4-1</v>
          </cell>
          <cell r="C1504" t="str">
            <v>Связь 3СВ4-1</v>
          </cell>
          <cell r="D1504">
            <v>1</v>
          </cell>
          <cell r="E1504">
            <v>212.7</v>
          </cell>
          <cell r="F1504">
            <v>212.7</v>
          </cell>
          <cell r="G1504"/>
          <cell r="H1504"/>
          <cell r="I1504"/>
          <cell r="J1504"/>
          <cell r="K1504"/>
          <cell r="L1504"/>
          <cell r="M1504"/>
          <cell r="N1504"/>
          <cell r="O1504"/>
          <cell r="P1504"/>
          <cell r="Q1504"/>
          <cell r="R1504"/>
          <cell r="S1504"/>
          <cell r="T1504"/>
          <cell r="U1504"/>
          <cell r="V1504"/>
          <cell r="W1504"/>
          <cell r="X1504"/>
          <cell r="Y1504"/>
          <cell r="Z1504" t="str">
            <v>-</v>
          </cell>
          <cell r="AA1504" t="str">
            <v>-</v>
          </cell>
        </row>
        <row r="1505">
          <cell r="B1505" t="str">
            <v>3СВ4-2</v>
          </cell>
          <cell r="C1505" t="str">
            <v>Связь 3СВ4-2</v>
          </cell>
          <cell r="D1505">
            <v>2</v>
          </cell>
          <cell r="E1505">
            <v>214.9</v>
          </cell>
          <cell r="F1505">
            <v>429.8</v>
          </cell>
          <cell r="G1505"/>
          <cell r="H1505"/>
          <cell r="I1505"/>
          <cell r="J1505"/>
          <cell r="K1505"/>
          <cell r="L1505"/>
          <cell r="M1505"/>
          <cell r="N1505"/>
          <cell r="O1505"/>
          <cell r="P1505"/>
          <cell r="Q1505"/>
          <cell r="R1505"/>
          <cell r="S1505"/>
          <cell r="T1505"/>
          <cell r="U1505"/>
          <cell r="V1505"/>
          <cell r="W1505"/>
          <cell r="X1505"/>
          <cell r="Y1505"/>
          <cell r="Z1505" t="str">
            <v>-</v>
          </cell>
          <cell r="AA1505" t="str">
            <v>-</v>
          </cell>
        </row>
        <row r="1506">
          <cell r="B1506" t="str">
            <v>3СВ4-3</v>
          </cell>
          <cell r="C1506" t="str">
            <v>Связь 3СВ4-3</v>
          </cell>
          <cell r="D1506">
            <v>1</v>
          </cell>
          <cell r="E1506">
            <v>212.7</v>
          </cell>
          <cell r="F1506">
            <v>212.7</v>
          </cell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Q1506"/>
          <cell r="R1506"/>
          <cell r="S1506"/>
          <cell r="T1506"/>
          <cell r="U1506"/>
          <cell r="V1506"/>
          <cell r="W1506"/>
          <cell r="X1506"/>
          <cell r="Y1506"/>
          <cell r="Z1506" t="str">
            <v>-</v>
          </cell>
          <cell r="AA1506" t="str">
            <v>-</v>
          </cell>
        </row>
        <row r="1507">
          <cell r="B1507" t="str">
            <v>3СВ5-1</v>
          </cell>
          <cell r="C1507" t="str">
            <v>Связь 3СВ5-1</v>
          </cell>
          <cell r="D1507">
            <v>2</v>
          </cell>
          <cell r="E1507">
            <v>103.8</v>
          </cell>
          <cell r="F1507">
            <v>207.6</v>
          </cell>
          <cell r="G1507"/>
          <cell r="H1507"/>
          <cell r="I1507"/>
          <cell r="J1507"/>
          <cell r="K1507"/>
          <cell r="L1507"/>
          <cell r="M1507"/>
          <cell r="N1507"/>
          <cell r="O1507"/>
          <cell r="P1507"/>
          <cell r="Q1507"/>
          <cell r="R1507"/>
          <cell r="S1507"/>
          <cell r="T1507"/>
          <cell r="U1507"/>
          <cell r="V1507"/>
          <cell r="W1507"/>
          <cell r="X1507"/>
          <cell r="Y1507"/>
          <cell r="Z1507" t="str">
            <v>-</v>
          </cell>
          <cell r="AA1507" t="str">
            <v>-</v>
          </cell>
        </row>
        <row r="1508">
          <cell r="B1508" t="str">
            <v>3СВ5-2</v>
          </cell>
          <cell r="C1508" t="str">
            <v>Связь 3СВ5-2</v>
          </cell>
          <cell r="D1508">
            <v>2</v>
          </cell>
          <cell r="E1508">
            <v>106.7</v>
          </cell>
          <cell r="F1508">
            <v>213.4</v>
          </cell>
          <cell r="G1508"/>
          <cell r="H1508"/>
          <cell r="I1508"/>
          <cell r="J1508"/>
          <cell r="K1508"/>
          <cell r="L1508"/>
          <cell r="M1508"/>
          <cell r="N1508"/>
          <cell r="O1508"/>
          <cell r="P1508"/>
          <cell r="Q1508"/>
          <cell r="R1508"/>
          <cell r="S1508"/>
          <cell r="T1508"/>
          <cell r="U1508"/>
          <cell r="V1508"/>
          <cell r="W1508"/>
          <cell r="X1508"/>
          <cell r="Y1508"/>
          <cell r="Z1508" t="str">
            <v>-</v>
          </cell>
          <cell r="AA1508" t="str">
            <v>-</v>
          </cell>
        </row>
        <row r="1509">
          <cell r="B1509" t="str">
            <v>3СГ1-1</v>
          </cell>
          <cell r="C1509" t="str">
            <v>Связь 3СГ1-1</v>
          </cell>
          <cell r="D1509">
            <v>8</v>
          </cell>
          <cell r="E1509">
            <v>55</v>
          </cell>
          <cell r="F1509">
            <v>440</v>
          </cell>
          <cell r="G1509"/>
          <cell r="H1509"/>
          <cell r="I1509"/>
          <cell r="J1509"/>
          <cell r="K1509"/>
          <cell r="L1509"/>
          <cell r="M1509"/>
          <cell r="N1509"/>
          <cell r="O1509"/>
          <cell r="P1509"/>
          <cell r="Q1509"/>
          <cell r="R1509"/>
          <cell r="S1509"/>
          <cell r="T1509"/>
          <cell r="U1509"/>
          <cell r="V1509"/>
          <cell r="W1509"/>
          <cell r="X1509"/>
          <cell r="Y1509"/>
          <cell r="Z1509" t="str">
            <v>-</v>
          </cell>
          <cell r="AA1509" t="str">
            <v>-</v>
          </cell>
        </row>
        <row r="1510">
          <cell r="B1510" t="str">
            <v>3СГ1-2</v>
          </cell>
          <cell r="C1510" t="str">
            <v>Связь 3СГ1-2</v>
          </cell>
          <cell r="D1510">
            <v>4</v>
          </cell>
          <cell r="E1510">
            <v>53.9</v>
          </cell>
          <cell r="F1510">
            <v>215.6</v>
          </cell>
          <cell r="G1510"/>
          <cell r="H1510"/>
          <cell r="I1510"/>
          <cell r="J1510"/>
          <cell r="K1510"/>
          <cell r="L1510"/>
          <cell r="M1510"/>
          <cell r="N1510"/>
          <cell r="O1510"/>
          <cell r="P1510"/>
          <cell r="Q1510"/>
          <cell r="R1510"/>
          <cell r="S1510"/>
          <cell r="T1510"/>
          <cell r="U1510"/>
          <cell r="V1510"/>
          <cell r="W1510"/>
          <cell r="X1510"/>
          <cell r="Y1510"/>
          <cell r="Z1510" t="str">
            <v>-</v>
          </cell>
          <cell r="AA1510" t="str">
            <v>-</v>
          </cell>
        </row>
        <row r="1511">
          <cell r="B1511" t="str">
            <v>3СГ1-3</v>
          </cell>
          <cell r="C1511" t="str">
            <v>Связь 3СГ1-3</v>
          </cell>
          <cell r="D1511">
            <v>17</v>
          </cell>
          <cell r="E1511">
            <v>53.5</v>
          </cell>
          <cell r="F1511">
            <v>909.5</v>
          </cell>
          <cell r="G1511"/>
          <cell r="H1511"/>
          <cell r="I1511"/>
          <cell r="J1511"/>
          <cell r="K1511"/>
          <cell r="L1511"/>
          <cell r="M1511"/>
          <cell r="N1511"/>
          <cell r="O1511"/>
          <cell r="P1511"/>
          <cell r="Q1511"/>
          <cell r="R1511"/>
          <cell r="S1511"/>
          <cell r="T1511"/>
          <cell r="U1511"/>
          <cell r="V1511"/>
          <cell r="W1511"/>
          <cell r="X1511"/>
          <cell r="Y1511"/>
          <cell r="Z1511" t="str">
            <v>-</v>
          </cell>
          <cell r="AA1511" t="str">
            <v>-</v>
          </cell>
        </row>
        <row r="1512">
          <cell r="B1512" t="str">
            <v>3СГ1-4</v>
          </cell>
          <cell r="C1512" t="str">
            <v>Связь 3СГ1-4</v>
          </cell>
          <cell r="D1512">
            <v>1</v>
          </cell>
          <cell r="E1512">
            <v>46.4</v>
          </cell>
          <cell r="F1512">
            <v>46.4</v>
          </cell>
          <cell r="G1512"/>
          <cell r="H1512"/>
          <cell r="I1512"/>
          <cell r="J1512"/>
          <cell r="K1512"/>
          <cell r="L1512"/>
          <cell r="M1512"/>
          <cell r="N1512"/>
          <cell r="O1512"/>
          <cell r="P1512"/>
          <cell r="Q1512"/>
          <cell r="R1512"/>
          <cell r="S1512"/>
          <cell r="T1512"/>
          <cell r="U1512"/>
          <cell r="V1512"/>
          <cell r="W1512"/>
          <cell r="X1512"/>
          <cell r="Y1512"/>
          <cell r="Z1512" t="str">
            <v>-</v>
          </cell>
          <cell r="AA1512" t="str">
            <v>-</v>
          </cell>
        </row>
        <row r="1513">
          <cell r="B1513" t="str">
            <v>3СГ1-5</v>
          </cell>
          <cell r="C1513" t="str">
            <v>Связь 3СГ1-5</v>
          </cell>
          <cell r="D1513">
            <v>1</v>
          </cell>
          <cell r="E1513">
            <v>49.2</v>
          </cell>
          <cell r="F1513">
            <v>49.2</v>
          </cell>
          <cell r="G1513"/>
          <cell r="H1513"/>
          <cell r="I1513"/>
          <cell r="J1513"/>
          <cell r="K1513"/>
          <cell r="L1513"/>
          <cell r="M1513"/>
          <cell r="N1513"/>
          <cell r="O1513"/>
          <cell r="P1513"/>
          <cell r="Q1513"/>
          <cell r="R1513"/>
          <cell r="S1513"/>
          <cell r="T1513"/>
          <cell r="U1513"/>
          <cell r="V1513"/>
          <cell r="W1513"/>
          <cell r="X1513"/>
          <cell r="Y1513"/>
          <cell r="Z1513" t="str">
            <v>-</v>
          </cell>
          <cell r="AA1513" t="str">
            <v>-</v>
          </cell>
        </row>
        <row r="1514">
          <cell r="B1514" t="str">
            <v>3СГ1-6</v>
          </cell>
          <cell r="C1514" t="str">
            <v>Связь 3СГ1-6</v>
          </cell>
          <cell r="D1514">
            <v>1</v>
          </cell>
          <cell r="E1514">
            <v>52.6</v>
          </cell>
          <cell r="F1514">
            <v>52.6</v>
          </cell>
          <cell r="G1514"/>
          <cell r="H1514"/>
          <cell r="I1514"/>
          <cell r="J1514"/>
          <cell r="K1514"/>
          <cell r="L1514"/>
          <cell r="M1514"/>
          <cell r="N1514"/>
          <cell r="O1514"/>
          <cell r="P1514"/>
          <cell r="Q1514"/>
          <cell r="R1514"/>
          <cell r="S1514"/>
          <cell r="T1514"/>
          <cell r="U1514"/>
          <cell r="V1514"/>
          <cell r="W1514"/>
          <cell r="X1514"/>
          <cell r="Y1514"/>
          <cell r="Z1514" t="str">
            <v>-</v>
          </cell>
          <cell r="AA1514" t="str">
            <v>-</v>
          </cell>
        </row>
        <row r="1515">
          <cell r="B1515" t="str">
            <v>3СГ1-7</v>
          </cell>
          <cell r="C1515" t="str">
            <v>Связь 3СГ1-7</v>
          </cell>
          <cell r="D1515">
            <v>1</v>
          </cell>
          <cell r="E1515">
            <v>37.299999999999997</v>
          </cell>
          <cell r="F1515">
            <v>37.299999999999997</v>
          </cell>
          <cell r="G1515"/>
          <cell r="H1515"/>
          <cell r="I1515"/>
          <cell r="J1515"/>
          <cell r="K1515"/>
          <cell r="L1515"/>
          <cell r="M1515"/>
          <cell r="N1515"/>
          <cell r="O1515"/>
          <cell r="P1515"/>
          <cell r="Q1515"/>
          <cell r="R1515"/>
          <cell r="S1515"/>
          <cell r="T1515"/>
          <cell r="U1515"/>
          <cell r="V1515"/>
          <cell r="W1515"/>
          <cell r="X1515"/>
          <cell r="Y1515"/>
          <cell r="Z1515" t="str">
            <v>-</v>
          </cell>
          <cell r="AA1515" t="str">
            <v>-</v>
          </cell>
        </row>
        <row r="1516">
          <cell r="B1516" t="str">
            <v>3СГ1-8</v>
          </cell>
          <cell r="C1516" t="str">
            <v>Связь 3СГ1-8</v>
          </cell>
          <cell r="D1516">
            <v>2</v>
          </cell>
          <cell r="E1516">
            <v>35.700000000000003</v>
          </cell>
          <cell r="F1516">
            <v>71.400000000000006</v>
          </cell>
          <cell r="G1516"/>
          <cell r="H1516"/>
          <cell r="I1516"/>
          <cell r="J1516"/>
          <cell r="K1516"/>
          <cell r="L1516"/>
          <cell r="M1516"/>
          <cell r="N1516"/>
          <cell r="O1516"/>
          <cell r="P1516"/>
          <cell r="Q1516"/>
          <cell r="R1516"/>
          <cell r="S1516"/>
          <cell r="T1516"/>
          <cell r="U1516"/>
          <cell r="V1516"/>
          <cell r="W1516"/>
          <cell r="X1516"/>
          <cell r="Y1516"/>
          <cell r="Z1516" t="str">
            <v>-</v>
          </cell>
          <cell r="AA1516" t="str">
            <v>-</v>
          </cell>
        </row>
        <row r="1517">
          <cell r="B1517" t="str">
            <v>3СГ1-9</v>
          </cell>
          <cell r="C1517" t="str">
            <v>Связь 3СГ1-9</v>
          </cell>
          <cell r="D1517">
            <v>1</v>
          </cell>
          <cell r="E1517">
            <v>29.5</v>
          </cell>
          <cell r="F1517">
            <v>29.5</v>
          </cell>
          <cell r="G1517"/>
          <cell r="H1517"/>
          <cell r="I1517"/>
          <cell r="J1517"/>
          <cell r="K1517"/>
          <cell r="L1517"/>
          <cell r="M1517"/>
          <cell r="N1517"/>
          <cell r="O1517"/>
          <cell r="P1517"/>
          <cell r="Q1517"/>
          <cell r="R1517"/>
          <cell r="S1517"/>
          <cell r="T1517"/>
          <cell r="U1517"/>
          <cell r="V1517"/>
          <cell r="W1517"/>
          <cell r="X1517"/>
          <cell r="Y1517"/>
          <cell r="Z1517" t="str">
            <v>-</v>
          </cell>
          <cell r="AA1517" t="str">
            <v>-</v>
          </cell>
        </row>
        <row r="1518">
          <cell r="B1518" t="str">
            <v>3СГ1-10</v>
          </cell>
          <cell r="C1518" t="str">
            <v>Связь 3СГ1-10</v>
          </cell>
          <cell r="D1518">
            <v>1</v>
          </cell>
          <cell r="E1518">
            <v>24.7</v>
          </cell>
          <cell r="F1518">
            <v>24.7</v>
          </cell>
          <cell r="G1518"/>
          <cell r="H1518"/>
          <cell r="I1518"/>
          <cell r="J1518"/>
          <cell r="K1518"/>
          <cell r="L1518"/>
          <cell r="M1518"/>
          <cell r="N1518"/>
          <cell r="O1518"/>
          <cell r="P1518"/>
          <cell r="Q1518"/>
          <cell r="R1518"/>
          <cell r="S1518"/>
          <cell r="T1518"/>
          <cell r="U1518"/>
          <cell r="V1518"/>
          <cell r="W1518"/>
          <cell r="X1518"/>
          <cell r="Y1518"/>
          <cell r="Z1518" t="str">
            <v>-</v>
          </cell>
          <cell r="AA1518" t="str">
            <v>-</v>
          </cell>
        </row>
        <row r="1519">
          <cell r="B1519" t="str">
            <v>3СГ2-1</v>
          </cell>
          <cell r="C1519" t="str">
            <v>Связь 3СГ2-1</v>
          </cell>
          <cell r="D1519">
            <v>2</v>
          </cell>
          <cell r="E1519">
            <v>216.8</v>
          </cell>
          <cell r="F1519">
            <v>433.6</v>
          </cell>
          <cell r="G1519"/>
          <cell r="H1519"/>
          <cell r="I1519"/>
          <cell r="J1519"/>
          <cell r="K1519"/>
          <cell r="L1519"/>
          <cell r="M1519"/>
          <cell r="N1519"/>
          <cell r="O1519"/>
          <cell r="P1519"/>
          <cell r="Q1519"/>
          <cell r="R1519"/>
          <cell r="S1519"/>
          <cell r="T1519"/>
          <cell r="U1519"/>
          <cell r="V1519"/>
          <cell r="W1519"/>
          <cell r="X1519"/>
          <cell r="Y1519"/>
          <cell r="Z1519" t="str">
            <v>-</v>
          </cell>
          <cell r="AA1519" t="str">
            <v>-</v>
          </cell>
        </row>
        <row r="1520">
          <cell r="B1520" t="str">
            <v>3СГ2-2</v>
          </cell>
          <cell r="C1520" t="str">
            <v>Связь 3СГ2-2</v>
          </cell>
          <cell r="D1520">
            <v>1</v>
          </cell>
          <cell r="E1520">
            <v>219.2</v>
          </cell>
          <cell r="F1520">
            <v>219.2</v>
          </cell>
          <cell r="G1520"/>
          <cell r="H1520"/>
          <cell r="I1520"/>
          <cell r="J1520"/>
          <cell r="K1520"/>
          <cell r="L1520"/>
          <cell r="M1520"/>
          <cell r="N1520"/>
          <cell r="O1520"/>
          <cell r="P1520"/>
          <cell r="Q1520"/>
          <cell r="R1520"/>
          <cell r="S1520"/>
          <cell r="T1520"/>
          <cell r="U1520"/>
          <cell r="V1520"/>
          <cell r="W1520"/>
          <cell r="X1520"/>
          <cell r="Y1520"/>
          <cell r="Z1520" t="str">
            <v>-</v>
          </cell>
          <cell r="AA1520" t="str">
            <v>-</v>
          </cell>
        </row>
        <row r="1521">
          <cell r="B1521" t="str">
            <v>3СГ2-3</v>
          </cell>
          <cell r="C1521" t="str">
            <v>Связь 3СГ2-3</v>
          </cell>
          <cell r="D1521">
            <v>1</v>
          </cell>
          <cell r="E1521">
            <v>219.2</v>
          </cell>
          <cell r="F1521">
            <v>219.2</v>
          </cell>
          <cell r="G1521"/>
          <cell r="H1521"/>
          <cell r="I1521"/>
          <cell r="J1521"/>
          <cell r="K1521"/>
          <cell r="L1521"/>
          <cell r="M1521"/>
          <cell r="N1521"/>
          <cell r="O1521"/>
          <cell r="P1521"/>
          <cell r="Q1521"/>
          <cell r="R1521"/>
          <cell r="S1521"/>
          <cell r="T1521"/>
          <cell r="U1521"/>
          <cell r="V1521"/>
          <cell r="W1521"/>
          <cell r="X1521"/>
          <cell r="Y1521"/>
          <cell r="Z1521" t="str">
            <v>-</v>
          </cell>
          <cell r="AA1521" t="str">
            <v>-</v>
          </cell>
        </row>
        <row r="1522">
          <cell r="B1522" t="str">
            <v>3СТ1-1</v>
          </cell>
          <cell r="C1522" t="str">
            <v>Стойка 3СТ1-1</v>
          </cell>
          <cell r="D1522">
            <v>1</v>
          </cell>
          <cell r="E1522">
            <v>277.10000000000002</v>
          </cell>
          <cell r="F1522">
            <v>277.10000000000002</v>
          </cell>
          <cell r="G1522"/>
          <cell r="H1522"/>
          <cell r="I1522"/>
          <cell r="J1522"/>
          <cell r="K1522"/>
          <cell r="L1522"/>
          <cell r="M1522"/>
          <cell r="N1522"/>
          <cell r="O1522"/>
          <cell r="P1522"/>
          <cell r="Q1522"/>
          <cell r="R1522"/>
          <cell r="S1522"/>
          <cell r="T1522"/>
          <cell r="U1522"/>
          <cell r="V1522"/>
          <cell r="W1522"/>
          <cell r="X1522"/>
          <cell r="Y1522"/>
          <cell r="Z1522" t="str">
            <v>-</v>
          </cell>
          <cell r="AA1522" t="str">
            <v>-</v>
          </cell>
        </row>
        <row r="1523">
          <cell r="B1523" t="str">
            <v>3СТ1-2</v>
          </cell>
          <cell r="C1523" t="str">
            <v>Стойка 3СТ1-2</v>
          </cell>
          <cell r="D1523">
            <v>1</v>
          </cell>
          <cell r="E1523">
            <v>427.4</v>
          </cell>
          <cell r="F1523">
            <v>427.4</v>
          </cell>
          <cell r="G1523"/>
          <cell r="H1523"/>
          <cell r="I1523"/>
          <cell r="J1523"/>
          <cell r="K1523"/>
          <cell r="L1523"/>
          <cell r="M1523"/>
          <cell r="N1523"/>
          <cell r="O1523"/>
          <cell r="P1523"/>
          <cell r="Q1523"/>
          <cell r="R1523"/>
          <cell r="S1523"/>
          <cell r="T1523"/>
          <cell r="U1523"/>
          <cell r="V1523"/>
          <cell r="W1523"/>
          <cell r="X1523"/>
          <cell r="Y1523"/>
          <cell r="Z1523" t="str">
            <v>-</v>
          </cell>
          <cell r="AA1523" t="str">
            <v>-</v>
          </cell>
        </row>
        <row r="1524">
          <cell r="B1524" t="str">
            <v>3СТ1-3</v>
          </cell>
          <cell r="C1524" t="str">
            <v>Стойка 3СТ1-3</v>
          </cell>
          <cell r="D1524">
            <v>1</v>
          </cell>
          <cell r="E1524">
            <v>322.89999999999998</v>
          </cell>
          <cell r="F1524">
            <v>322.89999999999998</v>
          </cell>
          <cell r="G1524"/>
          <cell r="H1524"/>
          <cell r="I1524"/>
          <cell r="J1524"/>
          <cell r="K1524"/>
          <cell r="L1524"/>
          <cell r="M1524"/>
          <cell r="N1524"/>
          <cell r="O1524"/>
          <cell r="P1524"/>
          <cell r="Q1524"/>
          <cell r="R1524"/>
          <cell r="S1524"/>
          <cell r="T1524"/>
          <cell r="U1524"/>
          <cell r="V1524"/>
          <cell r="W1524"/>
          <cell r="X1524"/>
          <cell r="Y1524"/>
          <cell r="Z1524" t="str">
            <v>-</v>
          </cell>
          <cell r="AA1524" t="str">
            <v>-</v>
          </cell>
        </row>
        <row r="1525">
          <cell r="B1525" t="str">
            <v>3СТ1-4</v>
          </cell>
          <cell r="C1525" t="str">
            <v>Стойка 3СТ1-4</v>
          </cell>
          <cell r="D1525">
            <v>1</v>
          </cell>
          <cell r="E1525">
            <v>473.1</v>
          </cell>
          <cell r="F1525">
            <v>473.1</v>
          </cell>
          <cell r="G1525"/>
          <cell r="H1525"/>
          <cell r="I1525"/>
          <cell r="J1525"/>
          <cell r="K1525"/>
          <cell r="L1525"/>
          <cell r="M1525"/>
          <cell r="N1525"/>
          <cell r="O1525"/>
          <cell r="P1525"/>
          <cell r="Q1525"/>
          <cell r="R1525"/>
          <cell r="S1525"/>
          <cell r="T1525"/>
          <cell r="U1525"/>
          <cell r="V1525"/>
          <cell r="W1525"/>
          <cell r="X1525"/>
          <cell r="Y1525"/>
          <cell r="Z1525" t="str">
            <v>-</v>
          </cell>
          <cell r="AA1525" t="str">
            <v>-</v>
          </cell>
        </row>
        <row r="1526">
          <cell r="B1526" t="str">
            <v>3СФ1-1</v>
          </cell>
          <cell r="C1526" t="str">
            <v>Стойка фахверка 3СФ1-1</v>
          </cell>
          <cell r="D1526">
            <v>1</v>
          </cell>
          <cell r="E1526">
            <v>61.1</v>
          </cell>
          <cell r="F1526">
            <v>61.1</v>
          </cell>
          <cell r="G1526"/>
          <cell r="H1526"/>
          <cell r="I1526"/>
          <cell r="J1526"/>
          <cell r="K1526"/>
          <cell r="L1526"/>
          <cell r="M1526"/>
          <cell r="N1526"/>
          <cell r="O1526"/>
          <cell r="P1526"/>
          <cell r="Q1526"/>
          <cell r="R1526"/>
          <cell r="S1526"/>
          <cell r="T1526"/>
          <cell r="U1526"/>
          <cell r="V1526"/>
          <cell r="W1526"/>
          <cell r="X1526"/>
          <cell r="Y1526"/>
          <cell r="Z1526" t="str">
            <v>-</v>
          </cell>
          <cell r="AA1526" t="str">
            <v>-</v>
          </cell>
        </row>
        <row r="1527">
          <cell r="B1527" t="str">
            <v>3СФ1-2</v>
          </cell>
          <cell r="C1527" t="str">
            <v>Стойка фахверка 3СФ1-2</v>
          </cell>
          <cell r="D1527">
            <v>1</v>
          </cell>
          <cell r="E1527">
            <v>61.1</v>
          </cell>
          <cell r="F1527">
            <v>61.1</v>
          </cell>
          <cell r="G1527"/>
          <cell r="H1527"/>
          <cell r="I1527"/>
          <cell r="J1527"/>
          <cell r="K1527"/>
          <cell r="L1527"/>
          <cell r="M1527"/>
          <cell r="N1527"/>
          <cell r="O1527"/>
          <cell r="P1527"/>
          <cell r="Q1527"/>
          <cell r="R1527"/>
          <cell r="S1527"/>
          <cell r="T1527"/>
          <cell r="U1527"/>
          <cell r="V1527"/>
          <cell r="W1527"/>
          <cell r="X1527"/>
          <cell r="Y1527"/>
          <cell r="Z1527" t="str">
            <v>-</v>
          </cell>
          <cell r="AA1527" t="str">
            <v>-</v>
          </cell>
        </row>
        <row r="1528">
          <cell r="B1528" t="str">
            <v>3СФ2-1</v>
          </cell>
          <cell r="C1528" t="str">
            <v>Стойка фахверка 3СФ2-1</v>
          </cell>
          <cell r="D1528">
            <v>12</v>
          </cell>
          <cell r="E1528">
            <v>28.9</v>
          </cell>
          <cell r="F1528">
            <v>346.8</v>
          </cell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Q1528"/>
          <cell r="R1528"/>
          <cell r="S1528"/>
          <cell r="T1528"/>
          <cell r="U1528"/>
          <cell r="V1528"/>
          <cell r="W1528"/>
          <cell r="X1528"/>
          <cell r="Y1528"/>
          <cell r="Z1528" t="str">
            <v>-</v>
          </cell>
          <cell r="AA1528" t="str">
            <v>-</v>
          </cell>
        </row>
        <row r="1529">
          <cell r="B1529" t="str">
            <v>3СФ2-2</v>
          </cell>
          <cell r="C1529" t="str">
            <v>Стойка фахверка 3СФ2-2</v>
          </cell>
          <cell r="D1529">
            <v>1</v>
          </cell>
          <cell r="E1529">
            <v>36</v>
          </cell>
          <cell r="F1529">
            <v>36</v>
          </cell>
          <cell r="G1529"/>
          <cell r="H1529"/>
          <cell r="I1529"/>
          <cell r="J1529"/>
          <cell r="K1529"/>
          <cell r="L1529"/>
          <cell r="M1529"/>
          <cell r="N1529"/>
          <cell r="O1529"/>
          <cell r="P1529"/>
          <cell r="Q1529"/>
          <cell r="R1529"/>
          <cell r="S1529"/>
          <cell r="T1529"/>
          <cell r="U1529"/>
          <cell r="V1529"/>
          <cell r="W1529"/>
          <cell r="X1529"/>
          <cell r="Y1529"/>
          <cell r="Z1529" t="str">
            <v>-</v>
          </cell>
          <cell r="AA1529" t="str">
            <v>-</v>
          </cell>
        </row>
        <row r="1530">
          <cell r="B1530" t="str">
            <v>3СФ2-3</v>
          </cell>
          <cell r="C1530" t="str">
            <v>Стойка фахверка 3СФ2-3</v>
          </cell>
          <cell r="D1530">
            <v>1</v>
          </cell>
          <cell r="E1530">
            <v>45.9</v>
          </cell>
          <cell r="F1530">
            <v>45.9</v>
          </cell>
          <cell r="G1530"/>
          <cell r="H1530"/>
          <cell r="I1530"/>
          <cell r="J1530"/>
          <cell r="K1530"/>
          <cell r="L1530"/>
          <cell r="M1530"/>
          <cell r="N1530"/>
          <cell r="O1530"/>
          <cell r="P1530"/>
          <cell r="Q1530"/>
          <cell r="R1530"/>
          <cell r="S1530"/>
          <cell r="T1530"/>
          <cell r="U1530"/>
          <cell r="V1530"/>
          <cell r="W1530"/>
          <cell r="X1530"/>
          <cell r="Y1530"/>
          <cell r="Z1530" t="str">
            <v>-</v>
          </cell>
          <cell r="AA1530" t="str">
            <v>-</v>
          </cell>
        </row>
        <row r="1531">
          <cell r="B1531" t="str">
            <v>3СФ3-1</v>
          </cell>
          <cell r="C1531" t="str">
            <v>Стойка фахверка 3СФ3-1</v>
          </cell>
          <cell r="D1531">
            <v>2</v>
          </cell>
          <cell r="E1531">
            <v>9.4</v>
          </cell>
          <cell r="F1531">
            <v>18.8</v>
          </cell>
          <cell r="G1531"/>
          <cell r="H1531"/>
          <cell r="I1531"/>
          <cell r="J1531"/>
          <cell r="K1531"/>
          <cell r="L1531"/>
          <cell r="M1531"/>
          <cell r="N1531"/>
          <cell r="O1531"/>
          <cell r="P1531"/>
          <cell r="Q1531"/>
          <cell r="R1531"/>
          <cell r="S1531"/>
          <cell r="T1531"/>
          <cell r="U1531"/>
          <cell r="V1531"/>
          <cell r="W1531"/>
          <cell r="X1531"/>
          <cell r="Y1531"/>
          <cell r="Z1531" t="str">
            <v>-</v>
          </cell>
          <cell r="AA1531" t="str">
            <v>-</v>
          </cell>
        </row>
        <row r="1532">
          <cell r="B1532" t="str">
            <v>3СФ3-2</v>
          </cell>
          <cell r="C1532" t="str">
            <v>Стойка фахверка 3СФ3-2</v>
          </cell>
          <cell r="D1532">
            <v>2</v>
          </cell>
          <cell r="E1532">
            <v>8.8000000000000007</v>
          </cell>
          <cell r="F1532">
            <v>17.600000000000001</v>
          </cell>
          <cell r="G1532"/>
          <cell r="H1532"/>
          <cell r="I1532"/>
          <cell r="J1532"/>
          <cell r="K1532"/>
          <cell r="L1532"/>
          <cell r="M1532"/>
          <cell r="N1532"/>
          <cell r="O1532"/>
          <cell r="P1532"/>
          <cell r="Q1532"/>
          <cell r="R1532"/>
          <cell r="S1532"/>
          <cell r="T1532"/>
          <cell r="U1532"/>
          <cell r="V1532"/>
          <cell r="W1532"/>
          <cell r="X1532"/>
          <cell r="Y1532"/>
          <cell r="Z1532" t="str">
            <v>-</v>
          </cell>
          <cell r="AA1532" t="str">
            <v>-</v>
          </cell>
        </row>
        <row r="1533">
          <cell r="B1533" t="str">
            <v>3СФ3-3</v>
          </cell>
          <cell r="C1533" t="str">
            <v>Стойка фахверка 3СФ3-3</v>
          </cell>
          <cell r="D1533">
            <v>14</v>
          </cell>
          <cell r="E1533">
            <v>10.9</v>
          </cell>
          <cell r="F1533">
            <v>152.6</v>
          </cell>
          <cell r="G1533"/>
          <cell r="H1533"/>
          <cell r="I1533"/>
          <cell r="J1533"/>
          <cell r="K1533"/>
          <cell r="L1533"/>
          <cell r="M1533"/>
          <cell r="N1533"/>
          <cell r="O1533"/>
          <cell r="P1533"/>
          <cell r="Q1533"/>
          <cell r="R1533"/>
          <cell r="S1533"/>
          <cell r="T1533"/>
          <cell r="U1533"/>
          <cell r="V1533"/>
          <cell r="W1533"/>
          <cell r="X1533"/>
          <cell r="Y1533"/>
          <cell r="Z1533" t="str">
            <v>-</v>
          </cell>
          <cell r="AA1533" t="str">
            <v>-</v>
          </cell>
        </row>
        <row r="1534">
          <cell r="B1534" t="str">
            <v>3СФ3-4</v>
          </cell>
          <cell r="C1534" t="str">
            <v>Стойка фахверка 3СФ3-4</v>
          </cell>
          <cell r="D1534">
            <v>2</v>
          </cell>
          <cell r="E1534">
            <v>10.4</v>
          </cell>
          <cell r="F1534">
            <v>20.8</v>
          </cell>
          <cell r="G1534"/>
          <cell r="H1534"/>
          <cell r="I1534"/>
          <cell r="J1534"/>
          <cell r="K1534"/>
          <cell r="L1534"/>
          <cell r="M1534"/>
          <cell r="N1534"/>
          <cell r="O1534"/>
          <cell r="P1534"/>
          <cell r="Q1534"/>
          <cell r="R1534"/>
          <cell r="S1534"/>
          <cell r="T1534"/>
          <cell r="U1534"/>
          <cell r="V1534"/>
          <cell r="W1534"/>
          <cell r="X1534"/>
          <cell r="Y1534"/>
          <cell r="Z1534" t="str">
            <v>-</v>
          </cell>
          <cell r="AA1534" t="str">
            <v>-</v>
          </cell>
        </row>
        <row r="1535">
          <cell r="B1535" t="str">
            <v>3СФ3-5</v>
          </cell>
          <cell r="C1535" t="str">
            <v>Стойка фахверка 3СФ3-5</v>
          </cell>
          <cell r="D1535">
            <v>12</v>
          </cell>
          <cell r="E1535">
            <v>8.8000000000000007</v>
          </cell>
          <cell r="F1535">
            <v>105.6</v>
          </cell>
          <cell r="G1535"/>
          <cell r="H1535"/>
          <cell r="I1535"/>
          <cell r="J1535"/>
          <cell r="K1535"/>
          <cell r="L1535"/>
          <cell r="M1535"/>
          <cell r="N1535"/>
          <cell r="O1535"/>
          <cell r="P1535"/>
          <cell r="Q1535"/>
          <cell r="R1535"/>
          <cell r="S1535"/>
          <cell r="T1535"/>
          <cell r="U1535"/>
          <cell r="V1535"/>
          <cell r="W1535"/>
          <cell r="X1535"/>
          <cell r="Y1535"/>
          <cell r="Z1535" t="str">
            <v>-</v>
          </cell>
          <cell r="AA1535" t="str">
            <v>-</v>
          </cell>
        </row>
        <row r="1536">
          <cell r="B1536" t="str">
            <v>3СФ3-6</v>
          </cell>
          <cell r="C1536" t="str">
            <v>Стойка фахверка 3СФ3-6</v>
          </cell>
          <cell r="D1536">
            <v>12</v>
          </cell>
          <cell r="E1536">
            <v>10.5</v>
          </cell>
          <cell r="F1536">
            <v>126</v>
          </cell>
          <cell r="G1536"/>
          <cell r="H1536"/>
          <cell r="I1536"/>
          <cell r="J1536"/>
          <cell r="K1536"/>
          <cell r="L1536"/>
          <cell r="M1536"/>
          <cell r="N1536"/>
          <cell r="O1536"/>
          <cell r="P1536"/>
          <cell r="Q1536"/>
          <cell r="R1536"/>
          <cell r="S1536"/>
          <cell r="T1536"/>
          <cell r="U1536"/>
          <cell r="V1536"/>
          <cell r="W1536"/>
          <cell r="X1536"/>
          <cell r="Y1536"/>
          <cell r="Z1536" t="str">
            <v>-</v>
          </cell>
          <cell r="AA1536" t="str">
            <v>-</v>
          </cell>
        </row>
        <row r="1537">
          <cell r="B1537" t="str">
            <v>3ФП1-1</v>
          </cell>
          <cell r="C1537" t="str">
            <v>Ферма 3ФП1-1</v>
          </cell>
          <cell r="D1537">
            <v>4</v>
          </cell>
          <cell r="E1537">
            <v>1471.5</v>
          </cell>
          <cell r="F1537">
            <v>5886</v>
          </cell>
          <cell r="G1537"/>
          <cell r="H1537"/>
          <cell r="I1537"/>
          <cell r="J1537"/>
          <cell r="K1537"/>
          <cell r="L1537"/>
          <cell r="M1537"/>
          <cell r="N1537"/>
          <cell r="O1537"/>
          <cell r="P1537"/>
          <cell r="Q1537"/>
          <cell r="R1537"/>
          <cell r="S1537"/>
          <cell r="T1537"/>
          <cell r="U1537"/>
          <cell r="V1537"/>
          <cell r="W1537"/>
          <cell r="X1537"/>
          <cell r="Y1537"/>
          <cell r="Z1537" t="str">
            <v>-</v>
          </cell>
          <cell r="AA1537" t="str">
            <v>-</v>
          </cell>
        </row>
        <row r="1538">
          <cell r="B1538" t="str">
            <v>3ФП2-1</v>
          </cell>
          <cell r="C1538" t="str">
            <v>Ферма 3ФП2-1</v>
          </cell>
          <cell r="D1538">
            <v>7</v>
          </cell>
          <cell r="E1538">
            <v>1414.8</v>
          </cell>
          <cell r="F1538">
            <v>9903.6</v>
          </cell>
          <cell r="G1538"/>
          <cell r="H1538"/>
          <cell r="I1538"/>
          <cell r="J1538"/>
          <cell r="K1538"/>
          <cell r="L1538"/>
          <cell r="M1538"/>
          <cell r="N1538"/>
          <cell r="O1538"/>
          <cell r="P1538"/>
          <cell r="Q1538"/>
          <cell r="R1538"/>
          <cell r="S1538"/>
          <cell r="T1538"/>
          <cell r="U1538"/>
          <cell r="V1538"/>
          <cell r="W1538"/>
          <cell r="X1538"/>
          <cell r="Y1538"/>
          <cell r="Z1538" t="str">
            <v>-</v>
          </cell>
          <cell r="AA1538" t="str">
            <v>-</v>
          </cell>
        </row>
        <row r="1539">
          <cell r="B1539" t="str">
            <v>3ФП3-1</v>
          </cell>
          <cell r="C1539" t="str">
            <v>Ферма 3ФП3-1</v>
          </cell>
          <cell r="D1539">
            <v>2</v>
          </cell>
          <cell r="E1539">
            <v>1427.8</v>
          </cell>
          <cell r="F1539">
            <v>2855.6</v>
          </cell>
          <cell r="G1539"/>
          <cell r="H1539"/>
          <cell r="I1539"/>
          <cell r="J1539"/>
          <cell r="K1539"/>
          <cell r="L1539"/>
          <cell r="M1539"/>
          <cell r="N1539"/>
          <cell r="O1539"/>
          <cell r="P1539"/>
          <cell r="Q1539"/>
          <cell r="R1539"/>
          <cell r="S1539"/>
          <cell r="T1539"/>
          <cell r="U1539"/>
          <cell r="V1539"/>
          <cell r="W1539"/>
          <cell r="X1539"/>
          <cell r="Y1539"/>
          <cell r="Z1539" t="str">
            <v>-</v>
          </cell>
          <cell r="AA1539" t="str">
            <v>-</v>
          </cell>
        </row>
        <row r="1540">
          <cell r="B1540" t="str">
            <v>3Ш-1</v>
          </cell>
          <cell r="C1540" t="str">
            <v>Шайба 3Ш-1</v>
          </cell>
          <cell r="D1540">
            <v>128</v>
          </cell>
          <cell r="E1540">
            <v>1.6</v>
          </cell>
          <cell r="F1540">
            <v>204.8</v>
          </cell>
          <cell r="G1540"/>
          <cell r="H1540"/>
          <cell r="I1540"/>
          <cell r="J1540"/>
          <cell r="K1540"/>
          <cell r="L1540"/>
          <cell r="M1540"/>
          <cell r="N1540"/>
          <cell r="O1540"/>
          <cell r="P1540"/>
          <cell r="Q1540"/>
          <cell r="R1540"/>
          <cell r="S1540"/>
          <cell r="T1540"/>
          <cell r="U1540"/>
          <cell r="V1540"/>
          <cell r="W1540"/>
          <cell r="X1540"/>
          <cell r="Y1540"/>
          <cell r="Z1540" t="str">
            <v>-</v>
          </cell>
          <cell r="AA1540" t="str">
            <v>-</v>
          </cell>
        </row>
        <row r="1541">
          <cell r="B1541" t="str">
            <v>3Ш-2</v>
          </cell>
          <cell r="C1541" t="str">
            <v>Шайба 3Ш-2</v>
          </cell>
          <cell r="D1541">
            <v>16</v>
          </cell>
          <cell r="E1541">
            <v>1</v>
          </cell>
          <cell r="F1541">
            <v>16</v>
          </cell>
          <cell r="G1541"/>
          <cell r="H1541"/>
          <cell r="I1541"/>
          <cell r="J1541"/>
          <cell r="K1541"/>
          <cell r="L1541"/>
          <cell r="M1541"/>
          <cell r="N1541"/>
          <cell r="O1541"/>
          <cell r="P1541"/>
          <cell r="Q1541"/>
          <cell r="R1541"/>
          <cell r="S1541"/>
          <cell r="T1541"/>
          <cell r="U1541"/>
          <cell r="V1541"/>
          <cell r="W1541"/>
          <cell r="X1541"/>
          <cell r="Y1541"/>
          <cell r="Z1541" t="str">
            <v>-</v>
          </cell>
          <cell r="AA1541" t="str">
            <v>-</v>
          </cell>
        </row>
        <row r="1542">
          <cell r="B1542" t="str">
            <v>3Щ1-1</v>
          </cell>
          <cell r="C1542" t="str">
            <v>Щит 3Щ1-1</v>
          </cell>
          <cell r="D1542">
            <v>8</v>
          </cell>
          <cell r="E1542">
            <v>47.7</v>
          </cell>
          <cell r="F1542">
            <v>381.6</v>
          </cell>
          <cell r="G1542"/>
          <cell r="H1542"/>
          <cell r="I1542"/>
          <cell r="J1542"/>
          <cell r="K1542"/>
          <cell r="L1542"/>
          <cell r="M1542"/>
          <cell r="N1542"/>
          <cell r="O1542"/>
          <cell r="P1542"/>
          <cell r="Q1542"/>
          <cell r="R1542"/>
          <cell r="S1542"/>
          <cell r="T1542"/>
          <cell r="U1542"/>
          <cell r="V1542"/>
          <cell r="W1542"/>
          <cell r="X1542"/>
          <cell r="Y1542"/>
          <cell r="Z1542" t="str">
            <v>-</v>
          </cell>
          <cell r="AA1542" t="str">
            <v>-</v>
          </cell>
        </row>
        <row r="1543">
          <cell r="B1543" t="str">
            <v>4А-1</v>
          </cell>
          <cell r="C1543" t="str">
            <v>Связь 4А-1</v>
          </cell>
          <cell r="D1543">
            <v>13</v>
          </cell>
          <cell r="E1543">
            <v>45.5</v>
          </cell>
          <cell r="F1543">
            <v>591.5</v>
          </cell>
          <cell r="G1543"/>
          <cell r="H1543"/>
          <cell r="I1543"/>
          <cell r="J1543"/>
          <cell r="K1543"/>
          <cell r="L1543"/>
          <cell r="M1543"/>
          <cell r="N1543"/>
          <cell r="O1543"/>
          <cell r="P1543"/>
          <cell r="Q1543"/>
          <cell r="R1543"/>
          <cell r="S1543"/>
          <cell r="T1543"/>
          <cell r="U1543"/>
          <cell r="V1543"/>
          <cell r="W1543"/>
          <cell r="X1543"/>
          <cell r="Y1543"/>
          <cell r="Z1543" t="str">
            <v>-</v>
          </cell>
          <cell r="AA1543" t="str">
            <v>-</v>
          </cell>
        </row>
        <row r="1544">
          <cell r="B1544" t="str">
            <v>4Б-1</v>
          </cell>
          <cell r="C1544" t="str">
            <v>Распорка 4Б-1</v>
          </cell>
          <cell r="D1544">
            <v>1</v>
          </cell>
          <cell r="E1544">
            <v>70.599999999999994</v>
          </cell>
          <cell r="F1544">
            <v>70.599999999999994</v>
          </cell>
          <cell r="G1544"/>
          <cell r="H1544"/>
          <cell r="I1544"/>
          <cell r="J1544"/>
          <cell r="K1544"/>
          <cell r="L1544"/>
          <cell r="M1544"/>
          <cell r="N1544"/>
          <cell r="O1544"/>
          <cell r="P1544"/>
          <cell r="Q1544"/>
          <cell r="R1544"/>
          <cell r="S1544"/>
          <cell r="T1544"/>
          <cell r="U1544"/>
          <cell r="V1544"/>
          <cell r="W1544"/>
          <cell r="X1544"/>
          <cell r="Y1544"/>
          <cell r="Z1544" t="str">
            <v>-</v>
          </cell>
          <cell r="AA1544" t="str">
            <v>-</v>
          </cell>
        </row>
        <row r="1545">
          <cell r="B1545" t="str">
            <v>4Б1-1</v>
          </cell>
          <cell r="C1545" t="str">
            <v>Балка 4Б1-1</v>
          </cell>
          <cell r="D1545">
            <v>1</v>
          </cell>
          <cell r="E1545">
            <v>4701.6000000000004</v>
          </cell>
          <cell r="F1545">
            <v>4701.6000000000004</v>
          </cell>
          <cell r="G1545"/>
          <cell r="H1545"/>
          <cell r="I1545"/>
          <cell r="J1545"/>
          <cell r="K1545"/>
          <cell r="L1545"/>
          <cell r="M1545"/>
          <cell r="N1545"/>
          <cell r="O1545"/>
          <cell r="P1545"/>
          <cell r="Q1545"/>
          <cell r="R1545"/>
          <cell r="S1545"/>
          <cell r="T1545"/>
          <cell r="U1545"/>
          <cell r="V1545"/>
          <cell r="W1545"/>
          <cell r="X1545"/>
          <cell r="Y1545"/>
          <cell r="Z1545" t="str">
            <v>-</v>
          </cell>
          <cell r="AA1545" t="str">
            <v>-</v>
          </cell>
        </row>
        <row r="1546">
          <cell r="B1546" t="str">
            <v>4Б1-2</v>
          </cell>
          <cell r="C1546" t="str">
            <v>Балка 4Б1-2</v>
          </cell>
          <cell r="D1546">
            <v>3</v>
          </cell>
          <cell r="E1546">
            <v>4551.2</v>
          </cell>
          <cell r="F1546">
            <v>13653.6</v>
          </cell>
          <cell r="G1546"/>
          <cell r="H1546"/>
          <cell r="I1546"/>
          <cell r="J1546"/>
          <cell r="K1546"/>
          <cell r="L1546"/>
          <cell r="M1546"/>
          <cell r="N1546"/>
          <cell r="O1546"/>
          <cell r="P1546">
            <v>1</v>
          </cell>
          <cell r="Q1546"/>
          <cell r="R1546"/>
          <cell r="S1546"/>
          <cell r="T1546"/>
          <cell r="U1546"/>
          <cell r="V1546"/>
          <cell r="W1546"/>
          <cell r="X1546"/>
          <cell r="Y1546"/>
          <cell r="Z1546">
            <v>1</v>
          </cell>
          <cell r="AA1546">
            <v>4551.2</v>
          </cell>
        </row>
        <row r="1547">
          <cell r="B1547" t="str">
            <v>4Б1-3</v>
          </cell>
          <cell r="C1547" t="str">
            <v>Балка 4Б1-3</v>
          </cell>
          <cell r="D1547">
            <v>2</v>
          </cell>
          <cell r="E1547">
            <v>4535.6000000000004</v>
          </cell>
          <cell r="F1547">
            <v>9071.2000000000007</v>
          </cell>
          <cell r="G1547"/>
          <cell r="H1547"/>
          <cell r="I1547"/>
          <cell r="J1547"/>
          <cell r="K1547"/>
          <cell r="L1547"/>
          <cell r="M1547"/>
          <cell r="N1547"/>
          <cell r="O1547"/>
          <cell r="P1547"/>
          <cell r="Q1547"/>
          <cell r="R1547"/>
          <cell r="S1547"/>
          <cell r="T1547"/>
          <cell r="U1547"/>
          <cell r="V1547"/>
          <cell r="W1547"/>
          <cell r="X1547"/>
          <cell r="Y1547"/>
          <cell r="Z1547" t="str">
            <v>-</v>
          </cell>
          <cell r="AA1547" t="str">
            <v>-</v>
          </cell>
        </row>
        <row r="1548">
          <cell r="B1548" t="str">
            <v>4Б1-4</v>
          </cell>
          <cell r="C1548" t="str">
            <v>Балка 4Б1-4</v>
          </cell>
          <cell r="D1548">
            <v>1</v>
          </cell>
          <cell r="E1548">
            <v>4526.5</v>
          </cell>
          <cell r="F1548">
            <v>4526.5</v>
          </cell>
          <cell r="G1548"/>
          <cell r="H1548"/>
          <cell r="I1548"/>
          <cell r="J1548"/>
          <cell r="K1548"/>
          <cell r="L1548"/>
          <cell r="M1548"/>
          <cell r="N1548"/>
          <cell r="O1548"/>
          <cell r="P1548"/>
          <cell r="Q1548"/>
          <cell r="R1548"/>
          <cell r="S1548"/>
          <cell r="T1548"/>
          <cell r="U1548"/>
          <cell r="V1548"/>
          <cell r="W1548"/>
          <cell r="X1548"/>
          <cell r="Y1548"/>
          <cell r="Z1548" t="str">
            <v>-</v>
          </cell>
          <cell r="AA1548" t="str">
            <v>-</v>
          </cell>
        </row>
        <row r="1549">
          <cell r="B1549" t="str">
            <v>4Б1-5</v>
          </cell>
          <cell r="C1549" t="str">
            <v>Балка 4Б1-5</v>
          </cell>
          <cell r="D1549">
            <v>1</v>
          </cell>
          <cell r="E1549">
            <v>4542.1000000000004</v>
          </cell>
          <cell r="F1549">
            <v>4542.1000000000004</v>
          </cell>
          <cell r="G1549"/>
          <cell r="H1549"/>
          <cell r="I1549"/>
          <cell r="J1549"/>
          <cell r="K1549"/>
          <cell r="L1549"/>
          <cell r="M1549"/>
          <cell r="N1549"/>
          <cell r="O1549"/>
          <cell r="P1549"/>
          <cell r="Q1549"/>
          <cell r="R1549"/>
          <cell r="S1549"/>
          <cell r="T1549"/>
          <cell r="U1549"/>
          <cell r="V1549"/>
          <cell r="W1549"/>
          <cell r="X1549"/>
          <cell r="Y1549"/>
          <cell r="Z1549" t="str">
            <v>-</v>
          </cell>
          <cell r="AA1549" t="str">
            <v>-</v>
          </cell>
        </row>
        <row r="1550">
          <cell r="B1550" t="str">
            <v>4Б1-6</v>
          </cell>
          <cell r="C1550" t="str">
            <v>Балка 4Б1-6</v>
          </cell>
          <cell r="D1550">
            <v>1</v>
          </cell>
          <cell r="E1550">
            <v>4526.5</v>
          </cell>
          <cell r="F1550">
            <v>4526.5</v>
          </cell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Q1550"/>
          <cell r="R1550"/>
          <cell r="S1550"/>
          <cell r="T1550"/>
          <cell r="U1550"/>
          <cell r="V1550"/>
          <cell r="W1550"/>
          <cell r="X1550"/>
          <cell r="Y1550"/>
          <cell r="Z1550" t="str">
            <v>-</v>
          </cell>
          <cell r="AA1550" t="str">
            <v>-</v>
          </cell>
        </row>
        <row r="1551">
          <cell r="B1551" t="str">
            <v>4Б1-7</v>
          </cell>
          <cell r="C1551" t="str">
            <v>Балка 4Б1-7</v>
          </cell>
          <cell r="D1551">
            <v>1</v>
          </cell>
          <cell r="E1551">
            <v>4542.1000000000004</v>
          </cell>
          <cell r="F1551">
            <v>4542.1000000000004</v>
          </cell>
          <cell r="G1551"/>
          <cell r="H1551"/>
          <cell r="I1551"/>
          <cell r="J1551"/>
          <cell r="K1551"/>
          <cell r="L1551"/>
          <cell r="M1551"/>
          <cell r="N1551"/>
          <cell r="O1551"/>
          <cell r="P1551"/>
          <cell r="Q1551"/>
          <cell r="R1551"/>
          <cell r="S1551"/>
          <cell r="T1551"/>
          <cell r="U1551"/>
          <cell r="V1551"/>
          <cell r="W1551"/>
          <cell r="X1551"/>
          <cell r="Y1551"/>
          <cell r="Z1551" t="str">
            <v>-</v>
          </cell>
          <cell r="AA1551" t="str">
            <v>-</v>
          </cell>
        </row>
        <row r="1552">
          <cell r="B1552" t="str">
            <v>4Б1-8</v>
          </cell>
          <cell r="C1552" t="str">
            <v>Балка 4Б1-8</v>
          </cell>
          <cell r="D1552">
            <v>1</v>
          </cell>
          <cell r="E1552">
            <v>4552.8999999999996</v>
          </cell>
          <cell r="F1552">
            <v>4552.8999999999996</v>
          </cell>
          <cell r="G1552"/>
          <cell r="H1552"/>
          <cell r="I1552"/>
          <cell r="J1552"/>
          <cell r="K1552"/>
          <cell r="L1552"/>
          <cell r="M1552"/>
          <cell r="N1552"/>
          <cell r="O1552"/>
          <cell r="P1552"/>
          <cell r="Q1552"/>
          <cell r="R1552"/>
          <cell r="S1552"/>
          <cell r="T1552"/>
          <cell r="U1552"/>
          <cell r="V1552"/>
          <cell r="W1552"/>
          <cell r="X1552"/>
          <cell r="Y1552"/>
          <cell r="Z1552" t="str">
            <v>-</v>
          </cell>
          <cell r="AA1552" t="str">
            <v>-</v>
          </cell>
        </row>
        <row r="1553">
          <cell r="B1553" t="str">
            <v>4Б2-1</v>
          </cell>
          <cell r="C1553" t="str">
            <v>Балка 4Б2-1</v>
          </cell>
          <cell r="D1553">
            <v>1</v>
          </cell>
          <cell r="E1553">
            <v>4381.8999999999996</v>
          </cell>
          <cell r="F1553">
            <v>4381.8999999999996</v>
          </cell>
          <cell r="G1553"/>
          <cell r="H1553"/>
          <cell r="I1553"/>
          <cell r="J1553"/>
          <cell r="K1553"/>
          <cell r="L1553"/>
          <cell r="M1553"/>
          <cell r="N1553"/>
          <cell r="O1553"/>
          <cell r="P1553"/>
          <cell r="Q1553"/>
          <cell r="R1553"/>
          <cell r="S1553"/>
          <cell r="T1553"/>
          <cell r="U1553"/>
          <cell r="V1553"/>
          <cell r="W1553"/>
          <cell r="X1553"/>
          <cell r="Y1553"/>
          <cell r="Z1553" t="str">
            <v>-</v>
          </cell>
          <cell r="AA1553" t="str">
            <v>-</v>
          </cell>
        </row>
        <row r="1554">
          <cell r="B1554" t="str">
            <v>4Б2-2</v>
          </cell>
          <cell r="C1554" t="str">
            <v>Балка 4Б2-2</v>
          </cell>
          <cell r="D1554">
            <v>1</v>
          </cell>
          <cell r="E1554">
            <v>4416</v>
          </cell>
          <cell r="F1554">
            <v>4416</v>
          </cell>
          <cell r="G1554"/>
          <cell r="H1554"/>
          <cell r="I1554"/>
          <cell r="J1554"/>
          <cell r="K1554"/>
          <cell r="L1554"/>
          <cell r="M1554"/>
          <cell r="N1554"/>
          <cell r="O1554"/>
          <cell r="P1554"/>
          <cell r="Q1554"/>
          <cell r="R1554"/>
          <cell r="S1554"/>
          <cell r="T1554"/>
          <cell r="U1554"/>
          <cell r="V1554"/>
          <cell r="W1554"/>
          <cell r="X1554"/>
          <cell r="Y1554"/>
          <cell r="Z1554" t="str">
            <v>-</v>
          </cell>
          <cell r="AA1554" t="str">
            <v>-</v>
          </cell>
        </row>
        <row r="1555">
          <cell r="B1555" t="str">
            <v>4Б3-1</v>
          </cell>
          <cell r="C1555" t="str">
            <v>Балка 4Б3-1</v>
          </cell>
          <cell r="D1555">
            <v>1</v>
          </cell>
          <cell r="E1555">
            <v>2312.5</v>
          </cell>
          <cell r="F1555">
            <v>2312.5</v>
          </cell>
          <cell r="G1555"/>
          <cell r="H1555"/>
          <cell r="I1555"/>
          <cell r="J1555"/>
          <cell r="K1555"/>
          <cell r="L1555"/>
          <cell r="M1555"/>
          <cell r="N1555"/>
          <cell r="O1555"/>
          <cell r="P1555"/>
          <cell r="Q1555"/>
          <cell r="R1555"/>
          <cell r="S1555"/>
          <cell r="T1555"/>
          <cell r="U1555"/>
          <cell r="V1555"/>
          <cell r="W1555"/>
          <cell r="X1555"/>
          <cell r="Y1555"/>
          <cell r="Z1555" t="str">
            <v>-</v>
          </cell>
          <cell r="AA1555" t="str">
            <v>-</v>
          </cell>
        </row>
        <row r="1556">
          <cell r="B1556" t="str">
            <v>4Б4-1</v>
          </cell>
          <cell r="C1556" t="str">
            <v>Балка 4Б4-1</v>
          </cell>
          <cell r="D1556">
            <v>1</v>
          </cell>
          <cell r="E1556">
            <v>186.6</v>
          </cell>
          <cell r="F1556">
            <v>186.6</v>
          </cell>
          <cell r="G1556"/>
          <cell r="H1556"/>
          <cell r="I1556"/>
          <cell r="J1556"/>
          <cell r="K1556"/>
          <cell r="L1556"/>
          <cell r="M1556"/>
          <cell r="N1556"/>
          <cell r="O1556"/>
          <cell r="P1556"/>
          <cell r="Q1556"/>
          <cell r="R1556"/>
          <cell r="S1556"/>
          <cell r="T1556"/>
          <cell r="U1556"/>
          <cell r="V1556"/>
          <cell r="W1556"/>
          <cell r="X1556"/>
          <cell r="Y1556"/>
          <cell r="Z1556" t="str">
            <v>-</v>
          </cell>
          <cell r="AA1556" t="str">
            <v>-</v>
          </cell>
        </row>
        <row r="1557">
          <cell r="B1557" t="str">
            <v>4Б4-2</v>
          </cell>
          <cell r="C1557" t="str">
            <v>Балка 4Б4-2</v>
          </cell>
          <cell r="D1557">
            <v>1</v>
          </cell>
          <cell r="E1557">
            <v>186.6</v>
          </cell>
          <cell r="F1557">
            <v>186.6</v>
          </cell>
          <cell r="G1557"/>
          <cell r="H1557"/>
          <cell r="I1557"/>
          <cell r="J1557"/>
          <cell r="K1557"/>
          <cell r="L1557"/>
          <cell r="M1557"/>
          <cell r="N1557"/>
          <cell r="O1557"/>
          <cell r="P1557"/>
          <cell r="Q1557"/>
          <cell r="R1557"/>
          <cell r="S1557"/>
          <cell r="T1557"/>
          <cell r="U1557"/>
          <cell r="V1557"/>
          <cell r="W1557"/>
          <cell r="X1557"/>
          <cell r="Y1557"/>
          <cell r="Z1557" t="str">
            <v>-</v>
          </cell>
          <cell r="AA1557" t="str">
            <v>-</v>
          </cell>
        </row>
        <row r="1558">
          <cell r="B1558" t="str">
            <v>4Б4-3</v>
          </cell>
          <cell r="C1558" t="str">
            <v>Балка 4Б4-3</v>
          </cell>
          <cell r="D1558">
            <v>2</v>
          </cell>
          <cell r="E1558">
            <v>186.6</v>
          </cell>
          <cell r="F1558">
            <v>373.2</v>
          </cell>
          <cell r="G1558"/>
          <cell r="H1558"/>
          <cell r="I1558"/>
          <cell r="J1558"/>
          <cell r="K1558"/>
          <cell r="L1558"/>
          <cell r="M1558"/>
          <cell r="N1558"/>
          <cell r="O1558"/>
          <cell r="P1558"/>
          <cell r="Q1558"/>
          <cell r="R1558"/>
          <cell r="S1558"/>
          <cell r="T1558"/>
          <cell r="U1558"/>
          <cell r="V1558"/>
          <cell r="W1558"/>
          <cell r="X1558"/>
          <cell r="Y1558"/>
          <cell r="Z1558" t="str">
            <v>-</v>
          </cell>
          <cell r="AA1558" t="str">
            <v>-</v>
          </cell>
        </row>
        <row r="1559">
          <cell r="B1559" t="str">
            <v>4Б4-4</v>
          </cell>
          <cell r="C1559" t="str">
            <v>Балка 4Б4-4</v>
          </cell>
          <cell r="D1559">
            <v>1</v>
          </cell>
          <cell r="E1559">
            <v>658.3</v>
          </cell>
          <cell r="F1559">
            <v>658.3</v>
          </cell>
          <cell r="G1559"/>
          <cell r="H1559"/>
          <cell r="I1559"/>
          <cell r="J1559"/>
          <cell r="K1559"/>
          <cell r="L1559"/>
          <cell r="M1559"/>
          <cell r="N1559"/>
          <cell r="O1559"/>
          <cell r="P1559"/>
          <cell r="Q1559"/>
          <cell r="R1559"/>
          <cell r="S1559"/>
          <cell r="T1559"/>
          <cell r="U1559"/>
          <cell r="V1559"/>
          <cell r="W1559"/>
          <cell r="X1559"/>
          <cell r="Y1559"/>
          <cell r="Z1559" t="str">
            <v>-</v>
          </cell>
          <cell r="AA1559" t="str">
            <v>-</v>
          </cell>
        </row>
        <row r="1560">
          <cell r="B1560" t="str">
            <v>4Б4-5</v>
          </cell>
          <cell r="C1560" t="str">
            <v>Балка 4Б4-5</v>
          </cell>
          <cell r="D1560">
            <v>1</v>
          </cell>
          <cell r="E1560">
            <v>670.6</v>
          </cell>
          <cell r="F1560">
            <v>670.6</v>
          </cell>
          <cell r="G1560"/>
          <cell r="H1560"/>
          <cell r="I1560"/>
          <cell r="J1560"/>
          <cell r="K1560"/>
          <cell r="L1560"/>
          <cell r="M1560"/>
          <cell r="N1560"/>
          <cell r="O1560"/>
          <cell r="P1560"/>
          <cell r="Q1560"/>
          <cell r="R1560"/>
          <cell r="S1560"/>
          <cell r="T1560"/>
          <cell r="U1560"/>
          <cell r="V1560"/>
          <cell r="W1560"/>
          <cell r="X1560"/>
          <cell r="Y1560"/>
          <cell r="Z1560" t="str">
            <v>-</v>
          </cell>
          <cell r="AA1560" t="str">
            <v>-</v>
          </cell>
        </row>
        <row r="1561">
          <cell r="B1561" t="str">
            <v>4Б4-6</v>
          </cell>
          <cell r="C1561" t="str">
            <v>Балка 4Б4-6</v>
          </cell>
          <cell r="D1561">
            <v>2</v>
          </cell>
          <cell r="E1561">
            <v>670.2</v>
          </cell>
          <cell r="F1561">
            <v>1340.4</v>
          </cell>
          <cell r="G1561"/>
          <cell r="H1561"/>
          <cell r="I1561"/>
          <cell r="J1561"/>
          <cell r="K1561"/>
          <cell r="L1561"/>
          <cell r="M1561"/>
          <cell r="N1561"/>
          <cell r="O1561"/>
          <cell r="P1561"/>
          <cell r="Q1561"/>
          <cell r="R1561"/>
          <cell r="S1561"/>
          <cell r="T1561"/>
          <cell r="U1561"/>
          <cell r="V1561"/>
          <cell r="W1561"/>
          <cell r="X1561"/>
          <cell r="Y1561"/>
          <cell r="Z1561" t="str">
            <v>-</v>
          </cell>
          <cell r="AA1561" t="str">
            <v>-</v>
          </cell>
        </row>
        <row r="1562">
          <cell r="B1562" t="str">
            <v>4Б4-7</v>
          </cell>
          <cell r="C1562" t="str">
            <v>Балка 4Б4-7</v>
          </cell>
          <cell r="D1562">
            <v>1</v>
          </cell>
          <cell r="E1562">
            <v>647.20000000000005</v>
          </cell>
          <cell r="F1562">
            <v>647.20000000000005</v>
          </cell>
          <cell r="G1562"/>
          <cell r="H1562"/>
          <cell r="I1562"/>
          <cell r="J1562"/>
          <cell r="K1562"/>
          <cell r="L1562"/>
          <cell r="M1562"/>
          <cell r="N1562"/>
          <cell r="O1562"/>
          <cell r="P1562"/>
          <cell r="Q1562"/>
          <cell r="R1562"/>
          <cell r="S1562"/>
          <cell r="T1562"/>
          <cell r="U1562"/>
          <cell r="V1562"/>
          <cell r="W1562"/>
          <cell r="X1562"/>
          <cell r="Y1562"/>
          <cell r="Z1562" t="str">
            <v>-</v>
          </cell>
          <cell r="AA1562" t="str">
            <v>-</v>
          </cell>
        </row>
        <row r="1563">
          <cell r="B1563" t="str">
            <v>4Б4-8</v>
          </cell>
          <cell r="C1563" t="str">
            <v>Балка 4Б4-8</v>
          </cell>
          <cell r="D1563">
            <v>1</v>
          </cell>
          <cell r="E1563">
            <v>659.5</v>
          </cell>
          <cell r="F1563">
            <v>659.5</v>
          </cell>
          <cell r="G1563"/>
          <cell r="H1563"/>
          <cell r="I1563"/>
          <cell r="J1563"/>
          <cell r="K1563"/>
          <cell r="L1563"/>
          <cell r="M1563"/>
          <cell r="N1563"/>
          <cell r="O1563"/>
          <cell r="P1563"/>
          <cell r="Q1563"/>
          <cell r="R1563"/>
          <cell r="S1563"/>
          <cell r="T1563"/>
          <cell r="U1563"/>
          <cell r="V1563"/>
          <cell r="W1563"/>
          <cell r="X1563"/>
          <cell r="Y1563"/>
          <cell r="Z1563" t="str">
            <v>-</v>
          </cell>
          <cell r="AA1563" t="str">
            <v>-</v>
          </cell>
        </row>
        <row r="1564">
          <cell r="B1564" t="str">
            <v>4Б4-9</v>
          </cell>
          <cell r="C1564" t="str">
            <v>Балка 4Б4-9</v>
          </cell>
          <cell r="D1564">
            <v>2</v>
          </cell>
          <cell r="E1564">
            <v>645.79999999999995</v>
          </cell>
          <cell r="F1564">
            <v>1291.5999999999999</v>
          </cell>
          <cell r="G1564"/>
          <cell r="H1564"/>
          <cell r="I1564"/>
          <cell r="J1564"/>
          <cell r="K1564"/>
          <cell r="L1564"/>
          <cell r="M1564"/>
          <cell r="N1564"/>
          <cell r="O1564"/>
          <cell r="P1564"/>
          <cell r="Q1564"/>
          <cell r="R1564"/>
          <cell r="S1564"/>
          <cell r="T1564"/>
          <cell r="U1564"/>
          <cell r="V1564"/>
          <cell r="W1564"/>
          <cell r="X1564"/>
          <cell r="Y1564"/>
          <cell r="Z1564" t="str">
            <v>-</v>
          </cell>
          <cell r="AA1564" t="str">
            <v>-</v>
          </cell>
        </row>
        <row r="1565">
          <cell r="B1565" t="str">
            <v>4Б4-10</v>
          </cell>
          <cell r="C1565" t="str">
            <v>Балка 4Б4-10</v>
          </cell>
          <cell r="D1565">
            <v>1</v>
          </cell>
          <cell r="E1565">
            <v>645.79999999999995</v>
          </cell>
          <cell r="F1565">
            <v>645.79999999999995</v>
          </cell>
          <cell r="G1565"/>
          <cell r="H1565"/>
          <cell r="I1565"/>
          <cell r="J1565"/>
          <cell r="K1565"/>
          <cell r="L1565"/>
          <cell r="M1565"/>
          <cell r="N1565"/>
          <cell r="O1565"/>
          <cell r="P1565"/>
          <cell r="Q1565"/>
          <cell r="R1565"/>
          <cell r="S1565"/>
          <cell r="T1565"/>
          <cell r="U1565"/>
          <cell r="V1565"/>
          <cell r="W1565"/>
          <cell r="X1565"/>
          <cell r="Y1565"/>
          <cell r="Z1565" t="str">
            <v>-</v>
          </cell>
          <cell r="AA1565" t="str">
            <v>-</v>
          </cell>
        </row>
        <row r="1566">
          <cell r="B1566" t="str">
            <v>4Б4-11</v>
          </cell>
          <cell r="C1566" t="str">
            <v>Балка 4Б4-11</v>
          </cell>
          <cell r="D1566">
            <v>1</v>
          </cell>
          <cell r="E1566">
            <v>658.1</v>
          </cell>
          <cell r="F1566">
            <v>658.1</v>
          </cell>
          <cell r="G1566"/>
          <cell r="H1566"/>
          <cell r="I1566"/>
          <cell r="J1566"/>
          <cell r="K1566"/>
          <cell r="L1566"/>
          <cell r="M1566"/>
          <cell r="N1566"/>
          <cell r="O1566"/>
          <cell r="P1566"/>
          <cell r="Q1566"/>
          <cell r="R1566"/>
          <cell r="S1566"/>
          <cell r="T1566"/>
          <cell r="U1566"/>
          <cell r="V1566"/>
          <cell r="W1566"/>
          <cell r="X1566"/>
          <cell r="Y1566"/>
          <cell r="Z1566" t="str">
            <v>-</v>
          </cell>
          <cell r="AA1566" t="str">
            <v>-</v>
          </cell>
        </row>
        <row r="1567">
          <cell r="B1567" t="str">
            <v>4Б4-12</v>
          </cell>
          <cell r="C1567" t="str">
            <v>Балка 4Б4-12</v>
          </cell>
          <cell r="D1567">
            <v>2</v>
          </cell>
          <cell r="E1567">
            <v>658.3</v>
          </cell>
          <cell r="F1567">
            <v>1316.6</v>
          </cell>
          <cell r="G1567"/>
          <cell r="H1567"/>
          <cell r="I1567"/>
          <cell r="J1567"/>
          <cell r="K1567"/>
          <cell r="L1567"/>
          <cell r="M1567"/>
          <cell r="N1567"/>
          <cell r="O1567"/>
          <cell r="P1567"/>
          <cell r="Q1567"/>
          <cell r="R1567"/>
          <cell r="S1567"/>
          <cell r="T1567"/>
          <cell r="U1567"/>
          <cell r="V1567"/>
          <cell r="W1567"/>
          <cell r="X1567"/>
          <cell r="Y1567"/>
          <cell r="Z1567" t="str">
            <v>-</v>
          </cell>
          <cell r="AA1567" t="str">
            <v>-</v>
          </cell>
        </row>
        <row r="1568">
          <cell r="B1568" t="str">
            <v>4Б4-13</v>
          </cell>
          <cell r="C1568" t="str">
            <v>Балка 4Б4-13</v>
          </cell>
          <cell r="D1568">
            <v>2</v>
          </cell>
          <cell r="E1568">
            <v>658.3</v>
          </cell>
          <cell r="F1568">
            <v>1316.6</v>
          </cell>
          <cell r="G1568"/>
          <cell r="H1568"/>
          <cell r="I1568"/>
          <cell r="J1568"/>
          <cell r="K1568"/>
          <cell r="L1568"/>
          <cell r="M1568"/>
          <cell r="N1568"/>
          <cell r="O1568"/>
          <cell r="P1568"/>
          <cell r="Q1568"/>
          <cell r="R1568"/>
          <cell r="S1568"/>
          <cell r="T1568"/>
          <cell r="U1568"/>
          <cell r="V1568"/>
          <cell r="W1568"/>
          <cell r="X1568"/>
          <cell r="Y1568"/>
          <cell r="Z1568" t="str">
            <v>-</v>
          </cell>
          <cell r="AA1568" t="str">
            <v>-</v>
          </cell>
        </row>
        <row r="1569">
          <cell r="B1569" t="str">
            <v>4Б4-14</v>
          </cell>
          <cell r="C1569" t="str">
            <v>Балка 4Б4-14</v>
          </cell>
          <cell r="D1569">
            <v>2</v>
          </cell>
          <cell r="E1569">
            <v>670.6</v>
          </cell>
          <cell r="F1569">
            <v>1341.2</v>
          </cell>
          <cell r="G1569"/>
          <cell r="H1569"/>
          <cell r="I1569"/>
          <cell r="J1569"/>
          <cell r="K1569"/>
          <cell r="L1569"/>
          <cell r="M1569"/>
          <cell r="N1569"/>
          <cell r="O1569"/>
          <cell r="P1569"/>
          <cell r="Q1569"/>
          <cell r="R1569"/>
          <cell r="S1569"/>
          <cell r="T1569"/>
          <cell r="U1569"/>
          <cell r="V1569"/>
          <cell r="W1569"/>
          <cell r="X1569"/>
          <cell r="Y1569"/>
          <cell r="Z1569" t="str">
            <v>-</v>
          </cell>
          <cell r="AA1569" t="str">
            <v>-</v>
          </cell>
        </row>
        <row r="1570">
          <cell r="B1570" t="str">
            <v>4Б4-15</v>
          </cell>
          <cell r="C1570" t="str">
            <v>Балка 4Б4-15</v>
          </cell>
          <cell r="D1570">
            <v>2</v>
          </cell>
          <cell r="E1570">
            <v>645.79999999999995</v>
          </cell>
          <cell r="F1570">
            <v>1291.5999999999999</v>
          </cell>
          <cell r="G1570"/>
          <cell r="H1570"/>
          <cell r="I1570"/>
          <cell r="J1570"/>
          <cell r="K1570"/>
          <cell r="L1570"/>
          <cell r="M1570"/>
          <cell r="N1570"/>
          <cell r="O1570"/>
          <cell r="P1570"/>
          <cell r="Q1570"/>
          <cell r="R1570"/>
          <cell r="S1570"/>
          <cell r="T1570"/>
          <cell r="U1570"/>
          <cell r="V1570"/>
          <cell r="W1570"/>
          <cell r="X1570"/>
          <cell r="Y1570"/>
          <cell r="Z1570" t="str">
            <v>-</v>
          </cell>
          <cell r="AA1570" t="str">
            <v>-</v>
          </cell>
        </row>
        <row r="1571">
          <cell r="B1571" t="str">
            <v>4Б4-16</v>
          </cell>
          <cell r="C1571" t="str">
            <v>Балка 4Б4-16</v>
          </cell>
          <cell r="D1571">
            <v>2</v>
          </cell>
          <cell r="E1571">
            <v>645.79999999999995</v>
          </cell>
          <cell r="F1571">
            <v>1291.5999999999999</v>
          </cell>
          <cell r="G1571"/>
          <cell r="H1571"/>
          <cell r="I1571"/>
          <cell r="J1571"/>
          <cell r="K1571"/>
          <cell r="L1571"/>
          <cell r="M1571"/>
          <cell r="N1571"/>
          <cell r="O1571"/>
          <cell r="P1571"/>
          <cell r="Q1571"/>
          <cell r="R1571"/>
          <cell r="S1571"/>
          <cell r="T1571"/>
          <cell r="U1571"/>
          <cell r="V1571"/>
          <cell r="W1571"/>
          <cell r="X1571"/>
          <cell r="Y1571"/>
          <cell r="Z1571" t="str">
            <v>-</v>
          </cell>
          <cell r="AA1571" t="str">
            <v>-</v>
          </cell>
        </row>
        <row r="1572">
          <cell r="B1572" t="str">
            <v>4Б4-17</v>
          </cell>
          <cell r="C1572" t="str">
            <v>Балка 4Б4-17</v>
          </cell>
          <cell r="D1572">
            <v>2</v>
          </cell>
          <cell r="E1572">
            <v>658.1</v>
          </cell>
          <cell r="F1572">
            <v>1316.2</v>
          </cell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Q1572"/>
          <cell r="R1572"/>
          <cell r="S1572"/>
          <cell r="T1572"/>
          <cell r="U1572"/>
          <cell r="V1572"/>
          <cell r="W1572"/>
          <cell r="X1572"/>
          <cell r="Y1572"/>
          <cell r="Z1572" t="str">
            <v>-</v>
          </cell>
          <cell r="AA1572" t="str">
            <v>-</v>
          </cell>
        </row>
        <row r="1573">
          <cell r="B1573" t="str">
            <v>4Б4-18</v>
          </cell>
          <cell r="C1573" t="str">
            <v>Балка 4Б4-18</v>
          </cell>
          <cell r="D1573">
            <v>2</v>
          </cell>
          <cell r="E1573">
            <v>645.79999999999995</v>
          </cell>
          <cell r="F1573">
            <v>1291.5999999999999</v>
          </cell>
          <cell r="G1573"/>
          <cell r="H1573"/>
          <cell r="I1573"/>
          <cell r="J1573"/>
          <cell r="K1573"/>
          <cell r="L1573"/>
          <cell r="M1573"/>
          <cell r="N1573"/>
          <cell r="O1573"/>
          <cell r="P1573"/>
          <cell r="Q1573"/>
          <cell r="R1573"/>
          <cell r="S1573"/>
          <cell r="T1573"/>
          <cell r="U1573"/>
          <cell r="V1573"/>
          <cell r="W1573"/>
          <cell r="X1573"/>
          <cell r="Y1573"/>
          <cell r="Z1573" t="str">
            <v>-</v>
          </cell>
          <cell r="AA1573" t="str">
            <v>-</v>
          </cell>
        </row>
        <row r="1574">
          <cell r="B1574" t="str">
            <v>4Б4-19</v>
          </cell>
          <cell r="C1574" t="str">
            <v>Балка 4Б4-19</v>
          </cell>
          <cell r="D1574">
            <v>2</v>
          </cell>
          <cell r="E1574">
            <v>658.3</v>
          </cell>
          <cell r="F1574">
            <v>1316.6</v>
          </cell>
          <cell r="G1574"/>
          <cell r="H1574"/>
          <cell r="I1574"/>
          <cell r="J1574"/>
          <cell r="K1574"/>
          <cell r="L1574"/>
          <cell r="M1574"/>
          <cell r="N1574"/>
          <cell r="O1574"/>
          <cell r="P1574"/>
          <cell r="Q1574"/>
          <cell r="R1574"/>
          <cell r="S1574"/>
          <cell r="T1574"/>
          <cell r="U1574"/>
          <cell r="V1574"/>
          <cell r="W1574"/>
          <cell r="X1574"/>
          <cell r="Y1574"/>
          <cell r="Z1574" t="str">
            <v>-</v>
          </cell>
          <cell r="AA1574" t="str">
            <v>-</v>
          </cell>
        </row>
        <row r="1575">
          <cell r="B1575" t="str">
            <v>4Б4-20</v>
          </cell>
          <cell r="C1575" t="str">
            <v>Балка 4Б4-20</v>
          </cell>
          <cell r="D1575">
            <v>1</v>
          </cell>
          <cell r="E1575">
            <v>691.2</v>
          </cell>
          <cell r="F1575">
            <v>691.2</v>
          </cell>
          <cell r="G1575"/>
          <cell r="H1575"/>
          <cell r="I1575"/>
          <cell r="J1575"/>
          <cell r="K1575"/>
          <cell r="L1575"/>
          <cell r="M1575"/>
          <cell r="N1575"/>
          <cell r="O1575"/>
          <cell r="P1575"/>
          <cell r="Q1575"/>
          <cell r="R1575"/>
          <cell r="S1575"/>
          <cell r="T1575"/>
          <cell r="U1575"/>
          <cell r="V1575"/>
          <cell r="W1575"/>
          <cell r="X1575"/>
          <cell r="Y1575"/>
          <cell r="Z1575" t="str">
            <v>-</v>
          </cell>
          <cell r="AA1575" t="str">
            <v>-</v>
          </cell>
        </row>
        <row r="1576">
          <cell r="B1576" t="str">
            <v>4Б4-21</v>
          </cell>
          <cell r="C1576" t="str">
            <v>Балка 4Б4-21</v>
          </cell>
          <cell r="D1576">
            <v>1</v>
          </cell>
          <cell r="E1576">
            <v>678.9</v>
          </cell>
          <cell r="F1576">
            <v>678.9</v>
          </cell>
          <cell r="G1576"/>
          <cell r="H1576"/>
          <cell r="I1576"/>
          <cell r="J1576"/>
          <cell r="K1576"/>
          <cell r="L1576"/>
          <cell r="M1576"/>
          <cell r="N1576"/>
          <cell r="O1576"/>
          <cell r="P1576"/>
          <cell r="Q1576"/>
          <cell r="R1576"/>
          <cell r="S1576"/>
          <cell r="T1576"/>
          <cell r="U1576"/>
          <cell r="V1576"/>
          <cell r="W1576"/>
          <cell r="X1576"/>
          <cell r="Y1576"/>
          <cell r="Z1576" t="str">
            <v>-</v>
          </cell>
          <cell r="AA1576" t="str">
            <v>-</v>
          </cell>
        </row>
        <row r="1577">
          <cell r="B1577" t="str">
            <v>4Б4-22</v>
          </cell>
          <cell r="C1577" t="str">
            <v>Балка 4Б4-22</v>
          </cell>
          <cell r="D1577">
            <v>1</v>
          </cell>
          <cell r="E1577">
            <v>678.7</v>
          </cell>
          <cell r="F1577">
            <v>678.7</v>
          </cell>
          <cell r="G1577"/>
          <cell r="H1577"/>
          <cell r="I1577"/>
          <cell r="J1577"/>
          <cell r="K1577"/>
          <cell r="L1577"/>
          <cell r="M1577"/>
          <cell r="N1577"/>
          <cell r="O1577"/>
          <cell r="P1577"/>
          <cell r="Q1577"/>
          <cell r="R1577"/>
          <cell r="S1577"/>
          <cell r="T1577"/>
          <cell r="U1577"/>
          <cell r="V1577"/>
          <cell r="W1577"/>
          <cell r="X1577"/>
          <cell r="Y1577"/>
          <cell r="Z1577" t="str">
            <v>-</v>
          </cell>
          <cell r="AA1577" t="str">
            <v>-</v>
          </cell>
        </row>
        <row r="1578">
          <cell r="B1578" t="str">
            <v>4Б4-23</v>
          </cell>
          <cell r="C1578" t="str">
            <v>Балка 4Б4-23</v>
          </cell>
          <cell r="D1578">
            <v>1</v>
          </cell>
          <cell r="E1578">
            <v>667.6</v>
          </cell>
          <cell r="F1578">
            <v>667.6</v>
          </cell>
          <cell r="G1578"/>
          <cell r="H1578"/>
          <cell r="I1578"/>
          <cell r="J1578"/>
          <cell r="K1578"/>
          <cell r="L1578"/>
          <cell r="M1578"/>
          <cell r="N1578"/>
          <cell r="O1578"/>
          <cell r="P1578"/>
          <cell r="Q1578"/>
          <cell r="R1578"/>
          <cell r="S1578"/>
          <cell r="T1578"/>
          <cell r="U1578"/>
          <cell r="V1578"/>
          <cell r="W1578"/>
          <cell r="X1578"/>
          <cell r="Y1578"/>
          <cell r="Z1578" t="str">
            <v>-</v>
          </cell>
          <cell r="AA1578" t="str">
            <v>-</v>
          </cell>
        </row>
        <row r="1579">
          <cell r="B1579" t="str">
            <v>4Б4-24</v>
          </cell>
          <cell r="C1579" t="str">
            <v>Балка 4Б4-24</v>
          </cell>
          <cell r="D1579">
            <v>1</v>
          </cell>
          <cell r="E1579">
            <v>679.9</v>
          </cell>
          <cell r="F1579">
            <v>679.9</v>
          </cell>
          <cell r="G1579"/>
          <cell r="H1579"/>
          <cell r="I1579"/>
          <cell r="J1579"/>
          <cell r="K1579"/>
          <cell r="L1579"/>
          <cell r="M1579"/>
          <cell r="N1579"/>
          <cell r="O1579"/>
          <cell r="P1579"/>
          <cell r="Q1579"/>
          <cell r="R1579"/>
          <cell r="S1579"/>
          <cell r="T1579"/>
          <cell r="U1579"/>
          <cell r="V1579"/>
          <cell r="W1579"/>
          <cell r="X1579"/>
          <cell r="Y1579"/>
          <cell r="Z1579" t="str">
            <v>-</v>
          </cell>
          <cell r="AA1579" t="str">
            <v>-</v>
          </cell>
        </row>
        <row r="1580">
          <cell r="B1580" t="str">
            <v>4Б4-25</v>
          </cell>
          <cell r="C1580" t="str">
            <v>Балка 4Б4-25</v>
          </cell>
          <cell r="D1580">
            <v>1</v>
          </cell>
          <cell r="E1580">
            <v>655.5</v>
          </cell>
          <cell r="F1580">
            <v>655.5</v>
          </cell>
          <cell r="G1580"/>
          <cell r="H1580"/>
          <cell r="I1580"/>
          <cell r="J1580"/>
          <cell r="K1580"/>
          <cell r="L1580"/>
          <cell r="M1580"/>
          <cell r="N1580"/>
          <cell r="O1580"/>
          <cell r="P1580"/>
          <cell r="Q1580"/>
          <cell r="R1580"/>
          <cell r="S1580"/>
          <cell r="T1580"/>
          <cell r="U1580"/>
          <cell r="V1580"/>
          <cell r="W1580"/>
          <cell r="X1580"/>
          <cell r="Y1580"/>
          <cell r="Z1580" t="str">
            <v>-</v>
          </cell>
          <cell r="AA1580" t="str">
            <v>-</v>
          </cell>
        </row>
        <row r="1581">
          <cell r="B1581" t="str">
            <v>4Б4-26</v>
          </cell>
          <cell r="C1581" t="str">
            <v>Балка 4Б4-26</v>
          </cell>
          <cell r="D1581">
            <v>1</v>
          </cell>
          <cell r="E1581">
            <v>668.6</v>
          </cell>
          <cell r="F1581">
            <v>668.6</v>
          </cell>
          <cell r="G1581"/>
          <cell r="H1581"/>
          <cell r="I1581"/>
          <cell r="J1581"/>
          <cell r="K1581"/>
          <cell r="L1581"/>
          <cell r="M1581"/>
          <cell r="N1581"/>
          <cell r="O1581"/>
          <cell r="P1581"/>
          <cell r="Q1581"/>
          <cell r="R1581"/>
          <cell r="S1581"/>
          <cell r="T1581"/>
          <cell r="U1581"/>
          <cell r="V1581"/>
          <cell r="W1581"/>
          <cell r="X1581"/>
          <cell r="Y1581"/>
          <cell r="Z1581" t="str">
            <v>-</v>
          </cell>
          <cell r="AA1581" t="str">
            <v>-</v>
          </cell>
        </row>
        <row r="1582">
          <cell r="B1582" t="str">
            <v>4Б4-27</v>
          </cell>
          <cell r="C1582" t="str">
            <v>Балка 4Б4-27</v>
          </cell>
          <cell r="D1582">
            <v>1</v>
          </cell>
          <cell r="E1582">
            <v>670.6</v>
          </cell>
          <cell r="F1582">
            <v>670.6</v>
          </cell>
          <cell r="G1582"/>
          <cell r="H1582"/>
          <cell r="I1582"/>
          <cell r="J1582"/>
          <cell r="K1582"/>
          <cell r="L1582"/>
          <cell r="M1582"/>
          <cell r="N1582"/>
          <cell r="O1582"/>
          <cell r="P1582"/>
          <cell r="Q1582"/>
          <cell r="R1582"/>
          <cell r="S1582"/>
          <cell r="T1582"/>
          <cell r="U1582"/>
          <cell r="V1582"/>
          <cell r="W1582"/>
          <cell r="X1582"/>
          <cell r="Y1582"/>
          <cell r="Z1582" t="str">
            <v>-</v>
          </cell>
          <cell r="AA1582" t="str">
            <v>-</v>
          </cell>
        </row>
        <row r="1583">
          <cell r="B1583" t="str">
            <v>4Б4-28</v>
          </cell>
          <cell r="C1583" t="str">
            <v>Балка 4Б4-28</v>
          </cell>
          <cell r="D1583">
            <v>1</v>
          </cell>
          <cell r="E1583">
            <v>658.3</v>
          </cell>
          <cell r="F1583">
            <v>658.3</v>
          </cell>
          <cell r="G1583"/>
          <cell r="H1583"/>
          <cell r="I1583"/>
          <cell r="J1583"/>
          <cell r="K1583"/>
          <cell r="L1583"/>
          <cell r="M1583"/>
          <cell r="N1583"/>
          <cell r="O1583"/>
          <cell r="P1583"/>
          <cell r="Q1583"/>
          <cell r="R1583"/>
          <cell r="S1583"/>
          <cell r="T1583"/>
          <cell r="U1583"/>
          <cell r="V1583"/>
          <cell r="W1583"/>
          <cell r="X1583"/>
          <cell r="Y1583"/>
          <cell r="Z1583" t="str">
            <v>-</v>
          </cell>
          <cell r="AA1583" t="str">
            <v>-</v>
          </cell>
        </row>
        <row r="1584">
          <cell r="B1584" t="str">
            <v>4Б4-29</v>
          </cell>
          <cell r="C1584" t="str">
            <v>Балка 4Б4-29</v>
          </cell>
          <cell r="D1584">
            <v>1</v>
          </cell>
          <cell r="E1584">
            <v>670.6</v>
          </cell>
          <cell r="F1584">
            <v>670.6</v>
          </cell>
          <cell r="G1584"/>
          <cell r="H1584"/>
          <cell r="I1584"/>
          <cell r="J1584"/>
          <cell r="K1584"/>
          <cell r="L1584"/>
          <cell r="M1584"/>
          <cell r="N1584"/>
          <cell r="O1584"/>
          <cell r="P1584"/>
          <cell r="Q1584"/>
          <cell r="R1584"/>
          <cell r="S1584"/>
          <cell r="T1584"/>
          <cell r="U1584"/>
          <cell r="V1584"/>
          <cell r="W1584"/>
          <cell r="X1584"/>
          <cell r="Y1584"/>
          <cell r="Z1584" t="str">
            <v>-</v>
          </cell>
          <cell r="AA1584" t="str">
            <v>-</v>
          </cell>
        </row>
        <row r="1585">
          <cell r="B1585" t="str">
            <v>4Б5-1</v>
          </cell>
          <cell r="C1585" t="str">
            <v>Балка 4Б5-1</v>
          </cell>
          <cell r="D1585">
            <v>1</v>
          </cell>
          <cell r="E1585">
            <v>324.89999999999998</v>
          </cell>
          <cell r="F1585">
            <v>324.89999999999998</v>
          </cell>
          <cell r="G1585"/>
          <cell r="H1585"/>
          <cell r="I1585"/>
          <cell r="J1585"/>
          <cell r="K1585"/>
          <cell r="L1585"/>
          <cell r="M1585"/>
          <cell r="N1585"/>
          <cell r="O1585"/>
          <cell r="P1585"/>
          <cell r="Q1585"/>
          <cell r="R1585"/>
          <cell r="S1585"/>
          <cell r="T1585"/>
          <cell r="U1585"/>
          <cell r="V1585"/>
          <cell r="W1585"/>
          <cell r="X1585"/>
          <cell r="Y1585"/>
          <cell r="Z1585" t="str">
            <v>-</v>
          </cell>
          <cell r="AA1585" t="str">
            <v>-</v>
          </cell>
        </row>
        <row r="1586">
          <cell r="B1586" t="str">
            <v>4Б5-2</v>
          </cell>
          <cell r="C1586" t="str">
            <v>Балка 4Б5-2</v>
          </cell>
          <cell r="D1586">
            <v>1</v>
          </cell>
          <cell r="E1586">
            <v>323.7</v>
          </cell>
          <cell r="F1586">
            <v>323.7</v>
          </cell>
          <cell r="G1586"/>
          <cell r="H1586"/>
          <cell r="I1586"/>
          <cell r="J1586"/>
          <cell r="K1586"/>
          <cell r="L1586"/>
          <cell r="M1586"/>
          <cell r="N1586"/>
          <cell r="O1586"/>
          <cell r="P1586"/>
          <cell r="Q1586"/>
          <cell r="R1586"/>
          <cell r="S1586"/>
          <cell r="T1586"/>
          <cell r="U1586"/>
          <cell r="V1586"/>
          <cell r="W1586"/>
          <cell r="X1586"/>
          <cell r="Y1586"/>
          <cell r="Z1586" t="str">
            <v>-</v>
          </cell>
          <cell r="AA1586" t="str">
            <v>-</v>
          </cell>
        </row>
        <row r="1587">
          <cell r="B1587" t="str">
            <v>4Б5-3</v>
          </cell>
          <cell r="C1587" t="str">
            <v>Балка 4Б5-3</v>
          </cell>
          <cell r="D1587">
            <v>1</v>
          </cell>
          <cell r="E1587">
            <v>325.3</v>
          </cell>
          <cell r="F1587">
            <v>325.3</v>
          </cell>
          <cell r="G1587"/>
          <cell r="H1587"/>
          <cell r="I1587"/>
          <cell r="J1587"/>
          <cell r="K1587"/>
          <cell r="L1587"/>
          <cell r="M1587"/>
          <cell r="N1587"/>
          <cell r="O1587"/>
          <cell r="P1587"/>
          <cell r="Q1587"/>
          <cell r="R1587"/>
          <cell r="S1587"/>
          <cell r="T1587"/>
          <cell r="U1587"/>
          <cell r="V1587"/>
          <cell r="W1587"/>
          <cell r="X1587"/>
          <cell r="Y1587"/>
          <cell r="Z1587" t="str">
            <v>-</v>
          </cell>
          <cell r="AA1587" t="str">
            <v>-</v>
          </cell>
        </row>
        <row r="1588">
          <cell r="B1588" t="str">
            <v>4Б5-4</v>
          </cell>
          <cell r="C1588" t="str">
            <v>Балка 4Б5-4</v>
          </cell>
          <cell r="D1588">
            <v>1</v>
          </cell>
          <cell r="E1588">
            <v>334.9</v>
          </cell>
          <cell r="F1588">
            <v>334.9</v>
          </cell>
          <cell r="G1588"/>
          <cell r="H1588"/>
          <cell r="I1588"/>
          <cell r="J1588"/>
          <cell r="K1588"/>
          <cell r="L1588"/>
          <cell r="M1588"/>
          <cell r="N1588"/>
          <cell r="O1588"/>
          <cell r="P1588"/>
          <cell r="Q1588"/>
          <cell r="R1588"/>
          <cell r="S1588"/>
          <cell r="T1588"/>
          <cell r="U1588"/>
          <cell r="V1588"/>
          <cell r="W1588"/>
          <cell r="X1588"/>
          <cell r="Y1588"/>
          <cell r="Z1588" t="str">
            <v>-</v>
          </cell>
          <cell r="AA1588" t="str">
            <v>-</v>
          </cell>
        </row>
        <row r="1589">
          <cell r="B1589" t="str">
            <v>4Б5-5</v>
          </cell>
          <cell r="C1589" t="str">
            <v>Балка 4Б5-5</v>
          </cell>
          <cell r="D1589">
            <v>4</v>
          </cell>
          <cell r="E1589">
            <v>315.60000000000002</v>
          </cell>
          <cell r="F1589">
            <v>1262.4000000000001</v>
          </cell>
          <cell r="G1589"/>
          <cell r="H1589"/>
          <cell r="I1589"/>
          <cell r="J1589"/>
          <cell r="K1589"/>
          <cell r="L1589"/>
          <cell r="M1589"/>
          <cell r="N1589"/>
          <cell r="O1589"/>
          <cell r="P1589"/>
          <cell r="Q1589"/>
          <cell r="R1589"/>
          <cell r="S1589"/>
          <cell r="T1589"/>
          <cell r="U1589"/>
          <cell r="V1589"/>
          <cell r="W1589"/>
          <cell r="X1589"/>
          <cell r="Y1589"/>
          <cell r="Z1589" t="str">
            <v>-</v>
          </cell>
          <cell r="AA1589" t="str">
            <v>-</v>
          </cell>
        </row>
        <row r="1590">
          <cell r="B1590" t="str">
            <v>4Б5-6</v>
          </cell>
          <cell r="C1590" t="str">
            <v>Балка 4Б5-6</v>
          </cell>
          <cell r="D1590">
            <v>4</v>
          </cell>
          <cell r="E1590">
            <v>314.39999999999998</v>
          </cell>
          <cell r="F1590">
            <v>1257.5999999999999</v>
          </cell>
          <cell r="G1590"/>
          <cell r="H1590"/>
          <cell r="I1590"/>
          <cell r="J1590"/>
          <cell r="K1590"/>
          <cell r="L1590"/>
          <cell r="M1590"/>
          <cell r="N1590"/>
          <cell r="O1590"/>
          <cell r="P1590"/>
          <cell r="Q1590"/>
          <cell r="R1590"/>
          <cell r="S1590"/>
          <cell r="T1590"/>
          <cell r="U1590"/>
          <cell r="V1590"/>
          <cell r="W1590"/>
          <cell r="X1590"/>
          <cell r="Y1590"/>
          <cell r="Z1590" t="str">
            <v>-</v>
          </cell>
          <cell r="AA1590" t="str">
            <v>-</v>
          </cell>
        </row>
        <row r="1591">
          <cell r="B1591" t="str">
            <v>4Б6-1</v>
          </cell>
          <cell r="C1591" t="str">
            <v>Балка 4Б6-1</v>
          </cell>
          <cell r="D1591">
            <v>1</v>
          </cell>
          <cell r="E1591">
            <v>369.7</v>
          </cell>
          <cell r="F1591">
            <v>369.7</v>
          </cell>
          <cell r="G1591"/>
          <cell r="H1591"/>
          <cell r="I1591"/>
          <cell r="J1591"/>
          <cell r="K1591"/>
          <cell r="L1591"/>
          <cell r="M1591"/>
          <cell r="N1591"/>
          <cell r="O1591"/>
          <cell r="P1591"/>
          <cell r="Q1591"/>
          <cell r="R1591"/>
          <cell r="S1591"/>
          <cell r="T1591"/>
          <cell r="U1591"/>
          <cell r="V1591"/>
          <cell r="W1591"/>
          <cell r="X1591"/>
          <cell r="Y1591"/>
          <cell r="Z1591" t="str">
            <v>-</v>
          </cell>
          <cell r="AA1591" t="str">
            <v>-</v>
          </cell>
        </row>
        <row r="1592">
          <cell r="B1592" t="str">
            <v>4Б6-2</v>
          </cell>
          <cell r="C1592" t="str">
            <v>Балка 4Б6-2</v>
          </cell>
          <cell r="D1592">
            <v>1</v>
          </cell>
          <cell r="E1592">
            <v>369.7</v>
          </cell>
          <cell r="F1592">
            <v>369.7</v>
          </cell>
          <cell r="G1592"/>
          <cell r="H1592"/>
          <cell r="I1592"/>
          <cell r="J1592"/>
          <cell r="K1592"/>
          <cell r="L1592"/>
          <cell r="M1592"/>
          <cell r="N1592"/>
          <cell r="O1592"/>
          <cell r="P1592"/>
          <cell r="Q1592"/>
          <cell r="R1592"/>
          <cell r="S1592"/>
          <cell r="T1592"/>
          <cell r="U1592"/>
          <cell r="V1592"/>
          <cell r="W1592"/>
          <cell r="X1592"/>
          <cell r="Y1592"/>
          <cell r="Z1592" t="str">
            <v>-</v>
          </cell>
          <cell r="AA1592" t="str">
            <v>-</v>
          </cell>
        </row>
        <row r="1593">
          <cell r="B1593" t="str">
            <v>4Б6-3</v>
          </cell>
          <cell r="C1593" t="str">
            <v>Балка 4Б6-3</v>
          </cell>
          <cell r="D1593">
            <v>1</v>
          </cell>
          <cell r="E1593">
            <v>369.7</v>
          </cell>
          <cell r="F1593">
            <v>369.7</v>
          </cell>
          <cell r="G1593"/>
          <cell r="H1593"/>
          <cell r="I1593"/>
          <cell r="J1593"/>
          <cell r="K1593"/>
          <cell r="L1593"/>
          <cell r="M1593"/>
          <cell r="N1593"/>
          <cell r="O1593"/>
          <cell r="P1593"/>
          <cell r="Q1593"/>
          <cell r="R1593"/>
          <cell r="S1593"/>
          <cell r="T1593"/>
          <cell r="U1593"/>
          <cell r="V1593"/>
          <cell r="W1593"/>
          <cell r="X1593"/>
          <cell r="Y1593"/>
          <cell r="Z1593" t="str">
            <v>-</v>
          </cell>
          <cell r="AA1593" t="str">
            <v>-</v>
          </cell>
        </row>
        <row r="1594">
          <cell r="B1594" t="str">
            <v>4Б6-4</v>
          </cell>
          <cell r="C1594" t="str">
            <v>Балка 4Б6-4</v>
          </cell>
          <cell r="D1594">
            <v>1</v>
          </cell>
          <cell r="E1594">
            <v>369.7</v>
          </cell>
          <cell r="F1594">
            <v>369.7</v>
          </cell>
          <cell r="G1594"/>
          <cell r="H1594"/>
          <cell r="I1594"/>
          <cell r="J1594"/>
          <cell r="K1594"/>
          <cell r="L1594"/>
          <cell r="M1594"/>
          <cell r="N1594"/>
          <cell r="O1594"/>
          <cell r="P1594"/>
          <cell r="Q1594"/>
          <cell r="R1594"/>
          <cell r="S1594"/>
          <cell r="T1594"/>
          <cell r="U1594"/>
          <cell r="V1594"/>
          <cell r="W1594"/>
          <cell r="X1594"/>
          <cell r="Y1594"/>
          <cell r="Z1594" t="str">
            <v>-</v>
          </cell>
          <cell r="AA1594" t="str">
            <v>-</v>
          </cell>
        </row>
        <row r="1595">
          <cell r="B1595" t="str">
            <v>4Б7-1</v>
          </cell>
          <cell r="C1595" t="str">
            <v>Балка 4Б7-1</v>
          </cell>
          <cell r="D1595">
            <v>1</v>
          </cell>
          <cell r="E1595">
            <v>30.4</v>
          </cell>
          <cell r="F1595">
            <v>30.4</v>
          </cell>
          <cell r="G1595"/>
          <cell r="H1595"/>
          <cell r="I1595"/>
          <cell r="J1595"/>
          <cell r="K1595"/>
          <cell r="L1595"/>
          <cell r="M1595"/>
          <cell r="N1595"/>
          <cell r="O1595"/>
          <cell r="P1595"/>
          <cell r="Q1595"/>
          <cell r="R1595"/>
          <cell r="S1595"/>
          <cell r="T1595"/>
          <cell r="U1595"/>
          <cell r="V1595"/>
          <cell r="W1595"/>
          <cell r="X1595"/>
          <cell r="Y1595"/>
          <cell r="Z1595" t="str">
            <v>-</v>
          </cell>
          <cell r="AA1595" t="str">
            <v>-</v>
          </cell>
        </row>
        <row r="1596">
          <cell r="B1596" t="str">
            <v>4Б7-2</v>
          </cell>
          <cell r="C1596" t="str">
            <v>Балка 4Б7-2</v>
          </cell>
          <cell r="D1596">
            <v>7</v>
          </cell>
          <cell r="E1596">
            <v>33</v>
          </cell>
          <cell r="F1596">
            <v>231</v>
          </cell>
          <cell r="G1596"/>
          <cell r="H1596"/>
          <cell r="I1596"/>
          <cell r="J1596"/>
          <cell r="K1596"/>
          <cell r="L1596"/>
          <cell r="M1596"/>
          <cell r="N1596"/>
          <cell r="O1596"/>
          <cell r="P1596"/>
          <cell r="Q1596"/>
          <cell r="R1596"/>
          <cell r="S1596"/>
          <cell r="T1596"/>
          <cell r="U1596"/>
          <cell r="V1596"/>
          <cell r="W1596"/>
          <cell r="X1596"/>
          <cell r="Y1596"/>
          <cell r="Z1596" t="str">
            <v>-</v>
          </cell>
          <cell r="AA1596" t="str">
            <v>-</v>
          </cell>
        </row>
        <row r="1597">
          <cell r="B1597" t="str">
            <v>4Б7-3</v>
          </cell>
          <cell r="C1597" t="str">
            <v>Балка 4Б7-3</v>
          </cell>
          <cell r="D1597">
            <v>75</v>
          </cell>
          <cell r="E1597">
            <v>118.4</v>
          </cell>
          <cell r="F1597">
            <v>8880</v>
          </cell>
          <cell r="G1597"/>
          <cell r="H1597"/>
          <cell r="I1597"/>
          <cell r="J1597"/>
          <cell r="K1597"/>
          <cell r="L1597"/>
          <cell r="M1597"/>
          <cell r="N1597"/>
          <cell r="O1597"/>
          <cell r="P1597"/>
          <cell r="Q1597"/>
          <cell r="R1597"/>
          <cell r="S1597"/>
          <cell r="T1597"/>
          <cell r="U1597"/>
          <cell r="V1597"/>
          <cell r="W1597"/>
          <cell r="X1597"/>
          <cell r="Y1597"/>
          <cell r="Z1597" t="str">
            <v>-</v>
          </cell>
          <cell r="AA1597" t="str">
            <v>-</v>
          </cell>
        </row>
        <row r="1598">
          <cell r="B1598" t="str">
            <v>4Б7-4</v>
          </cell>
          <cell r="C1598" t="str">
            <v>Балка 4Б7-4</v>
          </cell>
          <cell r="D1598">
            <v>1</v>
          </cell>
          <cell r="E1598">
            <v>22.3</v>
          </cell>
          <cell r="F1598">
            <v>22.3</v>
          </cell>
          <cell r="G1598"/>
          <cell r="H1598"/>
          <cell r="I1598"/>
          <cell r="J1598"/>
          <cell r="K1598"/>
          <cell r="L1598"/>
          <cell r="M1598"/>
          <cell r="N1598"/>
          <cell r="O1598"/>
          <cell r="P1598"/>
          <cell r="Q1598"/>
          <cell r="R1598"/>
          <cell r="S1598"/>
          <cell r="T1598"/>
          <cell r="U1598"/>
          <cell r="V1598"/>
          <cell r="W1598"/>
          <cell r="X1598"/>
          <cell r="Y1598"/>
          <cell r="Z1598" t="str">
            <v>-</v>
          </cell>
          <cell r="AA1598" t="str">
            <v>-</v>
          </cell>
        </row>
        <row r="1599">
          <cell r="B1599" t="str">
            <v>4Б7-5</v>
          </cell>
          <cell r="C1599" t="str">
            <v>Балка 4Б7-5</v>
          </cell>
          <cell r="D1599">
            <v>1</v>
          </cell>
          <cell r="E1599">
            <v>35</v>
          </cell>
          <cell r="F1599">
            <v>35</v>
          </cell>
          <cell r="G1599"/>
          <cell r="H1599"/>
          <cell r="I1599"/>
          <cell r="J1599"/>
          <cell r="K1599"/>
          <cell r="L1599"/>
          <cell r="M1599"/>
          <cell r="N1599"/>
          <cell r="O1599"/>
          <cell r="P1599"/>
          <cell r="Q1599"/>
          <cell r="R1599"/>
          <cell r="S1599"/>
          <cell r="T1599"/>
          <cell r="U1599"/>
          <cell r="V1599"/>
          <cell r="W1599"/>
          <cell r="X1599"/>
          <cell r="Y1599"/>
          <cell r="Z1599" t="str">
            <v>-</v>
          </cell>
          <cell r="AA1599" t="str">
            <v>-</v>
          </cell>
        </row>
        <row r="1600">
          <cell r="B1600" t="str">
            <v>4Б7-6</v>
          </cell>
          <cell r="C1600" t="str">
            <v>Балка 4Б7-6</v>
          </cell>
          <cell r="D1600">
            <v>1</v>
          </cell>
          <cell r="E1600">
            <v>46.3</v>
          </cell>
          <cell r="F1600">
            <v>46.3</v>
          </cell>
          <cell r="G1600"/>
          <cell r="H1600"/>
          <cell r="I1600"/>
          <cell r="J1600"/>
          <cell r="K1600"/>
          <cell r="L1600"/>
          <cell r="M1600"/>
          <cell r="N1600"/>
          <cell r="O1600"/>
          <cell r="P1600"/>
          <cell r="Q1600"/>
          <cell r="R1600"/>
          <cell r="S1600"/>
          <cell r="T1600"/>
          <cell r="U1600"/>
          <cell r="V1600"/>
          <cell r="W1600"/>
          <cell r="X1600"/>
          <cell r="Y1600"/>
          <cell r="Z1600" t="str">
            <v>-</v>
          </cell>
          <cell r="AA1600" t="str">
            <v>-</v>
          </cell>
        </row>
        <row r="1601">
          <cell r="B1601" t="str">
            <v>4Б7-7</v>
          </cell>
          <cell r="C1601" t="str">
            <v>Балка 4Б7-7</v>
          </cell>
          <cell r="D1601">
            <v>1</v>
          </cell>
          <cell r="E1601">
            <v>40.5</v>
          </cell>
          <cell r="F1601">
            <v>40.5</v>
          </cell>
          <cell r="G1601"/>
          <cell r="H1601"/>
          <cell r="I1601"/>
          <cell r="J1601"/>
          <cell r="K1601"/>
          <cell r="L1601"/>
          <cell r="M1601"/>
          <cell r="N1601"/>
          <cell r="O1601"/>
          <cell r="P1601"/>
          <cell r="Q1601"/>
          <cell r="R1601"/>
          <cell r="S1601"/>
          <cell r="T1601"/>
          <cell r="U1601"/>
          <cell r="V1601"/>
          <cell r="W1601"/>
          <cell r="X1601"/>
          <cell r="Y1601"/>
          <cell r="Z1601" t="str">
            <v>-</v>
          </cell>
          <cell r="AA1601" t="str">
            <v>-</v>
          </cell>
        </row>
        <row r="1602">
          <cell r="B1602" t="str">
            <v>4Б7-8</v>
          </cell>
          <cell r="C1602" t="str">
            <v>Балка 4Б7-8</v>
          </cell>
          <cell r="D1602">
            <v>9</v>
          </cell>
          <cell r="E1602">
            <v>50.3</v>
          </cell>
          <cell r="F1602">
            <v>452.7</v>
          </cell>
          <cell r="G1602"/>
          <cell r="H1602"/>
          <cell r="I1602"/>
          <cell r="J1602"/>
          <cell r="K1602"/>
          <cell r="L1602"/>
          <cell r="M1602"/>
          <cell r="N1602"/>
          <cell r="O1602"/>
          <cell r="P1602"/>
          <cell r="Q1602"/>
          <cell r="R1602"/>
          <cell r="S1602"/>
          <cell r="T1602"/>
          <cell r="U1602"/>
          <cell r="V1602"/>
          <cell r="W1602"/>
          <cell r="X1602"/>
          <cell r="Y1602"/>
          <cell r="Z1602" t="str">
            <v>-</v>
          </cell>
          <cell r="AA1602" t="str">
            <v>-</v>
          </cell>
        </row>
        <row r="1603">
          <cell r="B1603" t="str">
            <v>4Б7-9</v>
          </cell>
          <cell r="C1603" t="str">
            <v>Балка 4Б7-9</v>
          </cell>
          <cell r="D1603">
            <v>1</v>
          </cell>
          <cell r="E1603">
            <v>122</v>
          </cell>
          <cell r="F1603">
            <v>122</v>
          </cell>
          <cell r="G1603"/>
          <cell r="H1603"/>
          <cell r="I1603"/>
          <cell r="J1603"/>
          <cell r="K1603"/>
          <cell r="L1603"/>
          <cell r="M1603"/>
          <cell r="N1603"/>
          <cell r="O1603"/>
          <cell r="P1603"/>
          <cell r="Q1603"/>
          <cell r="R1603"/>
          <cell r="S1603"/>
          <cell r="T1603"/>
          <cell r="U1603"/>
          <cell r="V1603"/>
          <cell r="W1603"/>
          <cell r="X1603"/>
          <cell r="Y1603"/>
          <cell r="Z1603" t="str">
            <v>-</v>
          </cell>
          <cell r="AA1603" t="str">
            <v>-</v>
          </cell>
        </row>
        <row r="1604">
          <cell r="B1604" t="str">
            <v>4Б7-10</v>
          </cell>
          <cell r="C1604" t="str">
            <v>Балка 4Б7-10</v>
          </cell>
          <cell r="D1604">
            <v>1</v>
          </cell>
          <cell r="E1604">
            <v>46.3</v>
          </cell>
          <cell r="F1604">
            <v>46.3</v>
          </cell>
          <cell r="G1604"/>
          <cell r="H1604"/>
          <cell r="I1604"/>
          <cell r="J1604"/>
          <cell r="K1604"/>
          <cell r="L1604"/>
          <cell r="M1604"/>
          <cell r="N1604"/>
          <cell r="O1604"/>
          <cell r="P1604"/>
          <cell r="Q1604"/>
          <cell r="R1604"/>
          <cell r="S1604"/>
          <cell r="T1604"/>
          <cell r="U1604"/>
          <cell r="V1604"/>
          <cell r="W1604"/>
          <cell r="X1604"/>
          <cell r="Y1604"/>
          <cell r="Z1604" t="str">
            <v>-</v>
          </cell>
          <cell r="AA1604" t="str">
            <v>-</v>
          </cell>
        </row>
        <row r="1605">
          <cell r="B1605" t="str">
            <v>4Б7-11</v>
          </cell>
          <cell r="C1605" t="str">
            <v>Балка 4Б7-11</v>
          </cell>
          <cell r="D1605">
            <v>1</v>
          </cell>
          <cell r="E1605">
            <v>40.5</v>
          </cell>
          <cell r="F1605">
            <v>40.5</v>
          </cell>
          <cell r="G1605"/>
          <cell r="H1605"/>
          <cell r="I1605"/>
          <cell r="J1605"/>
          <cell r="K1605"/>
          <cell r="L1605"/>
          <cell r="M1605"/>
          <cell r="N1605"/>
          <cell r="O1605"/>
          <cell r="P1605"/>
          <cell r="Q1605"/>
          <cell r="R1605"/>
          <cell r="S1605"/>
          <cell r="T1605"/>
          <cell r="U1605"/>
          <cell r="V1605"/>
          <cell r="W1605"/>
          <cell r="X1605"/>
          <cell r="Y1605"/>
          <cell r="Z1605" t="str">
            <v>-</v>
          </cell>
          <cell r="AA1605" t="str">
            <v>-</v>
          </cell>
        </row>
        <row r="1606">
          <cell r="B1606" t="str">
            <v>4Б7-12</v>
          </cell>
          <cell r="C1606" t="str">
            <v>Балка 4Б7-12</v>
          </cell>
          <cell r="D1606">
            <v>1</v>
          </cell>
          <cell r="E1606">
            <v>42.8</v>
          </cell>
          <cell r="F1606">
            <v>42.8</v>
          </cell>
          <cell r="G1606"/>
          <cell r="H1606"/>
          <cell r="I1606"/>
          <cell r="J1606"/>
          <cell r="K1606"/>
          <cell r="L1606"/>
          <cell r="M1606"/>
          <cell r="N1606"/>
          <cell r="O1606"/>
          <cell r="P1606"/>
          <cell r="Q1606"/>
          <cell r="R1606"/>
          <cell r="S1606"/>
          <cell r="T1606"/>
          <cell r="U1606"/>
          <cell r="V1606"/>
          <cell r="W1606"/>
          <cell r="X1606"/>
          <cell r="Y1606"/>
          <cell r="Z1606" t="str">
            <v>-</v>
          </cell>
          <cell r="AA1606" t="str">
            <v>-</v>
          </cell>
        </row>
        <row r="1607">
          <cell r="B1607" t="str">
            <v>4Б7-13</v>
          </cell>
          <cell r="C1607" t="str">
            <v>Балка 4Б7-13</v>
          </cell>
          <cell r="D1607">
            <v>1</v>
          </cell>
          <cell r="E1607">
            <v>30.2</v>
          </cell>
          <cell r="F1607">
            <v>30.2</v>
          </cell>
          <cell r="G1607"/>
          <cell r="H1607"/>
          <cell r="I1607"/>
          <cell r="J1607"/>
          <cell r="K1607"/>
          <cell r="L1607"/>
          <cell r="M1607"/>
          <cell r="N1607"/>
          <cell r="O1607"/>
          <cell r="P1607"/>
          <cell r="Q1607"/>
          <cell r="R1607"/>
          <cell r="S1607"/>
          <cell r="T1607"/>
          <cell r="U1607"/>
          <cell r="V1607"/>
          <cell r="W1607"/>
          <cell r="X1607"/>
          <cell r="Y1607"/>
          <cell r="Z1607" t="str">
            <v>-</v>
          </cell>
          <cell r="AA1607" t="str">
            <v>-</v>
          </cell>
        </row>
        <row r="1608">
          <cell r="B1608" t="str">
            <v>4Б7-14</v>
          </cell>
          <cell r="C1608" t="str">
            <v>Балка 4Б7-14</v>
          </cell>
          <cell r="D1608">
            <v>1</v>
          </cell>
          <cell r="E1608">
            <v>30.2</v>
          </cell>
          <cell r="F1608">
            <v>30.2</v>
          </cell>
          <cell r="G1608"/>
          <cell r="H1608"/>
          <cell r="I1608"/>
          <cell r="J1608"/>
          <cell r="K1608"/>
          <cell r="L1608"/>
          <cell r="M1608"/>
          <cell r="N1608"/>
          <cell r="O1608"/>
          <cell r="P1608"/>
          <cell r="Q1608"/>
          <cell r="R1608"/>
          <cell r="S1608"/>
          <cell r="T1608"/>
          <cell r="U1608"/>
          <cell r="V1608"/>
          <cell r="W1608"/>
          <cell r="X1608"/>
          <cell r="Y1608"/>
          <cell r="Z1608" t="str">
            <v>-</v>
          </cell>
          <cell r="AA1608" t="str">
            <v>-</v>
          </cell>
        </row>
        <row r="1609">
          <cell r="B1609" t="str">
            <v>4Б7-15</v>
          </cell>
          <cell r="C1609" t="str">
            <v>Балка 4Б7-15</v>
          </cell>
          <cell r="D1609">
            <v>2</v>
          </cell>
          <cell r="E1609">
            <v>42.8</v>
          </cell>
          <cell r="F1609">
            <v>85.6</v>
          </cell>
          <cell r="G1609"/>
          <cell r="H1609"/>
          <cell r="I1609"/>
          <cell r="J1609"/>
          <cell r="K1609"/>
          <cell r="L1609"/>
          <cell r="M1609"/>
          <cell r="N1609"/>
          <cell r="O1609"/>
          <cell r="P1609"/>
          <cell r="Q1609"/>
          <cell r="R1609"/>
          <cell r="S1609"/>
          <cell r="T1609"/>
          <cell r="U1609"/>
          <cell r="V1609"/>
          <cell r="W1609"/>
          <cell r="X1609"/>
          <cell r="Y1609"/>
          <cell r="Z1609" t="str">
            <v>-</v>
          </cell>
          <cell r="AA1609" t="str">
            <v>-</v>
          </cell>
        </row>
        <row r="1610">
          <cell r="B1610" t="str">
            <v>4Б7-16</v>
          </cell>
          <cell r="C1610" t="str">
            <v>Балка 4Б7-16</v>
          </cell>
          <cell r="D1610">
            <v>1</v>
          </cell>
          <cell r="E1610">
            <v>41.7</v>
          </cell>
          <cell r="F1610">
            <v>41.7</v>
          </cell>
          <cell r="G1610"/>
          <cell r="H1610"/>
          <cell r="I1610"/>
          <cell r="J1610"/>
          <cell r="K1610"/>
          <cell r="L1610"/>
          <cell r="M1610"/>
          <cell r="N1610"/>
          <cell r="O1610"/>
          <cell r="P1610"/>
          <cell r="Q1610"/>
          <cell r="R1610"/>
          <cell r="S1610"/>
          <cell r="T1610"/>
          <cell r="U1610"/>
          <cell r="V1610"/>
          <cell r="W1610"/>
          <cell r="X1610"/>
          <cell r="Y1610"/>
          <cell r="Z1610" t="str">
            <v>-</v>
          </cell>
          <cell r="AA1610" t="str">
            <v>-</v>
          </cell>
        </row>
        <row r="1611">
          <cell r="B1611" t="str">
            <v>4Б7-17</v>
          </cell>
          <cell r="C1611" t="str">
            <v>Балка 4Б7-17</v>
          </cell>
          <cell r="D1611">
            <v>1</v>
          </cell>
          <cell r="E1611">
            <v>38.200000000000003</v>
          </cell>
          <cell r="F1611">
            <v>38.200000000000003</v>
          </cell>
          <cell r="G1611"/>
          <cell r="H1611"/>
          <cell r="I1611"/>
          <cell r="J1611"/>
          <cell r="K1611"/>
          <cell r="L1611"/>
          <cell r="M1611"/>
          <cell r="N1611"/>
          <cell r="O1611"/>
          <cell r="P1611"/>
          <cell r="Q1611"/>
          <cell r="R1611"/>
          <cell r="S1611"/>
          <cell r="T1611"/>
          <cell r="U1611"/>
          <cell r="V1611"/>
          <cell r="W1611"/>
          <cell r="X1611"/>
          <cell r="Y1611"/>
          <cell r="Z1611" t="str">
            <v>-</v>
          </cell>
          <cell r="AA1611" t="str">
            <v>-</v>
          </cell>
        </row>
        <row r="1612">
          <cell r="B1612" t="str">
            <v>4Б7-18</v>
          </cell>
          <cell r="C1612" t="str">
            <v>Балка 4Б7-18</v>
          </cell>
          <cell r="D1612">
            <v>1</v>
          </cell>
          <cell r="E1612">
            <v>47.5</v>
          </cell>
          <cell r="F1612">
            <v>47.5</v>
          </cell>
          <cell r="G1612"/>
          <cell r="H1612"/>
          <cell r="I1612"/>
          <cell r="J1612"/>
          <cell r="K1612"/>
          <cell r="L1612"/>
          <cell r="M1612"/>
          <cell r="N1612"/>
          <cell r="O1612"/>
          <cell r="P1612"/>
          <cell r="Q1612"/>
          <cell r="R1612"/>
          <cell r="S1612"/>
          <cell r="T1612"/>
          <cell r="U1612"/>
          <cell r="V1612"/>
          <cell r="W1612"/>
          <cell r="X1612"/>
          <cell r="Y1612"/>
          <cell r="Z1612" t="str">
            <v>-</v>
          </cell>
          <cell r="AA1612" t="str">
            <v>-</v>
          </cell>
        </row>
        <row r="1613">
          <cell r="B1613" t="str">
            <v>4Б7-19</v>
          </cell>
          <cell r="C1613" t="str">
            <v>Балка 4Б7-19</v>
          </cell>
          <cell r="D1613">
            <v>1</v>
          </cell>
          <cell r="E1613">
            <v>122</v>
          </cell>
          <cell r="F1613">
            <v>122</v>
          </cell>
          <cell r="G1613"/>
          <cell r="H1613"/>
          <cell r="I1613"/>
          <cell r="J1613"/>
          <cell r="K1613"/>
          <cell r="L1613"/>
          <cell r="M1613"/>
          <cell r="N1613"/>
          <cell r="O1613"/>
          <cell r="P1613"/>
          <cell r="Q1613"/>
          <cell r="R1613"/>
          <cell r="S1613"/>
          <cell r="T1613"/>
          <cell r="U1613"/>
          <cell r="V1613"/>
          <cell r="W1613"/>
          <cell r="X1613"/>
          <cell r="Y1613"/>
          <cell r="Z1613" t="str">
            <v>-</v>
          </cell>
          <cell r="AA1613" t="str">
            <v>-</v>
          </cell>
        </row>
        <row r="1614">
          <cell r="B1614" t="str">
            <v>4Б7-20</v>
          </cell>
          <cell r="C1614" t="str">
            <v>Балка 4Б7-20</v>
          </cell>
          <cell r="D1614">
            <v>1</v>
          </cell>
          <cell r="E1614">
            <v>122</v>
          </cell>
          <cell r="F1614">
            <v>122</v>
          </cell>
          <cell r="G1614"/>
          <cell r="H1614"/>
          <cell r="I1614"/>
          <cell r="J1614"/>
          <cell r="K1614"/>
          <cell r="L1614"/>
          <cell r="M1614"/>
          <cell r="N1614"/>
          <cell r="O1614"/>
          <cell r="P1614"/>
          <cell r="Q1614"/>
          <cell r="R1614"/>
          <cell r="S1614"/>
          <cell r="T1614"/>
          <cell r="U1614"/>
          <cell r="V1614"/>
          <cell r="W1614"/>
          <cell r="X1614"/>
          <cell r="Y1614"/>
          <cell r="Z1614" t="str">
            <v>-</v>
          </cell>
          <cell r="AA1614" t="str">
            <v>-</v>
          </cell>
        </row>
        <row r="1615">
          <cell r="B1615" t="str">
            <v>4Б7-21</v>
          </cell>
          <cell r="C1615" t="str">
            <v>Балка 4Б7-21</v>
          </cell>
          <cell r="D1615">
            <v>1</v>
          </cell>
          <cell r="E1615">
            <v>41.7</v>
          </cell>
          <cell r="F1615">
            <v>41.7</v>
          </cell>
          <cell r="G1615"/>
          <cell r="H1615"/>
          <cell r="I1615"/>
          <cell r="J1615"/>
          <cell r="K1615"/>
          <cell r="L1615"/>
          <cell r="M1615"/>
          <cell r="N1615"/>
          <cell r="O1615"/>
          <cell r="P1615"/>
          <cell r="Q1615"/>
          <cell r="R1615"/>
          <cell r="S1615"/>
          <cell r="T1615"/>
          <cell r="U1615"/>
          <cell r="V1615"/>
          <cell r="W1615"/>
          <cell r="X1615"/>
          <cell r="Y1615"/>
          <cell r="Z1615" t="str">
            <v>-</v>
          </cell>
          <cell r="AA1615" t="str">
            <v>-</v>
          </cell>
        </row>
        <row r="1616">
          <cell r="B1616" t="str">
            <v>4Б7-22</v>
          </cell>
          <cell r="C1616" t="str">
            <v>Балка 4Б7-22</v>
          </cell>
          <cell r="D1616">
            <v>1</v>
          </cell>
          <cell r="E1616">
            <v>38.200000000000003</v>
          </cell>
          <cell r="F1616">
            <v>38.200000000000003</v>
          </cell>
          <cell r="G1616"/>
          <cell r="H1616"/>
          <cell r="I1616"/>
          <cell r="J1616"/>
          <cell r="K1616"/>
          <cell r="L1616"/>
          <cell r="M1616"/>
          <cell r="N1616"/>
          <cell r="O1616"/>
          <cell r="P1616"/>
          <cell r="Q1616"/>
          <cell r="R1616"/>
          <cell r="S1616"/>
          <cell r="T1616"/>
          <cell r="U1616"/>
          <cell r="V1616"/>
          <cell r="W1616"/>
          <cell r="X1616"/>
          <cell r="Y1616"/>
          <cell r="Z1616" t="str">
            <v>-</v>
          </cell>
          <cell r="AA1616" t="str">
            <v>-</v>
          </cell>
        </row>
        <row r="1617">
          <cell r="B1617" t="str">
            <v>4Б7-23</v>
          </cell>
          <cell r="C1617" t="str">
            <v>Балка 4Б7-23</v>
          </cell>
          <cell r="D1617">
            <v>1</v>
          </cell>
          <cell r="E1617">
            <v>47.5</v>
          </cell>
          <cell r="F1617">
            <v>47.5</v>
          </cell>
          <cell r="G1617"/>
          <cell r="H1617"/>
          <cell r="I1617"/>
          <cell r="J1617"/>
          <cell r="K1617"/>
          <cell r="L1617"/>
          <cell r="M1617"/>
          <cell r="N1617"/>
          <cell r="O1617"/>
          <cell r="P1617"/>
          <cell r="Q1617"/>
          <cell r="R1617"/>
          <cell r="S1617"/>
          <cell r="T1617"/>
          <cell r="U1617"/>
          <cell r="V1617"/>
          <cell r="W1617"/>
          <cell r="X1617"/>
          <cell r="Y1617"/>
          <cell r="Z1617" t="str">
            <v>-</v>
          </cell>
          <cell r="AA1617" t="str">
            <v>-</v>
          </cell>
        </row>
        <row r="1618">
          <cell r="B1618" t="str">
            <v>4Б7-24</v>
          </cell>
          <cell r="C1618" t="str">
            <v>Балка 4Б7-24</v>
          </cell>
          <cell r="D1618">
            <v>1</v>
          </cell>
          <cell r="E1618">
            <v>35</v>
          </cell>
          <cell r="F1618">
            <v>35</v>
          </cell>
          <cell r="G1618"/>
          <cell r="H1618"/>
          <cell r="I1618"/>
          <cell r="J1618"/>
          <cell r="K1618"/>
          <cell r="L1618"/>
          <cell r="M1618"/>
          <cell r="N1618"/>
          <cell r="O1618"/>
          <cell r="P1618"/>
          <cell r="Q1618"/>
          <cell r="R1618"/>
          <cell r="S1618"/>
          <cell r="T1618"/>
          <cell r="U1618"/>
          <cell r="V1618"/>
          <cell r="W1618"/>
          <cell r="X1618"/>
          <cell r="Y1618"/>
          <cell r="Z1618" t="str">
            <v>-</v>
          </cell>
          <cell r="AA1618" t="str">
            <v>-</v>
          </cell>
        </row>
        <row r="1619">
          <cell r="B1619" t="str">
            <v>4Б7-25</v>
          </cell>
          <cell r="C1619" t="str">
            <v>Балка 4Б7-25</v>
          </cell>
          <cell r="D1619">
            <v>2</v>
          </cell>
          <cell r="E1619">
            <v>22.3</v>
          </cell>
          <cell r="F1619">
            <v>44.6</v>
          </cell>
          <cell r="G1619"/>
          <cell r="H1619"/>
          <cell r="I1619"/>
          <cell r="J1619"/>
          <cell r="K1619"/>
          <cell r="L1619"/>
          <cell r="M1619"/>
          <cell r="N1619"/>
          <cell r="O1619"/>
          <cell r="P1619"/>
          <cell r="Q1619"/>
          <cell r="R1619"/>
          <cell r="S1619"/>
          <cell r="T1619"/>
          <cell r="U1619"/>
          <cell r="V1619"/>
          <cell r="W1619"/>
          <cell r="X1619"/>
          <cell r="Y1619"/>
          <cell r="Z1619" t="str">
            <v>-</v>
          </cell>
          <cell r="AA1619" t="str">
            <v>-</v>
          </cell>
        </row>
        <row r="1620">
          <cell r="B1620" t="str">
            <v>4Б7-26</v>
          </cell>
          <cell r="C1620" t="str">
            <v>Балка 4Б7-26</v>
          </cell>
          <cell r="D1620">
            <v>1</v>
          </cell>
          <cell r="E1620">
            <v>17.2</v>
          </cell>
          <cell r="F1620">
            <v>17.2</v>
          </cell>
          <cell r="G1620"/>
          <cell r="H1620"/>
          <cell r="I1620"/>
          <cell r="J1620"/>
          <cell r="K1620"/>
          <cell r="L1620"/>
          <cell r="M1620"/>
          <cell r="N1620"/>
          <cell r="O1620"/>
          <cell r="P1620"/>
          <cell r="Q1620"/>
          <cell r="R1620"/>
          <cell r="S1620"/>
          <cell r="T1620"/>
          <cell r="U1620"/>
          <cell r="V1620"/>
          <cell r="W1620"/>
          <cell r="X1620"/>
          <cell r="Y1620"/>
          <cell r="Z1620" t="str">
            <v>-</v>
          </cell>
          <cell r="AA1620" t="str">
            <v>-</v>
          </cell>
        </row>
        <row r="1621">
          <cell r="B1621" t="str">
            <v>4Б7-27</v>
          </cell>
          <cell r="C1621" t="str">
            <v>Балка 4Б7-27</v>
          </cell>
          <cell r="D1621">
            <v>1</v>
          </cell>
          <cell r="E1621">
            <v>125</v>
          </cell>
          <cell r="F1621">
            <v>125</v>
          </cell>
          <cell r="G1621"/>
          <cell r="H1621"/>
          <cell r="I1621"/>
          <cell r="J1621"/>
          <cell r="K1621"/>
          <cell r="L1621"/>
          <cell r="M1621"/>
          <cell r="N1621"/>
          <cell r="O1621"/>
          <cell r="P1621"/>
          <cell r="Q1621"/>
          <cell r="R1621"/>
          <cell r="S1621"/>
          <cell r="T1621"/>
          <cell r="U1621"/>
          <cell r="V1621"/>
          <cell r="W1621"/>
          <cell r="X1621"/>
          <cell r="Y1621"/>
          <cell r="Z1621" t="str">
            <v>-</v>
          </cell>
          <cell r="AA1621" t="str">
            <v>-</v>
          </cell>
        </row>
        <row r="1622">
          <cell r="B1622" t="str">
            <v>4Б7-28</v>
          </cell>
          <cell r="C1622" t="str">
            <v>Балка 4Б7-28</v>
          </cell>
          <cell r="D1622">
            <v>2</v>
          </cell>
          <cell r="E1622">
            <v>28.4</v>
          </cell>
          <cell r="F1622">
            <v>56.8</v>
          </cell>
          <cell r="G1622"/>
          <cell r="H1622"/>
          <cell r="I1622"/>
          <cell r="J1622"/>
          <cell r="K1622"/>
          <cell r="L1622"/>
          <cell r="M1622"/>
          <cell r="N1622"/>
          <cell r="O1622"/>
          <cell r="P1622"/>
          <cell r="Q1622"/>
          <cell r="R1622"/>
          <cell r="S1622"/>
          <cell r="T1622"/>
          <cell r="U1622"/>
          <cell r="V1622"/>
          <cell r="W1622"/>
          <cell r="X1622"/>
          <cell r="Y1622"/>
          <cell r="Z1622" t="str">
            <v>-</v>
          </cell>
          <cell r="AA1622" t="str">
            <v>-</v>
          </cell>
        </row>
        <row r="1623">
          <cell r="B1623" t="str">
            <v>4Б7-29</v>
          </cell>
          <cell r="C1623" t="str">
            <v>Балка 4Б7-29</v>
          </cell>
          <cell r="D1623">
            <v>4</v>
          </cell>
          <cell r="E1623">
            <v>76.3</v>
          </cell>
          <cell r="F1623">
            <v>305.2</v>
          </cell>
          <cell r="G1623"/>
          <cell r="H1623"/>
          <cell r="I1623"/>
          <cell r="J1623"/>
          <cell r="K1623"/>
          <cell r="L1623"/>
          <cell r="M1623"/>
          <cell r="N1623"/>
          <cell r="O1623"/>
          <cell r="P1623"/>
          <cell r="Q1623"/>
          <cell r="R1623"/>
          <cell r="S1623"/>
          <cell r="T1623"/>
          <cell r="U1623"/>
          <cell r="V1623"/>
          <cell r="W1623"/>
          <cell r="X1623"/>
          <cell r="Y1623"/>
          <cell r="Z1623" t="str">
            <v>-</v>
          </cell>
          <cell r="AA1623" t="str">
            <v>-</v>
          </cell>
        </row>
        <row r="1624">
          <cell r="B1624" t="str">
            <v>4Б7-30</v>
          </cell>
          <cell r="C1624" t="str">
            <v>Балка 4Б7-30</v>
          </cell>
          <cell r="D1624">
            <v>2</v>
          </cell>
          <cell r="E1624">
            <v>48</v>
          </cell>
          <cell r="F1624">
            <v>96</v>
          </cell>
          <cell r="G1624"/>
          <cell r="H1624"/>
          <cell r="I1624"/>
          <cell r="J1624"/>
          <cell r="K1624"/>
          <cell r="L1624"/>
          <cell r="M1624"/>
          <cell r="N1624"/>
          <cell r="O1624"/>
          <cell r="P1624"/>
          <cell r="Q1624"/>
          <cell r="R1624"/>
          <cell r="S1624"/>
          <cell r="T1624"/>
          <cell r="U1624"/>
          <cell r="V1624"/>
          <cell r="W1624"/>
          <cell r="X1624"/>
          <cell r="Y1624"/>
          <cell r="Z1624" t="str">
            <v>-</v>
          </cell>
          <cell r="AA1624" t="str">
            <v>-</v>
          </cell>
        </row>
        <row r="1625">
          <cell r="B1625" t="str">
            <v>4Б7-31</v>
          </cell>
          <cell r="C1625" t="str">
            <v>Балка 4Б7-31</v>
          </cell>
          <cell r="D1625">
            <v>2</v>
          </cell>
          <cell r="E1625">
            <v>71.3</v>
          </cell>
          <cell r="F1625">
            <v>142.6</v>
          </cell>
          <cell r="G1625"/>
          <cell r="H1625"/>
          <cell r="I1625"/>
          <cell r="J1625"/>
          <cell r="K1625"/>
          <cell r="L1625"/>
          <cell r="M1625"/>
          <cell r="N1625"/>
          <cell r="O1625"/>
          <cell r="P1625"/>
          <cell r="Q1625"/>
          <cell r="R1625"/>
          <cell r="S1625"/>
          <cell r="T1625"/>
          <cell r="U1625"/>
          <cell r="V1625"/>
          <cell r="W1625"/>
          <cell r="X1625"/>
          <cell r="Y1625"/>
          <cell r="Z1625" t="str">
            <v>-</v>
          </cell>
          <cell r="AA1625" t="str">
            <v>-</v>
          </cell>
        </row>
        <row r="1626">
          <cell r="B1626" t="str">
            <v>4Б7-32</v>
          </cell>
          <cell r="C1626" t="str">
            <v>Балка 4Б7-32</v>
          </cell>
          <cell r="D1626">
            <v>4</v>
          </cell>
          <cell r="E1626">
            <v>80.400000000000006</v>
          </cell>
          <cell r="F1626">
            <v>321.60000000000002</v>
          </cell>
          <cell r="G1626"/>
          <cell r="H1626"/>
          <cell r="I1626"/>
          <cell r="J1626"/>
          <cell r="K1626"/>
          <cell r="L1626"/>
          <cell r="M1626"/>
          <cell r="N1626"/>
          <cell r="O1626"/>
          <cell r="P1626"/>
          <cell r="Q1626"/>
          <cell r="R1626"/>
          <cell r="S1626"/>
          <cell r="T1626"/>
          <cell r="U1626"/>
          <cell r="V1626"/>
          <cell r="W1626"/>
          <cell r="X1626"/>
          <cell r="Y1626"/>
          <cell r="Z1626" t="str">
            <v>-</v>
          </cell>
          <cell r="AA1626" t="str">
            <v>-</v>
          </cell>
        </row>
        <row r="1627">
          <cell r="B1627" t="str">
            <v>4Б7-33</v>
          </cell>
          <cell r="C1627" t="str">
            <v>Балка 4Б7-33</v>
          </cell>
          <cell r="D1627">
            <v>4</v>
          </cell>
          <cell r="E1627">
            <v>76.400000000000006</v>
          </cell>
          <cell r="F1627">
            <v>305.60000000000002</v>
          </cell>
          <cell r="G1627"/>
          <cell r="H1627"/>
          <cell r="I1627"/>
          <cell r="J1627"/>
          <cell r="K1627"/>
          <cell r="L1627"/>
          <cell r="M1627"/>
          <cell r="N1627"/>
          <cell r="O1627"/>
          <cell r="P1627"/>
          <cell r="Q1627"/>
          <cell r="R1627"/>
          <cell r="S1627"/>
          <cell r="T1627"/>
          <cell r="U1627"/>
          <cell r="V1627"/>
          <cell r="W1627"/>
          <cell r="X1627"/>
          <cell r="Y1627"/>
          <cell r="Z1627" t="str">
            <v>-</v>
          </cell>
          <cell r="AA1627" t="str">
            <v>-</v>
          </cell>
        </row>
        <row r="1628">
          <cell r="B1628" t="str">
            <v>4Б7-34</v>
          </cell>
          <cell r="C1628" t="str">
            <v>Балка 4Б7-34</v>
          </cell>
          <cell r="D1628">
            <v>3</v>
          </cell>
          <cell r="E1628">
            <v>78.2</v>
          </cell>
          <cell r="F1628">
            <v>234.6</v>
          </cell>
          <cell r="G1628"/>
          <cell r="H1628"/>
          <cell r="I1628"/>
          <cell r="J1628"/>
          <cell r="K1628"/>
          <cell r="L1628"/>
          <cell r="M1628"/>
          <cell r="N1628"/>
          <cell r="O1628"/>
          <cell r="P1628"/>
          <cell r="Q1628"/>
          <cell r="R1628"/>
          <cell r="S1628"/>
          <cell r="T1628"/>
          <cell r="U1628"/>
          <cell r="V1628"/>
          <cell r="W1628"/>
          <cell r="X1628"/>
          <cell r="Y1628"/>
          <cell r="Z1628" t="str">
            <v>-</v>
          </cell>
          <cell r="AA1628" t="str">
            <v>-</v>
          </cell>
        </row>
        <row r="1629">
          <cell r="B1629" t="str">
            <v>4Б7-35</v>
          </cell>
          <cell r="C1629" t="str">
            <v>Балка 4Б7-35</v>
          </cell>
          <cell r="D1629">
            <v>2</v>
          </cell>
          <cell r="E1629">
            <v>78.2</v>
          </cell>
          <cell r="F1629">
            <v>156.4</v>
          </cell>
          <cell r="G1629"/>
          <cell r="H1629"/>
          <cell r="I1629"/>
          <cell r="J1629"/>
          <cell r="K1629"/>
          <cell r="L1629"/>
          <cell r="M1629"/>
          <cell r="N1629"/>
          <cell r="O1629"/>
          <cell r="P1629"/>
          <cell r="Q1629"/>
          <cell r="R1629"/>
          <cell r="S1629"/>
          <cell r="T1629"/>
          <cell r="U1629"/>
          <cell r="V1629"/>
          <cell r="W1629"/>
          <cell r="X1629"/>
          <cell r="Y1629"/>
          <cell r="Z1629" t="str">
            <v>-</v>
          </cell>
          <cell r="AA1629" t="str">
            <v>-</v>
          </cell>
        </row>
        <row r="1630">
          <cell r="B1630" t="str">
            <v>4Б7-36</v>
          </cell>
          <cell r="C1630" t="str">
            <v>Балка 4Б7-36</v>
          </cell>
          <cell r="D1630">
            <v>2</v>
          </cell>
          <cell r="E1630">
            <v>48</v>
          </cell>
          <cell r="F1630">
            <v>96</v>
          </cell>
          <cell r="G1630"/>
          <cell r="H1630"/>
          <cell r="I1630"/>
          <cell r="J1630"/>
          <cell r="K1630"/>
          <cell r="L1630"/>
          <cell r="M1630"/>
          <cell r="N1630"/>
          <cell r="O1630"/>
          <cell r="P1630"/>
          <cell r="Q1630"/>
          <cell r="R1630"/>
          <cell r="S1630"/>
          <cell r="T1630"/>
          <cell r="U1630"/>
          <cell r="V1630"/>
          <cell r="W1630"/>
          <cell r="X1630"/>
          <cell r="Y1630"/>
          <cell r="Z1630" t="str">
            <v>-</v>
          </cell>
          <cell r="AA1630" t="str">
            <v>-</v>
          </cell>
        </row>
        <row r="1631">
          <cell r="B1631" t="str">
            <v>4Б7-37</v>
          </cell>
          <cell r="C1631" t="str">
            <v>Балка 4Б7-37</v>
          </cell>
          <cell r="D1631">
            <v>4</v>
          </cell>
          <cell r="E1631">
            <v>76.3</v>
          </cell>
          <cell r="F1631">
            <v>305.2</v>
          </cell>
          <cell r="G1631"/>
          <cell r="H1631"/>
          <cell r="I1631"/>
          <cell r="J1631"/>
          <cell r="K1631"/>
          <cell r="L1631"/>
          <cell r="M1631"/>
          <cell r="N1631"/>
          <cell r="O1631"/>
          <cell r="P1631"/>
          <cell r="Q1631"/>
          <cell r="R1631"/>
          <cell r="S1631"/>
          <cell r="T1631"/>
          <cell r="U1631"/>
          <cell r="V1631"/>
          <cell r="W1631"/>
          <cell r="X1631"/>
          <cell r="Y1631"/>
          <cell r="Z1631" t="str">
            <v>-</v>
          </cell>
          <cell r="AA1631" t="str">
            <v>-</v>
          </cell>
        </row>
        <row r="1632">
          <cell r="B1632" t="str">
            <v>4Б7-38</v>
          </cell>
          <cell r="C1632" t="str">
            <v>Балка 4Б7-38</v>
          </cell>
          <cell r="D1632">
            <v>2</v>
          </cell>
          <cell r="E1632">
            <v>28.9</v>
          </cell>
          <cell r="F1632">
            <v>57.8</v>
          </cell>
          <cell r="G1632"/>
          <cell r="H1632"/>
          <cell r="I1632"/>
          <cell r="J1632"/>
          <cell r="K1632"/>
          <cell r="L1632"/>
          <cell r="M1632"/>
          <cell r="N1632"/>
          <cell r="O1632"/>
          <cell r="P1632"/>
          <cell r="Q1632"/>
          <cell r="R1632"/>
          <cell r="S1632"/>
          <cell r="T1632"/>
          <cell r="U1632"/>
          <cell r="V1632"/>
          <cell r="W1632"/>
          <cell r="X1632"/>
          <cell r="Y1632"/>
          <cell r="Z1632" t="str">
            <v>-</v>
          </cell>
          <cell r="AA1632" t="str">
            <v>-</v>
          </cell>
        </row>
        <row r="1633">
          <cell r="B1633" t="str">
            <v>4Б7-39</v>
          </cell>
          <cell r="C1633" t="str">
            <v>Балка 4Б7-39</v>
          </cell>
          <cell r="D1633">
            <v>1</v>
          </cell>
          <cell r="E1633">
            <v>270.3</v>
          </cell>
          <cell r="F1633">
            <v>270.3</v>
          </cell>
          <cell r="G1633"/>
          <cell r="H1633"/>
          <cell r="I1633"/>
          <cell r="J1633"/>
          <cell r="K1633"/>
          <cell r="L1633"/>
          <cell r="M1633"/>
          <cell r="N1633"/>
          <cell r="O1633"/>
          <cell r="P1633"/>
          <cell r="Q1633"/>
          <cell r="R1633"/>
          <cell r="S1633"/>
          <cell r="T1633"/>
          <cell r="U1633"/>
          <cell r="V1633"/>
          <cell r="W1633"/>
          <cell r="X1633"/>
          <cell r="Y1633"/>
          <cell r="Z1633" t="str">
            <v>-</v>
          </cell>
          <cell r="AA1633" t="str">
            <v>-</v>
          </cell>
        </row>
        <row r="1634">
          <cell r="B1634" t="str">
            <v>4Б8-1</v>
          </cell>
          <cell r="C1634" t="str">
            <v>Балка 4Б8-1</v>
          </cell>
          <cell r="D1634">
            <v>1</v>
          </cell>
          <cell r="E1634">
            <v>3757.4</v>
          </cell>
          <cell r="F1634">
            <v>3757.4</v>
          </cell>
          <cell r="G1634"/>
          <cell r="H1634"/>
          <cell r="I1634"/>
          <cell r="J1634"/>
          <cell r="K1634"/>
          <cell r="L1634"/>
          <cell r="M1634"/>
          <cell r="N1634"/>
          <cell r="O1634"/>
          <cell r="P1634"/>
          <cell r="Q1634"/>
          <cell r="R1634"/>
          <cell r="S1634"/>
          <cell r="T1634"/>
          <cell r="U1634"/>
          <cell r="V1634"/>
          <cell r="W1634"/>
          <cell r="X1634"/>
          <cell r="Y1634"/>
          <cell r="Z1634" t="str">
            <v>-</v>
          </cell>
          <cell r="AA1634" t="str">
            <v>-</v>
          </cell>
        </row>
        <row r="1635">
          <cell r="B1635" t="str">
            <v>4Б8-2</v>
          </cell>
          <cell r="C1635" t="str">
            <v>Балка 4Б8-2</v>
          </cell>
          <cell r="D1635">
            <v>8</v>
          </cell>
          <cell r="E1635">
            <v>3763.7</v>
          </cell>
          <cell r="F1635">
            <v>30109.599999999999</v>
          </cell>
          <cell r="G1635"/>
          <cell r="H1635"/>
          <cell r="I1635"/>
          <cell r="J1635"/>
          <cell r="K1635"/>
          <cell r="L1635"/>
          <cell r="M1635"/>
          <cell r="N1635"/>
          <cell r="O1635"/>
          <cell r="P1635"/>
          <cell r="Q1635"/>
          <cell r="R1635"/>
          <cell r="S1635"/>
          <cell r="T1635"/>
          <cell r="U1635"/>
          <cell r="V1635"/>
          <cell r="W1635"/>
          <cell r="X1635"/>
          <cell r="Y1635"/>
          <cell r="Z1635" t="str">
            <v>-</v>
          </cell>
          <cell r="AA1635" t="str">
            <v>-</v>
          </cell>
        </row>
        <row r="1636">
          <cell r="B1636" t="str">
            <v>4Б8-3</v>
          </cell>
          <cell r="C1636" t="str">
            <v>Балка 4Б8-3</v>
          </cell>
          <cell r="D1636">
            <v>1</v>
          </cell>
          <cell r="E1636">
            <v>3796.9</v>
          </cell>
          <cell r="F1636">
            <v>3796.9</v>
          </cell>
          <cell r="G1636"/>
          <cell r="H1636"/>
          <cell r="I1636"/>
          <cell r="J1636"/>
          <cell r="K1636"/>
          <cell r="L1636"/>
          <cell r="M1636"/>
          <cell r="N1636"/>
          <cell r="O1636"/>
          <cell r="P1636"/>
          <cell r="Q1636"/>
          <cell r="R1636"/>
          <cell r="S1636"/>
          <cell r="T1636"/>
          <cell r="U1636"/>
          <cell r="V1636"/>
          <cell r="W1636"/>
          <cell r="X1636"/>
          <cell r="Y1636"/>
          <cell r="Z1636" t="str">
            <v>-</v>
          </cell>
          <cell r="AA1636" t="str">
            <v>-</v>
          </cell>
        </row>
        <row r="1637">
          <cell r="B1637" t="str">
            <v>4Б8-4</v>
          </cell>
          <cell r="C1637" t="str">
            <v>Балка 4Б8-4</v>
          </cell>
          <cell r="D1637">
            <v>1</v>
          </cell>
          <cell r="E1637">
            <v>3785.3</v>
          </cell>
          <cell r="F1637">
            <v>3785.3</v>
          </cell>
          <cell r="G1637"/>
          <cell r="H1637"/>
          <cell r="I1637"/>
          <cell r="J1637"/>
          <cell r="K1637"/>
          <cell r="L1637"/>
          <cell r="M1637"/>
          <cell r="N1637"/>
          <cell r="O1637"/>
          <cell r="P1637"/>
          <cell r="Q1637"/>
          <cell r="R1637"/>
          <cell r="S1637"/>
          <cell r="T1637"/>
          <cell r="U1637"/>
          <cell r="V1637"/>
          <cell r="W1637"/>
          <cell r="X1637"/>
          <cell r="Y1637"/>
          <cell r="Z1637" t="str">
            <v>-</v>
          </cell>
          <cell r="AA1637" t="str">
            <v>-</v>
          </cell>
        </row>
        <row r="1638">
          <cell r="B1638" t="str">
            <v>4Б8-5</v>
          </cell>
          <cell r="C1638" t="str">
            <v>Балка 4Б8-5</v>
          </cell>
          <cell r="D1638">
            <v>1</v>
          </cell>
          <cell r="E1638">
            <v>3796.9</v>
          </cell>
          <cell r="F1638">
            <v>3796.9</v>
          </cell>
          <cell r="G1638"/>
          <cell r="H1638"/>
          <cell r="I1638"/>
          <cell r="J1638"/>
          <cell r="K1638"/>
          <cell r="L1638"/>
          <cell r="M1638"/>
          <cell r="N1638"/>
          <cell r="O1638"/>
          <cell r="P1638"/>
          <cell r="Q1638"/>
          <cell r="R1638"/>
          <cell r="S1638"/>
          <cell r="T1638"/>
          <cell r="U1638"/>
          <cell r="V1638"/>
          <cell r="W1638"/>
          <cell r="X1638"/>
          <cell r="Y1638"/>
          <cell r="Z1638" t="str">
            <v>-</v>
          </cell>
          <cell r="AA1638" t="str">
            <v>-</v>
          </cell>
        </row>
        <row r="1639">
          <cell r="B1639" t="str">
            <v>4Б8-6</v>
          </cell>
          <cell r="C1639" t="str">
            <v>Балка 4Б8-6</v>
          </cell>
          <cell r="D1639">
            <v>1</v>
          </cell>
          <cell r="E1639">
            <v>3763.7</v>
          </cell>
          <cell r="F1639">
            <v>3763.7</v>
          </cell>
          <cell r="G1639"/>
          <cell r="H1639"/>
          <cell r="I1639"/>
          <cell r="J1639"/>
          <cell r="K1639"/>
          <cell r="L1639"/>
          <cell r="M1639"/>
          <cell r="N1639"/>
          <cell r="O1639"/>
          <cell r="P1639"/>
          <cell r="Q1639"/>
          <cell r="R1639"/>
          <cell r="S1639"/>
          <cell r="T1639"/>
          <cell r="U1639"/>
          <cell r="V1639"/>
          <cell r="W1639"/>
          <cell r="X1639"/>
          <cell r="Y1639"/>
          <cell r="Z1639" t="str">
            <v>-</v>
          </cell>
          <cell r="AA1639" t="str">
            <v>-</v>
          </cell>
        </row>
        <row r="1640">
          <cell r="B1640" t="str">
            <v>4Б9-1</v>
          </cell>
          <cell r="C1640" t="str">
            <v>Балка 4Б9-1</v>
          </cell>
          <cell r="D1640">
            <v>1</v>
          </cell>
          <cell r="E1640">
            <v>1636.9</v>
          </cell>
          <cell r="F1640">
            <v>1636.9</v>
          </cell>
          <cell r="G1640"/>
          <cell r="H1640"/>
          <cell r="I1640"/>
          <cell r="J1640"/>
          <cell r="K1640"/>
          <cell r="L1640"/>
          <cell r="M1640"/>
          <cell r="N1640"/>
          <cell r="O1640"/>
          <cell r="P1640"/>
          <cell r="Q1640"/>
          <cell r="R1640"/>
          <cell r="S1640"/>
          <cell r="T1640"/>
          <cell r="U1640"/>
          <cell r="V1640"/>
          <cell r="W1640"/>
          <cell r="X1640"/>
          <cell r="Y1640"/>
          <cell r="Z1640" t="str">
            <v>-</v>
          </cell>
          <cell r="AA1640" t="str">
            <v>-</v>
          </cell>
        </row>
        <row r="1641">
          <cell r="B1641" t="str">
            <v>4Б10-1</v>
          </cell>
          <cell r="C1641" t="str">
            <v>Балка 4Б10-1</v>
          </cell>
          <cell r="D1641">
            <v>2</v>
          </cell>
          <cell r="E1641">
            <v>637.29999999999995</v>
          </cell>
          <cell r="F1641">
            <v>1274.5999999999999</v>
          </cell>
          <cell r="G1641"/>
          <cell r="H1641"/>
          <cell r="I1641"/>
          <cell r="J1641"/>
          <cell r="K1641"/>
          <cell r="L1641"/>
          <cell r="M1641"/>
          <cell r="N1641"/>
          <cell r="O1641"/>
          <cell r="P1641"/>
          <cell r="Q1641"/>
          <cell r="R1641"/>
          <cell r="S1641"/>
          <cell r="T1641"/>
          <cell r="U1641"/>
          <cell r="V1641"/>
          <cell r="W1641"/>
          <cell r="X1641"/>
          <cell r="Y1641"/>
          <cell r="Z1641" t="str">
            <v>-</v>
          </cell>
          <cell r="AA1641" t="str">
            <v>-</v>
          </cell>
        </row>
        <row r="1642">
          <cell r="B1642" t="str">
            <v>4Б10-2</v>
          </cell>
          <cell r="C1642" t="str">
            <v>Балка 4Б10-2</v>
          </cell>
          <cell r="D1642">
            <v>2</v>
          </cell>
          <cell r="E1642">
            <v>637.29999999999995</v>
          </cell>
          <cell r="F1642">
            <v>1274.5999999999999</v>
          </cell>
          <cell r="G1642"/>
          <cell r="H1642"/>
          <cell r="I1642"/>
          <cell r="J1642"/>
          <cell r="K1642"/>
          <cell r="L1642"/>
          <cell r="M1642"/>
          <cell r="N1642"/>
          <cell r="O1642"/>
          <cell r="P1642"/>
          <cell r="Q1642"/>
          <cell r="R1642"/>
          <cell r="S1642"/>
          <cell r="T1642"/>
          <cell r="U1642"/>
          <cell r="V1642"/>
          <cell r="W1642"/>
          <cell r="X1642"/>
          <cell r="Y1642"/>
          <cell r="Z1642" t="str">
            <v>-</v>
          </cell>
          <cell r="AA1642" t="str">
            <v>-</v>
          </cell>
        </row>
        <row r="1643">
          <cell r="B1643" t="str">
            <v>4Б11-1</v>
          </cell>
          <cell r="C1643" t="str">
            <v>Балка 4Б11-1</v>
          </cell>
          <cell r="D1643">
            <v>1</v>
          </cell>
          <cell r="E1643">
            <v>791.2</v>
          </cell>
          <cell r="F1643">
            <v>791.2</v>
          </cell>
          <cell r="G1643"/>
          <cell r="H1643"/>
          <cell r="I1643"/>
          <cell r="J1643"/>
          <cell r="K1643"/>
          <cell r="L1643"/>
          <cell r="M1643"/>
          <cell r="N1643"/>
          <cell r="O1643"/>
          <cell r="P1643"/>
          <cell r="Q1643"/>
          <cell r="R1643"/>
          <cell r="S1643"/>
          <cell r="T1643"/>
          <cell r="U1643"/>
          <cell r="V1643"/>
          <cell r="W1643"/>
          <cell r="X1643"/>
          <cell r="Y1643"/>
          <cell r="Z1643" t="str">
            <v>-</v>
          </cell>
          <cell r="AA1643" t="str">
            <v>-</v>
          </cell>
        </row>
        <row r="1644">
          <cell r="B1644" t="str">
            <v>4Б13-1</v>
          </cell>
          <cell r="C1644" t="str">
            <v>Балка 4Б13-1</v>
          </cell>
          <cell r="D1644">
            <v>3</v>
          </cell>
          <cell r="E1644">
            <v>18</v>
          </cell>
          <cell r="F1644">
            <v>54</v>
          </cell>
          <cell r="G1644"/>
          <cell r="H1644"/>
          <cell r="I1644"/>
          <cell r="J1644"/>
          <cell r="K1644"/>
          <cell r="L1644"/>
          <cell r="M1644"/>
          <cell r="N1644"/>
          <cell r="O1644"/>
          <cell r="P1644"/>
          <cell r="Q1644"/>
          <cell r="R1644"/>
          <cell r="S1644"/>
          <cell r="T1644"/>
          <cell r="U1644"/>
          <cell r="V1644"/>
          <cell r="W1644"/>
          <cell r="X1644"/>
          <cell r="Y1644"/>
          <cell r="Z1644" t="str">
            <v>-</v>
          </cell>
          <cell r="AA1644" t="str">
            <v>-</v>
          </cell>
        </row>
        <row r="1645">
          <cell r="B1645" t="str">
            <v>4Б13-2</v>
          </cell>
          <cell r="C1645" t="str">
            <v>Балка 4Б13-2</v>
          </cell>
          <cell r="D1645">
            <v>14</v>
          </cell>
          <cell r="E1645">
            <v>15.8</v>
          </cell>
          <cell r="F1645">
            <v>221.2</v>
          </cell>
          <cell r="G1645"/>
          <cell r="H1645"/>
          <cell r="I1645"/>
          <cell r="J1645"/>
          <cell r="K1645"/>
          <cell r="L1645"/>
          <cell r="M1645"/>
          <cell r="N1645"/>
          <cell r="O1645"/>
          <cell r="P1645"/>
          <cell r="Q1645"/>
          <cell r="R1645"/>
          <cell r="S1645"/>
          <cell r="T1645"/>
          <cell r="U1645"/>
          <cell r="V1645"/>
          <cell r="W1645"/>
          <cell r="X1645"/>
          <cell r="Y1645"/>
          <cell r="Z1645" t="str">
            <v>-</v>
          </cell>
          <cell r="AA1645" t="str">
            <v>-</v>
          </cell>
        </row>
        <row r="1646">
          <cell r="B1646" t="str">
            <v>4Б13-3</v>
          </cell>
          <cell r="C1646" t="str">
            <v>Балка 4Б13-3</v>
          </cell>
          <cell r="D1646">
            <v>1</v>
          </cell>
          <cell r="E1646">
            <v>18.5</v>
          </cell>
          <cell r="F1646">
            <v>18.5</v>
          </cell>
          <cell r="G1646"/>
          <cell r="H1646"/>
          <cell r="I1646"/>
          <cell r="J1646"/>
          <cell r="K1646"/>
          <cell r="L1646"/>
          <cell r="M1646"/>
          <cell r="N1646"/>
          <cell r="O1646"/>
          <cell r="P1646"/>
          <cell r="Q1646"/>
          <cell r="R1646"/>
          <cell r="S1646"/>
          <cell r="T1646"/>
          <cell r="U1646"/>
          <cell r="V1646"/>
          <cell r="W1646"/>
          <cell r="X1646"/>
          <cell r="Y1646"/>
          <cell r="Z1646" t="str">
            <v>-</v>
          </cell>
          <cell r="AA1646" t="str">
            <v>-</v>
          </cell>
        </row>
        <row r="1647">
          <cell r="B1647" t="str">
            <v>4Б13-4</v>
          </cell>
          <cell r="C1647" t="str">
            <v>Балка 4Б13-4</v>
          </cell>
          <cell r="D1647">
            <v>1</v>
          </cell>
          <cell r="E1647">
            <v>12.1</v>
          </cell>
          <cell r="F1647">
            <v>12.1</v>
          </cell>
          <cell r="G1647"/>
          <cell r="H1647"/>
          <cell r="I1647"/>
          <cell r="J1647"/>
          <cell r="K1647"/>
          <cell r="L1647"/>
          <cell r="M1647"/>
          <cell r="N1647"/>
          <cell r="O1647"/>
          <cell r="P1647"/>
          <cell r="Q1647"/>
          <cell r="R1647"/>
          <cell r="S1647"/>
          <cell r="T1647"/>
          <cell r="U1647"/>
          <cell r="V1647"/>
          <cell r="W1647"/>
          <cell r="X1647"/>
          <cell r="Y1647"/>
          <cell r="Z1647" t="str">
            <v>-</v>
          </cell>
          <cell r="AA1647" t="str">
            <v>-</v>
          </cell>
        </row>
        <row r="1648">
          <cell r="B1648" t="str">
            <v>4Б13-5</v>
          </cell>
          <cell r="C1648" t="str">
            <v>Балка 4Б13-5</v>
          </cell>
          <cell r="D1648">
            <v>1</v>
          </cell>
          <cell r="E1648">
            <v>15.4</v>
          </cell>
          <cell r="F1648">
            <v>15.4</v>
          </cell>
          <cell r="G1648"/>
          <cell r="H1648"/>
          <cell r="I1648"/>
          <cell r="J1648"/>
          <cell r="K1648"/>
          <cell r="L1648"/>
          <cell r="M1648"/>
          <cell r="N1648"/>
          <cell r="O1648"/>
          <cell r="P1648"/>
          <cell r="Q1648"/>
          <cell r="R1648"/>
          <cell r="S1648"/>
          <cell r="T1648"/>
          <cell r="U1648"/>
          <cell r="V1648"/>
          <cell r="W1648"/>
          <cell r="X1648"/>
          <cell r="Y1648"/>
          <cell r="Z1648" t="str">
            <v>-</v>
          </cell>
          <cell r="AA1648" t="str">
            <v>-</v>
          </cell>
        </row>
        <row r="1649">
          <cell r="B1649" t="str">
            <v>4Б13-6</v>
          </cell>
          <cell r="C1649" t="str">
            <v>Балка 4Б13-6</v>
          </cell>
          <cell r="D1649">
            <v>3</v>
          </cell>
          <cell r="E1649">
            <v>49</v>
          </cell>
          <cell r="F1649">
            <v>147</v>
          </cell>
          <cell r="G1649"/>
          <cell r="H1649"/>
          <cell r="I1649"/>
          <cell r="J1649"/>
          <cell r="K1649"/>
          <cell r="L1649"/>
          <cell r="M1649"/>
          <cell r="N1649"/>
          <cell r="O1649"/>
          <cell r="P1649"/>
          <cell r="Q1649"/>
          <cell r="R1649"/>
          <cell r="S1649"/>
          <cell r="T1649"/>
          <cell r="U1649"/>
          <cell r="V1649"/>
          <cell r="W1649"/>
          <cell r="X1649"/>
          <cell r="Y1649"/>
          <cell r="Z1649" t="str">
            <v>-</v>
          </cell>
          <cell r="AA1649" t="str">
            <v>-</v>
          </cell>
        </row>
        <row r="1650">
          <cell r="B1650" t="str">
            <v>4Б13-7</v>
          </cell>
          <cell r="C1650" t="str">
            <v>Балка 4Б13-7</v>
          </cell>
          <cell r="D1650">
            <v>3</v>
          </cell>
          <cell r="E1650">
            <v>45.6</v>
          </cell>
          <cell r="F1650">
            <v>136.80000000000001</v>
          </cell>
          <cell r="G1650"/>
          <cell r="H1650"/>
          <cell r="I1650"/>
          <cell r="J1650"/>
          <cell r="K1650"/>
          <cell r="L1650"/>
          <cell r="M1650"/>
          <cell r="N1650"/>
          <cell r="O1650"/>
          <cell r="P1650"/>
          <cell r="Q1650"/>
          <cell r="R1650"/>
          <cell r="S1650"/>
          <cell r="T1650"/>
          <cell r="U1650"/>
          <cell r="V1650"/>
          <cell r="W1650"/>
          <cell r="X1650"/>
          <cell r="Y1650"/>
          <cell r="Z1650" t="str">
            <v>-</v>
          </cell>
          <cell r="AA1650" t="str">
            <v>-</v>
          </cell>
        </row>
        <row r="1651">
          <cell r="B1651" t="str">
            <v>4Б13-8</v>
          </cell>
          <cell r="C1651" t="str">
            <v>Балка 4Б13-8</v>
          </cell>
          <cell r="D1651">
            <v>24</v>
          </cell>
          <cell r="E1651">
            <v>16.2</v>
          </cell>
          <cell r="F1651">
            <v>388.8</v>
          </cell>
          <cell r="G1651"/>
          <cell r="H1651"/>
          <cell r="I1651"/>
          <cell r="J1651"/>
          <cell r="K1651"/>
          <cell r="L1651"/>
          <cell r="M1651"/>
          <cell r="N1651"/>
          <cell r="O1651"/>
          <cell r="P1651"/>
          <cell r="Q1651"/>
          <cell r="R1651"/>
          <cell r="S1651"/>
          <cell r="T1651"/>
          <cell r="U1651"/>
          <cell r="V1651"/>
          <cell r="W1651"/>
          <cell r="X1651"/>
          <cell r="Y1651"/>
          <cell r="Z1651" t="str">
            <v>-</v>
          </cell>
          <cell r="AA1651" t="str">
            <v>-</v>
          </cell>
        </row>
        <row r="1652">
          <cell r="B1652" t="str">
            <v>4Б13-9</v>
          </cell>
          <cell r="C1652" t="str">
            <v>Балка 4Б13-9</v>
          </cell>
          <cell r="D1652">
            <v>2</v>
          </cell>
          <cell r="E1652">
            <v>25.4</v>
          </cell>
          <cell r="F1652">
            <v>50.8</v>
          </cell>
          <cell r="G1652"/>
          <cell r="H1652"/>
          <cell r="I1652"/>
          <cell r="J1652"/>
          <cell r="K1652"/>
          <cell r="L1652"/>
          <cell r="M1652"/>
          <cell r="N1652"/>
          <cell r="O1652"/>
          <cell r="P1652"/>
          <cell r="Q1652"/>
          <cell r="R1652"/>
          <cell r="S1652"/>
          <cell r="T1652"/>
          <cell r="U1652"/>
          <cell r="V1652"/>
          <cell r="W1652"/>
          <cell r="X1652"/>
          <cell r="Y1652"/>
          <cell r="Z1652" t="str">
            <v>-</v>
          </cell>
          <cell r="AA1652" t="str">
            <v>-</v>
          </cell>
        </row>
        <row r="1653">
          <cell r="B1653" t="str">
            <v>4Б13-10</v>
          </cell>
          <cell r="C1653" t="str">
            <v>Балка 4Б13-10</v>
          </cell>
          <cell r="D1653">
            <v>1</v>
          </cell>
          <cell r="E1653">
            <v>15.6</v>
          </cell>
          <cell r="F1653">
            <v>15.6</v>
          </cell>
          <cell r="G1653"/>
          <cell r="H1653"/>
          <cell r="I1653"/>
          <cell r="J1653"/>
          <cell r="K1653"/>
          <cell r="L1653"/>
          <cell r="M1653"/>
          <cell r="N1653"/>
          <cell r="O1653"/>
          <cell r="P1653"/>
          <cell r="Q1653"/>
          <cell r="R1653"/>
          <cell r="S1653"/>
          <cell r="T1653"/>
          <cell r="U1653"/>
          <cell r="V1653"/>
          <cell r="W1653"/>
          <cell r="X1653"/>
          <cell r="Y1653"/>
          <cell r="Z1653" t="str">
            <v>-</v>
          </cell>
          <cell r="AA1653" t="str">
            <v>-</v>
          </cell>
        </row>
        <row r="1654">
          <cell r="B1654" t="str">
            <v>4Б13-11</v>
          </cell>
          <cell r="C1654" t="str">
            <v>Балка 4Б13-11</v>
          </cell>
          <cell r="D1654">
            <v>4</v>
          </cell>
          <cell r="E1654">
            <v>17.8</v>
          </cell>
          <cell r="F1654">
            <v>71.2</v>
          </cell>
          <cell r="G1654"/>
          <cell r="H1654"/>
          <cell r="I1654"/>
          <cell r="J1654"/>
          <cell r="K1654"/>
          <cell r="L1654"/>
          <cell r="M1654"/>
          <cell r="N1654"/>
          <cell r="O1654"/>
          <cell r="P1654"/>
          <cell r="Q1654"/>
          <cell r="R1654"/>
          <cell r="S1654"/>
          <cell r="T1654"/>
          <cell r="U1654"/>
          <cell r="V1654"/>
          <cell r="W1654"/>
          <cell r="X1654"/>
          <cell r="Y1654"/>
          <cell r="Z1654" t="str">
            <v>-</v>
          </cell>
          <cell r="AA1654" t="str">
            <v>-</v>
          </cell>
        </row>
        <row r="1655">
          <cell r="B1655" t="str">
            <v>4Б13-12</v>
          </cell>
          <cell r="C1655" t="str">
            <v>Балка 4Б13-12</v>
          </cell>
          <cell r="D1655">
            <v>4</v>
          </cell>
          <cell r="E1655">
            <v>17.8</v>
          </cell>
          <cell r="F1655">
            <v>71.2</v>
          </cell>
          <cell r="G1655"/>
          <cell r="H1655"/>
          <cell r="I1655"/>
          <cell r="J1655"/>
          <cell r="K1655"/>
          <cell r="L1655"/>
          <cell r="M1655"/>
          <cell r="N1655"/>
          <cell r="O1655"/>
          <cell r="P1655"/>
          <cell r="Q1655"/>
          <cell r="R1655"/>
          <cell r="S1655"/>
          <cell r="T1655"/>
          <cell r="U1655"/>
          <cell r="V1655"/>
          <cell r="W1655"/>
          <cell r="X1655"/>
          <cell r="Y1655"/>
          <cell r="Z1655" t="str">
            <v>-</v>
          </cell>
          <cell r="AA1655" t="str">
            <v>-</v>
          </cell>
        </row>
        <row r="1656">
          <cell r="B1656" t="str">
            <v>4Б13-13</v>
          </cell>
          <cell r="C1656" t="str">
            <v>Балка 4Б13-13</v>
          </cell>
          <cell r="D1656">
            <v>1</v>
          </cell>
          <cell r="E1656">
            <v>68.599999999999994</v>
          </cell>
          <cell r="F1656">
            <v>68.599999999999994</v>
          </cell>
          <cell r="G1656"/>
          <cell r="H1656"/>
          <cell r="I1656"/>
          <cell r="J1656"/>
          <cell r="K1656"/>
          <cell r="L1656"/>
          <cell r="M1656"/>
          <cell r="N1656"/>
          <cell r="O1656"/>
          <cell r="P1656"/>
          <cell r="Q1656"/>
          <cell r="R1656"/>
          <cell r="S1656"/>
          <cell r="T1656"/>
          <cell r="U1656"/>
          <cell r="V1656"/>
          <cell r="W1656"/>
          <cell r="X1656"/>
          <cell r="Y1656"/>
          <cell r="Z1656" t="str">
            <v>-</v>
          </cell>
          <cell r="AA1656" t="str">
            <v>-</v>
          </cell>
        </row>
        <row r="1657">
          <cell r="B1657" t="str">
            <v>4Б13-14</v>
          </cell>
          <cell r="C1657" t="str">
            <v>Балка 4Б13-14</v>
          </cell>
          <cell r="D1657">
            <v>3</v>
          </cell>
          <cell r="E1657">
            <v>63.1</v>
          </cell>
          <cell r="F1657">
            <v>189.3</v>
          </cell>
          <cell r="G1657"/>
          <cell r="H1657"/>
          <cell r="I1657"/>
          <cell r="J1657"/>
          <cell r="K1657"/>
          <cell r="L1657"/>
          <cell r="M1657"/>
          <cell r="N1657"/>
          <cell r="O1657"/>
          <cell r="P1657"/>
          <cell r="Q1657"/>
          <cell r="R1657"/>
          <cell r="S1657"/>
          <cell r="T1657"/>
          <cell r="U1657"/>
          <cell r="V1657"/>
          <cell r="W1657"/>
          <cell r="X1657"/>
          <cell r="Y1657"/>
          <cell r="Z1657" t="str">
            <v>-</v>
          </cell>
          <cell r="AA1657" t="str">
            <v>-</v>
          </cell>
        </row>
        <row r="1658">
          <cell r="B1658" t="str">
            <v>4Б13-15</v>
          </cell>
          <cell r="C1658" t="str">
            <v>Балка 4Б13-15</v>
          </cell>
          <cell r="D1658">
            <v>4</v>
          </cell>
          <cell r="E1658">
            <v>66.400000000000006</v>
          </cell>
          <cell r="F1658">
            <v>265.60000000000002</v>
          </cell>
          <cell r="G1658"/>
          <cell r="H1658"/>
          <cell r="I1658"/>
          <cell r="J1658"/>
          <cell r="K1658"/>
          <cell r="L1658"/>
          <cell r="M1658"/>
          <cell r="N1658"/>
          <cell r="O1658"/>
          <cell r="P1658"/>
          <cell r="Q1658"/>
          <cell r="R1658"/>
          <cell r="S1658"/>
          <cell r="T1658"/>
          <cell r="U1658"/>
          <cell r="V1658"/>
          <cell r="W1658"/>
          <cell r="X1658"/>
          <cell r="Y1658"/>
          <cell r="Z1658" t="str">
            <v>-</v>
          </cell>
          <cell r="AA1658" t="str">
            <v>-</v>
          </cell>
        </row>
        <row r="1659">
          <cell r="B1659" t="str">
            <v>4Б13-16</v>
          </cell>
          <cell r="C1659" t="str">
            <v>Балка 4Б13-16</v>
          </cell>
          <cell r="D1659">
            <v>4</v>
          </cell>
          <cell r="E1659">
            <v>14.9</v>
          </cell>
          <cell r="F1659">
            <v>59.6</v>
          </cell>
          <cell r="G1659"/>
          <cell r="H1659"/>
          <cell r="I1659"/>
          <cell r="J1659"/>
          <cell r="K1659"/>
          <cell r="L1659"/>
          <cell r="M1659"/>
          <cell r="N1659"/>
          <cell r="O1659"/>
          <cell r="P1659"/>
          <cell r="Q1659"/>
          <cell r="R1659"/>
          <cell r="S1659"/>
          <cell r="T1659"/>
          <cell r="U1659"/>
          <cell r="V1659"/>
          <cell r="W1659"/>
          <cell r="X1659"/>
          <cell r="Y1659"/>
          <cell r="Z1659" t="str">
            <v>-</v>
          </cell>
          <cell r="AA1659" t="str">
            <v>-</v>
          </cell>
        </row>
        <row r="1660">
          <cell r="B1660" t="str">
            <v>4Б13-17</v>
          </cell>
          <cell r="C1660" t="str">
            <v>Балка 4Б13-17</v>
          </cell>
          <cell r="D1660">
            <v>1</v>
          </cell>
          <cell r="E1660">
            <v>21.9</v>
          </cell>
          <cell r="F1660">
            <v>21.9</v>
          </cell>
          <cell r="G1660"/>
          <cell r="H1660"/>
          <cell r="I1660"/>
          <cell r="J1660"/>
          <cell r="K1660"/>
          <cell r="L1660"/>
          <cell r="M1660"/>
          <cell r="N1660"/>
          <cell r="O1660"/>
          <cell r="P1660"/>
          <cell r="Q1660"/>
          <cell r="R1660"/>
          <cell r="S1660"/>
          <cell r="T1660"/>
          <cell r="U1660"/>
          <cell r="V1660"/>
          <cell r="W1660"/>
          <cell r="X1660"/>
          <cell r="Y1660"/>
          <cell r="Z1660" t="str">
            <v>-</v>
          </cell>
          <cell r="AA1660" t="str">
            <v>-</v>
          </cell>
        </row>
        <row r="1661">
          <cell r="B1661" t="str">
            <v>4Б13-18</v>
          </cell>
          <cell r="C1661" t="str">
            <v>Балка 4Б13-18</v>
          </cell>
          <cell r="D1661">
            <v>2</v>
          </cell>
          <cell r="E1661">
            <v>15.6</v>
          </cell>
          <cell r="F1661">
            <v>31.2</v>
          </cell>
          <cell r="G1661"/>
          <cell r="H1661"/>
          <cell r="I1661"/>
          <cell r="J1661"/>
          <cell r="K1661"/>
          <cell r="L1661"/>
          <cell r="M1661"/>
          <cell r="N1661"/>
          <cell r="O1661"/>
          <cell r="P1661"/>
          <cell r="Q1661"/>
          <cell r="R1661"/>
          <cell r="S1661"/>
          <cell r="T1661"/>
          <cell r="U1661"/>
          <cell r="V1661"/>
          <cell r="W1661"/>
          <cell r="X1661"/>
          <cell r="Y1661"/>
          <cell r="Z1661" t="str">
            <v>-</v>
          </cell>
          <cell r="AA1661" t="str">
            <v>-</v>
          </cell>
        </row>
        <row r="1662">
          <cell r="B1662" t="str">
            <v>4Б13-19</v>
          </cell>
          <cell r="C1662" t="str">
            <v>Балка 4Б13-19</v>
          </cell>
          <cell r="D1662">
            <v>1</v>
          </cell>
          <cell r="E1662">
            <v>31.8</v>
          </cell>
          <cell r="F1662">
            <v>31.8</v>
          </cell>
          <cell r="G1662"/>
          <cell r="H1662"/>
          <cell r="I1662"/>
          <cell r="J1662"/>
          <cell r="K1662"/>
          <cell r="L1662"/>
          <cell r="M1662"/>
          <cell r="N1662"/>
          <cell r="O1662"/>
          <cell r="P1662"/>
          <cell r="Q1662"/>
          <cell r="R1662"/>
          <cell r="S1662"/>
          <cell r="T1662"/>
          <cell r="U1662"/>
          <cell r="V1662"/>
          <cell r="W1662"/>
          <cell r="X1662"/>
          <cell r="Y1662"/>
          <cell r="Z1662" t="str">
            <v>-</v>
          </cell>
          <cell r="AA1662" t="str">
            <v>-</v>
          </cell>
        </row>
        <row r="1663">
          <cell r="B1663" t="str">
            <v>4Б13-20</v>
          </cell>
          <cell r="C1663" t="str">
            <v>Балка 4Б13-20</v>
          </cell>
          <cell r="D1663">
            <v>1</v>
          </cell>
          <cell r="E1663">
            <v>39.1</v>
          </cell>
          <cell r="F1663">
            <v>39.1</v>
          </cell>
          <cell r="G1663"/>
          <cell r="H1663"/>
          <cell r="I1663"/>
          <cell r="J1663"/>
          <cell r="K1663"/>
          <cell r="L1663"/>
          <cell r="M1663"/>
          <cell r="N1663"/>
          <cell r="O1663"/>
          <cell r="P1663"/>
          <cell r="Q1663"/>
          <cell r="R1663"/>
          <cell r="S1663"/>
          <cell r="T1663"/>
          <cell r="U1663"/>
          <cell r="V1663"/>
          <cell r="W1663"/>
          <cell r="X1663"/>
          <cell r="Y1663"/>
          <cell r="Z1663" t="str">
            <v>-</v>
          </cell>
          <cell r="AA1663" t="str">
            <v>-</v>
          </cell>
        </row>
        <row r="1664">
          <cell r="B1664" t="str">
            <v>4Б13-21</v>
          </cell>
          <cell r="C1664" t="str">
            <v>Балка 4Б13-21</v>
          </cell>
          <cell r="D1664">
            <v>5</v>
          </cell>
          <cell r="E1664">
            <v>36.299999999999997</v>
          </cell>
          <cell r="F1664">
            <v>181.5</v>
          </cell>
          <cell r="G1664"/>
          <cell r="H1664"/>
          <cell r="I1664"/>
          <cell r="J1664"/>
          <cell r="K1664"/>
          <cell r="L1664"/>
          <cell r="M1664"/>
          <cell r="N1664"/>
          <cell r="O1664"/>
          <cell r="P1664"/>
          <cell r="Q1664"/>
          <cell r="R1664"/>
          <cell r="S1664"/>
          <cell r="T1664"/>
          <cell r="U1664"/>
          <cell r="V1664"/>
          <cell r="W1664"/>
          <cell r="X1664"/>
          <cell r="Y1664"/>
          <cell r="Z1664" t="str">
            <v>-</v>
          </cell>
          <cell r="AA1664" t="str">
            <v>-</v>
          </cell>
        </row>
        <row r="1665">
          <cell r="B1665" t="str">
            <v>4Б14-1</v>
          </cell>
          <cell r="C1665" t="str">
            <v>Балка 4Б14-1</v>
          </cell>
          <cell r="D1665">
            <v>1</v>
          </cell>
          <cell r="E1665">
            <v>351.7</v>
          </cell>
          <cell r="F1665">
            <v>351.7</v>
          </cell>
          <cell r="G1665"/>
          <cell r="H1665"/>
          <cell r="I1665"/>
          <cell r="J1665"/>
          <cell r="K1665"/>
          <cell r="L1665"/>
          <cell r="M1665"/>
          <cell r="N1665"/>
          <cell r="O1665"/>
          <cell r="P1665"/>
          <cell r="Q1665"/>
          <cell r="R1665"/>
          <cell r="S1665"/>
          <cell r="T1665"/>
          <cell r="U1665"/>
          <cell r="V1665"/>
          <cell r="W1665"/>
          <cell r="X1665"/>
          <cell r="Y1665"/>
          <cell r="Z1665" t="str">
            <v>-</v>
          </cell>
          <cell r="AA1665" t="str">
            <v>-</v>
          </cell>
        </row>
        <row r="1666">
          <cell r="B1666" t="str">
            <v>4Б14-2</v>
          </cell>
          <cell r="C1666" t="str">
            <v>Балка 4Б14-2</v>
          </cell>
          <cell r="D1666">
            <v>1</v>
          </cell>
          <cell r="E1666">
            <v>341.6</v>
          </cell>
          <cell r="F1666">
            <v>341.6</v>
          </cell>
          <cell r="G1666"/>
          <cell r="H1666"/>
          <cell r="I1666"/>
          <cell r="J1666"/>
          <cell r="K1666"/>
          <cell r="L1666"/>
          <cell r="M1666"/>
          <cell r="N1666"/>
          <cell r="O1666"/>
          <cell r="P1666"/>
          <cell r="Q1666"/>
          <cell r="R1666"/>
          <cell r="S1666"/>
          <cell r="T1666"/>
          <cell r="U1666"/>
          <cell r="V1666"/>
          <cell r="W1666"/>
          <cell r="X1666"/>
          <cell r="Y1666"/>
          <cell r="Z1666" t="str">
            <v>-</v>
          </cell>
          <cell r="AA1666" t="str">
            <v>-</v>
          </cell>
        </row>
        <row r="1667">
          <cell r="B1667" t="str">
            <v>4Б14-3</v>
          </cell>
          <cell r="C1667" t="str">
            <v>Балка 4Б14-3</v>
          </cell>
          <cell r="D1667">
            <v>1</v>
          </cell>
          <cell r="E1667">
            <v>50.9</v>
          </cell>
          <cell r="F1667">
            <v>50.9</v>
          </cell>
          <cell r="G1667"/>
          <cell r="H1667"/>
          <cell r="I1667"/>
          <cell r="J1667"/>
          <cell r="K1667"/>
          <cell r="L1667"/>
          <cell r="M1667"/>
          <cell r="N1667"/>
          <cell r="O1667"/>
          <cell r="P1667"/>
          <cell r="Q1667"/>
          <cell r="R1667"/>
          <cell r="S1667"/>
          <cell r="T1667"/>
          <cell r="U1667"/>
          <cell r="V1667"/>
          <cell r="W1667"/>
          <cell r="X1667"/>
          <cell r="Y1667"/>
          <cell r="Z1667" t="str">
            <v>-</v>
          </cell>
          <cell r="AA1667" t="str">
            <v>-</v>
          </cell>
        </row>
        <row r="1668">
          <cell r="B1668" t="str">
            <v>4Б14-4</v>
          </cell>
          <cell r="C1668" t="str">
            <v>Балка 4Б14-4</v>
          </cell>
          <cell r="D1668">
            <v>1</v>
          </cell>
          <cell r="E1668">
            <v>344.3</v>
          </cell>
          <cell r="F1668">
            <v>344.3</v>
          </cell>
          <cell r="G1668"/>
          <cell r="H1668"/>
          <cell r="I1668"/>
          <cell r="J1668"/>
          <cell r="K1668"/>
          <cell r="L1668"/>
          <cell r="M1668"/>
          <cell r="N1668"/>
          <cell r="O1668"/>
          <cell r="P1668"/>
          <cell r="Q1668"/>
          <cell r="R1668"/>
          <cell r="S1668"/>
          <cell r="T1668"/>
          <cell r="U1668"/>
          <cell r="V1668"/>
          <cell r="W1668"/>
          <cell r="X1668"/>
          <cell r="Y1668"/>
          <cell r="Z1668" t="str">
            <v>-</v>
          </cell>
          <cell r="AA1668" t="str">
            <v>-</v>
          </cell>
        </row>
        <row r="1669">
          <cell r="B1669" t="str">
            <v>4Б14-5</v>
          </cell>
          <cell r="C1669" t="str">
            <v>Балка 4Б14-5</v>
          </cell>
          <cell r="D1669">
            <v>1</v>
          </cell>
          <cell r="E1669">
            <v>357.2</v>
          </cell>
          <cell r="F1669">
            <v>357.2</v>
          </cell>
          <cell r="G1669"/>
          <cell r="H1669"/>
          <cell r="I1669"/>
          <cell r="J1669"/>
          <cell r="K1669"/>
          <cell r="L1669"/>
          <cell r="M1669"/>
          <cell r="N1669"/>
          <cell r="O1669"/>
          <cell r="P1669"/>
          <cell r="Q1669"/>
          <cell r="R1669"/>
          <cell r="S1669"/>
          <cell r="T1669"/>
          <cell r="U1669"/>
          <cell r="V1669"/>
          <cell r="W1669"/>
          <cell r="X1669"/>
          <cell r="Y1669"/>
          <cell r="Z1669" t="str">
            <v>-</v>
          </cell>
          <cell r="AA1669" t="str">
            <v>-</v>
          </cell>
        </row>
        <row r="1670">
          <cell r="B1670" t="str">
            <v>4Б15-1</v>
          </cell>
          <cell r="C1670" t="str">
            <v>Балка 4Б15-1</v>
          </cell>
          <cell r="D1670">
            <v>1</v>
          </cell>
          <cell r="E1670">
            <v>342.9</v>
          </cell>
          <cell r="F1670">
            <v>342.9</v>
          </cell>
          <cell r="G1670"/>
          <cell r="H1670"/>
          <cell r="I1670"/>
          <cell r="J1670"/>
          <cell r="K1670"/>
          <cell r="L1670"/>
          <cell r="M1670"/>
          <cell r="N1670"/>
          <cell r="O1670"/>
          <cell r="P1670"/>
          <cell r="Q1670"/>
          <cell r="R1670"/>
          <cell r="S1670"/>
          <cell r="T1670"/>
          <cell r="U1670"/>
          <cell r="V1670"/>
          <cell r="W1670"/>
          <cell r="X1670"/>
          <cell r="Y1670"/>
          <cell r="Z1670" t="str">
            <v>-</v>
          </cell>
          <cell r="AA1670" t="str">
            <v>-</v>
          </cell>
        </row>
        <row r="1671">
          <cell r="B1671" t="str">
            <v>4В-1</v>
          </cell>
          <cell r="C1671" t="str">
            <v>Ригель фахверка 4В-1</v>
          </cell>
          <cell r="D1671">
            <v>1</v>
          </cell>
          <cell r="E1671">
            <v>3.9</v>
          </cell>
          <cell r="F1671">
            <v>3.9</v>
          </cell>
          <cell r="G1671"/>
          <cell r="H1671"/>
          <cell r="I1671"/>
          <cell r="J1671"/>
          <cell r="K1671"/>
          <cell r="L1671"/>
          <cell r="M1671"/>
          <cell r="N1671"/>
          <cell r="O1671"/>
          <cell r="P1671"/>
          <cell r="Q1671"/>
          <cell r="R1671"/>
          <cell r="S1671"/>
          <cell r="T1671"/>
          <cell r="U1671"/>
          <cell r="V1671"/>
          <cell r="W1671"/>
          <cell r="X1671"/>
          <cell r="Y1671"/>
          <cell r="Z1671" t="str">
            <v>-</v>
          </cell>
          <cell r="AA1671" t="str">
            <v>-</v>
          </cell>
        </row>
        <row r="1672">
          <cell r="B1672" t="str">
            <v>4В-2</v>
          </cell>
          <cell r="C1672" t="str">
            <v>Ригель фахверка 4В-2</v>
          </cell>
          <cell r="D1672">
            <v>1</v>
          </cell>
          <cell r="E1672">
            <v>16.5</v>
          </cell>
          <cell r="F1672">
            <v>16.5</v>
          </cell>
          <cell r="G1672"/>
          <cell r="H1672"/>
          <cell r="I1672"/>
          <cell r="J1672"/>
          <cell r="K1672"/>
          <cell r="L1672"/>
          <cell r="M1672"/>
          <cell r="N1672"/>
          <cell r="O1672"/>
          <cell r="P1672"/>
          <cell r="Q1672"/>
          <cell r="R1672"/>
          <cell r="S1672"/>
          <cell r="T1672"/>
          <cell r="U1672"/>
          <cell r="V1672"/>
          <cell r="W1672"/>
          <cell r="X1672"/>
          <cell r="Y1672"/>
          <cell r="Z1672" t="str">
            <v>-</v>
          </cell>
          <cell r="AA1672" t="str">
            <v>-</v>
          </cell>
        </row>
        <row r="1673">
          <cell r="B1673" t="str">
            <v>4В-3</v>
          </cell>
          <cell r="C1673" t="str">
            <v>Ригель фахверка 4В-3</v>
          </cell>
          <cell r="D1673">
            <v>1</v>
          </cell>
          <cell r="E1673">
            <v>1.5</v>
          </cell>
          <cell r="F1673">
            <v>1.5</v>
          </cell>
          <cell r="G1673"/>
          <cell r="H1673"/>
          <cell r="I1673"/>
          <cell r="J1673"/>
          <cell r="K1673"/>
          <cell r="L1673"/>
          <cell r="M1673"/>
          <cell r="N1673"/>
          <cell r="O1673"/>
          <cell r="P1673"/>
          <cell r="Q1673"/>
          <cell r="R1673"/>
          <cell r="S1673"/>
          <cell r="T1673"/>
          <cell r="U1673"/>
          <cell r="V1673"/>
          <cell r="W1673"/>
          <cell r="X1673"/>
          <cell r="Y1673"/>
          <cell r="Z1673" t="str">
            <v>-</v>
          </cell>
          <cell r="AA1673" t="str">
            <v>-</v>
          </cell>
        </row>
        <row r="1674">
          <cell r="B1674" t="str">
            <v>4В-4</v>
          </cell>
          <cell r="C1674" t="str">
            <v>Ригель фахверка 4В-4</v>
          </cell>
          <cell r="D1674">
            <v>1</v>
          </cell>
          <cell r="E1674">
            <v>6.7</v>
          </cell>
          <cell r="F1674">
            <v>6.7</v>
          </cell>
          <cell r="G1674"/>
          <cell r="H1674"/>
          <cell r="I1674"/>
          <cell r="J1674"/>
          <cell r="K1674"/>
          <cell r="L1674"/>
          <cell r="M1674"/>
          <cell r="N1674"/>
          <cell r="O1674"/>
          <cell r="P1674"/>
          <cell r="Q1674"/>
          <cell r="R1674"/>
          <cell r="S1674"/>
          <cell r="T1674"/>
          <cell r="U1674"/>
          <cell r="V1674"/>
          <cell r="W1674"/>
          <cell r="X1674"/>
          <cell r="Y1674"/>
          <cell r="Z1674" t="str">
            <v>-</v>
          </cell>
          <cell r="AA1674" t="str">
            <v>-</v>
          </cell>
        </row>
        <row r="1675">
          <cell r="B1675" t="str">
            <v>4В-5</v>
          </cell>
          <cell r="C1675" t="str">
            <v>Ригель фахверка 4В-5</v>
          </cell>
          <cell r="D1675">
            <v>1</v>
          </cell>
          <cell r="E1675">
            <v>3.1</v>
          </cell>
          <cell r="F1675">
            <v>3.1</v>
          </cell>
          <cell r="G1675"/>
          <cell r="H1675"/>
          <cell r="I1675"/>
          <cell r="J1675"/>
          <cell r="K1675"/>
          <cell r="L1675"/>
          <cell r="M1675"/>
          <cell r="N1675"/>
          <cell r="O1675"/>
          <cell r="P1675"/>
          <cell r="Q1675"/>
          <cell r="R1675"/>
          <cell r="S1675"/>
          <cell r="T1675"/>
          <cell r="U1675"/>
          <cell r="V1675"/>
          <cell r="W1675"/>
          <cell r="X1675"/>
          <cell r="Y1675"/>
          <cell r="Z1675" t="str">
            <v>-</v>
          </cell>
          <cell r="AA1675" t="str">
            <v>-</v>
          </cell>
        </row>
        <row r="1676">
          <cell r="B1676" t="str">
            <v>4В-6</v>
          </cell>
          <cell r="C1676" t="str">
            <v>Ригель фахверка 4В-6</v>
          </cell>
          <cell r="D1676">
            <v>1</v>
          </cell>
          <cell r="E1676">
            <v>5.6</v>
          </cell>
          <cell r="F1676">
            <v>5.6</v>
          </cell>
          <cell r="G1676"/>
          <cell r="H1676"/>
          <cell r="I1676"/>
          <cell r="J1676"/>
          <cell r="K1676"/>
          <cell r="L1676"/>
          <cell r="M1676"/>
          <cell r="N1676"/>
          <cell r="O1676"/>
          <cell r="P1676"/>
          <cell r="Q1676"/>
          <cell r="R1676"/>
          <cell r="S1676"/>
          <cell r="T1676"/>
          <cell r="U1676"/>
          <cell r="V1676"/>
          <cell r="W1676"/>
          <cell r="X1676"/>
          <cell r="Y1676"/>
          <cell r="Z1676" t="str">
            <v>-</v>
          </cell>
          <cell r="AA1676" t="str">
            <v>-</v>
          </cell>
        </row>
        <row r="1677">
          <cell r="B1677" t="str">
            <v>4В-7</v>
          </cell>
          <cell r="C1677" t="str">
            <v>Ригель фахверка 4В-7</v>
          </cell>
          <cell r="D1677">
            <v>1</v>
          </cell>
          <cell r="E1677">
            <v>9.1999999999999993</v>
          </cell>
          <cell r="F1677">
            <v>9.1999999999999993</v>
          </cell>
          <cell r="G1677"/>
          <cell r="H1677"/>
          <cell r="I1677"/>
          <cell r="J1677"/>
          <cell r="K1677"/>
          <cell r="L1677"/>
          <cell r="M1677"/>
          <cell r="N1677"/>
          <cell r="O1677"/>
          <cell r="P1677"/>
          <cell r="Q1677"/>
          <cell r="R1677"/>
          <cell r="S1677"/>
          <cell r="T1677"/>
          <cell r="U1677"/>
          <cell r="V1677"/>
          <cell r="W1677"/>
          <cell r="X1677"/>
          <cell r="Y1677"/>
          <cell r="Z1677" t="str">
            <v>-</v>
          </cell>
          <cell r="AA1677" t="str">
            <v>-</v>
          </cell>
        </row>
        <row r="1678">
          <cell r="B1678" t="str">
            <v>4В-8</v>
          </cell>
          <cell r="C1678" t="str">
            <v>Ригель фахверка 4В-8</v>
          </cell>
          <cell r="D1678">
            <v>1</v>
          </cell>
          <cell r="E1678">
            <v>11.1</v>
          </cell>
          <cell r="F1678">
            <v>11.1</v>
          </cell>
          <cell r="G1678"/>
          <cell r="H1678"/>
          <cell r="I1678"/>
          <cell r="J1678"/>
          <cell r="K1678"/>
          <cell r="L1678"/>
          <cell r="M1678"/>
          <cell r="N1678"/>
          <cell r="O1678"/>
          <cell r="P1678"/>
          <cell r="Q1678"/>
          <cell r="R1678"/>
          <cell r="S1678"/>
          <cell r="T1678"/>
          <cell r="U1678"/>
          <cell r="V1678"/>
          <cell r="W1678"/>
          <cell r="X1678"/>
          <cell r="Y1678"/>
          <cell r="Z1678" t="str">
            <v>-</v>
          </cell>
          <cell r="AA1678" t="str">
            <v>-</v>
          </cell>
        </row>
        <row r="1679">
          <cell r="B1679" t="str">
            <v>4В-9</v>
          </cell>
          <cell r="C1679" t="str">
            <v>Ригель фахверка 4В-9</v>
          </cell>
          <cell r="D1679">
            <v>1</v>
          </cell>
          <cell r="E1679">
            <v>39.799999999999997</v>
          </cell>
          <cell r="F1679">
            <v>39.799999999999997</v>
          </cell>
          <cell r="G1679"/>
          <cell r="H1679"/>
          <cell r="I1679"/>
          <cell r="J1679"/>
          <cell r="K1679"/>
          <cell r="L1679"/>
          <cell r="M1679"/>
          <cell r="N1679"/>
          <cell r="O1679"/>
          <cell r="P1679"/>
          <cell r="Q1679"/>
          <cell r="R1679"/>
          <cell r="S1679"/>
          <cell r="T1679"/>
          <cell r="U1679"/>
          <cell r="V1679"/>
          <cell r="W1679"/>
          <cell r="X1679"/>
          <cell r="Y1679"/>
          <cell r="Z1679" t="str">
            <v>-</v>
          </cell>
          <cell r="AA1679" t="str">
            <v>-</v>
          </cell>
        </row>
        <row r="1680">
          <cell r="B1680" t="str">
            <v>4В-10</v>
          </cell>
          <cell r="C1680" t="str">
            <v>Ригель фахверка 4В-10</v>
          </cell>
          <cell r="D1680">
            <v>1</v>
          </cell>
          <cell r="E1680">
            <v>29.2</v>
          </cell>
          <cell r="F1680">
            <v>29.2</v>
          </cell>
          <cell r="G1680"/>
          <cell r="H1680"/>
          <cell r="I1680"/>
          <cell r="J1680"/>
          <cell r="K1680"/>
          <cell r="L1680"/>
          <cell r="M1680"/>
          <cell r="N1680"/>
          <cell r="O1680"/>
          <cell r="P1680"/>
          <cell r="Q1680"/>
          <cell r="R1680"/>
          <cell r="S1680"/>
          <cell r="T1680"/>
          <cell r="U1680"/>
          <cell r="V1680"/>
          <cell r="W1680"/>
          <cell r="X1680"/>
          <cell r="Y1680"/>
          <cell r="Z1680" t="str">
            <v>-</v>
          </cell>
          <cell r="AA1680" t="str">
            <v>-</v>
          </cell>
        </row>
        <row r="1681">
          <cell r="B1681" t="str">
            <v>4ЗД1-1</v>
          </cell>
          <cell r="C1681" t="str">
            <v>Закладная деталь 4ЗД1-1</v>
          </cell>
          <cell r="D1681">
            <v>66</v>
          </cell>
          <cell r="E1681">
            <v>8.4</v>
          </cell>
          <cell r="F1681">
            <v>554.4</v>
          </cell>
          <cell r="G1681"/>
          <cell r="H1681"/>
          <cell r="I1681"/>
          <cell r="J1681"/>
          <cell r="K1681"/>
          <cell r="L1681"/>
          <cell r="M1681"/>
          <cell r="N1681"/>
          <cell r="O1681"/>
          <cell r="P1681"/>
          <cell r="Q1681"/>
          <cell r="R1681"/>
          <cell r="S1681"/>
          <cell r="T1681"/>
          <cell r="U1681"/>
          <cell r="V1681"/>
          <cell r="W1681"/>
          <cell r="X1681"/>
          <cell r="Y1681"/>
          <cell r="Z1681" t="str">
            <v>-</v>
          </cell>
          <cell r="AA1681" t="str">
            <v>-</v>
          </cell>
        </row>
        <row r="1682">
          <cell r="B1682" t="str">
            <v>4ЗД1-2</v>
          </cell>
          <cell r="C1682" t="str">
            <v>Закладная деталь 4ЗД1-2</v>
          </cell>
          <cell r="D1682">
            <v>66</v>
          </cell>
          <cell r="E1682">
            <v>2.2000000000000002</v>
          </cell>
          <cell r="F1682">
            <v>145.19999999999999</v>
          </cell>
          <cell r="G1682"/>
          <cell r="H1682"/>
          <cell r="I1682"/>
          <cell r="J1682"/>
          <cell r="K1682"/>
          <cell r="L1682"/>
          <cell r="M1682"/>
          <cell r="N1682"/>
          <cell r="O1682"/>
          <cell r="P1682"/>
          <cell r="Q1682"/>
          <cell r="R1682"/>
          <cell r="S1682"/>
          <cell r="T1682"/>
          <cell r="U1682"/>
          <cell r="V1682"/>
          <cell r="W1682"/>
          <cell r="X1682"/>
          <cell r="Y1682"/>
          <cell r="Z1682" t="str">
            <v>-</v>
          </cell>
          <cell r="AA1682" t="str">
            <v>-</v>
          </cell>
        </row>
        <row r="1683">
          <cell r="B1683" t="str">
            <v>4ЗД2-1</v>
          </cell>
          <cell r="C1683" t="str">
            <v>Закладная деталь 4ЗД2-1</v>
          </cell>
          <cell r="D1683">
            <v>40</v>
          </cell>
          <cell r="E1683">
            <v>2.1</v>
          </cell>
          <cell r="F1683">
            <v>84</v>
          </cell>
          <cell r="G1683"/>
          <cell r="H1683"/>
          <cell r="I1683"/>
          <cell r="J1683"/>
          <cell r="K1683"/>
          <cell r="L1683"/>
          <cell r="M1683"/>
          <cell r="N1683"/>
          <cell r="O1683"/>
          <cell r="P1683"/>
          <cell r="Q1683"/>
          <cell r="R1683"/>
          <cell r="S1683"/>
          <cell r="T1683"/>
          <cell r="U1683"/>
          <cell r="V1683"/>
          <cell r="W1683"/>
          <cell r="X1683"/>
          <cell r="Y1683"/>
          <cell r="Z1683" t="str">
            <v>-</v>
          </cell>
          <cell r="AA1683" t="str">
            <v>-</v>
          </cell>
        </row>
        <row r="1684">
          <cell r="B1684" t="str">
            <v>4ЗД2-2</v>
          </cell>
          <cell r="C1684" t="str">
            <v>Закладная деталь 4ЗД2-2</v>
          </cell>
          <cell r="D1684">
            <v>40</v>
          </cell>
          <cell r="E1684">
            <v>0.7</v>
          </cell>
          <cell r="F1684">
            <v>28</v>
          </cell>
          <cell r="G1684"/>
          <cell r="H1684"/>
          <cell r="I1684"/>
          <cell r="J1684"/>
          <cell r="K1684"/>
          <cell r="L1684"/>
          <cell r="M1684"/>
          <cell r="N1684"/>
          <cell r="O1684"/>
          <cell r="P1684"/>
          <cell r="Q1684"/>
          <cell r="R1684"/>
          <cell r="S1684"/>
          <cell r="T1684"/>
          <cell r="U1684"/>
          <cell r="V1684"/>
          <cell r="W1684"/>
          <cell r="X1684"/>
          <cell r="Y1684"/>
          <cell r="Z1684" t="str">
            <v>-</v>
          </cell>
          <cell r="AA1684" t="str">
            <v>-</v>
          </cell>
        </row>
        <row r="1685">
          <cell r="B1685" t="str">
            <v>4ЗД3-1</v>
          </cell>
          <cell r="C1685" t="str">
            <v>Закладная деталь 4ЗД3-1</v>
          </cell>
          <cell r="D1685">
            <v>8</v>
          </cell>
          <cell r="E1685">
            <v>10.3</v>
          </cell>
          <cell r="F1685">
            <v>82.4</v>
          </cell>
          <cell r="G1685"/>
          <cell r="H1685"/>
          <cell r="I1685"/>
          <cell r="J1685"/>
          <cell r="K1685"/>
          <cell r="L1685"/>
          <cell r="M1685"/>
          <cell r="N1685"/>
          <cell r="O1685"/>
          <cell r="P1685"/>
          <cell r="Q1685"/>
          <cell r="R1685"/>
          <cell r="S1685"/>
          <cell r="T1685"/>
          <cell r="U1685"/>
          <cell r="V1685"/>
          <cell r="W1685"/>
          <cell r="X1685"/>
          <cell r="Y1685"/>
          <cell r="Z1685" t="str">
            <v>-</v>
          </cell>
          <cell r="AA1685" t="str">
            <v>-</v>
          </cell>
        </row>
        <row r="1686">
          <cell r="B1686" t="str">
            <v>4ЗД5-1</v>
          </cell>
          <cell r="C1686" t="str">
            <v>Закладная деталь 4ЗД5-1</v>
          </cell>
          <cell r="D1686">
            <v>48</v>
          </cell>
          <cell r="E1686">
            <v>2</v>
          </cell>
          <cell r="F1686">
            <v>96</v>
          </cell>
          <cell r="G1686"/>
          <cell r="H1686"/>
          <cell r="I1686"/>
          <cell r="J1686"/>
          <cell r="K1686"/>
          <cell r="L1686"/>
          <cell r="M1686"/>
          <cell r="N1686"/>
          <cell r="O1686"/>
          <cell r="P1686"/>
          <cell r="Q1686"/>
          <cell r="R1686"/>
          <cell r="S1686"/>
          <cell r="T1686"/>
          <cell r="U1686"/>
          <cell r="V1686"/>
          <cell r="W1686"/>
          <cell r="X1686"/>
          <cell r="Y1686"/>
          <cell r="Z1686" t="str">
            <v>-</v>
          </cell>
          <cell r="AA1686" t="str">
            <v>-</v>
          </cell>
        </row>
        <row r="1687">
          <cell r="B1687" t="str">
            <v>4К1-1</v>
          </cell>
          <cell r="C1687" t="str">
            <v>Колонна 4К1-1</v>
          </cell>
          <cell r="D1687">
            <v>1</v>
          </cell>
          <cell r="E1687">
            <v>1183.5999999999999</v>
          </cell>
          <cell r="F1687">
            <v>1183.5999999999999</v>
          </cell>
          <cell r="G1687"/>
          <cell r="H1687"/>
          <cell r="I1687"/>
          <cell r="J1687"/>
          <cell r="K1687"/>
          <cell r="L1687"/>
          <cell r="M1687"/>
          <cell r="N1687"/>
          <cell r="O1687"/>
          <cell r="P1687"/>
          <cell r="Q1687"/>
          <cell r="R1687"/>
          <cell r="S1687"/>
          <cell r="T1687"/>
          <cell r="U1687"/>
          <cell r="V1687"/>
          <cell r="W1687"/>
          <cell r="X1687"/>
          <cell r="Y1687"/>
          <cell r="Z1687" t="str">
            <v>-</v>
          </cell>
          <cell r="AA1687" t="str">
            <v>-</v>
          </cell>
        </row>
        <row r="1688">
          <cell r="B1688" t="str">
            <v>4К1-2</v>
          </cell>
          <cell r="C1688" t="str">
            <v>Колонна 4К1-2</v>
          </cell>
          <cell r="D1688">
            <v>1</v>
          </cell>
          <cell r="E1688">
            <v>225.6</v>
          </cell>
          <cell r="F1688">
            <v>225.6</v>
          </cell>
          <cell r="G1688"/>
          <cell r="H1688"/>
          <cell r="I1688"/>
          <cell r="J1688"/>
          <cell r="K1688"/>
          <cell r="L1688"/>
          <cell r="M1688"/>
          <cell r="N1688"/>
          <cell r="O1688"/>
          <cell r="P1688"/>
          <cell r="Q1688"/>
          <cell r="R1688"/>
          <cell r="S1688"/>
          <cell r="T1688"/>
          <cell r="U1688"/>
          <cell r="V1688"/>
          <cell r="W1688"/>
          <cell r="X1688"/>
          <cell r="Y1688"/>
          <cell r="Z1688" t="str">
            <v>-</v>
          </cell>
          <cell r="AA1688" t="str">
            <v>-</v>
          </cell>
        </row>
        <row r="1689">
          <cell r="B1689" t="str">
            <v>4К1-3</v>
          </cell>
          <cell r="C1689" t="str">
            <v>Колонна 4К1-3</v>
          </cell>
          <cell r="D1689">
            <v>1</v>
          </cell>
          <cell r="E1689">
            <v>1183.5999999999999</v>
          </cell>
          <cell r="F1689">
            <v>1183.5999999999999</v>
          </cell>
          <cell r="G1689"/>
          <cell r="H1689"/>
          <cell r="I1689"/>
          <cell r="J1689"/>
          <cell r="K1689"/>
          <cell r="L1689"/>
          <cell r="M1689"/>
          <cell r="N1689"/>
          <cell r="O1689"/>
          <cell r="P1689"/>
          <cell r="Q1689"/>
          <cell r="R1689"/>
          <cell r="S1689"/>
          <cell r="T1689"/>
          <cell r="U1689"/>
          <cell r="V1689"/>
          <cell r="W1689"/>
          <cell r="X1689"/>
          <cell r="Y1689"/>
          <cell r="Z1689" t="str">
            <v>-</v>
          </cell>
          <cell r="AA1689" t="str">
            <v>-</v>
          </cell>
        </row>
        <row r="1690">
          <cell r="B1690" t="str">
            <v>4К1-4</v>
          </cell>
          <cell r="C1690" t="str">
            <v>Колонна 4К1-4</v>
          </cell>
          <cell r="D1690">
            <v>2</v>
          </cell>
          <cell r="E1690">
            <v>225.6</v>
          </cell>
          <cell r="F1690">
            <v>451.2</v>
          </cell>
          <cell r="G1690"/>
          <cell r="H1690"/>
          <cell r="I1690"/>
          <cell r="J1690"/>
          <cell r="K1690"/>
          <cell r="L1690"/>
          <cell r="M1690"/>
          <cell r="N1690"/>
          <cell r="O1690"/>
          <cell r="P1690"/>
          <cell r="Q1690"/>
          <cell r="R1690"/>
          <cell r="S1690"/>
          <cell r="T1690"/>
          <cell r="U1690"/>
          <cell r="V1690"/>
          <cell r="W1690"/>
          <cell r="X1690"/>
          <cell r="Y1690"/>
          <cell r="Z1690" t="str">
            <v>-</v>
          </cell>
          <cell r="AA1690" t="str">
            <v>-</v>
          </cell>
        </row>
        <row r="1691">
          <cell r="B1691" t="str">
            <v>4К1-5</v>
          </cell>
          <cell r="C1691" t="str">
            <v>Колонна 4К1-5</v>
          </cell>
          <cell r="D1691">
            <v>6</v>
          </cell>
          <cell r="E1691">
            <v>1190.4000000000001</v>
          </cell>
          <cell r="F1691">
            <v>7142.4</v>
          </cell>
          <cell r="G1691"/>
          <cell r="H1691"/>
          <cell r="I1691"/>
          <cell r="J1691"/>
          <cell r="K1691"/>
          <cell r="L1691"/>
          <cell r="M1691"/>
          <cell r="N1691"/>
          <cell r="O1691"/>
          <cell r="P1691"/>
          <cell r="Q1691"/>
          <cell r="R1691"/>
          <cell r="S1691"/>
          <cell r="T1691"/>
          <cell r="U1691"/>
          <cell r="V1691"/>
          <cell r="W1691"/>
          <cell r="X1691"/>
          <cell r="Y1691"/>
          <cell r="Z1691" t="str">
            <v>-</v>
          </cell>
          <cell r="AA1691" t="str">
            <v>-</v>
          </cell>
        </row>
        <row r="1692">
          <cell r="B1692" t="str">
            <v>4К1-6</v>
          </cell>
          <cell r="C1692" t="str">
            <v>Колонна 4К1-6</v>
          </cell>
          <cell r="D1692">
            <v>6</v>
          </cell>
          <cell r="E1692">
            <v>247</v>
          </cell>
          <cell r="F1692">
            <v>1482</v>
          </cell>
          <cell r="G1692"/>
          <cell r="H1692"/>
          <cell r="I1692"/>
          <cell r="J1692"/>
          <cell r="K1692"/>
          <cell r="L1692"/>
          <cell r="M1692"/>
          <cell r="N1692"/>
          <cell r="O1692"/>
          <cell r="P1692"/>
          <cell r="Q1692"/>
          <cell r="R1692"/>
          <cell r="S1692"/>
          <cell r="T1692"/>
          <cell r="U1692"/>
          <cell r="V1692"/>
          <cell r="W1692"/>
          <cell r="X1692"/>
          <cell r="Y1692"/>
          <cell r="Z1692" t="str">
            <v>-</v>
          </cell>
          <cell r="AA1692" t="str">
            <v>-</v>
          </cell>
        </row>
        <row r="1693">
          <cell r="B1693" t="str">
            <v>4К1-7</v>
          </cell>
          <cell r="C1693" t="str">
            <v>Колонна 4К1-7</v>
          </cell>
          <cell r="D1693">
            <v>1</v>
          </cell>
          <cell r="E1693">
            <v>1215</v>
          </cell>
          <cell r="F1693">
            <v>1215</v>
          </cell>
          <cell r="G1693"/>
          <cell r="H1693"/>
          <cell r="I1693"/>
          <cell r="J1693"/>
          <cell r="K1693"/>
          <cell r="L1693"/>
          <cell r="M1693"/>
          <cell r="N1693"/>
          <cell r="O1693"/>
          <cell r="P1693"/>
          <cell r="Q1693"/>
          <cell r="R1693"/>
          <cell r="S1693"/>
          <cell r="T1693"/>
          <cell r="U1693"/>
          <cell r="V1693"/>
          <cell r="W1693"/>
          <cell r="X1693"/>
          <cell r="Y1693"/>
          <cell r="Z1693" t="str">
            <v>-</v>
          </cell>
          <cell r="AA1693" t="str">
            <v>-</v>
          </cell>
        </row>
        <row r="1694">
          <cell r="B1694" t="str">
            <v>4К1-8</v>
          </cell>
          <cell r="C1694" t="str">
            <v>Колонна 4К1-8</v>
          </cell>
          <cell r="D1694">
            <v>1</v>
          </cell>
          <cell r="E1694">
            <v>258.10000000000002</v>
          </cell>
          <cell r="F1694">
            <v>258.10000000000002</v>
          </cell>
          <cell r="G1694"/>
          <cell r="H1694"/>
          <cell r="I1694"/>
          <cell r="J1694"/>
          <cell r="K1694"/>
          <cell r="L1694"/>
          <cell r="M1694"/>
          <cell r="N1694"/>
          <cell r="O1694"/>
          <cell r="P1694"/>
          <cell r="Q1694"/>
          <cell r="R1694"/>
          <cell r="S1694"/>
          <cell r="T1694"/>
          <cell r="U1694"/>
          <cell r="V1694"/>
          <cell r="W1694"/>
          <cell r="X1694"/>
          <cell r="Y1694"/>
          <cell r="Z1694" t="str">
            <v>-</v>
          </cell>
          <cell r="AA1694" t="str">
            <v>-</v>
          </cell>
        </row>
        <row r="1695">
          <cell r="B1695" t="str">
            <v>4К1-9</v>
          </cell>
          <cell r="C1695" t="str">
            <v>Колонна 4К1-9</v>
          </cell>
          <cell r="D1695">
            <v>1</v>
          </cell>
          <cell r="E1695">
            <v>1220.0999999999999</v>
          </cell>
          <cell r="F1695">
            <v>1220.0999999999999</v>
          </cell>
          <cell r="G1695"/>
          <cell r="H1695"/>
          <cell r="I1695"/>
          <cell r="J1695"/>
          <cell r="K1695"/>
          <cell r="L1695"/>
          <cell r="M1695"/>
          <cell r="N1695"/>
          <cell r="O1695"/>
          <cell r="P1695"/>
          <cell r="Q1695"/>
          <cell r="R1695"/>
          <cell r="S1695"/>
          <cell r="T1695"/>
          <cell r="U1695"/>
          <cell r="V1695"/>
          <cell r="W1695"/>
          <cell r="X1695"/>
          <cell r="Y1695"/>
          <cell r="Z1695" t="str">
            <v>-</v>
          </cell>
          <cell r="AA1695" t="str">
            <v>-</v>
          </cell>
        </row>
        <row r="1696">
          <cell r="B1696" t="str">
            <v>4К1-10</v>
          </cell>
          <cell r="C1696" t="str">
            <v>Колонна 4К1-10</v>
          </cell>
          <cell r="D1696">
            <v>1</v>
          </cell>
          <cell r="E1696">
            <v>319.3</v>
          </cell>
          <cell r="F1696">
            <v>319.3</v>
          </cell>
          <cell r="G1696"/>
          <cell r="H1696"/>
          <cell r="I1696"/>
          <cell r="J1696"/>
          <cell r="K1696"/>
          <cell r="L1696"/>
          <cell r="M1696"/>
          <cell r="N1696"/>
          <cell r="O1696"/>
          <cell r="P1696"/>
          <cell r="Q1696"/>
          <cell r="R1696"/>
          <cell r="S1696"/>
          <cell r="T1696"/>
          <cell r="U1696"/>
          <cell r="V1696"/>
          <cell r="W1696"/>
          <cell r="X1696"/>
          <cell r="Y1696"/>
          <cell r="Z1696" t="str">
            <v>-</v>
          </cell>
          <cell r="AA1696" t="str">
            <v>-</v>
          </cell>
        </row>
        <row r="1697">
          <cell r="B1697" t="str">
            <v>4К1-11</v>
          </cell>
          <cell r="C1697" t="str">
            <v>Колонна 4К1-11</v>
          </cell>
          <cell r="D1697">
            <v>1</v>
          </cell>
          <cell r="E1697">
            <v>1198.7</v>
          </cell>
          <cell r="F1697">
            <v>1198.7</v>
          </cell>
          <cell r="G1697"/>
          <cell r="H1697"/>
          <cell r="I1697"/>
          <cell r="J1697"/>
          <cell r="K1697"/>
          <cell r="L1697"/>
          <cell r="M1697"/>
          <cell r="N1697"/>
          <cell r="O1697"/>
          <cell r="P1697"/>
          <cell r="Q1697"/>
          <cell r="R1697"/>
          <cell r="S1697"/>
          <cell r="T1697"/>
          <cell r="U1697"/>
          <cell r="V1697"/>
          <cell r="W1697"/>
          <cell r="X1697"/>
          <cell r="Y1697"/>
          <cell r="Z1697" t="str">
            <v>-</v>
          </cell>
          <cell r="AA1697" t="str">
            <v>-</v>
          </cell>
        </row>
        <row r="1698">
          <cell r="B1698" t="str">
            <v>4К1-12</v>
          </cell>
          <cell r="C1698" t="str">
            <v>Колонна 4К1-12</v>
          </cell>
          <cell r="D1698">
            <v>1</v>
          </cell>
          <cell r="E1698">
            <v>258.10000000000002</v>
          </cell>
          <cell r="F1698">
            <v>258.10000000000002</v>
          </cell>
          <cell r="G1698"/>
          <cell r="H1698"/>
          <cell r="I1698"/>
          <cell r="J1698"/>
          <cell r="K1698"/>
          <cell r="L1698"/>
          <cell r="M1698"/>
          <cell r="N1698"/>
          <cell r="O1698"/>
          <cell r="P1698"/>
          <cell r="Q1698"/>
          <cell r="R1698"/>
          <cell r="S1698"/>
          <cell r="T1698"/>
          <cell r="U1698"/>
          <cell r="V1698"/>
          <cell r="W1698"/>
          <cell r="X1698"/>
          <cell r="Y1698"/>
          <cell r="Z1698" t="str">
            <v>-</v>
          </cell>
          <cell r="AA1698" t="str">
            <v>-</v>
          </cell>
        </row>
        <row r="1699">
          <cell r="B1699" t="str">
            <v>4К1-13</v>
          </cell>
          <cell r="C1699" t="str">
            <v>Колонна 4К1-13</v>
          </cell>
          <cell r="D1699">
            <v>1</v>
          </cell>
          <cell r="E1699">
            <v>1235</v>
          </cell>
          <cell r="F1699">
            <v>1235</v>
          </cell>
          <cell r="G1699"/>
          <cell r="H1699"/>
          <cell r="I1699"/>
          <cell r="J1699"/>
          <cell r="K1699"/>
          <cell r="L1699"/>
          <cell r="M1699"/>
          <cell r="N1699"/>
          <cell r="O1699"/>
          <cell r="P1699"/>
          <cell r="Q1699"/>
          <cell r="R1699"/>
          <cell r="S1699"/>
          <cell r="T1699"/>
          <cell r="U1699"/>
          <cell r="V1699"/>
          <cell r="W1699"/>
          <cell r="X1699"/>
          <cell r="Y1699"/>
          <cell r="Z1699" t="str">
            <v>-</v>
          </cell>
          <cell r="AA1699" t="str">
            <v>-</v>
          </cell>
        </row>
        <row r="1700">
          <cell r="B1700" t="str">
            <v>4К1-14</v>
          </cell>
          <cell r="C1700" t="str">
            <v>Колонна 4К1-14</v>
          </cell>
          <cell r="D1700">
            <v>1</v>
          </cell>
          <cell r="E1700">
            <v>1575.5</v>
          </cell>
          <cell r="F1700">
            <v>1575.5</v>
          </cell>
          <cell r="G1700"/>
          <cell r="H1700"/>
          <cell r="I1700"/>
          <cell r="J1700"/>
          <cell r="K1700"/>
          <cell r="L1700"/>
          <cell r="M1700"/>
          <cell r="N1700"/>
          <cell r="O1700"/>
          <cell r="P1700"/>
          <cell r="Q1700"/>
          <cell r="R1700"/>
          <cell r="S1700"/>
          <cell r="T1700"/>
          <cell r="U1700"/>
          <cell r="V1700"/>
          <cell r="W1700"/>
          <cell r="X1700"/>
          <cell r="Y1700"/>
          <cell r="Z1700" t="str">
            <v>-</v>
          </cell>
          <cell r="AA1700" t="str">
            <v>-</v>
          </cell>
        </row>
        <row r="1701">
          <cell r="B1701" t="str">
            <v>4К1-15</v>
          </cell>
          <cell r="C1701" t="str">
            <v>Колонна 4К1-15</v>
          </cell>
          <cell r="D1701">
            <v>1</v>
          </cell>
          <cell r="E1701">
            <v>232.4</v>
          </cell>
          <cell r="F1701">
            <v>232.4</v>
          </cell>
          <cell r="G1701"/>
          <cell r="H1701"/>
          <cell r="I1701"/>
          <cell r="J1701"/>
          <cell r="K1701"/>
          <cell r="L1701"/>
          <cell r="M1701"/>
          <cell r="N1701"/>
          <cell r="O1701"/>
          <cell r="P1701"/>
          <cell r="Q1701"/>
          <cell r="R1701"/>
          <cell r="S1701"/>
          <cell r="T1701"/>
          <cell r="U1701"/>
          <cell r="V1701"/>
          <cell r="W1701"/>
          <cell r="X1701"/>
          <cell r="Y1701"/>
          <cell r="Z1701" t="str">
            <v>-</v>
          </cell>
          <cell r="AA1701" t="str">
            <v>-</v>
          </cell>
        </row>
        <row r="1702">
          <cell r="B1702" t="str">
            <v>4К1-16</v>
          </cell>
          <cell r="C1702" t="str">
            <v>Колонна 4К1-16</v>
          </cell>
          <cell r="D1702">
            <v>1</v>
          </cell>
          <cell r="E1702">
            <v>1575.5</v>
          </cell>
          <cell r="F1702">
            <v>1575.5</v>
          </cell>
          <cell r="G1702"/>
          <cell r="H1702"/>
          <cell r="I1702"/>
          <cell r="J1702"/>
          <cell r="K1702"/>
          <cell r="L1702"/>
          <cell r="M1702"/>
          <cell r="N1702"/>
          <cell r="O1702"/>
          <cell r="P1702"/>
          <cell r="Q1702"/>
          <cell r="R1702"/>
          <cell r="S1702"/>
          <cell r="T1702"/>
          <cell r="U1702"/>
          <cell r="V1702"/>
          <cell r="W1702"/>
          <cell r="X1702"/>
          <cell r="Y1702"/>
          <cell r="Z1702" t="str">
            <v>-</v>
          </cell>
          <cell r="AA1702" t="str">
            <v>-</v>
          </cell>
        </row>
        <row r="1703">
          <cell r="B1703" t="str">
            <v>4К1-17</v>
          </cell>
          <cell r="C1703" t="str">
            <v>Колонна 4К1-17</v>
          </cell>
          <cell r="D1703">
            <v>1</v>
          </cell>
          <cell r="E1703">
            <v>235.8</v>
          </cell>
          <cell r="F1703">
            <v>235.8</v>
          </cell>
          <cell r="G1703"/>
          <cell r="H1703"/>
          <cell r="I1703"/>
          <cell r="J1703"/>
          <cell r="K1703"/>
          <cell r="L1703"/>
          <cell r="M1703"/>
          <cell r="N1703"/>
          <cell r="O1703"/>
          <cell r="P1703"/>
          <cell r="Q1703"/>
          <cell r="R1703"/>
          <cell r="S1703"/>
          <cell r="T1703"/>
          <cell r="U1703"/>
          <cell r="V1703"/>
          <cell r="W1703"/>
          <cell r="X1703"/>
          <cell r="Y1703"/>
          <cell r="Z1703" t="str">
            <v>-</v>
          </cell>
          <cell r="AA1703" t="str">
            <v>-</v>
          </cell>
        </row>
        <row r="1704">
          <cell r="B1704" t="str">
            <v>4К1-18</v>
          </cell>
          <cell r="C1704" t="str">
            <v>Колонна 4К1-18</v>
          </cell>
          <cell r="D1704">
            <v>1</v>
          </cell>
          <cell r="E1704">
            <v>1202.7</v>
          </cell>
          <cell r="F1704">
            <v>1202.7</v>
          </cell>
          <cell r="G1704"/>
          <cell r="H1704"/>
          <cell r="I1704"/>
          <cell r="J1704"/>
          <cell r="K1704"/>
          <cell r="L1704"/>
          <cell r="M1704"/>
          <cell r="N1704"/>
          <cell r="O1704"/>
          <cell r="P1704"/>
          <cell r="Q1704"/>
          <cell r="R1704"/>
          <cell r="S1704"/>
          <cell r="T1704"/>
          <cell r="U1704"/>
          <cell r="V1704"/>
          <cell r="W1704"/>
          <cell r="X1704"/>
          <cell r="Y1704"/>
          <cell r="Z1704" t="str">
            <v>-</v>
          </cell>
          <cell r="AA1704" t="str">
            <v>-</v>
          </cell>
        </row>
        <row r="1705">
          <cell r="B1705" t="str">
            <v>4К1-19</v>
          </cell>
          <cell r="C1705" t="str">
            <v>Колонна 4К1-19</v>
          </cell>
          <cell r="D1705">
            <v>1</v>
          </cell>
          <cell r="E1705">
            <v>243.5</v>
          </cell>
          <cell r="F1705">
            <v>243.5</v>
          </cell>
          <cell r="G1705"/>
          <cell r="H1705"/>
          <cell r="I1705"/>
          <cell r="J1705"/>
          <cell r="K1705"/>
          <cell r="L1705"/>
          <cell r="M1705"/>
          <cell r="N1705"/>
          <cell r="O1705"/>
          <cell r="P1705"/>
          <cell r="Q1705"/>
          <cell r="R1705"/>
          <cell r="S1705"/>
          <cell r="T1705"/>
          <cell r="U1705"/>
          <cell r="V1705"/>
          <cell r="W1705"/>
          <cell r="X1705"/>
          <cell r="Y1705"/>
          <cell r="Z1705" t="str">
            <v>-</v>
          </cell>
          <cell r="AA1705" t="str">
            <v>-</v>
          </cell>
        </row>
        <row r="1706">
          <cell r="B1706" t="str">
            <v>4К1-20</v>
          </cell>
          <cell r="C1706" t="str">
            <v>Колонна 4К1-20</v>
          </cell>
          <cell r="D1706">
            <v>1</v>
          </cell>
          <cell r="E1706">
            <v>1202.7</v>
          </cell>
          <cell r="F1706">
            <v>1202.7</v>
          </cell>
          <cell r="G1706"/>
          <cell r="H1706"/>
          <cell r="I1706"/>
          <cell r="J1706"/>
          <cell r="K1706"/>
          <cell r="L1706"/>
          <cell r="M1706"/>
          <cell r="N1706"/>
          <cell r="O1706"/>
          <cell r="P1706"/>
          <cell r="Q1706"/>
          <cell r="R1706"/>
          <cell r="S1706"/>
          <cell r="T1706"/>
          <cell r="U1706"/>
          <cell r="V1706"/>
          <cell r="W1706"/>
          <cell r="X1706"/>
          <cell r="Y1706"/>
          <cell r="Z1706" t="str">
            <v>-</v>
          </cell>
          <cell r="AA1706" t="str">
            <v>-</v>
          </cell>
        </row>
        <row r="1707">
          <cell r="B1707" t="str">
            <v>4К1-21</v>
          </cell>
          <cell r="C1707" t="str">
            <v>Колонна 4К1-21</v>
          </cell>
          <cell r="D1707">
            <v>1</v>
          </cell>
          <cell r="E1707">
            <v>247.5</v>
          </cell>
          <cell r="F1707">
            <v>247.5</v>
          </cell>
          <cell r="G1707"/>
          <cell r="H1707"/>
          <cell r="I1707"/>
          <cell r="J1707"/>
          <cell r="K1707"/>
          <cell r="L1707"/>
          <cell r="M1707"/>
          <cell r="N1707"/>
          <cell r="O1707"/>
          <cell r="P1707"/>
          <cell r="Q1707"/>
          <cell r="R1707"/>
          <cell r="S1707"/>
          <cell r="T1707"/>
          <cell r="U1707"/>
          <cell r="V1707"/>
          <cell r="W1707"/>
          <cell r="X1707"/>
          <cell r="Y1707"/>
          <cell r="Z1707" t="str">
            <v>-</v>
          </cell>
          <cell r="AA1707" t="str">
            <v>-</v>
          </cell>
        </row>
        <row r="1708">
          <cell r="B1708" t="str">
            <v>4К2-1</v>
          </cell>
          <cell r="C1708" t="str">
            <v>Колонна 4К2-1</v>
          </cell>
          <cell r="D1708">
            <v>1</v>
          </cell>
          <cell r="E1708">
            <v>1753.2</v>
          </cell>
          <cell r="F1708">
            <v>1753.2</v>
          </cell>
          <cell r="G1708"/>
          <cell r="H1708"/>
          <cell r="I1708"/>
          <cell r="J1708"/>
          <cell r="K1708"/>
          <cell r="L1708"/>
          <cell r="M1708"/>
          <cell r="N1708"/>
          <cell r="O1708"/>
          <cell r="P1708"/>
          <cell r="Q1708"/>
          <cell r="R1708"/>
          <cell r="S1708"/>
          <cell r="T1708"/>
          <cell r="U1708"/>
          <cell r="V1708"/>
          <cell r="W1708">
            <v>1</v>
          </cell>
          <cell r="X1708"/>
          <cell r="Y1708"/>
          <cell r="Z1708">
            <v>1</v>
          </cell>
          <cell r="AA1708">
            <v>1753.2</v>
          </cell>
        </row>
        <row r="1709">
          <cell r="B1709" t="str">
            <v>4К2-2</v>
          </cell>
          <cell r="C1709" t="str">
            <v>Колонна 4К2-2</v>
          </cell>
          <cell r="D1709">
            <v>10</v>
          </cell>
          <cell r="E1709">
            <v>1764.7</v>
          </cell>
          <cell r="F1709">
            <v>17647</v>
          </cell>
          <cell r="G1709"/>
          <cell r="H1709"/>
          <cell r="I1709">
            <v>1</v>
          </cell>
          <cell r="J1709"/>
          <cell r="K1709"/>
          <cell r="L1709"/>
          <cell r="M1709">
            <v>1</v>
          </cell>
          <cell r="N1709"/>
          <cell r="O1709"/>
          <cell r="P1709"/>
          <cell r="Q1709"/>
          <cell r="R1709"/>
          <cell r="S1709"/>
          <cell r="T1709">
            <v>1</v>
          </cell>
          <cell r="U1709"/>
          <cell r="V1709"/>
          <cell r="W1709">
            <v>1</v>
          </cell>
          <cell r="X1709">
            <v>4</v>
          </cell>
          <cell r="Y1709"/>
          <cell r="Z1709">
            <v>8</v>
          </cell>
          <cell r="AA1709">
            <v>14117.6</v>
          </cell>
        </row>
        <row r="1710">
          <cell r="B1710" t="str">
            <v>4К2-3</v>
          </cell>
          <cell r="C1710" t="str">
            <v>Колонна 4К2-3</v>
          </cell>
          <cell r="D1710">
            <v>1</v>
          </cell>
          <cell r="E1710">
            <v>1786.1</v>
          </cell>
          <cell r="F1710">
            <v>1786.1</v>
          </cell>
          <cell r="G1710"/>
          <cell r="H1710"/>
          <cell r="I1710"/>
          <cell r="J1710"/>
          <cell r="K1710"/>
          <cell r="L1710"/>
          <cell r="M1710"/>
          <cell r="N1710"/>
          <cell r="O1710"/>
          <cell r="P1710"/>
          <cell r="Q1710"/>
          <cell r="R1710"/>
          <cell r="S1710"/>
          <cell r="T1710">
            <v>1</v>
          </cell>
          <cell r="U1710"/>
          <cell r="V1710"/>
          <cell r="W1710"/>
          <cell r="X1710"/>
          <cell r="Y1710"/>
          <cell r="Z1710">
            <v>1</v>
          </cell>
          <cell r="AA1710">
            <v>1786.1</v>
          </cell>
        </row>
        <row r="1711">
          <cell r="B1711" t="str">
            <v>4К2-4</v>
          </cell>
          <cell r="C1711" t="str">
            <v>Колонна 4К2-4</v>
          </cell>
          <cell r="D1711">
            <v>1</v>
          </cell>
          <cell r="E1711">
            <v>1779.2</v>
          </cell>
          <cell r="F1711">
            <v>1779.2</v>
          </cell>
          <cell r="G1711"/>
          <cell r="H1711"/>
          <cell r="I1711"/>
          <cell r="J1711"/>
          <cell r="K1711"/>
          <cell r="L1711"/>
          <cell r="M1711"/>
          <cell r="N1711"/>
          <cell r="O1711"/>
          <cell r="P1711"/>
          <cell r="Q1711"/>
          <cell r="R1711"/>
          <cell r="S1711"/>
          <cell r="T1711"/>
          <cell r="U1711"/>
          <cell r="V1711"/>
          <cell r="W1711">
            <v>1</v>
          </cell>
          <cell r="X1711"/>
          <cell r="Y1711"/>
          <cell r="Z1711">
            <v>1</v>
          </cell>
          <cell r="AA1711">
            <v>1779.2</v>
          </cell>
        </row>
        <row r="1712">
          <cell r="B1712" t="str">
            <v>4К3-1</v>
          </cell>
          <cell r="C1712" t="str">
            <v>Колонна 4К3-1</v>
          </cell>
          <cell r="D1712">
            <v>1</v>
          </cell>
          <cell r="E1712">
            <v>1476.3</v>
          </cell>
          <cell r="F1712">
            <v>1476.3</v>
          </cell>
          <cell r="G1712"/>
          <cell r="H1712"/>
          <cell r="I1712"/>
          <cell r="J1712"/>
          <cell r="K1712"/>
          <cell r="L1712"/>
          <cell r="M1712"/>
          <cell r="N1712"/>
          <cell r="O1712"/>
          <cell r="P1712"/>
          <cell r="Q1712"/>
          <cell r="R1712"/>
          <cell r="S1712"/>
          <cell r="T1712"/>
          <cell r="U1712"/>
          <cell r="V1712"/>
          <cell r="W1712"/>
          <cell r="X1712"/>
          <cell r="Y1712"/>
          <cell r="Z1712" t="str">
            <v>-</v>
          </cell>
          <cell r="AA1712" t="str">
            <v>-</v>
          </cell>
        </row>
        <row r="1713">
          <cell r="B1713" t="str">
            <v>4К3-2</v>
          </cell>
          <cell r="C1713" t="str">
            <v>Колонна 4К3-2</v>
          </cell>
          <cell r="D1713">
            <v>1</v>
          </cell>
          <cell r="E1713">
            <v>1492.9</v>
          </cell>
          <cell r="F1713">
            <v>1492.9</v>
          </cell>
          <cell r="G1713"/>
          <cell r="H1713"/>
          <cell r="I1713"/>
          <cell r="J1713"/>
          <cell r="K1713"/>
          <cell r="L1713"/>
          <cell r="M1713"/>
          <cell r="N1713"/>
          <cell r="O1713"/>
          <cell r="P1713"/>
          <cell r="Q1713"/>
          <cell r="R1713"/>
          <cell r="S1713"/>
          <cell r="T1713"/>
          <cell r="U1713"/>
          <cell r="V1713"/>
          <cell r="W1713"/>
          <cell r="X1713"/>
          <cell r="Y1713"/>
          <cell r="Z1713" t="str">
            <v>-</v>
          </cell>
          <cell r="AA1713" t="str">
            <v>-</v>
          </cell>
        </row>
        <row r="1714">
          <cell r="B1714" t="str">
            <v>4К4-1</v>
          </cell>
          <cell r="C1714" t="str">
            <v>Колонна 4К4-1</v>
          </cell>
          <cell r="D1714">
            <v>1</v>
          </cell>
          <cell r="E1714">
            <v>205.9</v>
          </cell>
          <cell r="F1714">
            <v>205.9</v>
          </cell>
          <cell r="G1714"/>
          <cell r="H1714"/>
          <cell r="I1714"/>
          <cell r="J1714"/>
          <cell r="K1714"/>
          <cell r="L1714"/>
          <cell r="M1714"/>
          <cell r="N1714"/>
          <cell r="O1714"/>
          <cell r="P1714"/>
          <cell r="Q1714"/>
          <cell r="R1714"/>
          <cell r="S1714"/>
          <cell r="T1714"/>
          <cell r="U1714"/>
          <cell r="V1714"/>
          <cell r="W1714"/>
          <cell r="X1714"/>
          <cell r="Y1714"/>
          <cell r="Z1714" t="str">
            <v>-</v>
          </cell>
          <cell r="AA1714" t="str">
            <v>-</v>
          </cell>
        </row>
        <row r="1715">
          <cell r="B1715" t="str">
            <v>4К4-2</v>
          </cell>
          <cell r="C1715" t="str">
            <v>Колонна 4К4-2</v>
          </cell>
          <cell r="D1715">
            <v>1</v>
          </cell>
          <cell r="E1715">
            <v>314.7</v>
          </cell>
          <cell r="F1715">
            <v>314.7</v>
          </cell>
          <cell r="G1715"/>
          <cell r="H1715"/>
          <cell r="I1715"/>
          <cell r="J1715"/>
          <cell r="K1715"/>
          <cell r="L1715"/>
          <cell r="M1715"/>
          <cell r="N1715"/>
          <cell r="O1715"/>
          <cell r="P1715"/>
          <cell r="Q1715"/>
          <cell r="R1715"/>
          <cell r="S1715"/>
          <cell r="T1715"/>
          <cell r="U1715"/>
          <cell r="V1715"/>
          <cell r="W1715"/>
          <cell r="X1715"/>
          <cell r="Y1715"/>
          <cell r="Z1715" t="str">
            <v>-</v>
          </cell>
          <cell r="AA1715" t="str">
            <v>-</v>
          </cell>
        </row>
        <row r="1716">
          <cell r="B1716" t="str">
            <v>4К4-3</v>
          </cell>
          <cell r="C1716" t="str">
            <v>Колонна 4К4-3</v>
          </cell>
          <cell r="D1716">
            <v>9</v>
          </cell>
          <cell r="E1716">
            <v>222.3</v>
          </cell>
          <cell r="F1716">
            <v>2000.7</v>
          </cell>
          <cell r="G1716"/>
          <cell r="H1716"/>
          <cell r="I1716"/>
          <cell r="J1716"/>
          <cell r="K1716"/>
          <cell r="L1716"/>
          <cell r="M1716"/>
          <cell r="N1716"/>
          <cell r="O1716"/>
          <cell r="P1716"/>
          <cell r="Q1716"/>
          <cell r="R1716"/>
          <cell r="S1716"/>
          <cell r="T1716"/>
          <cell r="U1716"/>
          <cell r="V1716"/>
          <cell r="W1716"/>
          <cell r="X1716"/>
          <cell r="Y1716"/>
          <cell r="Z1716" t="str">
            <v>-</v>
          </cell>
          <cell r="AA1716" t="str">
            <v>-</v>
          </cell>
        </row>
        <row r="1717">
          <cell r="B1717" t="str">
            <v>4К4-4</v>
          </cell>
          <cell r="C1717" t="str">
            <v>Колонна 4К4-4</v>
          </cell>
          <cell r="D1717">
            <v>9</v>
          </cell>
          <cell r="E1717">
            <v>222.9</v>
          </cell>
          <cell r="F1717">
            <v>2006.1</v>
          </cell>
          <cell r="G1717"/>
          <cell r="H1717"/>
          <cell r="I1717"/>
          <cell r="J1717"/>
          <cell r="K1717"/>
          <cell r="L1717"/>
          <cell r="M1717"/>
          <cell r="N1717"/>
          <cell r="O1717"/>
          <cell r="P1717"/>
          <cell r="Q1717"/>
          <cell r="R1717"/>
          <cell r="S1717"/>
          <cell r="T1717"/>
          <cell r="U1717"/>
          <cell r="V1717"/>
          <cell r="W1717"/>
          <cell r="X1717"/>
          <cell r="Y1717"/>
          <cell r="Z1717" t="str">
            <v>-</v>
          </cell>
          <cell r="AA1717" t="str">
            <v>-</v>
          </cell>
        </row>
        <row r="1718">
          <cell r="B1718" t="str">
            <v>4К4-5</v>
          </cell>
          <cell r="C1718" t="str">
            <v>Колонна 4К4-5</v>
          </cell>
          <cell r="D1718">
            <v>1</v>
          </cell>
          <cell r="E1718">
            <v>231.3</v>
          </cell>
          <cell r="F1718">
            <v>231.3</v>
          </cell>
          <cell r="G1718"/>
          <cell r="H1718"/>
          <cell r="I1718"/>
          <cell r="J1718"/>
          <cell r="K1718"/>
          <cell r="L1718"/>
          <cell r="M1718"/>
          <cell r="N1718"/>
          <cell r="O1718"/>
          <cell r="P1718"/>
          <cell r="Q1718"/>
          <cell r="R1718"/>
          <cell r="S1718"/>
          <cell r="T1718"/>
          <cell r="U1718"/>
          <cell r="V1718"/>
          <cell r="W1718"/>
          <cell r="X1718"/>
          <cell r="Y1718"/>
          <cell r="Z1718" t="str">
            <v>-</v>
          </cell>
          <cell r="AA1718" t="str">
            <v>-</v>
          </cell>
        </row>
        <row r="1719">
          <cell r="B1719" t="str">
            <v>4К4-6</v>
          </cell>
          <cell r="C1719" t="str">
            <v>Колонна 4К4-6</v>
          </cell>
          <cell r="D1719">
            <v>1</v>
          </cell>
          <cell r="E1719">
            <v>231.8</v>
          </cell>
          <cell r="F1719">
            <v>231.8</v>
          </cell>
          <cell r="G1719"/>
          <cell r="H1719"/>
          <cell r="I1719"/>
          <cell r="J1719"/>
          <cell r="K1719"/>
          <cell r="L1719"/>
          <cell r="M1719"/>
          <cell r="N1719"/>
          <cell r="O1719"/>
          <cell r="P1719"/>
          <cell r="Q1719"/>
          <cell r="R1719"/>
          <cell r="S1719"/>
          <cell r="T1719"/>
          <cell r="U1719"/>
          <cell r="V1719"/>
          <cell r="W1719"/>
          <cell r="X1719"/>
          <cell r="Y1719"/>
          <cell r="Z1719" t="str">
            <v>-</v>
          </cell>
          <cell r="AA1719" t="str">
            <v>-</v>
          </cell>
        </row>
        <row r="1720">
          <cell r="B1720" t="str">
            <v>4К4-7</v>
          </cell>
          <cell r="C1720" t="str">
            <v>Колонна 4К4-7</v>
          </cell>
          <cell r="D1720">
            <v>1</v>
          </cell>
          <cell r="E1720">
            <v>232.8</v>
          </cell>
          <cell r="F1720">
            <v>232.8</v>
          </cell>
          <cell r="G1720"/>
          <cell r="H1720"/>
          <cell r="I1720"/>
          <cell r="J1720"/>
          <cell r="K1720"/>
          <cell r="L1720"/>
          <cell r="M1720"/>
          <cell r="N1720"/>
          <cell r="O1720"/>
          <cell r="P1720"/>
          <cell r="Q1720"/>
          <cell r="R1720"/>
          <cell r="S1720"/>
          <cell r="T1720"/>
          <cell r="U1720"/>
          <cell r="V1720"/>
          <cell r="W1720"/>
          <cell r="X1720"/>
          <cell r="Y1720"/>
          <cell r="Z1720" t="str">
            <v>-</v>
          </cell>
          <cell r="AA1720" t="str">
            <v>-</v>
          </cell>
        </row>
        <row r="1721">
          <cell r="B1721" t="str">
            <v>4К4-8</v>
          </cell>
          <cell r="C1721" t="str">
            <v>Колонна 4К4-8</v>
          </cell>
          <cell r="D1721">
            <v>1</v>
          </cell>
          <cell r="E1721">
            <v>242.5</v>
          </cell>
          <cell r="F1721">
            <v>242.5</v>
          </cell>
          <cell r="G1721"/>
          <cell r="H1721"/>
          <cell r="I1721"/>
          <cell r="J1721"/>
          <cell r="K1721"/>
          <cell r="L1721"/>
          <cell r="M1721"/>
          <cell r="N1721"/>
          <cell r="O1721"/>
          <cell r="P1721"/>
          <cell r="Q1721"/>
          <cell r="R1721"/>
          <cell r="S1721"/>
          <cell r="T1721"/>
          <cell r="U1721"/>
          <cell r="V1721"/>
          <cell r="W1721"/>
          <cell r="X1721"/>
          <cell r="Y1721"/>
          <cell r="Z1721" t="str">
            <v>-</v>
          </cell>
          <cell r="AA1721" t="str">
            <v>-</v>
          </cell>
        </row>
        <row r="1722">
          <cell r="B1722" t="str">
            <v>4К4-9</v>
          </cell>
          <cell r="C1722" t="str">
            <v>Колонна 4К4-9</v>
          </cell>
          <cell r="D1722">
            <v>1</v>
          </cell>
          <cell r="E1722">
            <v>231.3</v>
          </cell>
          <cell r="F1722">
            <v>231.3</v>
          </cell>
          <cell r="G1722"/>
          <cell r="H1722"/>
          <cell r="I1722"/>
          <cell r="J1722"/>
          <cell r="K1722"/>
          <cell r="L1722"/>
          <cell r="M1722"/>
          <cell r="N1722"/>
          <cell r="O1722"/>
          <cell r="P1722"/>
          <cell r="Q1722"/>
          <cell r="R1722"/>
          <cell r="S1722"/>
          <cell r="T1722"/>
          <cell r="U1722"/>
          <cell r="V1722"/>
          <cell r="W1722"/>
          <cell r="X1722"/>
          <cell r="Y1722"/>
          <cell r="Z1722" t="str">
            <v>-</v>
          </cell>
          <cell r="AA1722" t="str">
            <v>-</v>
          </cell>
        </row>
        <row r="1723">
          <cell r="B1723" t="str">
            <v>4К4-10</v>
          </cell>
          <cell r="C1723" t="str">
            <v>Колонна 4К4-10</v>
          </cell>
          <cell r="D1723">
            <v>1</v>
          </cell>
          <cell r="E1723">
            <v>231.8</v>
          </cell>
          <cell r="F1723">
            <v>231.8</v>
          </cell>
          <cell r="G1723"/>
          <cell r="H1723"/>
          <cell r="I1723"/>
          <cell r="J1723"/>
          <cell r="K1723"/>
          <cell r="L1723"/>
          <cell r="M1723"/>
          <cell r="N1723"/>
          <cell r="O1723"/>
          <cell r="P1723"/>
          <cell r="Q1723"/>
          <cell r="R1723"/>
          <cell r="S1723"/>
          <cell r="T1723"/>
          <cell r="U1723"/>
          <cell r="V1723"/>
          <cell r="W1723"/>
          <cell r="X1723"/>
          <cell r="Y1723"/>
          <cell r="Z1723" t="str">
            <v>-</v>
          </cell>
          <cell r="AA1723" t="str">
            <v>-</v>
          </cell>
        </row>
        <row r="1724">
          <cell r="B1724" t="str">
            <v>4КР1-1</v>
          </cell>
          <cell r="C1724" t="str">
            <v>Кронштейн 4КР1-1</v>
          </cell>
          <cell r="D1724">
            <v>4</v>
          </cell>
          <cell r="E1724">
            <v>66.900000000000006</v>
          </cell>
          <cell r="F1724">
            <v>267.60000000000002</v>
          </cell>
          <cell r="G1724"/>
          <cell r="H1724"/>
          <cell r="I1724"/>
          <cell r="J1724"/>
          <cell r="K1724"/>
          <cell r="L1724"/>
          <cell r="M1724"/>
          <cell r="N1724"/>
          <cell r="O1724"/>
          <cell r="P1724"/>
          <cell r="Q1724"/>
          <cell r="R1724"/>
          <cell r="S1724"/>
          <cell r="T1724"/>
          <cell r="U1724"/>
          <cell r="V1724"/>
          <cell r="W1724"/>
          <cell r="X1724"/>
          <cell r="Y1724"/>
          <cell r="Z1724" t="str">
            <v>-</v>
          </cell>
          <cell r="AA1724" t="str">
            <v>-</v>
          </cell>
        </row>
        <row r="1725">
          <cell r="B1725" t="str">
            <v>4КР1-2</v>
          </cell>
          <cell r="C1725" t="str">
            <v>Кронштейн 4КР1-2</v>
          </cell>
          <cell r="D1725">
            <v>4</v>
          </cell>
          <cell r="E1725">
            <v>17.5</v>
          </cell>
          <cell r="F1725">
            <v>70</v>
          </cell>
          <cell r="G1725"/>
          <cell r="H1725"/>
          <cell r="I1725"/>
          <cell r="J1725"/>
          <cell r="K1725"/>
          <cell r="L1725"/>
          <cell r="M1725"/>
          <cell r="N1725"/>
          <cell r="O1725"/>
          <cell r="P1725"/>
          <cell r="Q1725"/>
          <cell r="R1725"/>
          <cell r="S1725"/>
          <cell r="T1725"/>
          <cell r="U1725"/>
          <cell r="V1725"/>
          <cell r="W1725"/>
          <cell r="X1725"/>
          <cell r="Y1725"/>
          <cell r="Z1725" t="str">
            <v>-</v>
          </cell>
          <cell r="AA1725" t="str">
            <v>-</v>
          </cell>
        </row>
        <row r="1726">
          <cell r="B1726" t="str">
            <v>4Л1-1</v>
          </cell>
          <cell r="C1726" t="str">
            <v>Лестница 4Л1-1</v>
          </cell>
          <cell r="D1726">
            <v>2</v>
          </cell>
          <cell r="E1726">
            <v>278.8</v>
          </cell>
          <cell r="F1726">
            <v>557.6</v>
          </cell>
          <cell r="G1726"/>
          <cell r="H1726"/>
          <cell r="I1726"/>
          <cell r="J1726"/>
          <cell r="K1726"/>
          <cell r="L1726"/>
          <cell r="M1726"/>
          <cell r="N1726"/>
          <cell r="O1726"/>
          <cell r="P1726"/>
          <cell r="Q1726"/>
          <cell r="R1726"/>
          <cell r="S1726"/>
          <cell r="T1726"/>
          <cell r="U1726"/>
          <cell r="V1726"/>
          <cell r="W1726"/>
          <cell r="X1726"/>
          <cell r="Y1726"/>
          <cell r="Z1726" t="str">
            <v>-</v>
          </cell>
          <cell r="AA1726" t="str">
            <v>-</v>
          </cell>
        </row>
        <row r="1727">
          <cell r="B1727" t="str">
            <v>4Л1-2</v>
          </cell>
          <cell r="C1727" t="str">
            <v>Лестница 4Л1-2</v>
          </cell>
          <cell r="D1727">
            <v>1</v>
          </cell>
          <cell r="E1727">
            <v>261.2</v>
          </cell>
          <cell r="F1727">
            <v>261.2</v>
          </cell>
          <cell r="G1727"/>
          <cell r="H1727"/>
          <cell r="I1727"/>
          <cell r="J1727"/>
          <cell r="K1727"/>
          <cell r="L1727"/>
          <cell r="M1727"/>
          <cell r="N1727"/>
          <cell r="O1727"/>
          <cell r="P1727"/>
          <cell r="Q1727"/>
          <cell r="R1727"/>
          <cell r="S1727"/>
          <cell r="T1727"/>
          <cell r="U1727"/>
          <cell r="V1727"/>
          <cell r="W1727"/>
          <cell r="X1727"/>
          <cell r="Y1727"/>
          <cell r="Z1727" t="str">
            <v>-</v>
          </cell>
          <cell r="AA1727" t="str">
            <v>-</v>
          </cell>
        </row>
        <row r="1728">
          <cell r="B1728" t="str">
            <v>4Л1-3</v>
          </cell>
          <cell r="C1728" t="str">
            <v>Лестница 4Л1-3</v>
          </cell>
          <cell r="D1728">
            <v>1</v>
          </cell>
          <cell r="E1728">
            <v>259.60000000000002</v>
          </cell>
          <cell r="F1728">
            <v>259.60000000000002</v>
          </cell>
          <cell r="G1728"/>
          <cell r="H1728"/>
          <cell r="I1728"/>
          <cell r="J1728"/>
          <cell r="K1728"/>
          <cell r="L1728"/>
          <cell r="M1728"/>
          <cell r="N1728"/>
          <cell r="O1728"/>
          <cell r="P1728"/>
          <cell r="Q1728"/>
          <cell r="R1728"/>
          <cell r="S1728"/>
          <cell r="T1728"/>
          <cell r="U1728"/>
          <cell r="V1728"/>
          <cell r="W1728"/>
          <cell r="X1728"/>
          <cell r="Y1728"/>
          <cell r="Z1728" t="str">
            <v>-</v>
          </cell>
          <cell r="AA1728" t="str">
            <v>-</v>
          </cell>
        </row>
        <row r="1729">
          <cell r="B1729" t="str">
            <v>4Л2-1</v>
          </cell>
          <cell r="C1729" t="str">
            <v>Лестница 4Л2-1</v>
          </cell>
          <cell r="D1729">
            <v>1</v>
          </cell>
          <cell r="E1729">
            <v>61.6</v>
          </cell>
          <cell r="F1729">
            <v>61.6</v>
          </cell>
          <cell r="G1729"/>
          <cell r="H1729"/>
          <cell r="I1729"/>
          <cell r="J1729"/>
          <cell r="K1729"/>
          <cell r="L1729"/>
          <cell r="M1729"/>
          <cell r="N1729"/>
          <cell r="O1729"/>
          <cell r="P1729"/>
          <cell r="Q1729"/>
          <cell r="R1729"/>
          <cell r="S1729"/>
          <cell r="T1729"/>
          <cell r="U1729"/>
          <cell r="V1729"/>
          <cell r="W1729"/>
          <cell r="X1729"/>
          <cell r="Y1729"/>
          <cell r="Z1729" t="str">
            <v>-</v>
          </cell>
          <cell r="AA1729" t="str">
            <v>-</v>
          </cell>
        </row>
        <row r="1730">
          <cell r="B1730" t="str">
            <v>4Л2-2</v>
          </cell>
          <cell r="C1730" t="str">
            <v>Лестница 4Л2-2</v>
          </cell>
          <cell r="D1730">
            <v>2</v>
          </cell>
          <cell r="E1730">
            <v>370.8</v>
          </cell>
          <cell r="F1730">
            <v>741.6</v>
          </cell>
          <cell r="G1730"/>
          <cell r="H1730"/>
          <cell r="I1730"/>
          <cell r="J1730"/>
          <cell r="K1730"/>
          <cell r="L1730"/>
          <cell r="M1730"/>
          <cell r="N1730"/>
          <cell r="O1730"/>
          <cell r="P1730"/>
          <cell r="Q1730"/>
          <cell r="R1730"/>
          <cell r="S1730"/>
          <cell r="T1730"/>
          <cell r="U1730"/>
          <cell r="V1730"/>
          <cell r="W1730"/>
          <cell r="X1730"/>
          <cell r="Y1730"/>
          <cell r="Z1730" t="str">
            <v>-</v>
          </cell>
          <cell r="AA1730" t="str">
            <v>-</v>
          </cell>
        </row>
        <row r="1731">
          <cell r="B1731" t="str">
            <v>4Л2-3</v>
          </cell>
          <cell r="C1731" t="str">
            <v>Лестница 4Л2-3</v>
          </cell>
          <cell r="D1731">
            <v>1</v>
          </cell>
          <cell r="E1731">
            <v>276.39999999999998</v>
          </cell>
          <cell r="F1731">
            <v>276.39999999999998</v>
          </cell>
          <cell r="G1731"/>
          <cell r="H1731"/>
          <cell r="I1731"/>
          <cell r="J1731"/>
          <cell r="K1731"/>
          <cell r="L1731"/>
          <cell r="M1731"/>
          <cell r="N1731"/>
          <cell r="O1731"/>
          <cell r="P1731"/>
          <cell r="Q1731"/>
          <cell r="R1731"/>
          <cell r="S1731"/>
          <cell r="T1731"/>
          <cell r="U1731"/>
          <cell r="V1731"/>
          <cell r="W1731"/>
          <cell r="X1731"/>
          <cell r="Y1731"/>
          <cell r="Z1731" t="str">
            <v>-</v>
          </cell>
          <cell r="AA1731" t="str">
            <v>-</v>
          </cell>
        </row>
        <row r="1732">
          <cell r="B1732" t="str">
            <v>4Л2-4</v>
          </cell>
          <cell r="C1732" t="str">
            <v>Лестница 4Л2-4</v>
          </cell>
          <cell r="D1732">
            <v>1</v>
          </cell>
          <cell r="E1732">
            <v>309.60000000000002</v>
          </cell>
          <cell r="F1732">
            <v>309.60000000000002</v>
          </cell>
          <cell r="G1732"/>
          <cell r="H1732"/>
          <cell r="I1732"/>
          <cell r="J1732"/>
          <cell r="K1732"/>
          <cell r="L1732"/>
          <cell r="M1732"/>
          <cell r="N1732"/>
          <cell r="O1732"/>
          <cell r="P1732"/>
          <cell r="Q1732"/>
          <cell r="R1732"/>
          <cell r="S1732"/>
          <cell r="T1732"/>
          <cell r="U1732"/>
          <cell r="V1732"/>
          <cell r="W1732"/>
          <cell r="X1732"/>
          <cell r="Y1732"/>
          <cell r="Z1732" t="str">
            <v>-</v>
          </cell>
          <cell r="AA1732" t="str">
            <v>-</v>
          </cell>
        </row>
        <row r="1733">
          <cell r="B1733" t="str">
            <v>4Л5-1</v>
          </cell>
          <cell r="C1733" t="str">
            <v>Стремянка 4Л5-1</v>
          </cell>
          <cell r="D1733">
            <v>1</v>
          </cell>
          <cell r="E1733">
            <v>368.9</v>
          </cell>
          <cell r="F1733">
            <v>368.9</v>
          </cell>
          <cell r="G1733"/>
          <cell r="H1733"/>
          <cell r="I1733"/>
          <cell r="J1733"/>
          <cell r="K1733"/>
          <cell r="L1733"/>
          <cell r="M1733"/>
          <cell r="N1733"/>
          <cell r="O1733"/>
          <cell r="P1733"/>
          <cell r="Q1733"/>
          <cell r="R1733"/>
          <cell r="S1733"/>
          <cell r="T1733"/>
          <cell r="U1733"/>
          <cell r="V1733"/>
          <cell r="W1733"/>
          <cell r="X1733"/>
          <cell r="Y1733"/>
          <cell r="Z1733" t="str">
            <v>-</v>
          </cell>
          <cell r="AA1733" t="str">
            <v>-</v>
          </cell>
        </row>
        <row r="1734">
          <cell r="B1734" t="str">
            <v>4Л5-2</v>
          </cell>
          <cell r="C1734" t="str">
            <v>Стремянка 4Л5-2</v>
          </cell>
          <cell r="D1734">
            <v>1</v>
          </cell>
          <cell r="E1734">
            <v>238.8</v>
          </cell>
          <cell r="F1734">
            <v>238.8</v>
          </cell>
          <cell r="G1734"/>
          <cell r="H1734"/>
          <cell r="I1734"/>
          <cell r="J1734"/>
          <cell r="K1734"/>
          <cell r="L1734"/>
          <cell r="M1734"/>
          <cell r="N1734"/>
          <cell r="O1734"/>
          <cell r="P1734"/>
          <cell r="Q1734"/>
          <cell r="R1734"/>
          <cell r="S1734"/>
          <cell r="T1734"/>
          <cell r="U1734"/>
          <cell r="V1734"/>
          <cell r="W1734"/>
          <cell r="X1734"/>
          <cell r="Y1734"/>
          <cell r="Z1734" t="str">
            <v>-</v>
          </cell>
          <cell r="AA1734" t="str">
            <v>-</v>
          </cell>
        </row>
        <row r="1735">
          <cell r="B1735" t="str">
            <v>4Л6-1</v>
          </cell>
          <cell r="C1735" t="str">
            <v>Лестница 4Л6-1</v>
          </cell>
          <cell r="D1735">
            <v>1</v>
          </cell>
          <cell r="E1735">
            <v>449.9</v>
          </cell>
          <cell r="F1735">
            <v>449.9</v>
          </cell>
          <cell r="G1735"/>
          <cell r="H1735"/>
          <cell r="I1735"/>
          <cell r="J1735"/>
          <cell r="K1735"/>
          <cell r="L1735"/>
          <cell r="M1735"/>
          <cell r="N1735"/>
          <cell r="O1735"/>
          <cell r="P1735"/>
          <cell r="Q1735"/>
          <cell r="R1735"/>
          <cell r="S1735"/>
          <cell r="T1735"/>
          <cell r="U1735"/>
          <cell r="V1735"/>
          <cell r="W1735"/>
          <cell r="X1735"/>
          <cell r="Y1735"/>
          <cell r="Z1735" t="str">
            <v>-</v>
          </cell>
          <cell r="AA1735" t="str">
            <v>-</v>
          </cell>
        </row>
        <row r="1736">
          <cell r="B1736" t="str">
            <v>4М-1</v>
          </cell>
          <cell r="C1736" t="str">
            <v>Монтажный элемент 4М-1</v>
          </cell>
          <cell r="D1736">
            <v>40</v>
          </cell>
          <cell r="E1736">
            <v>1.5</v>
          </cell>
          <cell r="F1736">
            <v>60</v>
          </cell>
          <cell r="G1736"/>
          <cell r="H1736"/>
          <cell r="I1736"/>
          <cell r="J1736"/>
          <cell r="K1736"/>
          <cell r="L1736"/>
          <cell r="M1736"/>
          <cell r="N1736"/>
          <cell r="O1736"/>
          <cell r="P1736"/>
          <cell r="Q1736"/>
          <cell r="R1736"/>
          <cell r="S1736"/>
          <cell r="T1736"/>
          <cell r="U1736"/>
          <cell r="V1736"/>
          <cell r="W1736"/>
          <cell r="X1736"/>
          <cell r="Y1736"/>
          <cell r="Z1736" t="str">
            <v>-</v>
          </cell>
          <cell r="AA1736" t="str">
            <v>-</v>
          </cell>
        </row>
        <row r="1737">
          <cell r="B1737" t="str">
            <v>4М-2</v>
          </cell>
          <cell r="C1737" t="str">
            <v>Монтажный элемент 4М-2</v>
          </cell>
          <cell r="D1737">
            <v>24</v>
          </cell>
          <cell r="E1737">
            <v>0.3</v>
          </cell>
          <cell r="F1737">
            <v>7.2</v>
          </cell>
          <cell r="G1737"/>
          <cell r="H1737"/>
          <cell r="I1737"/>
          <cell r="J1737"/>
          <cell r="K1737"/>
          <cell r="L1737"/>
          <cell r="M1737"/>
          <cell r="N1737"/>
          <cell r="O1737"/>
          <cell r="P1737"/>
          <cell r="Q1737"/>
          <cell r="R1737"/>
          <cell r="S1737"/>
          <cell r="T1737"/>
          <cell r="U1737"/>
          <cell r="V1737"/>
          <cell r="W1737"/>
          <cell r="X1737"/>
          <cell r="Y1737"/>
          <cell r="Z1737" t="str">
            <v>-</v>
          </cell>
          <cell r="AA1737" t="str">
            <v>-</v>
          </cell>
        </row>
        <row r="1738">
          <cell r="B1738" t="str">
            <v>4М-3</v>
          </cell>
          <cell r="C1738" t="str">
            <v>Монтажный элемент 4М-3</v>
          </cell>
          <cell r="D1738">
            <v>8</v>
          </cell>
          <cell r="E1738">
            <v>11.2</v>
          </cell>
          <cell r="F1738">
            <v>89.6</v>
          </cell>
          <cell r="G1738"/>
          <cell r="H1738"/>
          <cell r="I1738"/>
          <cell r="J1738"/>
          <cell r="K1738"/>
          <cell r="L1738"/>
          <cell r="M1738"/>
          <cell r="N1738"/>
          <cell r="O1738"/>
          <cell r="P1738"/>
          <cell r="Q1738"/>
          <cell r="R1738"/>
          <cell r="S1738"/>
          <cell r="T1738"/>
          <cell r="U1738"/>
          <cell r="V1738"/>
          <cell r="W1738"/>
          <cell r="X1738"/>
          <cell r="Y1738"/>
          <cell r="Z1738" t="str">
            <v>-</v>
          </cell>
          <cell r="AA1738" t="str">
            <v>-</v>
          </cell>
        </row>
        <row r="1739">
          <cell r="B1739" t="str">
            <v>4М-4</v>
          </cell>
          <cell r="C1739" t="str">
            <v>Монтажный элемент 4М-4</v>
          </cell>
          <cell r="D1739">
            <v>2</v>
          </cell>
          <cell r="E1739">
            <v>26.4</v>
          </cell>
          <cell r="F1739">
            <v>52.8</v>
          </cell>
          <cell r="G1739"/>
          <cell r="H1739"/>
          <cell r="I1739"/>
          <cell r="J1739"/>
          <cell r="K1739"/>
          <cell r="L1739"/>
          <cell r="M1739"/>
          <cell r="N1739"/>
          <cell r="O1739"/>
          <cell r="P1739"/>
          <cell r="Q1739"/>
          <cell r="R1739"/>
          <cell r="S1739"/>
          <cell r="T1739"/>
          <cell r="U1739"/>
          <cell r="V1739"/>
          <cell r="W1739"/>
          <cell r="X1739"/>
          <cell r="Y1739"/>
          <cell r="Z1739" t="str">
            <v>-</v>
          </cell>
          <cell r="AA1739" t="str">
            <v>-</v>
          </cell>
        </row>
        <row r="1740">
          <cell r="B1740" t="str">
            <v>4Н1-1</v>
          </cell>
          <cell r="C1740" t="str">
            <v>Настил 4Н1-1</v>
          </cell>
          <cell r="D1740">
            <v>1</v>
          </cell>
          <cell r="E1740">
            <v>65.400000000000006</v>
          </cell>
          <cell r="F1740">
            <v>65.400000000000006</v>
          </cell>
          <cell r="G1740"/>
          <cell r="H1740"/>
          <cell r="I1740"/>
          <cell r="J1740"/>
          <cell r="K1740"/>
          <cell r="L1740"/>
          <cell r="M1740"/>
          <cell r="N1740"/>
          <cell r="O1740"/>
          <cell r="P1740"/>
          <cell r="Q1740"/>
          <cell r="R1740"/>
          <cell r="S1740"/>
          <cell r="T1740"/>
          <cell r="U1740"/>
          <cell r="V1740"/>
          <cell r="W1740"/>
          <cell r="X1740"/>
          <cell r="Y1740"/>
          <cell r="Z1740" t="str">
            <v>-</v>
          </cell>
          <cell r="AA1740" t="str">
            <v>-</v>
          </cell>
        </row>
        <row r="1741">
          <cell r="B1741" t="str">
            <v>4Н1-2</v>
          </cell>
          <cell r="C1741" t="str">
            <v>Настил 4Н1-2</v>
          </cell>
          <cell r="D1741">
            <v>1</v>
          </cell>
          <cell r="E1741">
            <v>62.3</v>
          </cell>
          <cell r="F1741">
            <v>62.3</v>
          </cell>
          <cell r="G1741"/>
          <cell r="H1741"/>
          <cell r="I1741"/>
          <cell r="J1741"/>
          <cell r="K1741"/>
          <cell r="L1741"/>
          <cell r="M1741"/>
          <cell r="N1741"/>
          <cell r="O1741"/>
          <cell r="P1741"/>
          <cell r="Q1741"/>
          <cell r="R1741"/>
          <cell r="S1741"/>
          <cell r="T1741"/>
          <cell r="U1741"/>
          <cell r="V1741"/>
          <cell r="W1741"/>
          <cell r="X1741"/>
          <cell r="Y1741"/>
          <cell r="Z1741" t="str">
            <v>-</v>
          </cell>
          <cell r="AA1741" t="str">
            <v>-</v>
          </cell>
        </row>
        <row r="1742">
          <cell r="B1742" t="str">
            <v>4Н1-3</v>
          </cell>
          <cell r="C1742" t="str">
            <v>Настил 4Н1-3</v>
          </cell>
          <cell r="D1742">
            <v>1</v>
          </cell>
          <cell r="E1742">
            <v>51</v>
          </cell>
          <cell r="F1742">
            <v>51</v>
          </cell>
          <cell r="G1742"/>
          <cell r="H1742"/>
          <cell r="I1742"/>
          <cell r="J1742"/>
          <cell r="K1742"/>
          <cell r="L1742"/>
          <cell r="M1742"/>
          <cell r="N1742"/>
          <cell r="O1742"/>
          <cell r="P1742"/>
          <cell r="Q1742"/>
          <cell r="R1742"/>
          <cell r="S1742"/>
          <cell r="T1742"/>
          <cell r="U1742"/>
          <cell r="V1742"/>
          <cell r="W1742"/>
          <cell r="X1742"/>
          <cell r="Y1742"/>
          <cell r="Z1742" t="str">
            <v>-</v>
          </cell>
          <cell r="AA1742" t="str">
            <v>-</v>
          </cell>
        </row>
        <row r="1743">
          <cell r="B1743" t="str">
            <v>4Н1-4</v>
          </cell>
          <cell r="C1743" t="str">
            <v>Настил 4Н1-4</v>
          </cell>
          <cell r="D1743">
            <v>1</v>
          </cell>
          <cell r="E1743">
            <v>85.1</v>
          </cell>
          <cell r="F1743">
            <v>85.1</v>
          </cell>
          <cell r="G1743"/>
          <cell r="H1743"/>
          <cell r="I1743"/>
          <cell r="J1743"/>
          <cell r="K1743"/>
          <cell r="L1743"/>
          <cell r="M1743"/>
          <cell r="N1743"/>
          <cell r="O1743"/>
          <cell r="P1743"/>
          <cell r="Q1743"/>
          <cell r="R1743"/>
          <cell r="S1743"/>
          <cell r="T1743"/>
          <cell r="U1743"/>
          <cell r="V1743"/>
          <cell r="W1743"/>
          <cell r="X1743"/>
          <cell r="Y1743"/>
          <cell r="Z1743" t="str">
            <v>-</v>
          </cell>
          <cell r="AA1743" t="str">
            <v>-</v>
          </cell>
        </row>
        <row r="1744">
          <cell r="B1744" t="str">
            <v>4Н1-5</v>
          </cell>
          <cell r="C1744" t="str">
            <v>Настил 4Н1-5</v>
          </cell>
          <cell r="D1744">
            <v>1</v>
          </cell>
          <cell r="E1744">
            <v>79</v>
          </cell>
          <cell r="F1744">
            <v>79</v>
          </cell>
          <cell r="G1744"/>
          <cell r="H1744"/>
          <cell r="I1744"/>
          <cell r="J1744"/>
          <cell r="K1744"/>
          <cell r="L1744"/>
          <cell r="M1744"/>
          <cell r="N1744"/>
          <cell r="O1744"/>
          <cell r="P1744"/>
          <cell r="Q1744"/>
          <cell r="R1744"/>
          <cell r="S1744"/>
          <cell r="T1744"/>
          <cell r="U1744"/>
          <cell r="V1744"/>
          <cell r="W1744"/>
          <cell r="X1744"/>
          <cell r="Y1744"/>
          <cell r="Z1744" t="str">
            <v>-</v>
          </cell>
          <cell r="AA1744" t="str">
            <v>-</v>
          </cell>
        </row>
        <row r="1745">
          <cell r="B1745" t="str">
            <v>4Н1-6</v>
          </cell>
          <cell r="C1745" t="str">
            <v>Настил 4Н1-6</v>
          </cell>
          <cell r="D1745">
            <v>1</v>
          </cell>
          <cell r="E1745">
            <v>70</v>
          </cell>
          <cell r="F1745">
            <v>70</v>
          </cell>
          <cell r="G1745"/>
          <cell r="H1745"/>
          <cell r="I1745"/>
          <cell r="J1745"/>
          <cell r="K1745"/>
          <cell r="L1745"/>
          <cell r="M1745"/>
          <cell r="N1745"/>
          <cell r="O1745"/>
          <cell r="P1745"/>
          <cell r="Q1745"/>
          <cell r="R1745"/>
          <cell r="S1745"/>
          <cell r="T1745"/>
          <cell r="U1745"/>
          <cell r="V1745"/>
          <cell r="W1745"/>
          <cell r="X1745"/>
          <cell r="Y1745"/>
          <cell r="Z1745" t="str">
            <v>-</v>
          </cell>
          <cell r="AA1745" t="str">
            <v>-</v>
          </cell>
        </row>
        <row r="1746">
          <cell r="B1746" t="str">
            <v>4Н1-7</v>
          </cell>
          <cell r="C1746" t="str">
            <v>Настил 4Н1-7</v>
          </cell>
          <cell r="D1746">
            <v>1</v>
          </cell>
          <cell r="E1746">
            <v>63.8</v>
          </cell>
          <cell r="F1746">
            <v>63.8</v>
          </cell>
          <cell r="G1746"/>
          <cell r="H1746"/>
          <cell r="I1746"/>
          <cell r="J1746"/>
          <cell r="K1746"/>
          <cell r="L1746"/>
          <cell r="M1746"/>
          <cell r="N1746"/>
          <cell r="O1746"/>
          <cell r="P1746"/>
          <cell r="Q1746"/>
          <cell r="R1746"/>
          <cell r="S1746"/>
          <cell r="T1746"/>
          <cell r="U1746"/>
          <cell r="V1746"/>
          <cell r="W1746"/>
          <cell r="X1746"/>
          <cell r="Y1746"/>
          <cell r="Z1746" t="str">
            <v>-</v>
          </cell>
          <cell r="AA1746" t="str">
            <v>-</v>
          </cell>
        </row>
        <row r="1747">
          <cell r="B1747" t="str">
            <v>4Н1-8</v>
          </cell>
          <cell r="C1747" t="str">
            <v>Настил 4Н1-8</v>
          </cell>
          <cell r="D1747">
            <v>1</v>
          </cell>
          <cell r="E1747">
            <v>85.1</v>
          </cell>
          <cell r="F1747">
            <v>85.1</v>
          </cell>
          <cell r="G1747"/>
          <cell r="H1747"/>
          <cell r="I1747"/>
          <cell r="J1747"/>
          <cell r="K1747"/>
          <cell r="L1747"/>
          <cell r="M1747"/>
          <cell r="N1747"/>
          <cell r="O1747"/>
          <cell r="P1747"/>
          <cell r="Q1747"/>
          <cell r="R1747"/>
          <cell r="S1747"/>
          <cell r="T1747"/>
          <cell r="U1747"/>
          <cell r="V1747"/>
          <cell r="W1747"/>
          <cell r="X1747"/>
          <cell r="Y1747"/>
          <cell r="Z1747" t="str">
            <v>-</v>
          </cell>
          <cell r="AA1747" t="str">
            <v>-</v>
          </cell>
        </row>
        <row r="1748">
          <cell r="B1748" t="str">
            <v>4Н1-9</v>
          </cell>
          <cell r="C1748" t="str">
            <v>Настил 4Н1-9</v>
          </cell>
          <cell r="D1748">
            <v>1</v>
          </cell>
          <cell r="E1748">
            <v>79</v>
          </cell>
          <cell r="F1748">
            <v>79</v>
          </cell>
          <cell r="G1748"/>
          <cell r="H1748"/>
          <cell r="I1748"/>
          <cell r="J1748"/>
          <cell r="K1748"/>
          <cell r="L1748"/>
          <cell r="M1748"/>
          <cell r="N1748"/>
          <cell r="O1748"/>
          <cell r="P1748"/>
          <cell r="Q1748"/>
          <cell r="R1748"/>
          <cell r="S1748"/>
          <cell r="T1748"/>
          <cell r="U1748"/>
          <cell r="V1748"/>
          <cell r="W1748"/>
          <cell r="X1748"/>
          <cell r="Y1748"/>
          <cell r="Z1748" t="str">
            <v>-</v>
          </cell>
          <cell r="AA1748" t="str">
            <v>-</v>
          </cell>
        </row>
        <row r="1749">
          <cell r="B1749" t="str">
            <v>4Н1-10</v>
          </cell>
          <cell r="C1749" t="str">
            <v>Настил 4Н1-10</v>
          </cell>
          <cell r="D1749">
            <v>1</v>
          </cell>
          <cell r="E1749">
            <v>59.3</v>
          </cell>
          <cell r="F1749">
            <v>59.3</v>
          </cell>
          <cell r="G1749"/>
          <cell r="H1749"/>
          <cell r="I1749"/>
          <cell r="J1749"/>
          <cell r="K1749"/>
          <cell r="L1749"/>
          <cell r="M1749"/>
          <cell r="N1749"/>
          <cell r="O1749"/>
          <cell r="P1749"/>
          <cell r="Q1749"/>
          <cell r="R1749"/>
          <cell r="S1749"/>
          <cell r="T1749"/>
          <cell r="U1749"/>
          <cell r="V1749"/>
          <cell r="W1749"/>
          <cell r="X1749"/>
          <cell r="Y1749"/>
          <cell r="Z1749" t="str">
            <v>-</v>
          </cell>
          <cell r="AA1749" t="str">
            <v>-</v>
          </cell>
        </row>
        <row r="1750">
          <cell r="B1750" t="str">
            <v>4Н1-11</v>
          </cell>
          <cell r="C1750" t="str">
            <v>Настил 4Н1-11</v>
          </cell>
          <cell r="D1750">
            <v>1</v>
          </cell>
          <cell r="E1750">
            <v>61.6</v>
          </cell>
          <cell r="F1750">
            <v>61.6</v>
          </cell>
          <cell r="G1750"/>
          <cell r="H1750"/>
          <cell r="I1750"/>
          <cell r="J1750"/>
          <cell r="K1750"/>
          <cell r="L1750"/>
          <cell r="M1750"/>
          <cell r="N1750"/>
          <cell r="O1750"/>
          <cell r="P1750"/>
          <cell r="Q1750"/>
          <cell r="R1750"/>
          <cell r="S1750"/>
          <cell r="T1750"/>
          <cell r="U1750"/>
          <cell r="V1750"/>
          <cell r="W1750"/>
          <cell r="X1750"/>
          <cell r="Y1750"/>
          <cell r="Z1750" t="str">
            <v>-</v>
          </cell>
          <cell r="AA1750" t="str">
            <v>-</v>
          </cell>
        </row>
        <row r="1751">
          <cell r="B1751" t="str">
            <v>4Н1-12</v>
          </cell>
          <cell r="C1751" t="str">
            <v>Настил 4Н1-12</v>
          </cell>
          <cell r="D1751">
            <v>11</v>
          </cell>
          <cell r="E1751">
            <v>219.6</v>
          </cell>
          <cell r="F1751">
            <v>2415.6</v>
          </cell>
          <cell r="G1751"/>
          <cell r="H1751"/>
          <cell r="I1751"/>
          <cell r="J1751"/>
          <cell r="K1751"/>
          <cell r="L1751"/>
          <cell r="M1751"/>
          <cell r="N1751"/>
          <cell r="O1751"/>
          <cell r="P1751"/>
          <cell r="Q1751"/>
          <cell r="R1751"/>
          <cell r="S1751"/>
          <cell r="T1751"/>
          <cell r="U1751"/>
          <cell r="V1751"/>
          <cell r="W1751"/>
          <cell r="X1751"/>
          <cell r="Y1751"/>
          <cell r="Z1751" t="str">
            <v>-</v>
          </cell>
          <cell r="AA1751" t="str">
            <v>-</v>
          </cell>
        </row>
        <row r="1752">
          <cell r="B1752" t="str">
            <v>4Н1-13</v>
          </cell>
          <cell r="C1752" t="str">
            <v>Настил 4Н1-13</v>
          </cell>
          <cell r="D1752">
            <v>11</v>
          </cell>
          <cell r="E1752">
            <v>201.5</v>
          </cell>
          <cell r="F1752">
            <v>2216.5</v>
          </cell>
          <cell r="G1752"/>
          <cell r="H1752"/>
          <cell r="I1752"/>
          <cell r="J1752"/>
          <cell r="K1752"/>
          <cell r="L1752"/>
          <cell r="M1752"/>
          <cell r="N1752"/>
          <cell r="O1752"/>
          <cell r="P1752"/>
          <cell r="Q1752"/>
          <cell r="R1752"/>
          <cell r="S1752"/>
          <cell r="T1752"/>
          <cell r="U1752"/>
          <cell r="V1752"/>
          <cell r="W1752"/>
          <cell r="X1752"/>
          <cell r="Y1752"/>
          <cell r="Z1752" t="str">
            <v>-</v>
          </cell>
          <cell r="AA1752" t="str">
            <v>-</v>
          </cell>
        </row>
        <row r="1753">
          <cell r="B1753" t="str">
            <v>4Н1-14</v>
          </cell>
          <cell r="C1753" t="str">
            <v>Настил 4Н1-14</v>
          </cell>
          <cell r="D1753">
            <v>3</v>
          </cell>
          <cell r="E1753">
            <v>165.6</v>
          </cell>
          <cell r="F1753">
            <v>496.8</v>
          </cell>
          <cell r="G1753"/>
          <cell r="H1753"/>
          <cell r="I1753"/>
          <cell r="J1753"/>
          <cell r="K1753"/>
          <cell r="L1753"/>
          <cell r="M1753"/>
          <cell r="N1753"/>
          <cell r="O1753"/>
          <cell r="P1753"/>
          <cell r="Q1753"/>
          <cell r="R1753"/>
          <cell r="S1753"/>
          <cell r="T1753"/>
          <cell r="U1753"/>
          <cell r="V1753"/>
          <cell r="W1753"/>
          <cell r="X1753"/>
          <cell r="Y1753"/>
          <cell r="Z1753" t="str">
            <v>-</v>
          </cell>
          <cell r="AA1753" t="str">
            <v>-</v>
          </cell>
        </row>
        <row r="1754">
          <cell r="B1754" t="str">
            <v>4Н1-15</v>
          </cell>
          <cell r="C1754" t="str">
            <v>Настил 4Н1-15</v>
          </cell>
          <cell r="D1754">
            <v>3</v>
          </cell>
          <cell r="E1754">
            <v>275.7</v>
          </cell>
          <cell r="F1754">
            <v>827.1</v>
          </cell>
          <cell r="G1754"/>
          <cell r="H1754"/>
          <cell r="I1754"/>
          <cell r="J1754"/>
          <cell r="K1754"/>
          <cell r="L1754"/>
          <cell r="M1754"/>
          <cell r="N1754"/>
          <cell r="O1754"/>
          <cell r="P1754"/>
          <cell r="Q1754"/>
          <cell r="R1754"/>
          <cell r="S1754"/>
          <cell r="T1754"/>
          <cell r="U1754"/>
          <cell r="V1754"/>
          <cell r="W1754"/>
          <cell r="X1754"/>
          <cell r="Y1754"/>
          <cell r="Z1754" t="str">
            <v>-</v>
          </cell>
          <cell r="AA1754" t="str">
            <v>-</v>
          </cell>
        </row>
        <row r="1755">
          <cell r="B1755" t="str">
            <v>4Н1-16</v>
          </cell>
          <cell r="C1755" t="str">
            <v>Настил 4Н1-16</v>
          </cell>
          <cell r="D1755">
            <v>3</v>
          </cell>
          <cell r="E1755">
            <v>256</v>
          </cell>
          <cell r="F1755">
            <v>768</v>
          </cell>
          <cell r="G1755"/>
          <cell r="H1755"/>
          <cell r="I1755"/>
          <cell r="J1755"/>
          <cell r="K1755"/>
          <cell r="L1755"/>
          <cell r="M1755"/>
          <cell r="N1755"/>
          <cell r="O1755"/>
          <cell r="P1755"/>
          <cell r="Q1755"/>
          <cell r="R1755"/>
          <cell r="S1755"/>
          <cell r="T1755"/>
          <cell r="U1755"/>
          <cell r="V1755"/>
          <cell r="W1755"/>
          <cell r="X1755"/>
          <cell r="Y1755"/>
          <cell r="Z1755" t="str">
            <v>-</v>
          </cell>
          <cell r="AA1755" t="str">
            <v>-</v>
          </cell>
        </row>
        <row r="1756">
          <cell r="B1756" t="str">
            <v>4Н1-17</v>
          </cell>
          <cell r="C1756" t="str">
            <v>Настил 4Н1-17</v>
          </cell>
          <cell r="D1756">
            <v>2</v>
          </cell>
          <cell r="E1756">
            <v>226.8</v>
          </cell>
          <cell r="F1756">
            <v>453.6</v>
          </cell>
          <cell r="G1756"/>
          <cell r="H1756"/>
          <cell r="I1756"/>
          <cell r="J1756"/>
          <cell r="K1756"/>
          <cell r="L1756"/>
          <cell r="M1756"/>
          <cell r="N1756"/>
          <cell r="O1756"/>
          <cell r="P1756"/>
          <cell r="Q1756"/>
          <cell r="R1756"/>
          <cell r="S1756"/>
          <cell r="T1756"/>
          <cell r="U1756"/>
          <cell r="V1756"/>
          <cell r="W1756"/>
          <cell r="X1756"/>
          <cell r="Y1756"/>
          <cell r="Z1756" t="str">
            <v>-</v>
          </cell>
          <cell r="AA1756" t="str">
            <v>-</v>
          </cell>
        </row>
        <row r="1757">
          <cell r="B1757" t="str">
            <v>4Н1-18</v>
          </cell>
          <cell r="C1757" t="str">
            <v>Настил 4Н1-18</v>
          </cell>
          <cell r="D1757">
            <v>1</v>
          </cell>
          <cell r="E1757">
            <v>206.3</v>
          </cell>
          <cell r="F1757">
            <v>206.3</v>
          </cell>
          <cell r="G1757"/>
          <cell r="H1757"/>
          <cell r="I1757"/>
          <cell r="J1757"/>
          <cell r="K1757"/>
          <cell r="L1757"/>
          <cell r="M1757"/>
          <cell r="N1757"/>
          <cell r="O1757"/>
          <cell r="P1757"/>
          <cell r="Q1757"/>
          <cell r="R1757"/>
          <cell r="S1757"/>
          <cell r="T1757"/>
          <cell r="U1757"/>
          <cell r="V1757"/>
          <cell r="W1757"/>
          <cell r="X1757"/>
          <cell r="Y1757"/>
          <cell r="Z1757" t="str">
            <v>-</v>
          </cell>
          <cell r="AA1757" t="str">
            <v>-</v>
          </cell>
        </row>
        <row r="1758">
          <cell r="B1758" t="str">
            <v>4Н1-19</v>
          </cell>
          <cell r="C1758" t="str">
            <v>Настил 4Н1-19</v>
          </cell>
          <cell r="D1758">
            <v>1</v>
          </cell>
          <cell r="E1758">
            <v>275.10000000000002</v>
          </cell>
          <cell r="F1758">
            <v>275.10000000000002</v>
          </cell>
          <cell r="G1758"/>
          <cell r="H1758"/>
          <cell r="I1758"/>
          <cell r="J1758"/>
          <cell r="K1758"/>
          <cell r="L1758"/>
          <cell r="M1758"/>
          <cell r="N1758"/>
          <cell r="O1758"/>
          <cell r="P1758"/>
          <cell r="Q1758"/>
          <cell r="R1758"/>
          <cell r="S1758"/>
          <cell r="T1758"/>
          <cell r="U1758"/>
          <cell r="V1758"/>
          <cell r="W1758"/>
          <cell r="X1758"/>
          <cell r="Y1758"/>
          <cell r="Z1758" t="str">
            <v>-</v>
          </cell>
          <cell r="AA1758" t="str">
            <v>-</v>
          </cell>
        </row>
        <row r="1759">
          <cell r="B1759" t="str">
            <v>4Н1-20</v>
          </cell>
          <cell r="C1759" t="str">
            <v>Настил 4Н1-20</v>
          </cell>
          <cell r="D1759">
            <v>1</v>
          </cell>
          <cell r="E1759">
            <v>255.3</v>
          </cell>
          <cell r="F1759">
            <v>255.3</v>
          </cell>
          <cell r="G1759"/>
          <cell r="H1759"/>
          <cell r="I1759"/>
          <cell r="J1759"/>
          <cell r="K1759"/>
          <cell r="L1759"/>
          <cell r="M1759"/>
          <cell r="N1759"/>
          <cell r="O1759"/>
          <cell r="P1759"/>
          <cell r="Q1759"/>
          <cell r="R1759"/>
          <cell r="S1759"/>
          <cell r="T1759"/>
          <cell r="U1759"/>
          <cell r="V1759"/>
          <cell r="W1759"/>
          <cell r="X1759"/>
          <cell r="Y1759"/>
          <cell r="Z1759" t="str">
            <v>-</v>
          </cell>
          <cell r="AA1759" t="str">
            <v>-</v>
          </cell>
        </row>
        <row r="1760">
          <cell r="B1760" t="str">
            <v>4Н1-21</v>
          </cell>
          <cell r="C1760" t="str">
            <v>Настил 4Н1-21</v>
          </cell>
          <cell r="D1760">
            <v>1</v>
          </cell>
          <cell r="E1760">
            <v>191.8</v>
          </cell>
          <cell r="F1760">
            <v>191.8</v>
          </cell>
          <cell r="G1760"/>
          <cell r="H1760"/>
          <cell r="I1760"/>
          <cell r="J1760"/>
          <cell r="K1760"/>
          <cell r="L1760"/>
          <cell r="M1760"/>
          <cell r="N1760"/>
          <cell r="O1760"/>
          <cell r="P1760"/>
          <cell r="Q1760"/>
          <cell r="R1760"/>
          <cell r="S1760"/>
          <cell r="T1760"/>
          <cell r="U1760"/>
          <cell r="V1760"/>
          <cell r="W1760"/>
          <cell r="X1760"/>
          <cell r="Y1760"/>
          <cell r="Z1760" t="str">
            <v>-</v>
          </cell>
          <cell r="AA1760" t="str">
            <v>-</v>
          </cell>
        </row>
        <row r="1761">
          <cell r="B1761" t="str">
            <v>4Н1-22</v>
          </cell>
          <cell r="C1761" t="str">
            <v>Настил 4Н1-22</v>
          </cell>
          <cell r="D1761">
            <v>10</v>
          </cell>
          <cell r="E1761">
            <v>201.3</v>
          </cell>
          <cell r="F1761">
            <v>2013</v>
          </cell>
          <cell r="G1761"/>
          <cell r="H1761"/>
          <cell r="I1761"/>
          <cell r="J1761"/>
          <cell r="K1761"/>
          <cell r="L1761"/>
          <cell r="M1761"/>
          <cell r="N1761"/>
          <cell r="O1761"/>
          <cell r="P1761"/>
          <cell r="Q1761"/>
          <cell r="R1761"/>
          <cell r="S1761"/>
          <cell r="T1761"/>
          <cell r="U1761"/>
          <cell r="V1761"/>
          <cell r="W1761"/>
          <cell r="X1761"/>
          <cell r="Y1761"/>
          <cell r="Z1761" t="str">
            <v>-</v>
          </cell>
          <cell r="AA1761" t="str">
            <v>-</v>
          </cell>
        </row>
        <row r="1762">
          <cell r="B1762" t="str">
            <v>4Н1-23</v>
          </cell>
          <cell r="C1762" t="str">
            <v>Настил 4Н1-23</v>
          </cell>
          <cell r="D1762">
            <v>1</v>
          </cell>
          <cell r="E1762">
            <v>165.7</v>
          </cell>
          <cell r="F1762">
            <v>165.7</v>
          </cell>
          <cell r="G1762"/>
          <cell r="H1762"/>
          <cell r="I1762"/>
          <cell r="J1762"/>
          <cell r="K1762"/>
          <cell r="L1762"/>
          <cell r="M1762"/>
          <cell r="N1762"/>
          <cell r="O1762"/>
          <cell r="P1762"/>
          <cell r="Q1762"/>
          <cell r="R1762"/>
          <cell r="S1762"/>
          <cell r="T1762"/>
          <cell r="U1762"/>
          <cell r="V1762"/>
          <cell r="W1762"/>
          <cell r="X1762"/>
          <cell r="Y1762"/>
          <cell r="Z1762" t="str">
            <v>-</v>
          </cell>
          <cell r="AA1762" t="str">
            <v>-</v>
          </cell>
        </row>
        <row r="1763">
          <cell r="B1763" t="str">
            <v>4Н1-24</v>
          </cell>
          <cell r="C1763" t="str">
            <v>Настил 4Н1-24</v>
          </cell>
          <cell r="D1763">
            <v>2</v>
          </cell>
          <cell r="E1763">
            <v>275.89999999999998</v>
          </cell>
          <cell r="F1763">
            <v>551.79999999999995</v>
          </cell>
          <cell r="G1763"/>
          <cell r="H1763"/>
          <cell r="I1763"/>
          <cell r="J1763"/>
          <cell r="K1763"/>
          <cell r="L1763"/>
          <cell r="M1763"/>
          <cell r="N1763"/>
          <cell r="O1763"/>
          <cell r="P1763"/>
          <cell r="Q1763"/>
          <cell r="R1763"/>
          <cell r="S1763"/>
          <cell r="T1763"/>
          <cell r="U1763"/>
          <cell r="V1763"/>
          <cell r="W1763"/>
          <cell r="X1763"/>
          <cell r="Y1763"/>
          <cell r="Z1763" t="str">
            <v>-</v>
          </cell>
          <cell r="AA1763" t="str">
            <v>-</v>
          </cell>
        </row>
        <row r="1764">
          <cell r="B1764" t="str">
            <v>4Н1-25</v>
          </cell>
          <cell r="C1764" t="str">
            <v>Настил 4Н1-25</v>
          </cell>
          <cell r="D1764">
            <v>2</v>
          </cell>
          <cell r="E1764">
            <v>256.10000000000002</v>
          </cell>
          <cell r="F1764">
            <v>512.20000000000005</v>
          </cell>
          <cell r="G1764"/>
          <cell r="H1764"/>
          <cell r="I1764"/>
          <cell r="J1764"/>
          <cell r="K1764"/>
          <cell r="L1764"/>
          <cell r="M1764"/>
          <cell r="N1764"/>
          <cell r="O1764"/>
          <cell r="P1764"/>
          <cell r="Q1764"/>
          <cell r="R1764"/>
          <cell r="S1764"/>
          <cell r="T1764"/>
          <cell r="U1764"/>
          <cell r="V1764"/>
          <cell r="W1764"/>
          <cell r="X1764"/>
          <cell r="Y1764"/>
          <cell r="Z1764" t="str">
            <v>-</v>
          </cell>
          <cell r="AA1764" t="str">
            <v>-</v>
          </cell>
        </row>
        <row r="1765">
          <cell r="B1765" t="str">
            <v>4Н1-26</v>
          </cell>
          <cell r="C1765" t="str">
            <v>Настил 4Н1-26</v>
          </cell>
          <cell r="D1765">
            <v>1</v>
          </cell>
          <cell r="E1765">
            <v>226.9</v>
          </cell>
          <cell r="F1765">
            <v>226.9</v>
          </cell>
          <cell r="G1765"/>
          <cell r="H1765"/>
          <cell r="I1765"/>
          <cell r="J1765"/>
          <cell r="K1765"/>
          <cell r="L1765"/>
          <cell r="M1765"/>
          <cell r="N1765"/>
          <cell r="O1765"/>
          <cell r="P1765"/>
          <cell r="Q1765"/>
          <cell r="R1765"/>
          <cell r="S1765"/>
          <cell r="T1765"/>
          <cell r="U1765"/>
          <cell r="V1765"/>
          <cell r="W1765"/>
          <cell r="X1765"/>
          <cell r="Y1765"/>
          <cell r="Z1765" t="str">
            <v>-</v>
          </cell>
          <cell r="AA1765" t="str">
            <v>-</v>
          </cell>
        </row>
        <row r="1766">
          <cell r="B1766" t="str">
            <v>4Н1-27</v>
          </cell>
          <cell r="C1766" t="str">
            <v>Настил 4Н1-27</v>
          </cell>
          <cell r="D1766">
            <v>1</v>
          </cell>
          <cell r="E1766">
            <v>207.7</v>
          </cell>
          <cell r="F1766">
            <v>207.7</v>
          </cell>
          <cell r="G1766"/>
          <cell r="H1766"/>
          <cell r="I1766"/>
          <cell r="J1766"/>
          <cell r="K1766"/>
          <cell r="L1766"/>
          <cell r="M1766"/>
          <cell r="N1766"/>
          <cell r="O1766"/>
          <cell r="P1766"/>
          <cell r="Q1766"/>
          <cell r="R1766"/>
          <cell r="S1766"/>
          <cell r="T1766"/>
          <cell r="U1766"/>
          <cell r="V1766"/>
          <cell r="W1766"/>
          <cell r="X1766"/>
          <cell r="Y1766"/>
          <cell r="Z1766" t="str">
            <v>-</v>
          </cell>
          <cell r="AA1766" t="str">
            <v>-</v>
          </cell>
        </row>
        <row r="1767">
          <cell r="B1767" t="str">
            <v>4Н1-28</v>
          </cell>
          <cell r="C1767" t="str">
            <v>Настил 4Н1-28</v>
          </cell>
          <cell r="D1767">
            <v>1</v>
          </cell>
          <cell r="E1767">
            <v>276.39999999999998</v>
          </cell>
          <cell r="F1767">
            <v>276.39999999999998</v>
          </cell>
          <cell r="G1767"/>
          <cell r="H1767"/>
          <cell r="I1767"/>
          <cell r="J1767"/>
          <cell r="K1767"/>
          <cell r="L1767"/>
          <cell r="M1767"/>
          <cell r="N1767"/>
          <cell r="O1767"/>
          <cell r="P1767"/>
          <cell r="Q1767"/>
          <cell r="R1767"/>
          <cell r="S1767"/>
          <cell r="T1767"/>
          <cell r="U1767"/>
          <cell r="V1767"/>
          <cell r="W1767"/>
          <cell r="X1767"/>
          <cell r="Y1767"/>
          <cell r="Z1767" t="str">
            <v>-</v>
          </cell>
          <cell r="AA1767" t="str">
            <v>-</v>
          </cell>
        </row>
        <row r="1768">
          <cell r="B1768" t="str">
            <v>4Н1-29</v>
          </cell>
          <cell r="C1768" t="str">
            <v>Настил 4Н1-29</v>
          </cell>
          <cell r="D1768">
            <v>1</v>
          </cell>
          <cell r="E1768">
            <v>256.60000000000002</v>
          </cell>
          <cell r="F1768">
            <v>256.60000000000002</v>
          </cell>
          <cell r="G1768"/>
          <cell r="H1768"/>
          <cell r="I1768"/>
          <cell r="J1768"/>
          <cell r="K1768"/>
          <cell r="L1768"/>
          <cell r="M1768"/>
          <cell r="N1768"/>
          <cell r="O1768"/>
          <cell r="P1768"/>
          <cell r="Q1768"/>
          <cell r="R1768"/>
          <cell r="S1768"/>
          <cell r="T1768"/>
          <cell r="U1768"/>
          <cell r="V1768"/>
          <cell r="W1768"/>
          <cell r="X1768"/>
          <cell r="Y1768"/>
          <cell r="Z1768" t="str">
            <v>-</v>
          </cell>
          <cell r="AA1768" t="str">
            <v>-</v>
          </cell>
        </row>
        <row r="1769">
          <cell r="B1769" t="str">
            <v>4Н1-30</v>
          </cell>
          <cell r="C1769" t="str">
            <v>Настил 4Н1-30</v>
          </cell>
          <cell r="D1769">
            <v>1</v>
          </cell>
          <cell r="E1769">
            <v>193.1</v>
          </cell>
          <cell r="F1769">
            <v>193.1</v>
          </cell>
          <cell r="G1769"/>
          <cell r="H1769"/>
          <cell r="I1769"/>
          <cell r="J1769"/>
          <cell r="K1769"/>
          <cell r="L1769"/>
          <cell r="M1769"/>
          <cell r="N1769"/>
          <cell r="O1769"/>
          <cell r="P1769"/>
          <cell r="Q1769"/>
          <cell r="R1769"/>
          <cell r="S1769"/>
          <cell r="T1769"/>
          <cell r="U1769"/>
          <cell r="V1769"/>
          <cell r="W1769"/>
          <cell r="X1769"/>
          <cell r="Y1769"/>
          <cell r="Z1769" t="str">
            <v>-</v>
          </cell>
          <cell r="AA1769" t="str">
            <v>-</v>
          </cell>
        </row>
        <row r="1770">
          <cell r="B1770" t="str">
            <v>4Н1-31</v>
          </cell>
          <cell r="C1770" t="str">
            <v>Настил 4Н1-31</v>
          </cell>
          <cell r="D1770">
            <v>2</v>
          </cell>
          <cell r="E1770">
            <v>166.3</v>
          </cell>
          <cell r="F1770">
            <v>332.6</v>
          </cell>
          <cell r="G1770"/>
          <cell r="H1770"/>
          <cell r="I1770"/>
          <cell r="J1770"/>
          <cell r="K1770"/>
          <cell r="L1770"/>
          <cell r="M1770"/>
          <cell r="N1770"/>
          <cell r="O1770"/>
          <cell r="P1770"/>
          <cell r="Q1770"/>
          <cell r="R1770"/>
          <cell r="S1770"/>
          <cell r="T1770"/>
          <cell r="U1770"/>
          <cell r="V1770"/>
          <cell r="W1770"/>
          <cell r="X1770"/>
          <cell r="Y1770"/>
          <cell r="Z1770" t="str">
            <v>-</v>
          </cell>
          <cell r="AA1770" t="str">
            <v>-</v>
          </cell>
        </row>
        <row r="1771">
          <cell r="B1771" t="str">
            <v>4Н1-32</v>
          </cell>
          <cell r="C1771" t="str">
            <v>Настил 4Н1-32</v>
          </cell>
          <cell r="D1771">
            <v>2</v>
          </cell>
          <cell r="E1771">
            <v>276.60000000000002</v>
          </cell>
          <cell r="F1771">
            <v>553.20000000000005</v>
          </cell>
          <cell r="G1771"/>
          <cell r="H1771"/>
          <cell r="I1771"/>
          <cell r="J1771"/>
          <cell r="K1771"/>
          <cell r="L1771"/>
          <cell r="M1771"/>
          <cell r="N1771"/>
          <cell r="O1771"/>
          <cell r="P1771"/>
          <cell r="Q1771"/>
          <cell r="R1771"/>
          <cell r="S1771"/>
          <cell r="T1771"/>
          <cell r="U1771"/>
          <cell r="V1771"/>
          <cell r="W1771"/>
          <cell r="X1771"/>
          <cell r="Y1771"/>
          <cell r="Z1771" t="str">
            <v>-</v>
          </cell>
          <cell r="AA1771" t="str">
            <v>-</v>
          </cell>
        </row>
        <row r="1772">
          <cell r="B1772" t="str">
            <v>4Н1-33</v>
          </cell>
          <cell r="C1772" t="str">
            <v>Настил 4Н1-33</v>
          </cell>
          <cell r="D1772">
            <v>2</v>
          </cell>
          <cell r="E1772">
            <v>256.7</v>
          </cell>
          <cell r="F1772">
            <v>513.4</v>
          </cell>
          <cell r="G1772"/>
          <cell r="H1772"/>
          <cell r="I1772"/>
          <cell r="J1772"/>
          <cell r="K1772"/>
          <cell r="L1772"/>
          <cell r="M1772"/>
          <cell r="N1772"/>
          <cell r="O1772"/>
          <cell r="P1772"/>
          <cell r="Q1772"/>
          <cell r="R1772"/>
          <cell r="S1772"/>
          <cell r="T1772"/>
          <cell r="U1772"/>
          <cell r="V1772"/>
          <cell r="W1772"/>
          <cell r="X1772"/>
          <cell r="Y1772"/>
          <cell r="Z1772" t="str">
            <v>-</v>
          </cell>
          <cell r="AA1772" t="str">
            <v>-</v>
          </cell>
        </row>
        <row r="1773">
          <cell r="B1773" t="str">
            <v>4Н1-34</v>
          </cell>
          <cell r="C1773" t="str">
            <v>Настил 4Н1-34</v>
          </cell>
          <cell r="D1773">
            <v>2</v>
          </cell>
          <cell r="E1773">
            <v>227.7</v>
          </cell>
          <cell r="F1773">
            <v>455.4</v>
          </cell>
          <cell r="G1773"/>
          <cell r="H1773"/>
          <cell r="I1773"/>
          <cell r="J1773"/>
          <cell r="K1773"/>
          <cell r="L1773"/>
          <cell r="M1773"/>
          <cell r="N1773"/>
          <cell r="O1773"/>
          <cell r="P1773"/>
          <cell r="Q1773"/>
          <cell r="R1773"/>
          <cell r="S1773"/>
          <cell r="T1773"/>
          <cell r="U1773"/>
          <cell r="V1773"/>
          <cell r="W1773"/>
          <cell r="X1773"/>
          <cell r="Y1773"/>
          <cell r="Z1773" t="str">
            <v>-</v>
          </cell>
          <cell r="AA1773" t="str">
            <v>-</v>
          </cell>
        </row>
        <row r="1774">
          <cell r="B1774" t="str">
            <v>4Н1-35</v>
          </cell>
          <cell r="C1774" t="str">
            <v>Настил 4Н1-35</v>
          </cell>
          <cell r="D1774">
            <v>1</v>
          </cell>
          <cell r="E1774">
            <v>206.9</v>
          </cell>
          <cell r="F1774">
            <v>206.9</v>
          </cell>
          <cell r="G1774"/>
          <cell r="H1774"/>
          <cell r="I1774"/>
          <cell r="J1774"/>
          <cell r="K1774"/>
          <cell r="L1774"/>
          <cell r="M1774"/>
          <cell r="N1774"/>
          <cell r="O1774"/>
          <cell r="P1774"/>
          <cell r="Q1774"/>
          <cell r="R1774"/>
          <cell r="S1774"/>
          <cell r="T1774"/>
          <cell r="U1774"/>
          <cell r="V1774"/>
          <cell r="W1774"/>
          <cell r="X1774"/>
          <cell r="Y1774"/>
          <cell r="Z1774" t="str">
            <v>-</v>
          </cell>
          <cell r="AA1774" t="str">
            <v>-</v>
          </cell>
        </row>
        <row r="1775">
          <cell r="B1775" t="str">
            <v>4Н1-36</v>
          </cell>
          <cell r="C1775" t="str">
            <v>Настил 4Н1-36</v>
          </cell>
          <cell r="D1775">
            <v>1</v>
          </cell>
          <cell r="E1775">
            <v>275.7</v>
          </cell>
          <cell r="F1775">
            <v>275.7</v>
          </cell>
          <cell r="G1775"/>
          <cell r="H1775"/>
          <cell r="I1775"/>
          <cell r="J1775"/>
          <cell r="K1775"/>
          <cell r="L1775"/>
          <cell r="M1775"/>
          <cell r="N1775"/>
          <cell r="O1775"/>
          <cell r="P1775"/>
          <cell r="Q1775"/>
          <cell r="R1775"/>
          <cell r="S1775"/>
          <cell r="T1775"/>
          <cell r="U1775"/>
          <cell r="V1775"/>
          <cell r="W1775"/>
          <cell r="X1775"/>
          <cell r="Y1775"/>
          <cell r="Z1775" t="str">
            <v>-</v>
          </cell>
          <cell r="AA1775" t="str">
            <v>-</v>
          </cell>
        </row>
        <row r="1776">
          <cell r="B1776" t="str">
            <v>4Н1-37</v>
          </cell>
          <cell r="C1776" t="str">
            <v>Настил 4Н1-37</v>
          </cell>
          <cell r="D1776">
            <v>1</v>
          </cell>
          <cell r="E1776">
            <v>256</v>
          </cell>
          <cell r="F1776">
            <v>256</v>
          </cell>
          <cell r="G1776"/>
          <cell r="H1776"/>
          <cell r="I1776"/>
          <cell r="J1776"/>
          <cell r="K1776"/>
          <cell r="L1776"/>
          <cell r="M1776"/>
          <cell r="N1776"/>
          <cell r="O1776"/>
          <cell r="P1776"/>
          <cell r="Q1776"/>
          <cell r="R1776"/>
          <cell r="S1776"/>
          <cell r="T1776"/>
          <cell r="U1776"/>
          <cell r="V1776"/>
          <cell r="W1776"/>
          <cell r="X1776"/>
          <cell r="Y1776"/>
          <cell r="Z1776" t="str">
            <v>-</v>
          </cell>
          <cell r="AA1776" t="str">
            <v>-</v>
          </cell>
        </row>
        <row r="1777">
          <cell r="B1777" t="str">
            <v>4Н1-38</v>
          </cell>
          <cell r="C1777" t="str">
            <v>Настил 4Н1-38</v>
          </cell>
          <cell r="D1777">
            <v>1</v>
          </cell>
          <cell r="E1777">
            <v>192.4</v>
          </cell>
          <cell r="F1777">
            <v>192.4</v>
          </cell>
          <cell r="G1777"/>
          <cell r="H1777"/>
          <cell r="I1777"/>
          <cell r="J1777"/>
          <cell r="K1777"/>
          <cell r="L1777"/>
          <cell r="M1777"/>
          <cell r="N1777"/>
          <cell r="O1777"/>
          <cell r="P1777"/>
          <cell r="Q1777"/>
          <cell r="R1777"/>
          <cell r="S1777"/>
          <cell r="T1777"/>
          <cell r="U1777"/>
          <cell r="V1777"/>
          <cell r="W1777"/>
          <cell r="X1777"/>
          <cell r="Y1777"/>
          <cell r="Z1777" t="str">
            <v>-</v>
          </cell>
          <cell r="AA1777" t="str">
            <v>-</v>
          </cell>
        </row>
        <row r="1778">
          <cell r="B1778" t="str">
            <v>4Н1-39</v>
          </cell>
          <cell r="C1778" t="str">
            <v>Настил 4Н1-39</v>
          </cell>
          <cell r="D1778">
            <v>2</v>
          </cell>
          <cell r="E1778">
            <v>165.6</v>
          </cell>
          <cell r="F1778">
            <v>331.2</v>
          </cell>
          <cell r="G1778"/>
          <cell r="H1778"/>
          <cell r="I1778"/>
          <cell r="J1778"/>
          <cell r="K1778"/>
          <cell r="L1778"/>
          <cell r="M1778"/>
          <cell r="N1778"/>
          <cell r="O1778"/>
          <cell r="P1778"/>
          <cell r="Q1778"/>
          <cell r="R1778"/>
          <cell r="S1778"/>
          <cell r="T1778"/>
          <cell r="U1778"/>
          <cell r="V1778"/>
          <cell r="W1778"/>
          <cell r="X1778"/>
          <cell r="Y1778"/>
          <cell r="Z1778" t="str">
            <v>-</v>
          </cell>
          <cell r="AA1778" t="str">
            <v>-</v>
          </cell>
        </row>
        <row r="1779">
          <cell r="B1779" t="str">
            <v>4Н1-40</v>
          </cell>
          <cell r="C1779" t="str">
            <v>Настил 4Н1-40</v>
          </cell>
          <cell r="D1779">
            <v>2</v>
          </cell>
          <cell r="E1779">
            <v>275.7</v>
          </cell>
          <cell r="F1779">
            <v>551.4</v>
          </cell>
          <cell r="G1779"/>
          <cell r="H1779"/>
          <cell r="I1779"/>
          <cell r="J1779"/>
          <cell r="K1779"/>
          <cell r="L1779"/>
          <cell r="M1779"/>
          <cell r="N1779"/>
          <cell r="O1779"/>
          <cell r="P1779"/>
          <cell r="Q1779"/>
          <cell r="R1779"/>
          <cell r="S1779"/>
          <cell r="T1779"/>
          <cell r="U1779"/>
          <cell r="V1779"/>
          <cell r="W1779"/>
          <cell r="X1779"/>
          <cell r="Y1779"/>
          <cell r="Z1779" t="str">
            <v>-</v>
          </cell>
          <cell r="AA1779" t="str">
            <v>-</v>
          </cell>
        </row>
        <row r="1780">
          <cell r="B1780" t="str">
            <v>4Н1-41</v>
          </cell>
          <cell r="C1780" t="str">
            <v>Настил 4Н1-41</v>
          </cell>
          <cell r="D1780">
            <v>2</v>
          </cell>
          <cell r="E1780">
            <v>256</v>
          </cell>
          <cell r="F1780">
            <v>512</v>
          </cell>
          <cell r="G1780"/>
          <cell r="H1780"/>
          <cell r="I1780"/>
          <cell r="J1780"/>
          <cell r="K1780"/>
          <cell r="L1780"/>
          <cell r="M1780"/>
          <cell r="N1780"/>
          <cell r="O1780"/>
          <cell r="P1780"/>
          <cell r="Q1780"/>
          <cell r="R1780"/>
          <cell r="S1780"/>
          <cell r="T1780"/>
          <cell r="U1780"/>
          <cell r="V1780"/>
          <cell r="W1780"/>
          <cell r="X1780"/>
          <cell r="Y1780"/>
          <cell r="Z1780" t="str">
            <v>-</v>
          </cell>
          <cell r="AA1780" t="str">
            <v>-</v>
          </cell>
        </row>
        <row r="1781">
          <cell r="B1781" t="str">
            <v>4Н1-42</v>
          </cell>
          <cell r="C1781" t="str">
            <v>Настил 4Н1-42</v>
          </cell>
          <cell r="D1781">
            <v>2</v>
          </cell>
          <cell r="E1781">
            <v>226.8</v>
          </cell>
          <cell r="F1781">
            <v>453.6</v>
          </cell>
          <cell r="G1781"/>
          <cell r="H1781"/>
          <cell r="I1781"/>
          <cell r="J1781"/>
          <cell r="K1781"/>
          <cell r="L1781"/>
          <cell r="M1781"/>
          <cell r="N1781"/>
          <cell r="O1781"/>
          <cell r="P1781"/>
          <cell r="Q1781"/>
          <cell r="R1781"/>
          <cell r="S1781"/>
          <cell r="T1781"/>
          <cell r="U1781"/>
          <cell r="V1781"/>
          <cell r="W1781"/>
          <cell r="X1781"/>
          <cell r="Y1781"/>
          <cell r="Z1781" t="str">
            <v>-</v>
          </cell>
          <cell r="AA1781" t="str">
            <v>-</v>
          </cell>
        </row>
        <row r="1782">
          <cell r="B1782" t="str">
            <v>4Н1-43</v>
          </cell>
          <cell r="C1782" t="str">
            <v>Настил 4Н1-43</v>
          </cell>
          <cell r="D1782">
            <v>1</v>
          </cell>
          <cell r="E1782">
            <v>207.8</v>
          </cell>
          <cell r="F1782">
            <v>207.8</v>
          </cell>
          <cell r="G1782"/>
          <cell r="H1782"/>
          <cell r="I1782"/>
          <cell r="J1782"/>
          <cell r="K1782"/>
          <cell r="L1782"/>
          <cell r="M1782"/>
          <cell r="N1782"/>
          <cell r="O1782"/>
          <cell r="P1782"/>
          <cell r="Q1782"/>
          <cell r="R1782"/>
          <cell r="S1782"/>
          <cell r="T1782"/>
          <cell r="U1782"/>
          <cell r="V1782"/>
          <cell r="W1782"/>
          <cell r="X1782"/>
          <cell r="Y1782"/>
          <cell r="Z1782" t="str">
            <v>-</v>
          </cell>
          <cell r="AA1782" t="str">
            <v>-</v>
          </cell>
        </row>
        <row r="1783">
          <cell r="B1783" t="str">
            <v>4Н1-44</v>
          </cell>
          <cell r="C1783" t="str">
            <v>Настил 4Н1-44</v>
          </cell>
          <cell r="D1783">
            <v>1</v>
          </cell>
          <cell r="E1783">
            <v>276.60000000000002</v>
          </cell>
          <cell r="F1783">
            <v>276.60000000000002</v>
          </cell>
          <cell r="G1783"/>
          <cell r="H1783"/>
          <cell r="I1783"/>
          <cell r="J1783"/>
          <cell r="K1783"/>
          <cell r="L1783"/>
          <cell r="M1783"/>
          <cell r="N1783"/>
          <cell r="O1783"/>
          <cell r="P1783"/>
          <cell r="Q1783"/>
          <cell r="R1783"/>
          <cell r="S1783"/>
          <cell r="T1783"/>
          <cell r="U1783"/>
          <cell r="V1783"/>
          <cell r="W1783"/>
          <cell r="X1783"/>
          <cell r="Y1783"/>
          <cell r="Z1783" t="str">
            <v>-</v>
          </cell>
          <cell r="AA1783" t="str">
            <v>-</v>
          </cell>
        </row>
        <row r="1784">
          <cell r="B1784" t="str">
            <v>4Н1-45</v>
          </cell>
          <cell r="C1784" t="str">
            <v>Настил 4Н1-45</v>
          </cell>
          <cell r="D1784">
            <v>1</v>
          </cell>
          <cell r="E1784">
            <v>256.7</v>
          </cell>
          <cell r="F1784">
            <v>256.7</v>
          </cell>
          <cell r="G1784"/>
          <cell r="H1784"/>
          <cell r="I1784"/>
          <cell r="J1784"/>
          <cell r="K1784"/>
          <cell r="L1784"/>
          <cell r="M1784"/>
          <cell r="N1784"/>
          <cell r="O1784"/>
          <cell r="P1784"/>
          <cell r="Q1784"/>
          <cell r="R1784"/>
          <cell r="S1784"/>
          <cell r="T1784"/>
          <cell r="U1784"/>
          <cell r="V1784"/>
          <cell r="W1784"/>
          <cell r="X1784"/>
          <cell r="Y1784"/>
          <cell r="Z1784" t="str">
            <v>-</v>
          </cell>
          <cell r="AA1784" t="str">
            <v>-</v>
          </cell>
        </row>
        <row r="1785">
          <cell r="B1785" t="str">
            <v>4Н1-46</v>
          </cell>
          <cell r="C1785" t="str">
            <v>Настил 4Н1-46</v>
          </cell>
          <cell r="D1785">
            <v>1</v>
          </cell>
          <cell r="E1785">
            <v>193.2</v>
          </cell>
          <cell r="F1785">
            <v>193.2</v>
          </cell>
          <cell r="G1785"/>
          <cell r="H1785"/>
          <cell r="I1785"/>
          <cell r="J1785"/>
          <cell r="K1785"/>
          <cell r="L1785"/>
          <cell r="M1785"/>
          <cell r="N1785"/>
          <cell r="O1785"/>
          <cell r="P1785"/>
          <cell r="Q1785"/>
          <cell r="R1785"/>
          <cell r="S1785"/>
          <cell r="T1785"/>
          <cell r="U1785"/>
          <cell r="V1785"/>
          <cell r="W1785"/>
          <cell r="X1785"/>
          <cell r="Y1785"/>
          <cell r="Z1785" t="str">
            <v>-</v>
          </cell>
          <cell r="AA1785" t="str">
            <v>-</v>
          </cell>
        </row>
        <row r="1786">
          <cell r="B1786" t="str">
            <v>4Н1-47</v>
          </cell>
          <cell r="C1786" t="str">
            <v>Настил 4Н1-47</v>
          </cell>
          <cell r="D1786">
            <v>2</v>
          </cell>
          <cell r="E1786">
            <v>166.3</v>
          </cell>
          <cell r="F1786">
            <v>332.6</v>
          </cell>
          <cell r="G1786"/>
          <cell r="H1786"/>
          <cell r="I1786"/>
          <cell r="J1786"/>
          <cell r="K1786"/>
          <cell r="L1786"/>
          <cell r="M1786"/>
          <cell r="N1786"/>
          <cell r="O1786"/>
          <cell r="P1786"/>
          <cell r="Q1786"/>
          <cell r="R1786"/>
          <cell r="S1786"/>
          <cell r="T1786"/>
          <cell r="U1786"/>
          <cell r="V1786"/>
          <cell r="W1786"/>
          <cell r="X1786"/>
          <cell r="Y1786"/>
          <cell r="Z1786" t="str">
            <v>-</v>
          </cell>
          <cell r="AA1786" t="str">
            <v>-</v>
          </cell>
        </row>
        <row r="1787">
          <cell r="B1787" t="str">
            <v>4Н1-48</v>
          </cell>
          <cell r="C1787" t="str">
            <v>Настил 4Н1-48</v>
          </cell>
          <cell r="D1787">
            <v>2</v>
          </cell>
          <cell r="E1787">
            <v>276.60000000000002</v>
          </cell>
          <cell r="F1787">
            <v>553.20000000000005</v>
          </cell>
          <cell r="G1787"/>
          <cell r="H1787"/>
          <cell r="I1787"/>
          <cell r="J1787"/>
          <cell r="K1787"/>
          <cell r="L1787"/>
          <cell r="M1787"/>
          <cell r="N1787"/>
          <cell r="O1787"/>
          <cell r="P1787"/>
          <cell r="Q1787"/>
          <cell r="R1787"/>
          <cell r="S1787"/>
          <cell r="T1787"/>
          <cell r="U1787"/>
          <cell r="V1787"/>
          <cell r="W1787"/>
          <cell r="X1787"/>
          <cell r="Y1787"/>
          <cell r="Z1787" t="str">
            <v>-</v>
          </cell>
          <cell r="AA1787" t="str">
            <v>-</v>
          </cell>
        </row>
        <row r="1788">
          <cell r="B1788" t="str">
            <v>4Н1-49</v>
          </cell>
          <cell r="C1788" t="str">
            <v>Настил 4Н1-49</v>
          </cell>
          <cell r="D1788">
            <v>2</v>
          </cell>
          <cell r="E1788">
            <v>256.7</v>
          </cell>
          <cell r="F1788">
            <v>513.4</v>
          </cell>
          <cell r="G1788"/>
          <cell r="H1788"/>
          <cell r="I1788"/>
          <cell r="J1788"/>
          <cell r="K1788"/>
          <cell r="L1788"/>
          <cell r="M1788"/>
          <cell r="N1788"/>
          <cell r="O1788"/>
          <cell r="P1788"/>
          <cell r="Q1788"/>
          <cell r="R1788"/>
          <cell r="S1788"/>
          <cell r="T1788"/>
          <cell r="U1788"/>
          <cell r="V1788"/>
          <cell r="W1788"/>
          <cell r="X1788"/>
          <cell r="Y1788"/>
          <cell r="Z1788" t="str">
            <v>-</v>
          </cell>
          <cell r="AA1788" t="str">
            <v>-</v>
          </cell>
        </row>
        <row r="1789">
          <cell r="B1789" t="str">
            <v>4Н1-50</v>
          </cell>
          <cell r="C1789" t="str">
            <v>Настил 4Н1-50</v>
          </cell>
          <cell r="D1789">
            <v>2</v>
          </cell>
          <cell r="E1789">
            <v>227.7</v>
          </cell>
          <cell r="F1789">
            <v>455.4</v>
          </cell>
          <cell r="G1789"/>
          <cell r="H1789"/>
          <cell r="I1789"/>
          <cell r="J1789"/>
          <cell r="K1789"/>
          <cell r="L1789"/>
          <cell r="M1789"/>
          <cell r="N1789"/>
          <cell r="O1789"/>
          <cell r="P1789"/>
          <cell r="Q1789"/>
          <cell r="R1789"/>
          <cell r="S1789"/>
          <cell r="T1789"/>
          <cell r="U1789"/>
          <cell r="V1789"/>
          <cell r="W1789"/>
          <cell r="X1789"/>
          <cell r="Y1789"/>
          <cell r="Z1789" t="str">
            <v>-</v>
          </cell>
          <cell r="AA1789" t="str">
            <v>-</v>
          </cell>
        </row>
        <row r="1790">
          <cell r="B1790" t="str">
            <v>4Н1-51</v>
          </cell>
          <cell r="C1790" t="str">
            <v>Настил 4Н1-51</v>
          </cell>
          <cell r="D1790">
            <v>1</v>
          </cell>
          <cell r="E1790">
            <v>207.4</v>
          </cell>
          <cell r="F1790">
            <v>207.4</v>
          </cell>
          <cell r="G1790"/>
          <cell r="H1790"/>
          <cell r="I1790"/>
          <cell r="J1790"/>
          <cell r="K1790"/>
          <cell r="L1790"/>
          <cell r="M1790"/>
          <cell r="N1790"/>
          <cell r="O1790"/>
          <cell r="P1790"/>
          <cell r="Q1790"/>
          <cell r="R1790"/>
          <cell r="S1790"/>
          <cell r="T1790"/>
          <cell r="U1790"/>
          <cell r="V1790"/>
          <cell r="W1790"/>
          <cell r="X1790"/>
          <cell r="Y1790"/>
          <cell r="Z1790" t="str">
            <v>-</v>
          </cell>
          <cell r="AA1790" t="str">
            <v>-</v>
          </cell>
        </row>
        <row r="1791">
          <cell r="B1791" t="str">
            <v>4Н1-52</v>
          </cell>
          <cell r="C1791" t="str">
            <v>Настил 4Н1-52</v>
          </cell>
          <cell r="D1791">
            <v>1</v>
          </cell>
          <cell r="E1791">
            <v>276.10000000000002</v>
          </cell>
          <cell r="F1791">
            <v>276.10000000000002</v>
          </cell>
          <cell r="G1791"/>
          <cell r="H1791"/>
          <cell r="I1791"/>
          <cell r="J1791"/>
          <cell r="K1791"/>
          <cell r="L1791"/>
          <cell r="M1791"/>
          <cell r="N1791"/>
          <cell r="O1791"/>
          <cell r="P1791"/>
          <cell r="Q1791"/>
          <cell r="R1791"/>
          <cell r="S1791"/>
          <cell r="T1791"/>
          <cell r="U1791"/>
          <cell r="V1791"/>
          <cell r="W1791"/>
          <cell r="X1791"/>
          <cell r="Y1791"/>
          <cell r="Z1791" t="str">
            <v>-</v>
          </cell>
          <cell r="AA1791" t="str">
            <v>-</v>
          </cell>
        </row>
        <row r="1792">
          <cell r="B1792" t="str">
            <v>4Н1-53</v>
          </cell>
          <cell r="C1792" t="str">
            <v>Настил 4Н1-53</v>
          </cell>
          <cell r="D1792">
            <v>1</v>
          </cell>
          <cell r="E1792">
            <v>256.3</v>
          </cell>
          <cell r="F1792">
            <v>256.3</v>
          </cell>
          <cell r="G1792"/>
          <cell r="H1792"/>
          <cell r="I1792"/>
          <cell r="J1792"/>
          <cell r="K1792"/>
          <cell r="L1792"/>
          <cell r="M1792"/>
          <cell r="N1792"/>
          <cell r="O1792"/>
          <cell r="P1792"/>
          <cell r="Q1792"/>
          <cell r="R1792"/>
          <cell r="S1792"/>
          <cell r="T1792"/>
          <cell r="U1792"/>
          <cell r="V1792"/>
          <cell r="W1792"/>
          <cell r="X1792"/>
          <cell r="Y1792"/>
          <cell r="Z1792" t="str">
            <v>-</v>
          </cell>
          <cell r="AA1792" t="str">
            <v>-</v>
          </cell>
        </row>
        <row r="1793">
          <cell r="B1793" t="str">
            <v>4Н1-54</v>
          </cell>
          <cell r="C1793" t="str">
            <v>Настил 4Н1-54</v>
          </cell>
          <cell r="D1793">
            <v>1</v>
          </cell>
          <cell r="E1793">
            <v>192.8</v>
          </cell>
          <cell r="F1793">
            <v>192.8</v>
          </cell>
          <cell r="G1793"/>
          <cell r="H1793"/>
          <cell r="I1793"/>
          <cell r="J1793"/>
          <cell r="K1793"/>
          <cell r="L1793"/>
          <cell r="M1793"/>
          <cell r="N1793"/>
          <cell r="O1793"/>
          <cell r="P1793"/>
          <cell r="Q1793"/>
          <cell r="R1793"/>
          <cell r="S1793"/>
          <cell r="T1793"/>
          <cell r="U1793"/>
          <cell r="V1793"/>
          <cell r="W1793"/>
          <cell r="X1793"/>
          <cell r="Y1793"/>
          <cell r="Z1793" t="str">
            <v>-</v>
          </cell>
          <cell r="AA1793" t="str">
            <v>-</v>
          </cell>
        </row>
        <row r="1794">
          <cell r="B1794" t="str">
            <v>4Н1-55</v>
          </cell>
          <cell r="C1794" t="str">
            <v>Настил 4Н1-55</v>
          </cell>
          <cell r="D1794">
            <v>1</v>
          </cell>
          <cell r="E1794">
            <v>40.1</v>
          </cell>
          <cell r="F1794">
            <v>40.1</v>
          </cell>
          <cell r="G1794"/>
          <cell r="H1794"/>
          <cell r="I1794"/>
          <cell r="J1794"/>
          <cell r="K1794"/>
          <cell r="L1794"/>
          <cell r="M1794"/>
          <cell r="N1794"/>
          <cell r="O1794"/>
          <cell r="P1794"/>
          <cell r="Q1794"/>
          <cell r="R1794"/>
          <cell r="S1794"/>
          <cell r="T1794"/>
          <cell r="U1794"/>
          <cell r="V1794"/>
          <cell r="W1794"/>
          <cell r="X1794"/>
          <cell r="Y1794"/>
          <cell r="Z1794" t="str">
            <v>-</v>
          </cell>
          <cell r="AA1794" t="str">
            <v>-</v>
          </cell>
        </row>
        <row r="1795">
          <cell r="B1795" t="str">
            <v>4Н1-56</v>
          </cell>
          <cell r="C1795" t="str">
            <v>Настил 4Н1-56</v>
          </cell>
          <cell r="D1795">
            <v>1</v>
          </cell>
          <cell r="E1795">
            <v>37.4</v>
          </cell>
          <cell r="F1795">
            <v>37.4</v>
          </cell>
          <cell r="G1795"/>
          <cell r="H1795"/>
          <cell r="I1795"/>
          <cell r="J1795"/>
          <cell r="K1795"/>
          <cell r="L1795"/>
          <cell r="M1795"/>
          <cell r="N1795"/>
          <cell r="O1795"/>
          <cell r="P1795"/>
          <cell r="Q1795"/>
          <cell r="R1795"/>
          <cell r="S1795"/>
          <cell r="T1795"/>
          <cell r="U1795"/>
          <cell r="V1795"/>
          <cell r="W1795"/>
          <cell r="X1795"/>
          <cell r="Y1795"/>
          <cell r="Z1795" t="str">
            <v>-</v>
          </cell>
          <cell r="AA1795" t="str">
            <v>-</v>
          </cell>
        </row>
        <row r="1796">
          <cell r="B1796" t="str">
            <v>4Н1-57</v>
          </cell>
          <cell r="C1796" t="str">
            <v>Настил 4Н1-57</v>
          </cell>
          <cell r="D1796">
            <v>1</v>
          </cell>
          <cell r="E1796">
            <v>55.6</v>
          </cell>
          <cell r="F1796">
            <v>55.6</v>
          </cell>
          <cell r="G1796"/>
          <cell r="H1796"/>
          <cell r="I1796"/>
          <cell r="J1796"/>
          <cell r="K1796"/>
          <cell r="L1796"/>
          <cell r="M1796"/>
          <cell r="N1796"/>
          <cell r="O1796"/>
          <cell r="P1796"/>
          <cell r="Q1796"/>
          <cell r="R1796"/>
          <cell r="S1796"/>
          <cell r="T1796"/>
          <cell r="U1796"/>
          <cell r="V1796"/>
          <cell r="W1796"/>
          <cell r="X1796"/>
          <cell r="Y1796"/>
          <cell r="Z1796" t="str">
            <v>-</v>
          </cell>
          <cell r="AA1796" t="str">
            <v>-</v>
          </cell>
        </row>
        <row r="1797">
          <cell r="B1797" t="str">
            <v>4Н1-58</v>
          </cell>
          <cell r="C1797" t="str">
            <v>Настил 4Н1-58</v>
          </cell>
          <cell r="D1797">
            <v>1</v>
          </cell>
          <cell r="E1797">
            <v>58.4</v>
          </cell>
          <cell r="F1797">
            <v>58.4</v>
          </cell>
          <cell r="G1797"/>
          <cell r="H1797"/>
          <cell r="I1797"/>
          <cell r="J1797"/>
          <cell r="K1797"/>
          <cell r="L1797"/>
          <cell r="M1797"/>
          <cell r="N1797"/>
          <cell r="O1797"/>
          <cell r="P1797"/>
          <cell r="Q1797"/>
          <cell r="R1797"/>
          <cell r="S1797"/>
          <cell r="T1797"/>
          <cell r="U1797"/>
          <cell r="V1797"/>
          <cell r="W1797"/>
          <cell r="X1797"/>
          <cell r="Y1797"/>
          <cell r="Z1797" t="str">
            <v>-</v>
          </cell>
          <cell r="AA1797" t="str">
            <v>-</v>
          </cell>
        </row>
        <row r="1798">
          <cell r="B1798" t="str">
            <v>4Н1-59</v>
          </cell>
          <cell r="C1798" t="str">
            <v>Настил 4Н1-59</v>
          </cell>
          <cell r="D1798">
            <v>2</v>
          </cell>
          <cell r="E1798">
            <v>42.5</v>
          </cell>
          <cell r="F1798">
            <v>85</v>
          </cell>
          <cell r="G1798"/>
          <cell r="H1798"/>
          <cell r="I1798"/>
          <cell r="J1798"/>
          <cell r="K1798"/>
          <cell r="L1798"/>
          <cell r="M1798"/>
          <cell r="N1798"/>
          <cell r="O1798"/>
          <cell r="P1798"/>
          <cell r="Q1798"/>
          <cell r="R1798"/>
          <cell r="S1798"/>
          <cell r="T1798"/>
          <cell r="U1798"/>
          <cell r="V1798"/>
          <cell r="W1798"/>
          <cell r="X1798"/>
          <cell r="Y1798"/>
          <cell r="Z1798" t="str">
            <v>-</v>
          </cell>
          <cell r="AA1798" t="str">
            <v>-</v>
          </cell>
        </row>
        <row r="1799">
          <cell r="B1799" t="str">
            <v>4Н1-60</v>
          </cell>
          <cell r="C1799" t="str">
            <v>Настил 4Н1-60</v>
          </cell>
          <cell r="D1799">
            <v>1</v>
          </cell>
          <cell r="E1799">
            <v>41.8</v>
          </cell>
          <cell r="F1799">
            <v>41.8</v>
          </cell>
          <cell r="G1799"/>
          <cell r="H1799"/>
          <cell r="I1799"/>
          <cell r="J1799"/>
          <cell r="K1799"/>
          <cell r="L1799"/>
          <cell r="M1799"/>
          <cell r="N1799"/>
          <cell r="O1799"/>
          <cell r="P1799"/>
          <cell r="Q1799"/>
          <cell r="R1799"/>
          <cell r="S1799"/>
          <cell r="T1799"/>
          <cell r="U1799"/>
          <cell r="V1799"/>
          <cell r="W1799"/>
          <cell r="X1799"/>
          <cell r="Y1799"/>
          <cell r="Z1799" t="str">
            <v>-</v>
          </cell>
          <cell r="AA1799" t="str">
            <v>-</v>
          </cell>
        </row>
        <row r="1800">
          <cell r="B1800" t="str">
            <v>4Н1-61</v>
          </cell>
          <cell r="C1800" t="str">
            <v>Настил 4Н1-61</v>
          </cell>
          <cell r="D1800">
            <v>1</v>
          </cell>
          <cell r="E1800">
            <v>275.7</v>
          </cell>
          <cell r="F1800">
            <v>275.7</v>
          </cell>
          <cell r="G1800"/>
          <cell r="H1800"/>
          <cell r="I1800"/>
          <cell r="J1800"/>
          <cell r="K1800"/>
          <cell r="L1800"/>
          <cell r="M1800"/>
          <cell r="N1800"/>
          <cell r="O1800"/>
          <cell r="P1800"/>
          <cell r="Q1800"/>
          <cell r="R1800"/>
          <cell r="S1800"/>
          <cell r="T1800"/>
          <cell r="U1800"/>
          <cell r="V1800"/>
          <cell r="W1800"/>
          <cell r="X1800"/>
          <cell r="Y1800"/>
          <cell r="Z1800" t="str">
            <v>-</v>
          </cell>
          <cell r="AA1800" t="str">
            <v>-</v>
          </cell>
        </row>
        <row r="1801">
          <cell r="B1801" t="str">
            <v>4Н1-62</v>
          </cell>
          <cell r="C1801" t="str">
            <v>Настил 4Н1-62</v>
          </cell>
          <cell r="D1801">
            <v>1</v>
          </cell>
          <cell r="E1801">
            <v>256</v>
          </cell>
          <cell r="F1801">
            <v>256</v>
          </cell>
          <cell r="G1801"/>
          <cell r="H1801"/>
          <cell r="I1801"/>
          <cell r="J1801"/>
          <cell r="K1801"/>
          <cell r="L1801"/>
          <cell r="M1801"/>
          <cell r="N1801"/>
          <cell r="O1801"/>
          <cell r="P1801"/>
          <cell r="Q1801"/>
          <cell r="R1801"/>
          <cell r="S1801"/>
          <cell r="T1801"/>
          <cell r="U1801"/>
          <cell r="V1801"/>
          <cell r="W1801"/>
          <cell r="X1801"/>
          <cell r="Y1801"/>
          <cell r="Z1801" t="str">
            <v>-</v>
          </cell>
          <cell r="AA1801" t="str">
            <v>-</v>
          </cell>
        </row>
        <row r="1802">
          <cell r="B1802" t="str">
            <v>4Н1-63</v>
          </cell>
          <cell r="C1802" t="str">
            <v>Настил 4Н1-63</v>
          </cell>
          <cell r="D1802">
            <v>2</v>
          </cell>
          <cell r="E1802">
            <v>45.6</v>
          </cell>
          <cell r="F1802">
            <v>91.2</v>
          </cell>
          <cell r="G1802"/>
          <cell r="H1802"/>
          <cell r="I1802"/>
          <cell r="J1802"/>
          <cell r="K1802"/>
          <cell r="L1802"/>
          <cell r="M1802"/>
          <cell r="N1802"/>
          <cell r="O1802"/>
          <cell r="P1802"/>
          <cell r="Q1802"/>
          <cell r="R1802"/>
          <cell r="S1802"/>
          <cell r="T1802"/>
          <cell r="U1802"/>
          <cell r="V1802"/>
          <cell r="W1802"/>
          <cell r="X1802"/>
          <cell r="Y1802"/>
          <cell r="Z1802" t="str">
            <v>-</v>
          </cell>
          <cell r="AA1802" t="str">
            <v>-</v>
          </cell>
        </row>
        <row r="1803">
          <cell r="B1803" t="str">
            <v>4Н1-64</v>
          </cell>
          <cell r="C1803" t="str">
            <v>Настил 4Н1-64</v>
          </cell>
          <cell r="D1803">
            <v>2</v>
          </cell>
          <cell r="E1803">
            <v>30</v>
          </cell>
          <cell r="F1803">
            <v>60</v>
          </cell>
          <cell r="G1803"/>
          <cell r="H1803"/>
          <cell r="I1803"/>
          <cell r="J1803"/>
          <cell r="K1803"/>
          <cell r="L1803"/>
          <cell r="M1803"/>
          <cell r="N1803"/>
          <cell r="O1803"/>
          <cell r="P1803"/>
          <cell r="Q1803"/>
          <cell r="R1803"/>
          <cell r="S1803"/>
          <cell r="T1803"/>
          <cell r="U1803"/>
          <cell r="V1803"/>
          <cell r="W1803"/>
          <cell r="X1803"/>
          <cell r="Y1803"/>
          <cell r="Z1803" t="str">
            <v>-</v>
          </cell>
          <cell r="AA1803" t="str">
            <v>-</v>
          </cell>
        </row>
        <row r="1804">
          <cell r="B1804" t="str">
            <v>4Н1-65</v>
          </cell>
          <cell r="C1804" t="str">
            <v>Настил 4Н1-65</v>
          </cell>
          <cell r="D1804">
            <v>1</v>
          </cell>
          <cell r="E1804">
            <v>80.2</v>
          </cell>
          <cell r="F1804">
            <v>80.2</v>
          </cell>
          <cell r="G1804"/>
          <cell r="H1804"/>
          <cell r="I1804"/>
          <cell r="J1804"/>
          <cell r="K1804"/>
          <cell r="L1804"/>
          <cell r="M1804"/>
          <cell r="N1804"/>
          <cell r="O1804"/>
          <cell r="P1804"/>
          <cell r="Q1804"/>
          <cell r="R1804"/>
          <cell r="S1804"/>
          <cell r="T1804"/>
          <cell r="U1804"/>
          <cell r="V1804"/>
          <cell r="W1804"/>
          <cell r="X1804"/>
          <cell r="Y1804"/>
          <cell r="Z1804" t="str">
            <v>-</v>
          </cell>
          <cell r="AA1804" t="str">
            <v>-</v>
          </cell>
        </row>
        <row r="1805">
          <cell r="B1805" t="str">
            <v>4Н1-66</v>
          </cell>
          <cell r="C1805" t="str">
            <v>Настил 4Н1-66</v>
          </cell>
          <cell r="D1805">
            <v>1</v>
          </cell>
          <cell r="E1805">
            <v>73.099999999999994</v>
          </cell>
          <cell r="F1805">
            <v>73.099999999999994</v>
          </cell>
          <cell r="G1805"/>
          <cell r="H1805"/>
          <cell r="I1805"/>
          <cell r="J1805"/>
          <cell r="K1805"/>
          <cell r="L1805"/>
          <cell r="M1805"/>
          <cell r="N1805"/>
          <cell r="O1805"/>
          <cell r="P1805"/>
          <cell r="Q1805"/>
          <cell r="R1805"/>
          <cell r="S1805"/>
          <cell r="T1805"/>
          <cell r="U1805"/>
          <cell r="V1805"/>
          <cell r="W1805"/>
          <cell r="X1805"/>
          <cell r="Y1805"/>
          <cell r="Z1805" t="str">
            <v>-</v>
          </cell>
          <cell r="AA1805" t="str">
            <v>-</v>
          </cell>
        </row>
        <row r="1806">
          <cell r="B1806" t="str">
            <v>4Н1-67</v>
          </cell>
          <cell r="C1806" t="str">
            <v>Настил 4Н1-67</v>
          </cell>
          <cell r="D1806">
            <v>1</v>
          </cell>
          <cell r="E1806">
            <v>46.6</v>
          </cell>
          <cell r="F1806">
            <v>46.6</v>
          </cell>
          <cell r="G1806"/>
          <cell r="H1806"/>
          <cell r="I1806"/>
          <cell r="J1806"/>
          <cell r="K1806"/>
          <cell r="L1806"/>
          <cell r="M1806"/>
          <cell r="N1806"/>
          <cell r="O1806"/>
          <cell r="P1806"/>
          <cell r="Q1806"/>
          <cell r="R1806"/>
          <cell r="S1806"/>
          <cell r="T1806"/>
          <cell r="U1806"/>
          <cell r="V1806"/>
          <cell r="W1806"/>
          <cell r="X1806"/>
          <cell r="Y1806"/>
          <cell r="Z1806" t="str">
            <v>-</v>
          </cell>
          <cell r="AA1806" t="str">
            <v>-</v>
          </cell>
        </row>
        <row r="1807">
          <cell r="B1807" t="str">
            <v>4Н1-68</v>
          </cell>
          <cell r="C1807" t="str">
            <v>Настил 4Н1-68</v>
          </cell>
          <cell r="D1807">
            <v>1</v>
          </cell>
          <cell r="E1807">
            <v>48.9</v>
          </cell>
          <cell r="F1807">
            <v>48.9</v>
          </cell>
          <cell r="G1807"/>
          <cell r="H1807"/>
          <cell r="I1807"/>
          <cell r="J1807"/>
          <cell r="K1807"/>
          <cell r="L1807"/>
          <cell r="M1807"/>
          <cell r="N1807"/>
          <cell r="O1807"/>
          <cell r="P1807"/>
          <cell r="Q1807"/>
          <cell r="R1807"/>
          <cell r="S1807"/>
          <cell r="T1807"/>
          <cell r="U1807"/>
          <cell r="V1807"/>
          <cell r="W1807"/>
          <cell r="X1807"/>
          <cell r="Y1807"/>
          <cell r="Z1807" t="str">
            <v>-</v>
          </cell>
          <cell r="AA1807" t="str">
            <v>-</v>
          </cell>
        </row>
        <row r="1808">
          <cell r="B1808" t="str">
            <v>4Н1-69</v>
          </cell>
          <cell r="C1808" t="str">
            <v>Настил 4Н1-69</v>
          </cell>
          <cell r="D1808">
            <v>1</v>
          </cell>
          <cell r="E1808">
            <v>13.9</v>
          </cell>
          <cell r="F1808">
            <v>13.9</v>
          </cell>
          <cell r="G1808"/>
          <cell r="H1808"/>
          <cell r="I1808"/>
          <cell r="J1808"/>
          <cell r="K1808"/>
          <cell r="L1808"/>
          <cell r="M1808"/>
          <cell r="N1808"/>
          <cell r="O1808"/>
          <cell r="P1808"/>
          <cell r="Q1808"/>
          <cell r="R1808"/>
          <cell r="S1808"/>
          <cell r="T1808"/>
          <cell r="U1808"/>
          <cell r="V1808"/>
          <cell r="W1808"/>
          <cell r="X1808"/>
          <cell r="Y1808"/>
          <cell r="Z1808" t="str">
            <v>-</v>
          </cell>
          <cell r="AA1808" t="str">
            <v>-</v>
          </cell>
        </row>
        <row r="1809">
          <cell r="B1809" t="str">
            <v>4Н1-70</v>
          </cell>
          <cell r="C1809" t="str">
            <v>Настил 4Н1-70</v>
          </cell>
          <cell r="D1809">
            <v>1</v>
          </cell>
          <cell r="E1809">
            <v>52</v>
          </cell>
          <cell r="F1809">
            <v>52</v>
          </cell>
          <cell r="G1809"/>
          <cell r="H1809"/>
          <cell r="I1809"/>
          <cell r="J1809"/>
          <cell r="K1809"/>
          <cell r="L1809"/>
          <cell r="M1809"/>
          <cell r="N1809"/>
          <cell r="O1809"/>
          <cell r="P1809"/>
          <cell r="Q1809"/>
          <cell r="R1809"/>
          <cell r="S1809"/>
          <cell r="T1809"/>
          <cell r="U1809"/>
          <cell r="V1809"/>
          <cell r="W1809"/>
          <cell r="X1809"/>
          <cell r="Y1809"/>
          <cell r="Z1809" t="str">
            <v>-</v>
          </cell>
          <cell r="AA1809" t="str">
            <v>-</v>
          </cell>
        </row>
        <row r="1810">
          <cell r="B1810" t="str">
            <v>4Н1-71</v>
          </cell>
          <cell r="C1810" t="str">
            <v>Настил 4Н1-71</v>
          </cell>
          <cell r="D1810">
            <v>1</v>
          </cell>
          <cell r="E1810">
            <v>48.9</v>
          </cell>
          <cell r="F1810">
            <v>48.9</v>
          </cell>
          <cell r="G1810"/>
          <cell r="H1810"/>
          <cell r="I1810"/>
          <cell r="J1810"/>
          <cell r="K1810"/>
          <cell r="L1810"/>
          <cell r="M1810"/>
          <cell r="N1810"/>
          <cell r="O1810"/>
          <cell r="P1810"/>
          <cell r="Q1810"/>
          <cell r="R1810"/>
          <cell r="S1810"/>
          <cell r="T1810"/>
          <cell r="U1810"/>
          <cell r="V1810"/>
          <cell r="W1810"/>
          <cell r="X1810"/>
          <cell r="Y1810"/>
          <cell r="Z1810" t="str">
            <v>-</v>
          </cell>
          <cell r="AA1810" t="str">
            <v>-</v>
          </cell>
        </row>
        <row r="1811">
          <cell r="B1811" t="str">
            <v>4Н1-72</v>
          </cell>
          <cell r="C1811" t="str">
            <v>Настил 4Н1-72</v>
          </cell>
          <cell r="D1811">
            <v>1</v>
          </cell>
          <cell r="E1811">
            <v>43.2</v>
          </cell>
          <cell r="F1811">
            <v>43.2</v>
          </cell>
          <cell r="G1811"/>
          <cell r="H1811"/>
          <cell r="I1811"/>
          <cell r="J1811"/>
          <cell r="K1811"/>
          <cell r="L1811"/>
          <cell r="M1811"/>
          <cell r="N1811"/>
          <cell r="O1811"/>
          <cell r="P1811"/>
          <cell r="Q1811"/>
          <cell r="R1811"/>
          <cell r="S1811"/>
          <cell r="T1811"/>
          <cell r="U1811"/>
          <cell r="V1811"/>
          <cell r="W1811"/>
          <cell r="X1811"/>
          <cell r="Y1811"/>
          <cell r="Z1811" t="str">
            <v>-</v>
          </cell>
          <cell r="AA1811" t="str">
            <v>-</v>
          </cell>
        </row>
        <row r="1812">
          <cell r="B1812" t="str">
            <v>4Н1-73</v>
          </cell>
          <cell r="C1812" t="str">
            <v>Настил 4Н1-73</v>
          </cell>
          <cell r="D1812">
            <v>1</v>
          </cell>
          <cell r="E1812">
            <v>82.4</v>
          </cell>
          <cell r="F1812">
            <v>82.4</v>
          </cell>
          <cell r="G1812"/>
          <cell r="H1812"/>
          <cell r="I1812"/>
          <cell r="J1812"/>
          <cell r="K1812"/>
          <cell r="L1812"/>
          <cell r="M1812"/>
          <cell r="N1812"/>
          <cell r="O1812"/>
          <cell r="P1812"/>
          <cell r="Q1812"/>
          <cell r="R1812"/>
          <cell r="S1812"/>
          <cell r="T1812"/>
          <cell r="U1812"/>
          <cell r="V1812"/>
          <cell r="W1812"/>
          <cell r="X1812"/>
          <cell r="Y1812"/>
          <cell r="Z1812" t="str">
            <v>-</v>
          </cell>
          <cell r="AA1812" t="str">
            <v>-</v>
          </cell>
        </row>
        <row r="1813">
          <cell r="B1813" t="str">
            <v>4Н1-74</v>
          </cell>
          <cell r="C1813" t="str">
            <v>Настил 4Н1-74</v>
          </cell>
          <cell r="D1813">
            <v>1</v>
          </cell>
          <cell r="E1813">
            <v>54.2</v>
          </cell>
          <cell r="F1813">
            <v>54.2</v>
          </cell>
          <cell r="G1813"/>
          <cell r="H1813"/>
          <cell r="I1813"/>
          <cell r="J1813"/>
          <cell r="K1813"/>
          <cell r="L1813"/>
          <cell r="M1813"/>
          <cell r="N1813"/>
          <cell r="O1813"/>
          <cell r="P1813"/>
          <cell r="Q1813"/>
          <cell r="R1813"/>
          <cell r="S1813"/>
          <cell r="T1813"/>
          <cell r="U1813"/>
          <cell r="V1813"/>
          <cell r="W1813"/>
          <cell r="X1813"/>
          <cell r="Y1813"/>
          <cell r="Z1813" t="str">
            <v>-</v>
          </cell>
          <cell r="AA1813" t="str">
            <v>-</v>
          </cell>
        </row>
        <row r="1814">
          <cell r="B1814" t="str">
            <v>4Н1-75</v>
          </cell>
          <cell r="C1814" t="str">
            <v>Настил 4Н1-75</v>
          </cell>
          <cell r="D1814">
            <v>1</v>
          </cell>
          <cell r="E1814">
            <v>80.3</v>
          </cell>
          <cell r="F1814">
            <v>80.3</v>
          </cell>
          <cell r="G1814"/>
          <cell r="H1814"/>
          <cell r="I1814"/>
          <cell r="J1814"/>
          <cell r="K1814"/>
          <cell r="L1814"/>
          <cell r="M1814"/>
          <cell r="N1814"/>
          <cell r="O1814"/>
          <cell r="P1814"/>
          <cell r="Q1814"/>
          <cell r="R1814"/>
          <cell r="S1814"/>
          <cell r="T1814"/>
          <cell r="U1814"/>
          <cell r="V1814"/>
          <cell r="W1814"/>
          <cell r="X1814"/>
          <cell r="Y1814"/>
          <cell r="Z1814" t="str">
            <v>-</v>
          </cell>
          <cell r="AA1814" t="str">
            <v>-</v>
          </cell>
        </row>
        <row r="1815">
          <cell r="B1815" t="str">
            <v>4Н1-76</v>
          </cell>
          <cell r="C1815" t="str">
            <v>Настил 4Н1-76</v>
          </cell>
          <cell r="D1815">
            <v>1</v>
          </cell>
          <cell r="E1815">
            <v>81.8</v>
          </cell>
          <cell r="F1815">
            <v>81.8</v>
          </cell>
          <cell r="G1815"/>
          <cell r="H1815"/>
          <cell r="I1815"/>
          <cell r="J1815"/>
          <cell r="K1815"/>
          <cell r="L1815"/>
          <cell r="M1815"/>
          <cell r="N1815"/>
          <cell r="O1815"/>
          <cell r="P1815"/>
          <cell r="Q1815"/>
          <cell r="R1815"/>
          <cell r="S1815"/>
          <cell r="T1815"/>
          <cell r="U1815"/>
          <cell r="V1815"/>
          <cell r="W1815"/>
          <cell r="X1815"/>
          <cell r="Y1815"/>
          <cell r="Z1815" t="str">
            <v>-</v>
          </cell>
          <cell r="AA1815" t="str">
            <v>-</v>
          </cell>
        </row>
        <row r="1816">
          <cell r="B1816" t="str">
            <v>4Н1-77</v>
          </cell>
          <cell r="C1816" t="str">
            <v>Настил 4Н1-77</v>
          </cell>
          <cell r="D1816">
            <v>1</v>
          </cell>
          <cell r="E1816">
            <v>200.1</v>
          </cell>
          <cell r="F1816">
            <v>200.1</v>
          </cell>
          <cell r="G1816"/>
          <cell r="H1816"/>
          <cell r="I1816"/>
          <cell r="J1816"/>
          <cell r="K1816"/>
          <cell r="L1816"/>
          <cell r="M1816"/>
          <cell r="N1816"/>
          <cell r="O1816"/>
          <cell r="P1816"/>
          <cell r="Q1816"/>
          <cell r="R1816"/>
          <cell r="S1816"/>
          <cell r="T1816"/>
          <cell r="U1816"/>
          <cell r="V1816"/>
          <cell r="W1816"/>
          <cell r="X1816"/>
          <cell r="Y1816"/>
          <cell r="Z1816" t="str">
            <v>-</v>
          </cell>
          <cell r="AA1816" t="str">
            <v>-</v>
          </cell>
        </row>
        <row r="1817">
          <cell r="B1817" t="str">
            <v>4Н1-78</v>
          </cell>
          <cell r="C1817" t="str">
            <v>Настил 4Н1-78</v>
          </cell>
          <cell r="D1817">
            <v>1</v>
          </cell>
          <cell r="E1817">
            <v>277.3</v>
          </cell>
          <cell r="F1817">
            <v>277.3</v>
          </cell>
          <cell r="G1817"/>
          <cell r="H1817"/>
          <cell r="I1817"/>
          <cell r="J1817"/>
          <cell r="K1817"/>
          <cell r="L1817"/>
          <cell r="M1817"/>
          <cell r="N1817"/>
          <cell r="O1817"/>
          <cell r="P1817"/>
          <cell r="Q1817"/>
          <cell r="R1817"/>
          <cell r="S1817"/>
          <cell r="T1817"/>
          <cell r="U1817"/>
          <cell r="V1817"/>
          <cell r="W1817"/>
          <cell r="X1817"/>
          <cell r="Y1817"/>
          <cell r="Z1817" t="str">
            <v>-</v>
          </cell>
          <cell r="AA1817" t="str">
            <v>-</v>
          </cell>
        </row>
        <row r="1818">
          <cell r="B1818" t="str">
            <v>4Н1-79</v>
          </cell>
          <cell r="C1818" t="str">
            <v>Настил 4Н1-79</v>
          </cell>
          <cell r="D1818">
            <v>1</v>
          </cell>
          <cell r="E1818">
            <v>257.39999999999998</v>
          </cell>
          <cell r="F1818">
            <v>257.39999999999998</v>
          </cell>
          <cell r="G1818"/>
          <cell r="H1818"/>
          <cell r="I1818"/>
          <cell r="J1818"/>
          <cell r="K1818"/>
          <cell r="L1818"/>
          <cell r="M1818"/>
          <cell r="N1818"/>
          <cell r="O1818"/>
          <cell r="P1818"/>
          <cell r="Q1818"/>
          <cell r="R1818"/>
          <cell r="S1818"/>
          <cell r="T1818"/>
          <cell r="U1818"/>
          <cell r="V1818"/>
          <cell r="W1818"/>
          <cell r="X1818"/>
          <cell r="Y1818"/>
          <cell r="Z1818" t="str">
            <v>-</v>
          </cell>
          <cell r="AA1818" t="str">
            <v>-</v>
          </cell>
        </row>
        <row r="1819">
          <cell r="B1819" t="str">
            <v>4Н1-80</v>
          </cell>
          <cell r="C1819" t="str">
            <v>Настил 4Н1-80</v>
          </cell>
          <cell r="D1819">
            <v>1</v>
          </cell>
          <cell r="E1819">
            <v>69.7</v>
          </cell>
          <cell r="F1819">
            <v>69.7</v>
          </cell>
          <cell r="G1819"/>
          <cell r="H1819"/>
          <cell r="I1819"/>
          <cell r="J1819"/>
          <cell r="K1819"/>
          <cell r="L1819"/>
          <cell r="M1819"/>
          <cell r="N1819"/>
          <cell r="O1819"/>
          <cell r="P1819"/>
          <cell r="Q1819"/>
          <cell r="R1819"/>
          <cell r="S1819"/>
          <cell r="T1819"/>
          <cell r="U1819"/>
          <cell r="V1819"/>
          <cell r="W1819"/>
          <cell r="X1819"/>
          <cell r="Y1819"/>
          <cell r="Z1819" t="str">
            <v>-</v>
          </cell>
          <cell r="AA1819" t="str">
            <v>-</v>
          </cell>
        </row>
        <row r="1820">
          <cell r="B1820" t="str">
            <v>4Н1-81</v>
          </cell>
          <cell r="C1820" t="str">
            <v>Настил 4Н1-81</v>
          </cell>
          <cell r="D1820">
            <v>1</v>
          </cell>
          <cell r="E1820">
            <v>51.8</v>
          </cell>
          <cell r="F1820">
            <v>51.8</v>
          </cell>
          <cell r="G1820"/>
          <cell r="H1820"/>
          <cell r="I1820"/>
          <cell r="J1820"/>
          <cell r="K1820"/>
          <cell r="L1820"/>
          <cell r="M1820"/>
          <cell r="N1820"/>
          <cell r="O1820"/>
          <cell r="P1820"/>
          <cell r="Q1820"/>
          <cell r="R1820"/>
          <cell r="S1820"/>
          <cell r="T1820"/>
          <cell r="U1820"/>
          <cell r="V1820"/>
          <cell r="W1820"/>
          <cell r="X1820"/>
          <cell r="Y1820"/>
          <cell r="Z1820" t="str">
            <v>-</v>
          </cell>
          <cell r="AA1820" t="str">
            <v>-</v>
          </cell>
        </row>
        <row r="1821">
          <cell r="B1821" t="str">
            <v>4Н1-82</v>
          </cell>
          <cell r="C1821" t="str">
            <v>Настил 4Н1-82</v>
          </cell>
          <cell r="D1821">
            <v>1</v>
          </cell>
          <cell r="E1821">
            <v>62.1</v>
          </cell>
          <cell r="F1821">
            <v>62.1</v>
          </cell>
          <cell r="G1821"/>
          <cell r="H1821"/>
          <cell r="I1821"/>
          <cell r="J1821"/>
          <cell r="K1821"/>
          <cell r="L1821"/>
          <cell r="M1821"/>
          <cell r="N1821"/>
          <cell r="O1821"/>
          <cell r="P1821"/>
          <cell r="Q1821"/>
          <cell r="R1821"/>
          <cell r="S1821"/>
          <cell r="T1821"/>
          <cell r="U1821"/>
          <cell r="V1821"/>
          <cell r="W1821"/>
          <cell r="X1821"/>
          <cell r="Y1821"/>
          <cell r="Z1821" t="str">
            <v>-</v>
          </cell>
          <cell r="AA1821" t="str">
            <v>-</v>
          </cell>
        </row>
        <row r="1822">
          <cell r="B1822" t="str">
            <v>4Н1-83</v>
          </cell>
          <cell r="C1822" t="str">
            <v>Настил 4Н1-83</v>
          </cell>
          <cell r="D1822">
            <v>1</v>
          </cell>
          <cell r="E1822">
            <v>58.4</v>
          </cell>
          <cell r="F1822">
            <v>58.4</v>
          </cell>
          <cell r="G1822"/>
          <cell r="H1822"/>
          <cell r="I1822"/>
          <cell r="J1822"/>
          <cell r="K1822"/>
          <cell r="L1822"/>
          <cell r="M1822"/>
          <cell r="N1822"/>
          <cell r="O1822"/>
          <cell r="P1822"/>
          <cell r="Q1822"/>
          <cell r="R1822"/>
          <cell r="S1822"/>
          <cell r="T1822"/>
          <cell r="U1822"/>
          <cell r="V1822"/>
          <cell r="W1822"/>
          <cell r="X1822"/>
          <cell r="Y1822"/>
          <cell r="Z1822" t="str">
            <v>-</v>
          </cell>
          <cell r="AA1822" t="str">
            <v>-</v>
          </cell>
        </row>
        <row r="1823">
          <cell r="B1823" t="str">
            <v>4Н1-84</v>
          </cell>
          <cell r="C1823" t="str">
            <v>Настил 4Н1-84</v>
          </cell>
          <cell r="D1823">
            <v>1</v>
          </cell>
          <cell r="E1823">
            <v>41.7</v>
          </cell>
          <cell r="F1823">
            <v>41.7</v>
          </cell>
          <cell r="G1823"/>
          <cell r="H1823"/>
          <cell r="I1823"/>
          <cell r="J1823"/>
          <cell r="K1823"/>
          <cell r="L1823"/>
          <cell r="M1823"/>
          <cell r="N1823"/>
          <cell r="O1823"/>
          <cell r="P1823"/>
          <cell r="Q1823"/>
          <cell r="R1823"/>
          <cell r="S1823"/>
          <cell r="T1823"/>
          <cell r="U1823"/>
          <cell r="V1823"/>
          <cell r="W1823"/>
          <cell r="X1823"/>
          <cell r="Y1823"/>
          <cell r="Z1823" t="str">
            <v>-</v>
          </cell>
          <cell r="AA1823" t="str">
            <v>-</v>
          </cell>
        </row>
        <row r="1824">
          <cell r="B1824" t="str">
            <v>4Н1-85</v>
          </cell>
          <cell r="C1824" t="str">
            <v>Настил 4Н1-85</v>
          </cell>
          <cell r="D1824">
            <v>1</v>
          </cell>
          <cell r="E1824">
            <v>27.2</v>
          </cell>
          <cell r="F1824">
            <v>27.2</v>
          </cell>
          <cell r="G1824"/>
          <cell r="H1824"/>
          <cell r="I1824"/>
          <cell r="J1824"/>
          <cell r="K1824"/>
          <cell r="L1824"/>
          <cell r="M1824"/>
          <cell r="N1824"/>
          <cell r="O1824"/>
          <cell r="P1824"/>
          <cell r="Q1824"/>
          <cell r="R1824"/>
          <cell r="S1824"/>
          <cell r="T1824"/>
          <cell r="U1824"/>
          <cell r="V1824"/>
          <cell r="W1824"/>
          <cell r="X1824"/>
          <cell r="Y1824"/>
          <cell r="Z1824" t="str">
            <v>-</v>
          </cell>
          <cell r="AA1824" t="str">
            <v>-</v>
          </cell>
        </row>
        <row r="1825">
          <cell r="B1825" t="str">
            <v>4Н1-86</v>
          </cell>
          <cell r="C1825" t="str">
            <v>Настил 4Н1-86</v>
          </cell>
          <cell r="D1825">
            <v>1</v>
          </cell>
          <cell r="E1825">
            <v>40.299999999999997</v>
          </cell>
          <cell r="F1825">
            <v>40.299999999999997</v>
          </cell>
          <cell r="G1825"/>
          <cell r="H1825"/>
          <cell r="I1825"/>
          <cell r="J1825"/>
          <cell r="K1825"/>
          <cell r="L1825"/>
          <cell r="M1825"/>
          <cell r="N1825"/>
          <cell r="O1825"/>
          <cell r="P1825"/>
          <cell r="Q1825"/>
          <cell r="R1825"/>
          <cell r="S1825"/>
          <cell r="T1825"/>
          <cell r="U1825"/>
          <cell r="V1825"/>
          <cell r="W1825"/>
          <cell r="X1825"/>
          <cell r="Y1825"/>
          <cell r="Z1825" t="str">
            <v>-</v>
          </cell>
          <cell r="AA1825" t="str">
            <v>-</v>
          </cell>
        </row>
        <row r="1826">
          <cell r="B1826" t="str">
            <v>4Н1-87</v>
          </cell>
          <cell r="C1826" t="str">
            <v>Настил 4Н1-87</v>
          </cell>
          <cell r="D1826">
            <v>1</v>
          </cell>
          <cell r="E1826">
            <v>41.3</v>
          </cell>
          <cell r="F1826">
            <v>41.3</v>
          </cell>
          <cell r="G1826"/>
          <cell r="H1826"/>
          <cell r="I1826"/>
          <cell r="J1826"/>
          <cell r="K1826"/>
          <cell r="L1826"/>
          <cell r="M1826"/>
          <cell r="N1826"/>
          <cell r="O1826"/>
          <cell r="P1826"/>
          <cell r="Q1826"/>
          <cell r="R1826"/>
          <cell r="S1826"/>
          <cell r="T1826"/>
          <cell r="U1826"/>
          <cell r="V1826"/>
          <cell r="W1826"/>
          <cell r="X1826"/>
          <cell r="Y1826"/>
          <cell r="Z1826" t="str">
            <v>-</v>
          </cell>
          <cell r="AA1826" t="str">
            <v>-</v>
          </cell>
        </row>
        <row r="1827">
          <cell r="B1827" t="str">
            <v>4Н1-88</v>
          </cell>
          <cell r="C1827" t="str">
            <v>Настил 4Н1-88</v>
          </cell>
          <cell r="D1827">
            <v>5</v>
          </cell>
          <cell r="E1827">
            <v>230.7</v>
          </cell>
          <cell r="F1827">
            <v>1153.5</v>
          </cell>
          <cell r="G1827"/>
          <cell r="H1827"/>
          <cell r="I1827"/>
          <cell r="J1827"/>
          <cell r="K1827"/>
          <cell r="L1827"/>
          <cell r="M1827"/>
          <cell r="N1827"/>
          <cell r="O1827"/>
          <cell r="P1827"/>
          <cell r="Q1827"/>
          <cell r="R1827"/>
          <cell r="S1827"/>
          <cell r="T1827"/>
          <cell r="U1827"/>
          <cell r="V1827"/>
          <cell r="W1827"/>
          <cell r="X1827"/>
          <cell r="Y1827"/>
          <cell r="Z1827" t="str">
            <v>-</v>
          </cell>
          <cell r="AA1827" t="str">
            <v>-</v>
          </cell>
        </row>
        <row r="1828">
          <cell r="B1828" t="str">
            <v>4Н1-89</v>
          </cell>
          <cell r="C1828" t="str">
            <v>Настил 4Н1-89</v>
          </cell>
          <cell r="D1828">
            <v>1</v>
          </cell>
          <cell r="E1828">
            <v>281.5</v>
          </cell>
          <cell r="F1828">
            <v>281.5</v>
          </cell>
          <cell r="G1828"/>
          <cell r="H1828"/>
          <cell r="I1828"/>
          <cell r="J1828"/>
          <cell r="K1828"/>
          <cell r="L1828"/>
          <cell r="M1828"/>
          <cell r="N1828"/>
          <cell r="O1828"/>
          <cell r="P1828"/>
          <cell r="Q1828"/>
          <cell r="R1828"/>
          <cell r="S1828"/>
          <cell r="T1828"/>
          <cell r="U1828"/>
          <cell r="V1828"/>
          <cell r="W1828"/>
          <cell r="X1828"/>
          <cell r="Y1828"/>
          <cell r="Z1828" t="str">
            <v>-</v>
          </cell>
          <cell r="AA1828" t="str">
            <v>-</v>
          </cell>
        </row>
        <row r="1829">
          <cell r="B1829" t="str">
            <v>4Н1-90</v>
          </cell>
          <cell r="C1829" t="str">
            <v>Настил 4Н1-90</v>
          </cell>
          <cell r="D1829">
            <v>1</v>
          </cell>
          <cell r="E1829">
            <v>261.60000000000002</v>
          </cell>
          <cell r="F1829">
            <v>261.60000000000002</v>
          </cell>
          <cell r="G1829"/>
          <cell r="H1829"/>
          <cell r="I1829"/>
          <cell r="J1829"/>
          <cell r="K1829"/>
          <cell r="L1829"/>
          <cell r="M1829"/>
          <cell r="N1829"/>
          <cell r="O1829"/>
          <cell r="P1829"/>
          <cell r="Q1829"/>
          <cell r="R1829"/>
          <cell r="S1829"/>
          <cell r="T1829"/>
          <cell r="U1829"/>
          <cell r="V1829"/>
          <cell r="W1829"/>
          <cell r="X1829"/>
          <cell r="Y1829"/>
          <cell r="Z1829" t="str">
            <v>-</v>
          </cell>
          <cell r="AA1829" t="str">
            <v>-</v>
          </cell>
        </row>
        <row r="1830">
          <cell r="B1830" t="str">
            <v>4Н1-91</v>
          </cell>
          <cell r="C1830" t="str">
            <v>Настил 4Н1-91</v>
          </cell>
          <cell r="D1830">
            <v>5</v>
          </cell>
          <cell r="E1830">
            <v>213.8</v>
          </cell>
          <cell r="F1830">
            <v>1069</v>
          </cell>
          <cell r="G1830"/>
          <cell r="H1830"/>
          <cell r="I1830"/>
          <cell r="J1830"/>
          <cell r="K1830"/>
          <cell r="L1830"/>
          <cell r="M1830"/>
          <cell r="N1830"/>
          <cell r="O1830"/>
          <cell r="P1830"/>
          <cell r="Q1830"/>
          <cell r="R1830"/>
          <cell r="S1830"/>
          <cell r="T1830"/>
          <cell r="U1830"/>
          <cell r="V1830"/>
          <cell r="W1830"/>
          <cell r="X1830"/>
          <cell r="Y1830"/>
          <cell r="Z1830" t="str">
            <v>-</v>
          </cell>
          <cell r="AA1830" t="str">
            <v>-</v>
          </cell>
        </row>
        <row r="1831">
          <cell r="B1831" t="str">
            <v>4Н1-92</v>
          </cell>
          <cell r="C1831" t="str">
            <v>Настил 4Н1-92</v>
          </cell>
          <cell r="D1831">
            <v>1</v>
          </cell>
          <cell r="E1831">
            <v>281.60000000000002</v>
          </cell>
          <cell r="F1831">
            <v>281.60000000000002</v>
          </cell>
          <cell r="G1831"/>
          <cell r="H1831"/>
          <cell r="I1831"/>
          <cell r="J1831"/>
          <cell r="K1831"/>
          <cell r="L1831"/>
          <cell r="M1831"/>
          <cell r="N1831"/>
          <cell r="O1831"/>
          <cell r="P1831"/>
          <cell r="Q1831"/>
          <cell r="R1831"/>
          <cell r="S1831"/>
          <cell r="T1831"/>
          <cell r="U1831"/>
          <cell r="V1831"/>
          <cell r="W1831"/>
          <cell r="X1831"/>
          <cell r="Y1831"/>
          <cell r="Z1831" t="str">
            <v>-</v>
          </cell>
          <cell r="AA1831" t="str">
            <v>-</v>
          </cell>
        </row>
        <row r="1832">
          <cell r="B1832" t="str">
            <v>4Н1-93</v>
          </cell>
          <cell r="C1832" t="str">
            <v>Настил 4Н1-93</v>
          </cell>
          <cell r="D1832">
            <v>1</v>
          </cell>
          <cell r="E1832">
            <v>261.7</v>
          </cell>
          <cell r="F1832">
            <v>261.7</v>
          </cell>
          <cell r="G1832"/>
          <cell r="H1832"/>
          <cell r="I1832"/>
          <cell r="J1832"/>
          <cell r="K1832"/>
          <cell r="L1832"/>
          <cell r="M1832"/>
          <cell r="N1832"/>
          <cell r="O1832"/>
          <cell r="P1832"/>
          <cell r="Q1832"/>
          <cell r="R1832"/>
          <cell r="S1832"/>
          <cell r="T1832"/>
          <cell r="U1832"/>
          <cell r="V1832"/>
          <cell r="W1832"/>
          <cell r="X1832"/>
          <cell r="Y1832"/>
          <cell r="Z1832" t="str">
            <v>-</v>
          </cell>
          <cell r="AA1832" t="str">
            <v>-</v>
          </cell>
        </row>
        <row r="1833">
          <cell r="B1833" t="str">
            <v>4Н1-94</v>
          </cell>
          <cell r="C1833" t="str">
            <v>Настил 4Н1-94</v>
          </cell>
          <cell r="D1833">
            <v>1</v>
          </cell>
          <cell r="E1833">
            <v>281.60000000000002</v>
          </cell>
          <cell r="F1833">
            <v>281.60000000000002</v>
          </cell>
          <cell r="G1833"/>
          <cell r="H1833"/>
          <cell r="I1833"/>
          <cell r="J1833"/>
          <cell r="K1833"/>
          <cell r="L1833"/>
          <cell r="M1833"/>
          <cell r="N1833"/>
          <cell r="O1833"/>
          <cell r="P1833"/>
          <cell r="Q1833"/>
          <cell r="R1833"/>
          <cell r="S1833"/>
          <cell r="T1833"/>
          <cell r="U1833"/>
          <cell r="V1833"/>
          <cell r="W1833"/>
          <cell r="X1833"/>
          <cell r="Y1833"/>
          <cell r="Z1833" t="str">
            <v>-</v>
          </cell>
          <cell r="AA1833" t="str">
            <v>-</v>
          </cell>
        </row>
        <row r="1834">
          <cell r="B1834" t="str">
            <v>4Н1-95</v>
          </cell>
          <cell r="C1834" t="str">
            <v>Настил 4Н1-95</v>
          </cell>
          <cell r="D1834">
            <v>1</v>
          </cell>
          <cell r="E1834">
            <v>261.7</v>
          </cell>
          <cell r="F1834">
            <v>261.7</v>
          </cell>
          <cell r="G1834"/>
          <cell r="H1834"/>
          <cell r="I1834"/>
          <cell r="J1834"/>
          <cell r="K1834"/>
          <cell r="L1834"/>
          <cell r="M1834"/>
          <cell r="N1834"/>
          <cell r="O1834"/>
          <cell r="P1834"/>
          <cell r="Q1834"/>
          <cell r="R1834"/>
          <cell r="S1834"/>
          <cell r="T1834"/>
          <cell r="U1834"/>
          <cell r="V1834"/>
          <cell r="W1834"/>
          <cell r="X1834"/>
          <cell r="Y1834"/>
          <cell r="Z1834" t="str">
            <v>-</v>
          </cell>
          <cell r="AA1834" t="str">
            <v>-</v>
          </cell>
        </row>
        <row r="1835">
          <cell r="B1835" t="str">
            <v>4Н1-96</v>
          </cell>
          <cell r="C1835" t="str">
            <v>Настил 4Н1-96</v>
          </cell>
          <cell r="D1835">
            <v>1</v>
          </cell>
          <cell r="E1835">
            <v>281.39999999999998</v>
          </cell>
          <cell r="F1835">
            <v>281.39999999999998</v>
          </cell>
          <cell r="G1835"/>
          <cell r="H1835"/>
          <cell r="I1835"/>
          <cell r="J1835"/>
          <cell r="K1835"/>
          <cell r="L1835"/>
          <cell r="M1835"/>
          <cell r="N1835"/>
          <cell r="O1835"/>
          <cell r="P1835"/>
          <cell r="Q1835"/>
          <cell r="R1835"/>
          <cell r="S1835"/>
          <cell r="T1835"/>
          <cell r="U1835"/>
          <cell r="V1835"/>
          <cell r="W1835"/>
          <cell r="X1835"/>
          <cell r="Y1835"/>
          <cell r="Z1835" t="str">
            <v>-</v>
          </cell>
          <cell r="AA1835" t="str">
            <v>-</v>
          </cell>
        </row>
        <row r="1836">
          <cell r="B1836" t="str">
            <v>4Н1-97</v>
          </cell>
          <cell r="C1836" t="str">
            <v>Настил 4Н1-97</v>
          </cell>
          <cell r="D1836">
            <v>1</v>
          </cell>
          <cell r="E1836">
            <v>261.5</v>
          </cell>
          <cell r="F1836">
            <v>261.5</v>
          </cell>
          <cell r="G1836"/>
          <cell r="H1836"/>
          <cell r="I1836"/>
          <cell r="J1836"/>
          <cell r="K1836"/>
          <cell r="L1836"/>
          <cell r="M1836"/>
          <cell r="N1836"/>
          <cell r="O1836"/>
          <cell r="P1836"/>
          <cell r="Q1836"/>
          <cell r="R1836"/>
          <cell r="S1836"/>
          <cell r="T1836"/>
          <cell r="U1836"/>
          <cell r="V1836"/>
          <cell r="W1836"/>
          <cell r="X1836"/>
          <cell r="Y1836"/>
          <cell r="Z1836" t="str">
            <v>-</v>
          </cell>
          <cell r="AA1836" t="str">
            <v>-</v>
          </cell>
        </row>
        <row r="1837">
          <cell r="B1837" t="str">
            <v>4Н1-98</v>
          </cell>
          <cell r="C1837" t="str">
            <v>Настил 4Н1-98</v>
          </cell>
          <cell r="D1837">
            <v>1</v>
          </cell>
          <cell r="E1837">
            <v>165.5</v>
          </cell>
          <cell r="F1837">
            <v>165.5</v>
          </cell>
          <cell r="G1837"/>
          <cell r="H1837"/>
          <cell r="I1837"/>
          <cell r="J1837"/>
          <cell r="K1837"/>
          <cell r="L1837"/>
          <cell r="M1837"/>
          <cell r="N1837"/>
          <cell r="O1837"/>
          <cell r="P1837"/>
          <cell r="Q1837"/>
          <cell r="R1837"/>
          <cell r="S1837"/>
          <cell r="T1837"/>
          <cell r="U1837"/>
          <cell r="V1837"/>
          <cell r="W1837"/>
          <cell r="X1837"/>
          <cell r="Y1837"/>
          <cell r="Z1837" t="str">
            <v>-</v>
          </cell>
          <cell r="AA1837" t="str">
            <v>-</v>
          </cell>
        </row>
        <row r="1838">
          <cell r="B1838" t="str">
            <v>4Н1-99</v>
          </cell>
          <cell r="C1838" t="str">
            <v>Настил 4Н1-99</v>
          </cell>
          <cell r="D1838">
            <v>1</v>
          </cell>
          <cell r="E1838">
            <v>275.5</v>
          </cell>
          <cell r="F1838">
            <v>275.5</v>
          </cell>
          <cell r="G1838"/>
          <cell r="H1838"/>
          <cell r="I1838"/>
          <cell r="J1838"/>
          <cell r="K1838"/>
          <cell r="L1838"/>
          <cell r="M1838"/>
          <cell r="N1838"/>
          <cell r="O1838"/>
          <cell r="P1838"/>
          <cell r="Q1838"/>
          <cell r="R1838"/>
          <cell r="S1838"/>
          <cell r="T1838"/>
          <cell r="U1838"/>
          <cell r="V1838"/>
          <cell r="W1838"/>
          <cell r="X1838"/>
          <cell r="Y1838"/>
          <cell r="Z1838" t="str">
            <v>-</v>
          </cell>
          <cell r="AA1838" t="str">
            <v>-</v>
          </cell>
        </row>
        <row r="1839">
          <cell r="B1839" t="str">
            <v>4Н1-100</v>
          </cell>
          <cell r="C1839" t="str">
            <v>Настил 4Н1-100</v>
          </cell>
          <cell r="D1839">
            <v>1</v>
          </cell>
          <cell r="E1839">
            <v>255.9</v>
          </cell>
          <cell r="F1839">
            <v>255.9</v>
          </cell>
          <cell r="G1839"/>
          <cell r="H1839"/>
          <cell r="I1839"/>
          <cell r="J1839"/>
          <cell r="K1839"/>
          <cell r="L1839"/>
          <cell r="M1839"/>
          <cell r="N1839"/>
          <cell r="O1839"/>
          <cell r="P1839"/>
          <cell r="Q1839"/>
          <cell r="R1839"/>
          <cell r="S1839"/>
          <cell r="T1839"/>
          <cell r="U1839"/>
          <cell r="V1839"/>
          <cell r="W1839"/>
          <cell r="X1839"/>
          <cell r="Y1839"/>
          <cell r="Z1839" t="str">
            <v>-</v>
          </cell>
          <cell r="AA1839" t="str">
            <v>-</v>
          </cell>
        </row>
        <row r="1840">
          <cell r="B1840" t="str">
            <v>4Н1-101</v>
          </cell>
          <cell r="C1840" t="str">
            <v>Настил 4Н1-101</v>
          </cell>
          <cell r="D1840">
            <v>1</v>
          </cell>
          <cell r="E1840">
            <v>226.7</v>
          </cell>
          <cell r="F1840">
            <v>226.7</v>
          </cell>
          <cell r="G1840"/>
          <cell r="H1840"/>
          <cell r="I1840"/>
          <cell r="J1840"/>
          <cell r="K1840"/>
          <cell r="L1840"/>
          <cell r="M1840"/>
          <cell r="N1840"/>
          <cell r="O1840"/>
          <cell r="P1840"/>
          <cell r="Q1840"/>
          <cell r="R1840"/>
          <cell r="S1840"/>
          <cell r="T1840"/>
          <cell r="U1840"/>
          <cell r="V1840"/>
          <cell r="W1840"/>
          <cell r="X1840"/>
          <cell r="Y1840"/>
          <cell r="Z1840" t="str">
            <v>-</v>
          </cell>
          <cell r="AA1840" t="str">
            <v>-</v>
          </cell>
        </row>
        <row r="1841">
          <cell r="B1841" t="str">
            <v>4Н1-102</v>
          </cell>
          <cell r="C1841" t="str">
            <v>Настил 4Н1-102</v>
          </cell>
          <cell r="D1841">
            <v>1</v>
          </cell>
          <cell r="E1841">
            <v>281.60000000000002</v>
          </cell>
          <cell r="F1841">
            <v>281.60000000000002</v>
          </cell>
          <cell r="G1841"/>
          <cell r="H1841"/>
          <cell r="I1841"/>
          <cell r="J1841"/>
          <cell r="K1841"/>
          <cell r="L1841"/>
          <cell r="M1841"/>
          <cell r="N1841"/>
          <cell r="O1841"/>
          <cell r="P1841"/>
          <cell r="Q1841"/>
          <cell r="R1841"/>
          <cell r="S1841"/>
          <cell r="T1841"/>
          <cell r="U1841"/>
          <cell r="V1841"/>
          <cell r="W1841"/>
          <cell r="X1841"/>
          <cell r="Y1841"/>
          <cell r="Z1841" t="str">
            <v>-</v>
          </cell>
          <cell r="AA1841" t="str">
            <v>-</v>
          </cell>
        </row>
        <row r="1842">
          <cell r="B1842" t="str">
            <v>4Н1-103</v>
          </cell>
          <cell r="C1842" t="str">
            <v>Настил 4Н1-103</v>
          </cell>
          <cell r="D1842">
            <v>1</v>
          </cell>
          <cell r="E1842">
            <v>261.7</v>
          </cell>
          <cell r="F1842">
            <v>261.7</v>
          </cell>
          <cell r="G1842"/>
          <cell r="H1842"/>
          <cell r="I1842"/>
          <cell r="J1842"/>
          <cell r="K1842"/>
          <cell r="L1842"/>
          <cell r="M1842"/>
          <cell r="N1842"/>
          <cell r="O1842"/>
          <cell r="P1842"/>
          <cell r="Q1842"/>
          <cell r="R1842"/>
          <cell r="S1842"/>
          <cell r="T1842"/>
          <cell r="U1842"/>
          <cell r="V1842"/>
          <cell r="W1842"/>
          <cell r="X1842"/>
          <cell r="Y1842"/>
          <cell r="Z1842" t="str">
            <v>-</v>
          </cell>
          <cell r="AA1842" t="str">
            <v>-</v>
          </cell>
        </row>
        <row r="1843">
          <cell r="B1843" t="str">
            <v>4Н1-104</v>
          </cell>
          <cell r="C1843" t="str">
            <v>Настил 4Н1-104</v>
          </cell>
          <cell r="D1843">
            <v>8</v>
          </cell>
          <cell r="E1843">
            <v>120.4</v>
          </cell>
          <cell r="F1843">
            <v>963.2</v>
          </cell>
          <cell r="G1843"/>
          <cell r="H1843"/>
          <cell r="I1843"/>
          <cell r="J1843"/>
          <cell r="K1843"/>
          <cell r="L1843"/>
          <cell r="M1843"/>
          <cell r="N1843"/>
          <cell r="O1843"/>
          <cell r="P1843"/>
          <cell r="Q1843"/>
          <cell r="R1843"/>
          <cell r="S1843"/>
          <cell r="T1843"/>
          <cell r="U1843"/>
          <cell r="V1843"/>
          <cell r="W1843"/>
          <cell r="X1843"/>
          <cell r="Y1843"/>
          <cell r="Z1843" t="str">
            <v>-</v>
          </cell>
          <cell r="AA1843" t="str">
            <v>-</v>
          </cell>
        </row>
        <row r="1844">
          <cell r="B1844" t="str">
            <v>4Н1-105</v>
          </cell>
          <cell r="C1844" t="str">
            <v>Настил 4Н1-105</v>
          </cell>
          <cell r="D1844">
            <v>2</v>
          </cell>
          <cell r="E1844">
            <v>60.5</v>
          </cell>
          <cell r="F1844">
            <v>121</v>
          </cell>
          <cell r="G1844"/>
          <cell r="H1844"/>
          <cell r="I1844"/>
          <cell r="J1844"/>
          <cell r="K1844"/>
          <cell r="L1844"/>
          <cell r="M1844"/>
          <cell r="N1844"/>
          <cell r="O1844"/>
          <cell r="P1844"/>
          <cell r="Q1844"/>
          <cell r="R1844"/>
          <cell r="S1844"/>
          <cell r="T1844"/>
          <cell r="U1844"/>
          <cell r="V1844"/>
          <cell r="W1844"/>
          <cell r="X1844"/>
          <cell r="Y1844"/>
          <cell r="Z1844" t="str">
            <v>-</v>
          </cell>
          <cell r="AA1844" t="str">
            <v>-</v>
          </cell>
        </row>
        <row r="1845">
          <cell r="B1845" t="str">
            <v>4Н1-106</v>
          </cell>
          <cell r="C1845" t="str">
            <v>Настил 4Н1-106</v>
          </cell>
          <cell r="D1845">
            <v>2</v>
          </cell>
          <cell r="E1845">
            <v>56.1</v>
          </cell>
          <cell r="F1845">
            <v>112.2</v>
          </cell>
          <cell r="G1845"/>
          <cell r="H1845"/>
          <cell r="I1845"/>
          <cell r="J1845"/>
          <cell r="K1845"/>
          <cell r="L1845"/>
          <cell r="M1845"/>
          <cell r="N1845"/>
          <cell r="O1845"/>
          <cell r="P1845"/>
          <cell r="Q1845"/>
          <cell r="R1845"/>
          <cell r="S1845"/>
          <cell r="T1845"/>
          <cell r="U1845"/>
          <cell r="V1845"/>
          <cell r="W1845"/>
          <cell r="X1845"/>
          <cell r="Y1845"/>
          <cell r="Z1845" t="str">
            <v>-</v>
          </cell>
          <cell r="AA1845" t="str">
            <v>-</v>
          </cell>
        </row>
        <row r="1846">
          <cell r="B1846" t="str">
            <v>4Н1-107</v>
          </cell>
          <cell r="C1846" t="str">
            <v>Настил 4Н1-107</v>
          </cell>
          <cell r="D1846">
            <v>8</v>
          </cell>
          <cell r="E1846">
            <v>50.7</v>
          </cell>
          <cell r="F1846">
            <v>405.6</v>
          </cell>
          <cell r="G1846"/>
          <cell r="H1846"/>
          <cell r="I1846"/>
          <cell r="J1846"/>
          <cell r="K1846"/>
          <cell r="L1846"/>
          <cell r="M1846"/>
          <cell r="N1846"/>
          <cell r="O1846"/>
          <cell r="P1846"/>
          <cell r="Q1846"/>
          <cell r="R1846"/>
          <cell r="S1846"/>
          <cell r="T1846"/>
          <cell r="U1846"/>
          <cell r="V1846"/>
          <cell r="W1846"/>
          <cell r="X1846"/>
          <cell r="Y1846"/>
          <cell r="Z1846" t="str">
            <v>-</v>
          </cell>
          <cell r="AA1846" t="str">
            <v>-</v>
          </cell>
        </row>
        <row r="1847">
          <cell r="B1847" t="str">
            <v>4Н1-108</v>
          </cell>
          <cell r="C1847" t="str">
            <v>Настил 4Н1-108</v>
          </cell>
          <cell r="D1847">
            <v>1</v>
          </cell>
          <cell r="E1847">
            <v>50.8</v>
          </cell>
          <cell r="F1847">
            <v>50.8</v>
          </cell>
          <cell r="G1847"/>
          <cell r="H1847"/>
          <cell r="I1847"/>
          <cell r="J1847"/>
          <cell r="K1847"/>
          <cell r="L1847"/>
          <cell r="M1847"/>
          <cell r="N1847"/>
          <cell r="O1847"/>
          <cell r="P1847"/>
          <cell r="Q1847"/>
          <cell r="R1847"/>
          <cell r="S1847"/>
          <cell r="T1847"/>
          <cell r="U1847"/>
          <cell r="V1847"/>
          <cell r="W1847"/>
          <cell r="X1847"/>
          <cell r="Y1847"/>
          <cell r="Z1847" t="str">
            <v>-</v>
          </cell>
          <cell r="AA1847" t="str">
            <v>-</v>
          </cell>
        </row>
        <row r="1848">
          <cell r="B1848" t="str">
            <v>4Н1-109</v>
          </cell>
          <cell r="C1848" t="str">
            <v>Настил 4Н1-109</v>
          </cell>
          <cell r="D1848">
            <v>1</v>
          </cell>
          <cell r="E1848">
            <v>118.5</v>
          </cell>
          <cell r="F1848">
            <v>118.5</v>
          </cell>
          <cell r="G1848"/>
          <cell r="H1848"/>
          <cell r="I1848"/>
          <cell r="J1848"/>
          <cell r="K1848"/>
          <cell r="L1848"/>
          <cell r="M1848"/>
          <cell r="N1848"/>
          <cell r="O1848"/>
          <cell r="P1848"/>
          <cell r="Q1848"/>
          <cell r="R1848"/>
          <cell r="S1848"/>
          <cell r="T1848"/>
          <cell r="U1848"/>
          <cell r="V1848"/>
          <cell r="W1848"/>
          <cell r="X1848"/>
          <cell r="Y1848"/>
          <cell r="Z1848" t="str">
            <v>-</v>
          </cell>
          <cell r="AA1848" t="str">
            <v>-</v>
          </cell>
        </row>
        <row r="1849">
          <cell r="B1849" t="str">
            <v>4Н1-110</v>
          </cell>
          <cell r="C1849" t="str">
            <v>Настил 4Н1-110</v>
          </cell>
          <cell r="D1849">
            <v>1</v>
          </cell>
          <cell r="E1849">
            <v>125.4</v>
          </cell>
          <cell r="F1849">
            <v>125.4</v>
          </cell>
          <cell r="G1849"/>
          <cell r="H1849"/>
          <cell r="I1849"/>
          <cell r="J1849"/>
          <cell r="K1849"/>
          <cell r="L1849"/>
          <cell r="M1849"/>
          <cell r="N1849"/>
          <cell r="O1849"/>
          <cell r="P1849"/>
          <cell r="Q1849"/>
          <cell r="R1849"/>
          <cell r="S1849"/>
          <cell r="T1849"/>
          <cell r="U1849"/>
          <cell r="V1849"/>
          <cell r="W1849"/>
          <cell r="X1849"/>
          <cell r="Y1849"/>
          <cell r="Z1849" t="str">
            <v>-</v>
          </cell>
          <cell r="AA1849" t="str">
            <v>-</v>
          </cell>
        </row>
        <row r="1850">
          <cell r="B1850" t="str">
            <v>4Н1-111</v>
          </cell>
          <cell r="C1850" t="str">
            <v>Настил 4Н1-111</v>
          </cell>
          <cell r="D1850">
            <v>2</v>
          </cell>
          <cell r="E1850">
            <v>125.8</v>
          </cell>
          <cell r="F1850">
            <v>251.6</v>
          </cell>
          <cell r="G1850"/>
          <cell r="H1850"/>
          <cell r="I1850"/>
          <cell r="J1850"/>
          <cell r="K1850"/>
          <cell r="L1850"/>
          <cell r="M1850"/>
          <cell r="N1850"/>
          <cell r="O1850"/>
          <cell r="P1850"/>
          <cell r="Q1850"/>
          <cell r="R1850"/>
          <cell r="S1850"/>
          <cell r="T1850"/>
          <cell r="U1850"/>
          <cell r="V1850"/>
          <cell r="W1850"/>
          <cell r="X1850"/>
          <cell r="Y1850"/>
          <cell r="Z1850" t="str">
            <v>-</v>
          </cell>
          <cell r="AA1850" t="str">
            <v>-</v>
          </cell>
        </row>
        <row r="1851">
          <cell r="B1851" t="str">
            <v>4Н1-112</v>
          </cell>
          <cell r="C1851" t="str">
            <v>Настил 4Н1-112</v>
          </cell>
          <cell r="D1851">
            <v>4</v>
          </cell>
          <cell r="E1851">
            <v>8.6999999999999993</v>
          </cell>
          <cell r="F1851">
            <v>34.799999999999997</v>
          </cell>
          <cell r="G1851"/>
          <cell r="H1851"/>
          <cell r="I1851"/>
          <cell r="J1851"/>
          <cell r="K1851"/>
          <cell r="L1851"/>
          <cell r="M1851"/>
          <cell r="N1851"/>
          <cell r="O1851"/>
          <cell r="P1851"/>
          <cell r="Q1851"/>
          <cell r="R1851"/>
          <cell r="S1851"/>
          <cell r="T1851"/>
          <cell r="U1851"/>
          <cell r="V1851"/>
          <cell r="W1851"/>
          <cell r="X1851"/>
          <cell r="Y1851"/>
          <cell r="Z1851" t="str">
            <v>-</v>
          </cell>
          <cell r="AA1851" t="str">
            <v>-</v>
          </cell>
        </row>
        <row r="1852">
          <cell r="B1852" t="str">
            <v>4Н1-113</v>
          </cell>
          <cell r="C1852" t="str">
            <v>Настил 4Н1-113</v>
          </cell>
          <cell r="D1852">
            <v>2</v>
          </cell>
          <cell r="E1852">
            <v>183.7</v>
          </cell>
          <cell r="F1852">
            <v>367.4</v>
          </cell>
          <cell r="G1852"/>
          <cell r="H1852"/>
          <cell r="I1852"/>
          <cell r="J1852"/>
          <cell r="K1852"/>
          <cell r="L1852"/>
          <cell r="M1852"/>
          <cell r="N1852"/>
          <cell r="O1852"/>
          <cell r="P1852"/>
          <cell r="Q1852"/>
          <cell r="R1852"/>
          <cell r="S1852"/>
          <cell r="T1852"/>
          <cell r="U1852"/>
          <cell r="V1852"/>
          <cell r="W1852"/>
          <cell r="X1852"/>
          <cell r="Y1852"/>
          <cell r="Z1852" t="str">
            <v>-</v>
          </cell>
          <cell r="AA1852" t="str">
            <v>-</v>
          </cell>
        </row>
        <row r="1853">
          <cell r="B1853" t="str">
            <v>4Н1-114</v>
          </cell>
          <cell r="C1853" t="str">
            <v>Настил 4Н1-114</v>
          </cell>
          <cell r="D1853">
            <v>2</v>
          </cell>
          <cell r="E1853">
            <v>64.5</v>
          </cell>
          <cell r="F1853">
            <v>129</v>
          </cell>
          <cell r="G1853"/>
          <cell r="H1853"/>
          <cell r="I1853"/>
          <cell r="J1853"/>
          <cell r="K1853"/>
          <cell r="L1853"/>
          <cell r="M1853"/>
          <cell r="N1853"/>
          <cell r="O1853"/>
          <cell r="P1853"/>
          <cell r="Q1853"/>
          <cell r="R1853"/>
          <cell r="S1853"/>
          <cell r="T1853"/>
          <cell r="U1853"/>
          <cell r="V1853"/>
          <cell r="W1853"/>
          <cell r="X1853"/>
          <cell r="Y1853"/>
          <cell r="Z1853" t="str">
            <v>-</v>
          </cell>
          <cell r="AA1853" t="str">
            <v>-</v>
          </cell>
        </row>
        <row r="1854">
          <cell r="B1854" t="str">
            <v>4Н1-115</v>
          </cell>
          <cell r="C1854" t="str">
            <v>Настил 4Н1-115</v>
          </cell>
          <cell r="D1854">
            <v>1</v>
          </cell>
          <cell r="E1854">
            <v>50.7</v>
          </cell>
          <cell r="F1854">
            <v>50.7</v>
          </cell>
          <cell r="G1854"/>
          <cell r="H1854"/>
          <cell r="I1854"/>
          <cell r="J1854"/>
          <cell r="K1854"/>
          <cell r="L1854"/>
          <cell r="M1854"/>
          <cell r="N1854"/>
          <cell r="O1854"/>
          <cell r="P1854"/>
          <cell r="Q1854"/>
          <cell r="R1854"/>
          <cell r="S1854"/>
          <cell r="T1854"/>
          <cell r="U1854"/>
          <cell r="V1854"/>
          <cell r="W1854"/>
          <cell r="X1854"/>
          <cell r="Y1854"/>
          <cell r="Z1854" t="str">
            <v>-</v>
          </cell>
          <cell r="AA1854" t="str">
            <v>-</v>
          </cell>
        </row>
        <row r="1855">
          <cell r="B1855" t="str">
            <v>4Н1-116</v>
          </cell>
          <cell r="C1855" t="str">
            <v>Настил 4Н1-116</v>
          </cell>
          <cell r="D1855">
            <v>1</v>
          </cell>
          <cell r="E1855">
            <v>130.5</v>
          </cell>
          <cell r="F1855">
            <v>130.5</v>
          </cell>
          <cell r="G1855"/>
          <cell r="H1855"/>
          <cell r="I1855"/>
          <cell r="J1855"/>
          <cell r="K1855"/>
          <cell r="L1855"/>
          <cell r="M1855"/>
          <cell r="N1855"/>
          <cell r="O1855"/>
          <cell r="P1855"/>
          <cell r="Q1855"/>
          <cell r="R1855"/>
          <cell r="S1855"/>
          <cell r="T1855"/>
          <cell r="U1855"/>
          <cell r="V1855"/>
          <cell r="W1855"/>
          <cell r="X1855"/>
          <cell r="Y1855"/>
          <cell r="Z1855" t="str">
            <v>-</v>
          </cell>
          <cell r="AA1855" t="str">
            <v>-</v>
          </cell>
        </row>
        <row r="1856">
          <cell r="B1856" t="str">
            <v>4Н1-117</v>
          </cell>
          <cell r="C1856" t="str">
            <v>Настил 4Н1-117</v>
          </cell>
          <cell r="D1856">
            <v>1</v>
          </cell>
          <cell r="E1856">
            <v>131.1</v>
          </cell>
          <cell r="F1856">
            <v>131.1</v>
          </cell>
          <cell r="G1856"/>
          <cell r="H1856"/>
          <cell r="I1856"/>
          <cell r="J1856"/>
          <cell r="K1856"/>
          <cell r="L1856"/>
          <cell r="M1856"/>
          <cell r="N1856"/>
          <cell r="O1856"/>
          <cell r="P1856"/>
          <cell r="Q1856"/>
          <cell r="R1856"/>
          <cell r="S1856"/>
          <cell r="T1856"/>
          <cell r="U1856"/>
          <cell r="V1856"/>
          <cell r="W1856"/>
          <cell r="X1856"/>
          <cell r="Y1856"/>
          <cell r="Z1856" t="str">
            <v>-</v>
          </cell>
          <cell r="AA1856" t="str">
            <v>-</v>
          </cell>
        </row>
        <row r="1857">
          <cell r="B1857" t="str">
            <v>4Н1-118</v>
          </cell>
          <cell r="C1857" t="str">
            <v>Настил 4Н1-118</v>
          </cell>
          <cell r="D1857">
            <v>1</v>
          </cell>
          <cell r="E1857">
            <v>132.6</v>
          </cell>
          <cell r="F1857">
            <v>132.6</v>
          </cell>
          <cell r="G1857"/>
          <cell r="H1857"/>
          <cell r="I1857"/>
          <cell r="J1857"/>
          <cell r="K1857"/>
          <cell r="L1857"/>
          <cell r="M1857"/>
          <cell r="N1857"/>
          <cell r="O1857"/>
          <cell r="P1857"/>
          <cell r="Q1857"/>
          <cell r="R1857"/>
          <cell r="S1857"/>
          <cell r="T1857"/>
          <cell r="U1857"/>
          <cell r="V1857"/>
          <cell r="W1857"/>
          <cell r="X1857"/>
          <cell r="Y1857"/>
          <cell r="Z1857" t="str">
            <v>-</v>
          </cell>
          <cell r="AA1857" t="str">
            <v>-</v>
          </cell>
        </row>
        <row r="1858">
          <cell r="B1858" t="str">
            <v>4Н1-119</v>
          </cell>
          <cell r="C1858" t="str">
            <v>Настил 4Н1-119</v>
          </cell>
          <cell r="D1858">
            <v>1</v>
          </cell>
          <cell r="E1858">
            <v>161</v>
          </cell>
          <cell r="F1858">
            <v>161</v>
          </cell>
          <cell r="G1858"/>
          <cell r="H1858"/>
          <cell r="I1858"/>
          <cell r="J1858"/>
          <cell r="K1858"/>
          <cell r="L1858"/>
          <cell r="M1858"/>
          <cell r="N1858"/>
          <cell r="O1858"/>
          <cell r="P1858"/>
          <cell r="Q1858"/>
          <cell r="R1858"/>
          <cell r="S1858"/>
          <cell r="T1858"/>
          <cell r="U1858"/>
          <cell r="V1858"/>
          <cell r="W1858"/>
          <cell r="X1858"/>
          <cell r="Y1858"/>
          <cell r="Z1858" t="str">
            <v>-</v>
          </cell>
          <cell r="AA1858" t="str">
            <v>-</v>
          </cell>
        </row>
        <row r="1859">
          <cell r="B1859" t="str">
            <v>4Н1-120</v>
          </cell>
          <cell r="C1859" t="str">
            <v>Настил 4Н1-120</v>
          </cell>
          <cell r="D1859">
            <v>1</v>
          </cell>
          <cell r="E1859">
            <v>148.5</v>
          </cell>
          <cell r="F1859">
            <v>148.5</v>
          </cell>
          <cell r="G1859"/>
          <cell r="H1859"/>
          <cell r="I1859"/>
          <cell r="J1859"/>
          <cell r="K1859"/>
          <cell r="L1859"/>
          <cell r="M1859"/>
          <cell r="N1859"/>
          <cell r="O1859"/>
          <cell r="P1859"/>
          <cell r="Q1859"/>
          <cell r="R1859"/>
          <cell r="S1859"/>
          <cell r="T1859"/>
          <cell r="U1859"/>
          <cell r="V1859"/>
          <cell r="W1859"/>
          <cell r="X1859"/>
          <cell r="Y1859"/>
          <cell r="Z1859" t="str">
            <v>-</v>
          </cell>
          <cell r="AA1859" t="str">
            <v>-</v>
          </cell>
        </row>
        <row r="1860">
          <cell r="B1860" t="str">
            <v>4Н1-121</v>
          </cell>
          <cell r="C1860" t="str">
            <v>Настил 4Н1-121</v>
          </cell>
          <cell r="D1860">
            <v>1</v>
          </cell>
          <cell r="E1860">
            <v>137.6</v>
          </cell>
          <cell r="F1860">
            <v>137.6</v>
          </cell>
          <cell r="G1860"/>
          <cell r="H1860"/>
          <cell r="I1860"/>
          <cell r="J1860"/>
          <cell r="K1860"/>
          <cell r="L1860"/>
          <cell r="M1860"/>
          <cell r="N1860"/>
          <cell r="O1860"/>
          <cell r="P1860"/>
          <cell r="Q1860"/>
          <cell r="R1860"/>
          <cell r="S1860"/>
          <cell r="T1860"/>
          <cell r="U1860"/>
          <cell r="V1860"/>
          <cell r="W1860"/>
          <cell r="X1860"/>
          <cell r="Y1860"/>
          <cell r="Z1860" t="str">
            <v>-</v>
          </cell>
          <cell r="AA1860" t="str">
            <v>-</v>
          </cell>
        </row>
        <row r="1861">
          <cell r="B1861" t="str">
            <v>4Н1-122</v>
          </cell>
          <cell r="C1861" t="str">
            <v>Настил 4Н1-122</v>
          </cell>
          <cell r="D1861">
            <v>1</v>
          </cell>
          <cell r="E1861">
            <v>130.30000000000001</v>
          </cell>
          <cell r="F1861">
            <v>130.30000000000001</v>
          </cell>
          <cell r="G1861"/>
          <cell r="H1861"/>
          <cell r="I1861"/>
          <cell r="J1861"/>
          <cell r="K1861"/>
          <cell r="L1861"/>
          <cell r="M1861"/>
          <cell r="N1861"/>
          <cell r="O1861"/>
          <cell r="P1861"/>
          <cell r="Q1861"/>
          <cell r="R1861"/>
          <cell r="S1861"/>
          <cell r="T1861"/>
          <cell r="U1861"/>
          <cell r="V1861"/>
          <cell r="W1861"/>
          <cell r="X1861"/>
          <cell r="Y1861"/>
          <cell r="Z1861" t="str">
            <v>-</v>
          </cell>
          <cell r="AA1861" t="str">
            <v>-</v>
          </cell>
        </row>
        <row r="1862">
          <cell r="B1862" t="str">
            <v>4Н1-123</v>
          </cell>
          <cell r="C1862" t="str">
            <v>Настил 4Н1-123</v>
          </cell>
          <cell r="D1862">
            <v>1</v>
          </cell>
          <cell r="E1862">
            <v>49.1</v>
          </cell>
          <cell r="F1862">
            <v>49.1</v>
          </cell>
          <cell r="G1862"/>
          <cell r="H1862"/>
          <cell r="I1862"/>
          <cell r="J1862"/>
          <cell r="K1862"/>
          <cell r="L1862"/>
          <cell r="M1862"/>
          <cell r="N1862"/>
          <cell r="O1862"/>
          <cell r="P1862"/>
          <cell r="Q1862"/>
          <cell r="R1862"/>
          <cell r="S1862"/>
          <cell r="T1862"/>
          <cell r="U1862"/>
          <cell r="V1862"/>
          <cell r="W1862"/>
          <cell r="X1862"/>
          <cell r="Y1862"/>
          <cell r="Z1862" t="str">
            <v>-</v>
          </cell>
          <cell r="AA1862" t="str">
            <v>-</v>
          </cell>
        </row>
        <row r="1863">
          <cell r="B1863" t="str">
            <v>4Н1-124</v>
          </cell>
          <cell r="C1863" t="str">
            <v>Настил 4Н1-124</v>
          </cell>
          <cell r="D1863">
            <v>2</v>
          </cell>
          <cell r="E1863">
            <v>61.9</v>
          </cell>
          <cell r="F1863">
            <v>123.8</v>
          </cell>
          <cell r="G1863"/>
          <cell r="H1863"/>
          <cell r="I1863"/>
          <cell r="J1863"/>
          <cell r="K1863"/>
          <cell r="L1863"/>
          <cell r="M1863"/>
          <cell r="N1863"/>
          <cell r="O1863"/>
          <cell r="P1863"/>
          <cell r="Q1863"/>
          <cell r="R1863"/>
          <cell r="S1863"/>
          <cell r="T1863"/>
          <cell r="U1863"/>
          <cell r="V1863"/>
          <cell r="W1863"/>
          <cell r="X1863"/>
          <cell r="Y1863"/>
          <cell r="Z1863" t="str">
            <v>-</v>
          </cell>
          <cell r="AA1863" t="str">
            <v>-</v>
          </cell>
        </row>
        <row r="1864">
          <cell r="B1864" t="str">
            <v>4Н1-125</v>
          </cell>
          <cell r="C1864" t="str">
            <v>Настил 4Н1-125</v>
          </cell>
          <cell r="D1864">
            <v>2</v>
          </cell>
          <cell r="E1864">
            <v>57.3</v>
          </cell>
          <cell r="F1864">
            <v>114.6</v>
          </cell>
          <cell r="G1864"/>
          <cell r="H1864"/>
          <cell r="I1864"/>
          <cell r="J1864"/>
          <cell r="K1864"/>
          <cell r="L1864"/>
          <cell r="M1864"/>
          <cell r="N1864"/>
          <cell r="O1864"/>
          <cell r="P1864"/>
          <cell r="Q1864"/>
          <cell r="R1864"/>
          <cell r="S1864"/>
          <cell r="T1864"/>
          <cell r="U1864"/>
          <cell r="V1864"/>
          <cell r="W1864"/>
          <cell r="X1864"/>
          <cell r="Y1864"/>
          <cell r="Z1864" t="str">
            <v>-</v>
          </cell>
          <cell r="AA1864" t="str">
            <v>-</v>
          </cell>
        </row>
        <row r="1865">
          <cell r="B1865" t="str">
            <v>4Н1-126</v>
          </cell>
          <cell r="C1865" t="str">
            <v>Настил 4Н1-126</v>
          </cell>
          <cell r="D1865">
            <v>1</v>
          </cell>
          <cell r="E1865">
            <v>10.7</v>
          </cell>
          <cell r="F1865">
            <v>10.7</v>
          </cell>
          <cell r="G1865"/>
          <cell r="H1865"/>
          <cell r="I1865"/>
          <cell r="J1865"/>
          <cell r="K1865"/>
          <cell r="L1865"/>
          <cell r="M1865"/>
          <cell r="N1865"/>
          <cell r="O1865"/>
          <cell r="P1865"/>
          <cell r="Q1865"/>
          <cell r="R1865"/>
          <cell r="S1865"/>
          <cell r="T1865"/>
          <cell r="U1865"/>
          <cell r="V1865"/>
          <cell r="W1865"/>
          <cell r="X1865"/>
          <cell r="Y1865"/>
          <cell r="Z1865" t="str">
            <v>-</v>
          </cell>
          <cell r="AA1865" t="str">
            <v>-</v>
          </cell>
        </row>
        <row r="1866">
          <cell r="B1866" t="str">
            <v>4Н1-127</v>
          </cell>
          <cell r="C1866" t="str">
            <v>Настил 4Н1-127</v>
          </cell>
          <cell r="D1866">
            <v>3</v>
          </cell>
          <cell r="E1866">
            <v>25.6</v>
          </cell>
          <cell r="F1866">
            <v>76.8</v>
          </cell>
          <cell r="G1866"/>
          <cell r="H1866"/>
          <cell r="I1866"/>
          <cell r="J1866"/>
          <cell r="K1866"/>
          <cell r="L1866"/>
          <cell r="M1866"/>
          <cell r="N1866"/>
          <cell r="O1866"/>
          <cell r="P1866"/>
          <cell r="Q1866"/>
          <cell r="R1866"/>
          <cell r="S1866"/>
          <cell r="T1866"/>
          <cell r="U1866"/>
          <cell r="V1866"/>
          <cell r="W1866"/>
          <cell r="X1866"/>
          <cell r="Y1866"/>
          <cell r="Z1866" t="str">
            <v>-</v>
          </cell>
          <cell r="AA1866" t="str">
            <v>-</v>
          </cell>
        </row>
        <row r="1867">
          <cell r="B1867" t="str">
            <v>4Н1-128</v>
          </cell>
          <cell r="C1867" t="str">
            <v>Настил 4Н1-128</v>
          </cell>
          <cell r="D1867">
            <v>1</v>
          </cell>
          <cell r="E1867">
            <v>26.6</v>
          </cell>
          <cell r="F1867">
            <v>26.6</v>
          </cell>
          <cell r="G1867"/>
          <cell r="H1867"/>
          <cell r="I1867"/>
          <cell r="J1867"/>
          <cell r="K1867"/>
          <cell r="L1867"/>
          <cell r="M1867"/>
          <cell r="N1867"/>
          <cell r="O1867"/>
          <cell r="P1867"/>
          <cell r="Q1867"/>
          <cell r="R1867"/>
          <cell r="S1867"/>
          <cell r="T1867"/>
          <cell r="U1867"/>
          <cell r="V1867"/>
          <cell r="W1867"/>
          <cell r="X1867"/>
          <cell r="Y1867"/>
          <cell r="Z1867" t="str">
            <v>-</v>
          </cell>
          <cell r="AA1867" t="str">
            <v>-</v>
          </cell>
        </row>
        <row r="1868">
          <cell r="B1868" t="str">
            <v>4Н1-129</v>
          </cell>
          <cell r="C1868" t="str">
            <v>Настил 4Н1-129</v>
          </cell>
          <cell r="D1868">
            <v>2</v>
          </cell>
          <cell r="E1868">
            <v>36.200000000000003</v>
          </cell>
          <cell r="F1868">
            <v>72.400000000000006</v>
          </cell>
          <cell r="G1868"/>
          <cell r="H1868"/>
          <cell r="I1868"/>
          <cell r="J1868"/>
          <cell r="K1868"/>
          <cell r="L1868"/>
          <cell r="M1868"/>
          <cell r="N1868"/>
          <cell r="O1868"/>
          <cell r="P1868"/>
          <cell r="Q1868"/>
          <cell r="R1868"/>
          <cell r="S1868"/>
          <cell r="T1868"/>
          <cell r="U1868"/>
          <cell r="V1868"/>
          <cell r="W1868"/>
          <cell r="X1868"/>
          <cell r="Y1868"/>
          <cell r="Z1868" t="str">
            <v>-</v>
          </cell>
          <cell r="AA1868" t="str">
            <v>-</v>
          </cell>
        </row>
        <row r="1869">
          <cell r="B1869" t="str">
            <v>4Н1-130</v>
          </cell>
          <cell r="C1869" t="str">
            <v>Настил 4Н1-130</v>
          </cell>
          <cell r="D1869">
            <v>1</v>
          </cell>
          <cell r="E1869">
            <v>32.1</v>
          </cell>
          <cell r="F1869">
            <v>32.1</v>
          </cell>
          <cell r="G1869"/>
          <cell r="H1869"/>
          <cell r="I1869"/>
          <cell r="J1869"/>
          <cell r="K1869"/>
          <cell r="L1869"/>
          <cell r="M1869"/>
          <cell r="N1869"/>
          <cell r="O1869"/>
          <cell r="P1869"/>
          <cell r="Q1869"/>
          <cell r="R1869"/>
          <cell r="S1869"/>
          <cell r="T1869"/>
          <cell r="U1869"/>
          <cell r="V1869"/>
          <cell r="W1869"/>
          <cell r="X1869"/>
          <cell r="Y1869"/>
          <cell r="Z1869" t="str">
            <v>-</v>
          </cell>
          <cell r="AA1869" t="str">
            <v>-</v>
          </cell>
        </row>
        <row r="1870">
          <cell r="B1870" t="str">
            <v>4Н1-131</v>
          </cell>
          <cell r="C1870" t="str">
            <v>Настил 4Н1-131</v>
          </cell>
          <cell r="D1870">
            <v>1</v>
          </cell>
          <cell r="E1870">
            <v>30.9</v>
          </cell>
          <cell r="F1870">
            <v>30.9</v>
          </cell>
          <cell r="G1870"/>
          <cell r="H1870"/>
          <cell r="I1870"/>
          <cell r="J1870"/>
          <cell r="K1870"/>
          <cell r="L1870"/>
          <cell r="M1870"/>
          <cell r="N1870"/>
          <cell r="O1870"/>
          <cell r="P1870"/>
          <cell r="Q1870"/>
          <cell r="R1870"/>
          <cell r="S1870"/>
          <cell r="T1870"/>
          <cell r="U1870"/>
          <cell r="V1870"/>
          <cell r="W1870"/>
          <cell r="X1870"/>
          <cell r="Y1870"/>
          <cell r="Z1870" t="str">
            <v>-</v>
          </cell>
          <cell r="AA1870" t="str">
            <v>-</v>
          </cell>
        </row>
        <row r="1871">
          <cell r="B1871" t="str">
            <v>4Н1-132</v>
          </cell>
          <cell r="C1871" t="str">
            <v>Настил 4Н1-132</v>
          </cell>
          <cell r="D1871">
            <v>2</v>
          </cell>
          <cell r="E1871">
            <v>33.700000000000003</v>
          </cell>
          <cell r="F1871">
            <v>67.400000000000006</v>
          </cell>
          <cell r="G1871"/>
          <cell r="H1871"/>
          <cell r="I1871"/>
          <cell r="J1871"/>
          <cell r="K1871"/>
          <cell r="L1871"/>
          <cell r="M1871"/>
          <cell r="N1871"/>
          <cell r="O1871"/>
          <cell r="P1871"/>
          <cell r="Q1871"/>
          <cell r="R1871"/>
          <cell r="S1871"/>
          <cell r="T1871"/>
          <cell r="U1871"/>
          <cell r="V1871"/>
          <cell r="W1871"/>
          <cell r="X1871"/>
          <cell r="Y1871"/>
          <cell r="Z1871" t="str">
            <v>-</v>
          </cell>
          <cell r="AA1871" t="str">
            <v>-</v>
          </cell>
        </row>
        <row r="1872">
          <cell r="B1872" t="str">
            <v>4Н1-133</v>
          </cell>
          <cell r="C1872" t="str">
            <v>Настил 4Н1-133</v>
          </cell>
          <cell r="D1872">
            <v>1</v>
          </cell>
          <cell r="E1872">
            <v>17</v>
          </cell>
          <cell r="F1872">
            <v>17</v>
          </cell>
          <cell r="G1872"/>
          <cell r="H1872"/>
          <cell r="I1872"/>
          <cell r="J1872"/>
          <cell r="K1872"/>
          <cell r="L1872"/>
          <cell r="M1872"/>
          <cell r="N1872"/>
          <cell r="O1872"/>
          <cell r="P1872"/>
          <cell r="Q1872"/>
          <cell r="R1872"/>
          <cell r="S1872"/>
          <cell r="T1872"/>
          <cell r="U1872"/>
          <cell r="V1872"/>
          <cell r="W1872"/>
          <cell r="X1872"/>
          <cell r="Y1872"/>
          <cell r="Z1872" t="str">
            <v>-</v>
          </cell>
          <cell r="AA1872" t="str">
            <v>-</v>
          </cell>
        </row>
        <row r="1873">
          <cell r="B1873" t="str">
            <v>4Н2-1</v>
          </cell>
          <cell r="C1873" t="str">
            <v>Профлист 4Н2-1</v>
          </cell>
          <cell r="D1873">
            <v>100</v>
          </cell>
          <cell r="E1873">
            <v>49</v>
          </cell>
          <cell r="F1873">
            <v>4900</v>
          </cell>
          <cell r="G1873"/>
          <cell r="H1873"/>
          <cell r="I1873"/>
          <cell r="J1873"/>
          <cell r="K1873"/>
          <cell r="L1873"/>
          <cell r="M1873"/>
          <cell r="N1873"/>
          <cell r="O1873"/>
          <cell r="P1873"/>
          <cell r="Q1873"/>
          <cell r="R1873"/>
          <cell r="S1873"/>
          <cell r="T1873"/>
          <cell r="U1873"/>
          <cell r="V1873"/>
          <cell r="W1873"/>
          <cell r="X1873"/>
          <cell r="Y1873"/>
          <cell r="Z1873" t="str">
            <v>-</v>
          </cell>
          <cell r="AA1873" t="str">
            <v>-</v>
          </cell>
        </row>
        <row r="1874">
          <cell r="B1874" t="str">
            <v>4Н2-2</v>
          </cell>
          <cell r="C1874" t="str">
            <v>Профлист 4Н2-2</v>
          </cell>
          <cell r="D1874">
            <v>100</v>
          </cell>
          <cell r="E1874">
            <v>47</v>
          </cell>
          <cell r="F1874">
            <v>4700</v>
          </cell>
          <cell r="G1874"/>
          <cell r="H1874"/>
          <cell r="I1874"/>
          <cell r="J1874"/>
          <cell r="K1874"/>
          <cell r="L1874"/>
          <cell r="M1874"/>
          <cell r="N1874"/>
          <cell r="O1874"/>
          <cell r="P1874"/>
          <cell r="Q1874"/>
          <cell r="R1874"/>
          <cell r="S1874"/>
          <cell r="T1874"/>
          <cell r="U1874"/>
          <cell r="V1874"/>
          <cell r="W1874"/>
          <cell r="X1874"/>
          <cell r="Y1874"/>
          <cell r="Z1874" t="str">
            <v>-</v>
          </cell>
          <cell r="AA1874" t="str">
            <v>-</v>
          </cell>
        </row>
        <row r="1875">
          <cell r="B1875" t="str">
            <v>4Н3-1</v>
          </cell>
          <cell r="C1875" t="str">
            <v>Профлист 4Н3-1</v>
          </cell>
          <cell r="D1875">
            <v>77</v>
          </cell>
          <cell r="E1875">
            <v>70.599999999999994</v>
          </cell>
          <cell r="F1875">
            <v>5436.2</v>
          </cell>
          <cell r="G1875"/>
          <cell r="H1875"/>
          <cell r="I1875"/>
          <cell r="J1875"/>
          <cell r="K1875"/>
          <cell r="L1875"/>
          <cell r="M1875"/>
          <cell r="N1875"/>
          <cell r="O1875"/>
          <cell r="P1875"/>
          <cell r="Q1875"/>
          <cell r="R1875"/>
          <cell r="S1875"/>
          <cell r="T1875"/>
          <cell r="U1875"/>
          <cell r="V1875"/>
          <cell r="W1875"/>
          <cell r="X1875"/>
          <cell r="Y1875"/>
          <cell r="Z1875" t="str">
            <v>-</v>
          </cell>
          <cell r="AA1875" t="str">
            <v>-</v>
          </cell>
        </row>
        <row r="1876">
          <cell r="B1876" t="str">
            <v>4Н3-2</v>
          </cell>
          <cell r="C1876" t="str">
            <v>Профлист 4Н3-2</v>
          </cell>
          <cell r="D1876">
            <v>74</v>
          </cell>
          <cell r="E1876">
            <v>23.6</v>
          </cell>
          <cell r="F1876">
            <v>1746.4</v>
          </cell>
          <cell r="G1876"/>
          <cell r="H1876"/>
          <cell r="I1876"/>
          <cell r="J1876"/>
          <cell r="K1876"/>
          <cell r="L1876"/>
          <cell r="M1876"/>
          <cell r="N1876"/>
          <cell r="O1876"/>
          <cell r="P1876"/>
          <cell r="Q1876"/>
          <cell r="R1876"/>
          <cell r="S1876"/>
          <cell r="T1876"/>
          <cell r="U1876"/>
          <cell r="V1876"/>
          <cell r="W1876"/>
          <cell r="X1876"/>
          <cell r="Y1876"/>
          <cell r="Z1876" t="str">
            <v>-</v>
          </cell>
          <cell r="AA1876" t="str">
            <v>-</v>
          </cell>
        </row>
        <row r="1877">
          <cell r="B1877" t="str">
            <v>4Н3-3</v>
          </cell>
          <cell r="C1877" t="str">
            <v>Профлист 4Н3-3</v>
          </cell>
          <cell r="D1877">
            <v>74</v>
          </cell>
          <cell r="E1877">
            <v>22.9</v>
          </cell>
          <cell r="F1877">
            <v>1694.6</v>
          </cell>
          <cell r="G1877"/>
          <cell r="H1877"/>
          <cell r="I1877"/>
          <cell r="J1877"/>
          <cell r="K1877"/>
          <cell r="L1877"/>
          <cell r="M1877"/>
          <cell r="N1877"/>
          <cell r="O1877"/>
          <cell r="P1877"/>
          <cell r="Q1877"/>
          <cell r="R1877"/>
          <cell r="S1877"/>
          <cell r="T1877"/>
          <cell r="U1877"/>
          <cell r="V1877"/>
          <cell r="W1877"/>
          <cell r="X1877"/>
          <cell r="Y1877"/>
          <cell r="Z1877" t="str">
            <v>-</v>
          </cell>
          <cell r="AA1877" t="str">
            <v>-</v>
          </cell>
        </row>
        <row r="1878">
          <cell r="B1878" t="str">
            <v>4Н3-4</v>
          </cell>
          <cell r="C1878" t="str">
            <v>Профлист 4Н3-4</v>
          </cell>
          <cell r="D1878">
            <v>1</v>
          </cell>
          <cell r="E1878">
            <v>16.8</v>
          </cell>
          <cell r="F1878">
            <v>16.8</v>
          </cell>
          <cell r="G1878"/>
          <cell r="H1878"/>
          <cell r="I1878"/>
          <cell r="J1878"/>
          <cell r="K1878"/>
          <cell r="L1878"/>
          <cell r="M1878"/>
          <cell r="N1878"/>
          <cell r="O1878"/>
          <cell r="P1878"/>
          <cell r="Q1878"/>
          <cell r="R1878"/>
          <cell r="S1878"/>
          <cell r="T1878"/>
          <cell r="U1878"/>
          <cell r="V1878"/>
          <cell r="W1878"/>
          <cell r="X1878"/>
          <cell r="Y1878"/>
          <cell r="Z1878" t="str">
            <v>-</v>
          </cell>
          <cell r="AA1878" t="str">
            <v>-</v>
          </cell>
        </row>
        <row r="1879">
          <cell r="B1879" t="str">
            <v>4Н3-5</v>
          </cell>
          <cell r="C1879" t="str">
            <v>Профлист 4Н3-5</v>
          </cell>
          <cell r="D1879">
            <v>3</v>
          </cell>
          <cell r="E1879">
            <v>21.8</v>
          </cell>
          <cell r="F1879">
            <v>65.400000000000006</v>
          </cell>
          <cell r="G1879"/>
          <cell r="H1879"/>
          <cell r="I1879"/>
          <cell r="J1879"/>
          <cell r="K1879"/>
          <cell r="L1879"/>
          <cell r="M1879"/>
          <cell r="N1879"/>
          <cell r="O1879"/>
          <cell r="P1879"/>
          <cell r="Q1879"/>
          <cell r="R1879"/>
          <cell r="S1879"/>
          <cell r="T1879"/>
          <cell r="U1879"/>
          <cell r="V1879"/>
          <cell r="W1879"/>
          <cell r="X1879"/>
          <cell r="Y1879"/>
          <cell r="Z1879" t="str">
            <v>-</v>
          </cell>
          <cell r="AA1879" t="str">
            <v>-</v>
          </cell>
        </row>
        <row r="1880">
          <cell r="B1880" t="str">
            <v>4Н3-6</v>
          </cell>
          <cell r="C1880" t="str">
            <v>Профлист 4Н3-6</v>
          </cell>
          <cell r="D1880">
            <v>1</v>
          </cell>
          <cell r="E1880">
            <v>6.4</v>
          </cell>
          <cell r="F1880">
            <v>6.4</v>
          </cell>
          <cell r="G1880"/>
          <cell r="H1880"/>
          <cell r="I1880"/>
          <cell r="J1880"/>
          <cell r="K1880"/>
          <cell r="L1880"/>
          <cell r="M1880"/>
          <cell r="N1880"/>
          <cell r="O1880"/>
          <cell r="P1880"/>
          <cell r="Q1880"/>
          <cell r="R1880"/>
          <cell r="S1880"/>
          <cell r="T1880"/>
          <cell r="U1880"/>
          <cell r="V1880"/>
          <cell r="W1880"/>
          <cell r="X1880"/>
          <cell r="Y1880"/>
          <cell r="Z1880" t="str">
            <v>-</v>
          </cell>
          <cell r="AA1880" t="str">
            <v>-</v>
          </cell>
        </row>
        <row r="1881">
          <cell r="B1881" t="str">
            <v>4Н3-7</v>
          </cell>
          <cell r="C1881" t="str">
            <v>Профлист 4Н3-7</v>
          </cell>
          <cell r="D1881">
            <v>2</v>
          </cell>
          <cell r="E1881">
            <v>17.7</v>
          </cell>
          <cell r="F1881">
            <v>35.4</v>
          </cell>
          <cell r="G1881"/>
          <cell r="H1881"/>
          <cell r="I1881"/>
          <cell r="J1881"/>
          <cell r="K1881"/>
          <cell r="L1881"/>
          <cell r="M1881"/>
          <cell r="N1881"/>
          <cell r="O1881"/>
          <cell r="P1881"/>
          <cell r="Q1881"/>
          <cell r="R1881"/>
          <cell r="S1881"/>
          <cell r="T1881"/>
          <cell r="U1881"/>
          <cell r="V1881"/>
          <cell r="W1881"/>
          <cell r="X1881"/>
          <cell r="Y1881"/>
          <cell r="Z1881" t="str">
            <v>-</v>
          </cell>
          <cell r="AA1881" t="str">
            <v>-</v>
          </cell>
        </row>
        <row r="1882">
          <cell r="B1882" t="str">
            <v>4Н3-8</v>
          </cell>
          <cell r="C1882" t="str">
            <v>Профлист 4Н3-8</v>
          </cell>
          <cell r="D1882">
            <v>2</v>
          </cell>
          <cell r="E1882">
            <v>10.3</v>
          </cell>
          <cell r="F1882">
            <v>20.6</v>
          </cell>
          <cell r="G1882"/>
          <cell r="H1882"/>
          <cell r="I1882"/>
          <cell r="J1882"/>
          <cell r="K1882"/>
          <cell r="L1882"/>
          <cell r="M1882"/>
          <cell r="N1882"/>
          <cell r="O1882"/>
          <cell r="P1882"/>
          <cell r="Q1882"/>
          <cell r="R1882"/>
          <cell r="S1882"/>
          <cell r="T1882"/>
          <cell r="U1882"/>
          <cell r="V1882"/>
          <cell r="W1882"/>
          <cell r="X1882"/>
          <cell r="Y1882"/>
          <cell r="Z1882" t="str">
            <v>-</v>
          </cell>
          <cell r="AA1882" t="str">
            <v>-</v>
          </cell>
        </row>
        <row r="1883">
          <cell r="B1883" t="str">
            <v>4Н3-9</v>
          </cell>
          <cell r="C1883" t="str">
            <v>Профлист 4Н3-9</v>
          </cell>
          <cell r="D1883">
            <v>1</v>
          </cell>
          <cell r="E1883">
            <v>71.5</v>
          </cell>
          <cell r="F1883">
            <v>71.5</v>
          </cell>
          <cell r="G1883"/>
          <cell r="H1883"/>
          <cell r="I1883"/>
          <cell r="J1883"/>
          <cell r="K1883"/>
          <cell r="L1883"/>
          <cell r="M1883"/>
          <cell r="N1883"/>
          <cell r="O1883"/>
          <cell r="P1883"/>
          <cell r="Q1883"/>
          <cell r="R1883"/>
          <cell r="S1883"/>
          <cell r="T1883"/>
          <cell r="U1883"/>
          <cell r="V1883"/>
          <cell r="W1883"/>
          <cell r="X1883"/>
          <cell r="Y1883"/>
          <cell r="Z1883" t="str">
            <v>-</v>
          </cell>
          <cell r="AA1883" t="str">
            <v>-</v>
          </cell>
        </row>
        <row r="1884">
          <cell r="B1884" t="str">
            <v>4Н4-1</v>
          </cell>
          <cell r="C1884" t="str">
            <v>Настил 4Н4-1</v>
          </cell>
          <cell r="D1884">
            <v>2</v>
          </cell>
          <cell r="E1884">
            <v>14.1</v>
          </cell>
          <cell r="F1884">
            <v>28.2</v>
          </cell>
          <cell r="G1884"/>
          <cell r="H1884"/>
          <cell r="I1884"/>
          <cell r="J1884"/>
          <cell r="K1884"/>
          <cell r="L1884"/>
          <cell r="M1884"/>
          <cell r="N1884"/>
          <cell r="O1884"/>
          <cell r="P1884"/>
          <cell r="Q1884"/>
          <cell r="R1884"/>
          <cell r="S1884"/>
          <cell r="T1884"/>
          <cell r="U1884"/>
          <cell r="V1884"/>
          <cell r="W1884"/>
          <cell r="X1884"/>
          <cell r="Y1884"/>
          <cell r="Z1884" t="str">
            <v>-</v>
          </cell>
          <cell r="AA1884" t="str">
            <v>-</v>
          </cell>
        </row>
        <row r="1885">
          <cell r="B1885" t="str">
            <v>4Н4-2</v>
          </cell>
          <cell r="C1885" t="str">
            <v>Настил 4Н4-2</v>
          </cell>
          <cell r="D1885">
            <v>2</v>
          </cell>
          <cell r="E1885">
            <v>20.100000000000001</v>
          </cell>
          <cell r="F1885">
            <v>40.200000000000003</v>
          </cell>
          <cell r="G1885"/>
          <cell r="H1885"/>
          <cell r="I1885"/>
          <cell r="J1885"/>
          <cell r="K1885"/>
          <cell r="L1885"/>
          <cell r="M1885"/>
          <cell r="N1885"/>
          <cell r="O1885"/>
          <cell r="P1885"/>
          <cell r="Q1885"/>
          <cell r="R1885"/>
          <cell r="S1885"/>
          <cell r="T1885"/>
          <cell r="U1885"/>
          <cell r="V1885"/>
          <cell r="W1885"/>
          <cell r="X1885"/>
          <cell r="Y1885"/>
          <cell r="Z1885" t="str">
            <v>-</v>
          </cell>
          <cell r="AA1885" t="str">
            <v>-</v>
          </cell>
        </row>
        <row r="1886">
          <cell r="B1886" t="str">
            <v>4Н4-3</v>
          </cell>
          <cell r="C1886" t="str">
            <v>Настил 4Н4-3</v>
          </cell>
          <cell r="D1886">
            <v>2</v>
          </cell>
          <cell r="E1886">
            <v>20</v>
          </cell>
          <cell r="F1886">
            <v>40</v>
          </cell>
          <cell r="G1886"/>
          <cell r="H1886"/>
          <cell r="I1886"/>
          <cell r="J1886"/>
          <cell r="K1886"/>
          <cell r="L1886"/>
          <cell r="M1886"/>
          <cell r="N1886"/>
          <cell r="O1886"/>
          <cell r="P1886"/>
          <cell r="Q1886"/>
          <cell r="R1886"/>
          <cell r="S1886"/>
          <cell r="T1886"/>
          <cell r="U1886"/>
          <cell r="V1886"/>
          <cell r="W1886"/>
          <cell r="X1886"/>
          <cell r="Y1886"/>
          <cell r="Z1886" t="str">
            <v>-</v>
          </cell>
          <cell r="AA1886" t="str">
            <v>-</v>
          </cell>
        </row>
        <row r="1887">
          <cell r="B1887" t="str">
            <v>4Н4-4</v>
          </cell>
          <cell r="C1887" t="str">
            <v>Настил 4Н4-4</v>
          </cell>
          <cell r="D1887">
            <v>1</v>
          </cell>
          <cell r="E1887">
            <v>33.4</v>
          </cell>
          <cell r="F1887">
            <v>33.4</v>
          </cell>
          <cell r="G1887"/>
          <cell r="H1887"/>
          <cell r="I1887"/>
          <cell r="J1887"/>
          <cell r="K1887"/>
          <cell r="L1887"/>
          <cell r="M1887"/>
          <cell r="N1887"/>
          <cell r="O1887"/>
          <cell r="P1887"/>
          <cell r="Q1887"/>
          <cell r="R1887"/>
          <cell r="S1887"/>
          <cell r="T1887"/>
          <cell r="U1887"/>
          <cell r="V1887"/>
          <cell r="W1887"/>
          <cell r="X1887"/>
          <cell r="Y1887"/>
          <cell r="Z1887" t="str">
            <v>-</v>
          </cell>
          <cell r="AA1887" t="str">
            <v>-</v>
          </cell>
        </row>
        <row r="1888">
          <cell r="B1888" t="str">
            <v>4Н4-5</v>
          </cell>
          <cell r="C1888" t="str">
            <v>Настил 4Н4-5</v>
          </cell>
          <cell r="D1888">
            <v>2</v>
          </cell>
          <cell r="E1888">
            <v>29.7</v>
          </cell>
          <cell r="F1888">
            <v>59.4</v>
          </cell>
          <cell r="G1888"/>
          <cell r="H1888"/>
          <cell r="I1888"/>
          <cell r="J1888"/>
          <cell r="K1888"/>
          <cell r="L1888"/>
          <cell r="M1888"/>
          <cell r="N1888"/>
          <cell r="O1888"/>
          <cell r="P1888"/>
          <cell r="Q1888"/>
          <cell r="R1888"/>
          <cell r="S1888"/>
          <cell r="T1888"/>
          <cell r="U1888"/>
          <cell r="V1888"/>
          <cell r="W1888"/>
          <cell r="X1888"/>
          <cell r="Y1888"/>
          <cell r="Z1888" t="str">
            <v>-</v>
          </cell>
          <cell r="AA1888" t="str">
            <v>-</v>
          </cell>
        </row>
        <row r="1889">
          <cell r="B1889" t="str">
            <v>4Н4-6</v>
          </cell>
          <cell r="C1889" t="str">
            <v>Настил 4Н4-6</v>
          </cell>
          <cell r="D1889">
            <v>2</v>
          </cell>
          <cell r="E1889">
            <v>25.2</v>
          </cell>
          <cell r="F1889">
            <v>50.4</v>
          </cell>
          <cell r="G1889"/>
          <cell r="H1889"/>
          <cell r="I1889"/>
          <cell r="J1889"/>
          <cell r="K1889"/>
          <cell r="L1889"/>
          <cell r="M1889"/>
          <cell r="N1889"/>
          <cell r="O1889"/>
          <cell r="P1889"/>
          <cell r="Q1889"/>
          <cell r="R1889"/>
          <cell r="S1889"/>
          <cell r="T1889"/>
          <cell r="U1889"/>
          <cell r="V1889"/>
          <cell r="W1889"/>
          <cell r="X1889"/>
          <cell r="Y1889"/>
          <cell r="Z1889" t="str">
            <v>-</v>
          </cell>
          <cell r="AA1889" t="str">
            <v>-</v>
          </cell>
        </row>
        <row r="1890">
          <cell r="B1890" t="str">
            <v>4Н4-7</v>
          </cell>
          <cell r="C1890" t="str">
            <v>Настил 4Н4-7</v>
          </cell>
          <cell r="D1890">
            <v>1</v>
          </cell>
          <cell r="E1890">
            <v>26.1</v>
          </cell>
          <cell r="F1890">
            <v>26.1</v>
          </cell>
          <cell r="G1890"/>
          <cell r="H1890"/>
          <cell r="I1890"/>
          <cell r="J1890"/>
          <cell r="K1890"/>
          <cell r="L1890"/>
          <cell r="M1890"/>
          <cell r="N1890"/>
          <cell r="O1890"/>
          <cell r="P1890"/>
          <cell r="Q1890"/>
          <cell r="R1890"/>
          <cell r="S1890"/>
          <cell r="T1890"/>
          <cell r="U1890"/>
          <cell r="V1890"/>
          <cell r="W1890"/>
          <cell r="X1890"/>
          <cell r="Y1890"/>
          <cell r="Z1890" t="str">
            <v>-</v>
          </cell>
          <cell r="AA1890" t="str">
            <v>-</v>
          </cell>
        </row>
        <row r="1891">
          <cell r="B1891" t="str">
            <v>4Н4-8</v>
          </cell>
          <cell r="C1891" t="str">
            <v>Настил 4Н4-8</v>
          </cell>
          <cell r="D1891">
            <v>1</v>
          </cell>
          <cell r="E1891">
            <v>17.399999999999999</v>
          </cell>
          <cell r="F1891">
            <v>17.399999999999999</v>
          </cell>
          <cell r="G1891"/>
          <cell r="H1891"/>
          <cell r="I1891"/>
          <cell r="J1891"/>
          <cell r="K1891"/>
          <cell r="L1891"/>
          <cell r="M1891"/>
          <cell r="N1891"/>
          <cell r="O1891"/>
          <cell r="P1891"/>
          <cell r="Q1891"/>
          <cell r="R1891"/>
          <cell r="S1891"/>
          <cell r="T1891"/>
          <cell r="U1891"/>
          <cell r="V1891"/>
          <cell r="W1891"/>
          <cell r="X1891"/>
          <cell r="Y1891"/>
          <cell r="Z1891" t="str">
            <v>-</v>
          </cell>
          <cell r="AA1891" t="str">
            <v>-</v>
          </cell>
        </row>
        <row r="1892">
          <cell r="B1892" t="str">
            <v>4Н4-9</v>
          </cell>
          <cell r="C1892" t="str">
            <v>Настил 4Н4-9</v>
          </cell>
          <cell r="D1892">
            <v>1</v>
          </cell>
          <cell r="E1892">
            <v>8.9</v>
          </cell>
          <cell r="F1892">
            <v>8.9</v>
          </cell>
          <cell r="G1892"/>
          <cell r="H1892"/>
          <cell r="I1892"/>
          <cell r="J1892"/>
          <cell r="K1892"/>
          <cell r="L1892"/>
          <cell r="M1892"/>
          <cell r="N1892"/>
          <cell r="O1892"/>
          <cell r="P1892"/>
          <cell r="Q1892"/>
          <cell r="R1892"/>
          <cell r="S1892"/>
          <cell r="T1892"/>
          <cell r="U1892"/>
          <cell r="V1892"/>
          <cell r="W1892"/>
          <cell r="X1892"/>
          <cell r="Y1892"/>
          <cell r="Z1892" t="str">
            <v>-</v>
          </cell>
          <cell r="AA1892" t="str">
            <v>-</v>
          </cell>
        </row>
        <row r="1893">
          <cell r="B1893" t="str">
            <v>4Н4-10</v>
          </cell>
          <cell r="C1893" t="str">
            <v>Настил 4Н4-10</v>
          </cell>
          <cell r="D1893">
            <v>1</v>
          </cell>
          <cell r="E1893">
            <v>16.5</v>
          </cell>
          <cell r="F1893">
            <v>16.5</v>
          </cell>
          <cell r="G1893"/>
          <cell r="H1893"/>
          <cell r="I1893"/>
          <cell r="J1893"/>
          <cell r="K1893"/>
          <cell r="L1893"/>
          <cell r="M1893"/>
          <cell r="N1893"/>
          <cell r="O1893"/>
          <cell r="P1893"/>
          <cell r="Q1893"/>
          <cell r="R1893"/>
          <cell r="S1893"/>
          <cell r="T1893"/>
          <cell r="U1893"/>
          <cell r="V1893"/>
          <cell r="W1893"/>
          <cell r="X1893"/>
          <cell r="Y1893"/>
          <cell r="Z1893" t="str">
            <v>-</v>
          </cell>
          <cell r="AA1893" t="str">
            <v>-</v>
          </cell>
        </row>
        <row r="1894">
          <cell r="B1894" t="str">
            <v>4Н4-11</v>
          </cell>
          <cell r="C1894" t="str">
            <v>Настил 4Н4-11</v>
          </cell>
          <cell r="D1894">
            <v>2</v>
          </cell>
          <cell r="E1894">
            <v>19.399999999999999</v>
          </cell>
          <cell r="F1894">
            <v>38.799999999999997</v>
          </cell>
          <cell r="G1894"/>
          <cell r="H1894"/>
          <cell r="I1894"/>
          <cell r="J1894"/>
          <cell r="K1894"/>
          <cell r="L1894"/>
          <cell r="M1894"/>
          <cell r="N1894"/>
          <cell r="O1894"/>
          <cell r="P1894"/>
          <cell r="Q1894"/>
          <cell r="R1894"/>
          <cell r="S1894"/>
          <cell r="T1894"/>
          <cell r="U1894"/>
          <cell r="V1894"/>
          <cell r="W1894"/>
          <cell r="X1894"/>
          <cell r="Y1894"/>
          <cell r="Z1894" t="str">
            <v>-</v>
          </cell>
          <cell r="AA1894" t="str">
            <v>-</v>
          </cell>
        </row>
        <row r="1895">
          <cell r="B1895" t="str">
            <v>4Н4-12</v>
          </cell>
          <cell r="C1895" t="str">
            <v>Настил 4Н4-12</v>
          </cell>
          <cell r="D1895">
            <v>1</v>
          </cell>
          <cell r="E1895">
            <v>13.7</v>
          </cell>
          <cell r="F1895">
            <v>13.7</v>
          </cell>
          <cell r="G1895"/>
          <cell r="H1895"/>
          <cell r="I1895"/>
          <cell r="J1895"/>
          <cell r="K1895"/>
          <cell r="L1895"/>
          <cell r="M1895"/>
          <cell r="N1895"/>
          <cell r="O1895"/>
          <cell r="P1895"/>
          <cell r="Q1895"/>
          <cell r="R1895"/>
          <cell r="S1895"/>
          <cell r="T1895"/>
          <cell r="U1895"/>
          <cell r="V1895"/>
          <cell r="W1895"/>
          <cell r="X1895"/>
          <cell r="Y1895"/>
          <cell r="Z1895" t="str">
            <v>-</v>
          </cell>
          <cell r="AA1895" t="str">
            <v>-</v>
          </cell>
        </row>
        <row r="1896">
          <cell r="B1896" t="str">
            <v>4Н4-13</v>
          </cell>
          <cell r="C1896" t="str">
            <v>Настил 4Н4-13</v>
          </cell>
          <cell r="D1896">
            <v>1</v>
          </cell>
          <cell r="E1896">
            <v>32.4</v>
          </cell>
          <cell r="F1896">
            <v>32.4</v>
          </cell>
          <cell r="G1896"/>
          <cell r="H1896"/>
          <cell r="I1896"/>
          <cell r="J1896"/>
          <cell r="K1896"/>
          <cell r="L1896"/>
          <cell r="M1896"/>
          <cell r="N1896"/>
          <cell r="O1896"/>
          <cell r="P1896"/>
          <cell r="Q1896"/>
          <cell r="R1896"/>
          <cell r="S1896"/>
          <cell r="T1896"/>
          <cell r="U1896"/>
          <cell r="V1896"/>
          <cell r="W1896"/>
          <cell r="X1896"/>
          <cell r="Y1896"/>
          <cell r="Z1896" t="str">
            <v>-</v>
          </cell>
          <cell r="AA1896" t="str">
            <v>-</v>
          </cell>
        </row>
        <row r="1897">
          <cell r="B1897" t="str">
            <v>4Н4-14</v>
          </cell>
          <cell r="C1897" t="str">
            <v>Настил 4Н4-14</v>
          </cell>
          <cell r="D1897">
            <v>1</v>
          </cell>
          <cell r="E1897">
            <v>27</v>
          </cell>
          <cell r="F1897">
            <v>27</v>
          </cell>
          <cell r="G1897"/>
          <cell r="H1897"/>
          <cell r="I1897"/>
          <cell r="J1897"/>
          <cell r="K1897"/>
          <cell r="L1897"/>
          <cell r="M1897"/>
          <cell r="N1897"/>
          <cell r="O1897"/>
          <cell r="P1897"/>
          <cell r="Q1897"/>
          <cell r="R1897"/>
          <cell r="S1897"/>
          <cell r="T1897"/>
          <cell r="U1897"/>
          <cell r="V1897"/>
          <cell r="W1897"/>
          <cell r="X1897"/>
          <cell r="Y1897"/>
          <cell r="Z1897" t="str">
            <v>-</v>
          </cell>
          <cell r="AA1897" t="str">
            <v>-</v>
          </cell>
        </row>
        <row r="1898">
          <cell r="B1898" t="str">
            <v>4Н4-15</v>
          </cell>
          <cell r="C1898" t="str">
            <v>Настил 4Н4-15</v>
          </cell>
          <cell r="D1898">
            <v>2</v>
          </cell>
          <cell r="E1898">
            <v>8.1</v>
          </cell>
          <cell r="F1898">
            <v>16.2</v>
          </cell>
          <cell r="G1898"/>
          <cell r="H1898"/>
          <cell r="I1898"/>
          <cell r="J1898"/>
          <cell r="K1898"/>
          <cell r="L1898"/>
          <cell r="M1898"/>
          <cell r="N1898"/>
          <cell r="O1898"/>
          <cell r="P1898"/>
          <cell r="Q1898"/>
          <cell r="R1898"/>
          <cell r="S1898"/>
          <cell r="T1898"/>
          <cell r="U1898"/>
          <cell r="V1898"/>
          <cell r="W1898"/>
          <cell r="X1898"/>
          <cell r="Y1898"/>
          <cell r="Z1898" t="str">
            <v>-</v>
          </cell>
          <cell r="AA1898" t="str">
            <v>-</v>
          </cell>
        </row>
        <row r="1899">
          <cell r="B1899" t="str">
            <v>4Н4-16</v>
          </cell>
          <cell r="C1899" t="str">
            <v>Настил 4Н4-16</v>
          </cell>
          <cell r="D1899">
            <v>3</v>
          </cell>
          <cell r="E1899">
            <v>20.3</v>
          </cell>
          <cell r="F1899">
            <v>60.9</v>
          </cell>
          <cell r="G1899"/>
          <cell r="H1899"/>
          <cell r="I1899"/>
          <cell r="J1899"/>
          <cell r="K1899"/>
          <cell r="L1899"/>
          <cell r="M1899"/>
          <cell r="N1899"/>
          <cell r="O1899"/>
          <cell r="P1899"/>
          <cell r="Q1899"/>
          <cell r="R1899"/>
          <cell r="S1899"/>
          <cell r="T1899"/>
          <cell r="U1899"/>
          <cell r="V1899"/>
          <cell r="W1899"/>
          <cell r="X1899"/>
          <cell r="Y1899"/>
          <cell r="Z1899" t="str">
            <v>-</v>
          </cell>
          <cell r="AA1899" t="str">
            <v>-</v>
          </cell>
        </row>
        <row r="1900">
          <cell r="B1900" t="str">
            <v>4Н4-17</v>
          </cell>
          <cell r="C1900" t="str">
            <v>Настил 4Н4-17</v>
          </cell>
          <cell r="D1900">
            <v>3</v>
          </cell>
          <cell r="E1900">
            <v>24</v>
          </cell>
          <cell r="F1900">
            <v>72</v>
          </cell>
          <cell r="G1900"/>
          <cell r="H1900"/>
          <cell r="I1900"/>
          <cell r="J1900"/>
          <cell r="K1900"/>
          <cell r="L1900"/>
          <cell r="M1900"/>
          <cell r="N1900"/>
          <cell r="O1900"/>
          <cell r="P1900"/>
          <cell r="Q1900"/>
          <cell r="R1900"/>
          <cell r="S1900"/>
          <cell r="T1900"/>
          <cell r="U1900"/>
          <cell r="V1900"/>
          <cell r="W1900"/>
          <cell r="X1900"/>
          <cell r="Y1900"/>
          <cell r="Z1900" t="str">
            <v>-</v>
          </cell>
          <cell r="AA1900" t="str">
            <v>-</v>
          </cell>
        </row>
        <row r="1901">
          <cell r="B1901" t="str">
            <v>4Н4-18</v>
          </cell>
          <cell r="C1901" t="str">
            <v>Настил 4Н4-18</v>
          </cell>
          <cell r="D1901">
            <v>1</v>
          </cell>
          <cell r="E1901">
            <v>16.600000000000001</v>
          </cell>
          <cell r="F1901">
            <v>16.600000000000001</v>
          </cell>
          <cell r="G1901"/>
          <cell r="H1901"/>
          <cell r="I1901"/>
          <cell r="J1901"/>
          <cell r="K1901"/>
          <cell r="L1901"/>
          <cell r="M1901"/>
          <cell r="N1901"/>
          <cell r="O1901"/>
          <cell r="P1901"/>
          <cell r="Q1901"/>
          <cell r="R1901"/>
          <cell r="S1901"/>
          <cell r="T1901"/>
          <cell r="U1901"/>
          <cell r="V1901"/>
          <cell r="W1901"/>
          <cell r="X1901"/>
          <cell r="Y1901"/>
          <cell r="Z1901" t="str">
            <v>-</v>
          </cell>
          <cell r="AA1901" t="str">
            <v>-</v>
          </cell>
        </row>
        <row r="1902">
          <cell r="B1902" t="str">
            <v>4Н4-19</v>
          </cell>
          <cell r="C1902" t="str">
            <v>Настил 4Н4-19</v>
          </cell>
          <cell r="D1902">
            <v>1</v>
          </cell>
          <cell r="E1902">
            <v>7.6</v>
          </cell>
          <cell r="F1902">
            <v>7.6</v>
          </cell>
          <cell r="G1902"/>
          <cell r="H1902"/>
          <cell r="I1902"/>
          <cell r="J1902"/>
          <cell r="K1902"/>
          <cell r="L1902"/>
          <cell r="M1902"/>
          <cell r="N1902"/>
          <cell r="O1902"/>
          <cell r="P1902"/>
          <cell r="Q1902"/>
          <cell r="R1902"/>
          <cell r="S1902"/>
          <cell r="T1902"/>
          <cell r="U1902"/>
          <cell r="V1902"/>
          <cell r="W1902"/>
          <cell r="X1902"/>
          <cell r="Y1902"/>
          <cell r="Z1902" t="str">
            <v>-</v>
          </cell>
          <cell r="AA1902" t="str">
            <v>-</v>
          </cell>
        </row>
        <row r="1903">
          <cell r="B1903" t="str">
            <v>4ОГ1-1</v>
          </cell>
          <cell r="C1903" t="str">
            <v>Ограждение 4ОГ1-1</v>
          </cell>
          <cell r="D1903">
            <v>1</v>
          </cell>
          <cell r="E1903">
            <v>72.400000000000006</v>
          </cell>
          <cell r="F1903">
            <v>72.400000000000006</v>
          </cell>
          <cell r="G1903"/>
          <cell r="H1903"/>
          <cell r="I1903"/>
          <cell r="J1903"/>
          <cell r="K1903"/>
          <cell r="L1903"/>
          <cell r="M1903"/>
          <cell r="N1903"/>
          <cell r="O1903"/>
          <cell r="P1903"/>
          <cell r="Q1903"/>
          <cell r="R1903"/>
          <cell r="S1903"/>
          <cell r="T1903"/>
          <cell r="U1903"/>
          <cell r="V1903"/>
          <cell r="W1903"/>
          <cell r="X1903"/>
          <cell r="Y1903"/>
          <cell r="Z1903" t="str">
            <v>-</v>
          </cell>
          <cell r="AA1903" t="str">
            <v>-</v>
          </cell>
        </row>
        <row r="1904">
          <cell r="B1904" t="str">
            <v>4ОГ1-2</v>
          </cell>
          <cell r="C1904" t="str">
            <v>Ограждение 4ОГ1-2</v>
          </cell>
          <cell r="D1904">
            <v>1</v>
          </cell>
          <cell r="E1904">
            <v>40.1</v>
          </cell>
          <cell r="F1904">
            <v>40.1</v>
          </cell>
          <cell r="G1904"/>
          <cell r="H1904"/>
          <cell r="I1904"/>
          <cell r="J1904"/>
          <cell r="K1904"/>
          <cell r="L1904"/>
          <cell r="M1904"/>
          <cell r="N1904"/>
          <cell r="O1904"/>
          <cell r="P1904"/>
          <cell r="Q1904"/>
          <cell r="R1904"/>
          <cell r="S1904"/>
          <cell r="T1904"/>
          <cell r="U1904"/>
          <cell r="V1904"/>
          <cell r="W1904"/>
          <cell r="X1904"/>
          <cell r="Y1904"/>
          <cell r="Z1904" t="str">
            <v>-</v>
          </cell>
          <cell r="AA1904" t="str">
            <v>-</v>
          </cell>
        </row>
        <row r="1905">
          <cell r="B1905" t="str">
            <v>4ОГ1-3</v>
          </cell>
          <cell r="C1905" t="str">
            <v>Ограждение 4ОГ1-3</v>
          </cell>
          <cell r="D1905">
            <v>1</v>
          </cell>
          <cell r="E1905">
            <v>16.2</v>
          </cell>
          <cell r="F1905">
            <v>16.2</v>
          </cell>
          <cell r="G1905"/>
          <cell r="H1905"/>
          <cell r="I1905"/>
          <cell r="J1905"/>
          <cell r="K1905"/>
          <cell r="L1905"/>
          <cell r="M1905"/>
          <cell r="N1905"/>
          <cell r="O1905"/>
          <cell r="P1905"/>
          <cell r="Q1905"/>
          <cell r="R1905"/>
          <cell r="S1905"/>
          <cell r="T1905"/>
          <cell r="U1905"/>
          <cell r="V1905"/>
          <cell r="W1905"/>
          <cell r="X1905"/>
          <cell r="Y1905"/>
          <cell r="Z1905" t="str">
            <v>-</v>
          </cell>
          <cell r="AA1905" t="str">
            <v>-</v>
          </cell>
        </row>
        <row r="1906">
          <cell r="B1906" t="str">
            <v>4ОГ1-4</v>
          </cell>
          <cell r="C1906" t="str">
            <v>Ограждение 4ОГ1-4</v>
          </cell>
          <cell r="D1906">
            <v>2</v>
          </cell>
          <cell r="E1906">
            <v>16.2</v>
          </cell>
          <cell r="F1906">
            <v>32.4</v>
          </cell>
          <cell r="G1906"/>
          <cell r="H1906"/>
          <cell r="I1906"/>
          <cell r="J1906"/>
          <cell r="K1906"/>
          <cell r="L1906"/>
          <cell r="M1906"/>
          <cell r="N1906"/>
          <cell r="O1906"/>
          <cell r="P1906"/>
          <cell r="Q1906"/>
          <cell r="R1906"/>
          <cell r="S1906"/>
          <cell r="T1906"/>
          <cell r="U1906"/>
          <cell r="V1906"/>
          <cell r="W1906"/>
          <cell r="X1906"/>
          <cell r="Y1906"/>
          <cell r="Z1906" t="str">
            <v>-</v>
          </cell>
          <cell r="AA1906" t="str">
            <v>-</v>
          </cell>
        </row>
        <row r="1907">
          <cell r="B1907" t="str">
            <v>4ОГ1-5</v>
          </cell>
          <cell r="C1907" t="str">
            <v>Ограждение 4ОГ1-5</v>
          </cell>
          <cell r="D1907">
            <v>1</v>
          </cell>
          <cell r="E1907">
            <v>18.5</v>
          </cell>
          <cell r="F1907">
            <v>18.5</v>
          </cell>
          <cell r="G1907"/>
          <cell r="H1907"/>
          <cell r="I1907"/>
          <cell r="J1907"/>
          <cell r="K1907"/>
          <cell r="L1907"/>
          <cell r="M1907"/>
          <cell r="N1907"/>
          <cell r="O1907"/>
          <cell r="P1907"/>
          <cell r="Q1907"/>
          <cell r="R1907"/>
          <cell r="S1907"/>
          <cell r="T1907"/>
          <cell r="U1907"/>
          <cell r="V1907"/>
          <cell r="W1907"/>
          <cell r="X1907"/>
          <cell r="Y1907"/>
          <cell r="Z1907" t="str">
            <v>-</v>
          </cell>
          <cell r="AA1907" t="str">
            <v>-</v>
          </cell>
        </row>
        <row r="1908">
          <cell r="B1908" t="str">
            <v>4ОГ1-6</v>
          </cell>
          <cell r="C1908" t="str">
            <v>Ограждение 4ОГ1-6</v>
          </cell>
          <cell r="D1908">
            <v>1</v>
          </cell>
          <cell r="E1908">
            <v>20.399999999999999</v>
          </cell>
          <cell r="F1908">
            <v>20.399999999999999</v>
          </cell>
          <cell r="G1908"/>
          <cell r="H1908"/>
          <cell r="I1908"/>
          <cell r="J1908"/>
          <cell r="K1908"/>
          <cell r="L1908"/>
          <cell r="M1908"/>
          <cell r="N1908"/>
          <cell r="O1908"/>
          <cell r="P1908"/>
          <cell r="Q1908"/>
          <cell r="R1908"/>
          <cell r="S1908"/>
          <cell r="T1908"/>
          <cell r="U1908"/>
          <cell r="V1908"/>
          <cell r="W1908"/>
          <cell r="X1908"/>
          <cell r="Y1908"/>
          <cell r="Z1908" t="str">
            <v>-</v>
          </cell>
          <cell r="AA1908" t="str">
            <v>-</v>
          </cell>
        </row>
        <row r="1909">
          <cell r="B1909" t="str">
            <v>4ОГ1-7</v>
          </cell>
          <cell r="C1909" t="str">
            <v>Ограждение 4ОГ1-7</v>
          </cell>
          <cell r="D1909">
            <v>3</v>
          </cell>
          <cell r="E1909">
            <v>31.3</v>
          </cell>
          <cell r="F1909">
            <v>93.9</v>
          </cell>
          <cell r="G1909"/>
          <cell r="H1909"/>
          <cell r="I1909"/>
          <cell r="J1909"/>
          <cell r="K1909"/>
          <cell r="L1909"/>
          <cell r="M1909"/>
          <cell r="N1909"/>
          <cell r="O1909"/>
          <cell r="P1909"/>
          <cell r="Q1909"/>
          <cell r="R1909"/>
          <cell r="S1909"/>
          <cell r="T1909"/>
          <cell r="U1909"/>
          <cell r="V1909"/>
          <cell r="W1909"/>
          <cell r="X1909"/>
          <cell r="Y1909"/>
          <cell r="Z1909" t="str">
            <v>-</v>
          </cell>
          <cell r="AA1909" t="str">
            <v>-</v>
          </cell>
        </row>
        <row r="1910">
          <cell r="B1910" t="str">
            <v>4ОГ1-8</v>
          </cell>
          <cell r="C1910" t="str">
            <v>Ограждение 4ОГ1-8</v>
          </cell>
          <cell r="D1910">
            <v>1</v>
          </cell>
          <cell r="E1910">
            <v>18.5</v>
          </cell>
          <cell r="F1910">
            <v>18.5</v>
          </cell>
          <cell r="G1910"/>
          <cell r="H1910"/>
          <cell r="I1910"/>
          <cell r="J1910"/>
          <cell r="K1910"/>
          <cell r="L1910"/>
          <cell r="M1910"/>
          <cell r="N1910"/>
          <cell r="O1910"/>
          <cell r="P1910"/>
          <cell r="Q1910"/>
          <cell r="R1910"/>
          <cell r="S1910"/>
          <cell r="T1910"/>
          <cell r="U1910"/>
          <cell r="V1910"/>
          <cell r="W1910"/>
          <cell r="X1910"/>
          <cell r="Y1910"/>
          <cell r="Z1910" t="str">
            <v>-</v>
          </cell>
          <cell r="AA1910" t="str">
            <v>-</v>
          </cell>
        </row>
        <row r="1911">
          <cell r="B1911" t="str">
            <v>4ОГ1-9</v>
          </cell>
          <cell r="C1911" t="str">
            <v>Ограждение 4ОГ1-9</v>
          </cell>
          <cell r="D1911">
            <v>3</v>
          </cell>
          <cell r="E1911">
            <v>18.100000000000001</v>
          </cell>
          <cell r="F1911">
            <v>54.3</v>
          </cell>
          <cell r="G1911"/>
          <cell r="H1911"/>
          <cell r="I1911"/>
          <cell r="J1911"/>
          <cell r="K1911"/>
          <cell r="L1911"/>
          <cell r="M1911"/>
          <cell r="N1911"/>
          <cell r="O1911"/>
          <cell r="P1911"/>
          <cell r="Q1911"/>
          <cell r="R1911"/>
          <cell r="S1911"/>
          <cell r="T1911"/>
          <cell r="U1911"/>
          <cell r="V1911"/>
          <cell r="W1911"/>
          <cell r="X1911"/>
          <cell r="Y1911"/>
          <cell r="Z1911" t="str">
            <v>-</v>
          </cell>
          <cell r="AA1911" t="str">
            <v>-</v>
          </cell>
        </row>
        <row r="1912">
          <cell r="B1912" t="str">
            <v>4ОГ1-10</v>
          </cell>
          <cell r="C1912" t="str">
            <v>Ограждение 4ОГ1-10</v>
          </cell>
          <cell r="D1912">
            <v>3</v>
          </cell>
          <cell r="E1912">
            <v>18.2</v>
          </cell>
          <cell r="F1912">
            <v>54.6</v>
          </cell>
          <cell r="G1912"/>
          <cell r="H1912"/>
          <cell r="I1912"/>
          <cell r="J1912"/>
          <cell r="K1912"/>
          <cell r="L1912"/>
          <cell r="M1912"/>
          <cell r="N1912"/>
          <cell r="O1912"/>
          <cell r="P1912"/>
          <cell r="Q1912"/>
          <cell r="R1912"/>
          <cell r="S1912"/>
          <cell r="T1912"/>
          <cell r="U1912"/>
          <cell r="V1912"/>
          <cell r="W1912"/>
          <cell r="X1912"/>
          <cell r="Y1912"/>
          <cell r="Z1912" t="str">
            <v>-</v>
          </cell>
          <cell r="AA1912" t="str">
            <v>-</v>
          </cell>
        </row>
        <row r="1913">
          <cell r="B1913" t="str">
            <v>4ОГ1-11</v>
          </cell>
          <cell r="C1913" t="str">
            <v>Ограждение 4ОГ1-11</v>
          </cell>
          <cell r="D1913">
            <v>1</v>
          </cell>
          <cell r="E1913">
            <v>18</v>
          </cell>
          <cell r="F1913">
            <v>18</v>
          </cell>
          <cell r="G1913"/>
          <cell r="H1913"/>
          <cell r="I1913"/>
          <cell r="J1913"/>
          <cell r="K1913"/>
          <cell r="L1913"/>
          <cell r="M1913"/>
          <cell r="N1913"/>
          <cell r="O1913"/>
          <cell r="P1913"/>
          <cell r="Q1913"/>
          <cell r="R1913"/>
          <cell r="S1913"/>
          <cell r="T1913"/>
          <cell r="U1913"/>
          <cell r="V1913"/>
          <cell r="W1913"/>
          <cell r="X1913"/>
          <cell r="Y1913"/>
          <cell r="Z1913" t="str">
            <v>-</v>
          </cell>
          <cell r="AA1913" t="str">
            <v>-</v>
          </cell>
        </row>
        <row r="1914">
          <cell r="B1914" t="str">
            <v>4ОГ1-12</v>
          </cell>
          <cell r="C1914" t="str">
            <v>Ограждение 4ОГ1-12</v>
          </cell>
          <cell r="D1914">
            <v>1</v>
          </cell>
          <cell r="E1914">
            <v>15.3</v>
          </cell>
          <cell r="F1914">
            <v>15.3</v>
          </cell>
          <cell r="G1914"/>
          <cell r="H1914"/>
          <cell r="I1914"/>
          <cell r="J1914"/>
          <cell r="K1914"/>
          <cell r="L1914"/>
          <cell r="M1914"/>
          <cell r="N1914"/>
          <cell r="O1914"/>
          <cell r="P1914"/>
          <cell r="Q1914"/>
          <cell r="R1914"/>
          <cell r="S1914"/>
          <cell r="T1914"/>
          <cell r="U1914"/>
          <cell r="V1914"/>
          <cell r="W1914"/>
          <cell r="X1914"/>
          <cell r="Y1914"/>
          <cell r="Z1914" t="str">
            <v>-</v>
          </cell>
          <cell r="AA1914" t="str">
            <v>-</v>
          </cell>
        </row>
        <row r="1915">
          <cell r="B1915" t="str">
            <v>4ОГ1-13</v>
          </cell>
          <cell r="C1915" t="str">
            <v>Ограждение 4ОГ1-13</v>
          </cell>
          <cell r="D1915">
            <v>1</v>
          </cell>
          <cell r="E1915">
            <v>21.3</v>
          </cell>
          <cell r="F1915">
            <v>21.3</v>
          </cell>
          <cell r="G1915"/>
          <cell r="H1915"/>
          <cell r="I1915"/>
          <cell r="J1915"/>
          <cell r="K1915"/>
          <cell r="L1915"/>
          <cell r="M1915"/>
          <cell r="N1915"/>
          <cell r="O1915"/>
          <cell r="P1915"/>
          <cell r="Q1915"/>
          <cell r="R1915"/>
          <cell r="S1915"/>
          <cell r="T1915"/>
          <cell r="U1915"/>
          <cell r="V1915"/>
          <cell r="W1915"/>
          <cell r="X1915"/>
          <cell r="Y1915"/>
          <cell r="Z1915" t="str">
            <v>-</v>
          </cell>
          <cell r="AA1915" t="str">
            <v>-</v>
          </cell>
        </row>
        <row r="1916">
          <cell r="B1916" t="str">
            <v>4ОГ1-14</v>
          </cell>
          <cell r="C1916" t="str">
            <v>Ограждение 4ОГ1-14</v>
          </cell>
          <cell r="D1916">
            <v>1</v>
          </cell>
          <cell r="E1916">
            <v>39.200000000000003</v>
          </cell>
          <cell r="F1916">
            <v>39.200000000000003</v>
          </cell>
          <cell r="G1916"/>
          <cell r="H1916"/>
          <cell r="I1916"/>
          <cell r="J1916"/>
          <cell r="K1916"/>
          <cell r="L1916"/>
          <cell r="M1916"/>
          <cell r="N1916"/>
          <cell r="O1916"/>
          <cell r="P1916"/>
          <cell r="Q1916"/>
          <cell r="R1916"/>
          <cell r="S1916"/>
          <cell r="T1916"/>
          <cell r="U1916"/>
          <cell r="V1916"/>
          <cell r="W1916"/>
          <cell r="X1916"/>
          <cell r="Y1916"/>
          <cell r="Z1916" t="str">
            <v>-</v>
          </cell>
          <cell r="AA1916" t="str">
            <v>-</v>
          </cell>
        </row>
        <row r="1917">
          <cell r="B1917" t="str">
            <v>4ОГ1-15</v>
          </cell>
          <cell r="C1917" t="str">
            <v>Ограждение 4ОГ1-15</v>
          </cell>
          <cell r="D1917">
            <v>2</v>
          </cell>
          <cell r="E1917">
            <v>5.0999999999999996</v>
          </cell>
          <cell r="F1917">
            <v>10.199999999999999</v>
          </cell>
          <cell r="G1917"/>
          <cell r="H1917"/>
          <cell r="I1917"/>
          <cell r="J1917"/>
          <cell r="K1917"/>
          <cell r="L1917"/>
          <cell r="M1917"/>
          <cell r="N1917"/>
          <cell r="O1917"/>
          <cell r="P1917"/>
          <cell r="Q1917"/>
          <cell r="R1917"/>
          <cell r="S1917"/>
          <cell r="T1917"/>
          <cell r="U1917"/>
          <cell r="V1917"/>
          <cell r="W1917"/>
          <cell r="X1917"/>
          <cell r="Y1917"/>
          <cell r="Z1917" t="str">
            <v>-</v>
          </cell>
          <cell r="AA1917" t="str">
            <v>-</v>
          </cell>
        </row>
        <row r="1918">
          <cell r="B1918" t="str">
            <v>4ОГ1-16</v>
          </cell>
          <cell r="C1918" t="str">
            <v>Ограждение 4ОГ1-16</v>
          </cell>
          <cell r="D1918">
            <v>1</v>
          </cell>
          <cell r="E1918">
            <v>15</v>
          </cell>
          <cell r="F1918">
            <v>15</v>
          </cell>
          <cell r="G1918"/>
          <cell r="H1918"/>
          <cell r="I1918"/>
          <cell r="J1918"/>
          <cell r="K1918"/>
          <cell r="L1918"/>
          <cell r="M1918"/>
          <cell r="N1918"/>
          <cell r="O1918"/>
          <cell r="P1918"/>
          <cell r="Q1918"/>
          <cell r="R1918"/>
          <cell r="S1918"/>
          <cell r="T1918"/>
          <cell r="U1918"/>
          <cell r="V1918"/>
          <cell r="W1918"/>
          <cell r="X1918"/>
          <cell r="Y1918"/>
          <cell r="Z1918" t="str">
            <v>-</v>
          </cell>
          <cell r="AA1918" t="str">
            <v>-</v>
          </cell>
        </row>
        <row r="1919">
          <cell r="B1919" t="str">
            <v>4ОГ1-17</v>
          </cell>
          <cell r="C1919" t="str">
            <v>Ограждение 4ОГ1-17</v>
          </cell>
          <cell r="D1919">
            <v>1</v>
          </cell>
          <cell r="E1919">
            <v>15</v>
          </cell>
          <cell r="F1919">
            <v>15</v>
          </cell>
          <cell r="G1919"/>
          <cell r="H1919"/>
          <cell r="I1919"/>
          <cell r="J1919"/>
          <cell r="K1919"/>
          <cell r="L1919"/>
          <cell r="M1919"/>
          <cell r="N1919"/>
          <cell r="O1919"/>
          <cell r="P1919"/>
          <cell r="Q1919"/>
          <cell r="R1919"/>
          <cell r="S1919"/>
          <cell r="T1919"/>
          <cell r="U1919"/>
          <cell r="V1919"/>
          <cell r="W1919"/>
          <cell r="X1919"/>
          <cell r="Y1919"/>
          <cell r="Z1919" t="str">
            <v>-</v>
          </cell>
          <cell r="AA1919" t="str">
            <v>-</v>
          </cell>
        </row>
        <row r="1920">
          <cell r="B1920" t="str">
            <v>4ОГ1-18</v>
          </cell>
          <cell r="C1920" t="str">
            <v>Ограждение 4ОГ1-18</v>
          </cell>
          <cell r="D1920">
            <v>1</v>
          </cell>
          <cell r="E1920">
            <v>13.6</v>
          </cell>
          <cell r="F1920">
            <v>13.6</v>
          </cell>
          <cell r="G1920"/>
          <cell r="H1920"/>
          <cell r="I1920"/>
          <cell r="J1920"/>
          <cell r="K1920"/>
          <cell r="L1920"/>
          <cell r="M1920"/>
          <cell r="N1920"/>
          <cell r="O1920"/>
          <cell r="P1920"/>
          <cell r="Q1920"/>
          <cell r="R1920"/>
          <cell r="S1920"/>
          <cell r="T1920"/>
          <cell r="U1920"/>
          <cell r="V1920"/>
          <cell r="W1920"/>
          <cell r="X1920"/>
          <cell r="Y1920"/>
          <cell r="Z1920" t="str">
            <v>-</v>
          </cell>
          <cell r="AA1920" t="str">
            <v>-</v>
          </cell>
        </row>
        <row r="1921">
          <cell r="B1921" t="str">
            <v>4ОГ1-19</v>
          </cell>
          <cell r="C1921" t="str">
            <v>Ограждение 4ОГ1-19</v>
          </cell>
          <cell r="D1921">
            <v>2</v>
          </cell>
          <cell r="E1921">
            <v>29.9</v>
          </cell>
          <cell r="F1921">
            <v>59.8</v>
          </cell>
          <cell r="G1921"/>
          <cell r="H1921"/>
          <cell r="I1921"/>
          <cell r="J1921"/>
          <cell r="K1921"/>
          <cell r="L1921"/>
          <cell r="M1921"/>
          <cell r="N1921"/>
          <cell r="O1921"/>
          <cell r="P1921"/>
          <cell r="Q1921"/>
          <cell r="R1921"/>
          <cell r="S1921"/>
          <cell r="T1921"/>
          <cell r="U1921"/>
          <cell r="V1921"/>
          <cell r="W1921"/>
          <cell r="X1921"/>
          <cell r="Y1921"/>
          <cell r="Z1921" t="str">
            <v>-</v>
          </cell>
          <cell r="AA1921" t="str">
            <v>-</v>
          </cell>
        </row>
        <row r="1922">
          <cell r="B1922" t="str">
            <v>4ОГ1-20</v>
          </cell>
          <cell r="C1922" t="str">
            <v>Ограждение 4ОГ1-20</v>
          </cell>
          <cell r="D1922">
            <v>12</v>
          </cell>
          <cell r="E1922">
            <v>33.9</v>
          </cell>
          <cell r="F1922">
            <v>406.8</v>
          </cell>
          <cell r="G1922"/>
          <cell r="H1922"/>
          <cell r="I1922"/>
          <cell r="J1922"/>
          <cell r="K1922"/>
          <cell r="L1922"/>
          <cell r="M1922"/>
          <cell r="N1922"/>
          <cell r="O1922"/>
          <cell r="P1922"/>
          <cell r="Q1922"/>
          <cell r="R1922"/>
          <cell r="S1922"/>
          <cell r="T1922"/>
          <cell r="U1922"/>
          <cell r="V1922"/>
          <cell r="W1922"/>
          <cell r="X1922"/>
          <cell r="Y1922"/>
          <cell r="Z1922" t="str">
            <v>-</v>
          </cell>
          <cell r="AA1922" t="str">
            <v>-</v>
          </cell>
        </row>
        <row r="1923">
          <cell r="B1923" t="str">
            <v>4ОГ1-21</v>
          </cell>
          <cell r="C1923" t="str">
            <v>Ограждение 4ОГ1-21</v>
          </cell>
          <cell r="D1923">
            <v>4</v>
          </cell>
          <cell r="E1923">
            <v>31.5</v>
          </cell>
          <cell r="F1923">
            <v>126</v>
          </cell>
          <cell r="G1923"/>
          <cell r="H1923"/>
          <cell r="I1923"/>
          <cell r="J1923"/>
          <cell r="K1923"/>
          <cell r="L1923"/>
          <cell r="M1923"/>
          <cell r="N1923"/>
          <cell r="O1923"/>
          <cell r="P1923"/>
          <cell r="Q1923"/>
          <cell r="R1923"/>
          <cell r="S1923"/>
          <cell r="T1923"/>
          <cell r="U1923"/>
          <cell r="V1923"/>
          <cell r="W1923"/>
          <cell r="X1923"/>
          <cell r="Y1923"/>
          <cell r="Z1923" t="str">
            <v>-</v>
          </cell>
          <cell r="AA1923" t="str">
            <v>-</v>
          </cell>
        </row>
        <row r="1924">
          <cell r="B1924" t="str">
            <v>4ОГ1-22</v>
          </cell>
          <cell r="C1924" t="str">
            <v>Ограждение 4ОГ1-22</v>
          </cell>
          <cell r="D1924">
            <v>1</v>
          </cell>
          <cell r="E1924">
            <v>5.0999999999999996</v>
          </cell>
          <cell r="F1924">
            <v>5.0999999999999996</v>
          </cell>
          <cell r="G1924"/>
          <cell r="H1924"/>
          <cell r="I1924"/>
          <cell r="J1924"/>
          <cell r="K1924"/>
          <cell r="L1924"/>
          <cell r="M1924"/>
          <cell r="N1924"/>
          <cell r="O1924"/>
          <cell r="P1924"/>
          <cell r="Q1924"/>
          <cell r="R1924"/>
          <cell r="S1924"/>
          <cell r="T1924"/>
          <cell r="U1924"/>
          <cell r="V1924"/>
          <cell r="W1924"/>
          <cell r="X1924"/>
          <cell r="Y1924"/>
          <cell r="Z1924" t="str">
            <v>-</v>
          </cell>
          <cell r="AA1924" t="str">
            <v>-</v>
          </cell>
        </row>
        <row r="1925">
          <cell r="B1925" t="str">
            <v>4ОГ1-23</v>
          </cell>
          <cell r="C1925" t="str">
            <v>Ограждение 4ОГ1-23</v>
          </cell>
          <cell r="D1925">
            <v>2</v>
          </cell>
          <cell r="E1925">
            <v>16.899999999999999</v>
          </cell>
          <cell r="F1925">
            <v>33.799999999999997</v>
          </cell>
          <cell r="G1925"/>
          <cell r="H1925"/>
          <cell r="I1925"/>
          <cell r="J1925"/>
          <cell r="K1925"/>
          <cell r="L1925"/>
          <cell r="M1925"/>
          <cell r="N1925"/>
          <cell r="O1925"/>
          <cell r="P1925"/>
          <cell r="Q1925"/>
          <cell r="R1925"/>
          <cell r="S1925"/>
          <cell r="T1925"/>
          <cell r="U1925"/>
          <cell r="V1925"/>
          <cell r="W1925"/>
          <cell r="X1925"/>
          <cell r="Y1925"/>
          <cell r="Z1925" t="str">
            <v>-</v>
          </cell>
          <cell r="AA1925" t="str">
            <v>-</v>
          </cell>
        </row>
        <row r="1926">
          <cell r="B1926" t="str">
            <v>4ОГ1-24</v>
          </cell>
          <cell r="C1926" t="str">
            <v>Ограждение 4ОГ1-24</v>
          </cell>
          <cell r="D1926">
            <v>1</v>
          </cell>
          <cell r="E1926">
            <v>5.0999999999999996</v>
          </cell>
          <cell r="F1926">
            <v>5.0999999999999996</v>
          </cell>
          <cell r="G1926"/>
          <cell r="H1926"/>
          <cell r="I1926"/>
          <cell r="J1926"/>
          <cell r="K1926"/>
          <cell r="L1926"/>
          <cell r="M1926"/>
          <cell r="N1926"/>
          <cell r="O1926"/>
          <cell r="P1926"/>
          <cell r="Q1926"/>
          <cell r="R1926"/>
          <cell r="S1926"/>
          <cell r="T1926"/>
          <cell r="U1926"/>
          <cell r="V1926"/>
          <cell r="W1926"/>
          <cell r="X1926"/>
          <cell r="Y1926"/>
          <cell r="Z1926" t="str">
            <v>-</v>
          </cell>
          <cell r="AA1926" t="str">
            <v>-</v>
          </cell>
        </row>
        <row r="1927">
          <cell r="B1927" t="str">
            <v>4ОГ1-25</v>
          </cell>
          <cell r="C1927" t="str">
            <v>Ограждение 4ОГ1-25</v>
          </cell>
          <cell r="D1927">
            <v>2</v>
          </cell>
          <cell r="E1927">
            <v>17.399999999999999</v>
          </cell>
          <cell r="F1927">
            <v>34.799999999999997</v>
          </cell>
          <cell r="G1927"/>
          <cell r="H1927"/>
          <cell r="I1927"/>
          <cell r="J1927"/>
          <cell r="K1927"/>
          <cell r="L1927"/>
          <cell r="M1927"/>
          <cell r="N1927"/>
          <cell r="O1927"/>
          <cell r="P1927"/>
          <cell r="Q1927"/>
          <cell r="R1927"/>
          <cell r="S1927"/>
          <cell r="T1927"/>
          <cell r="U1927"/>
          <cell r="V1927"/>
          <cell r="W1927"/>
          <cell r="X1927"/>
          <cell r="Y1927"/>
          <cell r="Z1927" t="str">
            <v>-</v>
          </cell>
          <cell r="AA1927" t="str">
            <v>-</v>
          </cell>
        </row>
        <row r="1928">
          <cell r="B1928" t="str">
            <v>4ОГ1-26</v>
          </cell>
          <cell r="C1928" t="str">
            <v>Ограждение 4ОГ1-26</v>
          </cell>
          <cell r="D1928">
            <v>2</v>
          </cell>
          <cell r="E1928">
            <v>36.700000000000003</v>
          </cell>
          <cell r="F1928">
            <v>73.400000000000006</v>
          </cell>
          <cell r="G1928"/>
          <cell r="H1928"/>
          <cell r="I1928"/>
          <cell r="J1928"/>
          <cell r="K1928"/>
          <cell r="L1928"/>
          <cell r="M1928"/>
          <cell r="N1928"/>
          <cell r="O1928"/>
          <cell r="P1928"/>
          <cell r="Q1928"/>
          <cell r="R1928"/>
          <cell r="S1928"/>
          <cell r="T1928"/>
          <cell r="U1928"/>
          <cell r="V1928"/>
          <cell r="W1928"/>
          <cell r="X1928"/>
          <cell r="Y1928"/>
          <cell r="Z1928" t="str">
            <v>-</v>
          </cell>
          <cell r="AA1928" t="str">
            <v>-</v>
          </cell>
        </row>
        <row r="1929">
          <cell r="B1929" t="str">
            <v>4ОГ1-27</v>
          </cell>
          <cell r="C1929" t="str">
            <v>Ограждение 4ОГ1-27</v>
          </cell>
          <cell r="D1929">
            <v>1</v>
          </cell>
          <cell r="E1929">
            <v>19.899999999999999</v>
          </cell>
          <cell r="F1929">
            <v>19.899999999999999</v>
          </cell>
          <cell r="G1929"/>
          <cell r="H1929"/>
          <cell r="I1929"/>
          <cell r="J1929"/>
          <cell r="K1929"/>
          <cell r="L1929"/>
          <cell r="M1929"/>
          <cell r="N1929"/>
          <cell r="O1929"/>
          <cell r="P1929"/>
          <cell r="Q1929"/>
          <cell r="R1929"/>
          <cell r="S1929"/>
          <cell r="T1929"/>
          <cell r="U1929"/>
          <cell r="V1929"/>
          <cell r="W1929"/>
          <cell r="X1929"/>
          <cell r="Y1929"/>
          <cell r="Z1929" t="str">
            <v>-</v>
          </cell>
          <cell r="AA1929" t="str">
            <v>-</v>
          </cell>
        </row>
        <row r="1930">
          <cell r="B1930" t="str">
            <v>4ОГ1-28</v>
          </cell>
          <cell r="C1930" t="str">
            <v>Ограждение 4ОГ1-28</v>
          </cell>
          <cell r="D1930">
            <v>1</v>
          </cell>
          <cell r="E1930">
            <v>6.3</v>
          </cell>
          <cell r="F1930">
            <v>6.3</v>
          </cell>
          <cell r="G1930"/>
          <cell r="H1930"/>
          <cell r="I1930"/>
          <cell r="J1930"/>
          <cell r="K1930"/>
          <cell r="L1930"/>
          <cell r="M1930"/>
          <cell r="N1930"/>
          <cell r="O1930"/>
          <cell r="P1930"/>
          <cell r="Q1930"/>
          <cell r="R1930"/>
          <cell r="S1930"/>
          <cell r="T1930"/>
          <cell r="U1930"/>
          <cell r="V1930"/>
          <cell r="W1930"/>
          <cell r="X1930"/>
          <cell r="Y1930"/>
          <cell r="Z1930" t="str">
            <v>-</v>
          </cell>
          <cell r="AA1930" t="str">
            <v>-</v>
          </cell>
        </row>
        <row r="1931">
          <cell r="B1931" t="str">
            <v>4ОГ2-1</v>
          </cell>
          <cell r="C1931" t="str">
            <v>Ограждение 4ОГ2-1</v>
          </cell>
          <cell r="D1931">
            <v>2</v>
          </cell>
          <cell r="E1931">
            <v>22.7</v>
          </cell>
          <cell r="F1931">
            <v>45.4</v>
          </cell>
          <cell r="G1931"/>
          <cell r="H1931"/>
          <cell r="I1931"/>
          <cell r="J1931"/>
          <cell r="K1931"/>
          <cell r="L1931"/>
          <cell r="M1931"/>
          <cell r="N1931"/>
          <cell r="O1931"/>
          <cell r="P1931"/>
          <cell r="Q1931"/>
          <cell r="R1931"/>
          <cell r="S1931"/>
          <cell r="T1931"/>
          <cell r="U1931"/>
          <cell r="V1931"/>
          <cell r="W1931"/>
          <cell r="X1931"/>
          <cell r="Y1931"/>
          <cell r="Z1931" t="str">
            <v>-</v>
          </cell>
          <cell r="AA1931" t="str">
            <v>-</v>
          </cell>
        </row>
        <row r="1932">
          <cell r="B1932" t="str">
            <v>4ОГ2-2</v>
          </cell>
          <cell r="C1932" t="str">
            <v>Ограждение 4ОГ2-2</v>
          </cell>
          <cell r="D1932">
            <v>2</v>
          </cell>
          <cell r="E1932">
            <v>22.7</v>
          </cell>
          <cell r="F1932">
            <v>45.4</v>
          </cell>
          <cell r="G1932"/>
          <cell r="H1932"/>
          <cell r="I1932"/>
          <cell r="J1932"/>
          <cell r="K1932"/>
          <cell r="L1932"/>
          <cell r="M1932"/>
          <cell r="N1932"/>
          <cell r="O1932"/>
          <cell r="P1932"/>
          <cell r="Q1932"/>
          <cell r="R1932"/>
          <cell r="S1932"/>
          <cell r="T1932"/>
          <cell r="U1932"/>
          <cell r="V1932"/>
          <cell r="W1932"/>
          <cell r="X1932"/>
          <cell r="Y1932"/>
          <cell r="Z1932" t="str">
            <v>-</v>
          </cell>
          <cell r="AA1932" t="str">
            <v>-</v>
          </cell>
        </row>
        <row r="1933">
          <cell r="B1933" t="str">
            <v>4ОГ2-3</v>
          </cell>
          <cell r="C1933" t="str">
            <v>Ограждение 4ОГ2-3</v>
          </cell>
          <cell r="D1933">
            <v>2</v>
          </cell>
          <cell r="E1933">
            <v>16.600000000000001</v>
          </cell>
          <cell r="F1933">
            <v>33.200000000000003</v>
          </cell>
          <cell r="G1933"/>
          <cell r="H1933"/>
          <cell r="I1933"/>
          <cell r="J1933"/>
          <cell r="K1933"/>
          <cell r="L1933"/>
          <cell r="M1933"/>
          <cell r="N1933"/>
          <cell r="O1933"/>
          <cell r="P1933"/>
          <cell r="Q1933"/>
          <cell r="R1933"/>
          <cell r="S1933"/>
          <cell r="T1933"/>
          <cell r="U1933"/>
          <cell r="V1933"/>
          <cell r="W1933"/>
          <cell r="X1933"/>
          <cell r="Y1933"/>
          <cell r="Z1933" t="str">
            <v>-</v>
          </cell>
          <cell r="AA1933" t="str">
            <v>-</v>
          </cell>
        </row>
        <row r="1934">
          <cell r="B1934" t="str">
            <v>4ОГ2-4</v>
          </cell>
          <cell r="C1934" t="str">
            <v>Ограждение 4ОГ2-4</v>
          </cell>
          <cell r="D1934">
            <v>1</v>
          </cell>
          <cell r="E1934">
            <v>16.600000000000001</v>
          </cell>
          <cell r="F1934">
            <v>16.600000000000001</v>
          </cell>
          <cell r="G1934"/>
          <cell r="H1934"/>
          <cell r="I1934"/>
          <cell r="J1934"/>
          <cell r="K1934"/>
          <cell r="L1934"/>
          <cell r="M1934"/>
          <cell r="N1934"/>
          <cell r="O1934"/>
          <cell r="P1934"/>
          <cell r="Q1934"/>
          <cell r="R1934"/>
          <cell r="S1934"/>
          <cell r="T1934"/>
          <cell r="U1934"/>
          <cell r="V1934"/>
          <cell r="W1934"/>
          <cell r="X1934"/>
          <cell r="Y1934"/>
          <cell r="Z1934" t="str">
            <v>-</v>
          </cell>
          <cell r="AA1934" t="str">
            <v>-</v>
          </cell>
        </row>
        <row r="1935">
          <cell r="B1935" t="str">
            <v>4ОГ2-5</v>
          </cell>
          <cell r="C1935" t="str">
            <v>Ограждение 4ОГ2-5</v>
          </cell>
          <cell r="D1935">
            <v>1</v>
          </cell>
          <cell r="E1935">
            <v>6.2</v>
          </cell>
          <cell r="F1935">
            <v>6.2</v>
          </cell>
          <cell r="G1935"/>
          <cell r="H1935"/>
          <cell r="I1935"/>
          <cell r="J1935"/>
          <cell r="K1935"/>
          <cell r="L1935"/>
          <cell r="M1935"/>
          <cell r="N1935"/>
          <cell r="O1935"/>
          <cell r="P1935"/>
          <cell r="Q1935"/>
          <cell r="R1935"/>
          <cell r="S1935"/>
          <cell r="T1935"/>
          <cell r="U1935"/>
          <cell r="V1935"/>
          <cell r="W1935"/>
          <cell r="X1935"/>
          <cell r="Y1935"/>
          <cell r="Z1935" t="str">
            <v>-</v>
          </cell>
          <cell r="AA1935" t="str">
            <v>-</v>
          </cell>
        </row>
        <row r="1936">
          <cell r="B1936" t="str">
            <v>4ОГ2-6</v>
          </cell>
          <cell r="C1936" t="str">
            <v>Ограждение 4ОГ2-6</v>
          </cell>
          <cell r="D1936">
            <v>1</v>
          </cell>
          <cell r="E1936">
            <v>6.2</v>
          </cell>
          <cell r="F1936">
            <v>6.2</v>
          </cell>
          <cell r="G1936"/>
          <cell r="H1936"/>
          <cell r="I1936"/>
          <cell r="J1936"/>
          <cell r="K1936"/>
          <cell r="L1936"/>
          <cell r="M1936"/>
          <cell r="N1936"/>
          <cell r="O1936"/>
          <cell r="P1936"/>
          <cell r="Q1936"/>
          <cell r="R1936"/>
          <cell r="S1936"/>
          <cell r="T1936"/>
          <cell r="U1936"/>
          <cell r="V1936"/>
          <cell r="W1936"/>
          <cell r="X1936"/>
          <cell r="Y1936"/>
          <cell r="Z1936" t="str">
            <v>-</v>
          </cell>
          <cell r="AA1936" t="str">
            <v>-</v>
          </cell>
        </row>
        <row r="1937">
          <cell r="B1937" t="str">
            <v>4ОГ2-7</v>
          </cell>
          <cell r="C1937" t="str">
            <v>Ограждение 4ОГ2-7</v>
          </cell>
          <cell r="D1937">
            <v>1</v>
          </cell>
          <cell r="E1937">
            <v>16.899999999999999</v>
          </cell>
          <cell r="F1937">
            <v>16.899999999999999</v>
          </cell>
          <cell r="G1937"/>
          <cell r="H1937"/>
          <cell r="I1937"/>
          <cell r="J1937"/>
          <cell r="K1937"/>
          <cell r="L1937"/>
          <cell r="M1937"/>
          <cell r="N1937"/>
          <cell r="O1937"/>
          <cell r="P1937"/>
          <cell r="Q1937"/>
          <cell r="R1937"/>
          <cell r="S1937"/>
          <cell r="T1937"/>
          <cell r="U1937"/>
          <cell r="V1937"/>
          <cell r="W1937"/>
          <cell r="X1937"/>
          <cell r="Y1937"/>
          <cell r="Z1937" t="str">
            <v>-</v>
          </cell>
          <cell r="AA1937" t="str">
            <v>-</v>
          </cell>
        </row>
        <row r="1938">
          <cell r="B1938" t="str">
            <v>4ОГ2-8</v>
          </cell>
          <cell r="C1938" t="str">
            <v>Ограждение 4ОГ2-8</v>
          </cell>
          <cell r="D1938">
            <v>2</v>
          </cell>
          <cell r="E1938">
            <v>28.2</v>
          </cell>
          <cell r="F1938">
            <v>56.4</v>
          </cell>
          <cell r="G1938"/>
          <cell r="H1938"/>
          <cell r="I1938"/>
          <cell r="J1938"/>
          <cell r="K1938"/>
          <cell r="L1938"/>
          <cell r="M1938"/>
          <cell r="N1938"/>
          <cell r="O1938"/>
          <cell r="P1938"/>
          <cell r="Q1938"/>
          <cell r="R1938"/>
          <cell r="S1938"/>
          <cell r="T1938"/>
          <cell r="U1938"/>
          <cell r="V1938"/>
          <cell r="W1938"/>
          <cell r="X1938"/>
          <cell r="Y1938"/>
          <cell r="Z1938" t="str">
            <v>-</v>
          </cell>
          <cell r="AA1938" t="str">
            <v>-</v>
          </cell>
        </row>
        <row r="1939">
          <cell r="B1939" t="str">
            <v>4ОГ2-9</v>
          </cell>
          <cell r="C1939" t="str">
            <v>Ограждение 4ОГ2-9</v>
          </cell>
          <cell r="D1939">
            <v>2</v>
          </cell>
          <cell r="E1939">
            <v>31.2</v>
          </cell>
          <cell r="F1939">
            <v>62.4</v>
          </cell>
          <cell r="G1939"/>
          <cell r="H1939"/>
          <cell r="I1939"/>
          <cell r="J1939"/>
          <cell r="K1939"/>
          <cell r="L1939"/>
          <cell r="M1939"/>
          <cell r="N1939"/>
          <cell r="O1939"/>
          <cell r="P1939"/>
          <cell r="Q1939"/>
          <cell r="R1939"/>
          <cell r="S1939"/>
          <cell r="T1939"/>
          <cell r="U1939"/>
          <cell r="V1939"/>
          <cell r="W1939"/>
          <cell r="X1939"/>
          <cell r="Y1939"/>
          <cell r="Z1939" t="str">
            <v>-</v>
          </cell>
          <cell r="AA1939" t="str">
            <v>-</v>
          </cell>
        </row>
        <row r="1940">
          <cell r="B1940" t="str">
            <v>4ОГ2-10</v>
          </cell>
          <cell r="C1940" t="str">
            <v>Ограждение 4ОГ2-10</v>
          </cell>
          <cell r="D1940">
            <v>2</v>
          </cell>
          <cell r="E1940">
            <v>31.2</v>
          </cell>
          <cell r="F1940">
            <v>62.4</v>
          </cell>
          <cell r="G1940"/>
          <cell r="H1940"/>
          <cell r="I1940"/>
          <cell r="J1940"/>
          <cell r="K1940"/>
          <cell r="L1940"/>
          <cell r="M1940"/>
          <cell r="N1940"/>
          <cell r="O1940"/>
          <cell r="P1940"/>
          <cell r="Q1940"/>
          <cell r="R1940"/>
          <cell r="S1940"/>
          <cell r="T1940"/>
          <cell r="U1940"/>
          <cell r="V1940"/>
          <cell r="W1940"/>
          <cell r="X1940"/>
          <cell r="Y1940"/>
          <cell r="Z1940" t="str">
            <v>-</v>
          </cell>
          <cell r="AA1940" t="str">
            <v>-</v>
          </cell>
        </row>
        <row r="1941">
          <cell r="B1941" t="str">
            <v>4ОГ2-11</v>
          </cell>
          <cell r="C1941" t="str">
            <v>Ограждение 4ОГ2-11</v>
          </cell>
          <cell r="D1941">
            <v>1</v>
          </cell>
          <cell r="E1941">
            <v>25.1</v>
          </cell>
          <cell r="F1941">
            <v>25.1</v>
          </cell>
          <cell r="G1941"/>
          <cell r="H1941"/>
          <cell r="I1941"/>
          <cell r="J1941"/>
          <cell r="K1941"/>
          <cell r="L1941"/>
          <cell r="M1941"/>
          <cell r="N1941"/>
          <cell r="O1941"/>
          <cell r="P1941"/>
          <cell r="Q1941"/>
          <cell r="R1941"/>
          <cell r="S1941"/>
          <cell r="T1941"/>
          <cell r="U1941"/>
          <cell r="V1941"/>
          <cell r="W1941"/>
          <cell r="X1941"/>
          <cell r="Y1941"/>
          <cell r="Z1941" t="str">
            <v>-</v>
          </cell>
          <cell r="AA1941" t="str">
            <v>-</v>
          </cell>
        </row>
        <row r="1942">
          <cell r="B1942" t="str">
            <v>4ОГ2-12</v>
          </cell>
          <cell r="C1942" t="str">
            <v>Ограждение 4ОГ2-12</v>
          </cell>
          <cell r="D1942">
            <v>1</v>
          </cell>
          <cell r="E1942">
            <v>25.1</v>
          </cell>
          <cell r="F1942">
            <v>25.1</v>
          </cell>
          <cell r="G1942"/>
          <cell r="H1942"/>
          <cell r="I1942"/>
          <cell r="J1942"/>
          <cell r="K1942"/>
          <cell r="L1942"/>
          <cell r="M1942"/>
          <cell r="N1942"/>
          <cell r="O1942"/>
          <cell r="P1942"/>
          <cell r="Q1942"/>
          <cell r="R1942"/>
          <cell r="S1942"/>
          <cell r="T1942"/>
          <cell r="U1942"/>
          <cell r="V1942"/>
          <cell r="W1942"/>
          <cell r="X1942"/>
          <cell r="Y1942"/>
          <cell r="Z1942" t="str">
            <v>-</v>
          </cell>
          <cell r="AA1942" t="str">
            <v>-</v>
          </cell>
        </row>
        <row r="1943">
          <cell r="B1943" t="str">
            <v>4ОГ2-13</v>
          </cell>
          <cell r="C1943" t="str">
            <v>Ограждение 4ОГ2-13</v>
          </cell>
          <cell r="D1943">
            <v>1</v>
          </cell>
          <cell r="E1943">
            <v>25.1</v>
          </cell>
          <cell r="F1943">
            <v>25.1</v>
          </cell>
          <cell r="G1943"/>
          <cell r="H1943"/>
          <cell r="I1943"/>
          <cell r="J1943"/>
          <cell r="K1943"/>
          <cell r="L1943"/>
          <cell r="M1943"/>
          <cell r="N1943"/>
          <cell r="O1943"/>
          <cell r="P1943"/>
          <cell r="Q1943"/>
          <cell r="R1943"/>
          <cell r="S1943"/>
          <cell r="T1943"/>
          <cell r="U1943"/>
          <cell r="V1943"/>
          <cell r="W1943"/>
          <cell r="X1943"/>
          <cell r="Y1943"/>
          <cell r="Z1943" t="str">
            <v>-</v>
          </cell>
          <cell r="AA1943" t="str">
            <v>-</v>
          </cell>
        </row>
        <row r="1944">
          <cell r="B1944" t="str">
            <v>4ОГ2-14</v>
          </cell>
          <cell r="C1944" t="str">
            <v>Ограждение 4ОГ2-14</v>
          </cell>
          <cell r="D1944">
            <v>1</v>
          </cell>
          <cell r="E1944">
            <v>25.1</v>
          </cell>
          <cell r="F1944">
            <v>25.1</v>
          </cell>
          <cell r="G1944"/>
          <cell r="H1944"/>
          <cell r="I1944"/>
          <cell r="J1944"/>
          <cell r="K1944"/>
          <cell r="L1944"/>
          <cell r="M1944"/>
          <cell r="N1944"/>
          <cell r="O1944"/>
          <cell r="P1944"/>
          <cell r="Q1944"/>
          <cell r="R1944"/>
          <cell r="S1944"/>
          <cell r="T1944"/>
          <cell r="U1944"/>
          <cell r="V1944"/>
          <cell r="W1944"/>
          <cell r="X1944"/>
          <cell r="Y1944"/>
          <cell r="Z1944" t="str">
            <v>-</v>
          </cell>
          <cell r="AA1944" t="str">
            <v>-</v>
          </cell>
        </row>
        <row r="1945">
          <cell r="B1945" t="str">
            <v>4ОГ5-1</v>
          </cell>
          <cell r="C1945" t="str">
            <v>Ограждение 4ОГ5-1</v>
          </cell>
          <cell r="D1945">
            <v>50</v>
          </cell>
          <cell r="E1945">
            <v>24.3</v>
          </cell>
          <cell r="F1945">
            <v>1215</v>
          </cell>
          <cell r="G1945"/>
          <cell r="H1945"/>
          <cell r="I1945"/>
          <cell r="J1945"/>
          <cell r="K1945"/>
          <cell r="L1945"/>
          <cell r="M1945"/>
          <cell r="N1945"/>
          <cell r="O1945"/>
          <cell r="P1945"/>
          <cell r="Q1945"/>
          <cell r="R1945"/>
          <cell r="S1945"/>
          <cell r="T1945"/>
          <cell r="U1945"/>
          <cell r="V1945"/>
          <cell r="W1945"/>
          <cell r="X1945"/>
          <cell r="Y1945"/>
          <cell r="Z1945" t="str">
            <v>-</v>
          </cell>
          <cell r="AA1945" t="str">
            <v>-</v>
          </cell>
        </row>
        <row r="1946">
          <cell r="B1946" t="str">
            <v>4ОГ5-2</v>
          </cell>
          <cell r="C1946" t="str">
            <v>Ограждение 4ОГ5-2</v>
          </cell>
          <cell r="D1946">
            <v>2</v>
          </cell>
          <cell r="E1946">
            <v>8.1999999999999993</v>
          </cell>
          <cell r="F1946">
            <v>16.399999999999999</v>
          </cell>
          <cell r="G1946"/>
          <cell r="H1946"/>
          <cell r="I1946"/>
          <cell r="J1946"/>
          <cell r="K1946"/>
          <cell r="L1946"/>
          <cell r="M1946"/>
          <cell r="N1946"/>
          <cell r="O1946"/>
          <cell r="P1946"/>
          <cell r="Q1946"/>
          <cell r="R1946"/>
          <cell r="S1946"/>
          <cell r="T1946"/>
          <cell r="U1946"/>
          <cell r="V1946"/>
          <cell r="W1946"/>
          <cell r="X1946"/>
          <cell r="Y1946"/>
          <cell r="Z1946" t="str">
            <v>-</v>
          </cell>
          <cell r="AA1946" t="str">
            <v>-</v>
          </cell>
        </row>
        <row r="1947">
          <cell r="B1947" t="str">
            <v>4П2-1</v>
          </cell>
          <cell r="C1947" t="str">
            <v>Прогон 4П2-1</v>
          </cell>
          <cell r="D1947">
            <v>1</v>
          </cell>
          <cell r="E1947">
            <v>16.8</v>
          </cell>
          <cell r="F1947">
            <v>16.8</v>
          </cell>
          <cell r="G1947"/>
          <cell r="H1947"/>
          <cell r="I1947"/>
          <cell r="J1947"/>
          <cell r="K1947"/>
          <cell r="L1947"/>
          <cell r="M1947"/>
          <cell r="N1947"/>
          <cell r="O1947"/>
          <cell r="P1947"/>
          <cell r="Q1947"/>
          <cell r="R1947"/>
          <cell r="S1947"/>
          <cell r="T1947"/>
          <cell r="U1947"/>
          <cell r="V1947"/>
          <cell r="W1947"/>
          <cell r="X1947"/>
          <cell r="Y1947"/>
          <cell r="Z1947" t="str">
            <v>-</v>
          </cell>
          <cell r="AA1947" t="str">
            <v>-</v>
          </cell>
        </row>
        <row r="1948">
          <cell r="B1948" t="str">
            <v>4П2-2</v>
          </cell>
          <cell r="C1948" t="str">
            <v>Прогон 4П2-2</v>
          </cell>
          <cell r="D1948">
            <v>5</v>
          </cell>
          <cell r="E1948">
            <v>16.8</v>
          </cell>
          <cell r="F1948">
            <v>84</v>
          </cell>
          <cell r="G1948"/>
          <cell r="H1948"/>
          <cell r="I1948"/>
          <cell r="J1948"/>
          <cell r="K1948"/>
          <cell r="L1948"/>
          <cell r="M1948"/>
          <cell r="N1948"/>
          <cell r="O1948"/>
          <cell r="P1948"/>
          <cell r="Q1948"/>
          <cell r="R1948"/>
          <cell r="S1948"/>
          <cell r="T1948"/>
          <cell r="U1948"/>
          <cell r="V1948"/>
          <cell r="W1948"/>
          <cell r="X1948"/>
          <cell r="Y1948"/>
          <cell r="Z1948" t="str">
            <v>-</v>
          </cell>
          <cell r="AA1948" t="str">
            <v>-</v>
          </cell>
        </row>
        <row r="1949">
          <cell r="B1949" t="str">
            <v>4П2-3</v>
          </cell>
          <cell r="C1949" t="str">
            <v>Прогон 4П2-3</v>
          </cell>
          <cell r="D1949">
            <v>1</v>
          </cell>
          <cell r="E1949">
            <v>16.5</v>
          </cell>
          <cell r="F1949">
            <v>16.5</v>
          </cell>
          <cell r="G1949"/>
          <cell r="H1949"/>
          <cell r="I1949"/>
          <cell r="J1949"/>
          <cell r="K1949"/>
          <cell r="L1949"/>
          <cell r="M1949"/>
          <cell r="N1949"/>
          <cell r="O1949"/>
          <cell r="P1949"/>
          <cell r="Q1949"/>
          <cell r="R1949"/>
          <cell r="S1949"/>
          <cell r="T1949"/>
          <cell r="U1949"/>
          <cell r="V1949"/>
          <cell r="W1949"/>
          <cell r="X1949"/>
          <cell r="Y1949"/>
          <cell r="Z1949" t="str">
            <v>-</v>
          </cell>
          <cell r="AA1949" t="str">
            <v>-</v>
          </cell>
        </row>
        <row r="1950">
          <cell r="B1950" t="str">
            <v>4П2-4</v>
          </cell>
          <cell r="C1950" t="str">
            <v>Прогон 4П2-4</v>
          </cell>
          <cell r="D1950">
            <v>1</v>
          </cell>
          <cell r="E1950">
            <v>104.4</v>
          </cell>
          <cell r="F1950">
            <v>104.4</v>
          </cell>
          <cell r="G1950"/>
          <cell r="H1950"/>
          <cell r="I1950"/>
          <cell r="J1950"/>
          <cell r="K1950"/>
          <cell r="L1950"/>
          <cell r="M1950"/>
          <cell r="N1950"/>
          <cell r="O1950"/>
          <cell r="P1950"/>
          <cell r="Q1950"/>
          <cell r="R1950"/>
          <cell r="S1950"/>
          <cell r="T1950"/>
          <cell r="U1950"/>
          <cell r="V1950"/>
          <cell r="W1950"/>
          <cell r="X1950"/>
          <cell r="Y1950"/>
          <cell r="Z1950" t="str">
            <v>-</v>
          </cell>
          <cell r="AA1950" t="str">
            <v>-</v>
          </cell>
        </row>
        <row r="1951">
          <cell r="B1951" t="str">
            <v>4П2-5</v>
          </cell>
          <cell r="C1951" t="str">
            <v>Прогон 4П2-5</v>
          </cell>
          <cell r="D1951">
            <v>5</v>
          </cell>
          <cell r="E1951">
            <v>104.4</v>
          </cell>
          <cell r="F1951">
            <v>522</v>
          </cell>
          <cell r="G1951"/>
          <cell r="H1951"/>
          <cell r="I1951"/>
          <cell r="J1951"/>
          <cell r="K1951"/>
          <cell r="L1951"/>
          <cell r="M1951"/>
          <cell r="N1951"/>
          <cell r="O1951"/>
          <cell r="P1951"/>
          <cell r="Q1951"/>
          <cell r="R1951"/>
          <cell r="S1951"/>
          <cell r="T1951"/>
          <cell r="U1951"/>
          <cell r="V1951"/>
          <cell r="W1951"/>
          <cell r="X1951"/>
          <cell r="Y1951"/>
          <cell r="Z1951" t="str">
            <v>-</v>
          </cell>
          <cell r="AA1951" t="str">
            <v>-</v>
          </cell>
        </row>
        <row r="1952">
          <cell r="B1952" t="str">
            <v>4П2-6</v>
          </cell>
          <cell r="C1952" t="str">
            <v>Прогон 4П2-6</v>
          </cell>
          <cell r="D1952">
            <v>12</v>
          </cell>
          <cell r="E1952">
            <v>104.8</v>
          </cell>
          <cell r="F1952">
            <v>1257.5999999999999</v>
          </cell>
          <cell r="G1952"/>
          <cell r="H1952"/>
          <cell r="I1952"/>
          <cell r="J1952"/>
          <cell r="K1952"/>
          <cell r="L1952"/>
          <cell r="M1952"/>
          <cell r="N1952"/>
          <cell r="O1952"/>
          <cell r="P1952"/>
          <cell r="Q1952"/>
          <cell r="R1952"/>
          <cell r="S1952"/>
          <cell r="T1952"/>
          <cell r="U1952"/>
          <cell r="V1952"/>
          <cell r="W1952"/>
          <cell r="X1952"/>
          <cell r="Y1952"/>
          <cell r="Z1952" t="str">
            <v>-</v>
          </cell>
          <cell r="AA1952" t="str">
            <v>-</v>
          </cell>
        </row>
        <row r="1953">
          <cell r="B1953" t="str">
            <v>4П2-7</v>
          </cell>
          <cell r="C1953" t="str">
            <v>Прогон 4П2-7</v>
          </cell>
          <cell r="D1953">
            <v>66</v>
          </cell>
          <cell r="E1953">
            <v>104</v>
          </cell>
          <cell r="F1953">
            <v>6864</v>
          </cell>
          <cell r="G1953"/>
          <cell r="H1953"/>
          <cell r="I1953"/>
          <cell r="J1953"/>
          <cell r="K1953"/>
          <cell r="L1953"/>
          <cell r="M1953"/>
          <cell r="N1953"/>
          <cell r="O1953"/>
          <cell r="P1953"/>
          <cell r="Q1953"/>
          <cell r="R1953"/>
          <cell r="S1953"/>
          <cell r="T1953"/>
          <cell r="U1953"/>
          <cell r="V1953"/>
          <cell r="W1953"/>
          <cell r="X1953"/>
          <cell r="Y1953"/>
          <cell r="Z1953" t="str">
            <v>-</v>
          </cell>
          <cell r="AA1953" t="str">
            <v>-</v>
          </cell>
        </row>
        <row r="1954">
          <cell r="B1954" t="str">
            <v>4П2-8</v>
          </cell>
          <cell r="C1954" t="str">
            <v>Прогон 4П2-8</v>
          </cell>
          <cell r="D1954">
            <v>1</v>
          </cell>
          <cell r="E1954">
            <v>87.8</v>
          </cell>
          <cell r="F1954">
            <v>87.8</v>
          </cell>
          <cell r="G1954"/>
          <cell r="H1954"/>
          <cell r="I1954"/>
          <cell r="J1954"/>
          <cell r="K1954"/>
          <cell r="L1954"/>
          <cell r="M1954"/>
          <cell r="N1954"/>
          <cell r="O1954"/>
          <cell r="P1954"/>
          <cell r="Q1954"/>
          <cell r="R1954"/>
          <cell r="S1954"/>
          <cell r="T1954"/>
          <cell r="U1954"/>
          <cell r="V1954"/>
          <cell r="W1954"/>
          <cell r="X1954"/>
          <cell r="Y1954"/>
          <cell r="Z1954" t="str">
            <v>-</v>
          </cell>
          <cell r="AA1954" t="str">
            <v>-</v>
          </cell>
        </row>
        <row r="1955">
          <cell r="B1955" t="str">
            <v>4П2-9</v>
          </cell>
          <cell r="C1955" t="str">
            <v>Прогон 4П2-9</v>
          </cell>
          <cell r="D1955">
            <v>1</v>
          </cell>
          <cell r="E1955">
            <v>87.5</v>
          </cell>
          <cell r="F1955">
            <v>87.5</v>
          </cell>
          <cell r="G1955"/>
          <cell r="H1955"/>
          <cell r="I1955"/>
          <cell r="J1955"/>
          <cell r="K1955"/>
          <cell r="L1955"/>
          <cell r="M1955"/>
          <cell r="N1955"/>
          <cell r="O1955"/>
          <cell r="P1955"/>
          <cell r="Q1955"/>
          <cell r="R1955"/>
          <cell r="S1955"/>
          <cell r="T1955"/>
          <cell r="U1955"/>
          <cell r="V1955"/>
          <cell r="W1955"/>
          <cell r="X1955"/>
          <cell r="Y1955"/>
          <cell r="Z1955" t="str">
            <v>-</v>
          </cell>
          <cell r="AA1955" t="str">
            <v>-</v>
          </cell>
        </row>
        <row r="1956">
          <cell r="B1956" t="str">
            <v>4П2-10</v>
          </cell>
          <cell r="C1956" t="str">
            <v>Прогон 4П2-10</v>
          </cell>
          <cell r="D1956">
            <v>5</v>
          </cell>
          <cell r="E1956">
            <v>89.1</v>
          </cell>
          <cell r="F1956">
            <v>445.5</v>
          </cell>
          <cell r="G1956"/>
          <cell r="H1956"/>
          <cell r="I1956"/>
          <cell r="J1956"/>
          <cell r="K1956"/>
          <cell r="L1956"/>
          <cell r="M1956"/>
          <cell r="N1956"/>
          <cell r="O1956"/>
          <cell r="P1956"/>
          <cell r="Q1956"/>
          <cell r="R1956"/>
          <cell r="S1956"/>
          <cell r="T1956"/>
          <cell r="U1956"/>
          <cell r="V1956"/>
          <cell r="W1956"/>
          <cell r="X1956"/>
          <cell r="Y1956"/>
          <cell r="Z1956" t="str">
            <v>-</v>
          </cell>
          <cell r="AA1956" t="str">
            <v>-</v>
          </cell>
        </row>
        <row r="1957">
          <cell r="B1957" t="str">
            <v>4ПД1-1</v>
          </cell>
          <cell r="C1957" t="str">
            <v>Подвес 4ПД1-1</v>
          </cell>
          <cell r="D1957">
            <v>1</v>
          </cell>
          <cell r="E1957">
            <v>46.1</v>
          </cell>
          <cell r="F1957">
            <v>46.1</v>
          </cell>
          <cell r="G1957"/>
          <cell r="H1957"/>
          <cell r="I1957"/>
          <cell r="J1957"/>
          <cell r="K1957"/>
          <cell r="L1957"/>
          <cell r="M1957"/>
          <cell r="N1957"/>
          <cell r="O1957"/>
          <cell r="P1957"/>
          <cell r="Q1957"/>
          <cell r="R1957"/>
          <cell r="S1957"/>
          <cell r="T1957"/>
          <cell r="U1957"/>
          <cell r="V1957"/>
          <cell r="W1957"/>
          <cell r="X1957"/>
          <cell r="Y1957"/>
          <cell r="Z1957" t="str">
            <v>-</v>
          </cell>
          <cell r="AA1957" t="str">
            <v>-</v>
          </cell>
        </row>
        <row r="1958">
          <cell r="B1958" t="str">
            <v>4ПП-1</v>
          </cell>
          <cell r="C1958" t="str">
            <v>Прокладка 4ПП-1</v>
          </cell>
          <cell r="D1958">
            <v>26</v>
          </cell>
          <cell r="E1958">
            <v>1</v>
          </cell>
          <cell r="F1958">
            <v>26</v>
          </cell>
          <cell r="G1958"/>
          <cell r="H1958"/>
          <cell r="I1958"/>
          <cell r="J1958"/>
          <cell r="K1958"/>
          <cell r="L1958"/>
          <cell r="M1958"/>
          <cell r="N1958"/>
          <cell r="O1958"/>
          <cell r="P1958"/>
          <cell r="Q1958"/>
          <cell r="R1958"/>
          <cell r="S1958"/>
          <cell r="T1958"/>
          <cell r="U1958"/>
          <cell r="V1958"/>
          <cell r="W1958"/>
          <cell r="X1958"/>
          <cell r="Y1958"/>
          <cell r="Z1958" t="str">
            <v>-</v>
          </cell>
          <cell r="AA1958" t="str">
            <v>-</v>
          </cell>
        </row>
        <row r="1959">
          <cell r="B1959" t="str">
            <v>4ПП-2</v>
          </cell>
          <cell r="C1959" t="str">
            <v>Прокладка 4ПП-2</v>
          </cell>
          <cell r="D1959">
            <v>22</v>
          </cell>
          <cell r="E1959">
            <v>5.0999999999999996</v>
          </cell>
          <cell r="F1959">
            <v>112.2</v>
          </cell>
          <cell r="G1959"/>
          <cell r="H1959"/>
          <cell r="I1959"/>
          <cell r="J1959"/>
          <cell r="K1959"/>
          <cell r="L1959"/>
          <cell r="M1959"/>
          <cell r="N1959"/>
          <cell r="O1959"/>
          <cell r="P1959"/>
          <cell r="Q1959"/>
          <cell r="R1959"/>
          <cell r="S1959"/>
          <cell r="T1959"/>
          <cell r="U1959"/>
          <cell r="V1959"/>
          <cell r="W1959"/>
          <cell r="X1959"/>
          <cell r="Y1959"/>
          <cell r="Z1959" t="str">
            <v>-</v>
          </cell>
          <cell r="AA1959" t="str">
            <v>-</v>
          </cell>
        </row>
        <row r="1960">
          <cell r="B1960" t="str">
            <v>4ПП-3</v>
          </cell>
          <cell r="C1960" t="str">
            <v>Прокладка 4ПП-3</v>
          </cell>
          <cell r="D1960">
            <v>2</v>
          </cell>
          <cell r="E1960">
            <v>3.5</v>
          </cell>
          <cell r="F1960">
            <v>7</v>
          </cell>
          <cell r="G1960"/>
          <cell r="H1960"/>
          <cell r="I1960"/>
          <cell r="J1960"/>
          <cell r="K1960"/>
          <cell r="L1960"/>
          <cell r="M1960"/>
          <cell r="N1960"/>
          <cell r="O1960"/>
          <cell r="P1960"/>
          <cell r="Q1960"/>
          <cell r="R1960"/>
          <cell r="S1960"/>
          <cell r="T1960"/>
          <cell r="U1960"/>
          <cell r="V1960"/>
          <cell r="W1960"/>
          <cell r="X1960"/>
          <cell r="Y1960"/>
          <cell r="Z1960" t="str">
            <v>-</v>
          </cell>
          <cell r="AA1960" t="str">
            <v>-</v>
          </cell>
        </row>
        <row r="1961">
          <cell r="B1961" t="str">
            <v>4ПТ-1</v>
          </cell>
          <cell r="C1961" t="str">
            <v>Петля 4ПТ-1</v>
          </cell>
          <cell r="D1961">
            <v>24</v>
          </cell>
          <cell r="E1961">
            <v>0.5</v>
          </cell>
          <cell r="F1961">
            <v>12</v>
          </cell>
          <cell r="G1961"/>
          <cell r="H1961"/>
          <cell r="I1961"/>
          <cell r="J1961"/>
          <cell r="K1961"/>
          <cell r="L1961"/>
          <cell r="M1961"/>
          <cell r="N1961"/>
          <cell r="O1961"/>
          <cell r="P1961"/>
          <cell r="Q1961"/>
          <cell r="R1961"/>
          <cell r="S1961"/>
          <cell r="T1961"/>
          <cell r="U1961"/>
          <cell r="V1961"/>
          <cell r="W1961"/>
          <cell r="X1961"/>
          <cell r="Y1961"/>
          <cell r="Z1961" t="str">
            <v>-</v>
          </cell>
          <cell r="AA1961" t="str">
            <v>-</v>
          </cell>
        </row>
        <row r="1962">
          <cell r="B1962" t="str">
            <v>4РС2-1</v>
          </cell>
          <cell r="C1962" t="str">
            <v>Распорка 4РС2-1</v>
          </cell>
          <cell r="D1962">
            <v>24</v>
          </cell>
          <cell r="E1962">
            <v>185</v>
          </cell>
          <cell r="F1962">
            <v>4440</v>
          </cell>
          <cell r="G1962"/>
          <cell r="H1962"/>
          <cell r="I1962"/>
          <cell r="J1962"/>
          <cell r="K1962"/>
          <cell r="L1962"/>
          <cell r="M1962"/>
          <cell r="N1962"/>
          <cell r="O1962"/>
          <cell r="P1962"/>
          <cell r="Q1962"/>
          <cell r="R1962"/>
          <cell r="S1962"/>
          <cell r="T1962"/>
          <cell r="U1962"/>
          <cell r="V1962"/>
          <cell r="W1962"/>
          <cell r="X1962"/>
          <cell r="Y1962"/>
          <cell r="Z1962" t="str">
            <v>-</v>
          </cell>
          <cell r="AA1962" t="str">
            <v>-</v>
          </cell>
        </row>
        <row r="1963">
          <cell r="B1963" t="str">
            <v>4РС2-2</v>
          </cell>
          <cell r="C1963" t="str">
            <v>Распорка 4РС2-2</v>
          </cell>
          <cell r="D1963">
            <v>2</v>
          </cell>
          <cell r="E1963">
            <v>118.2</v>
          </cell>
          <cell r="F1963">
            <v>236.4</v>
          </cell>
          <cell r="G1963"/>
          <cell r="H1963"/>
          <cell r="I1963"/>
          <cell r="J1963"/>
          <cell r="K1963"/>
          <cell r="L1963"/>
          <cell r="M1963"/>
          <cell r="N1963"/>
          <cell r="O1963"/>
          <cell r="P1963"/>
          <cell r="Q1963"/>
          <cell r="R1963"/>
          <cell r="S1963"/>
          <cell r="T1963"/>
          <cell r="U1963"/>
          <cell r="V1963"/>
          <cell r="W1963"/>
          <cell r="X1963"/>
          <cell r="Y1963"/>
          <cell r="Z1963" t="str">
            <v>-</v>
          </cell>
          <cell r="AA1963" t="str">
            <v>-</v>
          </cell>
        </row>
        <row r="1964">
          <cell r="B1964" t="str">
            <v>4РС3-1</v>
          </cell>
          <cell r="C1964" t="str">
            <v>Распорка 4РС3-1</v>
          </cell>
          <cell r="D1964">
            <v>10</v>
          </cell>
          <cell r="E1964">
            <v>311.5</v>
          </cell>
          <cell r="F1964">
            <v>3115</v>
          </cell>
          <cell r="G1964"/>
          <cell r="H1964"/>
          <cell r="I1964"/>
          <cell r="J1964"/>
          <cell r="K1964"/>
          <cell r="L1964"/>
          <cell r="M1964"/>
          <cell r="N1964"/>
          <cell r="O1964"/>
          <cell r="P1964"/>
          <cell r="Q1964"/>
          <cell r="R1964"/>
          <cell r="S1964"/>
          <cell r="T1964"/>
          <cell r="U1964"/>
          <cell r="V1964"/>
          <cell r="W1964"/>
          <cell r="X1964"/>
          <cell r="Y1964"/>
          <cell r="Z1964" t="str">
            <v>-</v>
          </cell>
          <cell r="AA1964" t="str">
            <v>-</v>
          </cell>
        </row>
        <row r="1965">
          <cell r="B1965" t="str">
            <v>4РС3-2</v>
          </cell>
          <cell r="C1965" t="str">
            <v>Распорка 4РС3-2</v>
          </cell>
          <cell r="D1965">
            <v>1</v>
          </cell>
          <cell r="E1965">
            <v>339.7</v>
          </cell>
          <cell r="F1965">
            <v>339.7</v>
          </cell>
          <cell r="G1965"/>
          <cell r="H1965"/>
          <cell r="I1965"/>
          <cell r="J1965"/>
          <cell r="K1965"/>
          <cell r="L1965"/>
          <cell r="M1965"/>
          <cell r="N1965"/>
          <cell r="O1965"/>
          <cell r="P1965"/>
          <cell r="Q1965"/>
          <cell r="R1965"/>
          <cell r="S1965"/>
          <cell r="T1965"/>
          <cell r="U1965"/>
          <cell r="V1965"/>
          <cell r="W1965"/>
          <cell r="X1965"/>
          <cell r="Y1965"/>
          <cell r="Z1965" t="str">
            <v>-</v>
          </cell>
          <cell r="AA1965" t="str">
            <v>-</v>
          </cell>
        </row>
        <row r="1966">
          <cell r="B1966" t="str">
            <v>4РС3-3</v>
          </cell>
          <cell r="C1966" t="str">
            <v>Распорка 4РС3-3</v>
          </cell>
          <cell r="D1966">
            <v>2</v>
          </cell>
          <cell r="E1966">
            <v>102.3</v>
          </cell>
          <cell r="F1966">
            <v>204.6</v>
          </cell>
          <cell r="G1966"/>
          <cell r="H1966"/>
          <cell r="I1966"/>
          <cell r="J1966"/>
          <cell r="K1966"/>
          <cell r="L1966"/>
          <cell r="M1966"/>
          <cell r="N1966"/>
          <cell r="O1966"/>
          <cell r="P1966"/>
          <cell r="Q1966"/>
          <cell r="R1966"/>
          <cell r="S1966"/>
          <cell r="T1966"/>
          <cell r="U1966"/>
          <cell r="V1966"/>
          <cell r="W1966"/>
          <cell r="X1966"/>
          <cell r="Y1966"/>
          <cell r="Z1966" t="str">
            <v>-</v>
          </cell>
          <cell r="AA1966" t="str">
            <v>-</v>
          </cell>
        </row>
        <row r="1967">
          <cell r="B1967" t="str">
            <v>4РС5-1</v>
          </cell>
          <cell r="C1967" t="str">
            <v>Распорка 4РС5-1</v>
          </cell>
          <cell r="D1967">
            <v>1</v>
          </cell>
          <cell r="E1967">
            <v>544</v>
          </cell>
          <cell r="F1967">
            <v>544</v>
          </cell>
          <cell r="G1967"/>
          <cell r="H1967"/>
          <cell r="I1967"/>
          <cell r="J1967"/>
          <cell r="K1967"/>
          <cell r="L1967"/>
          <cell r="M1967"/>
          <cell r="N1967"/>
          <cell r="O1967"/>
          <cell r="P1967"/>
          <cell r="Q1967"/>
          <cell r="R1967"/>
          <cell r="S1967"/>
          <cell r="T1967"/>
          <cell r="U1967"/>
          <cell r="V1967"/>
          <cell r="W1967"/>
          <cell r="X1967"/>
          <cell r="Y1967"/>
          <cell r="Z1967" t="str">
            <v>-</v>
          </cell>
          <cell r="AA1967" t="str">
            <v>-</v>
          </cell>
        </row>
        <row r="1968">
          <cell r="B1968" t="str">
            <v>4РС6-1</v>
          </cell>
          <cell r="C1968" t="str">
            <v>Распорка 4РС6-1</v>
          </cell>
          <cell r="D1968">
            <v>6</v>
          </cell>
          <cell r="E1968">
            <v>515.5</v>
          </cell>
          <cell r="F1968">
            <v>3093</v>
          </cell>
          <cell r="G1968"/>
          <cell r="H1968"/>
          <cell r="I1968"/>
          <cell r="J1968"/>
          <cell r="K1968"/>
          <cell r="L1968"/>
          <cell r="M1968"/>
          <cell r="N1968"/>
          <cell r="O1968"/>
          <cell r="P1968"/>
          <cell r="Q1968"/>
          <cell r="R1968"/>
          <cell r="S1968"/>
          <cell r="T1968"/>
          <cell r="U1968"/>
          <cell r="V1968"/>
          <cell r="W1968"/>
          <cell r="X1968"/>
          <cell r="Y1968"/>
          <cell r="Z1968" t="str">
            <v>-</v>
          </cell>
          <cell r="AA1968" t="str">
            <v>-</v>
          </cell>
        </row>
        <row r="1969">
          <cell r="B1969" t="str">
            <v>4РС6-2</v>
          </cell>
          <cell r="C1969" t="str">
            <v>Распорка 4РС6-2</v>
          </cell>
          <cell r="D1969">
            <v>1</v>
          </cell>
          <cell r="E1969">
            <v>578.20000000000005</v>
          </cell>
          <cell r="F1969">
            <v>578.20000000000005</v>
          </cell>
          <cell r="G1969"/>
          <cell r="H1969"/>
          <cell r="I1969"/>
          <cell r="J1969"/>
          <cell r="K1969"/>
          <cell r="L1969"/>
          <cell r="M1969"/>
          <cell r="N1969"/>
          <cell r="O1969"/>
          <cell r="P1969"/>
          <cell r="Q1969"/>
          <cell r="R1969"/>
          <cell r="S1969"/>
          <cell r="T1969"/>
          <cell r="U1969"/>
          <cell r="V1969"/>
          <cell r="W1969"/>
          <cell r="X1969"/>
          <cell r="Y1969"/>
          <cell r="Z1969" t="str">
            <v>-</v>
          </cell>
          <cell r="AA1969" t="str">
            <v>-</v>
          </cell>
        </row>
        <row r="1970">
          <cell r="B1970" t="str">
            <v>4РС6-3</v>
          </cell>
          <cell r="C1970" t="str">
            <v>Распорка 4РС6-3</v>
          </cell>
          <cell r="D1970">
            <v>1</v>
          </cell>
          <cell r="E1970">
            <v>504.2</v>
          </cell>
          <cell r="F1970">
            <v>504.2</v>
          </cell>
          <cell r="G1970"/>
          <cell r="H1970"/>
          <cell r="I1970"/>
          <cell r="J1970"/>
          <cell r="K1970"/>
          <cell r="L1970"/>
          <cell r="M1970"/>
          <cell r="N1970"/>
          <cell r="O1970"/>
          <cell r="P1970"/>
          <cell r="Q1970"/>
          <cell r="R1970"/>
          <cell r="S1970"/>
          <cell r="T1970"/>
          <cell r="U1970"/>
          <cell r="V1970"/>
          <cell r="W1970"/>
          <cell r="X1970"/>
          <cell r="Y1970"/>
          <cell r="Z1970" t="str">
            <v>-</v>
          </cell>
          <cell r="AA1970" t="str">
            <v>-</v>
          </cell>
        </row>
        <row r="1971">
          <cell r="B1971" t="str">
            <v>4РС6-4</v>
          </cell>
          <cell r="C1971" t="str">
            <v>Распорка 4РС6-4</v>
          </cell>
          <cell r="D1971">
            <v>1</v>
          </cell>
          <cell r="E1971">
            <v>515.4</v>
          </cell>
          <cell r="F1971">
            <v>515.4</v>
          </cell>
          <cell r="G1971"/>
          <cell r="H1971"/>
          <cell r="I1971"/>
          <cell r="J1971"/>
          <cell r="K1971"/>
          <cell r="L1971"/>
          <cell r="M1971"/>
          <cell r="N1971"/>
          <cell r="O1971"/>
          <cell r="P1971"/>
          <cell r="Q1971"/>
          <cell r="R1971"/>
          <cell r="S1971"/>
          <cell r="T1971"/>
          <cell r="U1971"/>
          <cell r="V1971"/>
          <cell r="W1971"/>
          <cell r="X1971"/>
          <cell r="Y1971"/>
          <cell r="Z1971" t="str">
            <v>-</v>
          </cell>
          <cell r="AA1971" t="str">
            <v>-</v>
          </cell>
        </row>
        <row r="1972">
          <cell r="B1972" t="str">
            <v>4РС7-1</v>
          </cell>
          <cell r="C1972" t="str">
            <v>Распорка 4РС7-1</v>
          </cell>
          <cell r="D1972">
            <v>11</v>
          </cell>
          <cell r="E1972">
            <v>255.3</v>
          </cell>
          <cell r="F1972">
            <v>2808.3</v>
          </cell>
          <cell r="G1972"/>
          <cell r="H1972"/>
          <cell r="I1972"/>
          <cell r="J1972"/>
          <cell r="K1972"/>
          <cell r="L1972"/>
          <cell r="M1972"/>
          <cell r="N1972"/>
          <cell r="O1972"/>
          <cell r="P1972"/>
          <cell r="Q1972"/>
          <cell r="R1972"/>
          <cell r="S1972"/>
          <cell r="T1972"/>
          <cell r="U1972"/>
          <cell r="V1972"/>
          <cell r="W1972"/>
          <cell r="X1972"/>
          <cell r="Y1972"/>
          <cell r="Z1972" t="str">
            <v>-</v>
          </cell>
          <cell r="AA1972" t="str">
            <v>-</v>
          </cell>
        </row>
        <row r="1973">
          <cell r="B1973" t="str">
            <v>4РС7-2</v>
          </cell>
          <cell r="C1973" t="str">
            <v>Распорка 4РС7-2</v>
          </cell>
          <cell r="D1973">
            <v>1</v>
          </cell>
          <cell r="E1973">
            <v>271.5</v>
          </cell>
          <cell r="F1973">
            <v>271.5</v>
          </cell>
          <cell r="G1973"/>
          <cell r="H1973"/>
          <cell r="I1973"/>
          <cell r="J1973"/>
          <cell r="K1973"/>
          <cell r="L1973"/>
          <cell r="M1973"/>
          <cell r="N1973"/>
          <cell r="O1973"/>
          <cell r="P1973"/>
          <cell r="Q1973"/>
          <cell r="R1973"/>
          <cell r="S1973"/>
          <cell r="T1973"/>
          <cell r="U1973"/>
          <cell r="V1973"/>
          <cell r="W1973"/>
          <cell r="X1973"/>
          <cell r="Y1973"/>
          <cell r="Z1973" t="str">
            <v>-</v>
          </cell>
          <cell r="AA1973" t="str">
            <v>-</v>
          </cell>
        </row>
        <row r="1974">
          <cell r="B1974" t="str">
            <v>4РС8-1</v>
          </cell>
          <cell r="C1974" t="str">
            <v>Распорка 4РС8-1</v>
          </cell>
          <cell r="D1974">
            <v>1</v>
          </cell>
          <cell r="E1974">
            <v>164.6</v>
          </cell>
          <cell r="F1974">
            <v>164.6</v>
          </cell>
          <cell r="G1974"/>
          <cell r="H1974"/>
          <cell r="I1974"/>
          <cell r="J1974"/>
          <cell r="K1974"/>
          <cell r="L1974"/>
          <cell r="M1974"/>
          <cell r="N1974"/>
          <cell r="O1974"/>
          <cell r="P1974"/>
          <cell r="Q1974"/>
          <cell r="R1974"/>
          <cell r="S1974"/>
          <cell r="T1974"/>
          <cell r="U1974"/>
          <cell r="V1974"/>
          <cell r="W1974"/>
          <cell r="X1974"/>
          <cell r="Y1974"/>
          <cell r="Z1974" t="str">
            <v>-</v>
          </cell>
          <cell r="AA1974" t="str">
            <v>-</v>
          </cell>
        </row>
        <row r="1975">
          <cell r="B1975" t="str">
            <v>4РС9-1</v>
          </cell>
          <cell r="C1975" t="str">
            <v>Распорка 4РС9-1</v>
          </cell>
          <cell r="D1975">
            <v>1</v>
          </cell>
          <cell r="E1975">
            <v>163.19999999999999</v>
          </cell>
          <cell r="F1975">
            <v>163.19999999999999</v>
          </cell>
          <cell r="G1975"/>
          <cell r="H1975"/>
          <cell r="I1975"/>
          <cell r="J1975"/>
          <cell r="K1975"/>
          <cell r="L1975"/>
          <cell r="M1975"/>
          <cell r="N1975"/>
          <cell r="O1975"/>
          <cell r="P1975"/>
          <cell r="Q1975"/>
          <cell r="R1975"/>
          <cell r="S1975"/>
          <cell r="T1975"/>
          <cell r="U1975"/>
          <cell r="V1975"/>
          <cell r="W1975"/>
          <cell r="X1975"/>
          <cell r="Y1975"/>
          <cell r="Z1975" t="str">
            <v>-</v>
          </cell>
          <cell r="AA1975" t="str">
            <v>-</v>
          </cell>
        </row>
        <row r="1976">
          <cell r="B1976" t="str">
            <v>4РС10-1</v>
          </cell>
          <cell r="C1976" t="str">
            <v>Распорка 4РС10-1</v>
          </cell>
          <cell r="D1976">
            <v>1</v>
          </cell>
          <cell r="E1976">
            <v>304.8</v>
          </cell>
          <cell r="F1976">
            <v>304.8</v>
          </cell>
          <cell r="G1976"/>
          <cell r="H1976"/>
          <cell r="I1976"/>
          <cell r="J1976"/>
          <cell r="K1976"/>
          <cell r="L1976"/>
          <cell r="M1976"/>
          <cell r="N1976"/>
          <cell r="O1976"/>
          <cell r="P1976"/>
          <cell r="Q1976"/>
          <cell r="R1976"/>
          <cell r="S1976"/>
          <cell r="T1976"/>
          <cell r="U1976"/>
          <cell r="V1976"/>
          <cell r="W1976"/>
          <cell r="X1976"/>
          <cell r="Y1976"/>
          <cell r="Z1976" t="str">
            <v>-</v>
          </cell>
          <cell r="AA1976" t="str">
            <v>-</v>
          </cell>
        </row>
        <row r="1977">
          <cell r="B1977" t="str">
            <v>4РС10-2</v>
          </cell>
          <cell r="C1977" t="str">
            <v>Распорка 4РС10-2</v>
          </cell>
          <cell r="D1977">
            <v>1</v>
          </cell>
          <cell r="E1977">
            <v>264.3</v>
          </cell>
          <cell r="F1977">
            <v>264.3</v>
          </cell>
          <cell r="G1977"/>
          <cell r="H1977"/>
          <cell r="I1977"/>
          <cell r="J1977"/>
          <cell r="K1977"/>
          <cell r="L1977"/>
          <cell r="M1977"/>
          <cell r="N1977"/>
          <cell r="O1977"/>
          <cell r="P1977"/>
          <cell r="Q1977"/>
          <cell r="R1977"/>
          <cell r="S1977"/>
          <cell r="T1977"/>
          <cell r="U1977"/>
          <cell r="V1977"/>
          <cell r="W1977"/>
          <cell r="X1977"/>
          <cell r="Y1977"/>
          <cell r="Z1977" t="str">
            <v>-</v>
          </cell>
          <cell r="AA1977" t="str">
            <v>-</v>
          </cell>
        </row>
        <row r="1978">
          <cell r="B1978" t="str">
            <v>4РС10-3</v>
          </cell>
          <cell r="C1978" t="str">
            <v>Распорка 4РС10-3</v>
          </cell>
          <cell r="D1978">
            <v>1</v>
          </cell>
          <cell r="E1978">
            <v>262.3</v>
          </cell>
          <cell r="F1978">
            <v>262.3</v>
          </cell>
          <cell r="G1978"/>
          <cell r="H1978"/>
          <cell r="I1978"/>
          <cell r="J1978"/>
          <cell r="K1978"/>
          <cell r="L1978"/>
          <cell r="M1978"/>
          <cell r="N1978"/>
          <cell r="O1978"/>
          <cell r="P1978"/>
          <cell r="Q1978"/>
          <cell r="R1978"/>
          <cell r="S1978"/>
          <cell r="T1978"/>
          <cell r="U1978"/>
          <cell r="V1978"/>
          <cell r="W1978"/>
          <cell r="X1978"/>
          <cell r="Y1978"/>
          <cell r="Z1978" t="str">
            <v>-</v>
          </cell>
          <cell r="AA1978" t="str">
            <v>-</v>
          </cell>
        </row>
        <row r="1979">
          <cell r="B1979" t="str">
            <v>4РС10-4</v>
          </cell>
          <cell r="C1979" t="str">
            <v>Распорка 4РС10-4</v>
          </cell>
          <cell r="D1979">
            <v>1</v>
          </cell>
          <cell r="E1979">
            <v>264.3</v>
          </cell>
          <cell r="F1979">
            <v>264.3</v>
          </cell>
          <cell r="G1979"/>
          <cell r="H1979"/>
          <cell r="I1979"/>
          <cell r="J1979"/>
          <cell r="K1979"/>
          <cell r="L1979"/>
          <cell r="M1979"/>
          <cell r="N1979"/>
          <cell r="O1979"/>
          <cell r="P1979"/>
          <cell r="Q1979"/>
          <cell r="R1979"/>
          <cell r="S1979"/>
          <cell r="T1979"/>
          <cell r="U1979"/>
          <cell r="V1979"/>
          <cell r="W1979"/>
          <cell r="X1979"/>
          <cell r="Y1979"/>
          <cell r="Z1979" t="str">
            <v>-</v>
          </cell>
          <cell r="AA1979" t="str">
            <v>-</v>
          </cell>
        </row>
        <row r="1980">
          <cell r="B1980" t="str">
            <v>4РС10-5</v>
          </cell>
          <cell r="C1980" t="str">
            <v>Распорка 4РС10-5</v>
          </cell>
          <cell r="D1980">
            <v>1</v>
          </cell>
          <cell r="E1980">
            <v>264.3</v>
          </cell>
          <cell r="F1980">
            <v>264.3</v>
          </cell>
          <cell r="G1980"/>
          <cell r="H1980"/>
          <cell r="I1980"/>
          <cell r="J1980"/>
          <cell r="K1980"/>
          <cell r="L1980"/>
          <cell r="M1980"/>
          <cell r="N1980"/>
          <cell r="O1980"/>
          <cell r="P1980"/>
          <cell r="Q1980"/>
          <cell r="R1980"/>
          <cell r="S1980"/>
          <cell r="T1980"/>
          <cell r="U1980"/>
          <cell r="V1980"/>
          <cell r="W1980"/>
          <cell r="X1980"/>
          <cell r="Y1980"/>
          <cell r="Z1980" t="str">
            <v>-</v>
          </cell>
          <cell r="AA1980" t="str">
            <v>-</v>
          </cell>
        </row>
        <row r="1981">
          <cell r="B1981" t="str">
            <v>4РС10-6</v>
          </cell>
          <cell r="C1981" t="str">
            <v>Распорка 4РС10-6</v>
          </cell>
          <cell r="D1981">
            <v>1</v>
          </cell>
          <cell r="E1981">
            <v>261.39999999999998</v>
          </cell>
          <cell r="F1981">
            <v>261.39999999999998</v>
          </cell>
          <cell r="G1981"/>
          <cell r="H1981"/>
          <cell r="I1981"/>
          <cell r="J1981"/>
          <cell r="K1981"/>
          <cell r="L1981"/>
          <cell r="M1981"/>
          <cell r="N1981"/>
          <cell r="O1981"/>
          <cell r="P1981"/>
          <cell r="Q1981"/>
          <cell r="R1981"/>
          <cell r="S1981"/>
          <cell r="T1981"/>
          <cell r="U1981"/>
          <cell r="V1981"/>
          <cell r="W1981"/>
          <cell r="X1981"/>
          <cell r="Y1981"/>
          <cell r="Z1981" t="str">
            <v>-</v>
          </cell>
          <cell r="AA1981" t="str">
            <v>-</v>
          </cell>
        </row>
        <row r="1982">
          <cell r="B1982" t="str">
            <v>4РС10-7</v>
          </cell>
          <cell r="C1982" t="str">
            <v>Распорка 4РС10-7</v>
          </cell>
          <cell r="D1982">
            <v>1</v>
          </cell>
          <cell r="E1982">
            <v>265</v>
          </cell>
          <cell r="F1982">
            <v>265</v>
          </cell>
          <cell r="G1982"/>
          <cell r="H1982"/>
          <cell r="I1982"/>
          <cell r="J1982"/>
          <cell r="K1982"/>
          <cell r="L1982"/>
          <cell r="M1982"/>
          <cell r="N1982"/>
          <cell r="O1982"/>
          <cell r="P1982"/>
          <cell r="Q1982"/>
          <cell r="R1982"/>
          <cell r="S1982"/>
          <cell r="T1982"/>
          <cell r="U1982"/>
          <cell r="V1982"/>
          <cell r="W1982"/>
          <cell r="X1982"/>
          <cell r="Y1982"/>
          <cell r="Z1982" t="str">
            <v>-</v>
          </cell>
          <cell r="AA1982" t="str">
            <v>-</v>
          </cell>
        </row>
        <row r="1983">
          <cell r="B1983" t="str">
            <v>4РС10-8</v>
          </cell>
          <cell r="C1983" t="str">
            <v>Распорка 4РС10-8</v>
          </cell>
          <cell r="D1983">
            <v>1</v>
          </cell>
          <cell r="E1983">
            <v>264.3</v>
          </cell>
          <cell r="F1983">
            <v>264.3</v>
          </cell>
          <cell r="G1983"/>
          <cell r="H1983"/>
          <cell r="I1983"/>
          <cell r="J1983"/>
          <cell r="K1983"/>
          <cell r="L1983"/>
          <cell r="M1983"/>
          <cell r="N1983"/>
          <cell r="O1983"/>
          <cell r="P1983"/>
          <cell r="Q1983"/>
          <cell r="R1983"/>
          <cell r="S1983"/>
          <cell r="T1983"/>
          <cell r="U1983"/>
          <cell r="V1983"/>
          <cell r="W1983"/>
          <cell r="X1983"/>
          <cell r="Y1983"/>
          <cell r="Z1983" t="str">
            <v>-</v>
          </cell>
          <cell r="AA1983" t="str">
            <v>-</v>
          </cell>
        </row>
        <row r="1984">
          <cell r="B1984" t="str">
            <v>4РС10-9</v>
          </cell>
          <cell r="C1984" t="str">
            <v>Распорка 4РС10-9</v>
          </cell>
          <cell r="D1984">
            <v>1</v>
          </cell>
          <cell r="E1984">
            <v>263.3</v>
          </cell>
          <cell r="F1984">
            <v>263.3</v>
          </cell>
          <cell r="G1984"/>
          <cell r="H1984"/>
          <cell r="I1984"/>
          <cell r="J1984"/>
          <cell r="K1984"/>
          <cell r="L1984"/>
          <cell r="M1984"/>
          <cell r="N1984"/>
          <cell r="O1984"/>
          <cell r="P1984"/>
          <cell r="Q1984"/>
          <cell r="R1984"/>
          <cell r="S1984"/>
          <cell r="T1984"/>
          <cell r="U1984"/>
          <cell r="V1984"/>
          <cell r="W1984"/>
          <cell r="X1984"/>
          <cell r="Y1984"/>
          <cell r="Z1984" t="str">
            <v>-</v>
          </cell>
          <cell r="AA1984" t="str">
            <v>-</v>
          </cell>
        </row>
        <row r="1985">
          <cell r="B1985" t="str">
            <v>4РС10-10</v>
          </cell>
          <cell r="C1985" t="str">
            <v>Распорка 4РС10-10</v>
          </cell>
          <cell r="D1985">
            <v>1</v>
          </cell>
          <cell r="E1985">
            <v>263.3</v>
          </cell>
          <cell r="F1985">
            <v>263.3</v>
          </cell>
          <cell r="G1985"/>
          <cell r="H1985"/>
          <cell r="I1985"/>
          <cell r="J1985"/>
          <cell r="K1985"/>
          <cell r="L1985"/>
          <cell r="M1985"/>
          <cell r="N1985"/>
          <cell r="O1985"/>
          <cell r="P1985"/>
          <cell r="Q1985"/>
          <cell r="R1985"/>
          <cell r="S1985"/>
          <cell r="T1985"/>
          <cell r="U1985"/>
          <cell r="V1985"/>
          <cell r="W1985"/>
          <cell r="X1985"/>
          <cell r="Y1985"/>
          <cell r="Z1985" t="str">
            <v>-</v>
          </cell>
          <cell r="AA1985" t="str">
            <v>-</v>
          </cell>
        </row>
        <row r="1986">
          <cell r="B1986" t="str">
            <v>4РС10-11</v>
          </cell>
          <cell r="C1986" t="str">
            <v>Распорка 4РС10-11</v>
          </cell>
          <cell r="D1986">
            <v>1</v>
          </cell>
          <cell r="E1986">
            <v>264.3</v>
          </cell>
          <cell r="F1986">
            <v>264.3</v>
          </cell>
          <cell r="G1986"/>
          <cell r="H1986"/>
          <cell r="I1986"/>
          <cell r="J1986"/>
          <cell r="K1986"/>
          <cell r="L1986"/>
          <cell r="M1986"/>
          <cell r="N1986"/>
          <cell r="O1986"/>
          <cell r="P1986"/>
          <cell r="Q1986"/>
          <cell r="R1986"/>
          <cell r="S1986"/>
          <cell r="T1986"/>
          <cell r="U1986"/>
          <cell r="V1986"/>
          <cell r="W1986"/>
          <cell r="X1986"/>
          <cell r="Y1986"/>
          <cell r="Z1986" t="str">
            <v>-</v>
          </cell>
          <cell r="AA1986" t="str">
            <v>-</v>
          </cell>
        </row>
        <row r="1987">
          <cell r="B1987" t="str">
            <v>4РС10-12</v>
          </cell>
          <cell r="C1987" t="str">
            <v>Распорка 4РС10-12</v>
          </cell>
          <cell r="D1987">
            <v>1</v>
          </cell>
          <cell r="E1987">
            <v>263.3</v>
          </cell>
          <cell r="F1987">
            <v>263.3</v>
          </cell>
          <cell r="G1987"/>
          <cell r="H1987"/>
          <cell r="I1987"/>
          <cell r="J1987"/>
          <cell r="K1987"/>
          <cell r="L1987"/>
          <cell r="M1987"/>
          <cell r="N1987"/>
          <cell r="O1987"/>
          <cell r="P1987"/>
          <cell r="Q1987"/>
          <cell r="R1987"/>
          <cell r="S1987"/>
          <cell r="T1987"/>
          <cell r="U1987"/>
          <cell r="V1987"/>
          <cell r="W1987"/>
          <cell r="X1987"/>
          <cell r="Y1987"/>
          <cell r="Z1987" t="str">
            <v>-</v>
          </cell>
          <cell r="AA1987" t="str">
            <v>-</v>
          </cell>
        </row>
        <row r="1988">
          <cell r="B1988" t="str">
            <v>4РС10-13</v>
          </cell>
          <cell r="C1988" t="str">
            <v>Распорка 4РС10-13</v>
          </cell>
          <cell r="D1988">
            <v>1</v>
          </cell>
          <cell r="E1988">
            <v>178.4</v>
          </cell>
          <cell r="F1988">
            <v>178.4</v>
          </cell>
          <cell r="G1988"/>
          <cell r="H1988"/>
          <cell r="I1988"/>
          <cell r="J1988"/>
          <cell r="K1988"/>
          <cell r="L1988"/>
          <cell r="M1988"/>
          <cell r="N1988"/>
          <cell r="O1988"/>
          <cell r="P1988"/>
          <cell r="Q1988"/>
          <cell r="R1988"/>
          <cell r="S1988"/>
          <cell r="T1988"/>
          <cell r="U1988"/>
          <cell r="V1988"/>
          <cell r="W1988"/>
          <cell r="X1988"/>
          <cell r="Y1988"/>
          <cell r="Z1988" t="str">
            <v>-</v>
          </cell>
          <cell r="AA1988" t="str">
            <v>-</v>
          </cell>
        </row>
        <row r="1989">
          <cell r="B1989" t="str">
            <v>4РС11-1</v>
          </cell>
          <cell r="C1989" t="str">
            <v>Распорка 4РС11-1</v>
          </cell>
          <cell r="D1989">
            <v>1</v>
          </cell>
          <cell r="E1989">
            <v>276.39999999999998</v>
          </cell>
          <cell r="F1989">
            <v>276.39999999999998</v>
          </cell>
          <cell r="G1989"/>
          <cell r="H1989"/>
          <cell r="I1989"/>
          <cell r="J1989"/>
          <cell r="K1989"/>
          <cell r="L1989"/>
          <cell r="M1989"/>
          <cell r="N1989"/>
          <cell r="O1989"/>
          <cell r="P1989"/>
          <cell r="Q1989"/>
          <cell r="R1989"/>
          <cell r="S1989"/>
          <cell r="T1989"/>
          <cell r="U1989"/>
          <cell r="V1989"/>
          <cell r="W1989"/>
          <cell r="X1989"/>
          <cell r="Y1989"/>
          <cell r="Z1989" t="str">
            <v>-</v>
          </cell>
          <cell r="AA1989" t="str">
            <v>-</v>
          </cell>
        </row>
        <row r="1990">
          <cell r="B1990" t="str">
            <v>4РС11-2</v>
          </cell>
          <cell r="C1990" t="str">
            <v>Распорка 4РС11-2</v>
          </cell>
          <cell r="D1990">
            <v>11</v>
          </cell>
          <cell r="E1990">
            <v>231.4</v>
          </cell>
          <cell r="F1990">
            <v>2545.4</v>
          </cell>
          <cell r="G1990"/>
          <cell r="H1990"/>
          <cell r="I1990"/>
          <cell r="J1990"/>
          <cell r="K1990"/>
          <cell r="L1990"/>
          <cell r="M1990"/>
          <cell r="N1990"/>
          <cell r="O1990"/>
          <cell r="P1990"/>
          <cell r="Q1990"/>
          <cell r="R1990"/>
          <cell r="S1990"/>
          <cell r="T1990"/>
          <cell r="U1990"/>
          <cell r="V1990"/>
          <cell r="W1990"/>
          <cell r="X1990"/>
          <cell r="Y1990"/>
          <cell r="Z1990" t="str">
            <v>-</v>
          </cell>
          <cell r="AA1990" t="str">
            <v>-</v>
          </cell>
        </row>
        <row r="1991">
          <cell r="B1991" t="str">
            <v>4РС11-3</v>
          </cell>
          <cell r="C1991" t="str">
            <v>Распорка 4РС11-3</v>
          </cell>
          <cell r="D1991">
            <v>1</v>
          </cell>
          <cell r="E1991">
            <v>151.5</v>
          </cell>
          <cell r="F1991">
            <v>151.5</v>
          </cell>
          <cell r="G1991"/>
          <cell r="H1991"/>
          <cell r="I1991"/>
          <cell r="J1991"/>
          <cell r="K1991"/>
          <cell r="L1991"/>
          <cell r="M1991"/>
          <cell r="N1991"/>
          <cell r="O1991"/>
          <cell r="P1991"/>
          <cell r="Q1991"/>
          <cell r="R1991"/>
          <cell r="S1991"/>
          <cell r="T1991"/>
          <cell r="U1991"/>
          <cell r="V1991"/>
          <cell r="W1991"/>
          <cell r="X1991"/>
          <cell r="Y1991"/>
          <cell r="Z1991" t="str">
            <v>-</v>
          </cell>
          <cell r="AA1991" t="str">
            <v>-</v>
          </cell>
        </row>
        <row r="1992">
          <cell r="B1992" t="str">
            <v>4РС12-1</v>
          </cell>
          <cell r="C1992" t="str">
            <v>Распорка 4РС12-1</v>
          </cell>
          <cell r="D1992">
            <v>1</v>
          </cell>
          <cell r="E1992">
            <v>215.5</v>
          </cell>
          <cell r="F1992">
            <v>215.5</v>
          </cell>
          <cell r="G1992"/>
          <cell r="H1992"/>
          <cell r="I1992"/>
          <cell r="J1992"/>
          <cell r="K1992"/>
          <cell r="L1992"/>
          <cell r="M1992"/>
          <cell r="N1992"/>
          <cell r="O1992"/>
          <cell r="P1992"/>
          <cell r="Q1992"/>
          <cell r="R1992"/>
          <cell r="S1992"/>
          <cell r="T1992"/>
          <cell r="U1992"/>
          <cell r="V1992"/>
          <cell r="W1992"/>
          <cell r="X1992"/>
          <cell r="Y1992"/>
          <cell r="Z1992" t="str">
            <v>-</v>
          </cell>
          <cell r="AA1992" t="str">
            <v>-</v>
          </cell>
        </row>
        <row r="1993">
          <cell r="B1993" t="str">
            <v>4РС12-2</v>
          </cell>
          <cell r="C1993" t="str">
            <v>Распорка 4РС12-2</v>
          </cell>
          <cell r="D1993">
            <v>11</v>
          </cell>
          <cell r="E1993">
            <v>181</v>
          </cell>
          <cell r="F1993">
            <v>1991</v>
          </cell>
          <cell r="G1993"/>
          <cell r="H1993"/>
          <cell r="I1993"/>
          <cell r="J1993"/>
          <cell r="K1993"/>
          <cell r="L1993"/>
          <cell r="M1993"/>
          <cell r="N1993"/>
          <cell r="O1993"/>
          <cell r="P1993"/>
          <cell r="Q1993"/>
          <cell r="R1993"/>
          <cell r="S1993"/>
          <cell r="T1993"/>
          <cell r="U1993"/>
          <cell r="V1993"/>
          <cell r="W1993"/>
          <cell r="X1993"/>
          <cell r="Y1993"/>
          <cell r="Z1993" t="str">
            <v>-</v>
          </cell>
          <cell r="AA1993" t="str">
            <v>-</v>
          </cell>
        </row>
        <row r="1994">
          <cell r="B1994" t="str">
            <v>4РС12-3</v>
          </cell>
          <cell r="C1994" t="str">
            <v>Распорка 4РС12-3</v>
          </cell>
          <cell r="D1994">
            <v>1</v>
          </cell>
          <cell r="E1994">
            <v>125</v>
          </cell>
          <cell r="F1994">
            <v>125</v>
          </cell>
          <cell r="G1994"/>
          <cell r="H1994"/>
          <cell r="I1994"/>
          <cell r="J1994"/>
          <cell r="K1994"/>
          <cell r="L1994"/>
          <cell r="M1994"/>
          <cell r="N1994"/>
          <cell r="O1994"/>
          <cell r="P1994"/>
          <cell r="Q1994"/>
          <cell r="R1994"/>
          <cell r="S1994"/>
          <cell r="T1994"/>
          <cell r="U1994"/>
          <cell r="V1994"/>
          <cell r="W1994"/>
          <cell r="X1994"/>
          <cell r="Y1994"/>
          <cell r="Z1994" t="str">
            <v>-</v>
          </cell>
          <cell r="AA1994" t="str">
            <v>-</v>
          </cell>
        </row>
        <row r="1995">
          <cell r="B1995" t="str">
            <v>4РФ1-1</v>
          </cell>
          <cell r="C1995" t="str">
            <v>Ригель фахверка 4РФ1-1</v>
          </cell>
          <cell r="D1995">
            <v>1</v>
          </cell>
          <cell r="E1995">
            <v>14.3</v>
          </cell>
          <cell r="F1995">
            <v>14.3</v>
          </cell>
          <cell r="G1995"/>
          <cell r="H1995"/>
          <cell r="I1995"/>
          <cell r="J1995"/>
          <cell r="K1995"/>
          <cell r="L1995"/>
          <cell r="M1995"/>
          <cell r="N1995"/>
          <cell r="O1995"/>
          <cell r="P1995"/>
          <cell r="Q1995"/>
          <cell r="R1995"/>
          <cell r="S1995"/>
          <cell r="T1995"/>
          <cell r="U1995"/>
          <cell r="V1995"/>
          <cell r="W1995"/>
          <cell r="X1995"/>
          <cell r="Y1995"/>
          <cell r="Z1995" t="str">
            <v>-</v>
          </cell>
          <cell r="AA1995" t="str">
            <v>-</v>
          </cell>
        </row>
        <row r="1996">
          <cell r="B1996" t="str">
            <v>4РФ1-2</v>
          </cell>
          <cell r="C1996" t="str">
            <v>Ригель фахверка 4РФ1-2</v>
          </cell>
          <cell r="D1996">
            <v>4</v>
          </cell>
          <cell r="E1996">
            <v>16.100000000000001</v>
          </cell>
          <cell r="F1996">
            <v>64.400000000000006</v>
          </cell>
          <cell r="G1996"/>
          <cell r="H1996"/>
          <cell r="I1996"/>
          <cell r="J1996"/>
          <cell r="K1996"/>
          <cell r="L1996"/>
          <cell r="M1996"/>
          <cell r="N1996"/>
          <cell r="O1996"/>
          <cell r="P1996"/>
          <cell r="Q1996"/>
          <cell r="R1996"/>
          <cell r="S1996"/>
          <cell r="T1996"/>
          <cell r="U1996"/>
          <cell r="V1996"/>
          <cell r="W1996"/>
          <cell r="X1996"/>
          <cell r="Y1996"/>
          <cell r="Z1996" t="str">
            <v>-</v>
          </cell>
          <cell r="AA1996" t="str">
            <v>-</v>
          </cell>
        </row>
        <row r="1997">
          <cell r="B1997" t="str">
            <v>4РФ1-3</v>
          </cell>
          <cell r="C1997" t="str">
            <v>Ригель фахверка 4РФ1-3</v>
          </cell>
          <cell r="D1997">
            <v>1</v>
          </cell>
          <cell r="E1997">
            <v>19.8</v>
          </cell>
          <cell r="F1997">
            <v>19.8</v>
          </cell>
          <cell r="G1997"/>
          <cell r="H1997"/>
          <cell r="I1997"/>
          <cell r="J1997"/>
          <cell r="K1997"/>
          <cell r="L1997"/>
          <cell r="M1997"/>
          <cell r="N1997"/>
          <cell r="O1997"/>
          <cell r="P1997"/>
          <cell r="Q1997"/>
          <cell r="R1997"/>
          <cell r="S1997"/>
          <cell r="T1997"/>
          <cell r="U1997"/>
          <cell r="V1997"/>
          <cell r="W1997"/>
          <cell r="X1997"/>
          <cell r="Y1997"/>
          <cell r="Z1997" t="str">
            <v>-</v>
          </cell>
          <cell r="AA1997" t="str">
            <v>-</v>
          </cell>
        </row>
        <row r="1998">
          <cell r="B1998" t="str">
            <v>4РФ1-4</v>
          </cell>
          <cell r="C1998" t="str">
            <v>Ригель фахверка 4РФ1-4</v>
          </cell>
          <cell r="D1998">
            <v>6</v>
          </cell>
          <cell r="E1998">
            <v>111.8</v>
          </cell>
          <cell r="F1998">
            <v>670.8</v>
          </cell>
          <cell r="G1998"/>
          <cell r="H1998"/>
          <cell r="I1998"/>
          <cell r="J1998"/>
          <cell r="K1998"/>
          <cell r="L1998"/>
          <cell r="M1998"/>
          <cell r="N1998"/>
          <cell r="O1998"/>
          <cell r="P1998"/>
          <cell r="Q1998"/>
          <cell r="R1998"/>
          <cell r="S1998"/>
          <cell r="T1998"/>
          <cell r="U1998"/>
          <cell r="V1998"/>
          <cell r="W1998"/>
          <cell r="X1998"/>
          <cell r="Y1998"/>
          <cell r="Z1998" t="str">
            <v>-</v>
          </cell>
          <cell r="AA1998" t="str">
            <v>-</v>
          </cell>
        </row>
        <row r="1999">
          <cell r="B1999" t="str">
            <v>4РФ1-5</v>
          </cell>
          <cell r="C1999" t="str">
            <v>Ригель фахверка 4РФ1-5</v>
          </cell>
          <cell r="D1999">
            <v>24</v>
          </cell>
          <cell r="E1999">
            <v>113.4</v>
          </cell>
          <cell r="F1999">
            <v>2721.6</v>
          </cell>
          <cell r="G1999"/>
          <cell r="H1999"/>
          <cell r="I1999"/>
          <cell r="J1999"/>
          <cell r="K1999"/>
          <cell r="L1999"/>
          <cell r="M1999"/>
          <cell r="N1999"/>
          <cell r="O1999"/>
          <cell r="P1999"/>
          <cell r="Q1999"/>
          <cell r="R1999"/>
          <cell r="S1999"/>
          <cell r="T1999"/>
          <cell r="U1999"/>
          <cell r="V1999"/>
          <cell r="W1999"/>
          <cell r="X1999"/>
          <cell r="Y1999"/>
          <cell r="Z1999" t="str">
            <v>-</v>
          </cell>
          <cell r="AA1999" t="str">
            <v>-</v>
          </cell>
        </row>
        <row r="2000">
          <cell r="B2000" t="str">
            <v>4РФ1-6</v>
          </cell>
          <cell r="C2000" t="str">
            <v>Ригель фахверка 4РФ1-6</v>
          </cell>
          <cell r="D2000">
            <v>24</v>
          </cell>
          <cell r="E2000">
            <v>116.8</v>
          </cell>
          <cell r="F2000">
            <v>2803.2</v>
          </cell>
          <cell r="G2000"/>
          <cell r="H2000"/>
          <cell r="I2000"/>
          <cell r="J2000"/>
          <cell r="K2000"/>
          <cell r="L2000"/>
          <cell r="M2000"/>
          <cell r="N2000"/>
          <cell r="O2000"/>
          <cell r="P2000"/>
          <cell r="Q2000"/>
          <cell r="R2000"/>
          <cell r="S2000"/>
          <cell r="T2000"/>
          <cell r="U2000"/>
          <cell r="V2000"/>
          <cell r="W2000"/>
          <cell r="X2000"/>
          <cell r="Y2000"/>
          <cell r="Z2000" t="str">
            <v>-</v>
          </cell>
          <cell r="AA2000" t="str">
            <v>-</v>
          </cell>
        </row>
        <row r="2001">
          <cell r="B2001" t="str">
            <v>4РФ1-7</v>
          </cell>
          <cell r="C2001" t="str">
            <v>Ригель фахверка 4РФ1-7</v>
          </cell>
          <cell r="D2001">
            <v>12</v>
          </cell>
          <cell r="E2001">
            <v>113.4</v>
          </cell>
          <cell r="F2001">
            <v>1360.8</v>
          </cell>
          <cell r="G2001"/>
          <cell r="H2001"/>
          <cell r="I2001"/>
          <cell r="J2001"/>
          <cell r="K2001"/>
          <cell r="L2001"/>
          <cell r="M2001"/>
          <cell r="N2001"/>
          <cell r="O2001"/>
          <cell r="P2001"/>
          <cell r="Q2001"/>
          <cell r="R2001"/>
          <cell r="S2001"/>
          <cell r="T2001"/>
          <cell r="U2001"/>
          <cell r="V2001"/>
          <cell r="W2001"/>
          <cell r="X2001"/>
          <cell r="Y2001"/>
          <cell r="Z2001" t="str">
            <v>-</v>
          </cell>
          <cell r="AA2001" t="str">
            <v>-</v>
          </cell>
        </row>
        <row r="2002">
          <cell r="B2002" t="str">
            <v>4РФ1-8</v>
          </cell>
          <cell r="C2002" t="str">
            <v>Ригель фахверка 4РФ1-8</v>
          </cell>
          <cell r="D2002">
            <v>6</v>
          </cell>
          <cell r="E2002">
            <v>111.8</v>
          </cell>
          <cell r="F2002">
            <v>670.8</v>
          </cell>
          <cell r="G2002"/>
          <cell r="H2002"/>
          <cell r="I2002"/>
          <cell r="J2002"/>
          <cell r="K2002"/>
          <cell r="L2002"/>
          <cell r="M2002"/>
          <cell r="N2002"/>
          <cell r="O2002"/>
          <cell r="P2002"/>
          <cell r="Q2002"/>
          <cell r="R2002"/>
          <cell r="S2002"/>
          <cell r="T2002"/>
          <cell r="U2002"/>
          <cell r="V2002"/>
          <cell r="W2002"/>
          <cell r="X2002"/>
          <cell r="Y2002"/>
          <cell r="Z2002" t="str">
            <v>-</v>
          </cell>
          <cell r="AA2002" t="str">
            <v>-</v>
          </cell>
        </row>
        <row r="2003">
          <cell r="B2003" t="str">
            <v>4РФ1-9</v>
          </cell>
          <cell r="C2003" t="str">
            <v>Ригель фахверка 4РФ1-9</v>
          </cell>
          <cell r="D2003">
            <v>2</v>
          </cell>
          <cell r="E2003">
            <v>76.3</v>
          </cell>
          <cell r="F2003">
            <v>152.6</v>
          </cell>
          <cell r="G2003"/>
          <cell r="H2003"/>
          <cell r="I2003"/>
          <cell r="J2003"/>
          <cell r="K2003"/>
          <cell r="L2003"/>
          <cell r="M2003"/>
          <cell r="N2003"/>
          <cell r="O2003"/>
          <cell r="P2003"/>
          <cell r="Q2003"/>
          <cell r="R2003"/>
          <cell r="S2003"/>
          <cell r="T2003"/>
          <cell r="U2003"/>
          <cell r="V2003"/>
          <cell r="W2003"/>
          <cell r="X2003"/>
          <cell r="Y2003"/>
          <cell r="Z2003" t="str">
            <v>-</v>
          </cell>
          <cell r="AA2003" t="str">
            <v>-</v>
          </cell>
        </row>
        <row r="2004">
          <cell r="B2004" t="str">
            <v>4РФ1-10</v>
          </cell>
          <cell r="C2004" t="str">
            <v>Ригель фахверка 4РФ1-10</v>
          </cell>
          <cell r="D2004">
            <v>1</v>
          </cell>
          <cell r="E2004">
            <v>73.3</v>
          </cell>
          <cell r="F2004">
            <v>73.3</v>
          </cell>
          <cell r="G2004"/>
          <cell r="H2004"/>
          <cell r="I2004"/>
          <cell r="J2004"/>
          <cell r="K2004"/>
          <cell r="L2004"/>
          <cell r="M2004"/>
          <cell r="N2004"/>
          <cell r="O2004"/>
          <cell r="P2004"/>
          <cell r="Q2004"/>
          <cell r="R2004"/>
          <cell r="S2004"/>
          <cell r="T2004"/>
          <cell r="U2004"/>
          <cell r="V2004"/>
          <cell r="W2004"/>
          <cell r="X2004"/>
          <cell r="Y2004"/>
          <cell r="Z2004" t="str">
            <v>-</v>
          </cell>
          <cell r="AA2004" t="str">
            <v>-</v>
          </cell>
        </row>
        <row r="2005">
          <cell r="B2005" t="str">
            <v>4РФ1-11</v>
          </cell>
          <cell r="C2005" t="str">
            <v>Ригель фахверка 4РФ1-11</v>
          </cell>
          <cell r="D2005">
            <v>2</v>
          </cell>
          <cell r="E2005">
            <v>76.900000000000006</v>
          </cell>
          <cell r="F2005">
            <v>153.80000000000001</v>
          </cell>
          <cell r="G2005"/>
          <cell r="H2005"/>
          <cell r="I2005"/>
          <cell r="J2005"/>
          <cell r="K2005"/>
          <cell r="L2005"/>
          <cell r="M2005"/>
          <cell r="N2005"/>
          <cell r="O2005"/>
          <cell r="P2005"/>
          <cell r="Q2005"/>
          <cell r="R2005"/>
          <cell r="S2005"/>
          <cell r="T2005"/>
          <cell r="U2005"/>
          <cell r="V2005"/>
          <cell r="W2005"/>
          <cell r="X2005"/>
          <cell r="Y2005"/>
          <cell r="Z2005" t="str">
            <v>-</v>
          </cell>
          <cell r="AA2005" t="str">
            <v>-</v>
          </cell>
        </row>
        <row r="2006">
          <cell r="B2006" t="str">
            <v>4РФ1-12</v>
          </cell>
          <cell r="C2006" t="str">
            <v>Ригель фахверка 4РФ1-12</v>
          </cell>
          <cell r="D2006">
            <v>1</v>
          </cell>
          <cell r="E2006">
            <v>73.7</v>
          </cell>
          <cell r="F2006">
            <v>73.7</v>
          </cell>
          <cell r="G2006"/>
          <cell r="H2006"/>
          <cell r="I2006"/>
          <cell r="J2006"/>
          <cell r="K2006"/>
          <cell r="L2006"/>
          <cell r="M2006"/>
          <cell r="N2006"/>
          <cell r="O2006"/>
          <cell r="P2006"/>
          <cell r="Q2006"/>
          <cell r="R2006"/>
          <cell r="S2006"/>
          <cell r="T2006"/>
          <cell r="U2006"/>
          <cell r="V2006"/>
          <cell r="W2006"/>
          <cell r="X2006"/>
          <cell r="Y2006"/>
          <cell r="Z2006" t="str">
            <v>-</v>
          </cell>
          <cell r="AA2006" t="str">
            <v>-</v>
          </cell>
        </row>
        <row r="2007">
          <cell r="B2007" t="str">
            <v>4РФ1-13</v>
          </cell>
          <cell r="C2007" t="str">
            <v>Ригель фахверка 4РФ1-13</v>
          </cell>
          <cell r="D2007">
            <v>1</v>
          </cell>
          <cell r="E2007">
            <v>12.3</v>
          </cell>
          <cell r="F2007">
            <v>12.3</v>
          </cell>
          <cell r="G2007"/>
          <cell r="H2007"/>
          <cell r="I2007"/>
          <cell r="J2007"/>
          <cell r="K2007"/>
          <cell r="L2007"/>
          <cell r="M2007"/>
          <cell r="N2007"/>
          <cell r="O2007"/>
          <cell r="P2007"/>
          <cell r="Q2007"/>
          <cell r="R2007"/>
          <cell r="S2007"/>
          <cell r="T2007"/>
          <cell r="U2007"/>
          <cell r="V2007"/>
          <cell r="W2007"/>
          <cell r="X2007"/>
          <cell r="Y2007"/>
          <cell r="Z2007" t="str">
            <v>-</v>
          </cell>
          <cell r="AA2007" t="str">
            <v>-</v>
          </cell>
        </row>
        <row r="2008">
          <cell r="B2008" t="str">
            <v>4РФ1-14</v>
          </cell>
          <cell r="C2008" t="str">
            <v>Ригель фахверка 4РФ1-14</v>
          </cell>
          <cell r="D2008">
            <v>3</v>
          </cell>
          <cell r="E2008">
            <v>11.9</v>
          </cell>
          <cell r="F2008">
            <v>35.700000000000003</v>
          </cell>
          <cell r="G2008"/>
          <cell r="H2008"/>
          <cell r="I2008"/>
          <cell r="J2008"/>
          <cell r="K2008"/>
          <cell r="L2008"/>
          <cell r="M2008"/>
          <cell r="N2008"/>
          <cell r="O2008"/>
          <cell r="P2008"/>
          <cell r="Q2008"/>
          <cell r="R2008"/>
          <cell r="S2008"/>
          <cell r="T2008"/>
          <cell r="U2008"/>
          <cell r="V2008"/>
          <cell r="W2008"/>
          <cell r="X2008"/>
          <cell r="Y2008"/>
          <cell r="Z2008" t="str">
            <v>-</v>
          </cell>
          <cell r="AA2008" t="str">
            <v>-</v>
          </cell>
        </row>
        <row r="2009">
          <cell r="B2009" t="str">
            <v>4РФ1-15</v>
          </cell>
          <cell r="C2009" t="str">
            <v>Ригель фахверка 4РФ1-15</v>
          </cell>
          <cell r="D2009">
            <v>1</v>
          </cell>
          <cell r="E2009">
            <v>10.8</v>
          </cell>
          <cell r="F2009">
            <v>10.8</v>
          </cell>
          <cell r="G2009"/>
          <cell r="H2009"/>
          <cell r="I2009"/>
          <cell r="J2009"/>
          <cell r="K2009"/>
          <cell r="L2009"/>
          <cell r="M2009"/>
          <cell r="N2009"/>
          <cell r="O2009"/>
          <cell r="P2009"/>
          <cell r="Q2009"/>
          <cell r="R2009"/>
          <cell r="S2009"/>
          <cell r="T2009"/>
          <cell r="U2009"/>
          <cell r="V2009"/>
          <cell r="W2009"/>
          <cell r="X2009"/>
          <cell r="Y2009"/>
          <cell r="Z2009" t="str">
            <v>-</v>
          </cell>
          <cell r="AA2009" t="str">
            <v>-</v>
          </cell>
        </row>
        <row r="2010">
          <cell r="B2010" t="str">
            <v>4РФ1-16</v>
          </cell>
          <cell r="C2010" t="str">
            <v>Ригель фахверка 4РФ1-16</v>
          </cell>
          <cell r="D2010">
            <v>1</v>
          </cell>
          <cell r="E2010">
            <v>15.5</v>
          </cell>
          <cell r="F2010">
            <v>15.5</v>
          </cell>
          <cell r="G2010"/>
          <cell r="H2010"/>
          <cell r="I2010"/>
          <cell r="J2010"/>
          <cell r="K2010"/>
          <cell r="L2010"/>
          <cell r="M2010"/>
          <cell r="N2010"/>
          <cell r="O2010"/>
          <cell r="P2010"/>
          <cell r="Q2010"/>
          <cell r="R2010"/>
          <cell r="S2010"/>
          <cell r="T2010"/>
          <cell r="U2010"/>
          <cell r="V2010"/>
          <cell r="W2010"/>
          <cell r="X2010"/>
          <cell r="Y2010"/>
          <cell r="Z2010" t="str">
            <v>-</v>
          </cell>
          <cell r="AA2010" t="str">
            <v>-</v>
          </cell>
        </row>
        <row r="2011">
          <cell r="B2011" t="str">
            <v>4РФ1-17</v>
          </cell>
          <cell r="C2011" t="str">
            <v>Ригель фахверка 4РФ1-17</v>
          </cell>
          <cell r="D2011">
            <v>3</v>
          </cell>
          <cell r="E2011">
            <v>15</v>
          </cell>
          <cell r="F2011">
            <v>45</v>
          </cell>
          <cell r="G2011"/>
          <cell r="H2011"/>
          <cell r="I2011"/>
          <cell r="J2011"/>
          <cell r="K2011"/>
          <cell r="L2011"/>
          <cell r="M2011"/>
          <cell r="N2011"/>
          <cell r="O2011"/>
          <cell r="P2011"/>
          <cell r="Q2011"/>
          <cell r="R2011"/>
          <cell r="S2011"/>
          <cell r="T2011"/>
          <cell r="U2011"/>
          <cell r="V2011"/>
          <cell r="W2011"/>
          <cell r="X2011"/>
          <cell r="Y2011"/>
          <cell r="Z2011" t="str">
            <v>-</v>
          </cell>
          <cell r="AA2011" t="str">
            <v>-</v>
          </cell>
        </row>
        <row r="2012">
          <cell r="B2012" t="str">
            <v>4РФ1-18</v>
          </cell>
          <cell r="C2012" t="str">
            <v>Ригель фахверка 4РФ1-18</v>
          </cell>
          <cell r="D2012">
            <v>1</v>
          </cell>
          <cell r="E2012">
            <v>13.9</v>
          </cell>
          <cell r="F2012">
            <v>13.9</v>
          </cell>
          <cell r="G2012"/>
          <cell r="H2012"/>
          <cell r="I2012"/>
          <cell r="J2012"/>
          <cell r="K2012"/>
          <cell r="L2012"/>
          <cell r="M2012"/>
          <cell r="N2012"/>
          <cell r="O2012"/>
          <cell r="P2012"/>
          <cell r="Q2012"/>
          <cell r="R2012"/>
          <cell r="S2012"/>
          <cell r="T2012"/>
          <cell r="U2012"/>
          <cell r="V2012"/>
          <cell r="W2012"/>
          <cell r="X2012"/>
          <cell r="Y2012"/>
          <cell r="Z2012" t="str">
            <v>-</v>
          </cell>
          <cell r="AA2012" t="str">
            <v>-</v>
          </cell>
        </row>
        <row r="2013">
          <cell r="B2013" t="str">
            <v>4РФ2-1</v>
          </cell>
          <cell r="C2013" t="str">
            <v>Ригель фахверка 4РФ2-1</v>
          </cell>
          <cell r="D2013">
            <v>7</v>
          </cell>
          <cell r="E2013">
            <v>14.9</v>
          </cell>
          <cell r="F2013">
            <v>104.3</v>
          </cell>
          <cell r="G2013"/>
          <cell r="H2013"/>
          <cell r="I2013"/>
          <cell r="J2013"/>
          <cell r="K2013"/>
          <cell r="L2013"/>
          <cell r="M2013"/>
          <cell r="N2013"/>
          <cell r="O2013"/>
          <cell r="P2013"/>
          <cell r="Q2013"/>
          <cell r="R2013"/>
          <cell r="S2013"/>
          <cell r="T2013"/>
          <cell r="U2013"/>
          <cell r="V2013"/>
          <cell r="W2013"/>
          <cell r="X2013"/>
          <cell r="Y2013"/>
          <cell r="Z2013" t="str">
            <v>-</v>
          </cell>
          <cell r="AA2013" t="str">
            <v>-</v>
          </cell>
        </row>
        <row r="2014">
          <cell r="B2014" t="str">
            <v>4РФ3-1</v>
          </cell>
          <cell r="C2014" t="str">
            <v>Ригель фахверка 4РФ3-1</v>
          </cell>
          <cell r="D2014">
            <v>18</v>
          </cell>
          <cell r="E2014">
            <v>4.8</v>
          </cell>
          <cell r="F2014">
            <v>86.4</v>
          </cell>
          <cell r="G2014"/>
          <cell r="H2014"/>
          <cell r="I2014"/>
          <cell r="J2014"/>
          <cell r="K2014"/>
          <cell r="L2014"/>
          <cell r="M2014"/>
          <cell r="N2014"/>
          <cell r="O2014"/>
          <cell r="P2014"/>
          <cell r="Q2014"/>
          <cell r="R2014"/>
          <cell r="S2014"/>
          <cell r="T2014"/>
          <cell r="U2014"/>
          <cell r="V2014"/>
          <cell r="W2014"/>
          <cell r="X2014"/>
          <cell r="Y2014"/>
          <cell r="Z2014" t="str">
            <v>-</v>
          </cell>
          <cell r="AA2014" t="str">
            <v>-</v>
          </cell>
        </row>
        <row r="2015">
          <cell r="B2015" t="str">
            <v>4СВ1-1</v>
          </cell>
          <cell r="C2015" t="str">
            <v>Связь 4СВ1-1</v>
          </cell>
          <cell r="D2015">
            <v>14</v>
          </cell>
          <cell r="E2015">
            <v>235.1</v>
          </cell>
          <cell r="F2015">
            <v>3291.4</v>
          </cell>
          <cell r="G2015"/>
          <cell r="H2015"/>
          <cell r="I2015"/>
          <cell r="J2015"/>
          <cell r="K2015"/>
          <cell r="L2015"/>
          <cell r="M2015"/>
          <cell r="N2015"/>
          <cell r="O2015"/>
          <cell r="P2015"/>
          <cell r="Q2015"/>
          <cell r="R2015"/>
          <cell r="S2015"/>
          <cell r="T2015"/>
          <cell r="U2015"/>
          <cell r="V2015"/>
          <cell r="W2015"/>
          <cell r="X2015"/>
          <cell r="Y2015"/>
          <cell r="Z2015" t="str">
            <v>-</v>
          </cell>
          <cell r="AA2015" t="str">
            <v>-</v>
          </cell>
        </row>
        <row r="2016">
          <cell r="B2016" t="str">
            <v>4СВ1-2</v>
          </cell>
          <cell r="C2016" t="str">
            <v>Связь 4СВ1-2</v>
          </cell>
          <cell r="D2016">
            <v>14</v>
          </cell>
          <cell r="E2016">
            <v>232.1</v>
          </cell>
          <cell r="F2016">
            <v>3249.4</v>
          </cell>
          <cell r="G2016"/>
          <cell r="H2016"/>
          <cell r="I2016"/>
          <cell r="J2016"/>
          <cell r="K2016"/>
          <cell r="L2016"/>
          <cell r="M2016"/>
          <cell r="N2016"/>
          <cell r="O2016"/>
          <cell r="P2016"/>
          <cell r="Q2016"/>
          <cell r="R2016"/>
          <cell r="S2016"/>
          <cell r="T2016"/>
          <cell r="U2016"/>
          <cell r="V2016"/>
          <cell r="W2016"/>
          <cell r="X2016"/>
          <cell r="Y2016"/>
          <cell r="Z2016" t="str">
            <v>-</v>
          </cell>
          <cell r="AA2016" t="str">
            <v>-</v>
          </cell>
        </row>
        <row r="2017">
          <cell r="B2017" t="str">
            <v>4СВ1-3</v>
          </cell>
          <cell r="C2017" t="str">
            <v>Связь 4СВ1-3</v>
          </cell>
          <cell r="D2017">
            <v>2</v>
          </cell>
          <cell r="E2017">
            <v>238.9</v>
          </cell>
          <cell r="F2017">
            <v>477.8</v>
          </cell>
          <cell r="G2017"/>
          <cell r="H2017"/>
          <cell r="I2017"/>
          <cell r="J2017"/>
          <cell r="K2017"/>
          <cell r="L2017"/>
          <cell r="M2017"/>
          <cell r="N2017"/>
          <cell r="O2017"/>
          <cell r="P2017"/>
          <cell r="Q2017"/>
          <cell r="R2017"/>
          <cell r="S2017"/>
          <cell r="T2017"/>
          <cell r="U2017"/>
          <cell r="V2017"/>
          <cell r="W2017"/>
          <cell r="X2017"/>
          <cell r="Y2017"/>
          <cell r="Z2017" t="str">
            <v>-</v>
          </cell>
          <cell r="AA2017" t="str">
            <v>-</v>
          </cell>
        </row>
        <row r="2018">
          <cell r="B2018" t="str">
            <v>4СВ2-1</v>
          </cell>
          <cell r="C2018" t="str">
            <v>Связь 4СВ2-1</v>
          </cell>
          <cell r="D2018">
            <v>4</v>
          </cell>
          <cell r="E2018">
            <v>240.1</v>
          </cell>
          <cell r="F2018">
            <v>960.4</v>
          </cell>
          <cell r="G2018"/>
          <cell r="H2018"/>
          <cell r="I2018"/>
          <cell r="J2018"/>
          <cell r="K2018"/>
          <cell r="L2018"/>
          <cell r="M2018"/>
          <cell r="N2018"/>
          <cell r="O2018"/>
          <cell r="P2018"/>
          <cell r="Q2018"/>
          <cell r="R2018"/>
          <cell r="S2018"/>
          <cell r="T2018"/>
          <cell r="U2018"/>
          <cell r="V2018"/>
          <cell r="W2018"/>
          <cell r="X2018"/>
          <cell r="Y2018"/>
          <cell r="Z2018" t="str">
            <v>-</v>
          </cell>
          <cell r="AA2018" t="str">
            <v>-</v>
          </cell>
        </row>
        <row r="2019">
          <cell r="B2019" t="str">
            <v>4СВ2-2</v>
          </cell>
          <cell r="C2019" t="str">
            <v>Связь 4СВ2-2</v>
          </cell>
          <cell r="D2019">
            <v>2</v>
          </cell>
          <cell r="E2019">
            <v>230</v>
          </cell>
          <cell r="F2019">
            <v>460</v>
          </cell>
          <cell r="G2019"/>
          <cell r="H2019"/>
          <cell r="I2019"/>
          <cell r="J2019"/>
          <cell r="K2019"/>
          <cell r="L2019"/>
          <cell r="M2019"/>
          <cell r="N2019"/>
          <cell r="O2019"/>
          <cell r="P2019"/>
          <cell r="Q2019"/>
          <cell r="R2019"/>
          <cell r="S2019"/>
          <cell r="T2019"/>
          <cell r="U2019"/>
          <cell r="V2019"/>
          <cell r="W2019"/>
          <cell r="X2019"/>
          <cell r="Y2019"/>
          <cell r="Z2019" t="str">
            <v>-</v>
          </cell>
          <cell r="AA2019" t="str">
            <v>-</v>
          </cell>
        </row>
        <row r="2020">
          <cell r="B2020" t="str">
            <v>4СВ3-1</v>
          </cell>
          <cell r="C2020" t="str">
            <v>Связь 4СВ3-1</v>
          </cell>
          <cell r="D2020">
            <v>2</v>
          </cell>
          <cell r="E2020">
            <v>377.3</v>
          </cell>
          <cell r="F2020">
            <v>754.6</v>
          </cell>
          <cell r="G2020"/>
          <cell r="H2020"/>
          <cell r="I2020"/>
          <cell r="J2020"/>
          <cell r="K2020"/>
          <cell r="L2020"/>
          <cell r="M2020"/>
          <cell r="N2020"/>
          <cell r="O2020"/>
          <cell r="P2020"/>
          <cell r="Q2020"/>
          <cell r="R2020"/>
          <cell r="S2020"/>
          <cell r="T2020"/>
          <cell r="U2020"/>
          <cell r="V2020"/>
          <cell r="W2020"/>
          <cell r="X2020"/>
          <cell r="Y2020"/>
          <cell r="Z2020" t="str">
            <v>-</v>
          </cell>
          <cell r="AA2020" t="str">
            <v>-</v>
          </cell>
        </row>
        <row r="2021">
          <cell r="B2021" t="str">
            <v>4СВ4-1</v>
          </cell>
          <cell r="C2021" t="str">
            <v>Связь 4СВ4-1</v>
          </cell>
          <cell r="D2021">
            <v>1</v>
          </cell>
          <cell r="E2021">
            <v>212.7</v>
          </cell>
          <cell r="F2021">
            <v>212.7</v>
          </cell>
          <cell r="G2021"/>
          <cell r="H2021"/>
          <cell r="I2021"/>
          <cell r="J2021"/>
          <cell r="K2021"/>
          <cell r="L2021"/>
          <cell r="M2021"/>
          <cell r="N2021"/>
          <cell r="O2021"/>
          <cell r="P2021"/>
          <cell r="Q2021"/>
          <cell r="R2021"/>
          <cell r="S2021"/>
          <cell r="T2021"/>
          <cell r="U2021"/>
          <cell r="V2021"/>
          <cell r="W2021"/>
          <cell r="X2021"/>
          <cell r="Y2021"/>
          <cell r="Z2021" t="str">
            <v>-</v>
          </cell>
          <cell r="AA2021" t="str">
            <v>-</v>
          </cell>
        </row>
        <row r="2022">
          <cell r="B2022" t="str">
            <v>4СВ4-2</v>
          </cell>
          <cell r="C2022" t="str">
            <v>Связь 4СВ4-2</v>
          </cell>
          <cell r="D2022">
            <v>2</v>
          </cell>
          <cell r="E2022">
            <v>214.9</v>
          </cell>
          <cell r="F2022">
            <v>429.8</v>
          </cell>
          <cell r="G2022"/>
          <cell r="H2022"/>
          <cell r="I2022"/>
          <cell r="J2022"/>
          <cell r="K2022"/>
          <cell r="L2022"/>
          <cell r="M2022"/>
          <cell r="N2022"/>
          <cell r="O2022"/>
          <cell r="P2022"/>
          <cell r="Q2022"/>
          <cell r="R2022"/>
          <cell r="S2022"/>
          <cell r="T2022"/>
          <cell r="U2022"/>
          <cell r="V2022"/>
          <cell r="W2022"/>
          <cell r="X2022"/>
          <cell r="Y2022"/>
          <cell r="Z2022" t="str">
            <v>-</v>
          </cell>
          <cell r="AA2022" t="str">
            <v>-</v>
          </cell>
        </row>
        <row r="2023">
          <cell r="B2023" t="str">
            <v>4СВ4-3</v>
          </cell>
          <cell r="C2023" t="str">
            <v>Связь 4СВ4-3</v>
          </cell>
          <cell r="D2023">
            <v>1</v>
          </cell>
          <cell r="E2023">
            <v>212.7</v>
          </cell>
          <cell r="F2023">
            <v>212.7</v>
          </cell>
          <cell r="G2023"/>
          <cell r="H2023"/>
          <cell r="I2023"/>
          <cell r="J2023"/>
          <cell r="K2023"/>
          <cell r="L2023"/>
          <cell r="M2023"/>
          <cell r="N2023"/>
          <cell r="O2023"/>
          <cell r="P2023"/>
          <cell r="Q2023"/>
          <cell r="R2023"/>
          <cell r="S2023"/>
          <cell r="T2023"/>
          <cell r="U2023"/>
          <cell r="V2023"/>
          <cell r="W2023"/>
          <cell r="X2023"/>
          <cell r="Y2023"/>
          <cell r="Z2023" t="str">
            <v>-</v>
          </cell>
          <cell r="AA2023" t="str">
            <v>-</v>
          </cell>
        </row>
        <row r="2024">
          <cell r="B2024" t="str">
            <v>4СВ5-1</v>
          </cell>
          <cell r="C2024" t="str">
            <v>Связь 4СВ5-1</v>
          </cell>
          <cell r="D2024">
            <v>2</v>
          </cell>
          <cell r="E2024">
            <v>103.8</v>
          </cell>
          <cell r="F2024">
            <v>207.6</v>
          </cell>
          <cell r="G2024"/>
          <cell r="H2024"/>
          <cell r="I2024"/>
          <cell r="J2024"/>
          <cell r="K2024"/>
          <cell r="L2024"/>
          <cell r="M2024"/>
          <cell r="N2024"/>
          <cell r="O2024"/>
          <cell r="P2024"/>
          <cell r="Q2024"/>
          <cell r="R2024"/>
          <cell r="S2024"/>
          <cell r="T2024"/>
          <cell r="U2024"/>
          <cell r="V2024"/>
          <cell r="W2024"/>
          <cell r="X2024"/>
          <cell r="Y2024"/>
          <cell r="Z2024" t="str">
            <v>-</v>
          </cell>
          <cell r="AA2024" t="str">
            <v>-</v>
          </cell>
        </row>
        <row r="2025">
          <cell r="B2025" t="str">
            <v>4СВ5-2</v>
          </cell>
          <cell r="C2025" t="str">
            <v>Связь 4СВ5-2</v>
          </cell>
          <cell r="D2025">
            <v>2</v>
          </cell>
          <cell r="E2025">
            <v>106.7</v>
          </cell>
          <cell r="F2025">
            <v>213.4</v>
          </cell>
          <cell r="G2025"/>
          <cell r="H2025"/>
          <cell r="I2025"/>
          <cell r="J2025"/>
          <cell r="K2025"/>
          <cell r="L2025"/>
          <cell r="M2025"/>
          <cell r="N2025"/>
          <cell r="O2025"/>
          <cell r="P2025"/>
          <cell r="Q2025"/>
          <cell r="R2025"/>
          <cell r="S2025"/>
          <cell r="T2025"/>
          <cell r="U2025"/>
          <cell r="V2025"/>
          <cell r="W2025"/>
          <cell r="X2025"/>
          <cell r="Y2025"/>
          <cell r="Z2025" t="str">
            <v>-</v>
          </cell>
          <cell r="AA2025" t="str">
            <v>-</v>
          </cell>
        </row>
        <row r="2026">
          <cell r="B2026" t="str">
            <v>4СВ5-3</v>
          </cell>
          <cell r="C2026" t="str">
            <v>Связь 4СВ5-3</v>
          </cell>
          <cell r="D2026">
            <v>4</v>
          </cell>
          <cell r="E2026">
            <v>45.2</v>
          </cell>
          <cell r="F2026">
            <v>180.8</v>
          </cell>
          <cell r="G2026"/>
          <cell r="H2026"/>
          <cell r="I2026"/>
          <cell r="J2026"/>
          <cell r="K2026"/>
          <cell r="L2026"/>
          <cell r="M2026"/>
          <cell r="N2026"/>
          <cell r="O2026"/>
          <cell r="P2026"/>
          <cell r="Q2026"/>
          <cell r="R2026"/>
          <cell r="S2026"/>
          <cell r="T2026"/>
          <cell r="U2026"/>
          <cell r="V2026"/>
          <cell r="W2026"/>
          <cell r="X2026"/>
          <cell r="Y2026"/>
          <cell r="Z2026" t="str">
            <v>-</v>
          </cell>
          <cell r="AA2026" t="str">
            <v>-</v>
          </cell>
        </row>
        <row r="2027">
          <cell r="B2027" t="str">
            <v>4СГ1-1</v>
          </cell>
          <cell r="C2027" t="str">
            <v>Связь 4СГ1-1</v>
          </cell>
          <cell r="D2027">
            <v>25</v>
          </cell>
          <cell r="E2027">
            <v>53.5</v>
          </cell>
          <cell r="F2027">
            <v>1337.5</v>
          </cell>
          <cell r="G2027"/>
          <cell r="H2027"/>
          <cell r="I2027"/>
          <cell r="J2027"/>
          <cell r="K2027"/>
          <cell r="L2027"/>
          <cell r="M2027"/>
          <cell r="N2027"/>
          <cell r="O2027"/>
          <cell r="P2027"/>
          <cell r="Q2027"/>
          <cell r="R2027"/>
          <cell r="S2027"/>
          <cell r="T2027"/>
          <cell r="U2027"/>
          <cell r="V2027"/>
          <cell r="W2027"/>
          <cell r="X2027"/>
          <cell r="Y2027"/>
          <cell r="Z2027" t="str">
            <v>-</v>
          </cell>
          <cell r="AA2027" t="str">
            <v>-</v>
          </cell>
        </row>
        <row r="2028">
          <cell r="B2028" t="str">
            <v>4СГ1-2</v>
          </cell>
          <cell r="C2028" t="str">
            <v>Связь 4СГ1-2</v>
          </cell>
          <cell r="D2028">
            <v>1</v>
          </cell>
          <cell r="E2028">
            <v>46.4</v>
          </cell>
          <cell r="F2028">
            <v>46.4</v>
          </cell>
          <cell r="G2028"/>
          <cell r="H2028"/>
          <cell r="I2028"/>
          <cell r="J2028"/>
          <cell r="K2028"/>
          <cell r="L2028"/>
          <cell r="M2028"/>
          <cell r="N2028"/>
          <cell r="O2028"/>
          <cell r="P2028"/>
          <cell r="Q2028"/>
          <cell r="R2028"/>
          <cell r="S2028"/>
          <cell r="T2028"/>
          <cell r="U2028"/>
          <cell r="V2028"/>
          <cell r="W2028"/>
          <cell r="X2028"/>
          <cell r="Y2028"/>
          <cell r="Z2028" t="str">
            <v>-</v>
          </cell>
          <cell r="AA2028" t="str">
            <v>-</v>
          </cell>
        </row>
        <row r="2029">
          <cell r="B2029" t="str">
            <v>4СГ1-3</v>
          </cell>
          <cell r="C2029" t="str">
            <v>Связь 4СГ1-3</v>
          </cell>
          <cell r="D2029">
            <v>1</v>
          </cell>
          <cell r="E2029">
            <v>48.5</v>
          </cell>
          <cell r="F2029">
            <v>48.5</v>
          </cell>
          <cell r="G2029"/>
          <cell r="H2029"/>
          <cell r="I2029"/>
          <cell r="J2029"/>
          <cell r="K2029"/>
          <cell r="L2029"/>
          <cell r="M2029"/>
          <cell r="N2029"/>
          <cell r="O2029"/>
          <cell r="P2029"/>
          <cell r="Q2029"/>
          <cell r="R2029"/>
          <cell r="S2029"/>
          <cell r="T2029"/>
          <cell r="U2029"/>
          <cell r="V2029"/>
          <cell r="W2029"/>
          <cell r="X2029"/>
          <cell r="Y2029"/>
          <cell r="Z2029" t="str">
            <v>-</v>
          </cell>
          <cell r="AA2029" t="str">
            <v>-</v>
          </cell>
        </row>
        <row r="2030">
          <cell r="B2030" t="str">
            <v>4СГ1-4</v>
          </cell>
          <cell r="C2030" t="str">
            <v>Связь 4СГ1-4</v>
          </cell>
          <cell r="D2030">
            <v>1</v>
          </cell>
          <cell r="E2030">
            <v>52.6</v>
          </cell>
          <cell r="F2030">
            <v>52.6</v>
          </cell>
          <cell r="G2030"/>
          <cell r="H2030"/>
          <cell r="I2030"/>
          <cell r="J2030"/>
          <cell r="K2030"/>
          <cell r="L2030"/>
          <cell r="M2030"/>
          <cell r="N2030"/>
          <cell r="O2030"/>
          <cell r="P2030"/>
          <cell r="Q2030"/>
          <cell r="R2030"/>
          <cell r="S2030"/>
          <cell r="T2030"/>
          <cell r="U2030"/>
          <cell r="V2030"/>
          <cell r="W2030"/>
          <cell r="X2030"/>
          <cell r="Y2030"/>
          <cell r="Z2030" t="str">
            <v>-</v>
          </cell>
          <cell r="AA2030" t="str">
            <v>-</v>
          </cell>
        </row>
        <row r="2031">
          <cell r="B2031" t="str">
            <v>4СГ1-5</v>
          </cell>
          <cell r="C2031" t="str">
            <v>Связь 4СГ1-5</v>
          </cell>
          <cell r="D2031">
            <v>1</v>
          </cell>
          <cell r="E2031">
            <v>37.299999999999997</v>
          </cell>
          <cell r="F2031">
            <v>37.299999999999997</v>
          </cell>
          <cell r="G2031"/>
          <cell r="H2031"/>
          <cell r="I2031"/>
          <cell r="J2031"/>
          <cell r="K2031"/>
          <cell r="L2031"/>
          <cell r="M2031"/>
          <cell r="N2031"/>
          <cell r="O2031"/>
          <cell r="P2031"/>
          <cell r="Q2031"/>
          <cell r="R2031"/>
          <cell r="S2031"/>
          <cell r="T2031"/>
          <cell r="U2031"/>
          <cell r="V2031"/>
          <cell r="W2031"/>
          <cell r="X2031"/>
          <cell r="Y2031"/>
          <cell r="Z2031" t="str">
            <v>-</v>
          </cell>
          <cell r="AA2031" t="str">
            <v>-</v>
          </cell>
        </row>
        <row r="2032">
          <cell r="B2032" t="str">
            <v>4СГ1-6</v>
          </cell>
          <cell r="C2032" t="str">
            <v>Связь 4СГ1-6</v>
          </cell>
          <cell r="D2032">
            <v>1</v>
          </cell>
          <cell r="E2032">
            <v>35.700000000000003</v>
          </cell>
          <cell r="F2032">
            <v>35.700000000000003</v>
          </cell>
          <cell r="G2032"/>
          <cell r="H2032"/>
          <cell r="I2032"/>
          <cell r="J2032"/>
          <cell r="K2032"/>
          <cell r="L2032"/>
          <cell r="M2032"/>
          <cell r="N2032"/>
          <cell r="O2032"/>
          <cell r="P2032"/>
          <cell r="Q2032"/>
          <cell r="R2032"/>
          <cell r="S2032"/>
          <cell r="T2032"/>
          <cell r="U2032"/>
          <cell r="V2032"/>
          <cell r="W2032"/>
          <cell r="X2032"/>
          <cell r="Y2032"/>
          <cell r="Z2032" t="str">
            <v>-</v>
          </cell>
          <cell r="AA2032" t="str">
            <v>-</v>
          </cell>
        </row>
        <row r="2033">
          <cell r="B2033" t="str">
            <v>4СГ1-7</v>
          </cell>
          <cell r="C2033" t="str">
            <v>Связь 4СГ1-7</v>
          </cell>
          <cell r="D2033">
            <v>1</v>
          </cell>
          <cell r="E2033">
            <v>30.1</v>
          </cell>
          <cell r="F2033">
            <v>30.1</v>
          </cell>
          <cell r="G2033"/>
          <cell r="H2033"/>
          <cell r="I2033"/>
          <cell r="J2033"/>
          <cell r="K2033"/>
          <cell r="L2033"/>
          <cell r="M2033"/>
          <cell r="N2033"/>
          <cell r="O2033"/>
          <cell r="P2033"/>
          <cell r="Q2033"/>
          <cell r="R2033"/>
          <cell r="S2033"/>
          <cell r="T2033"/>
          <cell r="U2033"/>
          <cell r="V2033"/>
          <cell r="W2033"/>
          <cell r="X2033"/>
          <cell r="Y2033"/>
          <cell r="Z2033" t="str">
            <v>-</v>
          </cell>
          <cell r="AA2033" t="str">
            <v>-</v>
          </cell>
        </row>
        <row r="2034">
          <cell r="B2034" t="str">
            <v>4СГ1-8</v>
          </cell>
          <cell r="C2034" t="str">
            <v>Связь 4СГ1-8</v>
          </cell>
          <cell r="D2034">
            <v>1</v>
          </cell>
          <cell r="E2034">
            <v>35.200000000000003</v>
          </cell>
          <cell r="F2034">
            <v>35.200000000000003</v>
          </cell>
          <cell r="G2034"/>
          <cell r="H2034"/>
          <cell r="I2034"/>
          <cell r="J2034"/>
          <cell r="K2034"/>
          <cell r="L2034"/>
          <cell r="M2034"/>
          <cell r="N2034"/>
          <cell r="O2034"/>
          <cell r="P2034"/>
          <cell r="Q2034"/>
          <cell r="R2034"/>
          <cell r="S2034"/>
          <cell r="T2034"/>
          <cell r="U2034"/>
          <cell r="V2034"/>
          <cell r="W2034"/>
          <cell r="X2034"/>
          <cell r="Y2034"/>
          <cell r="Z2034" t="str">
            <v>-</v>
          </cell>
          <cell r="AA2034" t="str">
            <v>-</v>
          </cell>
        </row>
        <row r="2035">
          <cell r="B2035" t="str">
            <v>4СГ1-9</v>
          </cell>
          <cell r="C2035" t="str">
            <v>Связь 4СГ1-9</v>
          </cell>
          <cell r="D2035">
            <v>1</v>
          </cell>
          <cell r="E2035">
            <v>24.7</v>
          </cell>
          <cell r="F2035">
            <v>24.7</v>
          </cell>
          <cell r="G2035"/>
          <cell r="H2035"/>
          <cell r="I2035"/>
          <cell r="J2035"/>
          <cell r="K2035"/>
          <cell r="L2035"/>
          <cell r="M2035"/>
          <cell r="N2035"/>
          <cell r="O2035"/>
          <cell r="P2035"/>
          <cell r="Q2035"/>
          <cell r="R2035"/>
          <cell r="S2035"/>
          <cell r="T2035"/>
          <cell r="U2035"/>
          <cell r="V2035"/>
          <cell r="W2035"/>
          <cell r="X2035"/>
          <cell r="Y2035"/>
          <cell r="Z2035" t="str">
            <v>-</v>
          </cell>
          <cell r="AA2035" t="str">
            <v>-</v>
          </cell>
        </row>
        <row r="2036">
          <cell r="B2036" t="str">
            <v>4СГ1-10</v>
          </cell>
          <cell r="C2036" t="str">
            <v>Связь 4СГ1-10</v>
          </cell>
          <cell r="D2036">
            <v>1</v>
          </cell>
          <cell r="E2036">
            <v>69.900000000000006</v>
          </cell>
          <cell r="F2036">
            <v>69.900000000000006</v>
          </cell>
          <cell r="G2036"/>
          <cell r="H2036"/>
          <cell r="I2036"/>
          <cell r="J2036"/>
          <cell r="K2036"/>
          <cell r="L2036"/>
          <cell r="M2036"/>
          <cell r="N2036"/>
          <cell r="O2036"/>
          <cell r="P2036"/>
          <cell r="Q2036"/>
          <cell r="R2036"/>
          <cell r="S2036"/>
          <cell r="T2036"/>
          <cell r="U2036"/>
          <cell r="V2036"/>
          <cell r="W2036"/>
          <cell r="X2036"/>
          <cell r="Y2036"/>
          <cell r="Z2036" t="str">
            <v>-</v>
          </cell>
          <cell r="AA2036" t="str">
            <v>-</v>
          </cell>
        </row>
        <row r="2037">
          <cell r="B2037" t="str">
            <v>4СГ2-1</v>
          </cell>
          <cell r="C2037" t="str">
            <v>Связь 4СГ2-1</v>
          </cell>
          <cell r="D2037">
            <v>2</v>
          </cell>
          <cell r="E2037">
            <v>216.8</v>
          </cell>
          <cell r="F2037">
            <v>433.6</v>
          </cell>
          <cell r="G2037"/>
          <cell r="H2037"/>
          <cell r="I2037"/>
          <cell r="J2037"/>
          <cell r="K2037"/>
          <cell r="L2037"/>
          <cell r="M2037"/>
          <cell r="N2037"/>
          <cell r="O2037"/>
          <cell r="P2037"/>
          <cell r="Q2037"/>
          <cell r="R2037"/>
          <cell r="S2037"/>
          <cell r="T2037"/>
          <cell r="U2037"/>
          <cell r="V2037"/>
          <cell r="W2037"/>
          <cell r="X2037"/>
          <cell r="Y2037"/>
          <cell r="Z2037" t="str">
            <v>-</v>
          </cell>
          <cell r="AA2037" t="str">
            <v>-</v>
          </cell>
        </row>
        <row r="2038">
          <cell r="B2038" t="str">
            <v>4СГ2-2</v>
          </cell>
          <cell r="C2038" t="str">
            <v>Связь 4СГ2-2</v>
          </cell>
          <cell r="D2038">
            <v>1</v>
          </cell>
          <cell r="E2038">
            <v>219.2</v>
          </cell>
          <cell r="F2038">
            <v>219.2</v>
          </cell>
          <cell r="G2038"/>
          <cell r="H2038"/>
          <cell r="I2038"/>
          <cell r="J2038"/>
          <cell r="K2038"/>
          <cell r="L2038"/>
          <cell r="M2038"/>
          <cell r="N2038"/>
          <cell r="O2038"/>
          <cell r="P2038"/>
          <cell r="Q2038"/>
          <cell r="R2038"/>
          <cell r="S2038"/>
          <cell r="T2038"/>
          <cell r="U2038"/>
          <cell r="V2038"/>
          <cell r="W2038"/>
          <cell r="X2038"/>
          <cell r="Y2038"/>
          <cell r="Z2038" t="str">
            <v>-</v>
          </cell>
          <cell r="AA2038" t="str">
            <v>-</v>
          </cell>
        </row>
        <row r="2039">
          <cell r="B2039" t="str">
            <v>4СГ2-3</v>
          </cell>
          <cell r="C2039" t="str">
            <v>Связь 4СГ2-3</v>
          </cell>
          <cell r="D2039">
            <v>1</v>
          </cell>
          <cell r="E2039">
            <v>219.2</v>
          </cell>
          <cell r="F2039">
            <v>219.2</v>
          </cell>
          <cell r="G2039"/>
          <cell r="H2039"/>
          <cell r="I2039"/>
          <cell r="J2039"/>
          <cell r="K2039"/>
          <cell r="L2039"/>
          <cell r="M2039"/>
          <cell r="N2039"/>
          <cell r="O2039"/>
          <cell r="P2039"/>
          <cell r="Q2039"/>
          <cell r="R2039"/>
          <cell r="S2039"/>
          <cell r="T2039"/>
          <cell r="U2039"/>
          <cell r="V2039"/>
          <cell r="W2039"/>
          <cell r="X2039"/>
          <cell r="Y2039"/>
          <cell r="Z2039" t="str">
            <v>-</v>
          </cell>
          <cell r="AA2039" t="str">
            <v>-</v>
          </cell>
        </row>
        <row r="2040">
          <cell r="B2040" t="str">
            <v>4СТ1-1</v>
          </cell>
          <cell r="C2040" t="str">
            <v>Стойка 4СТ1-1</v>
          </cell>
          <cell r="D2040">
            <v>1</v>
          </cell>
          <cell r="E2040">
            <v>322.89999999999998</v>
          </cell>
          <cell r="F2040">
            <v>322.89999999999998</v>
          </cell>
          <cell r="G2040"/>
          <cell r="H2040"/>
          <cell r="I2040"/>
          <cell r="J2040"/>
          <cell r="K2040"/>
          <cell r="L2040"/>
          <cell r="M2040"/>
          <cell r="N2040"/>
          <cell r="O2040"/>
          <cell r="P2040"/>
          <cell r="Q2040"/>
          <cell r="R2040"/>
          <cell r="S2040"/>
          <cell r="T2040"/>
          <cell r="U2040"/>
          <cell r="V2040"/>
          <cell r="W2040"/>
          <cell r="X2040"/>
          <cell r="Y2040"/>
          <cell r="Z2040" t="str">
            <v>-</v>
          </cell>
          <cell r="AA2040" t="str">
            <v>-</v>
          </cell>
        </row>
        <row r="2041">
          <cell r="B2041" t="str">
            <v>4СТ1-2</v>
          </cell>
          <cell r="C2041" t="str">
            <v>Стойка 4СТ1-2</v>
          </cell>
          <cell r="D2041">
            <v>1</v>
          </cell>
          <cell r="E2041">
            <v>473.1</v>
          </cell>
          <cell r="F2041">
            <v>473.1</v>
          </cell>
          <cell r="G2041"/>
          <cell r="H2041"/>
          <cell r="I2041"/>
          <cell r="J2041"/>
          <cell r="K2041"/>
          <cell r="L2041"/>
          <cell r="M2041"/>
          <cell r="N2041"/>
          <cell r="O2041"/>
          <cell r="P2041"/>
          <cell r="Q2041"/>
          <cell r="R2041"/>
          <cell r="S2041"/>
          <cell r="T2041"/>
          <cell r="U2041"/>
          <cell r="V2041"/>
          <cell r="W2041"/>
          <cell r="X2041"/>
          <cell r="Y2041"/>
          <cell r="Z2041" t="str">
            <v>-</v>
          </cell>
          <cell r="AA2041" t="str">
            <v>-</v>
          </cell>
        </row>
        <row r="2042">
          <cell r="B2042" t="str">
            <v>4СФ1-1</v>
          </cell>
          <cell r="C2042" t="str">
            <v>Стойка фахверка 4СФ1-1</v>
          </cell>
          <cell r="D2042">
            <v>1</v>
          </cell>
          <cell r="E2042">
            <v>61.1</v>
          </cell>
          <cell r="F2042">
            <v>61.1</v>
          </cell>
          <cell r="G2042"/>
          <cell r="H2042"/>
          <cell r="I2042"/>
          <cell r="J2042"/>
          <cell r="K2042"/>
          <cell r="L2042"/>
          <cell r="M2042"/>
          <cell r="N2042"/>
          <cell r="O2042"/>
          <cell r="P2042"/>
          <cell r="Q2042"/>
          <cell r="R2042"/>
          <cell r="S2042"/>
          <cell r="T2042"/>
          <cell r="U2042"/>
          <cell r="V2042"/>
          <cell r="W2042"/>
          <cell r="X2042"/>
          <cell r="Y2042"/>
          <cell r="Z2042" t="str">
            <v>-</v>
          </cell>
          <cell r="AA2042" t="str">
            <v>-</v>
          </cell>
        </row>
        <row r="2043">
          <cell r="B2043" t="str">
            <v>4СФ1-2</v>
          </cell>
          <cell r="C2043" t="str">
            <v>Стойка фахверка 4СФ1-2</v>
          </cell>
          <cell r="D2043">
            <v>1</v>
          </cell>
          <cell r="E2043">
            <v>237.1</v>
          </cell>
          <cell r="F2043">
            <v>237.1</v>
          </cell>
          <cell r="G2043"/>
          <cell r="H2043"/>
          <cell r="I2043"/>
          <cell r="J2043"/>
          <cell r="K2043"/>
          <cell r="L2043"/>
          <cell r="M2043"/>
          <cell r="N2043"/>
          <cell r="O2043"/>
          <cell r="P2043"/>
          <cell r="Q2043"/>
          <cell r="R2043"/>
          <cell r="S2043"/>
          <cell r="T2043"/>
          <cell r="U2043"/>
          <cell r="V2043"/>
          <cell r="W2043"/>
          <cell r="X2043"/>
          <cell r="Y2043"/>
          <cell r="Z2043" t="str">
            <v>-</v>
          </cell>
          <cell r="AA2043" t="str">
            <v>-</v>
          </cell>
        </row>
        <row r="2044">
          <cell r="B2044" t="str">
            <v>4СФ2-1</v>
          </cell>
          <cell r="C2044" t="str">
            <v>Стойка фахверка 4СФ2-1</v>
          </cell>
          <cell r="D2044">
            <v>12</v>
          </cell>
          <cell r="E2044">
            <v>28.9</v>
          </cell>
          <cell r="F2044">
            <v>346.8</v>
          </cell>
          <cell r="G2044"/>
          <cell r="H2044"/>
          <cell r="I2044"/>
          <cell r="J2044"/>
          <cell r="K2044"/>
          <cell r="L2044"/>
          <cell r="M2044"/>
          <cell r="N2044"/>
          <cell r="O2044"/>
          <cell r="P2044"/>
          <cell r="Q2044"/>
          <cell r="R2044"/>
          <cell r="S2044"/>
          <cell r="T2044"/>
          <cell r="U2044"/>
          <cell r="V2044"/>
          <cell r="W2044"/>
          <cell r="X2044"/>
          <cell r="Y2044"/>
          <cell r="Z2044" t="str">
            <v>-</v>
          </cell>
          <cell r="AA2044" t="str">
            <v>-</v>
          </cell>
        </row>
        <row r="2045">
          <cell r="B2045" t="str">
            <v>4СФ2-2</v>
          </cell>
          <cell r="C2045" t="str">
            <v>Стойка фахверка 4СФ2-2</v>
          </cell>
          <cell r="D2045">
            <v>1</v>
          </cell>
          <cell r="E2045">
            <v>36</v>
          </cell>
          <cell r="F2045">
            <v>36</v>
          </cell>
          <cell r="G2045"/>
          <cell r="H2045"/>
          <cell r="I2045"/>
          <cell r="J2045"/>
          <cell r="K2045"/>
          <cell r="L2045"/>
          <cell r="M2045"/>
          <cell r="N2045"/>
          <cell r="O2045"/>
          <cell r="P2045"/>
          <cell r="Q2045"/>
          <cell r="R2045"/>
          <cell r="S2045"/>
          <cell r="T2045"/>
          <cell r="U2045"/>
          <cell r="V2045"/>
          <cell r="W2045"/>
          <cell r="X2045"/>
          <cell r="Y2045"/>
          <cell r="Z2045" t="str">
            <v>-</v>
          </cell>
          <cell r="AA2045" t="str">
            <v>-</v>
          </cell>
        </row>
        <row r="2046">
          <cell r="B2046" t="str">
            <v>4СФ2-3</v>
          </cell>
          <cell r="C2046" t="str">
            <v>Стойка фахверка 4СФ2-3</v>
          </cell>
          <cell r="D2046">
            <v>1</v>
          </cell>
          <cell r="E2046">
            <v>45.9</v>
          </cell>
          <cell r="F2046">
            <v>45.9</v>
          </cell>
          <cell r="G2046"/>
          <cell r="H2046"/>
          <cell r="I2046"/>
          <cell r="J2046"/>
          <cell r="K2046"/>
          <cell r="L2046"/>
          <cell r="M2046"/>
          <cell r="N2046"/>
          <cell r="O2046"/>
          <cell r="P2046"/>
          <cell r="Q2046"/>
          <cell r="R2046"/>
          <cell r="S2046"/>
          <cell r="T2046"/>
          <cell r="U2046"/>
          <cell r="V2046"/>
          <cell r="W2046"/>
          <cell r="X2046"/>
          <cell r="Y2046"/>
          <cell r="Z2046" t="str">
            <v>-</v>
          </cell>
          <cell r="AA2046" t="str">
            <v>-</v>
          </cell>
        </row>
        <row r="2047">
          <cell r="B2047" t="str">
            <v>4СФ3-1</v>
          </cell>
          <cell r="C2047" t="str">
            <v>Стойка фахверка 4СФ3-1</v>
          </cell>
          <cell r="D2047">
            <v>1</v>
          </cell>
          <cell r="E2047">
            <v>9.4</v>
          </cell>
          <cell r="F2047">
            <v>9.4</v>
          </cell>
          <cell r="G2047"/>
          <cell r="H2047"/>
          <cell r="I2047"/>
          <cell r="J2047"/>
          <cell r="K2047"/>
          <cell r="L2047"/>
          <cell r="M2047"/>
          <cell r="N2047"/>
          <cell r="O2047"/>
          <cell r="P2047"/>
          <cell r="Q2047"/>
          <cell r="R2047"/>
          <cell r="S2047"/>
          <cell r="T2047"/>
          <cell r="U2047"/>
          <cell r="V2047"/>
          <cell r="W2047"/>
          <cell r="X2047"/>
          <cell r="Y2047"/>
          <cell r="Z2047" t="str">
            <v>-</v>
          </cell>
          <cell r="AA2047" t="str">
            <v>-</v>
          </cell>
        </row>
        <row r="2048">
          <cell r="B2048" t="str">
            <v>4СФ3-2</v>
          </cell>
          <cell r="C2048" t="str">
            <v>Стойка фахверка 4СФ3-2</v>
          </cell>
          <cell r="D2048">
            <v>1</v>
          </cell>
          <cell r="E2048">
            <v>8.8000000000000007</v>
          </cell>
          <cell r="F2048">
            <v>8.8000000000000007</v>
          </cell>
          <cell r="G2048"/>
          <cell r="H2048"/>
          <cell r="I2048"/>
          <cell r="J2048"/>
          <cell r="K2048"/>
          <cell r="L2048"/>
          <cell r="M2048"/>
          <cell r="N2048"/>
          <cell r="O2048"/>
          <cell r="P2048"/>
          <cell r="Q2048"/>
          <cell r="R2048"/>
          <cell r="S2048"/>
          <cell r="T2048"/>
          <cell r="U2048"/>
          <cell r="V2048"/>
          <cell r="W2048"/>
          <cell r="X2048"/>
          <cell r="Y2048"/>
          <cell r="Z2048" t="str">
            <v>-</v>
          </cell>
          <cell r="AA2048" t="str">
            <v>-</v>
          </cell>
        </row>
        <row r="2049">
          <cell r="B2049" t="str">
            <v>4СФ3-3</v>
          </cell>
          <cell r="C2049" t="str">
            <v>Стойка фахверка 4СФ3-3</v>
          </cell>
          <cell r="D2049">
            <v>13</v>
          </cell>
          <cell r="E2049">
            <v>10.9</v>
          </cell>
          <cell r="F2049">
            <v>141.69999999999999</v>
          </cell>
          <cell r="G2049"/>
          <cell r="H2049"/>
          <cell r="I2049"/>
          <cell r="J2049"/>
          <cell r="K2049"/>
          <cell r="L2049"/>
          <cell r="M2049"/>
          <cell r="N2049"/>
          <cell r="O2049"/>
          <cell r="P2049"/>
          <cell r="Q2049"/>
          <cell r="R2049"/>
          <cell r="S2049"/>
          <cell r="T2049"/>
          <cell r="U2049"/>
          <cell r="V2049"/>
          <cell r="W2049"/>
          <cell r="X2049"/>
          <cell r="Y2049"/>
          <cell r="Z2049" t="str">
            <v>-</v>
          </cell>
          <cell r="AA2049" t="str">
            <v>-</v>
          </cell>
        </row>
        <row r="2050">
          <cell r="B2050" t="str">
            <v>4СФ3-4</v>
          </cell>
          <cell r="C2050" t="str">
            <v>Стойка фахверка 4СФ3-4</v>
          </cell>
          <cell r="D2050">
            <v>1</v>
          </cell>
          <cell r="E2050">
            <v>10.4</v>
          </cell>
          <cell r="F2050">
            <v>10.4</v>
          </cell>
          <cell r="G2050"/>
          <cell r="H2050"/>
          <cell r="I2050"/>
          <cell r="J2050"/>
          <cell r="K2050"/>
          <cell r="L2050"/>
          <cell r="M2050"/>
          <cell r="N2050"/>
          <cell r="O2050"/>
          <cell r="P2050"/>
          <cell r="Q2050"/>
          <cell r="R2050"/>
          <cell r="S2050"/>
          <cell r="T2050"/>
          <cell r="U2050"/>
          <cell r="V2050"/>
          <cell r="W2050"/>
          <cell r="X2050"/>
          <cell r="Y2050"/>
          <cell r="Z2050" t="str">
            <v>-</v>
          </cell>
          <cell r="AA2050" t="str">
            <v>-</v>
          </cell>
        </row>
        <row r="2051">
          <cell r="B2051" t="str">
            <v>4СФ3-5</v>
          </cell>
          <cell r="C2051" t="str">
            <v>Стойка фахверка 4СФ3-5</v>
          </cell>
          <cell r="D2051">
            <v>12</v>
          </cell>
          <cell r="E2051">
            <v>8.8000000000000007</v>
          </cell>
          <cell r="F2051">
            <v>105.6</v>
          </cell>
          <cell r="G2051"/>
          <cell r="H2051"/>
          <cell r="I2051"/>
          <cell r="J2051"/>
          <cell r="K2051"/>
          <cell r="L2051"/>
          <cell r="M2051"/>
          <cell r="N2051"/>
          <cell r="O2051"/>
          <cell r="P2051"/>
          <cell r="Q2051"/>
          <cell r="R2051"/>
          <cell r="S2051"/>
          <cell r="T2051"/>
          <cell r="U2051"/>
          <cell r="V2051"/>
          <cell r="W2051"/>
          <cell r="X2051"/>
          <cell r="Y2051"/>
          <cell r="Z2051" t="str">
            <v>-</v>
          </cell>
          <cell r="AA2051" t="str">
            <v>-</v>
          </cell>
        </row>
        <row r="2052">
          <cell r="B2052" t="str">
            <v>4СФ3-6</v>
          </cell>
          <cell r="C2052" t="str">
            <v>Стойка фахверка 4СФ3-6</v>
          </cell>
          <cell r="D2052">
            <v>12</v>
          </cell>
          <cell r="E2052">
            <v>10.5</v>
          </cell>
          <cell r="F2052">
            <v>126</v>
          </cell>
          <cell r="G2052"/>
          <cell r="H2052"/>
          <cell r="I2052"/>
          <cell r="J2052"/>
          <cell r="K2052"/>
          <cell r="L2052"/>
          <cell r="M2052"/>
          <cell r="N2052"/>
          <cell r="O2052"/>
          <cell r="P2052"/>
          <cell r="Q2052"/>
          <cell r="R2052"/>
          <cell r="S2052"/>
          <cell r="T2052"/>
          <cell r="U2052"/>
          <cell r="V2052"/>
          <cell r="W2052"/>
          <cell r="X2052"/>
          <cell r="Y2052"/>
          <cell r="Z2052" t="str">
            <v>-</v>
          </cell>
          <cell r="AA2052" t="str">
            <v>-</v>
          </cell>
        </row>
        <row r="2053">
          <cell r="B2053" t="str">
            <v>4СФ3-7</v>
          </cell>
          <cell r="C2053" t="str">
            <v>Стойка фахверка 4СФ3-7</v>
          </cell>
          <cell r="D2053">
            <v>1</v>
          </cell>
          <cell r="E2053">
            <v>9.6</v>
          </cell>
          <cell r="F2053">
            <v>9.6</v>
          </cell>
          <cell r="G2053"/>
          <cell r="H2053"/>
          <cell r="I2053"/>
          <cell r="J2053"/>
          <cell r="K2053"/>
          <cell r="L2053"/>
          <cell r="M2053"/>
          <cell r="N2053"/>
          <cell r="O2053"/>
          <cell r="P2053"/>
          <cell r="Q2053"/>
          <cell r="R2053"/>
          <cell r="S2053"/>
          <cell r="T2053"/>
          <cell r="U2053"/>
          <cell r="V2053"/>
          <cell r="W2053"/>
          <cell r="X2053"/>
          <cell r="Y2053"/>
          <cell r="Z2053" t="str">
            <v>-</v>
          </cell>
          <cell r="AA2053" t="str">
            <v>-</v>
          </cell>
        </row>
        <row r="2054">
          <cell r="B2054" t="str">
            <v>4СФ3-8</v>
          </cell>
          <cell r="C2054" t="str">
            <v>Стойка фахверка 4СФ3-8</v>
          </cell>
          <cell r="D2054">
            <v>1</v>
          </cell>
          <cell r="E2054">
            <v>9.3000000000000007</v>
          </cell>
          <cell r="F2054">
            <v>9.3000000000000007</v>
          </cell>
          <cell r="G2054"/>
          <cell r="H2054"/>
          <cell r="I2054"/>
          <cell r="J2054"/>
          <cell r="K2054"/>
          <cell r="L2054"/>
          <cell r="M2054"/>
          <cell r="N2054"/>
          <cell r="O2054"/>
          <cell r="P2054"/>
          <cell r="Q2054"/>
          <cell r="R2054"/>
          <cell r="S2054"/>
          <cell r="T2054"/>
          <cell r="U2054"/>
          <cell r="V2054"/>
          <cell r="W2054"/>
          <cell r="X2054"/>
          <cell r="Y2054"/>
          <cell r="Z2054" t="str">
            <v>-</v>
          </cell>
          <cell r="AA2054" t="str">
            <v>-</v>
          </cell>
        </row>
        <row r="2055">
          <cell r="B2055" t="str">
            <v>4СФ3-9</v>
          </cell>
          <cell r="C2055" t="str">
            <v>Стойка фахверка 4СФ3-9</v>
          </cell>
          <cell r="D2055">
            <v>2</v>
          </cell>
          <cell r="E2055">
            <v>10.8</v>
          </cell>
          <cell r="F2055">
            <v>21.6</v>
          </cell>
          <cell r="G2055"/>
          <cell r="H2055"/>
          <cell r="I2055"/>
          <cell r="J2055"/>
          <cell r="K2055"/>
          <cell r="L2055"/>
          <cell r="M2055"/>
          <cell r="N2055"/>
          <cell r="O2055"/>
          <cell r="P2055"/>
          <cell r="Q2055"/>
          <cell r="R2055"/>
          <cell r="S2055"/>
          <cell r="T2055"/>
          <cell r="U2055"/>
          <cell r="V2055"/>
          <cell r="W2055"/>
          <cell r="X2055"/>
          <cell r="Y2055"/>
          <cell r="Z2055" t="str">
            <v>-</v>
          </cell>
          <cell r="AA2055" t="str">
            <v>-</v>
          </cell>
        </row>
        <row r="2056">
          <cell r="B2056" t="str">
            <v>4СФ3-10</v>
          </cell>
          <cell r="C2056" t="str">
            <v>Стойка фахверка 4СФ3-10</v>
          </cell>
          <cell r="D2056">
            <v>1</v>
          </cell>
          <cell r="E2056">
            <v>13.1</v>
          </cell>
          <cell r="F2056">
            <v>13.1</v>
          </cell>
          <cell r="G2056"/>
          <cell r="H2056"/>
          <cell r="I2056"/>
          <cell r="J2056"/>
          <cell r="K2056"/>
          <cell r="L2056"/>
          <cell r="M2056"/>
          <cell r="N2056"/>
          <cell r="O2056"/>
          <cell r="P2056"/>
          <cell r="Q2056"/>
          <cell r="R2056"/>
          <cell r="S2056"/>
          <cell r="T2056"/>
          <cell r="U2056"/>
          <cell r="V2056"/>
          <cell r="W2056"/>
          <cell r="X2056"/>
          <cell r="Y2056"/>
          <cell r="Z2056" t="str">
            <v>-</v>
          </cell>
          <cell r="AA2056" t="str">
            <v>-</v>
          </cell>
        </row>
        <row r="2057">
          <cell r="B2057" t="str">
            <v>4СФ3-11</v>
          </cell>
          <cell r="C2057" t="str">
            <v>Стойка фахверка 4СФ3-11</v>
          </cell>
          <cell r="D2057">
            <v>2</v>
          </cell>
          <cell r="E2057">
            <v>8</v>
          </cell>
          <cell r="F2057">
            <v>16</v>
          </cell>
          <cell r="G2057"/>
          <cell r="H2057"/>
          <cell r="I2057"/>
          <cell r="J2057"/>
          <cell r="K2057"/>
          <cell r="L2057"/>
          <cell r="M2057"/>
          <cell r="N2057"/>
          <cell r="O2057"/>
          <cell r="P2057"/>
          <cell r="Q2057"/>
          <cell r="R2057"/>
          <cell r="S2057"/>
          <cell r="T2057"/>
          <cell r="U2057"/>
          <cell r="V2057"/>
          <cell r="W2057"/>
          <cell r="X2057"/>
          <cell r="Y2057"/>
          <cell r="Z2057" t="str">
            <v>-</v>
          </cell>
          <cell r="AA2057" t="str">
            <v>-</v>
          </cell>
        </row>
        <row r="2058">
          <cell r="B2058" t="str">
            <v>4СФ3-12</v>
          </cell>
          <cell r="C2058" t="str">
            <v>Стойка фахверка 4СФ3-12</v>
          </cell>
          <cell r="D2058">
            <v>1</v>
          </cell>
          <cell r="E2058">
            <v>12.4</v>
          </cell>
          <cell r="F2058">
            <v>12.4</v>
          </cell>
          <cell r="G2058"/>
          <cell r="H2058"/>
          <cell r="I2058"/>
          <cell r="J2058"/>
          <cell r="K2058"/>
          <cell r="L2058"/>
          <cell r="M2058"/>
          <cell r="N2058"/>
          <cell r="O2058"/>
          <cell r="P2058"/>
          <cell r="Q2058"/>
          <cell r="R2058"/>
          <cell r="S2058"/>
          <cell r="T2058"/>
          <cell r="U2058"/>
          <cell r="V2058"/>
          <cell r="W2058"/>
          <cell r="X2058"/>
          <cell r="Y2058"/>
          <cell r="Z2058" t="str">
            <v>-</v>
          </cell>
          <cell r="AA2058" t="str">
            <v>-</v>
          </cell>
        </row>
        <row r="2059">
          <cell r="B2059" t="str">
            <v>4ФП2-1</v>
          </cell>
          <cell r="C2059" t="str">
            <v>Ферма 4ФП2-1</v>
          </cell>
          <cell r="D2059">
            <v>11</v>
          </cell>
          <cell r="E2059">
            <v>1414.8</v>
          </cell>
          <cell r="F2059">
            <v>15562.8</v>
          </cell>
          <cell r="G2059"/>
          <cell r="H2059"/>
          <cell r="I2059"/>
          <cell r="J2059"/>
          <cell r="K2059"/>
          <cell r="L2059"/>
          <cell r="M2059"/>
          <cell r="N2059"/>
          <cell r="O2059"/>
          <cell r="P2059"/>
          <cell r="Q2059"/>
          <cell r="R2059"/>
          <cell r="S2059"/>
          <cell r="T2059"/>
          <cell r="U2059"/>
          <cell r="V2059"/>
          <cell r="W2059"/>
          <cell r="X2059"/>
          <cell r="Y2059"/>
          <cell r="Z2059" t="str">
            <v>-</v>
          </cell>
          <cell r="AA2059" t="str">
            <v>-</v>
          </cell>
        </row>
        <row r="2060">
          <cell r="B2060" t="str">
            <v>4Ш-1</v>
          </cell>
          <cell r="C2060" t="str">
            <v>Шайба 4Ш-1</v>
          </cell>
          <cell r="D2060">
            <v>128</v>
          </cell>
          <cell r="E2060">
            <v>1.6</v>
          </cell>
          <cell r="F2060">
            <v>204.8</v>
          </cell>
          <cell r="G2060"/>
          <cell r="H2060"/>
          <cell r="I2060"/>
          <cell r="J2060"/>
          <cell r="K2060"/>
          <cell r="L2060"/>
          <cell r="M2060"/>
          <cell r="N2060"/>
          <cell r="O2060"/>
          <cell r="P2060"/>
          <cell r="Q2060"/>
          <cell r="R2060"/>
          <cell r="S2060"/>
          <cell r="T2060"/>
          <cell r="U2060"/>
          <cell r="V2060"/>
          <cell r="W2060"/>
          <cell r="X2060"/>
          <cell r="Y2060"/>
          <cell r="Z2060" t="str">
            <v>-</v>
          </cell>
          <cell r="AA2060" t="str">
            <v>-</v>
          </cell>
        </row>
        <row r="2061">
          <cell r="B2061" t="str">
            <v>4Ш-2</v>
          </cell>
          <cell r="C2061" t="str">
            <v>Шайба 4Ш-2</v>
          </cell>
          <cell r="D2061">
            <v>8</v>
          </cell>
          <cell r="E2061">
            <v>1</v>
          </cell>
          <cell r="F2061">
            <v>8</v>
          </cell>
          <cell r="G2061"/>
          <cell r="H2061"/>
          <cell r="I2061"/>
          <cell r="J2061"/>
          <cell r="K2061"/>
          <cell r="L2061"/>
          <cell r="M2061"/>
          <cell r="N2061"/>
          <cell r="O2061"/>
          <cell r="P2061"/>
          <cell r="Q2061"/>
          <cell r="R2061"/>
          <cell r="S2061"/>
          <cell r="T2061"/>
          <cell r="U2061"/>
          <cell r="V2061"/>
          <cell r="W2061"/>
          <cell r="X2061"/>
          <cell r="Y2061"/>
          <cell r="Z2061" t="str">
            <v>-</v>
          </cell>
          <cell r="AA2061" t="str">
            <v>-</v>
          </cell>
        </row>
        <row r="2062">
          <cell r="B2062" t="str">
            <v>4Щ1-1</v>
          </cell>
          <cell r="C2062" t="str">
            <v>Щит 4Щ1-1</v>
          </cell>
          <cell r="D2062">
            <v>8</v>
          </cell>
          <cell r="E2062">
            <v>47.7</v>
          </cell>
          <cell r="F2062">
            <v>381.6</v>
          </cell>
          <cell r="G2062"/>
          <cell r="H2062"/>
          <cell r="I2062"/>
          <cell r="J2062"/>
          <cell r="K2062"/>
          <cell r="L2062"/>
          <cell r="M2062"/>
          <cell r="N2062"/>
          <cell r="O2062"/>
          <cell r="P2062"/>
          <cell r="Q2062"/>
          <cell r="R2062"/>
          <cell r="S2062"/>
          <cell r="T2062"/>
          <cell r="U2062"/>
          <cell r="V2062"/>
          <cell r="W2062"/>
          <cell r="X2062"/>
          <cell r="Y2062"/>
          <cell r="Z2062" t="str">
            <v>-</v>
          </cell>
          <cell r="AA2062" t="str">
            <v>-</v>
          </cell>
        </row>
        <row r="2063">
          <cell r="B2063" t="str">
            <v>4Щ2-1</v>
          </cell>
          <cell r="C2063" t="str">
            <v>Щит 4Щ2-1</v>
          </cell>
          <cell r="D2063">
            <v>4</v>
          </cell>
          <cell r="E2063">
            <v>23.4</v>
          </cell>
          <cell r="F2063">
            <v>93.6</v>
          </cell>
          <cell r="G2063"/>
          <cell r="H2063"/>
          <cell r="I2063"/>
          <cell r="J2063"/>
          <cell r="K2063"/>
          <cell r="L2063"/>
          <cell r="M2063"/>
          <cell r="N2063"/>
          <cell r="O2063"/>
          <cell r="P2063"/>
          <cell r="Q2063"/>
          <cell r="R2063"/>
          <cell r="S2063"/>
          <cell r="T2063"/>
          <cell r="U2063"/>
          <cell r="V2063"/>
          <cell r="W2063"/>
          <cell r="X2063"/>
          <cell r="Y2063"/>
          <cell r="Z2063" t="str">
            <v>-</v>
          </cell>
          <cell r="AA2063" t="str">
            <v>-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ОРПИ"/>
      <sheetName val="Приложение №1"/>
    </sheetNames>
    <sheetDataSet>
      <sheetData sheetId="0"/>
      <sheetData sheetId="1">
        <row r="7">
          <cell r="C7" t="str">
            <v>Балка 1Б1-1</v>
          </cell>
          <cell r="D7" t="str">
            <v>ГОСТ 57837-2017</v>
          </cell>
          <cell r="E7" t="str">
            <v>тн</v>
          </cell>
          <cell r="F7">
            <v>4.5428999999999995</v>
          </cell>
        </row>
        <row r="8">
          <cell r="C8" t="str">
            <v>Балка 1Б11-1</v>
          </cell>
          <cell r="D8" t="str">
            <v>ГОСТ 57837-2017</v>
          </cell>
          <cell r="E8" t="str">
            <v>тн</v>
          </cell>
          <cell r="F8">
            <v>0.79239999999999999</v>
          </cell>
        </row>
        <row r="9">
          <cell r="C9" t="str">
            <v>Балка 1Б12-1</v>
          </cell>
          <cell r="D9" t="str">
            <v>ГОСТ 57837-2017</v>
          </cell>
          <cell r="E9" t="str">
            <v>тн</v>
          </cell>
          <cell r="F9">
            <v>3.3570000000000002</v>
          </cell>
        </row>
        <row r="10">
          <cell r="C10" t="str">
            <v>Балка 1Б1-3</v>
          </cell>
          <cell r="D10" t="str">
            <v>ГОСТ 57837-2017</v>
          </cell>
          <cell r="E10" t="str">
            <v>тн</v>
          </cell>
          <cell r="F10">
            <v>4.5359999999999996</v>
          </cell>
        </row>
        <row r="11">
          <cell r="C11" t="str">
            <v>Балка 1Б1-4</v>
          </cell>
          <cell r="D11" t="str">
            <v>ГОСТ 57837-2017</v>
          </cell>
          <cell r="E11" t="str">
            <v>тн</v>
          </cell>
          <cell r="F11">
            <v>4.5511999999999997</v>
          </cell>
        </row>
        <row r="12">
          <cell r="C12" t="str">
            <v>Балка 1Б2-1</v>
          </cell>
          <cell r="D12" t="str">
            <v>ГОСТ 57837-2017</v>
          </cell>
          <cell r="E12" t="str">
            <v>тн</v>
          </cell>
          <cell r="F12">
            <v>4.4163000000000006</v>
          </cell>
        </row>
        <row r="13">
          <cell r="C13" t="str">
            <v>Балка 1Б3-1</v>
          </cell>
          <cell r="D13" t="str">
            <v>ГОСТ 57837-2017</v>
          </cell>
          <cell r="E13" t="str">
            <v>тн</v>
          </cell>
          <cell r="F13">
            <v>2.1695000000000002</v>
          </cell>
        </row>
        <row r="14">
          <cell r="C14" t="str">
            <v>Балка 1Б3-2</v>
          </cell>
          <cell r="D14" t="str">
            <v>ГОСТ 57837-2017</v>
          </cell>
          <cell r="E14" t="str">
            <v>тн</v>
          </cell>
          <cell r="F14">
            <v>2.0480999999999998</v>
          </cell>
        </row>
        <row r="15">
          <cell r="C15" t="str">
            <v>Балка 1Б3-3</v>
          </cell>
          <cell r="D15" t="str">
            <v>ГОСТ 57837-2017</v>
          </cell>
          <cell r="E15" t="str">
            <v>тн</v>
          </cell>
          <cell r="F15">
            <v>2.0430999999999999</v>
          </cell>
        </row>
        <row r="16">
          <cell r="C16" t="str">
            <v>Балка 1Б3-4</v>
          </cell>
          <cell r="D16" t="str">
            <v>ГОСТ 57837-2017</v>
          </cell>
          <cell r="E16" t="str">
            <v>тн</v>
          </cell>
          <cell r="F16">
            <v>2.0392000000000001</v>
          </cell>
        </row>
        <row r="17">
          <cell r="C17" t="str">
            <v>Балка 1Б3-5</v>
          </cell>
          <cell r="D17" t="str">
            <v>ГОСТ 57837-2017</v>
          </cell>
          <cell r="E17" t="str">
            <v>тн</v>
          </cell>
          <cell r="F17">
            <v>2.0320999999999998</v>
          </cell>
        </row>
        <row r="18">
          <cell r="C18" t="str">
            <v>Балка 1Б4-1</v>
          </cell>
          <cell r="D18" t="str">
            <v>ГОСТ 57837-2017</v>
          </cell>
          <cell r="E18" t="str">
            <v>тн</v>
          </cell>
          <cell r="F18">
            <v>0.59589999999999999</v>
          </cell>
        </row>
        <row r="19">
          <cell r="C19" t="str">
            <v>Балка 1Б4-10</v>
          </cell>
          <cell r="D19" t="str">
            <v>ГОСТ 57837-2017</v>
          </cell>
          <cell r="E19" t="str">
            <v>тн</v>
          </cell>
          <cell r="F19">
            <v>0.64860000000000007</v>
          </cell>
        </row>
        <row r="20">
          <cell r="C20" t="str">
            <v>Балка 1Б4-13</v>
          </cell>
          <cell r="D20" t="str">
            <v>ГОСТ 57837-2017</v>
          </cell>
          <cell r="E20" t="str">
            <v>тн</v>
          </cell>
          <cell r="F20">
            <v>1.3704000000000001</v>
          </cell>
        </row>
        <row r="21">
          <cell r="C21" t="str">
            <v>Балка 1Б4-14</v>
          </cell>
          <cell r="D21" t="str">
            <v>ГОСТ 57837-2017</v>
          </cell>
          <cell r="E21" t="str">
            <v>тн</v>
          </cell>
          <cell r="F21">
            <v>0.68600000000000005</v>
          </cell>
        </row>
        <row r="22">
          <cell r="C22" t="str">
            <v>Балка 1Б4-15</v>
          </cell>
          <cell r="D22" t="str">
            <v>ГОСТ 57837-2017</v>
          </cell>
          <cell r="E22" t="str">
            <v>тн</v>
          </cell>
          <cell r="F22">
            <v>0.68600000000000005</v>
          </cell>
        </row>
        <row r="23">
          <cell r="C23" t="str">
            <v>Балка 1Б4-16</v>
          </cell>
          <cell r="D23" t="str">
            <v>ГОСТ 57837-2017</v>
          </cell>
          <cell r="E23" t="str">
            <v>тн</v>
          </cell>
          <cell r="F23">
            <v>1.3954000000000002</v>
          </cell>
        </row>
        <row r="24">
          <cell r="C24" t="str">
            <v>Балка 1Б4-17</v>
          </cell>
          <cell r="D24" t="str">
            <v>ГОСТ 57837-2017</v>
          </cell>
          <cell r="E24" t="str">
            <v>тн</v>
          </cell>
          <cell r="F24">
            <v>2.0205000000000002</v>
          </cell>
        </row>
        <row r="25">
          <cell r="C25" t="str">
            <v>Балка 1Б4-2</v>
          </cell>
          <cell r="D25" t="str">
            <v>ГОСТ 57837-2017</v>
          </cell>
          <cell r="E25" t="str">
            <v>тн</v>
          </cell>
          <cell r="F25">
            <v>0.59589999999999999</v>
          </cell>
        </row>
        <row r="26">
          <cell r="C26" t="str">
            <v>Балка 1Б4-20</v>
          </cell>
          <cell r="D26" t="str">
            <v>ГОСТ 57837-2017</v>
          </cell>
          <cell r="E26" t="str">
            <v>тн</v>
          </cell>
          <cell r="F26">
            <v>1.347</v>
          </cell>
        </row>
        <row r="27">
          <cell r="C27" t="str">
            <v>Балка 1Б4-3</v>
          </cell>
          <cell r="D27" t="str">
            <v>ГОСТ 57837-2017</v>
          </cell>
          <cell r="E27" t="str">
            <v>тн</v>
          </cell>
          <cell r="F27">
            <v>0.58799999999999997</v>
          </cell>
        </row>
        <row r="28">
          <cell r="C28" t="str">
            <v>Балка 1Б4-4</v>
          </cell>
          <cell r="D28" t="str">
            <v>ГОСТ 57837-2017</v>
          </cell>
          <cell r="E28" t="str">
            <v>тн</v>
          </cell>
          <cell r="F28">
            <v>1.3528</v>
          </cell>
        </row>
        <row r="29">
          <cell r="C29" t="str">
            <v>Балка 1Б4-5</v>
          </cell>
          <cell r="D29" t="str">
            <v>ГОСТ 57837-2017</v>
          </cell>
          <cell r="E29" t="str">
            <v>тн</v>
          </cell>
          <cell r="F29">
            <v>0.68600000000000005</v>
          </cell>
        </row>
        <row r="30">
          <cell r="C30" t="str">
            <v>Балка 1Б6-1</v>
          </cell>
          <cell r="D30" t="str">
            <v>ГОСТ 57837-2017</v>
          </cell>
          <cell r="E30" t="str">
            <v>тн</v>
          </cell>
          <cell r="F30">
            <v>0.63079999999999992</v>
          </cell>
        </row>
        <row r="31">
          <cell r="C31" t="str">
            <v>Балка 1Б6-2</v>
          </cell>
          <cell r="D31" t="str">
            <v>ГОСТ 57837-2017</v>
          </cell>
          <cell r="E31" t="str">
            <v>тн</v>
          </cell>
          <cell r="F31">
            <v>0.62620000000000009</v>
          </cell>
        </row>
        <row r="32">
          <cell r="C32" t="str">
            <v>Балка 1Б6-3</v>
          </cell>
          <cell r="D32" t="str">
            <v>ГОСТ 57837-2017</v>
          </cell>
          <cell r="E32" t="str">
            <v>тн</v>
          </cell>
          <cell r="F32">
            <v>1.226</v>
          </cell>
        </row>
        <row r="33">
          <cell r="C33" t="str">
            <v>Балка 1Б8-1</v>
          </cell>
          <cell r="D33" t="str">
            <v>ГОСТ 57837-2017</v>
          </cell>
          <cell r="E33" t="str">
            <v>тн</v>
          </cell>
          <cell r="F33">
            <v>3.7636999999999996</v>
          </cell>
        </row>
        <row r="34">
          <cell r="C34" t="str">
            <v>Балка 1Б8-2</v>
          </cell>
          <cell r="D34" t="str">
            <v>ГОСТ 57837-2017</v>
          </cell>
          <cell r="E34" t="str">
            <v>тн</v>
          </cell>
          <cell r="F34">
            <v>3.7968999999999999</v>
          </cell>
        </row>
        <row r="35">
          <cell r="C35" t="str">
            <v>Балка 1Б8-3</v>
          </cell>
          <cell r="D35" t="str">
            <v>ГОСТ 57837-2017</v>
          </cell>
          <cell r="E35" t="str">
            <v>тн</v>
          </cell>
          <cell r="F35">
            <v>3.7850999999999999</v>
          </cell>
        </row>
        <row r="36">
          <cell r="C36" t="str">
            <v>Балка 1Б8-4</v>
          </cell>
          <cell r="D36" t="str">
            <v>ГОСТ 57837-2017</v>
          </cell>
          <cell r="E36" t="str">
            <v>тн</v>
          </cell>
          <cell r="F36">
            <v>3.7968999999999999</v>
          </cell>
        </row>
        <row r="37">
          <cell r="C37" t="str">
            <v>Балка 1Б8-5</v>
          </cell>
          <cell r="D37" t="str">
            <v>ГОСТ 57837-2017</v>
          </cell>
          <cell r="E37" t="str">
            <v>тн</v>
          </cell>
          <cell r="F37">
            <v>18.8185</v>
          </cell>
        </row>
        <row r="38">
          <cell r="C38" t="str">
            <v>Балка 1Б8-6</v>
          </cell>
          <cell r="D38" t="str">
            <v>ГОСТ 57837-2017</v>
          </cell>
          <cell r="E38" t="str">
            <v>тн</v>
          </cell>
          <cell r="F38">
            <v>3.7574000000000001</v>
          </cell>
        </row>
        <row r="39">
          <cell r="C39" t="str">
            <v>Балка 1Б9-1</v>
          </cell>
          <cell r="D39" t="str">
            <v>ГОСТ 57837-2017</v>
          </cell>
          <cell r="E39" t="str">
            <v>тн</v>
          </cell>
          <cell r="F39">
            <v>1.643</v>
          </cell>
        </row>
        <row r="40">
          <cell r="C40" t="str">
            <v>Балка 1Б9-2</v>
          </cell>
          <cell r="D40" t="str">
            <v>ГОСТ 57837-2017</v>
          </cell>
          <cell r="E40" t="str">
            <v>тн</v>
          </cell>
          <cell r="F40">
            <v>1.6551</v>
          </cell>
        </row>
        <row r="41">
          <cell r="C41" t="str">
            <v>Балка 1Б9-3</v>
          </cell>
          <cell r="D41" t="str">
            <v>ГОСТ 57837-2017</v>
          </cell>
          <cell r="E41" t="str">
            <v>тн</v>
          </cell>
          <cell r="F41">
            <v>3.2738</v>
          </cell>
        </row>
        <row r="42">
          <cell r="C42" t="str">
            <v>Балка 1Б9-4</v>
          </cell>
          <cell r="D42" t="str">
            <v>ГОСТ 57837-2017</v>
          </cell>
          <cell r="E42" t="str">
            <v>тн</v>
          </cell>
          <cell r="F42">
            <v>1.6369</v>
          </cell>
        </row>
        <row r="43">
          <cell r="C43" t="str">
            <v>Колонна 1К1-1</v>
          </cell>
          <cell r="D43" t="str">
            <v>ГОСТ 19903-2015</v>
          </cell>
          <cell r="E43" t="str">
            <v>тн</v>
          </cell>
          <cell r="F43">
            <v>1.7372000000000001</v>
          </cell>
        </row>
        <row r="44">
          <cell r="C44" t="str">
            <v>Колонна 1К1-11</v>
          </cell>
          <cell r="D44" t="str">
            <v>ГОСТ 19903-2015</v>
          </cell>
          <cell r="E44" t="str">
            <v>тн</v>
          </cell>
          <cell r="F44">
            <v>2.4175999999999997</v>
          </cell>
        </row>
        <row r="45">
          <cell r="C45" t="str">
            <v>Колонна 1К1-14</v>
          </cell>
          <cell r="D45" t="str">
            <v>ГОСТ 19903-2015</v>
          </cell>
          <cell r="E45" t="str">
            <v>тн</v>
          </cell>
          <cell r="F45">
            <v>1.1987000000000001</v>
          </cell>
        </row>
        <row r="46">
          <cell r="C46" t="str">
            <v>Колонна 1К1-16</v>
          </cell>
          <cell r="D46" t="str">
            <v>ГОСТ 19903-2015</v>
          </cell>
          <cell r="E46" t="str">
            <v>тн</v>
          </cell>
          <cell r="F46">
            <v>1.2352000000000001</v>
          </cell>
        </row>
        <row r="47">
          <cell r="C47" t="str">
            <v>Колонна 1К1-18</v>
          </cell>
          <cell r="D47" t="str">
            <v>ГОСТ 19903-2015</v>
          </cell>
          <cell r="E47" t="str">
            <v>тн</v>
          </cell>
          <cell r="F47">
            <v>1.1987000000000001</v>
          </cell>
        </row>
        <row r="48">
          <cell r="C48" t="str">
            <v>Колонна 1К1-2</v>
          </cell>
          <cell r="D48" t="str">
            <v>ГОСТ 19903-2015</v>
          </cell>
          <cell r="E48" t="str">
            <v>тн</v>
          </cell>
          <cell r="F48">
            <v>1.7372000000000001</v>
          </cell>
        </row>
        <row r="49">
          <cell r="C49" t="str">
            <v>Колонна 1К1-20</v>
          </cell>
          <cell r="D49" t="str">
            <v>ГОСТ 19903-2015</v>
          </cell>
          <cell r="E49" t="str">
            <v>тн</v>
          </cell>
          <cell r="F49">
            <v>1.2352000000000001</v>
          </cell>
        </row>
        <row r="50">
          <cell r="C50" t="str">
            <v>Колонна 1К1-22</v>
          </cell>
          <cell r="D50" t="str">
            <v>ГОСТ 19903-2015</v>
          </cell>
          <cell r="E50" t="str">
            <v>тн</v>
          </cell>
          <cell r="F50">
            <v>3.5712000000000002</v>
          </cell>
        </row>
        <row r="51">
          <cell r="C51" t="str">
            <v>Колонна 1К1-3</v>
          </cell>
          <cell r="D51" t="str">
            <v>ГОСТ 19903-2015</v>
          </cell>
          <cell r="E51" t="str">
            <v>тн</v>
          </cell>
          <cell r="F51">
            <v>3.1646000000000001</v>
          </cell>
        </row>
        <row r="52">
          <cell r="C52" t="str">
            <v>Колонна 1К1-5</v>
          </cell>
          <cell r="D52" t="str">
            <v>ГОСТ 19903-2015</v>
          </cell>
          <cell r="E52" t="str">
            <v>тн</v>
          </cell>
          <cell r="F52">
            <v>1.1836</v>
          </cell>
        </row>
        <row r="53">
          <cell r="C53" t="str">
            <v>Колонна 1К1-7</v>
          </cell>
          <cell r="D53" t="str">
            <v>ГОСТ 19903-2015</v>
          </cell>
          <cell r="E53" t="str">
            <v>тн</v>
          </cell>
          <cell r="F53">
            <v>1.5985999999999998</v>
          </cell>
        </row>
        <row r="54">
          <cell r="C54" t="str">
            <v>Колонна 1К1-9</v>
          </cell>
          <cell r="D54" t="str">
            <v>ГОСТ 19903-2015</v>
          </cell>
          <cell r="E54" t="str">
            <v>тн</v>
          </cell>
          <cell r="F54">
            <v>1.1836</v>
          </cell>
        </row>
        <row r="55">
          <cell r="C55" t="str">
            <v>Колонна 1К2-1</v>
          </cell>
          <cell r="D55" t="str">
            <v>ГОСТ 19903-2015</v>
          </cell>
          <cell r="E55" t="str">
            <v>тн</v>
          </cell>
          <cell r="F55">
            <v>1.7792000000000001</v>
          </cell>
        </row>
        <row r="56">
          <cell r="C56" t="str">
            <v>Колонна 1К2-2</v>
          </cell>
          <cell r="D56" t="str">
            <v>ГОСТ 19903-2015</v>
          </cell>
          <cell r="E56" t="str">
            <v>тн</v>
          </cell>
          <cell r="F56">
            <v>10.588200000000001</v>
          </cell>
        </row>
        <row r="57">
          <cell r="C57" t="str">
            <v>Колонна 1К2-3</v>
          </cell>
          <cell r="D57" t="str">
            <v>ГОСТ 19903-2015</v>
          </cell>
          <cell r="E57" t="str">
            <v>тн</v>
          </cell>
          <cell r="F57">
            <v>1.7860999999999998</v>
          </cell>
        </row>
        <row r="58">
          <cell r="C58" t="str">
            <v>Колонна 1К2-4</v>
          </cell>
          <cell r="D58" t="str">
            <v>ГОСТ 19903-2015</v>
          </cell>
          <cell r="E58" t="str">
            <v>тн</v>
          </cell>
          <cell r="F58">
            <v>1.7532000000000001</v>
          </cell>
        </row>
        <row r="59">
          <cell r="C59" t="str">
            <v>Колонна 1К3-2</v>
          </cell>
          <cell r="D59" t="str">
            <v>ГОСТ 19903-2015</v>
          </cell>
          <cell r="E59" t="str">
            <v>тн</v>
          </cell>
          <cell r="F59">
            <v>1.6112</v>
          </cell>
        </row>
        <row r="60">
          <cell r="C60" t="str">
            <v>Колонна 1К3-3</v>
          </cell>
          <cell r="D60" t="str">
            <v>ГОСТ 19903-2015</v>
          </cell>
          <cell r="E60" t="str">
            <v>тн</v>
          </cell>
          <cell r="F60">
            <v>1.4970000000000001</v>
          </cell>
        </row>
        <row r="61">
          <cell r="C61" t="str">
            <v>Колонна 1К3-4</v>
          </cell>
          <cell r="D61" t="str">
            <v>ГОСТ 19903-2015</v>
          </cell>
          <cell r="E61" t="str">
            <v>тн</v>
          </cell>
          <cell r="F61">
            <v>1.5246</v>
          </cell>
        </row>
        <row r="62">
          <cell r="C62" t="str">
            <v>Колонна 1К3-5</v>
          </cell>
          <cell r="D62" t="str">
            <v>ГОСТ 19903-2015</v>
          </cell>
          <cell r="E62" t="str">
            <v>тн</v>
          </cell>
          <cell r="F62">
            <v>2.9674</v>
          </cell>
        </row>
        <row r="63">
          <cell r="C63" t="str">
            <v>Колонна 1К3-6</v>
          </cell>
          <cell r="D63" t="str">
            <v>ГОСТ 19903-2015</v>
          </cell>
          <cell r="E63" t="str">
            <v>тн</v>
          </cell>
          <cell r="F63">
            <v>1.5115000000000001</v>
          </cell>
        </row>
        <row r="64">
          <cell r="C64" t="str">
            <v>Колонна 1К3-7</v>
          </cell>
          <cell r="D64" t="str">
            <v>ГОСТ 19903-2015</v>
          </cell>
          <cell r="E64" t="str">
            <v>тн</v>
          </cell>
          <cell r="F64">
            <v>1.5266</v>
          </cell>
        </row>
        <row r="65">
          <cell r="C65" t="str">
            <v>Колонна 1К3-8</v>
          </cell>
          <cell r="D65" t="str">
            <v>ГОСТ 19903-2015</v>
          </cell>
          <cell r="E65" t="str">
            <v>тн</v>
          </cell>
          <cell r="F65">
            <v>1.4837</v>
          </cell>
        </row>
        <row r="66">
          <cell r="C66" t="str">
            <v>Колонна 1К3-9</v>
          </cell>
          <cell r="D66" t="str">
            <v>ГОСТ 19903-2015</v>
          </cell>
          <cell r="E66" t="str">
            <v>тн</v>
          </cell>
          <cell r="F66">
            <v>1.5212000000000001</v>
          </cell>
        </row>
        <row r="67">
          <cell r="C67" t="str">
            <v>Настил 1Н1-118</v>
          </cell>
          <cell r="D67" t="str">
            <v>ГОСТ 19903-2015, ГОСТ 8568-77</v>
          </cell>
          <cell r="E67" t="str">
            <v>тн</v>
          </cell>
          <cell r="F67">
            <v>0.27160000000000001</v>
          </cell>
        </row>
        <row r="68">
          <cell r="C68" t="str">
            <v>Настил 1Н1-122</v>
          </cell>
          <cell r="D68" t="str">
            <v>ГОСТ 19903-2015, ГОСТ 8568-78</v>
          </cell>
          <cell r="E68" t="str">
            <v>тн</v>
          </cell>
          <cell r="F68">
            <v>0.28770000000000001</v>
          </cell>
        </row>
        <row r="69">
          <cell r="C69" t="str">
            <v>Настил 1Н1-130</v>
          </cell>
          <cell r="D69" t="str">
            <v>ГОСТ 19903-2015, ГОСТ 8568-79</v>
          </cell>
          <cell r="E69" t="str">
            <v>тн</v>
          </cell>
          <cell r="F69">
            <v>0.5746</v>
          </cell>
        </row>
        <row r="70">
          <cell r="C70" t="str">
            <v>Настил 1Н1-134</v>
          </cell>
          <cell r="D70" t="str">
            <v>ГОСТ 19903-2015, ГОСТ 8568-80</v>
          </cell>
          <cell r="E70" t="str">
            <v>тн</v>
          </cell>
          <cell r="F70">
            <v>0.2883</v>
          </cell>
        </row>
        <row r="71">
          <cell r="C71" t="str">
            <v>Настил 1Н1-138</v>
          </cell>
          <cell r="D71" t="str">
            <v>ГОСТ 19903-2015, ГОСТ 8568-81</v>
          </cell>
          <cell r="E71" t="str">
            <v>тн</v>
          </cell>
          <cell r="F71">
            <v>0.2883</v>
          </cell>
        </row>
        <row r="72">
          <cell r="C72" t="str">
            <v>Настил 1Н1-139</v>
          </cell>
          <cell r="D72" t="str">
            <v>ГОСТ 19903-2015, ГОСТ 8568-82</v>
          </cell>
          <cell r="E72" t="str">
            <v>тн</v>
          </cell>
          <cell r="F72">
            <v>0.26750000000000002</v>
          </cell>
        </row>
        <row r="73">
          <cell r="C73" t="str">
            <v>Настил 1Н1-142</v>
          </cell>
          <cell r="D73" t="str">
            <v>ГОСТ 19903-2015, ГОСТ 8568-83</v>
          </cell>
          <cell r="E73" t="str">
            <v>тн</v>
          </cell>
          <cell r="F73">
            <v>0.5766</v>
          </cell>
        </row>
        <row r="74">
          <cell r="C74" t="str">
            <v>Настил 1Н1-143</v>
          </cell>
          <cell r="D74" t="str">
            <v>ГОСТ 19903-2015, ГОСТ 8568-84</v>
          </cell>
          <cell r="E74" t="str">
            <v>тн</v>
          </cell>
          <cell r="F74">
            <v>0.26750000000000002</v>
          </cell>
        </row>
        <row r="75">
          <cell r="C75" t="str">
            <v>Балка 2Б1-2</v>
          </cell>
          <cell r="D75" t="str">
            <v>ГОСТ 57837-2017</v>
          </cell>
          <cell r="E75" t="str">
            <v>тн</v>
          </cell>
          <cell r="F75">
            <v>31.858399999999996</v>
          </cell>
        </row>
        <row r="76">
          <cell r="C76" t="str">
            <v>Балка 2Б1-3</v>
          </cell>
          <cell r="D76" t="str">
            <v>ГОСТ 57837-2017</v>
          </cell>
          <cell r="E76" t="str">
            <v>тн</v>
          </cell>
          <cell r="F76">
            <v>4.5356000000000005</v>
          </cell>
        </row>
        <row r="77">
          <cell r="C77" t="str">
            <v>Балка 2Б1-5</v>
          </cell>
          <cell r="D77" t="str">
            <v>ГОСТ 57837-2017</v>
          </cell>
          <cell r="E77" t="str">
            <v>тн</v>
          </cell>
          <cell r="F77">
            <v>4.5356000000000005</v>
          </cell>
        </row>
        <row r="78">
          <cell r="C78" t="str">
            <v>Балка 2Б2-1</v>
          </cell>
          <cell r="D78" t="str">
            <v>ГОСТ 57837-2017</v>
          </cell>
          <cell r="E78" t="str">
            <v>тн</v>
          </cell>
          <cell r="F78">
            <v>4.3864000000000001</v>
          </cell>
        </row>
        <row r="79">
          <cell r="C79" t="str">
            <v>Балка 2Б2-2</v>
          </cell>
          <cell r="D79" t="str">
            <v>ГОСТ 57837-2017</v>
          </cell>
          <cell r="E79" t="str">
            <v>тн</v>
          </cell>
          <cell r="F79">
            <v>8.8504000000000005</v>
          </cell>
        </row>
        <row r="80">
          <cell r="C80" t="str">
            <v>Балка 2Б2-3</v>
          </cell>
          <cell r="D80" t="str">
            <v>ГОСТ 57837-2017</v>
          </cell>
          <cell r="E80" t="str">
            <v>тн</v>
          </cell>
          <cell r="F80">
            <v>4.3864000000000001</v>
          </cell>
        </row>
        <row r="81">
          <cell r="C81" t="str">
            <v>Балка 2Б4-10</v>
          </cell>
          <cell r="D81" t="str">
            <v>ГОСТ 57837-2017</v>
          </cell>
          <cell r="E81" t="str">
            <v>тн</v>
          </cell>
          <cell r="F81">
            <v>1.3704000000000001</v>
          </cell>
        </row>
        <row r="82">
          <cell r="C82" t="str">
            <v>Балка 2Б4-11</v>
          </cell>
          <cell r="D82" t="str">
            <v>ГОСТ 57837-2017</v>
          </cell>
          <cell r="E82" t="str">
            <v>тн</v>
          </cell>
          <cell r="F82">
            <v>1.3720000000000001</v>
          </cell>
        </row>
        <row r="83">
          <cell r="C83" t="str">
            <v>Балка 2Б4-12</v>
          </cell>
          <cell r="D83" t="str">
            <v>ГОСТ 57837-2017</v>
          </cell>
          <cell r="E83" t="str">
            <v>тн</v>
          </cell>
          <cell r="F83">
            <v>0.68600000000000005</v>
          </cell>
        </row>
        <row r="84">
          <cell r="C84" t="str">
            <v>Балка 2Б4-13</v>
          </cell>
          <cell r="D84" t="str">
            <v>ГОСТ 57837-2017</v>
          </cell>
          <cell r="E84" t="str">
            <v>тн</v>
          </cell>
          <cell r="F84">
            <v>0.6977000000000001</v>
          </cell>
        </row>
        <row r="85">
          <cell r="C85" t="str">
            <v>Балка 2Б4-14</v>
          </cell>
          <cell r="D85" t="str">
            <v>ГОСТ 57837-2017</v>
          </cell>
          <cell r="E85" t="str">
            <v>тн</v>
          </cell>
          <cell r="F85">
            <v>1.347</v>
          </cell>
        </row>
        <row r="86">
          <cell r="C86" t="str">
            <v>Балка 2Б4-17</v>
          </cell>
          <cell r="D86" t="str">
            <v>ГОСТ 57837-2017</v>
          </cell>
          <cell r="E86" t="str">
            <v>тн</v>
          </cell>
          <cell r="F86">
            <v>0.70640000000000003</v>
          </cell>
        </row>
        <row r="87">
          <cell r="C87" t="str">
            <v>Балка 2Б4-18</v>
          </cell>
          <cell r="D87" t="str">
            <v>ГОСТ 57837-2017</v>
          </cell>
          <cell r="E87" t="str">
            <v>тн</v>
          </cell>
          <cell r="F87">
            <v>0.70660000000000001</v>
          </cell>
        </row>
        <row r="88">
          <cell r="C88" t="str">
            <v>Балка 2Б4-20</v>
          </cell>
          <cell r="D88" t="str">
            <v>ГОСТ 57837-2017</v>
          </cell>
          <cell r="E88" t="str">
            <v>тн</v>
          </cell>
          <cell r="F88">
            <v>0.71829999999999994</v>
          </cell>
        </row>
        <row r="89">
          <cell r="C89" t="str">
            <v>Балка 2Б4-23</v>
          </cell>
          <cell r="D89" t="str">
            <v>ГОСТ 57837-2017</v>
          </cell>
          <cell r="E89" t="str">
            <v>тн</v>
          </cell>
          <cell r="F89">
            <v>0.68320000000000003</v>
          </cell>
        </row>
        <row r="90">
          <cell r="C90" t="str">
            <v>Балка 2Б4-24</v>
          </cell>
          <cell r="D90" t="str">
            <v>ГОСТ 57837-2017</v>
          </cell>
          <cell r="E90" t="str">
            <v>тн</v>
          </cell>
          <cell r="F90">
            <v>0.69489999999999996</v>
          </cell>
        </row>
        <row r="91">
          <cell r="C91" t="str">
            <v>Балка 2Б4-25</v>
          </cell>
          <cell r="D91" t="str">
            <v>ГОСТ 57837-2017</v>
          </cell>
          <cell r="E91" t="str">
            <v>тн</v>
          </cell>
          <cell r="F91">
            <v>1.3664000000000001</v>
          </cell>
        </row>
        <row r="92">
          <cell r="C92" t="str">
            <v>Балка 2Б4-3</v>
          </cell>
          <cell r="D92" t="str">
            <v>ГОСТ 57837-2017</v>
          </cell>
          <cell r="E92" t="str">
            <v>тн</v>
          </cell>
          <cell r="F92">
            <v>0.68600000000000005</v>
          </cell>
        </row>
        <row r="93">
          <cell r="C93" t="str">
            <v>Балка 2Б4-4</v>
          </cell>
          <cell r="D93" t="str">
            <v>ГОСТ 57837-2017</v>
          </cell>
          <cell r="E93" t="str">
            <v>тн</v>
          </cell>
          <cell r="F93">
            <v>1.3954000000000002</v>
          </cell>
        </row>
        <row r="94">
          <cell r="C94" t="str">
            <v>Балка 2Б4-5</v>
          </cell>
          <cell r="D94" t="str">
            <v>ГОСТ 57837-2017</v>
          </cell>
          <cell r="E94" t="str">
            <v>тн</v>
          </cell>
          <cell r="F94">
            <v>2.694</v>
          </cell>
        </row>
        <row r="95">
          <cell r="C95" t="str">
            <v>Балка 2Б4-6</v>
          </cell>
          <cell r="D95" t="str">
            <v>ГОСТ 57837-2017</v>
          </cell>
          <cell r="E95" t="str">
            <v>тн</v>
          </cell>
          <cell r="F95">
            <v>4.0410000000000004</v>
          </cell>
        </row>
        <row r="96">
          <cell r="C96" t="str">
            <v>Балка 2Б4-7</v>
          </cell>
          <cell r="D96" t="str">
            <v>ГОСТ 57837-2017</v>
          </cell>
          <cell r="E96" t="str">
            <v>тн</v>
          </cell>
          <cell r="F96">
            <v>1.3704000000000001</v>
          </cell>
        </row>
        <row r="97">
          <cell r="C97" t="str">
            <v>Балка 2Б4-8</v>
          </cell>
          <cell r="D97" t="str">
            <v>ГОСТ 57837-2017</v>
          </cell>
          <cell r="E97" t="str">
            <v>тн</v>
          </cell>
          <cell r="F97">
            <v>5.3879999999999999</v>
          </cell>
        </row>
        <row r="98">
          <cell r="C98" t="str">
            <v>Балка 2Б4-9</v>
          </cell>
          <cell r="D98" t="str">
            <v>ГОСТ 57837-2017</v>
          </cell>
          <cell r="E98" t="str">
            <v>тн</v>
          </cell>
          <cell r="F98">
            <v>1.347</v>
          </cell>
        </row>
        <row r="99">
          <cell r="C99" t="str">
            <v>Балка 2Б8-1</v>
          </cell>
          <cell r="D99" t="str">
            <v>ГОСТ 57837-2017</v>
          </cell>
          <cell r="E99" t="str">
            <v>тн</v>
          </cell>
          <cell r="F99">
            <v>7.5148000000000001</v>
          </cell>
        </row>
        <row r="100">
          <cell r="C100" t="str">
            <v>Балка 2Б8-2</v>
          </cell>
          <cell r="D100" t="str">
            <v>ГОСТ 57837-2017</v>
          </cell>
          <cell r="E100" t="str">
            <v>тн</v>
          </cell>
          <cell r="F100">
            <v>71.510300000000001</v>
          </cell>
        </row>
        <row r="101">
          <cell r="C101" t="str">
            <v>Балка 2Б8-3</v>
          </cell>
          <cell r="D101" t="str">
            <v>ГОСТ 57837-2017</v>
          </cell>
          <cell r="E101" t="str">
            <v>тн</v>
          </cell>
          <cell r="F101">
            <v>3.7721999999999998</v>
          </cell>
        </row>
        <row r="102">
          <cell r="C102" t="str">
            <v>Колонна 2К1-1</v>
          </cell>
          <cell r="D102" t="str">
            <v>ГОСТ 19903-2015</v>
          </cell>
          <cell r="E102" t="str">
            <v>тн</v>
          </cell>
          <cell r="F102">
            <v>2.3672</v>
          </cell>
        </row>
        <row r="103">
          <cell r="C103" t="str">
            <v>Колонна 2К1-11</v>
          </cell>
          <cell r="D103" t="str">
            <v>ГОСТ 19903-2015</v>
          </cell>
          <cell r="E103" t="str">
            <v>тн</v>
          </cell>
          <cell r="F103">
            <v>1.2194</v>
          </cell>
        </row>
        <row r="104">
          <cell r="C104" t="str">
            <v>Колонна 2К1-15</v>
          </cell>
          <cell r="D104" t="str">
            <v>ГОСТ 19903-2015</v>
          </cell>
          <cell r="E104" t="str">
            <v>тн</v>
          </cell>
          <cell r="F104">
            <v>1.2343</v>
          </cell>
        </row>
        <row r="105">
          <cell r="C105" t="str">
            <v>Колонна 2К1-3</v>
          </cell>
          <cell r="D105" t="str">
            <v>ГОСТ 19903-2015</v>
          </cell>
          <cell r="E105" t="str">
            <v>тн</v>
          </cell>
          <cell r="F105">
            <v>2.3672</v>
          </cell>
        </row>
        <row r="106">
          <cell r="C106" t="str">
            <v>Колонна 2К1-7</v>
          </cell>
          <cell r="D106" t="str">
            <v>ГОСТ 19903-2015</v>
          </cell>
          <cell r="E106" t="str">
            <v>тн</v>
          </cell>
          <cell r="F106">
            <v>9.523200000000001</v>
          </cell>
        </row>
        <row r="107">
          <cell r="C107" t="str">
            <v>Колонна 2К1-8</v>
          </cell>
          <cell r="D107" t="str">
            <v>ГОСТ 19903-2015</v>
          </cell>
          <cell r="E107" t="str">
            <v>тн</v>
          </cell>
          <cell r="F107">
            <v>1.1927000000000001</v>
          </cell>
        </row>
        <row r="108">
          <cell r="C108" t="str">
            <v>Колонна 2К1-9</v>
          </cell>
          <cell r="D108" t="str">
            <v>ГОСТ 19903-2015</v>
          </cell>
          <cell r="E108" t="str">
            <v>тн</v>
          </cell>
          <cell r="F108">
            <v>1.2150000000000001</v>
          </cell>
        </row>
        <row r="109">
          <cell r="C109" t="str">
            <v>Колонна 2К2-1</v>
          </cell>
          <cell r="D109" t="str">
            <v>ГОСТ 19903-2015</v>
          </cell>
          <cell r="E109" t="str">
            <v>тн</v>
          </cell>
          <cell r="F109">
            <v>3.5064000000000002</v>
          </cell>
        </row>
        <row r="110">
          <cell r="C110" t="str">
            <v>Колонна 2К2-2</v>
          </cell>
          <cell r="D110" t="str">
            <v>ГОСТ 19903-2015</v>
          </cell>
          <cell r="E110" t="str">
            <v>тн</v>
          </cell>
          <cell r="F110">
            <v>24.7058</v>
          </cell>
        </row>
        <row r="111">
          <cell r="C111" t="str">
            <v>Колонна 2К2-4</v>
          </cell>
          <cell r="D111" t="str">
            <v>ГОСТ 19903-2015</v>
          </cell>
          <cell r="E111" t="str">
            <v>тн</v>
          </cell>
          <cell r="F111">
            <v>1.7727999999999999</v>
          </cell>
        </row>
        <row r="112">
          <cell r="C112" t="str">
            <v>Колонна 2К2-6</v>
          </cell>
          <cell r="D112" t="str">
            <v>ГОСТ 19903-2015</v>
          </cell>
          <cell r="E112" t="str">
            <v>тн</v>
          </cell>
          <cell r="F112">
            <v>1.7532000000000001</v>
          </cell>
        </row>
        <row r="113">
          <cell r="C113" t="str">
            <v>Колонна 2К2-7</v>
          </cell>
          <cell r="D113" t="str">
            <v>ГОСТ 19903-2015</v>
          </cell>
          <cell r="E113" t="str">
            <v>тн</v>
          </cell>
          <cell r="F113">
            <v>1.7646999999999999</v>
          </cell>
        </row>
        <row r="114">
          <cell r="C114" t="str">
            <v>Колонна 2К2-8</v>
          </cell>
          <cell r="D114" t="str">
            <v>ГОСТ 19903-2015</v>
          </cell>
          <cell r="E114" t="str">
            <v>тн</v>
          </cell>
          <cell r="F114">
            <v>1.7646999999999999</v>
          </cell>
        </row>
        <row r="115">
          <cell r="C115" t="str">
            <v>Балка 3Б1-5</v>
          </cell>
          <cell r="D115" t="str">
            <v>ГОСТ 57837-2017</v>
          </cell>
          <cell r="E115" t="str">
            <v>тн</v>
          </cell>
          <cell r="F115">
            <v>4.5511999999999997</v>
          </cell>
        </row>
        <row r="116">
          <cell r="C116" t="str">
            <v>Балка 3Б1-7</v>
          </cell>
          <cell r="D116" t="str">
            <v>ГОСТ 57837-2017</v>
          </cell>
          <cell r="E116" t="str">
            <v>тн</v>
          </cell>
          <cell r="F116">
            <v>9.1023999999999994</v>
          </cell>
        </row>
        <row r="117">
          <cell r="C117" t="str">
            <v>Балка 3Б2-1</v>
          </cell>
          <cell r="D117" t="str">
            <v>ГОСТ 57837-2017</v>
          </cell>
          <cell r="E117" t="str">
            <v>тн</v>
          </cell>
          <cell r="F117">
            <v>4.3864000000000001</v>
          </cell>
        </row>
        <row r="118">
          <cell r="C118" t="str">
            <v>Балка 3Б2-2</v>
          </cell>
          <cell r="D118" t="str">
            <v>ГОСТ 57837-2017</v>
          </cell>
          <cell r="E118" t="str">
            <v>тн</v>
          </cell>
          <cell r="F118">
            <v>4.4251000000000005</v>
          </cell>
        </row>
        <row r="119">
          <cell r="C119" t="str">
            <v>Колонна 3К2-1</v>
          </cell>
          <cell r="D119" t="str">
            <v>ГОСТ 19903-2015</v>
          </cell>
          <cell r="E119" t="str">
            <v>тн</v>
          </cell>
          <cell r="F119">
            <v>1.7532000000000001</v>
          </cell>
        </row>
        <row r="120">
          <cell r="C120" t="str">
            <v>Колонна 3К2-2</v>
          </cell>
          <cell r="D120" t="str">
            <v>ГОСТ 19903-2015</v>
          </cell>
          <cell r="E120" t="str">
            <v>тн</v>
          </cell>
          <cell r="F120">
            <v>5.2941000000000003</v>
          </cell>
        </row>
        <row r="121">
          <cell r="C121" t="str">
            <v>Колонна 3К2-5</v>
          </cell>
          <cell r="D121" t="str">
            <v>ГОСТ 19903-2015</v>
          </cell>
          <cell r="E121" t="str">
            <v>тн</v>
          </cell>
          <cell r="F121">
            <v>1.7860999999999998</v>
          </cell>
        </row>
        <row r="122">
          <cell r="C122" t="str">
            <v>Балка 4Б1-2</v>
          </cell>
          <cell r="D122" t="str">
            <v>ГОСТ 57837-2017</v>
          </cell>
          <cell r="E122" t="str">
            <v>тн</v>
          </cell>
          <cell r="F122">
            <v>4.5511999999999997</v>
          </cell>
        </row>
        <row r="123">
          <cell r="C123" t="str">
            <v>Балка 4Б2-1</v>
          </cell>
          <cell r="D123" t="str">
            <v>ГОСТ 57837-2017</v>
          </cell>
          <cell r="E123" t="str">
            <v>тн</v>
          </cell>
          <cell r="F123">
            <v>4.3818999999999999</v>
          </cell>
        </row>
        <row r="124">
          <cell r="C124" t="str">
            <v>Колонна 4К2-2</v>
          </cell>
          <cell r="D124" t="str">
            <v>ГОСТ 19903-2015</v>
          </cell>
          <cell r="E124" t="str">
            <v>тн</v>
          </cell>
          <cell r="F124">
            <v>3.5293999999999999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 04.11.2025г."/>
    </sheetNames>
    <sheetDataSet>
      <sheetData sheetId="0">
        <row r="3">
          <cell r="C3" t="str">
            <v>1А-1</v>
          </cell>
          <cell r="D3" t="str">
            <v>Связь 1А-1</v>
          </cell>
          <cell r="E3">
            <v>10</v>
          </cell>
          <cell r="F3">
            <v>45.5</v>
          </cell>
          <cell r="G3">
            <v>455</v>
          </cell>
          <cell r="H3">
            <v>1.28</v>
          </cell>
          <cell r="I3">
            <v>12.8</v>
          </cell>
          <cell r="J3" t="str">
            <v>ОГЗ до R45</v>
          </cell>
          <cell r="K3">
            <v>10</v>
          </cell>
          <cell r="L3">
            <v>455</v>
          </cell>
          <cell r="M3">
            <v>12.8</v>
          </cell>
          <cell r="N3" t="str">
            <v>-</v>
          </cell>
          <cell r="O3" t="str">
            <v>-</v>
          </cell>
          <cell r="P3" t="e">
            <v>#VALUE!</v>
          </cell>
          <cell r="Q3" t="e">
            <v>#VALUE!</v>
          </cell>
          <cell r="R3" t="e">
            <v>#VALUE!</v>
          </cell>
          <cell r="S3" t="e">
            <v>#VALUE!</v>
          </cell>
          <cell r="U3">
            <v>0</v>
          </cell>
          <cell r="V3">
            <v>0</v>
          </cell>
          <cell r="W3" t="str">
            <v>-</v>
          </cell>
        </row>
        <row r="4">
          <cell r="C4" t="str">
            <v>1Б-1</v>
          </cell>
          <cell r="D4" t="str">
            <v>Распорка 1Б-1</v>
          </cell>
          <cell r="E4">
            <v>1</v>
          </cell>
          <cell r="F4">
            <v>70.599999999999994</v>
          </cell>
          <cell r="G4">
            <v>70.599999999999994</v>
          </cell>
          <cell r="H4">
            <v>1.94</v>
          </cell>
          <cell r="I4">
            <v>1.94</v>
          </cell>
          <cell r="J4" t="str">
            <v>RAL  7005</v>
          </cell>
          <cell r="K4">
            <v>1</v>
          </cell>
          <cell r="L4">
            <v>70.599999999999994</v>
          </cell>
          <cell r="M4">
            <v>1.94</v>
          </cell>
          <cell r="N4" t="str">
            <v>-</v>
          </cell>
          <cell r="O4" t="str">
            <v>-</v>
          </cell>
          <cell r="P4" t="e">
            <v>#VALUE!</v>
          </cell>
          <cell r="Q4" t="e">
            <v>#VALUE!</v>
          </cell>
          <cell r="R4" t="e">
            <v>#VALUE!</v>
          </cell>
          <cell r="S4" t="e">
            <v>#VALUE!</v>
          </cell>
          <cell r="U4">
            <v>0</v>
          </cell>
          <cell r="V4">
            <v>0</v>
          </cell>
          <cell r="W4" t="str">
            <v>-</v>
          </cell>
        </row>
        <row r="5">
          <cell r="C5" t="str">
            <v>1Б1-1</v>
          </cell>
          <cell r="D5" t="str">
            <v>Балка 1Б1-1</v>
          </cell>
          <cell r="E5">
            <v>1</v>
          </cell>
          <cell r="F5">
            <v>4542.8999999999996</v>
          </cell>
          <cell r="G5">
            <v>4542.8999999999996</v>
          </cell>
          <cell r="H5">
            <v>57.95</v>
          </cell>
          <cell r="I5">
            <v>57.95</v>
          </cell>
          <cell r="J5" t="str">
            <v>ОГЗ до R45</v>
          </cell>
          <cell r="K5">
            <v>1</v>
          </cell>
          <cell r="L5">
            <v>4542.8999999999996</v>
          </cell>
          <cell r="M5">
            <v>57.95</v>
          </cell>
          <cell r="N5">
            <v>1</v>
          </cell>
          <cell r="O5">
            <v>4542.8999999999996</v>
          </cell>
          <cell r="P5">
            <v>57.95</v>
          </cell>
          <cell r="Q5">
            <v>0</v>
          </cell>
          <cell r="R5">
            <v>0</v>
          </cell>
          <cell r="S5">
            <v>0</v>
          </cell>
          <cell r="U5">
            <v>0</v>
          </cell>
          <cell r="V5">
            <v>0</v>
          </cell>
          <cell r="W5">
            <v>1</v>
          </cell>
        </row>
        <row r="6">
          <cell r="C6" t="str">
            <v>1Б1-2</v>
          </cell>
          <cell r="D6" t="str">
            <v>Балка 1Б1-2</v>
          </cell>
          <cell r="E6">
            <v>1</v>
          </cell>
          <cell r="F6">
            <v>4517.2</v>
          </cell>
          <cell r="G6">
            <v>4517.2</v>
          </cell>
          <cell r="H6">
            <v>57.29</v>
          </cell>
          <cell r="I6">
            <v>57.29</v>
          </cell>
          <cell r="J6" t="str">
            <v>ОГЗ до R45</v>
          </cell>
          <cell r="K6">
            <v>0</v>
          </cell>
          <cell r="L6">
            <v>0</v>
          </cell>
          <cell r="M6">
            <v>0</v>
          </cell>
          <cell r="N6">
            <v>1</v>
          </cell>
          <cell r="O6">
            <v>4517.2</v>
          </cell>
          <cell r="W6">
            <v>1</v>
          </cell>
        </row>
        <row r="7">
          <cell r="C7" t="str">
            <v>1Б1-3</v>
          </cell>
          <cell r="D7" t="str">
            <v>Балка 1Б1-3</v>
          </cell>
          <cell r="E7">
            <v>1</v>
          </cell>
          <cell r="F7">
            <v>4536</v>
          </cell>
          <cell r="G7">
            <v>4536</v>
          </cell>
          <cell r="H7">
            <v>57.33</v>
          </cell>
          <cell r="I7">
            <v>57.33</v>
          </cell>
          <cell r="J7" t="str">
            <v>ОГЗ до R45</v>
          </cell>
          <cell r="K7">
            <v>1</v>
          </cell>
          <cell r="L7">
            <v>4536</v>
          </cell>
          <cell r="M7">
            <v>57.33</v>
          </cell>
          <cell r="N7">
            <v>1</v>
          </cell>
          <cell r="O7">
            <v>4536</v>
          </cell>
          <cell r="P7">
            <v>57.33</v>
          </cell>
          <cell r="Q7">
            <v>0</v>
          </cell>
          <cell r="R7">
            <v>0</v>
          </cell>
          <cell r="S7">
            <v>0</v>
          </cell>
          <cell r="U7">
            <v>0</v>
          </cell>
          <cell r="V7">
            <v>0</v>
          </cell>
          <cell r="W7">
            <v>1</v>
          </cell>
        </row>
        <row r="8">
          <cell r="C8" t="str">
            <v>1Б1-4</v>
          </cell>
          <cell r="D8" t="str">
            <v>Балка 1Б1-4</v>
          </cell>
          <cell r="E8">
            <v>3</v>
          </cell>
          <cell r="F8">
            <v>4551.2</v>
          </cell>
          <cell r="G8">
            <v>13653.6</v>
          </cell>
          <cell r="H8">
            <v>57.72</v>
          </cell>
          <cell r="I8">
            <v>173.16</v>
          </cell>
          <cell r="J8" t="str">
            <v>ОГЗ до R45</v>
          </cell>
          <cell r="K8">
            <v>1</v>
          </cell>
          <cell r="L8">
            <v>4551.2</v>
          </cell>
          <cell r="M8">
            <v>57.72</v>
          </cell>
          <cell r="N8">
            <v>2</v>
          </cell>
          <cell r="O8">
            <v>9102.4</v>
          </cell>
          <cell r="P8">
            <v>57.72</v>
          </cell>
          <cell r="Q8">
            <v>0</v>
          </cell>
          <cell r="R8">
            <v>0</v>
          </cell>
          <cell r="S8">
            <v>0</v>
          </cell>
          <cell r="U8">
            <v>0</v>
          </cell>
          <cell r="V8">
            <v>0</v>
          </cell>
          <cell r="W8">
            <v>2</v>
          </cell>
        </row>
        <row r="9">
          <cell r="C9" t="str">
            <v>1Б1-5</v>
          </cell>
          <cell r="D9" t="str">
            <v>Балка 1Б1-5</v>
          </cell>
          <cell r="E9">
            <v>2</v>
          </cell>
          <cell r="F9">
            <v>4535.6000000000004</v>
          </cell>
          <cell r="G9">
            <v>9071.2000000000007</v>
          </cell>
          <cell r="H9">
            <v>57.32</v>
          </cell>
          <cell r="I9">
            <v>114.64</v>
          </cell>
          <cell r="J9" t="str">
            <v>ОГЗ до R45</v>
          </cell>
          <cell r="K9">
            <v>0</v>
          </cell>
          <cell r="L9">
            <v>0</v>
          </cell>
          <cell r="M9">
            <v>0</v>
          </cell>
          <cell r="N9">
            <v>2</v>
          </cell>
          <cell r="O9">
            <v>9071.2000000000007</v>
          </cell>
          <cell r="W9" t="str">
            <v>-</v>
          </cell>
        </row>
        <row r="10">
          <cell r="C10" t="str">
            <v>1Б1-6</v>
          </cell>
          <cell r="D10" t="str">
            <v>Балка 1Б1-6</v>
          </cell>
          <cell r="E10">
            <v>1</v>
          </cell>
          <cell r="F10">
            <v>4528.7</v>
          </cell>
          <cell r="G10">
            <v>4528.7</v>
          </cell>
          <cell r="H10">
            <v>57.15</v>
          </cell>
          <cell r="I10">
            <v>57.15</v>
          </cell>
          <cell r="J10" t="str">
            <v>ОГЗ до R45</v>
          </cell>
          <cell r="K10">
            <v>0</v>
          </cell>
          <cell r="L10">
            <v>0</v>
          </cell>
          <cell r="M10">
            <v>0</v>
          </cell>
          <cell r="N10">
            <v>1</v>
          </cell>
          <cell r="O10">
            <v>4528.7</v>
          </cell>
          <cell r="W10">
            <v>1</v>
          </cell>
        </row>
        <row r="11">
          <cell r="C11" t="str">
            <v>1Б2-1</v>
          </cell>
          <cell r="D11" t="str">
            <v>Балка 1Б2-1</v>
          </cell>
          <cell r="E11">
            <v>1</v>
          </cell>
          <cell r="F11">
            <v>4416.3</v>
          </cell>
          <cell r="G11">
            <v>4416.3</v>
          </cell>
          <cell r="H11">
            <v>55.45</v>
          </cell>
          <cell r="I11">
            <v>55.45</v>
          </cell>
          <cell r="J11" t="str">
            <v>ОГЗ до R45</v>
          </cell>
          <cell r="K11">
            <v>1</v>
          </cell>
          <cell r="L11">
            <v>4416.3</v>
          </cell>
          <cell r="M11">
            <v>55.45</v>
          </cell>
          <cell r="N11">
            <v>1</v>
          </cell>
          <cell r="O11">
            <v>4416.3</v>
          </cell>
          <cell r="P11">
            <v>55.45</v>
          </cell>
          <cell r="Q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1</v>
          </cell>
        </row>
        <row r="12">
          <cell r="C12" t="str">
            <v>1Б3-1</v>
          </cell>
          <cell r="D12" t="str">
            <v>Балка 1Б3-1</v>
          </cell>
          <cell r="E12">
            <v>1</v>
          </cell>
          <cell r="F12">
            <v>2169.5</v>
          </cell>
          <cell r="G12">
            <v>2169.5</v>
          </cell>
          <cell r="H12">
            <v>39.96</v>
          </cell>
          <cell r="I12">
            <v>39.96</v>
          </cell>
          <cell r="J12" t="str">
            <v>ОГЗ до R45</v>
          </cell>
          <cell r="K12">
            <v>1</v>
          </cell>
          <cell r="L12">
            <v>2169.5</v>
          </cell>
          <cell r="M12">
            <v>39.96</v>
          </cell>
          <cell r="N12">
            <v>1</v>
          </cell>
          <cell r="O12">
            <v>2169.5</v>
          </cell>
          <cell r="P12">
            <v>39.96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W12">
            <v>1</v>
          </cell>
        </row>
        <row r="13">
          <cell r="C13" t="str">
            <v>1Б3-2</v>
          </cell>
          <cell r="D13" t="str">
            <v>Балка 1Б3-2</v>
          </cell>
          <cell r="E13">
            <v>1</v>
          </cell>
          <cell r="F13">
            <v>2048.1</v>
          </cell>
          <cell r="G13">
            <v>2048.1</v>
          </cell>
          <cell r="H13">
            <v>36.19</v>
          </cell>
          <cell r="I13">
            <v>36.19</v>
          </cell>
          <cell r="J13" t="str">
            <v>ОГЗ до R45</v>
          </cell>
          <cell r="K13">
            <v>1</v>
          </cell>
          <cell r="L13">
            <v>2048.1</v>
          </cell>
          <cell r="M13">
            <v>36.19</v>
          </cell>
          <cell r="N13">
            <v>1</v>
          </cell>
          <cell r="O13">
            <v>2048.1</v>
          </cell>
          <cell r="P13">
            <v>36.19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1</v>
          </cell>
        </row>
        <row r="14">
          <cell r="C14" t="str">
            <v>1Б3-3</v>
          </cell>
          <cell r="D14" t="str">
            <v>Балка 1Б3-3</v>
          </cell>
          <cell r="E14">
            <v>1</v>
          </cell>
          <cell r="F14">
            <v>2043.1</v>
          </cell>
          <cell r="G14">
            <v>2043.1</v>
          </cell>
          <cell r="H14">
            <v>36.18</v>
          </cell>
          <cell r="I14">
            <v>36.18</v>
          </cell>
          <cell r="J14" t="str">
            <v>ОГЗ до R45</v>
          </cell>
          <cell r="K14">
            <v>1</v>
          </cell>
          <cell r="L14">
            <v>2043.1</v>
          </cell>
          <cell r="M14">
            <v>36.18</v>
          </cell>
          <cell r="N14">
            <v>1</v>
          </cell>
          <cell r="O14">
            <v>2043.1</v>
          </cell>
          <cell r="P14">
            <v>36.18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W14">
            <v>1</v>
          </cell>
        </row>
        <row r="15">
          <cell r="C15" t="str">
            <v>1Б3-4</v>
          </cell>
          <cell r="D15" t="str">
            <v>Балка 1Б3-4</v>
          </cell>
          <cell r="E15">
            <v>1</v>
          </cell>
          <cell r="F15">
            <v>2039.2</v>
          </cell>
          <cell r="G15">
            <v>2039.2</v>
          </cell>
          <cell r="H15">
            <v>36.01</v>
          </cell>
          <cell r="I15">
            <v>36.01</v>
          </cell>
          <cell r="J15" t="str">
            <v>ОГЗ до R45</v>
          </cell>
          <cell r="K15">
            <v>1</v>
          </cell>
          <cell r="L15">
            <v>2039.2</v>
          </cell>
          <cell r="M15">
            <v>36.01</v>
          </cell>
          <cell r="N15">
            <v>1</v>
          </cell>
          <cell r="O15">
            <v>2039.2</v>
          </cell>
          <cell r="P15">
            <v>36.01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1</v>
          </cell>
        </row>
        <row r="16">
          <cell r="C16" t="str">
            <v>1Б3-5</v>
          </cell>
          <cell r="D16" t="str">
            <v>Балка 1Б3-5</v>
          </cell>
          <cell r="E16">
            <v>1</v>
          </cell>
          <cell r="F16">
            <v>2032.1</v>
          </cell>
          <cell r="G16">
            <v>2032.1</v>
          </cell>
          <cell r="H16">
            <v>35.83</v>
          </cell>
          <cell r="I16">
            <v>35.83</v>
          </cell>
          <cell r="J16" t="str">
            <v>ОГЗ до R45</v>
          </cell>
          <cell r="K16">
            <v>1</v>
          </cell>
          <cell r="L16">
            <v>2032.1</v>
          </cell>
          <cell r="M16">
            <v>35.83</v>
          </cell>
          <cell r="N16">
            <v>1</v>
          </cell>
          <cell r="O16">
            <v>2032.1</v>
          </cell>
          <cell r="P16">
            <v>35.83</v>
          </cell>
          <cell r="Q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W16">
            <v>1</v>
          </cell>
        </row>
        <row r="17">
          <cell r="C17" t="str">
            <v>1Б4-1</v>
          </cell>
          <cell r="D17" t="str">
            <v>Балка 1Б4-1</v>
          </cell>
          <cell r="E17">
            <v>1</v>
          </cell>
          <cell r="F17">
            <v>595.9</v>
          </cell>
          <cell r="G17">
            <v>595.9</v>
          </cell>
          <cell r="H17">
            <v>11.48</v>
          </cell>
          <cell r="I17">
            <v>11.48</v>
          </cell>
          <cell r="J17" t="str">
            <v>ОГЗ до R45</v>
          </cell>
          <cell r="K17">
            <v>1</v>
          </cell>
          <cell r="L17">
            <v>595.9</v>
          </cell>
          <cell r="M17">
            <v>11.48</v>
          </cell>
          <cell r="N17">
            <v>1</v>
          </cell>
          <cell r="O17">
            <v>595.9</v>
          </cell>
          <cell r="P17">
            <v>11.48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</v>
          </cell>
        </row>
        <row r="18">
          <cell r="C18" t="str">
            <v>1Б4-2</v>
          </cell>
          <cell r="D18" t="str">
            <v>Балка 1Б4-2</v>
          </cell>
          <cell r="E18">
            <v>1</v>
          </cell>
          <cell r="F18">
            <v>595.9</v>
          </cell>
          <cell r="G18">
            <v>595.9</v>
          </cell>
          <cell r="H18">
            <v>11.48</v>
          </cell>
          <cell r="I18">
            <v>11.48</v>
          </cell>
          <cell r="J18" t="str">
            <v>ОГЗ до R45</v>
          </cell>
          <cell r="K18">
            <v>1</v>
          </cell>
          <cell r="L18">
            <v>595.9</v>
          </cell>
          <cell r="M18">
            <v>11.48</v>
          </cell>
          <cell r="N18">
            <v>1</v>
          </cell>
          <cell r="O18">
            <v>595.9</v>
          </cell>
          <cell r="P18">
            <v>11.48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</v>
          </cell>
        </row>
        <row r="19">
          <cell r="C19" t="str">
            <v>1Б4-3</v>
          </cell>
          <cell r="D19" t="str">
            <v>Балка 1Б4-3</v>
          </cell>
          <cell r="E19">
            <v>2</v>
          </cell>
          <cell r="F19">
            <v>588</v>
          </cell>
          <cell r="G19">
            <v>1176</v>
          </cell>
          <cell r="H19">
            <v>11.32</v>
          </cell>
          <cell r="I19">
            <v>22.64</v>
          </cell>
          <cell r="J19" t="str">
            <v>ОГЗ до R45</v>
          </cell>
          <cell r="K19">
            <v>2</v>
          </cell>
          <cell r="L19">
            <v>1176</v>
          </cell>
          <cell r="M19">
            <v>22.64</v>
          </cell>
          <cell r="N19">
            <v>1</v>
          </cell>
          <cell r="O19">
            <v>588</v>
          </cell>
          <cell r="P19">
            <v>22.64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2</v>
          </cell>
        </row>
        <row r="20">
          <cell r="C20" t="str">
            <v>1Б4-4</v>
          </cell>
          <cell r="D20" t="str">
            <v>Балка 1Б4-4</v>
          </cell>
          <cell r="E20">
            <v>2</v>
          </cell>
          <cell r="F20">
            <v>676.4</v>
          </cell>
          <cell r="G20">
            <v>1352.8</v>
          </cell>
          <cell r="H20">
            <v>12.8</v>
          </cell>
          <cell r="I20">
            <v>25.6</v>
          </cell>
          <cell r="J20" t="str">
            <v>ОГЗ до R45</v>
          </cell>
          <cell r="K20">
            <v>2</v>
          </cell>
          <cell r="L20">
            <v>1352.8</v>
          </cell>
          <cell r="M20">
            <v>25.6</v>
          </cell>
          <cell r="N20">
            <v>2</v>
          </cell>
          <cell r="O20">
            <v>1352.8</v>
          </cell>
          <cell r="P20">
            <v>25.6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676.4</v>
          </cell>
          <cell r="V20">
            <v>12.8</v>
          </cell>
          <cell r="W20">
            <v>2</v>
          </cell>
        </row>
        <row r="21">
          <cell r="C21" t="str">
            <v>1Б4-5</v>
          </cell>
          <cell r="D21" t="str">
            <v>Балка 1Б4-5</v>
          </cell>
          <cell r="E21">
            <v>2</v>
          </cell>
          <cell r="F21">
            <v>686</v>
          </cell>
          <cell r="G21">
            <v>1372</v>
          </cell>
          <cell r="H21">
            <v>13.14</v>
          </cell>
          <cell r="I21">
            <v>26.28</v>
          </cell>
          <cell r="J21" t="str">
            <v>ОГЗ до R45</v>
          </cell>
          <cell r="K21">
            <v>2</v>
          </cell>
          <cell r="L21">
            <v>1372</v>
          </cell>
          <cell r="M21">
            <v>26.28</v>
          </cell>
          <cell r="N21">
            <v>2</v>
          </cell>
          <cell r="O21">
            <v>1372</v>
          </cell>
          <cell r="P21">
            <v>26.28</v>
          </cell>
          <cell r="Q21">
            <v>0</v>
          </cell>
          <cell r="R21">
            <v>0</v>
          </cell>
          <cell r="S21">
            <v>0</v>
          </cell>
          <cell r="T21">
            <v>1</v>
          </cell>
          <cell r="U21">
            <v>686</v>
          </cell>
          <cell r="V21">
            <v>13.14</v>
          </cell>
          <cell r="W21">
            <v>1</v>
          </cell>
        </row>
        <row r="22">
          <cell r="C22" t="str">
            <v>1Б4-6</v>
          </cell>
          <cell r="D22" t="str">
            <v>Балка 1Б4-6</v>
          </cell>
          <cell r="E22">
            <v>1</v>
          </cell>
          <cell r="F22">
            <v>651</v>
          </cell>
          <cell r="G22">
            <v>651</v>
          </cell>
          <cell r="H22">
            <v>12.47</v>
          </cell>
          <cell r="I22">
            <v>12.47</v>
          </cell>
          <cell r="J22" t="str">
            <v>ОГЗ до R45</v>
          </cell>
          <cell r="K22">
            <v>1</v>
          </cell>
          <cell r="L22">
            <v>651</v>
          </cell>
          <cell r="M22">
            <v>12.47</v>
          </cell>
          <cell r="N22">
            <v>1</v>
          </cell>
          <cell r="O22">
            <v>651</v>
          </cell>
          <cell r="P22">
            <v>12.47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C23" t="str">
            <v>1Б4-7</v>
          </cell>
          <cell r="D23" t="str">
            <v>Балка 1Б4-7</v>
          </cell>
          <cell r="E23">
            <v>1</v>
          </cell>
          <cell r="F23">
            <v>651</v>
          </cell>
          <cell r="G23">
            <v>651</v>
          </cell>
          <cell r="H23">
            <v>12.47</v>
          </cell>
          <cell r="I23">
            <v>12.47</v>
          </cell>
          <cell r="J23" t="str">
            <v>ОГЗ до R45</v>
          </cell>
          <cell r="K23">
            <v>1</v>
          </cell>
          <cell r="L23">
            <v>651</v>
          </cell>
          <cell r="M23">
            <v>12.47</v>
          </cell>
          <cell r="N23" t="str">
            <v>-</v>
          </cell>
          <cell r="O23" t="str">
            <v>-</v>
          </cell>
          <cell r="P23">
            <v>12.47</v>
          </cell>
          <cell r="Q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 t="str">
            <v>-</v>
          </cell>
        </row>
        <row r="24">
          <cell r="C24" t="str">
            <v>1Б4-8</v>
          </cell>
          <cell r="D24" t="str">
            <v>Балка 1Б4-8</v>
          </cell>
          <cell r="E24">
            <v>1</v>
          </cell>
          <cell r="F24">
            <v>648.6</v>
          </cell>
          <cell r="G24">
            <v>648.6</v>
          </cell>
          <cell r="H24">
            <v>12.34</v>
          </cell>
          <cell r="I24">
            <v>12.34</v>
          </cell>
          <cell r="J24" t="str">
            <v>ОГЗ до R45</v>
          </cell>
          <cell r="K24">
            <v>1</v>
          </cell>
          <cell r="L24">
            <v>648.6</v>
          </cell>
          <cell r="M24">
            <v>12.34</v>
          </cell>
          <cell r="N24" t="str">
            <v>-</v>
          </cell>
          <cell r="O24" t="str">
            <v>-</v>
          </cell>
          <cell r="P24" t="e">
            <v>#VALUE!</v>
          </cell>
          <cell r="Q24" t="e">
            <v>#VALUE!</v>
          </cell>
          <cell r="R24" t="e">
            <v>#VALUE!</v>
          </cell>
          <cell r="S24" t="e">
            <v>#VALUE!</v>
          </cell>
          <cell r="U24">
            <v>0</v>
          </cell>
          <cell r="V24">
            <v>0</v>
          </cell>
          <cell r="W24" t="str">
            <v>-</v>
          </cell>
        </row>
        <row r="25">
          <cell r="C25" t="str">
            <v>1Б4-9</v>
          </cell>
          <cell r="D25" t="str">
            <v>Балка 1Б4-9</v>
          </cell>
          <cell r="E25">
            <v>1</v>
          </cell>
          <cell r="F25">
            <v>660.2</v>
          </cell>
          <cell r="G25">
            <v>660.2</v>
          </cell>
          <cell r="H25">
            <v>12.67</v>
          </cell>
          <cell r="I25">
            <v>12.67</v>
          </cell>
          <cell r="J25" t="str">
            <v>ОГЗ до R45</v>
          </cell>
          <cell r="K25">
            <v>1</v>
          </cell>
          <cell r="L25">
            <v>660.2</v>
          </cell>
          <cell r="M25">
            <v>12.67</v>
          </cell>
          <cell r="N25" t="str">
            <v>-</v>
          </cell>
          <cell r="O25" t="str">
            <v>-</v>
          </cell>
          <cell r="P25" t="e">
            <v>#VALUE!</v>
          </cell>
          <cell r="Q25" t="e">
            <v>#VALUE!</v>
          </cell>
          <cell r="R25" t="e">
            <v>#VALUE!</v>
          </cell>
          <cell r="S25" t="e">
            <v>#VALUE!</v>
          </cell>
          <cell r="U25">
            <v>0</v>
          </cell>
          <cell r="V25">
            <v>0</v>
          </cell>
          <cell r="W25" t="str">
            <v>-</v>
          </cell>
        </row>
        <row r="26">
          <cell r="C26" t="str">
            <v>1Б4-10</v>
          </cell>
          <cell r="D26" t="str">
            <v>Балка 1Б4-10</v>
          </cell>
          <cell r="E26">
            <v>1</v>
          </cell>
          <cell r="F26">
            <v>648.6</v>
          </cell>
          <cell r="G26">
            <v>648.6</v>
          </cell>
          <cell r="H26">
            <v>12.34</v>
          </cell>
          <cell r="I26">
            <v>12.34</v>
          </cell>
          <cell r="J26" t="str">
            <v>ОГЗ до R45</v>
          </cell>
          <cell r="K26">
            <v>1</v>
          </cell>
          <cell r="L26">
            <v>648.6</v>
          </cell>
          <cell r="M26">
            <v>12.34</v>
          </cell>
          <cell r="N26">
            <v>1</v>
          </cell>
          <cell r="O26">
            <v>648.6</v>
          </cell>
          <cell r="P26" t="e">
            <v>#VALUE!</v>
          </cell>
          <cell r="Q26" t="e">
            <v>#VALUE!</v>
          </cell>
          <cell r="R26" t="e">
            <v>#VALUE!</v>
          </cell>
          <cell r="S26" t="e">
            <v>#VALUE!</v>
          </cell>
          <cell r="U26">
            <v>0</v>
          </cell>
          <cell r="V26">
            <v>0</v>
          </cell>
          <cell r="W26">
            <v>1</v>
          </cell>
        </row>
        <row r="27">
          <cell r="C27" t="str">
            <v>1Б4-11</v>
          </cell>
          <cell r="D27" t="str">
            <v>Балка 1Б4-11</v>
          </cell>
          <cell r="E27">
            <v>1</v>
          </cell>
          <cell r="F27">
            <v>657.8</v>
          </cell>
          <cell r="G27">
            <v>657.8</v>
          </cell>
          <cell r="H27">
            <v>12.61</v>
          </cell>
          <cell r="I27">
            <v>12.61</v>
          </cell>
          <cell r="J27" t="str">
            <v>ОГЗ до R45</v>
          </cell>
          <cell r="K27">
            <v>1</v>
          </cell>
          <cell r="L27">
            <v>657.8</v>
          </cell>
          <cell r="M27">
            <v>12.61</v>
          </cell>
          <cell r="N27" t="str">
            <v>-</v>
          </cell>
          <cell r="O27" t="str">
            <v>-</v>
          </cell>
          <cell r="P27" t="e">
            <v>#VALUE!</v>
          </cell>
          <cell r="Q27" t="e">
            <v>#VALUE!</v>
          </cell>
          <cell r="R27" t="e">
            <v>#VALUE!</v>
          </cell>
          <cell r="S27" t="e">
            <v>#VALUE!</v>
          </cell>
          <cell r="U27">
            <v>0</v>
          </cell>
          <cell r="V27">
            <v>0</v>
          </cell>
          <cell r="W27" t="str">
            <v>-</v>
          </cell>
        </row>
        <row r="28">
          <cell r="C28" t="str">
            <v>1Б4-12</v>
          </cell>
          <cell r="D28" t="str">
            <v>Балка 1Б4-12</v>
          </cell>
          <cell r="E28">
            <v>2</v>
          </cell>
          <cell r="F28">
            <v>673.5</v>
          </cell>
          <cell r="G28">
            <v>1347</v>
          </cell>
          <cell r="H28">
            <v>12.75</v>
          </cell>
          <cell r="I28">
            <v>25.5</v>
          </cell>
          <cell r="J28" t="str">
            <v>ОГЗ до R45</v>
          </cell>
          <cell r="K28">
            <v>2</v>
          </cell>
          <cell r="L28">
            <v>1347</v>
          </cell>
          <cell r="M28">
            <v>25.5</v>
          </cell>
          <cell r="N28" t="str">
            <v>-</v>
          </cell>
          <cell r="O28" t="str">
            <v>-</v>
          </cell>
          <cell r="P28">
            <v>25.5</v>
          </cell>
          <cell r="Q28">
            <v>0</v>
          </cell>
          <cell r="R28">
            <v>0</v>
          </cell>
          <cell r="S28">
            <v>0</v>
          </cell>
          <cell r="U28">
            <v>0</v>
          </cell>
          <cell r="V28">
            <v>0</v>
          </cell>
          <cell r="W28" t="str">
            <v>-</v>
          </cell>
        </row>
        <row r="29">
          <cell r="C29" t="str">
            <v>1Б4-13</v>
          </cell>
          <cell r="D29" t="str">
            <v>Балка 1Б4-13</v>
          </cell>
          <cell r="E29">
            <v>2</v>
          </cell>
          <cell r="F29">
            <v>685.2</v>
          </cell>
          <cell r="G29">
            <v>1370.4</v>
          </cell>
          <cell r="H29">
            <v>13.06</v>
          </cell>
          <cell r="I29">
            <v>26.12</v>
          </cell>
          <cell r="J29" t="str">
            <v>ОГЗ до R45</v>
          </cell>
          <cell r="K29">
            <v>2</v>
          </cell>
          <cell r="L29">
            <v>1370.4</v>
          </cell>
          <cell r="M29">
            <v>26.12</v>
          </cell>
          <cell r="N29">
            <v>2</v>
          </cell>
          <cell r="O29">
            <v>1370.4</v>
          </cell>
          <cell r="P29">
            <v>26.12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  <cell r="V29">
            <v>0</v>
          </cell>
          <cell r="W29">
            <v>2</v>
          </cell>
        </row>
        <row r="30">
          <cell r="C30" t="str">
            <v>1Б4-14</v>
          </cell>
          <cell r="D30" t="str">
            <v>Балка 1Б4-14</v>
          </cell>
          <cell r="E30">
            <v>4</v>
          </cell>
          <cell r="F30">
            <v>686</v>
          </cell>
          <cell r="G30">
            <v>2744</v>
          </cell>
          <cell r="H30">
            <v>13.14</v>
          </cell>
          <cell r="I30">
            <v>52.56</v>
          </cell>
          <cell r="J30" t="str">
            <v>ОГЗ до R45</v>
          </cell>
          <cell r="K30">
            <v>4</v>
          </cell>
          <cell r="L30">
            <v>2744</v>
          </cell>
          <cell r="M30">
            <v>52.56</v>
          </cell>
          <cell r="N30">
            <v>1</v>
          </cell>
          <cell r="O30">
            <v>686</v>
          </cell>
          <cell r="P30">
            <v>26.28</v>
          </cell>
          <cell r="Q30">
            <v>2</v>
          </cell>
          <cell r="R30">
            <v>1372</v>
          </cell>
          <cell r="S30">
            <v>26.28</v>
          </cell>
          <cell r="U30">
            <v>0</v>
          </cell>
          <cell r="V30">
            <v>0</v>
          </cell>
          <cell r="W30">
            <v>2</v>
          </cell>
        </row>
        <row r="31">
          <cell r="C31" t="str">
            <v>1Б4-15</v>
          </cell>
          <cell r="D31" t="str">
            <v>Балка 1Б4-15</v>
          </cell>
          <cell r="E31">
            <v>2</v>
          </cell>
          <cell r="F31">
            <v>686</v>
          </cell>
          <cell r="G31">
            <v>1372</v>
          </cell>
          <cell r="H31">
            <v>13.14</v>
          </cell>
          <cell r="I31">
            <v>26.28</v>
          </cell>
          <cell r="J31" t="str">
            <v>ОГЗ до R45</v>
          </cell>
          <cell r="K31">
            <v>2</v>
          </cell>
          <cell r="L31">
            <v>1372</v>
          </cell>
          <cell r="M31">
            <v>26.28</v>
          </cell>
          <cell r="N31">
            <v>1</v>
          </cell>
          <cell r="O31">
            <v>686</v>
          </cell>
          <cell r="P31">
            <v>13.14</v>
          </cell>
          <cell r="Q31">
            <v>1</v>
          </cell>
          <cell r="R31">
            <v>686</v>
          </cell>
          <cell r="S31">
            <v>13.14</v>
          </cell>
          <cell r="U31">
            <v>0</v>
          </cell>
          <cell r="V31">
            <v>0</v>
          </cell>
          <cell r="W31">
            <v>1</v>
          </cell>
        </row>
        <row r="32">
          <cell r="C32" t="str">
            <v>1Б4-16</v>
          </cell>
          <cell r="D32" t="str">
            <v>Балка 1Б4-16</v>
          </cell>
          <cell r="E32">
            <v>2</v>
          </cell>
          <cell r="F32">
            <v>697.7</v>
          </cell>
          <cell r="G32">
            <v>1395.4</v>
          </cell>
          <cell r="H32">
            <v>13.45</v>
          </cell>
          <cell r="I32">
            <v>26.9</v>
          </cell>
          <cell r="J32" t="str">
            <v>ОГЗ до R45</v>
          </cell>
          <cell r="K32">
            <v>2</v>
          </cell>
          <cell r="L32">
            <v>1395.4</v>
          </cell>
          <cell r="M32">
            <v>26.9</v>
          </cell>
          <cell r="N32">
            <v>2</v>
          </cell>
          <cell r="O32">
            <v>1395.4</v>
          </cell>
          <cell r="P32">
            <v>13.45</v>
          </cell>
          <cell r="Q32">
            <v>1</v>
          </cell>
          <cell r="R32">
            <v>697.7</v>
          </cell>
          <cell r="S32">
            <v>13.45</v>
          </cell>
          <cell r="U32">
            <v>0</v>
          </cell>
          <cell r="V32">
            <v>0</v>
          </cell>
          <cell r="W32">
            <v>2</v>
          </cell>
        </row>
        <row r="33">
          <cell r="C33" t="str">
            <v>1Б4-17</v>
          </cell>
          <cell r="D33" t="str">
            <v>Балка 1Б4-17</v>
          </cell>
          <cell r="E33">
            <v>4</v>
          </cell>
          <cell r="F33">
            <v>673.5</v>
          </cell>
          <cell r="G33">
            <v>2694</v>
          </cell>
          <cell r="H33">
            <v>12.75</v>
          </cell>
          <cell r="I33">
            <v>51</v>
          </cell>
          <cell r="J33" t="str">
            <v>ОГЗ до R45</v>
          </cell>
          <cell r="K33">
            <v>4</v>
          </cell>
          <cell r="L33">
            <v>2694</v>
          </cell>
          <cell r="M33">
            <v>51</v>
          </cell>
          <cell r="N33">
            <v>3</v>
          </cell>
          <cell r="O33">
            <v>2020.5</v>
          </cell>
          <cell r="P33">
            <v>38.25</v>
          </cell>
          <cell r="Q33">
            <v>1</v>
          </cell>
          <cell r="R33">
            <v>673.5</v>
          </cell>
          <cell r="S33">
            <v>12.75</v>
          </cell>
          <cell r="T33">
            <v>0</v>
          </cell>
          <cell r="U33">
            <v>0</v>
          </cell>
          <cell r="V33">
            <v>0</v>
          </cell>
          <cell r="W33">
            <v>3</v>
          </cell>
        </row>
        <row r="34">
          <cell r="C34" t="str">
            <v>1Б4-18</v>
          </cell>
          <cell r="D34" t="str">
            <v>Балка 1Б4-18</v>
          </cell>
          <cell r="E34">
            <v>2</v>
          </cell>
          <cell r="F34">
            <v>673.5</v>
          </cell>
          <cell r="G34">
            <v>1347</v>
          </cell>
          <cell r="H34">
            <v>12.75</v>
          </cell>
          <cell r="I34">
            <v>25.5</v>
          </cell>
          <cell r="J34" t="str">
            <v>ОГЗ до R45</v>
          </cell>
          <cell r="K34">
            <v>2</v>
          </cell>
          <cell r="L34">
            <v>1347</v>
          </cell>
          <cell r="M34">
            <v>25.5</v>
          </cell>
          <cell r="N34" t="str">
            <v>-</v>
          </cell>
          <cell r="O34" t="str">
            <v>-</v>
          </cell>
          <cell r="P34" t="e">
            <v>#VALUE!</v>
          </cell>
          <cell r="Q34" t="e">
            <v>#VALUE!</v>
          </cell>
          <cell r="R34" t="e">
            <v>#VALUE!</v>
          </cell>
          <cell r="S34" t="e">
            <v>#VALUE!</v>
          </cell>
          <cell r="U34">
            <v>0</v>
          </cell>
          <cell r="V34">
            <v>0</v>
          </cell>
          <cell r="W34" t="str">
            <v>-</v>
          </cell>
        </row>
        <row r="35">
          <cell r="C35" t="str">
            <v>1Б4-19</v>
          </cell>
          <cell r="D35" t="str">
            <v>Балка 1Б4-19</v>
          </cell>
          <cell r="E35">
            <v>2</v>
          </cell>
          <cell r="F35">
            <v>685.2</v>
          </cell>
          <cell r="G35">
            <v>1370.4</v>
          </cell>
          <cell r="H35">
            <v>13.06</v>
          </cell>
          <cell r="I35">
            <v>26.12</v>
          </cell>
          <cell r="J35" t="str">
            <v>ОГЗ до R45</v>
          </cell>
          <cell r="K35">
            <v>2</v>
          </cell>
          <cell r="L35">
            <v>1370.4</v>
          </cell>
          <cell r="M35">
            <v>26.12</v>
          </cell>
          <cell r="N35" t="str">
            <v>-</v>
          </cell>
          <cell r="O35" t="str">
            <v>-</v>
          </cell>
          <cell r="P35">
            <v>13.06</v>
          </cell>
          <cell r="Q35">
            <v>1</v>
          </cell>
          <cell r="R35">
            <v>685.2</v>
          </cell>
          <cell r="S35">
            <v>13.06</v>
          </cell>
          <cell r="U35">
            <v>0</v>
          </cell>
          <cell r="V35">
            <v>0</v>
          </cell>
          <cell r="W35" t="str">
            <v>-</v>
          </cell>
        </row>
        <row r="36">
          <cell r="C36" t="str">
            <v>1Б4-20</v>
          </cell>
          <cell r="D36" t="str">
            <v>Балка 1Б4-20</v>
          </cell>
          <cell r="E36">
            <v>4</v>
          </cell>
          <cell r="F36">
            <v>673.5</v>
          </cell>
          <cell r="G36">
            <v>2694</v>
          </cell>
          <cell r="H36">
            <v>12.75</v>
          </cell>
          <cell r="I36">
            <v>51</v>
          </cell>
          <cell r="J36" t="str">
            <v>ОГЗ до R45</v>
          </cell>
          <cell r="K36">
            <v>4</v>
          </cell>
          <cell r="L36">
            <v>2694</v>
          </cell>
          <cell r="M36">
            <v>51</v>
          </cell>
          <cell r="N36">
            <v>2</v>
          </cell>
          <cell r="O36">
            <v>1347</v>
          </cell>
          <cell r="P36">
            <v>38.25</v>
          </cell>
          <cell r="Q36">
            <v>1</v>
          </cell>
          <cell r="R36">
            <v>673.5</v>
          </cell>
          <cell r="S36">
            <v>12.75</v>
          </cell>
          <cell r="T36">
            <v>1</v>
          </cell>
          <cell r="U36">
            <v>673.5</v>
          </cell>
          <cell r="V36">
            <v>12.75</v>
          </cell>
          <cell r="W36">
            <v>2</v>
          </cell>
        </row>
        <row r="37">
          <cell r="C37" t="str">
            <v>1Б5-1</v>
          </cell>
          <cell r="D37" t="str">
            <v>Балка 1Б5-1</v>
          </cell>
          <cell r="E37">
            <v>1</v>
          </cell>
          <cell r="F37">
            <v>265.7</v>
          </cell>
          <cell r="G37">
            <v>265.7</v>
          </cell>
          <cell r="H37">
            <v>6.33</v>
          </cell>
          <cell r="I37">
            <v>6.33</v>
          </cell>
          <cell r="J37" t="str">
            <v>ОГЗ до R45</v>
          </cell>
          <cell r="K37">
            <v>1</v>
          </cell>
          <cell r="L37">
            <v>265.7</v>
          </cell>
          <cell r="M37">
            <v>6.33</v>
          </cell>
          <cell r="N37" t="str">
            <v>-</v>
          </cell>
          <cell r="O37" t="str">
            <v>-</v>
          </cell>
          <cell r="P37" t="e">
            <v>#VALUE!</v>
          </cell>
          <cell r="Q37" t="e">
            <v>#VALUE!</v>
          </cell>
          <cell r="R37" t="e">
            <v>#VALUE!</v>
          </cell>
          <cell r="S37" t="e">
            <v>#VALUE!</v>
          </cell>
          <cell r="U37">
            <v>0</v>
          </cell>
          <cell r="V37">
            <v>0</v>
          </cell>
          <cell r="W37" t="str">
            <v>-</v>
          </cell>
        </row>
        <row r="38">
          <cell r="C38" t="str">
            <v>1Б5-2</v>
          </cell>
          <cell r="D38" t="str">
            <v>Балка 1Б5-2</v>
          </cell>
          <cell r="E38">
            <v>1</v>
          </cell>
          <cell r="F38">
            <v>288.7</v>
          </cell>
          <cell r="G38">
            <v>288.7</v>
          </cell>
          <cell r="H38">
            <v>6.94</v>
          </cell>
          <cell r="I38">
            <v>6.94</v>
          </cell>
          <cell r="J38" t="str">
            <v>ОГЗ до R45</v>
          </cell>
          <cell r="K38">
            <v>1</v>
          </cell>
          <cell r="L38">
            <v>288.7</v>
          </cell>
          <cell r="M38">
            <v>6.94</v>
          </cell>
          <cell r="N38" t="str">
            <v>-</v>
          </cell>
          <cell r="O38" t="str">
            <v>-</v>
          </cell>
          <cell r="P38" t="e">
            <v>#VALUE!</v>
          </cell>
          <cell r="Q38" t="e">
            <v>#VALUE!</v>
          </cell>
          <cell r="R38" t="e">
            <v>#VALUE!</v>
          </cell>
          <cell r="S38" t="e">
            <v>#VALUE!</v>
          </cell>
          <cell r="U38">
            <v>0</v>
          </cell>
          <cell r="V38">
            <v>0</v>
          </cell>
          <cell r="W38" t="str">
            <v>-</v>
          </cell>
        </row>
        <row r="39">
          <cell r="C39" t="str">
            <v>1Б5-3</v>
          </cell>
          <cell r="D39" t="str">
            <v>Балка 1Б5-3</v>
          </cell>
          <cell r="E39">
            <v>1</v>
          </cell>
          <cell r="F39">
            <v>270.39999999999998</v>
          </cell>
          <cell r="G39">
            <v>270.39999999999998</v>
          </cell>
          <cell r="H39">
            <v>6.46</v>
          </cell>
          <cell r="I39">
            <v>6.46</v>
          </cell>
          <cell r="J39" t="str">
            <v>ОГЗ до R45</v>
          </cell>
          <cell r="K39">
            <v>1</v>
          </cell>
          <cell r="L39">
            <v>270.39999999999998</v>
          </cell>
          <cell r="M39">
            <v>6.46</v>
          </cell>
          <cell r="N39" t="str">
            <v>-</v>
          </cell>
          <cell r="O39" t="str">
            <v>-</v>
          </cell>
          <cell r="P39" t="e">
            <v>#VALUE!</v>
          </cell>
          <cell r="Q39" t="e">
            <v>#VALUE!</v>
          </cell>
          <cell r="R39" t="e">
            <v>#VALUE!</v>
          </cell>
          <cell r="S39" t="e">
            <v>#VALUE!</v>
          </cell>
          <cell r="U39">
            <v>0</v>
          </cell>
          <cell r="V39">
            <v>0</v>
          </cell>
          <cell r="W39" t="str">
            <v>-</v>
          </cell>
        </row>
        <row r="40">
          <cell r="C40" t="str">
            <v>1Б5-4</v>
          </cell>
          <cell r="D40" t="str">
            <v>Балка 1Б5-4</v>
          </cell>
          <cell r="E40">
            <v>1</v>
          </cell>
          <cell r="F40">
            <v>270.39999999999998</v>
          </cell>
          <cell r="G40">
            <v>270.39999999999998</v>
          </cell>
          <cell r="H40">
            <v>6.46</v>
          </cell>
          <cell r="I40">
            <v>6.46</v>
          </cell>
          <cell r="J40" t="str">
            <v>ОГЗ до R45</v>
          </cell>
          <cell r="K40">
            <v>1</v>
          </cell>
          <cell r="L40">
            <v>270.39999999999998</v>
          </cell>
          <cell r="M40">
            <v>6.46</v>
          </cell>
          <cell r="N40" t="str">
            <v>-</v>
          </cell>
          <cell r="O40" t="str">
            <v>-</v>
          </cell>
          <cell r="P40" t="e">
            <v>#VALUE!</v>
          </cell>
          <cell r="Q40" t="e">
            <v>#VALUE!</v>
          </cell>
          <cell r="R40" t="e">
            <v>#VALUE!</v>
          </cell>
          <cell r="S40" t="e">
            <v>#VALUE!</v>
          </cell>
          <cell r="U40">
            <v>0</v>
          </cell>
          <cell r="V40">
            <v>0</v>
          </cell>
          <cell r="W40" t="str">
            <v>-</v>
          </cell>
        </row>
        <row r="41">
          <cell r="C41" t="str">
            <v>1Б5-5</v>
          </cell>
          <cell r="D41" t="str">
            <v>Балка 1Б5-5</v>
          </cell>
          <cell r="E41">
            <v>1</v>
          </cell>
          <cell r="F41">
            <v>290</v>
          </cell>
          <cell r="G41">
            <v>290</v>
          </cell>
          <cell r="H41">
            <v>6.98</v>
          </cell>
          <cell r="I41">
            <v>6.98</v>
          </cell>
          <cell r="J41" t="str">
            <v>ОГЗ до R45</v>
          </cell>
          <cell r="K41">
            <v>1</v>
          </cell>
          <cell r="L41">
            <v>290</v>
          </cell>
          <cell r="M41">
            <v>6.98</v>
          </cell>
          <cell r="N41" t="str">
            <v>-</v>
          </cell>
          <cell r="O41" t="str">
            <v>-</v>
          </cell>
          <cell r="P41" t="e">
            <v>#VALUE!</v>
          </cell>
          <cell r="Q41" t="e">
            <v>#VALUE!</v>
          </cell>
          <cell r="R41" t="e">
            <v>#VALUE!</v>
          </cell>
          <cell r="S41" t="e">
            <v>#VALUE!</v>
          </cell>
          <cell r="U41">
            <v>0</v>
          </cell>
          <cell r="V41">
            <v>0</v>
          </cell>
          <cell r="W41" t="str">
            <v>-</v>
          </cell>
        </row>
        <row r="42">
          <cell r="C42" t="str">
            <v>1Б5-6</v>
          </cell>
          <cell r="D42" t="str">
            <v>Балка 1Б5-6</v>
          </cell>
          <cell r="E42">
            <v>1</v>
          </cell>
          <cell r="F42">
            <v>308.8</v>
          </cell>
          <cell r="G42">
            <v>308.8</v>
          </cell>
          <cell r="H42">
            <v>7.48</v>
          </cell>
          <cell r="I42">
            <v>7.48</v>
          </cell>
          <cell r="J42" t="str">
            <v>ОГЗ до R45</v>
          </cell>
          <cell r="K42">
            <v>1</v>
          </cell>
          <cell r="L42">
            <v>308.8</v>
          </cell>
          <cell r="M42">
            <v>7.48</v>
          </cell>
          <cell r="N42" t="str">
            <v>-</v>
          </cell>
          <cell r="O42" t="str">
            <v>-</v>
          </cell>
          <cell r="P42" t="e">
            <v>#VALUE!</v>
          </cell>
          <cell r="Q42" t="e">
            <v>#VALUE!</v>
          </cell>
          <cell r="R42" t="e">
            <v>#VALUE!</v>
          </cell>
          <cell r="S42" t="e">
            <v>#VALUE!</v>
          </cell>
          <cell r="U42">
            <v>0</v>
          </cell>
          <cell r="V42">
            <v>0</v>
          </cell>
          <cell r="W42" t="str">
            <v>-</v>
          </cell>
        </row>
        <row r="43">
          <cell r="C43" t="str">
            <v>1Б5-7</v>
          </cell>
          <cell r="D43" t="str">
            <v>Балка 1Б5-7</v>
          </cell>
          <cell r="E43">
            <v>1</v>
          </cell>
          <cell r="F43">
            <v>280.7</v>
          </cell>
          <cell r="G43">
            <v>280.7</v>
          </cell>
          <cell r="H43">
            <v>6.72</v>
          </cell>
          <cell r="I43">
            <v>6.72</v>
          </cell>
          <cell r="J43" t="str">
            <v>ОГЗ до R45</v>
          </cell>
          <cell r="K43">
            <v>1</v>
          </cell>
          <cell r="L43">
            <v>280.7</v>
          </cell>
          <cell r="M43">
            <v>6.72</v>
          </cell>
          <cell r="N43" t="str">
            <v>-</v>
          </cell>
          <cell r="O43" t="str">
            <v>-</v>
          </cell>
          <cell r="P43" t="e">
            <v>#VALUE!</v>
          </cell>
          <cell r="Q43" t="e">
            <v>#VALUE!</v>
          </cell>
          <cell r="R43" t="e">
            <v>#VALUE!</v>
          </cell>
          <cell r="S43" t="e">
            <v>#VALUE!</v>
          </cell>
          <cell r="U43">
            <v>0</v>
          </cell>
          <cell r="V43">
            <v>0</v>
          </cell>
          <cell r="W43" t="str">
            <v>-</v>
          </cell>
        </row>
        <row r="44">
          <cell r="C44" t="str">
            <v>1Б5-8</v>
          </cell>
          <cell r="D44" t="str">
            <v>Балка 1Б5-8</v>
          </cell>
          <cell r="E44">
            <v>1</v>
          </cell>
          <cell r="F44">
            <v>299.5</v>
          </cell>
          <cell r="G44">
            <v>299.5</v>
          </cell>
          <cell r="H44">
            <v>7.22</v>
          </cell>
          <cell r="I44">
            <v>7.22</v>
          </cell>
          <cell r="J44" t="str">
            <v>ОГЗ до R45</v>
          </cell>
          <cell r="K44">
            <v>1</v>
          </cell>
          <cell r="L44">
            <v>299.5</v>
          </cell>
          <cell r="M44">
            <v>7.22</v>
          </cell>
          <cell r="N44" t="str">
            <v>-</v>
          </cell>
          <cell r="O44" t="str">
            <v>-</v>
          </cell>
          <cell r="P44" t="e">
            <v>#VALUE!</v>
          </cell>
          <cell r="Q44" t="e">
            <v>#VALUE!</v>
          </cell>
          <cell r="R44" t="e">
            <v>#VALUE!</v>
          </cell>
          <cell r="S44" t="e">
            <v>#VALUE!</v>
          </cell>
          <cell r="U44">
            <v>0</v>
          </cell>
          <cell r="V44">
            <v>0</v>
          </cell>
          <cell r="W44" t="str">
            <v>-</v>
          </cell>
        </row>
        <row r="45">
          <cell r="C45" t="str">
            <v>1Б5-9</v>
          </cell>
          <cell r="D45" t="str">
            <v>Балка 1Б5-9</v>
          </cell>
          <cell r="E45">
            <v>1</v>
          </cell>
          <cell r="F45">
            <v>330.9</v>
          </cell>
          <cell r="G45">
            <v>330.9</v>
          </cell>
          <cell r="H45">
            <v>7.92</v>
          </cell>
          <cell r="I45">
            <v>7.92</v>
          </cell>
          <cell r="J45" t="str">
            <v>ОГЗ до R45</v>
          </cell>
          <cell r="K45">
            <v>1</v>
          </cell>
          <cell r="L45">
            <v>330.9</v>
          </cell>
          <cell r="M45">
            <v>7.92</v>
          </cell>
          <cell r="N45" t="str">
            <v>-</v>
          </cell>
          <cell r="O45" t="str">
            <v>-</v>
          </cell>
          <cell r="P45" t="e">
            <v>#VALUE!</v>
          </cell>
          <cell r="Q45" t="e">
            <v>#VALUE!</v>
          </cell>
          <cell r="R45" t="e">
            <v>#VALUE!</v>
          </cell>
          <cell r="S45" t="e">
            <v>#VALUE!</v>
          </cell>
          <cell r="U45">
            <v>0</v>
          </cell>
          <cell r="V45">
            <v>0</v>
          </cell>
          <cell r="W45" t="str">
            <v>-</v>
          </cell>
        </row>
        <row r="46">
          <cell r="C46" t="str">
            <v>1Б5-10</v>
          </cell>
          <cell r="D46" t="str">
            <v>Балка 1Б5-10</v>
          </cell>
          <cell r="E46">
            <v>1</v>
          </cell>
          <cell r="F46">
            <v>350.6</v>
          </cell>
          <cell r="G46">
            <v>350.6</v>
          </cell>
          <cell r="H46">
            <v>8.44</v>
          </cell>
          <cell r="I46">
            <v>8.44</v>
          </cell>
          <cell r="J46" t="str">
            <v>ОГЗ до R45</v>
          </cell>
          <cell r="K46">
            <v>1</v>
          </cell>
          <cell r="L46">
            <v>350.6</v>
          </cell>
          <cell r="M46">
            <v>8.44</v>
          </cell>
          <cell r="N46" t="str">
            <v>-</v>
          </cell>
          <cell r="O46" t="str">
            <v>-</v>
          </cell>
          <cell r="P46" t="e">
            <v>#VALUE!</v>
          </cell>
          <cell r="Q46" t="e">
            <v>#VALUE!</v>
          </cell>
          <cell r="R46" t="e">
            <v>#VALUE!</v>
          </cell>
          <cell r="S46" t="e">
            <v>#VALUE!</v>
          </cell>
          <cell r="U46">
            <v>0</v>
          </cell>
          <cell r="V46">
            <v>0</v>
          </cell>
          <cell r="W46" t="str">
            <v>-</v>
          </cell>
        </row>
        <row r="47">
          <cell r="C47" t="str">
            <v>1Б5-11</v>
          </cell>
          <cell r="D47" t="str">
            <v>Балка 1Б5-11</v>
          </cell>
          <cell r="E47">
            <v>1</v>
          </cell>
          <cell r="F47">
            <v>329.5</v>
          </cell>
          <cell r="G47">
            <v>329.5</v>
          </cell>
          <cell r="H47">
            <v>7.89</v>
          </cell>
          <cell r="I47">
            <v>7.89</v>
          </cell>
          <cell r="J47" t="str">
            <v>ОГЗ до R45</v>
          </cell>
          <cell r="K47">
            <v>1</v>
          </cell>
          <cell r="L47">
            <v>329.5</v>
          </cell>
          <cell r="M47">
            <v>7.89</v>
          </cell>
          <cell r="N47" t="str">
            <v>-</v>
          </cell>
          <cell r="O47" t="str">
            <v>-</v>
          </cell>
          <cell r="P47" t="e">
            <v>#VALUE!</v>
          </cell>
          <cell r="Q47" t="e">
            <v>#VALUE!</v>
          </cell>
          <cell r="R47" t="e">
            <v>#VALUE!</v>
          </cell>
          <cell r="S47" t="e">
            <v>#VALUE!</v>
          </cell>
          <cell r="U47">
            <v>0</v>
          </cell>
          <cell r="V47">
            <v>0</v>
          </cell>
          <cell r="W47" t="str">
            <v>-</v>
          </cell>
        </row>
        <row r="48">
          <cell r="C48" t="str">
            <v>1Б5-12</v>
          </cell>
          <cell r="D48" t="str">
            <v>Балка 1Б5-12</v>
          </cell>
          <cell r="E48">
            <v>1</v>
          </cell>
          <cell r="F48">
            <v>349.2</v>
          </cell>
          <cell r="G48">
            <v>349.2</v>
          </cell>
          <cell r="H48">
            <v>8.41</v>
          </cell>
          <cell r="I48">
            <v>8.41</v>
          </cell>
          <cell r="J48" t="str">
            <v>ОГЗ до R45</v>
          </cell>
          <cell r="K48">
            <v>1</v>
          </cell>
          <cell r="L48">
            <v>349.2</v>
          </cell>
          <cell r="M48">
            <v>8.41</v>
          </cell>
          <cell r="N48" t="str">
            <v>-</v>
          </cell>
          <cell r="O48" t="str">
            <v>-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U48">
            <v>0</v>
          </cell>
          <cell r="V48">
            <v>0</v>
          </cell>
          <cell r="W48" t="str">
            <v>-</v>
          </cell>
        </row>
        <row r="49">
          <cell r="C49" t="str">
            <v>1Б5-13</v>
          </cell>
          <cell r="D49" t="str">
            <v>Балка 1Б5-13</v>
          </cell>
          <cell r="E49">
            <v>1</v>
          </cell>
          <cell r="F49">
            <v>312.2</v>
          </cell>
          <cell r="G49">
            <v>312.2</v>
          </cell>
          <cell r="H49">
            <v>7.48</v>
          </cell>
          <cell r="I49">
            <v>7.48</v>
          </cell>
          <cell r="J49" t="str">
            <v>ОГЗ до R45</v>
          </cell>
          <cell r="K49">
            <v>1</v>
          </cell>
          <cell r="L49">
            <v>312.2</v>
          </cell>
          <cell r="M49">
            <v>7.48</v>
          </cell>
          <cell r="N49" t="str">
            <v>-</v>
          </cell>
          <cell r="O49" t="str">
            <v>-</v>
          </cell>
          <cell r="P49" t="e">
            <v>#VALUE!</v>
          </cell>
          <cell r="Q49" t="e">
            <v>#VALUE!</v>
          </cell>
          <cell r="R49" t="e">
            <v>#VALUE!</v>
          </cell>
          <cell r="S49" t="e">
            <v>#VALUE!</v>
          </cell>
          <cell r="U49">
            <v>0</v>
          </cell>
          <cell r="V49">
            <v>0</v>
          </cell>
          <cell r="W49" t="str">
            <v>-</v>
          </cell>
        </row>
        <row r="50">
          <cell r="C50" t="str">
            <v>1Б5-14</v>
          </cell>
          <cell r="D50" t="str">
            <v>Балка 1Б5-14</v>
          </cell>
          <cell r="E50">
            <v>1</v>
          </cell>
          <cell r="F50">
            <v>331.8</v>
          </cell>
          <cell r="G50">
            <v>331.8</v>
          </cell>
          <cell r="H50">
            <v>7.99</v>
          </cell>
          <cell r="I50">
            <v>7.99</v>
          </cell>
          <cell r="J50" t="str">
            <v>ОГЗ до R45</v>
          </cell>
          <cell r="K50">
            <v>1</v>
          </cell>
          <cell r="L50">
            <v>331.8</v>
          </cell>
          <cell r="M50">
            <v>7.99</v>
          </cell>
          <cell r="N50" t="str">
            <v>-</v>
          </cell>
          <cell r="O50" t="str">
            <v>-</v>
          </cell>
          <cell r="P50" t="e">
            <v>#VALUE!</v>
          </cell>
          <cell r="Q50" t="e">
            <v>#VALUE!</v>
          </cell>
          <cell r="R50" t="e">
            <v>#VALUE!</v>
          </cell>
          <cell r="S50" t="e">
            <v>#VALUE!</v>
          </cell>
          <cell r="U50">
            <v>0</v>
          </cell>
          <cell r="V50">
            <v>0</v>
          </cell>
          <cell r="W50" t="str">
            <v>-</v>
          </cell>
        </row>
        <row r="51">
          <cell r="C51" t="str">
            <v>1Б6-1</v>
          </cell>
          <cell r="D51" t="str">
            <v>Балка 1Б6-1</v>
          </cell>
          <cell r="E51">
            <v>1</v>
          </cell>
          <cell r="F51">
            <v>630.79999999999995</v>
          </cell>
          <cell r="G51">
            <v>630.79999999999995</v>
          </cell>
          <cell r="H51">
            <v>13.74</v>
          </cell>
          <cell r="I51">
            <v>13.74</v>
          </cell>
          <cell r="J51" t="str">
            <v>ОГЗ до R45</v>
          </cell>
          <cell r="K51">
            <v>1</v>
          </cell>
          <cell r="L51">
            <v>630.79999999999995</v>
          </cell>
          <cell r="M51">
            <v>13.74</v>
          </cell>
          <cell r="N51">
            <v>1</v>
          </cell>
          <cell r="O51">
            <v>630.79999999999995</v>
          </cell>
          <cell r="P51">
            <v>13.74</v>
          </cell>
          <cell r="Q51">
            <v>0</v>
          </cell>
          <cell r="R51">
            <v>0</v>
          </cell>
          <cell r="S51">
            <v>0</v>
          </cell>
          <cell r="U51">
            <v>0</v>
          </cell>
          <cell r="V51">
            <v>0</v>
          </cell>
          <cell r="W51">
            <v>1</v>
          </cell>
        </row>
        <row r="52">
          <cell r="C52" t="str">
            <v>1Б6-2</v>
          </cell>
          <cell r="D52" t="str">
            <v>Балка 1Б6-2</v>
          </cell>
          <cell r="E52">
            <v>1</v>
          </cell>
          <cell r="F52">
            <v>626.20000000000005</v>
          </cell>
          <cell r="G52">
            <v>626.20000000000005</v>
          </cell>
          <cell r="H52">
            <v>13.62</v>
          </cell>
          <cell r="I52">
            <v>13.62</v>
          </cell>
          <cell r="J52" t="str">
            <v>ОГЗ до R45</v>
          </cell>
          <cell r="K52">
            <v>1</v>
          </cell>
          <cell r="L52">
            <v>626.20000000000005</v>
          </cell>
          <cell r="M52">
            <v>13.62</v>
          </cell>
          <cell r="N52">
            <v>1</v>
          </cell>
          <cell r="O52">
            <v>626.20000000000005</v>
          </cell>
          <cell r="P52">
            <v>13.62</v>
          </cell>
          <cell r="Q52">
            <v>0</v>
          </cell>
          <cell r="R52">
            <v>0</v>
          </cell>
          <cell r="S52">
            <v>0</v>
          </cell>
          <cell r="U52">
            <v>0</v>
          </cell>
          <cell r="V52">
            <v>0</v>
          </cell>
          <cell r="W52">
            <v>1</v>
          </cell>
        </row>
        <row r="53">
          <cell r="C53" t="str">
            <v>1Б6-3</v>
          </cell>
          <cell r="D53" t="str">
            <v>Балка 1Б6-3</v>
          </cell>
          <cell r="E53">
            <v>2</v>
          </cell>
          <cell r="F53">
            <v>613</v>
          </cell>
          <cell r="G53">
            <v>1226</v>
          </cell>
          <cell r="H53">
            <v>13.27</v>
          </cell>
          <cell r="I53">
            <v>26.54</v>
          </cell>
          <cell r="J53" t="str">
            <v>ОГЗ до R45</v>
          </cell>
          <cell r="K53">
            <v>2</v>
          </cell>
          <cell r="L53">
            <v>1226</v>
          </cell>
          <cell r="M53">
            <v>26.54</v>
          </cell>
          <cell r="N53">
            <v>2</v>
          </cell>
          <cell r="O53">
            <v>1226</v>
          </cell>
          <cell r="P53">
            <v>26.54</v>
          </cell>
          <cell r="Q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W53">
            <v>2</v>
          </cell>
        </row>
        <row r="54">
          <cell r="C54" t="str">
            <v>1Б7-1</v>
          </cell>
          <cell r="D54" t="str">
            <v>Балка 1Б7-1</v>
          </cell>
          <cell r="E54">
            <v>1</v>
          </cell>
          <cell r="F54">
            <v>267.5</v>
          </cell>
          <cell r="G54">
            <v>267.5</v>
          </cell>
          <cell r="H54">
            <v>9.52</v>
          </cell>
          <cell r="I54">
            <v>9.52</v>
          </cell>
          <cell r="J54" t="str">
            <v>ОГЗ до R45</v>
          </cell>
          <cell r="K54">
            <v>0</v>
          </cell>
          <cell r="L54">
            <v>0</v>
          </cell>
          <cell r="M54">
            <v>0</v>
          </cell>
          <cell r="N54" t="str">
            <v>-</v>
          </cell>
          <cell r="O54" t="str">
            <v>-</v>
          </cell>
          <cell r="W54" t="str">
            <v>-</v>
          </cell>
        </row>
        <row r="55">
          <cell r="C55" t="str">
            <v>1Б7-2</v>
          </cell>
          <cell r="D55" t="str">
            <v>Балка 1Б7-2</v>
          </cell>
          <cell r="E55">
            <v>7</v>
          </cell>
          <cell r="F55">
            <v>147.4</v>
          </cell>
          <cell r="G55">
            <v>1031.8</v>
          </cell>
          <cell r="H55">
            <v>5.24</v>
          </cell>
          <cell r="I55">
            <v>36.68</v>
          </cell>
          <cell r="J55" t="str">
            <v>ОГЗ до R45</v>
          </cell>
          <cell r="K55">
            <v>0</v>
          </cell>
          <cell r="L55">
            <v>0</v>
          </cell>
          <cell r="M55">
            <v>0</v>
          </cell>
          <cell r="N55" t="str">
            <v>-</v>
          </cell>
          <cell r="O55" t="str">
            <v>-</v>
          </cell>
          <cell r="W55" t="str">
            <v>-</v>
          </cell>
        </row>
        <row r="56">
          <cell r="C56" t="str">
            <v>1Б7-3</v>
          </cell>
          <cell r="D56" t="str">
            <v>Балка 1Б7-3</v>
          </cell>
          <cell r="E56">
            <v>2</v>
          </cell>
          <cell r="F56">
            <v>53.8</v>
          </cell>
          <cell r="G56">
            <v>107.6</v>
          </cell>
          <cell r="H56">
            <v>1.91</v>
          </cell>
          <cell r="I56">
            <v>3.82</v>
          </cell>
          <cell r="J56" t="str">
            <v>ОГЗ до R45</v>
          </cell>
          <cell r="K56">
            <v>2</v>
          </cell>
          <cell r="L56">
            <v>107.6</v>
          </cell>
          <cell r="M56">
            <v>3.82</v>
          </cell>
          <cell r="N56" t="str">
            <v>-</v>
          </cell>
          <cell r="O56" t="str">
            <v>-</v>
          </cell>
          <cell r="P56" t="e">
            <v>#VALUE!</v>
          </cell>
          <cell r="Q56" t="e">
            <v>#VALUE!</v>
          </cell>
          <cell r="R56" t="e">
            <v>#VALUE!</v>
          </cell>
          <cell r="S56" t="e">
            <v>#VALUE!</v>
          </cell>
          <cell r="W56" t="str">
            <v>-</v>
          </cell>
        </row>
        <row r="57">
          <cell r="C57" t="str">
            <v>1Б7-4</v>
          </cell>
          <cell r="D57" t="str">
            <v>Балка 1Б7-4</v>
          </cell>
          <cell r="E57">
            <v>1</v>
          </cell>
          <cell r="F57">
            <v>53.8</v>
          </cell>
          <cell r="G57">
            <v>53.8</v>
          </cell>
          <cell r="H57">
            <v>1.91</v>
          </cell>
          <cell r="I57">
            <v>1.91</v>
          </cell>
          <cell r="J57" t="str">
            <v>ОГЗ до R45</v>
          </cell>
          <cell r="K57">
            <v>0</v>
          </cell>
          <cell r="L57">
            <v>0</v>
          </cell>
          <cell r="M57">
            <v>0</v>
          </cell>
          <cell r="N57" t="str">
            <v>-</v>
          </cell>
          <cell r="O57" t="str">
            <v>-</v>
          </cell>
          <cell r="W57" t="str">
            <v>-</v>
          </cell>
        </row>
        <row r="58">
          <cell r="C58" t="str">
            <v>1Б7-5</v>
          </cell>
          <cell r="D58" t="str">
            <v>Балка 1Б7-5</v>
          </cell>
          <cell r="E58">
            <v>1</v>
          </cell>
          <cell r="F58">
            <v>17.2</v>
          </cell>
          <cell r="G58">
            <v>17.2</v>
          </cell>
          <cell r="H58">
            <v>0.62</v>
          </cell>
          <cell r="I58">
            <v>0.62</v>
          </cell>
          <cell r="J58" t="str">
            <v>ОГЗ до R45</v>
          </cell>
          <cell r="K58">
            <v>1</v>
          </cell>
          <cell r="L58">
            <v>17.2</v>
          </cell>
          <cell r="M58">
            <v>0.62</v>
          </cell>
          <cell r="N58" t="str">
            <v>-</v>
          </cell>
          <cell r="O58" t="str">
            <v>-</v>
          </cell>
          <cell r="P58" t="e">
            <v>#VALUE!</v>
          </cell>
          <cell r="Q58" t="e">
            <v>#VALUE!</v>
          </cell>
          <cell r="R58" t="e">
            <v>#VALUE!</v>
          </cell>
          <cell r="S58" t="e">
            <v>#VALUE!</v>
          </cell>
          <cell r="W58" t="str">
            <v>-</v>
          </cell>
        </row>
        <row r="59">
          <cell r="C59" t="str">
            <v>1Б7-6</v>
          </cell>
          <cell r="D59" t="str">
            <v>Балка 1Б7-6</v>
          </cell>
          <cell r="E59">
            <v>1</v>
          </cell>
          <cell r="F59">
            <v>123.7</v>
          </cell>
          <cell r="G59">
            <v>123.7</v>
          </cell>
          <cell r="H59">
            <v>4.34</v>
          </cell>
          <cell r="I59">
            <v>4.34</v>
          </cell>
          <cell r="J59" t="str">
            <v>ОГЗ до R45</v>
          </cell>
          <cell r="K59">
            <v>1</v>
          </cell>
          <cell r="L59">
            <v>123.7</v>
          </cell>
          <cell r="M59">
            <v>4.34</v>
          </cell>
          <cell r="N59" t="str">
            <v>-</v>
          </cell>
          <cell r="O59" t="str">
            <v>-</v>
          </cell>
          <cell r="P59" t="e">
            <v>#VALUE!</v>
          </cell>
          <cell r="Q59" t="e">
            <v>#VALUE!</v>
          </cell>
          <cell r="R59" t="e">
            <v>#VALUE!</v>
          </cell>
          <cell r="S59" t="e">
            <v>#VALUE!</v>
          </cell>
          <cell r="W59" t="str">
            <v>-</v>
          </cell>
        </row>
        <row r="60">
          <cell r="C60" t="str">
            <v>1Б7-7</v>
          </cell>
          <cell r="D60" t="str">
            <v>Балка 1Б7-7</v>
          </cell>
          <cell r="E60">
            <v>1</v>
          </cell>
          <cell r="F60">
            <v>48.6</v>
          </cell>
          <cell r="G60">
            <v>48.6</v>
          </cell>
          <cell r="H60">
            <v>1.71</v>
          </cell>
          <cell r="I60">
            <v>1.71</v>
          </cell>
          <cell r="J60" t="str">
            <v>ОГЗ до R45</v>
          </cell>
          <cell r="K60">
            <v>1</v>
          </cell>
          <cell r="L60">
            <v>48.6</v>
          </cell>
          <cell r="M60">
            <v>1.71</v>
          </cell>
          <cell r="N60" t="str">
            <v>-</v>
          </cell>
          <cell r="O60" t="str">
            <v>-</v>
          </cell>
          <cell r="P60" t="e">
            <v>#VALUE!</v>
          </cell>
          <cell r="Q60" t="e">
            <v>#VALUE!</v>
          </cell>
          <cell r="R60" t="e">
            <v>#VALUE!</v>
          </cell>
          <cell r="S60" t="e">
            <v>#VALUE!</v>
          </cell>
          <cell r="W60" t="str">
            <v>-</v>
          </cell>
        </row>
        <row r="61">
          <cell r="C61" t="str">
            <v>1Б7-8</v>
          </cell>
          <cell r="D61" t="str">
            <v>Балка 1Б7-8</v>
          </cell>
          <cell r="E61">
            <v>1</v>
          </cell>
          <cell r="F61">
            <v>30.8</v>
          </cell>
          <cell r="G61">
            <v>30.8</v>
          </cell>
          <cell r="H61">
            <v>1.0900000000000001</v>
          </cell>
          <cell r="I61">
            <v>1.0900000000000001</v>
          </cell>
          <cell r="J61" t="str">
            <v>ОГЗ до R45</v>
          </cell>
          <cell r="K61">
            <v>1</v>
          </cell>
          <cell r="L61">
            <v>30.8</v>
          </cell>
          <cell r="M61">
            <v>1.0900000000000001</v>
          </cell>
          <cell r="N61" t="str">
            <v>-</v>
          </cell>
          <cell r="O61" t="str">
            <v>-</v>
          </cell>
          <cell r="P61" t="e">
            <v>#VALUE!</v>
          </cell>
          <cell r="Q61" t="e">
            <v>#VALUE!</v>
          </cell>
          <cell r="R61" t="e">
            <v>#VALUE!</v>
          </cell>
          <cell r="S61" t="e">
            <v>#VALUE!</v>
          </cell>
          <cell r="W61" t="str">
            <v>-</v>
          </cell>
        </row>
        <row r="62">
          <cell r="C62" t="str">
            <v>1Б7-9</v>
          </cell>
          <cell r="D62" t="str">
            <v>Балка 1Б7-9</v>
          </cell>
          <cell r="E62">
            <v>5</v>
          </cell>
          <cell r="F62">
            <v>100</v>
          </cell>
          <cell r="G62">
            <v>500</v>
          </cell>
          <cell r="H62">
            <v>3.55</v>
          </cell>
          <cell r="I62">
            <v>17.75</v>
          </cell>
          <cell r="J62" t="str">
            <v>ОГЗ до R45</v>
          </cell>
          <cell r="K62">
            <v>0</v>
          </cell>
          <cell r="L62">
            <v>0</v>
          </cell>
          <cell r="M62">
            <v>0</v>
          </cell>
          <cell r="N62" t="str">
            <v>-</v>
          </cell>
          <cell r="O62" t="str">
            <v>-</v>
          </cell>
          <cell r="W62" t="str">
            <v>-</v>
          </cell>
        </row>
        <row r="63">
          <cell r="C63" t="str">
            <v>1Б7-10</v>
          </cell>
          <cell r="D63" t="str">
            <v>Балка 1Б7-10</v>
          </cell>
          <cell r="E63">
            <v>1</v>
          </cell>
          <cell r="F63">
            <v>101.8</v>
          </cell>
          <cell r="G63">
            <v>101.8</v>
          </cell>
          <cell r="H63">
            <v>3.61</v>
          </cell>
          <cell r="I63">
            <v>3.61</v>
          </cell>
          <cell r="J63" t="str">
            <v>ОГЗ до R45</v>
          </cell>
          <cell r="K63">
            <v>0</v>
          </cell>
          <cell r="L63">
            <v>0</v>
          </cell>
          <cell r="M63">
            <v>0</v>
          </cell>
          <cell r="N63" t="str">
            <v>-</v>
          </cell>
          <cell r="O63" t="str">
            <v>-</v>
          </cell>
          <cell r="W63" t="str">
            <v>-</v>
          </cell>
        </row>
        <row r="64">
          <cell r="C64" t="str">
            <v>1Б7-11</v>
          </cell>
          <cell r="D64" t="str">
            <v>Балка 1Б7-11</v>
          </cell>
          <cell r="E64">
            <v>2</v>
          </cell>
          <cell r="F64">
            <v>44.9</v>
          </cell>
          <cell r="G64">
            <v>89.8</v>
          </cell>
          <cell r="H64">
            <v>1.61</v>
          </cell>
          <cell r="I64">
            <v>3.22</v>
          </cell>
          <cell r="J64" t="str">
            <v>ОГЗ до R45</v>
          </cell>
          <cell r="K64">
            <v>2</v>
          </cell>
          <cell r="L64">
            <v>89.8</v>
          </cell>
          <cell r="M64">
            <v>3.22</v>
          </cell>
          <cell r="N64" t="str">
            <v>-</v>
          </cell>
          <cell r="O64" t="str">
            <v>-</v>
          </cell>
          <cell r="P64" t="e">
            <v>#VALUE!</v>
          </cell>
          <cell r="Q64" t="e">
            <v>#VALUE!</v>
          </cell>
          <cell r="R64" t="e">
            <v>#VALUE!</v>
          </cell>
          <cell r="S64" t="e">
            <v>#VALUE!</v>
          </cell>
          <cell r="W64" t="str">
            <v>-</v>
          </cell>
        </row>
        <row r="65">
          <cell r="C65" t="str">
            <v>1Б7-12</v>
          </cell>
          <cell r="D65" t="str">
            <v>Балка 1Б7-12</v>
          </cell>
          <cell r="E65">
            <v>3</v>
          </cell>
          <cell r="F65">
            <v>46</v>
          </cell>
          <cell r="G65">
            <v>138</v>
          </cell>
          <cell r="H65">
            <v>1.64</v>
          </cell>
          <cell r="I65">
            <v>4.92</v>
          </cell>
          <cell r="J65" t="str">
            <v>ОГЗ до R45</v>
          </cell>
          <cell r="K65">
            <v>2</v>
          </cell>
          <cell r="L65">
            <v>92</v>
          </cell>
          <cell r="M65">
            <v>3.28</v>
          </cell>
          <cell r="N65" t="str">
            <v>-</v>
          </cell>
          <cell r="O65" t="str">
            <v>-</v>
          </cell>
          <cell r="P65" t="e">
            <v>#VALUE!</v>
          </cell>
          <cell r="Q65" t="e">
            <v>#VALUE!</v>
          </cell>
          <cell r="R65" t="e">
            <v>#VALUE!</v>
          </cell>
          <cell r="S65" t="e">
            <v>#VALUE!</v>
          </cell>
          <cell r="W65" t="str">
            <v>-</v>
          </cell>
        </row>
        <row r="66">
          <cell r="C66" t="str">
            <v>1Б7-13</v>
          </cell>
          <cell r="D66" t="str">
            <v>Балка 1Б7-13</v>
          </cell>
          <cell r="E66">
            <v>1</v>
          </cell>
          <cell r="F66">
            <v>39.299999999999997</v>
          </cell>
          <cell r="G66">
            <v>39.299999999999997</v>
          </cell>
          <cell r="H66">
            <v>1.39</v>
          </cell>
          <cell r="I66">
            <v>1.39</v>
          </cell>
          <cell r="J66" t="str">
            <v>ОГЗ до R45</v>
          </cell>
          <cell r="K66">
            <v>1</v>
          </cell>
          <cell r="L66">
            <v>39.299999999999997</v>
          </cell>
          <cell r="M66">
            <v>1.39</v>
          </cell>
          <cell r="N66" t="str">
            <v>-</v>
          </cell>
          <cell r="O66" t="str">
            <v>-</v>
          </cell>
          <cell r="P66" t="e">
            <v>#VALUE!</v>
          </cell>
          <cell r="Q66" t="e">
            <v>#VALUE!</v>
          </cell>
          <cell r="R66" t="e">
            <v>#VALUE!</v>
          </cell>
          <cell r="S66" t="e">
            <v>#VALUE!</v>
          </cell>
          <cell r="W66" t="str">
            <v>-</v>
          </cell>
        </row>
        <row r="67">
          <cell r="C67" t="str">
            <v>1Б7-14</v>
          </cell>
          <cell r="D67" t="str">
            <v>Балка 1Б7-14</v>
          </cell>
          <cell r="E67">
            <v>1</v>
          </cell>
          <cell r="F67">
            <v>47.5</v>
          </cell>
          <cell r="G67">
            <v>47.5</v>
          </cell>
          <cell r="H67">
            <v>1.67</v>
          </cell>
          <cell r="I67">
            <v>1.67</v>
          </cell>
          <cell r="J67" t="str">
            <v>ОГЗ до R45</v>
          </cell>
          <cell r="K67">
            <v>1</v>
          </cell>
          <cell r="L67">
            <v>47.5</v>
          </cell>
          <cell r="M67">
            <v>1.67</v>
          </cell>
          <cell r="N67" t="str">
            <v>-</v>
          </cell>
          <cell r="O67" t="str">
            <v>-</v>
          </cell>
          <cell r="P67" t="e">
            <v>#VALUE!</v>
          </cell>
          <cell r="Q67" t="e">
            <v>#VALUE!</v>
          </cell>
          <cell r="R67" t="e">
            <v>#VALUE!</v>
          </cell>
          <cell r="S67" t="e">
            <v>#VALUE!</v>
          </cell>
          <cell r="W67" t="str">
            <v>-</v>
          </cell>
        </row>
        <row r="68">
          <cell r="C68" t="str">
            <v>1Б7-15</v>
          </cell>
          <cell r="D68" t="str">
            <v>Балка 1Б7-15</v>
          </cell>
          <cell r="E68">
            <v>1</v>
          </cell>
          <cell r="F68">
            <v>29.7</v>
          </cell>
          <cell r="G68">
            <v>29.7</v>
          </cell>
          <cell r="H68">
            <v>1.04</v>
          </cell>
          <cell r="I68">
            <v>1.04</v>
          </cell>
          <cell r="J68" t="str">
            <v>ОГЗ до R45</v>
          </cell>
          <cell r="K68">
            <v>1</v>
          </cell>
          <cell r="L68">
            <v>29.7</v>
          </cell>
          <cell r="M68">
            <v>1.04</v>
          </cell>
          <cell r="N68" t="str">
            <v>-</v>
          </cell>
          <cell r="O68" t="str">
            <v>-</v>
          </cell>
          <cell r="P68" t="e">
            <v>#VALUE!</v>
          </cell>
          <cell r="Q68" t="e">
            <v>#VALUE!</v>
          </cell>
          <cell r="R68" t="e">
            <v>#VALUE!</v>
          </cell>
          <cell r="S68" t="e">
            <v>#VALUE!</v>
          </cell>
          <cell r="W68" t="str">
            <v>-</v>
          </cell>
        </row>
        <row r="69">
          <cell r="C69" t="str">
            <v>1Б7-16</v>
          </cell>
          <cell r="D69" t="str">
            <v>Балка 1Б7-16</v>
          </cell>
          <cell r="E69">
            <v>10</v>
          </cell>
          <cell r="F69">
            <v>105.4</v>
          </cell>
          <cell r="G69">
            <v>1054</v>
          </cell>
          <cell r="H69">
            <v>3.77</v>
          </cell>
          <cell r="I69">
            <v>37.700000000000003</v>
          </cell>
          <cell r="J69" t="str">
            <v>ОГЗ до R45</v>
          </cell>
          <cell r="K69">
            <v>2</v>
          </cell>
          <cell r="L69">
            <v>210.8</v>
          </cell>
          <cell r="M69">
            <v>7.54</v>
          </cell>
          <cell r="N69" t="str">
            <v>-</v>
          </cell>
          <cell r="O69" t="str">
            <v>-</v>
          </cell>
          <cell r="P69" t="e">
            <v>#VALUE!</v>
          </cell>
          <cell r="Q69" t="e">
            <v>#VALUE!</v>
          </cell>
          <cell r="R69" t="e">
            <v>#VALUE!</v>
          </cell>
          <cell r="S69" t="e">
            <v>#VALUE!</v>
          </cell>
          <cell r="W69" t="str">
            <v>-</v>
          </cell>
        </row>
        <row r="70">
          <cell r="C70" t="str">
            <v>1Б7-17</v>
          </cell>
          <cell r="D70" t="str">
            <v>Балка 1Б7-17</v>
          </cell>
          <cell r="E70">
            <v>1</v>
          </cell>
          <cell r="F70">
            <v>109.1</v>
          </cell>
          <cell r="G70">
            <v>109.1</v>
          </cell>
          <cell r="H70">
            <v>3.89</v>
          </cell>
          <cell r="I70">
            <v>3.89</v>
          </cell>
          <cell r="J70" t="str">
            <v>ОГЗ до R45</v>
          </cell>
          <cell r="K70">
            <v>0</v>
          </cell>
          <cell r="L70">
            <v>0</v>
          </cell>
          <cell r="M70">
            <v>0</v>
          </cell>
          <cell r="N70" t="str">
            <v>-</v>
          </cell>
          <cell r="O70" t="str">
            <v>-</v>
          </cell>
          <cell r="W70" t="str">
            <v>-</v>
          </cell>
        </row>
        <row r="71">
          <cell r="C71" t="str">
            <v>1Б7-18</v>
          </cell>
          <cell r="D71" t="str">
            <v>Балка 1Б7-18</v>
          </cell>
          <cell r="E71">
            <v>1</v>
          </cell>
          <cell r="F71">
            <v>109.1</v>
          </cell>
          <cell r="G71">
            <v>109.1</v>
          </cell>
          <cell r="H71">
            <v>3.89</v>
          </cell>
          <cell r="I71">
            <v>3.89</v>
          </cell>
          <cell r="J71" t="str">
            <v>ОГЗ до R45</v>
          </cell>
          <cell r="K71">
            <v>1</v>
          </cell>
          <cell r="L71">
            <v>109.1</v>
          </cell>
          <cell r="M71">
            <v>3.89</v>
          </cell>
          <cell r="N71" t="str">
            <v>-</v>
          </cell>
          <cell r="O71" t="str">
            <v>-</v>
          </cell>
          <cell r="P71" t="e">
            <v>#VALUE!</v>
          </cell>
          <cell r="Q71" t="e">
            <v>#VALUE!</v>
          </cell>
          <cell r="R71" t="e">
            <v>#VALUE!</v>
          </cell>
          <cell r="S71" t="e">
            <v>#VALUE!</v>
          </cell>
          <cell r="W71" t="str">
            <v>-</v>
          </cell>
        </row>
        <row r="72">
          <cell r="C72" t="str">
            <v>1Б7-19</v>
          </cell>
          <cell r="D72" t="str">
            <v>Балка 1Б7-19</v>
          </cell>
          <cell r="E72">
            <v>4</v>
          </cell>
          <cell r="F72">
            <v>50.3</v>
          </cell>
          <cell r="G72">
            <v>201.2</v>
          </cell>
          <cell r="H72">
            <v>1.82</v>
          </cell>
          <cell r="I72">
            <v>7.28</v>
          </cell>
          <cell r="J72" t="str">
            <v>ОГЗ до R45</v>
          </cell>
          <cell r="K72">
            <v>0</v>
          </cell>
          <cell r="L72">
            <v>0</v>
          </cell>
          <cell r="M72">
            <v>0</v>
          </cell>
          <cell r="N72" t="str">
            <v>-</v>
          </cell>
          <cell r="O72" t="str">
            <v>-</v>
          </cell>
          <cell r="W72" t="str">
            <v>-</v>
          </cell>
        </row>
        <row r="73">
          <cell r="C73" t="str">
            <v>1Б7-20</v>
          </cell>
          <cell r="D73" t="str">
            <v>Балка 1Б7-20</v>
          </cell>
          <cell r="E73">
            <v>1</v>
          </cell>
          <cell r="F73">
            <v>39.299999999999997</v>
          </cell>
          <cell r="G73">
            <v>39.299999999999997</v>
          </cell>
          <cell r="H73">
            <v>1.39</v>
          </cell>
          <cell r="I73">
            <v>1.39</v>
          </cell>
          <cell r="J73" t="str">
            <v>ОГЗ до R45</v>
          </cell>
          <cell r="K73">
            <v>1</v>
          </cell>
          <cell r="L73">
            <v>39.299999999999997</v>
          </cell>
          <cell r="M73">
            <v>1.39</v>
          </cell>
          <cell r="N73" t="str">
            <v>-</v>
          </cell>
          <cell r="O73" t="str">
            <v>-</v>
          </cell>
          <cell r="P73" t="e">
            <v>#VALUE!</v>
          </cell>
          <cell r="Q73" t="e">
            <v>#VALUE!</v>
          </cell>
          <cell r="R73" t="e">
            <v>#VALUE!</v>
          </cell>
          <cell r="S73" t="e">
            <v>#VALUE!</v>
          </cell>
          <cell r="W73" t="str">
            <v>-</v>
          </cell>
        </row>
        <row r="74">
          <cell r="C74" t="str">
            <v>1Б7-21</v>
          </cell>
          <cell r="D74" t="str">
            <v>Балка 1Б7-21</v>
          </cell>
          <cell r="E74">
            <v>1</v>
          </cell>
          <cell r="F74">
            <v>47.5</v>
          </cell>
          <cell r="G74">
            <v>47.5</v>
          </cell>
          <cell r="H74">
            <v>1.67</v>
          </cell>
          <cell r="I74">
            <v>1.67</v>
          </cell>
          <cell r="J74" t="str">
            <v>ОГЗ до R45</v>
          </cell>
          <cell r="K74">
            <v>1</v>
          </cell>
          <cell r="L74">
            <v>47.5</v>
          </cell>
          <cell r="M74">
            <v>1.67</v>
          </cell>
          <cell r="N74" t="str">
            <v>-</v>
          </cell>
          <cell r="O74" t="str">
            <v>-</v>
          </cell>
          <cell r="P74" t="e">
            <v>#VALUE!</v>
          </cell>
          <cell r="Q74" t="e">
            <v>#VALUE!</v>
          </cell>
          <cell r="R74" t="e">
            <v>#VALUE!</v>
          </cell>
          <cell r="S74" t="e">
            <v>#VALUE!</v>
          </cell>
          <cell r="W74" t="str">
            <v>-</v>
          </cell>
        </row>
        <row r="75">
          <cell r="C75" t="str">
            <v>1Б7-22</v>
          </cell>
          <cell r="D75" t="str">
            <v>Балка 1Б7-22</v>
          </cell>
          <cell r="E75">
            <v>1</v>
          </cell>
          <cell r="F75">
            <v>29.7</v>
          </cell>
          <cell r="G75">
            <v>29.7</v>
          </cell>
          <cell r="H75">
            <v>1.04</v>
          </cell>
          <cell r="I75">
            <v>1.04</v>
          </cell>
          <cell r="J75" t="str">
            <v>ОГЗ до R45</v>
          </cell>
          <cell r="K75">
            <v>1</v>
          </cell>
          <cell r="L75">
            <v>29.7</v>
          </cell>
          <cell r="M75">
            <v>1.04</v>
          </cell>
          <cell r="N75" t="str">
            <v>-</v>
          </cell>
          <cell r="O75" t="str">
            <v>-</v>
          </cell>
          <cell r="P75" t="e">
            <v>#VALUE!</v>
          </cell>
          <cell r="Q75" t="e">
            <v>#VALUE!</v>
          </cell>
          <cell r="R75" t="e">
            <v>#VALUE!</v>
          </cell>
          <cell r="S75" t="e">
            <v>#VALUE!</v>
          </cell>
          <cell r="W75" t="str">
            <v>-</v>
          </cell>
        </row>
        <row r="76">
          <cell r="C76" t="str">
            <v>1Б7-23</v>
          </cell>
          <cell r="D76" t="str">
            <v>Балка 1Б7-23</v>
          </cell>
          <cell r="E76">
            <v>3</v>
          </cell>
          <cell r="F76">
            <v>5.7</v>
          </cell>
          <cell r="G76">
            <v>17.100000000000001</v>
          </cell>
          <cell r="H76">
            <v>0.2</v>
          </cell>
          <cell r="I76">
            <v>0.60000000000000009</v>
          </cell>
          <cell r="J76" t="str">
            <v>ОГЗ до R45</v>
          </cell>
          <cell r="K76">
            <v>0</v>
          </cell>
          <cell r="L76">
            <v>0</v>
          </cell>
          <cell r="M76">
            <v>0</v>
          </cell>
          <cell r="N76" t="str">
            <v>-</v>
          </cell>
          <cell r="O76" t="str">
            <v>-</v>
          </cell>
          <cell r="W76" t="str">
            <v>-</v>
          </cell>
        </row>
        <row r="77">
          <cell r="C77" t="str">
            <v>1Б7-24</v>
          </cell>
          <cell r="D77" t="str">
            <v>Балка 1Б7-24</v>
          </cell>
          <cell r="E77">
            <v>13</v>
          </cell>
          <cell r="F77">
            <v>117.1</v>
          </cell>
          <cell r="G77">
            <v>1522.3</v>
          </cell>
          <cell r="H77">
            <v>4.18</v>
          </cell>
          <cell r="I77">
            <v>54.339999999999996</v>
          </cell>
          <cell r="J77" t="str">
            <v>ОГЗ до R45</v>
          </cell>
          <cell r="K77">
            <v>1</v>
          </cell>
          <cell r="L77">
            <v>117.1</v>
          </cell>
          <cell r="M77">
            <v>4.18</v>
          </cell>
          <cell r="N77" t="str">
            <v>-</v>
          </cell>
          <cell r="O77" t="str">
            <v>-</v>
          </cell>
          <cell r="P77" t="e">
            <v>#VALUE!</v>
          </cell>
          <cell r="Q77" t="e">
            <v>#VALUE!</v>
          </cell>
          <cell r="R77" t="e">
            <v>#VALUE!</v>
          </cell>
          <cell r="S77" t="e">
            <v>#VALUE!</v>
          </cell>
          <cell r="W77" t="str">
            <v>-</v>
          </cell>
        </row>
        <row r="78">
          <cell r="C78" t="str">
            <v>1Б7-25</v>
          </cell>
          <cell r="D78" t="str">
            <v>Балка 1Б7-25</v>
          </cell>
          <cell r="E78">
            <v>1</v>
          </cell>
          <cell r="F78">
            <v>123.4</v>
          </cell>
          <cell r="G78">
            <v>123.4</v>
          </cell>
          <cell r="H78">
            <v>4.41</v>
          </cell>
          <cell r="I78">
            <v>4.41</v>
          </cell>
          <cell r="J78" t="str">
            <v>ОГЗ до R45</v>
          </cell>
          <cell r="K78">
            <v>0</v>
          </cell>
          <cell r="L78">
            <v>0</v>
          </cell>
          <cell r="M78">
            <v>0</v>
          </cell>
          <cell r="N78" t="str">
            <v>-</v>
          </cell>
          <cell r="O78" t="str">
            <v>-</v>
          </cell>
          <cell r="W78" t="str">
            <v>-</v>
          </cell>
        </row>
        <row r="79">
          <cell r="C79" t="str">
            <v>1Б7-26</v>
          </cell>
          <cell r="D79" t="str">
            <v>Балка 1Б7-26</v>
          </cell>
          <cell r="E79">
            <v>6</v>
          </cell>
          <cell r="F79">
            <v>123.9</v>
          </cell>
          <cell r="G79">
            <v>743.4</v>
          </cell>
          <cell r="H79">
            <v>4.43</v>
          </cell>
          <cell r="I79">
            <v>26.58</v>
          </cell>
          <cell r="J79" t="str">
            <v>ОГЗ до R45</v>
          </cell>
          <cell r="K79">
            <v>0</v>
          </cell>
          <cell r="L79">
            <v>0</v>
          </cell>
          <cell r="M79">
            <v>0</v>
          </cell>
          <cell r="N79" t="str">
            <v>-</v>
          </cell>
          <cell r="O79" t="str">
            <v>-</v>
          </cell>
          <cell r="W79" t="str">
            <v>-</v>
          </cell>
        </row>
        <row r="80">
          <cell r="C80" t="str">
            <v>1Б7-27</v>
          </cell>
          <cell r="D80" t="str">
            <v>Балка 1Б7-27</v>
          </cell>
          <cell r="E80">
            <v>49</v>
          </cell>
          <cell r="F80">
            <v>123.4</v>
          </cell>
          <cell r="G80">
            <v>6046.6</v>
          </cell>
          <cell r="H80">
            <v>4.41</v>
          </cell>
          <cell r="I80">
            <v>216.09</v>
          </cell>
          <cell r="J80" t="str">
            <v>ОГЗ до R45</v>
          </cell>
          <cell r="K80">
            <v>5</v>
          </cell>
          <cell r="L80">
            <v>617</v>
          </cell>
          <cell r="M80">
            <v>22.05</v>
          </cell>
          <cell r="N80" t="str">
            <v>-</v>
          </cell>
          <cell r="O80" t="str">
            <v>-</v>
          </cell>
          <cell r="P80" t="e">
            <v>#VALUE!</v>
          </cell>
          <cell r="Q80" t="e">
            <v>#VALUE!</v>
          </cell>
          <cell r="R80" t="e">
            <v>#VALUE!</v>
          </cell>
          <cell r="S80" t="e">
            <v>#VALUE!</v>
          </cell>
          <cell r="W80" t="str">
            <v>-</v>
          </cell>
        </row>
        <row r="81">
          <cell r="C81" t="str">
            <v>1Б8-1</v>
          </cell>
          <cell r="D81" t="str">
            <v>Балка 1Б8-1</v>
          </cell>
          <cell r="E81">
            <v>1</v>
          </cell>
          <cell r="F81">
            <v>3763.7</v>
          </cell>
          <cell r="G81">
            <v>3763.7</v>
          </cell>
          <cell r="H81">
            <v>45.26</v>
          </cell>
          <cell r="I81">
            <v>45.26</v>
          </cell>
          <cell r="J81" t="str">
            <v>ОГЗ до R45</v>
          </cell>
          <cell r="K81">
            <v>1</v>
          </cell>
          <cell r="L81">
            <v>3763.7</v>
          </cell>
          <cell r="M81">
            <v>45.26</v>
          </cell>
          <cell r="N81">
            <v>1</v>
          </cell>
          <cell r="O81">
            <v>3763.7</v>
          </cell>
          <cell r="P81">
            <v>45.26</v>
          </cell>
          <cell r="Q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W81">
            <v>1</v>
          </cell>
        </row>
        <row r="82">
          <cell r="C82" t="str">
            <v>1Б8-2</v>
          </cell>
          <cell r="D82" t="str">
            <v>Балка 1Б8-2</v>
          </cell>
          <cell r="E82">
            <v>1</v>
          </cell>
          <cell r="F82">
            <v>3796.9</v>
          </cell>
          <cell r="G82">
            <v>3796.9</v>
          </cell>
          <cell r="H82">
            <v>46.04</v>
          </cell>
          <cell r="I82">
            <v>46.04</v>
          </cell>
          <cell r="J82" t="str">
            <v>ОГЗ до R45</v>
          </cell>
          <cell r="K82">
            <v>1</v>
          </cell>
          <cell r="L82">
            <v>3796.9</v>
          </cell>
          <cell r="M82">
            <v>46.04</v>
          </cell>
          <cell r="N82">
            <v>1</v>
          </cell>
          <cell r="O82">
            <v>3796.9</v>
          </cell>
          <cell r="P82">
            <v>46.04</v>
          </cell>
          <cell r="Q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W82">
            <v>1</v>
          </cell>
        </row>
        <row r="83">
          <cell r="C83" t="str">
            <v>1Б8-3</v>
          </cell>
          <cell r="D83" t="str">
            <v>Балка 1Б8-3</v>
          </cell>
          <cell r="E83">
            <v>1</v>
          </cell>
          <cell r="F83">
            <v>3785.1</v>
          </cell>
          <cell r="G83">
            <v>3785.1</v>
          </cell>
          <cell r="H83">
            <v>45.83</v>
          </cell>
          <cell r="I83">
            <v>45.83</v>
          </cell>
          <cell r="J83" t="str">
            <v>ОГЗ до R45</v>
          </cell>
          <cell r="K83">
            <v>1</v>
          </cell>
          <cell r="L83">
            <v>3785.1</v>
          </cell>
          <cell r="M83">
            <v>45.83</v>
          </cell>
          <cell r="N83">
            <v>1</v>
          </cell>
          <cell r="O83">
            <v>3785.1</v>
          </cell>
          <cell r="P83">
            <v>45.83</v>
          </cell>
          <cell r="Q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W83">
            <v>1</v>
          </cell>
        </row>
        <row r="84">
          <cell r="C84" t="str">
            <v>1Б8-4</v>
          </cell>
          <cell r="D84" t="str">
            <v>Балка 1Б8-4</v>
          </cell>
          <cell r="E84">
            <v>1</v>
          </cell>
          <cell r="F84">
            <v>3796.9</v>
          </cell>
          <cell r="G84">
            <v>3796.9</v>
          </cell>
          <cell r="H84">
            <v>46.04</v>
          </cell>
          <cell r="I84">
            <v>46.04</v>
          </cell>
          <cell r="J84" t="str">
            <v>ОГЗ до R45</v>
          </cell>
          <cell r="K84">
            <v>1</v>
          </cell>
          <cell r="L84">
            <v>3796.9</v>
          </cell>
          <cell r="M84">
            <v>46.04</v>
          </cell>
          <cell r="N84">
            <v>1</v>
          </cell>
          <cell r="O84">
            <v>3796.9</v>
          </cell>
          <cell r="P84">
            <v>46.04</v>
          </cell>
          <cell r="Q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W84">
            <v>1</v>
          </cell>
        </row>
        <row r="85">
          <cell r="C85" t="str">
            <v>1Б8-5</v>
          </cell>
          <cell r="D85" t="str">
            <v>Балка 1Б8-5</v>
          </cell>
          <cell r="E85">
            <v>5</v>
          </cell>
          <cell r="F85">
            <v>3763.7</v>
          </cell>
          <cell r="G85">
            <v>18818.5</v>
          </cell>
          <cell r="H85">
            <v>45.26</v>
          </cell>
          <cell r="I85">
            <v>226.29999999999998</v>
          </cell>
          <cell r="J85" t="str">
            <v>ОГЗ до R45</v>
          </cell>
          <cell r="K85">
            <v>5</v>
          </cell>
          <cell r="L85">
            <v>18818.5</v>
          </cell>
          <cell r="M85">
            <v>226.29999999999998</v>
          </cell>
          <cell r="N85">
            <v>5</v>
          </cell>
          <cell r="O85">
            <v>18818.5</v>
          </cell>
          <cell r="P85">
            <v>226.29999999999998</v>
          </cell>
          <cell r="Q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5</v>
          </cell>
        </row>
        <row r="86">
          <cell r="C86" t="str">
            <v>1Б8-6</v>
          </cell>
          <cell r="D86" t="str">
            <v>Балка 1Б8-6</v>
          </cell>
          <cell r="E86">
            <v>1</v>
          </cell>
          <cell r="F86">
            <v>3757.4</v>
          </cell>
          <cell r="G86">
            <v>3757.4</v>
          </cell>
          <cell r="H86">
            <v>45.14</v>
          </cell>
          <cell r="I86">
            <v>45.14</v>
          </cell>
          <cell r="J86" t="str">
            <v>ОГЗ до R45</v>
          </cell>
          <cell r="K86">
            <v>1</v>
          </cell>
          <cell r="L86">
            <v>3757.4</v>
          </cell>
          <cell r="M86">
            <v>45.14</v>
          </cell>
          <cell r="N86">
            <v>1</v>
          </cell>
          <cell r="O86">
            <v>3757.4</v>
          </cell>
          <cell r="P86">
            <v>45.14</v>
          </cell>
          <cell r="Q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W86">
            <v>1</v>
          </cell>
        </row>
        <row r="87">
          <cell r="C87" t="str">
            <v>1Б9-1</v>
          </cell>
          <cell r="D87" t="str">
            <v>Балка 1Б9-1</v>
          </cell>
          <cell r="E87">
            <v>1</v>
          </cell>
          <cell r="F87">
            <v>1643</v>
          </cell>
          <cell r="G87">
            <v>1643</v>
          </cell>
          <cell r="H87">
            <v>27.85</v>
          </cell>
          <cell r="I87">
            <v>27.85</v>
          </cell>
          <cell r="J87" t="str">
            <v>ОГЗ до R45</v>
          </cell>
          <cell r="K87">
            <v>1</v>
          </cell>
          <cell r="L87">
            <v>1643</v>
          </cell>
          <cell r="M87">
            <v>27.85</v>
          </cell>
          <cell r="N87">
            <v>1</v>
          </cell>
          <cell r="O87">
            <v>1643</v>
          </cell>
          <cell r="P87">
            <v>27.85</v>
          </cell>
          <cell r="Q87">
            <v>0</v>
          </cell>
          <cell r="R87">
            <v>0</v>
          </cell>
          <cell r="S87">
            <v>0</v>
          </cell>
          <cell r="U87">
            <v>0</v>
          </cell>
          <cell r="V87">
            <v>0</v>
          </cell>
          <cell r="W87">
            <v>1</v>
          </cell>
        </row>
        <row r="88">
          <cell r="C88" t="str">
            <v>1Б9-2</v>
          </cell>
          <cell r="D88" t="str">
            <v>Балка 1Б9-2</v>
          </cell>
          <cell r="E88">
            <v>1</v>
          </cell>
          <cell r="F88">
            <v>1655.1</v>
          </cell>
          <cell r="G88">
            <v>1655.1</v>
          </cell>
          <cell r="H88">
            <v>28.25</v>
          </cell>
          <cell r="I88">
            <v>28.25</v>
          </cell>
          <cell r="J88" t="str">
            <v>ОГЗ до R45</v>
          </cell>
          <cell r="K88">
            <v>1</v>
          </cell>
          <cell r="L88">
            <v>1655.1</v>
          </cell>
          <cell r="M88">
            <v>28.25</v>
          </cell>
          <cell r="N88">
            <v>1</v>
          </cell>
          <cell r="O88">
            <v>1655.1</v>
          </cell>
          <cell r="P88">
            <v>28.25</v>
          </cell>
          <cell r="Q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1</v>
          </cell>
        </row>
        <row r="89">
          <cell r="C89" t="str">
            <v>1Б9-3</v>
          </cell>
          <cell r="D89" t="str">
            <v>Балка 1Б9-3</v>
          </cell>
          <cell r="E89">
            <v>2</v>
          </cell>
          <cell r="F89">
            <v>1636.9</v>
          </cell>
          <cell r="G89">
            <v>3273.8</v>
          </cell>
          <cell r="H89">
            <v>27.65</v>
          </cell>
          <cell r="I89">
            <v>55.3</v>
          </cell>
          <cell r="J89" t="str">
            <v>ОГЗ до R45</v>
          </cell>
          <cell r="K89">
            <v>2</v>
          </cell>
          <cell r="L89">
            <v>3273.8</v>
          </cell>
          <cell r="M89">
            <v>55.3</v>
          </cell>
          <cell r="N89">
            <v>2</v>
          </cell>
          <cell r="O89">
            <v>3273.8</v>
          </cell>
          <cell r="P89">
            <v>55.3</v>
          </cell>
          <cell r="Q89">
            <v>0</v>
          </cell>
          <cell r="R89">
            <v>0</v>
          </cell>
          <cell r="S89">
            <v>0</v>
          </cell>
          <cell r="U89">
            <v>0</v>
          </cell>
          <cell r="V89">
            <v>0</v>
          </cell>
          <cell r="W89">
            <v>2</v>
          </cell>
        </row>
        <row r="90">
          <cell r="C90" t="str">
            <v>1Б9-4</v>
          </cell>
          <cell r="D90" t="str">
            <v>Балка 1Б9-4</v>
          </cell>
          <cell r="E90">
            <v>1</v>
          </cell>
          <cell r="F90">
            <v>1636.9</v>
          </cell>
          <cell r="G90">
            <v>1636.9</v>
          </cell>
          <cell r="H90">
            <v>27.65</v>
          </cell>
          <cell r="I90">
            <v>27.65</v>
          </cell>
          <cell r="J90" t="str">
            <v>ОГЗ до R45</v>
          </cell>
          <cell r="K90">
            <v>1</v>
          </cell>
          <cell r="L90">
            <v>1636.9</v>
          </cell>
          <cell r="M90">
            <v>27.65</v>
          </cell>
          <cell r="N90">
            <v>1</v>
          </cell>
          <cell r="O90">
            <v>1636.9</v>
          </cell>
          <cell r="P90">
            <v>27.65</v>
          </cell>
          <cell r="Q90">
            <v>0</v>
          </cell>
          <cell r="R90">
            <v>0</v>
          </cell>
          <cell r="S90">
            <v>0</v>
          </cell>
          <cell r="U90">
            <v>0</v>
          </cell>
          <cell r="V90">
            <v>0</v>
          </cell>
          <cell r="W90">
            <v>1</v>
          </cell>
        </row>
        <row r="91">
          <cell r="C91" t="str">
            <v>1Б11-1</v>
          </cell>
          <cell r="D91" t="str">
            <v>Балка 1Б11-1</v>
          </cell>
          <cell r="E91">
            <v>1</v>
          </cell>
          <cell r="F91">
            <v>792.4</v>
          </cell>
          <cell r="G91">
            <v>792.4</v>
          </cell>
          <cell r="H91">
            <v>17.170000000000002</v>
          </cell>
          <cell r="I91">
            <v>17.170000000000002</v>
          </cell>
          <cell r="J91" t="str">
            <v>ОГЗ до R45</v>
          </cell>
          <cell r="K91">
            <v>1</v>
          </cell>
          <cell r="L91">
            <v>792.4</v>
          </cell>
          <cell r="M91">
            <v>17.170000000000002</v>
          </cell>
          <cell r="N91">
            <v>1</v>
          </cell>
          <cell r="O91">
            <v>792.4</v>
          </cell>
          <cell r="P91">
            <v>17.170000000000002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W91">
            <v>1</v>
          </cell>
        </row>
        <row r="92">
          <cell r="C92" t="str">
            <v>1Б12-1</v>
          </cell>
          <cell r="D92" t="str">
            <v>Балка 1Б12-1</v>
          </cell>
          <cell r="E92">
            <v>2</v>
          </cell>
          <cell r="F92">
            <v>1678.5</v>
          </cell>
          <cell r="G92">
            <v>3357</v>
          </cell>
          <cell r="H92">
            <v>25.51</v>
          </cell>
          <cell r="I92">
            <v>51.02</v>
          </cell>
          <cell r="J92" t="str">
            <v>ОГЗ до R45</v>
          </cell>
          <cell r="K92">
            <v>2</v>
          </cell>
          <cell r="L92">
            <v>3357</v>
          </cell>
          <cell r="M92">
            <v>51.02</v>
          </cell>
          <cell r="N92">
            <v>2</v>
          </cell>
          <cell r="O92">
            <v>3357</v>
          </cell>
          <cell r="P92">
            <v>51.02</v>
          </cell>
          <cell r="Q92">
            <v>0</v>
          </cell>
          <cell r="R92">
            <v>0</v>
          </cell>
          <cell r="S92">
            <v>0</v>
          </cell>
          <cell r="U92">
            <v>0</v>
          </cell>
          <cell r="V92">
            <v>0</v>
          </cell>
          <cell r="W92">
            <v>2</v>
          </cell>
        </row>
        <row r="93">
          <cell r="C93" t="str">
            <v>1Б13-1</v>
          </cell>
          <cell r="D93" t="str">
            <v>Балка 1Б13-1</v>
          </cell>
          <cell r="E93">
            <v>1</v>
          </cell>
          <cell r="F93">
            <v>28.6</v>
          </cell>
          <cell r="G93">
            <v>28.6</v>
          </cell>
          <cell r="H93">
            <v>1.08</v>
          </cell>
          <cell r="I93">
            <v>1.08</v>
          </cell>
          <cell r="J93" t="str">
            <v>ОГЗ до R45</v>
          </cell>
          <cell r="K93">
            <v>0</v>
          </cell>
          <cell r="L93">
            <v>0</v>
          </cell>
          <cell r="M93">
            <v>0</v>
          </cell>
          <cell r="N93" t="str">
            <v>-</v>
          </cell>
          <cell r="O93" t="str">
            <v>-</v>
          </cell>
          <cell r="W93" t="str">
            <v>-</v>
          </cell>
        </row>
        <row r="94">
          <cell r="C94" t="str">
            <v>1Б13-2</v>
          </cell>
          <cell r="D94" t="str">
            <v>Балка 1Б13-2</v>
          </cell>
          <cell r="E94">
            <v>1</v>
          </cell>
          <cell r="F94">
            <v>28.5</v>
          </cell>
          <cell r="G94">
            <v>28.5</v>
          </cell>
          <cell r="H94">
            <v>1.07</v>
          </cell>
          <cell r="I94">
            <v>1.07</v>
          </cell>
          <cell r="J94" t="str">
            <v>ОГЗ до R45</v>
          </cell>
          <cell r="K94">
            <v>0</v>
          </cell>
          <cell r="L94">
            <v>0</v>
          </cell>
          <cell r="M94">
            <v>0</v>
          </cell>
          <cell r="N94" t="str">
            <v>-</v>
          </cell>
          <cell r="O94" t="str">
            <v>-</v>
          </cell>
          <cell r="W94" t="str">
            <v>-</v>
          </cell>
        </row>
        <row r="95">
          <cell r="C95" t="str">
            <v>1Б13-3</v>
          </cell>
          <cell r="D95" t="str">
            <v>Балка 1Б13-3</v>
          </cell>
          <cell r="E95">
            <v>6</v>
          </cell>
          <cell r="F95">
            <v>27.1</v>
          </cell>
          <cell r="G95">
            <v>162.6</v>
          </cell>
          <cell r="H95">
            <v>1.01</v>
          </cell>
          <cell r="I95">
            <v>6.0600000000000005</v>
          </cell>
          <cell r="J95" t="str">
            <v>ОГЗ до R45</v>
          </cell>
          <cell r="K95">
            <v>0</v>
          </cell>
          <cell r="L95">
            <v>0</v>
          </cell>
          <cell r="M95">
            <v>0</v>
          </cell>
          <cell r="N95" t="str">
            <v>-</v>
          </cell>
          <cell r="O95" t="str">
            <v>-</v>
          </cell>
          <cell r="W95" t="str">
            <v>-</v>
          </cell>
        </row>
        <row r="96">
          <cell r="C96" t="str">
            <v>1Б13-4</v>
          </cell>
          <cell r="D96" t="str">
            <v>Балка 1Б13-4</v>
          </cell>
          <cell r="E96">
            <v>3</v>
          </cell>
          <cell r="F96">
            <v>18</v>
          </cell>
          <cell r="G96">
            <v>54</v>
          </cell>
          <cell r="H96">
            <v>0.64</v>
          </cell>
          <cell r="I96">
            <v>1.92</v>
          </cell>
          <cell r="J96" t="str">
            <v>ОГЗ до R45</v>
          </cell>
          <cell r="K96">
            <v>0</v>
          </cell>
          <cell r="L96">
            <v>0</v>
          </cell>
          <cell r="M96">
            <v>0</v>
          </cell>
          <cell r="N96" t="str">
            <v>-</v>
          </cell>
          <cell r="O96" t="str">
            <v>-</v>
          </cell>
          <cell r="W96" t="str">
            <v>-</v>
          </cell>
        </row>
        <row r="97">
          <cell r="C97" t="str">
            <v>1Б13-5</v>
          </cell>
          <cell r="D97" t="str">
            <v>Балка 1Б13-5</v>
          </cell>
          <cell r="E97">
            <v>15</v>
          </cell>
          <cell r="F97">
            <v>15.8</v>
          </cell>
          <cell r="G97">
            <v>237</v>
          </cell>
          <cell r="H97">
            <v>0.55000000000000004</v>
          </cell>
          <cell r="I97">
            <v>8.25</v>
          </cell>
          <cell r="J97" t="str">
            <v>ОГЗ до R45</v>
          </cell>
          <cell r="K97">
            <v>0</v>
          </cell>
          <cell r="L97">
            <v>0</v>
          </cell>
          <cell r="M97">
            <v>0</v>
          </cell>
          <cell r="N97" t="str">
            <v>-</v>
          </cell>
          <cell r="O97" t="str">
            <v>-</v>
          </cell>
          <cell r="W97" t="str">
            <v>-</v>
          </cell>
        </row>
        <row r="98">
          <cell r="C98" t="str">
            <v>1Б13-6</v>
          </cell>
          <cell r="D98" t="str">
            <v>Балка 1Б13-6</v>
          </cell>
          <cell r="E98">
            <v>1</v>
          </cell>
          <cell r="F98">
            <v>18.5</v>
          </cell>
          <cell r="G98">
            <v>18.5</v>
          </cell>
          <cell r="H98">
            <v>0.7</v>
          </cell>
          <cell r="I98">
            <v>0.7</v>
          </cell>
          <cell r="J98" t="str">
            <v>ОГЗ до R45</v>
          </cell>
          <cell r="K98">
            <v>0</v>
          </cell>
          <cell r="L98">
            <v>0</v>
          </cell>
          <cell r="M98">
            <v>0</v>
          </cell>
          <cell r="N98" t="str">
            <v>-</v>
          </cell>
          <cell r="O98" t="str">
            <v>-</v>
          </cell>
          <cell r="W98" t="str">
            <v>-</v>
          </cell>
        </row>
        <row r="99">
          <cell r="C99" t="str">
            <v>1Б13-7</v>
          </cell>
          <cell r="D99" t="str">
            <v>Балка 1Б13-7</v>
          </cell>
          <cell r="E99">
            <v>1</v>
          </cell>
          <cell r="F99">
            <v>12.1</v>
          </cell>
          <cell r="G99">
            <v>12.1</v>
          </cell>
          <cell r="H99">
            <v>0.42</v>
          </cell>
          <cell r="I99">
            <v>0.42</v>
          </cell>
          <cell r="J99" t="str">
            <v>ОГЗ до R45</v>
          </cell>
          <cell r="K99">
            <v>0</v>
          </cell>
          <cell r="L99">
            <v>0</v>
          </cell>
          <cell r="M99">
            <v>0</v>
          </cell>
          <cell r="N99" t="str">
            <v>-</v>
          </cell>
          <cell r="O99" t="str">
            <v>-</v>
          </cell>
          <cell r="W99" t="str">
            <v>-</v>
          </cell>
        </row>
        <row r="100">
          <cell r="C100" t="str">
            <v>1Б13-8</v>
          </cell>
          <cell r="D100" t="str">
            <v>Балка 1Б13-8</v>
          </cell>
          <cell r="E100">
            <v>1</v>
          </cell>
          <cell r="F100">
            <v>15.4</v>
          </cell>
          <cell r="G100">
            <v>15.4</v>
          </cell>
          <cell r="H100">
            <v>0.5</v>
          </cell>
          <cell r="I100">
            <v>0.5</v>
          </cell>
          <cell r="J100" t="str">
            <v>ОГЗ до R45</v>
          </cell>
          <cell r="K100">
            <v>0</v>
          </cell>
          <cell r="L100">
            <v>0</v>
          </cell>
          <cell r="M100">
            <v>0</v>
          </cell>
          <cell r="N100" t="str">
            <v>-</v>
          </cell>
          <cell r="O100" t="str">
            <v>-</v>
          </cell>
          <cell r="W100" t="str">
            <v>-</v>
          </cell>
        </row>
        <row r="101">
          <cell r="C101" t="str">
            <v>1Б13-9</v>
          </cell>
          <cell r="D101" t="str">
            <v>Балка 1Б13-9</v>
          </cell>
          <cell r="E101">
            <v>3</v>
          </cell>
          <cell r="F101">
            <v>49</v>
          </cell>
          <cell r="G101">
            <v>147</v>
          </cell>
          <cell r="H101">
            <v>1.85</v>
          </cell>
          <cell r="I101">
            <v>5.5500000000000007</v>
          </cell>
          <cell r="J101" t="str">
            <v>ОГЗ до R45</v>
          </cell>
          <cell r="K101">
            <v>2</v>
          </cell>
          <cell r="L101">
            <v>98</v>
          </cell>
          <cell r="M101">
            <v>3.7</v>
          </cell>
          <cell r="N101" t="str">
            <v>-</v>
          </cell>
          <cell r="O101" t="str">
            <v>-</v>
          </cell>
          <cell r="Q101" t="e">
            <v>#VALUE!</v>
          </cell>
          <cell r="R101" t="e">
            <v>#VALUE!</v>
          </cell>
          <cell r="S101" t="e">
            <v>#VALUE!</v>
          </cell>
          <cell r="W101" t="str">
            <v>-</v>
          </cell>
        </row>
        <row r="102">
          <cell r="C102" t="str">
            <v>1Б13-10</v>
          </cell>
          <cell r="D102" t="str">
            <v>Балка 1Б13-10</v>
          </cell>
          <cell r="E102">
            <v>2</v>
          </cell>
          <cell r="F102">
            <v>45.6</v>
          </cell>
          <cell r="G102">
            <v>91.2</v>
          </cell>
          <cell r="H102">
            <v>1.72</v>
          </cell>
          <cell r="I102">
            <v>3.44</v>
          </cell>
          <cell r="J102" t="str">
            <v>ОГЗ до R45</v>
          </cell>
          <cell r="K102">
            <v>0</v>
          </cell>
          <cell r="L102">
            <v>0</v>
          </cell>
          <cell r="M102">
            <v>0</v>
          </cell>
          <cell r="N102" t="str">
            <v>-</v>
          </cell>
          <cell r="O102" t="str">
            <v>-</v>
          </cell>
          <cell r="W102" t="str">
            <v>-</v>
          </cell>
        </row>
        <row r="103">
          <cell r="C103" t="str">
            <v>1Б13-11</v>
          </cell>
          <cell r="D103" t="str">
            <v>Балка 1Б13-11</v>
          </cell>
          <cell r="E103">
            <v>1</v>
          </cell>
          <cell r="F103">
            <v>45.6</v>
          </cell>
          <cell r="G103">
            <v>45.6</v>
          </cell>
          <cell r="H103">
            <v>1.72</v>
          </cell>
          <cell r="I103">
            <v>1.72</v>
          </cell>
          <cell r="J103" t="str">
            <v>ОГЗ до R45</v>
          </cell>
          <cell r="K103">
            <v>0</v>
          </cell>
          <cell r="L103">
            <v>0</v>
          </cell>
          <cell r="M103">
            <v>0</v>
          </cell>
          <cell r="N103" t="str">
            <v>-</v>
          </cell>
          <cell r="O103" t="str">
            <v>-</v>
          </cell>
          <cell r="W103" t="str">
            <v>-</v>
          </cell>
        </row>
        <row r="104">
          <cell r="C104" t="str">
            <v>1Б14-1</v>
          </cell>
          <cell r="D104" t="str">
            <v>Балка 1Б14-1</v>
          </cell>
          <cell r="E104">
            <v>1</v>
          </cell>
          <cell r="F104">
            <v>360.1</v>
          </cell>
          <cell r="G104">
            <v>360.1</v>
          </cell>
          <cell r="H104">
            <v>11.41</v>
          </cell>
          <cell r="I104">
            <v>11.41</v>
          </cell>
          <cell r="J104" t="str">
            <v>RAL  7005</v>
          </cell>
          <cell r="K104">
            <v>1</v>
          </cell>
          <cell r="L104">
            <v>360.1</v>
          </cell>
          <cell r="M104">
            <v>11.41</v>
          </cell>
          <cell r="N104" t="str">
            <v>-</v>
          </cell>
          <cell r="O104" t="str">
            <v>-</v>
          </cell>
          <cell r="P104" t="e">
            <v>#VALUE!</v>
          </cell>
          <cell r="Q104" t="e">
            <v>#VALUE!</v>
          </cell>
          <cell r="R104" t="e">
            <v>#VALUE!</v>
          </cell>
          <cell r="S104" t="e">
            <v>#VALUE!</v>
          </cell>
          <cell r="U104">
            <v>0</v>
          </cell>
          <cell r="V104">
            <v>0</v>
          </cell>
          <cell r="W104" t="str">
            <v>-</v>
          </cell>
        </row>
        <row r="105">
          <cell r="C105" t="str">
            <v>1Б14-2</v>
          </cell>
          <cell r="D105" t="str">
            <v>Балка 1Б14-2</v>
          </cell>
          <cell r="E105">
            <v>1</v>
          </cell>
          <cell r="F105">
            <v>350</v>
          </cell>
          <cell r="G105">
            <v>350</v>
          </cell>
          <cell r="H105">
            <v>10.96</v>
          </cell>
          <cell r="I105">
            <v>10.96</v>
          </cell>
          <cell r="J105" t="str">
            <v>RAL  7005</v>
          </cell>
          <cell r="K105">
            <v>1</v>
          </cell>
          <cell r="L105">
            <v>350</v>
          </cell>
          <cell r="M105">
            <v>10.96</v>
          </cell>
          <cell r="N105" t="str">
            <v>-</v>
          </cell>
          <cell r="O105" t="str">
            <v>-</v>
          </cell>
          <cell r="P105" t="e">
            <v>#VALUE!</v>
          </cell>
          <cell r="Q105" t="e">
            <v>#VALUE!</v>
          </cell>
          <cell r="R105" t="e">
            <v>#VALUE!</v>
          </cell>
          <cell r="S105" t="e">
            <v>#VALUE!</v>
          </cell>
          <cell r="U105">
            <v>0</v>
          </cell>
          <cell r="V105">
            <v>0</v>
          </cell>
          <cell r="W105" t="str">
            <v>-</v>
          </cell>
        </row>
        <row r="106">
          <cell r="C106" t="str">
            <v>1Б14-3</v>
          </cell>
          <cell r="D106" t="str">
            <v>Балка 1Б14-3</v>
          </cell>
          <cell r="E106">
            <v>1</v>
          </cell>
          <cell r="F106">
            <v>397.2</v>
          </cell>
          <cell r="G106">
            <v>397.2</v>
          </cell>
          <cell r="H106">
            <v>12.44</v>
          </cell>
          <cell r="I106">
            <v>12.44</v>
          </cell>
          <cell r="J106" t="str">
            <v>RAL  7005</v>
          </cell>
          <cell r="K106">
            <v>1</v>
          </cell>
          <cell r="L106">
            <v>397.2</v>
          </cell>
          <cell r="M106">
            <v>12.44</v>
          </cell>
          <cell r="N106" t="str">
            <v>-</v>
          </cell>
          <cell r="O106" t="str">
            <v>-</v>
          </cell>
          <cell r="P106" t="e">
            <v>#VALUE!</v>
          </cell>
          <cell r="Q106" t="e">
            <v>#VALUE!</v>
          </cell>
          <cell r="R106" t="e">
            <v>#VALUE!</v>
          </cell>
          <cell r="S106" t="e">
            <v>#VALUE!</v>
          </cell>
          <cell r="U106">
            <v>0</v>
          </cell>
          <cell r="V106">
            <v>0</v>
          </cell>
          <cell r="W106" t="str">
            <v>-</v>
          </cell>
        </row>
        <row r="107">
          <cell r="C107" t="str">
            <v>1Б14-4</v>
          </cell>
          <cell r="D107" t="str">
            <v>Балка 1Б14-4</v>
          </cell>
          <cell r="E107">
            <v>1</v>
          </cell>
          <cell r="F107">
            <v>408.1</v>
          </cell>
          <cell r="G107">
            <v>408.1</v>
          </cell>
          <cell r="H107">
            <v>12.91</v>
          </cell>
          <cell r="I107">
            <v>12.91</v>
          </cell>
          <cell r="J107" t="str">
            <v>RAL  7005</v>
          </cell>
          <cell r="K107">
            <v>1</v>
          </cell>
          <cell r="L107">
            <v>408.1</v>
          </cell>
          <cell r="M107">
            <v>12.91</v>
          </cell>
          <cell r="N107" t="str">
            <v>-</v>
          </cell>
          <cell r="O107" t="str">
            <v>-</v>
          </cell>
          <cell r="P107" t="e">
            <v>#VALUE!</v>
          </cell>
          <cell r="Q107" t="e">
            <v>#VALUE!</v>
          </cell>
          <cell r="R107" t="e">
            <v>#VALUE!</v>
          </cell>
          <cell r="S107" t="e">
            <v>#VALUE!</v>
          </cell>
          <cell r="U107">
            <v>0</v>
          </cell>
          <cell r="V107">
            <v>0</v>
          </cell>
          <cell r="W107" t="str">
            <v>-</v>
          </cell>
        </row>
        <row r="108">
          <cell r="C108" t="str">
            <v>1В-1</v>
          </cell>
          <cell r="D108" t="str">
            <v>Ригель фахверка 1В-1</v>
          </cell>
          <cell r="E108">
            <v>1</v>
          </cell>
          <cell r="F108">
            <v>8.1999999999999993</v>
          </cell>
          <cell r="G108">
            <v>8.1999999999999993</v>
          </cell>
          <cell r="H108">
            <v>0.27</v>
          </cell>
          <cell r="I108">
            <v>0.27</v>
          </cell>
          <cell r="J108" t="str">
            <v>RAL  7005</v>
          </cell>
          <cell r="K108">
            <v>1</v>
          </cell>
          <cell r="L108">
            <v>8.1999999999999993</v>
          </cell>
          <cell r="M108">
            <v>0.27</v>
          </cell>
          <cell r="N108" t="str">
            <v>-</v>
          </cell>
          <cell r="O108" t="str">
            <v>-</v>
          </cell>
          <cell r="W108" t="str">
            <v>-</v>
          </cell>
        </row>
        <row r="109">
          <cell r="C109" t="str">
            <v>1В-2</v>
          </cell>
          <cell r="D109" t="str">
            <v>Ригель фахверка 1В-2</v>
          </cell>
          <cell r="E109">
            <v>1</v>
          </cell>
          <cell r="F109">
            <v>17.3</v>
          </cell>
          <cell r="G109">
            <v>17.3</v>
          </cell>
          <cell r="H109">
            <v>0.55000000000000004</v>
          </cell>
          <cell r="I109">
            <v>0.55000000000000004</v>
          </cell>
          <cell r="J109" t="str">
            <v>RAL  7005</v>
          </cell>
          <cell r="K109">
            <v>1</v>
          </cell>
          <cell r="L109">
            <v>17.3</v>
          </cell>
          <cell r="M109">
            <v>0.55000000000000004</v>
          </cell>
          <cell r="N109" t="str">
            <v>-</v>
          </cell>
          <cell r="O109" t="str">
            <v>-</v>
          </cell>
          <cell r="W109" t="str">
            <v>-</v>
          </cell>
        </row>
        <row r="110">
          <cell r="C110" t="str">
            <v>1В-3</v>
          </cell>
          <cell r="D110" t="str">
            <v>Ригель фахверка 1В-3</v>
          </cell>
          <cell r="E110">
            <v>1</v>
          </cell>
          <cell r="F110">
            <v>4.3</v>
          </cell>
          <cell r="G110">
            <v>4.3</v>
          </cell>
          <cell r="H110">
            <v>0.15</v>
          </cell>
          <cell r="I110">
            <v>0.15</v>
          </cell>
          <cell r="J110" t="str">
            <v>RAL  7005</v>
          </cell>
          <cell r="K110">
            <v>1</v>
          </cell>
          <cell r="L110">
            <v>4.3</v>
          </cell>
          <cell r="M110">
            <v>0.15</v>
          </cell>
          <cell r="N110" t="str">
            <v>-</v>
          </cell>
          <cell r="O110" t="str">
            <v>-</v>
          </cell>
          <cell r="W110" t="str">
            <v>-</v>
          </cell>
        </row>
        <row r="111">
          <cell r="C111" t="str">
            <v>1В-4</v>
          </cell>
          <cell r="D111" t="str">
            <v>Ригель фахверка 1В-4</v>
          </cell>
          <cell r="E111">
            <v>1</v>
          </cell>
          <cell r="F111">
            <v>5.3</v>
          </cell>
          <cell r="G111">
            <v>5.3</v>
          </cell>
          <cell r="H111">
            <v>0.18</v>
          </cell>
          <cell r="I111">
            <v>0.18</v>
          </cell>
          <cell r="J111" t="str">
            <v>RAL  7005</v>
          </cell>
          <cell r="K111">
            <v>1</v>
          </cell>
          <cell r="L111">
            <v>5.3</v>
          </cell>
          <cell r="M111">
            <v>0.18</v>
          </cell>
          <cell r="N111" t="str">
            <v>-</v>
          </cell>
          <cell r="O111" t="str">
            <v>-</v>
          </cell>
          <cell r="W111" t="str">
            <v>-</v>
          </cell>
        </row>
        <row r="112">
          <cell r="C112" t="str">
            <v>1В-5</v>
          </cell>
          <cell r="D112" t="str">
            <v>Ригель фахверка 1В-5</v>
          </cell>
          <cell r="E112">
            <v>1</v>
          </cell>
          <cell r="F112">
            <v>11.6</v>
          </cell>
          <cell r="G112">
            <v>11.6</v>
          </cell>
          <cell r="H112">
            <v>0.39</v>
          </cell>
          <cell r="I112">
            <v>0.39</v>
          </cell>
          <cell r="J112" t="str">
            <v>RAL  7005</v>
          </cell>
          <cell r="K112">
            <v>1</v>
          </cell>
          <cell r="L112">
            <v>11.6</v>
          </cell>
          <cell r="M112">
            <v>0.39</v>
          </cell>
          <cell r="N112" t="str">
            <v>-</v>
          </cell>
          <cell r="O112" t="str">
            <v>-</v>
          </cell>
          <cell r="W112" t="str">
            <v>-</v>
          </cell>
        </row>
        <row r="113">
          <cell r="C113" t="str">
            <v>1В-6</v>
          </cell>
          <cell r="D113" t="str">
            <v>Ригель фахверка 1В-6</v>
          </cell>
          <cell r="E113">
            <v>1</v>
          </cell>
          <cell r="F113">
            <v>7.5</v>
          </cell>
          <cell r="G113">
            <v>7.5</v>
          </cell>
          <cell r="H113">
            <v>0.25</v>
          </cell>
          <cell r="I113">
            <v>0.25</v>
          </cell>
          <cell r="J113" t="str">
            <v>RAL  7005</v>
          </cell>
          <cell r="K113">
            <v>1</v>
          </cell>
          <cell r="L113">
            <v>7.5</v>
          </cell>
          <cell r="M113">
            <v>0.25</v>
          </cell>
          <cell r="N113" t="str">
            <v>-</v>
          </cell>
          <cell r="O113" t="str">
            <v>-</v>
          </cell>
          <cell r="W113" t="str">
            <v>-</v>
          </cell>
        </row>
        <row r="114">
          <cell r="C114" t="str">
            <v>1В-7</v>
          </cell>
          <cell r="D114" t="str">
            <v>Ригель фахверка 1В-7</v>
          </cell>
          <cell r="E114">
            <v>1</v>
          </cell>
          <cell r="F114">
            <v>2.5</v>
          </cell>
          <cell r="G114">
            <v>2.5</v>
          </cell>
          <cell r="H114">
            <v>0.08</v>
          </cell>
          <cell r="I114">
            <v>0.08</v>
          </cell>
          <cell r="J114" t="str">
            <v>RAL  7005</v>
          </cell>
          <cell r="K114">
            <v>1</v>
          </cell>
          <cell r="L114">
            <v>2.5</v>
          </cell>
          <cell r="M114">
            <v>0.08</v>
          </cell>
          <cell r="N114" t="str">
            <v>-</v>
          </cell>
          <cell r="O114" t="str">
            <v>-</v>
          </cell>
          <cell r="W114" t="str">
            <v>-</v>
          </cell>
        </row>
        <row r="115">
          <cell r="C115" t="str">
            <v>1В-8</v>
          </cell>
          <cell r="D115" t="str">
            <v>Ригель фахверка 1В-8</v>
          </cell>
          <cell r="E115">
            <v>1</v>
          </cell>
          <cell r="F115">
            <v>9.4</v>
          </cell>
          <cell r="G115">
            <v>9.4</v>
          </cell>
          <cell r="H115">
            <v>0.31</v>
          </cell>
          <cell r="I115">
            <v>0.31</v>
          </cell>
          <cell r="J115" t="str">
            <v>RAL  7005</v>
          </cell>
          <cell r="K115">
            <v>1</v>
          </cell>
          <cell r="L115">
            <v>9.4</v>
          </cell>
          <cell r="M115">
            <v>0.31</v>
          </cell>
          <cell r="N115" t="str">
            <v>-</v>
          </cell>
          <cell r="O115" t="str">
            <v>-</v>
          </cell>
          <cell r="W115" t="str">
            <v>-</v>
          </cell>
        </row>
        <row r="116">
          <cell r="C116" t="str">
            <v>1В-9</v>
          </cell>
          <cell r="D116" t="str">
            <v>Ригель фахверка 1В-9</v>
          </cell>
          <cell r="E116">
            <v>1</v>
          </cell>
          <cell r="F116">
            <v>11.1</v>
          </cell>
          <cell r="G116">
            <v>11.1</v>
          </cell>
          <cell r="H116">
            <v>0.37</v>
          </cell>
          <cell r="I116">
            <v>0.37</v>
          </cell>
          <cell r="J116" t="str">
            <v>RAL  7005</v>
          </cell>
          <cell r="K116">
            <v>1</v>
          </cell>
          <cell r="L116">
            <v>11.1</v>
          </cell>
          <cell r="M116">
            <v>0.37</v>
          </cell>
          <cell r="N116" t="str">
            <v>-</v>
          </cell>
          <cell r="O116" t="str">
            <v>-</v>
          </cell>
          <cell r="W116" t="str">
            <v>-</v>
          </cell>
        </row>
        <row r="117">
          <cell r="C117" t="str">
            <v>1В-10</v>
          </cell>
          <cell r="D117" t="str">
            <v>Ригель фахверка 1В-10</v>
          </cell>
          <cell r="E117">
            <v>1</v>
          </cell>
          <cell r="F117">
            <v>41.1</v>
          </cell>
          <cell r="G117">
            <v>41.1</v>
          </cell>
          <cell r="H117">
            <v>1.36</v>
          </cell>
          <cell r="I117">
            <v>1.36</v>
          </cell>
          <cell r="J117" t="str">
            <v>RAL  7005</v>
          </cell>
          <cell r="K117">
            <v>0</v>
          </cell>
          <cell r="L117">
            <v>0</v>
          </cell>
          <cell r="M117">
            <v>0</v>
          </cell>
          <cell r="N117" t="str">
            <v>-</v>
          </cell>
          <cell r="O117" t="str">
            <v>-</v>
          </cell>
          <cell r="W117" t="str">
            <v>-</v>
          </cell>
        </row>
        <row r="118">
          <cell r="C118" t="str">
            <v>1В-11</v>
          </cell>
          <cell r="D118" t="str">
            <v>Ригель фахверка 1В-11</v>
          </cell>
          <cell r="E118">
            <v>1</v>
          </cell>
          <cell r="F118">
            <v>30.4</v>
          </cell>
          <cell r="G118">
            <v>30.4</v>
          </cell>
          <cell r="H118">
            <v>1</v>
          </cell>
          <cell r="I118">
            <v>1</v>
          </cell>
          <cell r="J118" t="str">
            <v>RAL  7005</v>
          </cell>
          <cell r="K118">
            <v>0</v>
          </cell>
          <cell r="L118">
            <v>0</v>
          </cell>
          <cell r="M118">
            <v>0</v>
          </cell>
          <cell r="N118" t="str">
            <v>-</v>
          </cell>
          <cell r="O118" t="str">
            <v>-</v>
          </cell>
          <cell r="W118" t="str">
            <v>-</v>
          </cell>
        </row>
        <row r="119">
          <cell r="C119" t="str">
            <v>1ЗД1-1</v>
          </cell>
          <cell r="D119" t="str">
            <v>Закладная деталь 1ЗД1-1</v>
          </cell>
          <cell r="E119">
            <v>62</v>
          </cell>
          <cell r="F119">
            <v>8.4</v>
          </cell>
          <cell r="G119">
            <v>520.79999999999995</v>
          </cell>
          <cell r="H119">
            <v>0.13</v>
          </cell>
          <cell r="I119">
            <v>8.06</v>
          </cell>
          <cell r="J119" t="str">
            <v>RAL  7005</v>
          </cell>
          <cell r="K119">
            <v>0</v>
          </cell>
          <cell r="L119">
            <v>0</v>
          </cell>
          <cell r="M119">
            <v>0</v>
          </cell>
          <cell r="N119" t="str">
            <v>-</v>
          </cell>
          <cell r="O119" t="str">
            <v>-</v>
          </cell>
          <cell r="W119" t="str">
            <v>-</v>
          </cell>
        </row>
        <row r="120">
          <cell r="C120" t="str">
            <v>1ЗД1-2</v>
          </cell>
          <cell r="D120" t="str">
            <v>Закладная деталь 1ЗД1-2</v>
          </cell>
          <cell r="E120">
            <v>62</v>
          </cell>
          <cell r="F120">
            <v>2.2000000000000002</v>
          </cell>
          <cell r="G120">
            <v>136.4</v>
          </cell>
          <cell r="H120">
            <v>0.12</v>
          </cell>
          <cell r="I120">
            <v>7.4399999999999995</v>
          </cell>
          <cell r="J120" t="str">
            <v>RAL  7005</v>
          </cell>
          <cell r="K120">
            <v>62</v>
          </cell>
          <cell r="L120">
            <v>136.4</v>
          </cell>
          <cell r="M120">
            <v>7.4399999999999995</v>
          </cell>
          <cell r="N120" t="str">
            <v>-</v>
          </cell>
          <cell r="O120" t="str">
            <v>-</v>
          </cell>
          <cell r="W120" t="str">
            <v>-</v>
          </cell>
        </row>
        <row r="121">
          <cell r="C121" t="str">
            <v>1ЗД2-1</v>
          </cell>
          <cell r="D121" t="str">
            <v>Закладная деталь 1ЗД2-1</v>
          </cell>
          <cell r="E121">
            <v>68</v>
          </cell>
          <cell r="F121">
            <v>0.7</v>
          </cell>
          <cell r="G121">
            <v>47.6</v>
          </cell>
          <cell r="H121">
            <v>0.04</v>
          </cell>
          <cell r="I121">
            <v>2.72</v>
          </cell>
          <cell r="J121" t="str">
            <v>RAL  7005</v>
          </cell>
          <cell r="K121">
            <v>68</v>
          </cell>
          <cell r="L121">
            <v>47.599999999999994</v>
          </cell>
          <cell r="M121">
            <v>2.72</v>
          </cell>
          <cell r="N121" t="str">
            <v>-</v>
          </cell>
          <cell r="O121" t="str">
            <v>-</v>
          </cell>
          <cell r="W121" t="str">
            <v>-</v>
          </cell>
        </row>
        <row r="122">
          <cell r="C122" t="str">
            <v>1ЗД2-2</v>
          </cell>
          <cell r="D122" t="str">
            <v>Закладная деталь 1ЗД2-2</v>
          </cell>
          <cell r="E122">
            <v>68</v>
          </cell>
          <cell r="F122">
            <v>2.1</v>
          </cell>
          <cell r="G122">
            <v>142.80000000000001</v>
          </cell>
          <cell r="H122">
            <v>0.05</v>
          </cell>
          <cell r="I122">
            <v>3.4000000000000004</v>
          </cell>
          <cell r="J122" t="str">
            <v>RAL  7005</v>
          </cell>
          <cell r="K122">
            <v>0</v>
          </cell>
          <cell r="L122">
            <v>0</v>
          </cell>
          <cell r="M122">
            <v>0</v>
          </cell>
          <cell r="N122" t="str">
            <v>-</v>
          </cell>
          <cell r="O122" t="str">
            <v>-</v>
          </cell>
          <cell r="W122" t="str">
            <v>-</v>
          </cell>
        </row>
        <row r="123">
          <cell r="C123" t="str">
            <v>1К1-1</v>
          </cell>
          <cell r="D123" t="str">
            <v>Колонна 1К1-1</v>
          </cell>
          <cell r="E123">
            <v>1</v>
          </cell>
          <cell r="F123">
            <v>1737.2</v>
          </cell>
          <cell r="G123">
            <v>1737.2</v>
          </cell>
          <cell r="H123">
            <v>37.840000000000003</v>
          </cell>
          <cell r="I123">
            <v>37.840000000000003</v>
          </cell>
          <cell r="J123" t="str">
            <v>ОГЗ до R45</v>
          </cell>
          <cell r="K123">
            <v>1</v>
          </cell>
          <cell r="L123">
            <v>1737.2</v>
          </cell>
          <cell r="M123">
            <v>37.840000000000003</v>
          </cell>
          <cell r="N123">
            <v>1</v>
          </cell>
          <cell r="O123">
            <v>1737.2</v>
          </cell>
          <cell r="P123">
            <v>37.840000000000003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</v>
          </cell>
        </row>
        <row r="124">
          <cell r="C124" t="str">
            <v>1К1-2</v>
          </cell>
          <cell r="D124" t="str">
            <v>Колонна 1К1-2</v>
          </cell>
          <cell r="E124">
            <v>1</v>
          </cell>
          <cell r="F124">
            <v>1737.2</v>
          </cell>
          <cell r="G124">
            <v>1737.2</v>
          </cell>
          <cell r="H124">
            <v>37.840000000000003</v>
          </cell>
          <cell r="I124">
            <v>37.840000000000003</v>
          </cell>
          <cell r="J124" t="str">
            <v>ОГЗ до R45</v>
          </cell>
          <cell r="K124">
            <v>1</v>
          </cell>
          <cell r="L124">
            <v>1737.2</v>
          </cell>
          <cell r="M124">
            <v>37.840000000000003</v>
          </cell>
          <cell r="N124">
            <v>1</v>
          </cell>
          <cell r="O124">
            <v>1737.2</v>
          </cell>
          <cell r="P124">
            <v>37.840000000000003</v>
          </cell>
          <cell r="Q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W124">
            <v>2</v>
          </cell>
        </row>
        <row r="125">
          <cell r="C125" t="str">
            <v>1К1-3</v>
          </cell>
          <cell r="D125" t="str">
            <v>Колонна 1К1-3</v>
          </cell>
          <cell r="E125">
            <v>2</v>
          </cell>
          <cell r="F125">
            <v>1582.3</v>
          </cell>
          <cell r="G125">
            <v>3164.6</v>
          </cell>
          <cell r="H125">
            <v>34.880000000000003</v>
          </cell>
          <cell r="I125">
            <v>69.760000000000005</v>
          </cell>
          <cell r="J125" t="str">
            <v>ОГЗ до R45</v>
          </cell>
          <cell r="K125">
            <v>2</v>
          </cell>
          <cell r="L125">
            <v>3164.6</v>
          </cell>
          <cell r="M125">
            <v>69.760000000000005</v>
          </cell>
          <cell r="N125">
            <v>3</v>
          </cell>
          <cell r="O125">
            <v>4746.8999999999996</v>
          </cell>
          <cell r="P125">
            <v>69.760000000000005</v>
          </cell>
          <cell r="Q125">
            <v>0</v>
          </cell>
          <cell r="R125">
            <v>0</v>
          </cell>
          <cell r="S125">
            <v>0</v>
          </cell>
          <cell r="U125">
            <v>0</v>
          </cell>
          <cell r="V125">
            <v>0</v>
          </cell>
          <cell r="W125">
            <v>2</v>
          </cell>
        </row>
        <row r="126">
          <cell r="C126" t="str">
            <v>1К1-4</v>
          </cell>
          <cell r="D126" t="str">
            <v>Колонна 1К1-4</v>
          </cell>
          <cell r="E126">
            <v>1</v>
          </cell>
          <cell r="F126">
            <v>240.2</v>
          </cell>
          <cell r="G126">
            <v>240.2</v>
          </cell>
          <cell r="H126">
            <v>5.04</v>
          </cell>
          <cell r="I126">
            <v>5.04</v>
          </cell>
          <cell r="J126" t="str">
            <v>ОГЗ до R45</v>
          </cell>
          <cell r="K126">
            <v>1</v>
          </cell>
          <cell r="L126">
            <v>240.2</v>
          </cell>
          <cell r="M126">
            <v>5.04</v>
          </cell>
          <cell r="N126">
            <v>1</v>
          </cell>
          <cell r="O126">
            <v>240.2</v>
          </cell>
          <cell r="P126">
            <v>5.04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1</v>
          </cell>
        </row>
        <row r="127">
          <cell r="C127" t="str">
            <v>1К1-5</v>
          </cell>
          <cell r="D127" t="str">
            <v>Колонна 1К1-5</v>
          </cell>
          <cell r="E127">
            <v>1</v>
          </cell>
          <cell r="F127">
            <v>1183.5999999999999</v>
          </cell>
          <cell r="G127">
            <v>1183.5999999999999</v>
          </cell>
          <cell r="H127">
            <v>25.1</v>
          </cell>
          <cell r="I127">
            <v>25.1</v>
          </cell>
          <cell r="J127" t="str">
            <v>ОГЗ до R45</v>
          </cell>
          <cell r="K127">
            <v>1</v>
          </cell>
          <cell r="L127">
            <v>1183.5999999999999</v>
          </cell>
          <cell r="M127">
            <v>25.1</v>
          </cell>
          <cell r="N127">
            <v>1</v>
          </cell>
          <cell r="O127">
            <v>1183.5999999999999</v>
          </cell>
          <cell r="P127">
            <v>25.1</v>
          </cell>
          <cell r="Q127">
            <v>0</v>
          </cell>
          <cell r="R127">
            <v>0</v>
          </cell>
          <cell r="S127">
            <v>0</v>
          </cell>
          <cell r="U127">
            <v>0</v>
          </cell>
          <cell r="V127">
            <v>0</v>
          </cell>
          <cell r="W127">
            <v>1</v>
          </cell>
        </row>
        <row r="128">
          <cell r="C128" t="str">
            <v>1К1-6</v>
          </cell>
          <cell r="D128" t="str">
            <v>Колонна 1К1-6</v>
          </cell>
          <cell r="E128">
            <v>1</v>
          </cell>
          <cell r="F128">
            <v>240.2</v>
          </cell>
          <cell r="G128">
            <v>240.2</v>
          </cell>
          <cell r="H128">
            <v>5.04</v>
          </cell>
          <cell r="I128">
            <v>5.04</v>
          </cell>
          <cell r="J128" t="str">
            <v>ОГЗ до R45</v>
          </cell>
          <cell r="K128">
            <v>1</v>
          </cell>
          <cell r="L128">
            <v>240.2</v>
          </cell>
          <cell r="M128">
            <v>5.04</v>
          </cell>
          <cell r="N128">
            <v>1</v>
          </cell>
          <cell r="O128">
            <v>240.2</v>
          </cell>
          <cell r="P128">
            <v>5.04</v>
          </cell>
          <cell r="Q128">
            <v>0</v>
          </cell>
          <cell r="R128">
            <v>0</v>
          </cell>
          <cell r="S128">
            <v>0</v>
          </cell>
          <cell r="U128">
            <v>0</v>
          </cell>
          <cell r="V128">
            <v>0</v>
          </cell>
          <cell r="W128">
            <v>1</v>
          </cell>
        </row>
        <row r="129">
          <cell r="C129" t="str">
            <v>1К1-7</v>
          </cell>
          <cell r="D129" t="str">
            <v>Колонна 1К1-7</v>
          </cell>
          <cell r="E129">
            <v>2</v>
          </cell>
          <cell r="F129">
            <v>1598.6</v>
          </cell>
          <cell r="G129">
            <v>3197.2</v>
          </cell>
          <cell r="H129">
            <v>35.29</v>
          </cell>
          <cell r="I129">
            <v>70.58</v>
          </cell>
          <cell r="J129" t="str">
            <v>ОГЗ до R45</v>
          </cell>
          <cell r="K129">
            <v>1</v>
          </cell>
          <cell r="L129">
            <v>1598.6</v>
          </cell>
          <cell r="M129">
            <v>35.29</v>
          </cell>
          <cell r="N129">
            <v>2</v>
          </cell>
          <cell r="O129">
            <v>3197.2</v>
          </cell>
          <cell r="P129">
            <v>35.29</v>
          </cell>
          <cell r="Q129">
            <v>0</v>
          </cell>
          <cell r="R129">
            <v>0</v>
          </cell>
          <cell r="S129">
            <v>0</v>
          </cell>
          <cell r="U129">
            <v>0</v>
          </cell>
          <cell r="V129">
            <v>0</v>
          </cell>
          <cell r="W129">
            <v>2</v>
          </cell>
        </row>
        <row r="130">
          <cell r="C130" t="str">
            <v>1К1-8</v>
          </cell>
          <cell r="D130" t="str">
            <v>Колонна 1К1-8</v>
          </cell>
          <cell r="E130">
            <v>1</v>
          </cell>
          <cell r="F130">
            <v>251.8</v>
          </cell>
          <cell r="G130">
            <v>251.8</v>
          </cell>
          <cell r="H130">
            <v>5.37</v>
          </cell>
          <cell r="I130">
            <v>5.37</v>
          </cell>
          <cell r="J130" t="str">
            <v>ОГЗ до R45</v>
          </cell>
          <cell r="K130">
            <v>1</v>
          </cell>
          <cell r="L130">
            <v>251.8</v>
          </cell>
          <cell r="M130">
            <v>5.37</v>
          </cell>
          <cell r="N130">
            <v>1</v>
          </cell>
          <cell r="O130">
            <v>251.8</v>
          </cell>
          <cell r="P130">
            <v>5.37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</row>
        <row r="131">
          <cell r="C131" t="str">
            <v>1К1-9</v>
          </cell>
          <cell r="D131" t="str">
            <v>Колонна 1К1-9</v>
          </cell>
          <cell r="E131">
            <v>1</v>
          </cell>
          <cell r="F131">
            <v>1183.5999999999999</v>
          </cell>
          <cell r="G131">
            <v>1183.5999999999999</v>
          </cell>
          <cell r="H131">
            <v>25.1</v>
          </cell>
          <cell r="I131">
            <v>25.1</v>
          </cell>
          <cell r="J131" t="str">
            <v>ОГЗ до R45</v>
          </cell>
          <cell r="K131">
            <v>1</v>
          </cell>
          <cell r="L131">
            <v>1183.5999999999999</v>
          </cell>
          <cell r="M131">
            <v>25.1</v>
          </cell>
          <cell r="N131">
            <v>1</v>
          </cell>
          <cell r="O131">
            <v>1183.5999999999999</v>
          </cell>
          <cell r="P131">
            <v>25.1</v>
          </cell>
          <cell r="Q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W131">
            <v>1</v>
          </cell>
        </row>
        <row r="132">
          <cell r="C132" t="str">
            <v>1К1-10</v>
          </cell>
          <cell r="D132" t="str">
            <v>Колонна 1К1-10</v>
          </cell>
          <cell r="E132">
            <v>1</v>
          </cell>
          <cell r="F132">
            <v>251.8</v>
          </cell>
          <cell r="G132">
            <v>251.8</v>
          </cell>
          <cell r="H132">
            <v>5.37</v>
          </cell>
          <cell r="I132">
            <v>5.37</v>
          </cell>
          <cell r="J132" t="str">
            <v>ОГЗ до R45</v>
          </cell>
          <cell r="K132">
            <v>1</v>
          </cell>
          <cell r="L132">
            <v>251.8</v>
          </cell>
          <cell r="M132">
            <v>5.37</v>
          </cell>
          <cell r="N132">
            <v>1</v>
          </cell>
          <cell r="O132">
            <v>251.8</v>
          </cell>
          <cell r="P132">
            <v>5.37</v>
          </cell>
          <cell r="Q132">
            <v>0</v>
          </cell>
          <cell r="R132">
            <v>0</v>
          </cell>
          <cell r="S132">
            <v>0</v>
          </cell>
          <cell r="U132">
            <v>0</v>
          </cell>
          <cell r="V132">
            <v>0</v>
          </cell>
          <cell r="W132">
            <v>1</v>
          </cell>
        </row>
        <row r="133">
          <cell r="C133" t="str">
            <v>1К1-11</v>
          </cell>
          <cell r="D133" t="str">
            <v>Колонна 1К1-11</v>
          </cell>
          <cell r="E133">
            <v>2</v>
          </cell>
          <cell r="F133">
            <v>1208.8</v>
          </cell>
          <cell r="G133">
            <v>2417.6</v>
          </cell>
          <cell r="H133">
            <v>25.71</v>
          </cell>
          <cell r="I133">
            <v>51.42</v>
          </cell>
          <cell r="J133" t="str">
            <v>ОГЗ до R45</v>
          </cell>
          <cell r="K133">
            <v>2</v>
          </cell>
          <cell r="L133">
            <v>2417.6</v>
          </cell>
          <cell r="M133">
            <v>51.42</v>
          </cell>
          <cell r="N133">
            <v>2</v>
          </cell>
          <cell r="O133">
            <v>2417.6</v>
          </cell>
          <cell r="P133">
            <v>51.42</v>
          </cell>
          <cell r="Q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W133">
            <v>2</v>
          </cell>
        </row>
        <row r="134">
          <cell r="C134" t="str">
            <v>1К1-12</v>
          </cell>
          <cell r="D134" t="str">
            <v>Колонна 1К1-12</v>
          </cell>
          <cell r="E134">
            <v>1</v>
          </cell>
          <cell r="F134">
            <v>267.7</v>
          </cell>
          <cell r="G134">
            <v>267.7</v>
          </cell>
          <cell r="H134">
            <v>5.4</v>
          </cell>
          <cell r="I134">
            <v>5.4</v>
          </cell>
          <cell r="J134" t="str">
            <v>ОГЗ до R45</v>
          </cell>
          <cell r="K134">
            <v>1</v>
          </cell>
          <cell r="L134">
            <v>267.7</v>
          </cell>
          <cell r="M134">
            <v>5.4</v>
          </cell>
          <cell r="N134">
            <v>1</v>
          </cell>
          <cell r="O134">
            <v>267.7</v>
          </cell>
          <cell r="P134">
            <v>5.4</v>
          </cell>
          <cell r="Q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W134">
            <v>1</v>
          </cell>
        </row>
        <row r="135">
          <cell r="C135" t="str">
            <v>1К1-13</v>
          </cell>
          <cell r="D135" t="str">
            <v>Колонна 1К1-13</v>
          </cell>
          <cell r="E135">
            <v>1</v>
          </cell>
          <cell r="F135">
            <v>267.7</v>
          </cell>
          <cell r="G135">
            <v>267.7</v>
          </cell>
          <cell r="H135">
            <v>5.4</v>
          </cell>
          <cell r="I135">
            <v>5.4</v>
          </cell>
          <cell r="J135" t="str">
            <v>ОГЗ до R45</v>
          </cell>
          <cell r="K135">
            <v>1</v>
          </cell>
          <cell r="L135">
            <v>267.7</v>
          </cell>
          <cell r="M135">
            <v>5.4</v>
          </cell>
          <cell r="N135">
            <v>1</v>
          </cell>
          <cell r="O135">
            <v>267.7</v>
          </cell>
          <cell r="P135">
            <v>5.4</v>
          </cell>
          <cell r="Q135">
            <v>0</v>
          </cell>
          <cell r="R135">
            <v>0</v>
          </cell>
          <cell r="S135">
            <v>0</v>
          </cell>
          <cell r="U135">
            <v>0</v>
          </cell>
          <cell r="V135">
            <v>0</v>
          </cell>
          <cell r="W135">
            <v>1</v>
          </cell>
        </row>
        <row r="136">
          <cell r="C136" t="str">
            <v>1К1-14</v>
          </cell>
          <cell r="D136" t="str">
            <v>Колонна 1К1-14</v>
          </cell>
          <cell r="E136">
            <v>1</v>
          </cell>
          <cell r="F136">
            <v>1198.7</v>
          </cell>
          <cell r="G136">
            <v>1198.7</v>
          </cell>
          <cell r="H136">
            <v>25.46</v>
          </cell>
          <cell r="I136">
            <v>25.46</v>
          </cell>
          <cell r="J136" t="str">
            <v>ОГЗ до R45</v>
          </cell>
          <cell r="K136">
            <v>1</v>
          </cell>
          <cell r="L136">
            <v>1198.7</v>
          </cell>
          <cell r="M136">
            <v>25.46</v>
          </cell>
          <cell r="N136">
            <v>1</v>
          </cell>
          <cell r="O136">
            <v>1198.7</v>
          </cell>
          <cell r="P136">
            <v>25.46</v>
          </cell>
          <cell r="Q136">
            <v>0</v>
          </cell>
          <cell r="R136">
            <v>0</v>
          </cell>
          <cell r="S136">
            <v>0</v>
          </cell>
          <cell r="U136">
            <v>0</v>
          </cell>
          <cell r="V136">
            <v>0</v>
          </cell>
          <cell r="W136">
            <v>1</v>
          </cell>
        </row>
        <row r="137">
          <cell r="C137" t="str">
            <v>1К1-15</v>
          </cell>
          <cell r="D137" t="str">
            <v>Колонна 1К1-15</v>
          </cell>
          <cell r="E137">
            <v>1</v>
          </cell>
          <cell r="F137">
            <v>258.10000000000002</v>
          </cell>
          <cell r="G137">
            <v>258.10000000000002</v>
          </cell>
          <cell r="H137">
            <v>4.8499999999999996</v>
          </cell>
          <cell r="I137">
            <v>4.8499999999999996</v>
          </cell>
          <cell r="J137" t="str">
            <v>ОГЗ до R45</v>
          </cell>
          <cell r="K137">
            <v>1</v>
          </cell>
          <cell r="L137">
            <v>258.10000000000002</v>
          </cell>
          <cell r="M137">
            <v>4.8499999999999996</v>
          </cell>
          <cell r="N137">
            <v>1</v>
          </cell>
          <cell r="O137">
            <v>258.10000000000002</v>
          </cell>
          <cell r="P137">
            <v>4.8499999999999996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1</v>
          </cell>
        </row>
        <row r="138">
          <cell r="C138" t="str">
            <v>1К1-16</v>
          </cell>
          <cell r="D138" t="str">
            <v>Колонна 1К1-16</v>
          </cell>
          <cell r="E138">
            <v>1</v>
          </cell>
          <cell r="F138">
            <v>1235.2</v>
          </cell>
          <cell r="G138">
            <v>1235.2</v>
          </cell>
          <cell r="H138">
            <v>26.02</v>
          </cell>
          <cell r="I138">
            <v>26.02</v>
          </cell>
          <cell r="J138" t="str">
            <v>ОГЗ до R45</v>
          </cell>
          <cell r="K138">
            <v>1</v>
          </cell>
          <cell r="L138">
            <v>1235.2</v>
          </cell>
          <cell r="M138">
            <v>26.02</v>
          </cell>
          <cell r="N138">
            <v>1</v>
          </cell>
          <cell r="O138">
            <v>1235.2</v>
          </cell>
          <cell r="P138">
            <v>26.02</v>
          </cell>
          <cell r="Q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W138">
            <v>1</v>
          </cell>
        </row>
        <row r="139">
          <cell r="C139" t="str">
            <v>1К1-17</v>
          </cell>
          <cell r="D139" t="str">
            <v>Колонна 1К1-17</v>
          </cell>
          <cell r="E139">
            <v>2</v>
          </cell>
          <cell r="F139">
            <v>225.6</v>
          </cell>
          <cell r="G139">
            <v>451.2</v>
          </cell>
          <cell r="H139">
            <v>4.42</v>
          </cell>
          <cell r="I139">
            <v>8.84</v>
          </cell>
          <cell r="J139" t="str">
            <v>ОГЗ до R45</v>
          </cell>
          <cell r="K139">
            <v>2</v>
          </cell>
          <cell r="L139">
            <v>451.2</v>
          </cell>
          <cell r="M139">
            <v>8.84</v>
          </cell>
          <cell r="N139">
            <v>2</v>
          </cell>
          <cell r="O139">
            <v>451.2</v>
          </cell>
          <cell r="P139">
            <v>8.84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2</v>
          </cell>
        </row>
        <row r="140">
          <cell r="C140" t="str">
            <v>1К1-18</v>
          </cell>
          <cell r="D140" t="str">
            <v>Колонна 1К1-18</v>
          </cell>
          <cell r="E140">
            <v>1</v>
          </cell>
          <cell r="F140">
            <v>1198.7</v>
          </cell>
          <cell r="G140">
            <v>1198.7</v>
          </cell>
          <cell r="H140">
            <v>25.46</v>
          </cell>
          <cell r="I140">
            <v>25.46</v>
          </cell>
          <cell r="J140" t="str">
            <v>ОГЗ до R45</v>
          </cell>
          <cell r="K140">
            <v>1</v>
          </cell>
          <cell r="L140">
            <v>1198.7</v>
          </cell>
          <cell r="M140">
            <v>25.46</v>
          </cell>
          <cell r="N140">
            <v>1</v>
          </cell>
          <cell r="O140">
            <v>1198.7</v>
          </cell>
          <cell r="P140">
            <v>25.46</v>
          </cell>
          <cell r="Q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W140">
            <v>1</v>
          </cell>
        </row>
        <row r="141">
          <cell r="C141" t="str">
            <v>1К1-19</v>
          </cell>
          <cell r="D141" t="str">
            <v>Колонна 1К1-19</v>
          </cell>
          <cell r="E141">
            <v>1</v>
          </cell>
          <cell r="F141">
            <v>258.10000000000002</v>
          </cell>
          <cell r="G141">
            <v>258.10000000000002</v>
          </cell>
          <cell r="H141">
            <v>4.8499999999999996</v>
          </cell>
          <cell r="I141">
            <v>4.8499999999999996</v>
          </cell>
          <cell r="J141" t="str">
            <v>ОГЗ до R45</v>
          </cell>
          <cell r="K141">
            <v>1</v>
          </cell>
          <cell r="L141">
            <v>258.10000000000002</v>
          </cell>
          <cell r="M141">
            <v>4.8499999999999996</v>
          </cell>
          <cell r="N141">
            <v>1</v>
          </cell>
          <cell r="O141">
            <v>258.10000000000002</v>
          </cell>
          <cell r="P141">
            <v>4.8499999999999996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1</v>
          </cell>
        </row>
        <row r="142">
          <cell r="C142" t="str">
            <v>1К1-20</v>
          </cell>
          <cell r="D142" t="str">
            <v>Колонна 1К1-20</v>
          </cell>
          <cell r="E142">
            <v>1</v>
          </cell>
          <cell r="F142">
            <v>1235.2</v>
          </cell>
          <cell r="G142">
            <v>1235.2</v>
          </cell>
          <cell r="H142">
            <v>26.02</v>
          </cell>
          <cell r="I142">
            <v>26.02</v>
          </cell>
          <cell r="J142" t="str">
            <v>ОГЗ до R45</v>
          </cell>
          <cell r="K142">
            <v>1</v>
          </cell>
          <cell r="L142">
            <v>1235.2</v>
          </cell>
          <cell r="M142">
            <v>26.02</v>
          </cell>
          <cell r="N142">
            <v>1</v>
          </cell>
          <cell r="O142">
            <v>1235.2</v>
          </cell>
          <cell r="P142">
            <v>26.02</v>
          </cell>
          <cell r="Q142">
            <v>0</v>
          </cell>
          <cell r="R142">
            <v>0</v>
          </cell>
          <cell r="S142">
            <v>0</v>
          </cell>
          <cell r="U142">
            <v>0</v>
          </cell>
          <cell r="V142">
            <v>0</v>
          </cell>
          <cell r="W142">
            <v>1</v>
          </cell>
        </row>
        <row r="143">
          <cell r="C143" t="str">
            <v>1К1-21</v>
          </cell>
          <cell r="D143" t="str">
            <v>Колонна 1К1-21</v>
          </cell>
          <cell r="E143">
            <v>2</v>
          </cell>
          <cell r="F143">
            <v>225.6</v>
          </cell>
          <cell r="G143">
            <v>451.2</v>
          </cell>
          <cell r="H143">
            <v>4.42</v>
          </cell>
          <cell r="I143">
            <v>8.84</v>
          </cell>
          <cell r="J143" t="str">
            <v>ОГЗ до R45</v>
          </cell>
          <cell r="K143">
            <v>2</v>
          </cell>
          <cell r="L143">
            <v>451.2</v>
          </cell>
          <cell r="M143">
            <v>8.84</v>
          </cell>
          <cell r="N143">
            <v>2</v>
          </cell>
          <cell r="O143">
            <v>451.2</v>
          </cell>
          <cell r="P143">
            <v>8.84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2</v>
          </cell>
        </row>
        <row r="144">
          <cell r="C144" t="str">
            <v>1К1-22</v>
          </cell>
          <cell r="D144" t="str">
            <v>Колонна 1К1-22</v>
          </cell>
          <cell r="E144">
            <v>4</v>
          </cell>
          <cell r="F144">
            <v>1190.4000000000001</v>
          </cell>
          <cell r="G144">
            <v>4761.6000000000004</v>
          </cell>
          <cell r="H144">
            <v>25.3</v>
          </cell>
          <cell r="I144">
            <v>101.2</v>
          </cell>
          <cell r="J144" t="str">
            <v>ОГЗ до R45</v>
          </cell>
          <cell r="K144">
            <v>4</v>
          </cell>
          <cell r="L144">
            <v>4761.6000000000004</v>
          </cell>
          <cell r="M144">
            <v>101.2</v>
          </cell>
          <cell r="N144">
            <v>4</v>
          </cell>
          <cell r="O144">
            <v>4761.6000000000004</v>
          </cell>
          <cell r="P144">
            <v>75.900000000000006</v>
          </cell>
          <cell r="Q144">
            <v>1</v>
          </cell>
          <cell r="R144">
            <v>1190.4000000000001</v>
          </cell>
          <cell r="S144">
            <v>25.3</v>
          </cell>
          <cell r="T144">
            <v>1</v>
          </cell>
          <cell r="U144">
            <v>1190.4000000000001</v>
          </cell>
          <cell r="V144">
            <v>25.3</v>
          </cell>
          <cell r="W144">
            <v>4</v>
          </cell>
        </row>
        <row r="145">
          <cell r="C145" t="str">
            <v>1К1-23</v>
          </cell>
          <cell r="D145" t="str">
            <v>Колонна 1К1-23</v>
          </cell>
          <cell r="E145">
            <v>4</v>
          </cell>
          <cell r="F145">
            <v>247</v>
          </cell>
          <cell r="G145">
            <v>988</v>
          </cell>
          <cell r="H145">
            <v>4.5999999999999996</v>
          </cell>
          <cell r="I145">
            <v>18.399999999999999</v>
          </cell>
          <cell r="J145" t="str">
            <v>ОГЗ до R45</v>
          </cell>
          <cell r="K145">
            <v>4</v>
          </cell>
          <cell r="L145">
            <v>988</v>
          </cell>
          <cell r="M145">
            <v>18.399999999999999</v>
          </cell>
          <cell r="N145">
            <v>4</v>
          </cell>
          <cell r="O145">
            <v>988</v>
          </cell>
          <cell r="P145">
            <v>18.399999999999999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4</v>
          </cell>
        </row>
        <row r="146">
          <cell r="C146" t="str">
            <v>1К2-1</v>
          </cell>
          <cell r="D146" t="str">
            <v>Колонна 1К2-1</v>
          </cell>
          <cell r="E146">
            <v>1</v>
          </cell>
          <cell r="F146">
            <v>1779.2</v>
          </cell>
          <cell r="G146">
            <v>1779.2</v>
          </cell>
          <cell r="H146">
            <v>22.16</v>
          </cell>
          <cell r="I146">
            <v>22.16</v>
          </cell>
          <cell r="J146" t="str">
            <v>ОГЗ до R45</v>
          </cell>
          <cell r="K146">
            <v>1</v>
          </cell>
          <cell r="L146">
            <v>1779.2</v>
          </cell>
          <cell r="M146">
            <v>22.16</v>
          </cell>
          <cell r="N146">
            <v>1</v>
          </cell>
          <cell r="O146">
            <v>1779.2</v>
          </cell>
          <cell r="P146">
            <v>22.16</v>
          </cell>
          <cell r="Q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W146">
            <v>1</v>
          </cell>
        </row>
        <row r="147">
          <cell r="C147" t="str">
            <v>1К2-2</v>
          </cell>
          <cell r="D147" t="str">
            <v>Колонна 1К2-2</v>
          </cell>
          <cell r="E147">
            <v>7</v>
          </cell>
          <cell r="F147">
            <v>1764.7</v>
          </cell>
          <cell r="G147">
            <v>12352.9</v>
          </cell>
          <cell r="H147">
            <v>21.81</v>
          </cell>
          <cell r="I147">
            <v>152.66999999999999</v>
          </cell>
          <cell r="J147" t="str">
            <v>ОГЗ до R45</v>
          </cell>
          <cell r="K147">
            <v>7</v>
          </cell>
          <cell r="L147">
            <v>12352.9</v>
          </cell>
          <cell r="M147">
            <v>152.66999999999999</v>
          </cell>
          <cell r="N147">
            <v>6</v>
          </cell>
          <cell r="O147">
            <v>10588.2</v>
          </cell>
          <cell r="P147">
            <v>152.66999999999999</v>
          </cell>
          <cell r="Q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0</v>
          </cell>
          <cell r="W147">
            <v>7</v>
          </cell>
        </row>
        <row r="148">
          <cell r="C148" t="str">
            <v>1К2-3</v>
          </cell>
          <cell r="D148" t="str">
            <v>Колонна 1К2-3</v>
          </cell>
          <cell r="E148">
            <v>1</v>
          </cell>
          <cell r="F148">
            <v>1786.1</v>
          </cell>
          <cell r="G148">
            <v>1786.1</v>
          </cell>
          <cell r="H148">
            <v>22.29</v>
          </cell>
          <cell r="I148">
            <v>22.29</v>
          </cell>
          <cell r="J148" t="str">
            <v>ОГЗ до R45</v>
          </cell>
          <cell r="K148">
            <v>1</v>
          </cell>
          <cell r="L148">
            <v>1786.1</v>
          </cell>
          <cell r="M148">
            <v>22.29</v>
          </cell>
          <cell r="N148">
            <v>1</v>
          </cell>
          <cell r="O148">
            <v>1786.1</v>
          </cell>
          <cell r="P148">
            <v>22.29</v>
          </cell>
          <cell r="Q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W148">
            <v>1</v>
          </cell>
        </row>
        <row r="149">
          <cell r="C149" t="str">
            <v>1К2-4</v>
          </cell>
          <cell r="D149" t="str">
            <v>Колонна 1К2-4</v>
          </cell>
          <cell r="E149">
            <v>1</v>
          </cell>
          <cell r="F149">
            <v>1753.2</v>
          </cell>
          <cell r="G149">
            <v>1753.2</v>
          </cell>
          <cell r="H149">
            <v>21.53</v>
          </cell>
          <cell r="I149">
            <v>21.53</v>
          </cell>
          <cell r="J149" t="str">
            <v>ОГЗ до R45</v>
          </cell>
          <cell r="K149">
            <v>1</v>
          </cell>
          <cell r="L149">
            <v>1753.2</v>
          </cell>
          <cell r="M149">
            <v>21.53</v>
          </cell>
          <cell r="N149">
            <v>1</v>
          </cell>
          <cell r="O149">
            <v>1753.2</v>
          </cell>
          <cell r="P149">
            <v>21.53</v>
          </cell>
          <cell r="Q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  <cell r="W149">
            <v>1</v>
          </cell>
        </row>
        <row r="150">
          <cell r="C150" t="str">
            <v>1К3-1</v>
          </cell>
          <cell r="D150" t="str">
            <v>Колонна 1К3-1</v>
          </cell>
          <cell r="E150">
            <v>1</v>
          </cell>
          <cell r="F150">
            <v>1589.2</v>
          </cell>
          <cell r="G150">
            <v>1589.2</v>
          </cell>
          <cell r="H150">
            <v>27.29</v>
          </cell>
          <cell r="I150">
            <v>27.29</v>
          </cell>
          <cell r="J150" t="str">
            <v>ОГЗ до R45</v>
          </cell>
          <cell r="K150">
            <v>1</v>
          </cell>
          <cell r="L150">
            <v>1589.2</v>
          </cell>
          <cell r="M150">
            <v>27.29</v>
          </cell>
          <cell r="N150" t="str">
            <v>-</v>
          </cell>
          <cell r="O150" t="str">
            <v>-</v>
          </cell>
          <cell r="P150">
            <v>27.29</v>
          </cell>
          <cell r="Q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W150" t="str">
            <v>-</v>
          </cell>
        </row>
        <row r="151">
          <cell r="C151" t="str">
            <v>1К3-2</v>
          </cell>
          <cell r="D151" t="str">
            <v>Колонна 1К3-2</v>
          </cell>
          <cell r="E151">
            <v>1</v>
          </cell>
          <cell r="F151">
            <v>1611.2</v>
          </cell>
          <cell r="G151">
            <v>1611.2</v>
          </cell>
          <cell r="H151">
            <v>27.69</v>
          </cell>
          <cell r="I151">
            <v>27.69</v>
          </cell>
          <cell r="J151" t="str">
            <v>ОГЗ до R45</v>
          </cell>
          <cell r="K151">
            <v>1</v>
          </cell>
          <cell r="L151">
            <v>1611.2</v>
          </cell>
          <cell r="M151">
            <v>27.69</v>
          </cell>
          <cell r="N151">
            <v>1</v>
          </cell>
          <cell r="O151">
            <v>1611.2</v>
          </cell>
          <cell r="P151">
            <v>27.69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  <cell r="W151">
            <v>1</v>
          </cell>
        </row>
        <row r="152">
          <cell r="C152" t="str">
            <v>1К3-3</v>
          </cell>
          <cell r="D152" t="str">
            <v>Колонна 1К3-3</v>
          </cell>
          <cell r="E152">
            <v>1</v>
          </cell>
          <cell r="F152">
            <v>1497</v>
          </cell>
          <cell r="G152">
            <v>1497</v>
          </cell>
          <cell r="H152">
            <v>25.82</v>
          </cell>
          <cell r="I152">
            <v>25.82</v>
          </cell>
          <cell r="J152" t="str">
            <v>ОГЗ до R45</v>
          </cell>
          <cell r="K152">
            <v>1</v>
          </cell>
          <cell r="L152">
            <v>1497</v>
          </cell>
          <cell r="M152">
            <v>25.82</v>
          </cell>
          <cell r="N152">
            <v>1</v>
          </cell>
          <cell r="O152">
            <v>1497</v>
          </cell>
          <cell r="P152">
            <v>25.82</v>
          </cell>
          <cell r="Q152">
            <v>0</v>
          </cell>
          <cell r="R152">
            <v>0</v>
          </cell>
          <cell r="S152">
            <v>0</v>
          </cell>
          <cell r="U152">
            <v>0</v>
          </cell>
          <cell r="V152">
            <v>0</v>
          </cell>
          <cell r="W152">
            <v>1</v>
          </cell>
        </row>
        <row r="153">
          <cell r="C153" t="str">
            <v>1К3-4</v>
          </cell>
          <cell r="D153" t="str">
            <v>Колонна 1К3-4</v>
          </cell>
          <cell r="E153">
            <v>1</v>
          </cell>
          <cell r="F153">
            <v>1524.6</v>
          </cell>
          <cell r="G153">
            <v>1524.6</v>
          </cell>
          <cell r="H153">
            <v>26.35</v>
          </cell>
          <cell r="I153">
            <v>26.35</v>
          </cell>
          <cell r="J153" t="str">
            <v>ОГЗ до R45</v>
          </cell>
          <cell r="K153">
            <v>1</v>
          </cell>
          <cell r="L153">
            <v>1524.6</v>
          </cell>
          <cell r="M153">
            <v>26.35</v>
          </cell>
          <cell r="N153">
            <v>1</v>
          </cell>
          <cell r="O153">
            <v>1524.6</v>
          </cell>
          <cell r="P153">
            <v>26.35</v>
          </cell>
          <cell r="Q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W153">
            <v>1</v>
          </cell>
        </row>
        <row r="154">
          <cell r="C154" t="str">
            <v>1К3-5</v>
          </cell>
          <cell r="D154" t="str">
            <v>Колонна 1К3-5</v>
          </cell>
          <cell r="E154">
            <v>2</v>
          </cell>
          <cell r="F154">
            <v>1483.7</v>
          </cell>
          <cell r="G154">
            <v>2967.4</v>
          </cell>
          <cell r="H154">
            <v>25.6</v>
          </cell>
          <cell r="I154">
            <v>51.2</v>
          </cell>
          <cell r="J154" t="str">
            <v>ОГЗ до R45</v>
          </cell>
          <cell r="K154">
            <v>2</v>
          </cell>
          <cell r="L154">
            <v>2967.4</v>
          </cell>
          <cell r="M154">
            <v>51.2</v>
          </cell>
          <cell r="N154">
            <v>2</v>
          </cell>
          <cell r="O154">
            <v>2967.4</v>
          </cell>
          <cell r="P154">
            <v>51.2</v>
          </cell>
          <cell r="Q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W154">
            <v>2</v>
          </cell>
        </row>
        <row r="155">
          <cell r="C155" t="str">
            <v>1К3-6</v>
          </cell>
          <cell r="D155" t="str">
            <v>Колонна 1К3-6</v>
          </cell>
          <cell r="E155">
            <v>1</v>
          </cell>
          <cell r="F155">
            <v>1511.5</v>
          </cell>
          <cell r="G155">
            <v>1511.5</v>
          </cell>
          <cell r="H155">
            <v>26.14</v>
          </cell>
          <cell r="I155">
            <v>26.14</v>
          </cell>
          <cell r="J155" t="str">
            <v>ОГЗ до R45</v>
          </cell>
          <cell r="K155">
            <v>1</v>
          </cell>
          <cell r="L155">
            <v>1511.5</v>
          </cell>
          <cell r="M155">
            <v>26.14</v>
          </cell>
          <cell r="N155">
            <v>1</v>
          </cell>
          <cell r="O155">
            <v>1511.5</v>
          </cell>
          <cell r="P155">
            <v>26.14</v>
          </cell>
          <cell r="Q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W155">
            <v>1</v>
          </cell>
        </row>
        <row r="156">
          <cell r="C156" t="str">
            <v>1К3-7</v>
          </cell>
          <cell r="D156" t="str">
            <v>Колонна 1К3-7</v>
          </cell>
          <cell r="E156">
            <v>1</v>
          </cell>
          <cell r="F156">
            <v>1526.6</v>
          </cell>
          <cell r="G156">
            <v>1526.6</v>
          </cell>
          <cell r="H156">
            <v>26.48</v>
          </cell>
          <cell r="I156">
            <v>26.48</v>
          </cell>
          <cell r="J156" t="str">
            <v>ОГЗ до R45</v>
          </cell>
          <cell r="K156">
            <v>1</v>
          </cell>
          <cell r="L156">
            <v>1526.6</v>
          </cell>
          <cell r="M156">
            <v>26.48</v>
          </cell>
          <cell r="N156">
            <v>1</v>
          </cell>
          <cell r="O156">
            <v>1526.6</v>
          </cell>
          <cell r="P156">
            <v>26.48</v>
          </cell>
          <cell r="Q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W156">
            <v>1</v>
          </cell>
        </row>
        <row r="157">
          <cell r="C157" t="str">
            <v>1К3-8</v>
          </cell>
          <cell r="D157" t="str">
            <v>Колонна 1К3-8</v>
          </cell>
          <cell r="E157">
            <v>1</v>
          </cell>
          <cell r="F157">
            <v>1483.7</v>
          </cell>
          <cell r="G157">
            <v>1483.7</v>
          </cell>
          <cell r="H157">
            <v>25.6</v>
          </cell>
          <cell r="I157">
            <v>25.6</v>
          </cell>
          <cell r="J157" t="str">
            <v>ОГЗ до R45</v>
          </cell>
          <cell r="K157">
            <v>1</v>
          </cell>
          <cell r="L157">
            <v>1483.7</v>
          </cell>
          <cell r="M157">
            <v>25.6</v>
          </cell>
          <cell r="N157">
            <v>1</v>
          </cell>
          <cell r="O157">
            <v>1483.7</v>
          </cell>
          <cell r="P157">
            <v>25.6</v>
          </cell>
          <cell r="Q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W157">
            <v>1</v>
          </cell>
        </row>
        <row r="158">
          <cell r="C158" t="str">
            <v>1К3-9</v>
          </cell>
          <cell r="D158" t="str">
            <v>Колонна 1К3-9</v>
          </cell>
          <cell r="E158">
            <v>1</v>
          </cell>
          <cell r="F158">
            <v>1521.2</v>
          </cell>
          <cell r="G158">
            <v>1521.2</v>
          </cell>
          <cell r="H158">
            <v>26.4</v>
          </cell>
          <cell r="I158">
            <v>26.4</v>
          </cell>
          <cell r="J158" t="str">
            <v>ОГЗ до R45</v>
          </cell>
          <cell r="K158">
            <v>1</v>
          </cell>
          <cell r="L158">
            <v>1521.2</v>
          </cell>
          <cell r="M158">
            <v>26.4</v>
          </cell>
          <cell r="N158">
            <v>1</v>
          </cell>
          <cell r="O158">
            <v>1521.2</v>
          </cell>
          <cell r="P158">
            <v>26.4</v>
          </cell>
          <cell r="Q158">
            <v>0</v>
          </cell>
          <cell r="R158">
            <v>0</v>
          </cell>
          <cell r="S158">
            <v>0</v>
          </cell>
          <cell r="U158">
            <v>0</v>
          </cell>
          <cell r="V158">
            <v>0</v>
          </cell>
          <cell r="W158">
            <v>1</v>
          </cell>
        </row>
        <row r="159">
          <cell r="C159" t="str">
            <v>1К4-1</v>
          </cell>
          <cell r="D159" t="str">
            <v>Колонна 1К4-1</v>
          </cell>
          <cell r="E159">
            <v>6</v>
          </cell>
          <cell r="F159">
            <v>222.3</v>
          </cell>
          <cell r="G159">
            <v>1333.8</v>
          </cell>
          <cell r="H159">
            <v>5.14</v>
          </cell>
          <cell r="I159">
            <v>30.839999999999996</v>
          </cell>
          <cell r="J159" t="str">
            <v>ОГЗ до R45</v>
          </cell>
          <cell r="K159">
            <v>6</v>
          </cell>
          <cell r="L159">
            <v>1333.8000000000002</v>
          </cell>
          <cell r="M159">
            <v>30.839999999999996</v>
          </cell>
          <cell r="N159">
            <v>4</v>
          </cell>
          <cell r="O159">
            <v>889.2</v>
          </cell>
          <cell r="P159">
            <v>10.28</v>
          </cell>
          <cell r="Q159">
            <v>4</v>
          </cell>
          <cell r="R159">
            <v>889.2</v>
          </cell>
          <cell r="S159">
            <v>20.56</v>
          </cell>
          <cell r="T159">
            <v>3</v>
          </cell>
          <cell r="U159">
            <v>666.90000000000009</v>
          </cell>
          <cell r="V159">
            <v>15.419999999999998</v>
          </cell>
          <cell r="W159">
            <v>4</v>
          </cell>
        </row>
        <row r="160">
          <cell r="C160" t="str">
            <v>1К4-2</v>
          </cell>
          <cell r="D160" t="str">
            <v>Колонна 1К4-2</v>
          </cell>
          <cell r="E160">
            <v>6</v>
          </cell>
          <cell r="F160">
            <v>222.9</v>
          </cell>
          <cell r="G160">
            <v>1337.4</v>
          </cell>
          <cell r="H160">
            <v>5.47</v>
          </cell>
          <cell r="I160">
            <v>32.82</v>
          </cell>
          <cell r="J160" t="str">
            <v>ОГЗ до R45</v>
          </cell>
          <cell r="K160">
            <v>6</v>
          </cell>
          <cell r="L160">
            <v>1337.4</v>
          </cell>
          <cell r="M160">
            <v>32.82</v>
          </cell>
          <cell r="N160">
            <v>6</v>
          </cell>
          <cell r="O160">
            <v>1337.4</v>
          </cell>
          <cell r="P160">
            <v>16.41</v>
          </cell>
          <cell r="Q160">
            <v>3</v>
          </cell>
          <cell r="R160">
            <v>668.7</v>
          </cell>
          <cell r="S160">
            <v>16.41</v>
          </cell>
          <cell r="T160">
            <v>3</v>
          </cell>
          <cell r="U160">
            <v>668.7</v>
          </cell>
          <cell r="V160">
            <v>16.41</v>
          </cell>
          <cell r="W160">
            <v>5</v>
          </cell>
        </row>
        <row r="161">
          <cell r="C161" t="str">
            <v>1К4-3</v>
          </cell>
          <cell r="D161" t="str">
            <v>Колонна 1К4-3</v>
          </cell>
          <cell r="E161">
            <v>1</v>
          </cell>
          <cell r="F161">
            <v>231.3</v>
          </cell>
          <cell r="G161">
            <v>231.3</v>
          </cell>
          <cell r="H161">
            <v>5.45</v>
          </cell>
          <cell r="I161">
            <v>5.45</v>
          </cell>
          <cell r="J161" t="str">
            <v>ОГЗ до R45</v>
          </cell>
          <cell r="K161">
            <v>1</v>
          </cell>
          <cell r="L161">
            <v>231.3</v>
          </cell>
          <cell r="M161">
            <v>5.45</v>
          </cell>
          <cell r="N161">
            <v>1</v>
          </cell>
          <cell r="O161">
            <v>231.3</v>
          </cell>
          <cell r="P161">
            <v>5.45</v>
          </cell>
          <cell r="Q161">
            <v>0</v>
          </cell>
          <cell r="R161">
            <v>0</v>
          </cell>
          <cell r="S161">
            <v>0</v>
          </cell>
          <cell r="U161">
            <v>0</v>
          </cell>
          <cell r="V161">
            <v>0</v>
          </cell>
          <cell r="W161">
            <v>1</v>
          </cell>
        </row>
        <row r="162">
          <cell r="C162" t="str">
            <v>1К4-4</v>
          </cell>
          <cell r="D162" t="str">
            <v>Колонна 1К4-4</v>
          </cell>
          <cell r="E162">
            <v>1</v>
          </cell>
          <cell r="F162">
            <v>231.8</v>
          </cell>
          <cell r="G162">
            <v>231.8</v>
          </cell>
          <cell r="H162">
            <v>5.74</v>
          </cell>
          <cell r="I162">
            <v>5.74</v>
          </cell>
          <cell r="J162" t="str">
            <v>ОГЗ до R45</v>
          </cell>
          <cell r="K162">
            <v>1</v>
          </cell>
          <cell r="L162">
            <v>231.8</v>
          </cell>
          <cell r="M162">
            <v>5.74</v>
          </cell>
          <cell r="N162">
            <v>1</v>
          </cell>
          <cell r="O162">
            <v>231.8</v>
          </cell>
          <cell r="P162" t="e">
            <v>#VALUE!</v>
          </cell>
          <cell r="Q162" t="e">
            <v>#VALUE!</v>
          </cell>
          <cell r="R162" t="e">
            <v>#VALUE!</v>
          </cell>
          <cell r="S162" t="e">
            <v>#VALUE!</v>
          </cell>
          <cell r="U162">
            <v>0</v>
          </cell>
          <cell r="V162">
            <v>0</v>
          </cell>
          <cell r="W162">
            <v>1</v>
          </cell>
        </row>
        <row r="163">
          <cell r="C163" t="str">
            <v>1К4-5</v>
          </cell>
          <cell r="D163" t="str">
            <v>Колонна 1К4-5</v>
          </cell>
          <cell r="E163">
            <v>1</v>
          </cell>
          <cell r="F163">
            <v>232.6</v>
          </cell>
          <cell r="G163">
            <v>232.6</v>
          </cell>
          <cell r="H163">
            <v>5.46</v>
          </cell>
          <cell r="I163">
            <v>5.46</v>
          </cell>
          <cell r="J163" t="str">
            <v>ОГЗ до R45</v>
          </cell>
          <cell r="K163">
            <v>1</v>
          </cell>
          <cell r="L163">
            <v>232.6</v>
          </cell>
          <cell r="M163">
            <v>5.46</v>
          </cell>
          <cell r="N163">
            <v>1</v>
          </cell>
          <cell r="O163">
            <v>232.6</v>
          </cell>
          <cell r="P163" t="e">
            <v>#VALUE!</v>
          </cell>
          <cell r="Q163" t="e">
            <v>#VALUE!</v>
          </cell>
          <cell r="R163" t="e">
            <v>#VALUE!</v>
          </cell>
          <cell r="S163" t="e">
            <v>#VALUE!</v>
          </cell>
          <cell r="U163">
            <v>0</v>
          </cell>
          <cell r="V163">
            <v>0</v>
          </cell>
          <cell r="W163">
            <v>1</v>
          </cell>
        </row>
        <row r="164">
          <cell r="C164" t="str">
            <v>1К4-6</v>
          </cell>
          <cell r="D164" t="str">
            <v>Колонна 1К4-6</v>
          </cell>
          <cell r="E164">
            <v>1</v>
          </cell>
          <cell r="F164">
            <v>242.1</v>
          </cell>
          <cell r="G164">
            <v>242.1</v>
          </cell>
          <cell r="H164">
            <v>6.11</v>
          </cell>
          <cell r="I164">
            <v>6.11</v>
          </cell>
          <cell r="J164" t="str">
            <v>ОГЗ до R45</v>
          </cell>
          <cell r="K164">
            <v>1</v>
          </cell>
          <cell r="L164">
            <v>242.1</v>
          </cell>
          <cell r="M164">
            <v>6.11</v>
          </cell>
          <cell r="N164">
            <v>1</v>
          </cell>
          <cell r="O164">
            <v>242.1</v>
          </cell>
          <cell r="P164" t="e">
            <v>#VALUE!</v>
          </cell>
          <cell r="Q164" t="e">
            <v>#VALUE!</v>
          </cell>
          <cell r="R164" t="e">
            <v>#VALUE!</v>
          </cell>
          <cell r="S164" t="e">
            <v>#VALUE!</v>
          </cell>
          <cell r="U164">
            <v>0</v>
          </cell>
          <cell r="V164">
            <v>0</v>
          </cell>
          <cell r="W164">
            <v>1</v>
          </cell>
        </row>
        <row r="165">
          <cell r="C165" t="str">
            <v>1К4-7</v>
          </cell>
          <cell r="D165" t="str">
            <v>Колонна 1К4-7</v>
          </cell>
          <cell r="E165">
            <v>1</v>
          </cell>
          <cell r="F165">
            <v>231.3</v>
          </cell>
          <cell r="G165">
            <v>231.3</v>
          </cell>
          <cell r="H165">
            <v>5.45</v>
          </cell>
          <cell r="I165">
            <v>5.45</v>
          </cell>
          <cell r="J165" t="str">
            <v>ОГЗ до R45</v>
          </cell>
          <cell r="K165">
            <v>2</v>
          </cell>
          <cell r="L165">
            <v>462.6</v>
          </cell>
          <cell r="M165">
            <v>10.9</v>
          </cell>
          <cell r="N165">
            <v>1</v>
          </cell>
          <cell r="O165">
            <v>231.3</v>
          </cell>
          <cell r="P165" t="e">
            <v>#VALUE!</v>
          </cell>
          <cell r="Q165" t="e">
            <v>#VALUE!</v>
          </cell>
          <cell r="R165" t="e">
            <v>#VALUE!</v>
          </cell>
          <cell r="S165" t="e">
            <v>#VALUE!</v>
          </cell>
          <cell r="T165">
            <v>2</v>
          </cell>
          <cell r="U165">
            <v>462.6</v>
          </cell>
          <cell r="V165">
            <v>10.9</v>
          </cell>
          <cell r="W165">
            <v>1</v>
          </cell>
        </row>
        <row r="166">
          <cell r="C166" t="str">
            <v>1К4-8</v>
          </cell>
          <cell r="D166" t="str">
            <v>Колонна 1К4-8</v>
          </cell>
          <cell r="E166">
            <v>1</v>
          </cell>
          <cell r="F166">
            <v>231.8</v>
          </cell>
          <cell r="G166">
            <v>231.8</v>
          </cell>
          <cell r="H166">
            <v>5.74</v>
          </cell>
          <cell r="I166">
            <v>5.74</v>
          </cell>
          <cell r="J166" t="str">
            <v>ОГЗ до R45</v>
          </cell>
          <cell r="K166">
            <v>1</v>
          </cell>
          <cell r="L166">
            <v>231.8</v>
          </cell>
          <cell r="M166">
            <v>5.74</v>
          </cell>
          <cell r="N166">
            <v>1</v>
          </cell>
          <cell r="O166">
            <v>231.8</v>
          </cell>
          <cell r="P166" t="e">
            <v>#VALUE!</v>
          </cell>
          <cell r="Q166" t="e">
            <v>#VALUE!</v>
          </cell>
          <cell r="R166" t="e">
            <v>#VALUE!</v>
          </cell>
          <cell r="S166" t="e">
            <v>#VALUE!</v>
          </cell>
          <cell r="U166">
            <v>0</v>
          </cell>
          <cell r="V166">
            <v>0</v>
          </cell>
          <cell r="W166">
            <v>1</v>
          </cell>
        </row>
        <row r="167">
          <cell r="C167" t="str">
            <v>1К4-9</v>
          </cell>
          <cell r="D167" t="str">
            <v>Колонна 1К4-9</v>
          </cell>
          <cell r="E167">
            <v>1</v>
          </cell>
          <cell r="F167">
            <v>205.9</v>
          </cell>
          <cell r="G167">
            <v>205.9</v>
          </cell>
          <cell r="H167">
            <v>4.83</v>
          </cell>
          <cell r="I167">
            <v>4.83</v>
          </cell>
          <cell r="J167" t="str">
            <v>ОГЗ до R45</v>
          </cell>
          <cell r="K167">
            <v>1</v>
          </cell>
          <cell r="L167">
            <v>205.9</v>
          </cell>
          <cell r="M167">
            <v>4.83</v>
          </cell>
          <cell r="N167">
            <v>1</v>
          </cell>
          <cell r="O167">
            <v>205.9</v>
          </cell>
          <cell r="P167" t="e">
            <v>#VALUE!</v>
          </cell>
          <cell r="Q167" t="e">
            <v>#VALUE!</v>
          </cell>
          <cell r="R167" t="e">
            <v>#VALUE!</v>
          </cell>
          <cell r="S167" t="e">
            <v>#VALUE!</v>
          </cell>
          <cell r="U167">
            <v>0</v>
          </cell>
          <cell r="V167">
            <v>0</v>
          </cell>
          <cell r="W167">
            <v>1</v>
          </cell>
        </row>
        <row r="168">
          <cell r="C168" t="str">
            <v>1К4-10</v>
          </cell>
          <cell r="D168" t="str">
            <v>Колонна 1К4-10</v>
          </cell>
          <cell r="E168">
            <v>1</v>
          </cell>
          <cell r="F168">
            <v>324.7</v>
          </cell>
          <cell r="G168">
            <v>324.7</v>
          </cell>
          <cell r="H168">
            <v>8.2799999999999994</v>
          </cell>
          <cell r="I168">
            <v>8.2799999999999994</v>
          </cell>
          <cell r="J168" t="str">
            <v>ОГЗ до R45</v>
          </cell>
          <cell r="K168">
            <v>1</v>
          </cell>
          <cell r="L168">
            <v>324.7</v>
          </cell>
          <cell r="M168">
            <v>8.2799999999999994</v>
          </cell>
          <cell r="N168" t="str">
            <v>-</v>
          </cell>
          <cell r="O168" t="str">
            <v>-</v>
          </cell>
          <cell r="P168" t="e">
            <v>#VALUE!</v>
          </cell>
          <cell r="Q168" t="e">
            <v>#VALUE!</v>
          </cell>
          <cell r="R168" t="e">
            <v>#VALUE!</v>
          </cell>
          <cell r="S168" t="e">
            <v>#VALUE!</v>
          </cell>
          <cell r="T168">
            <v>1</v>
          </cell>
          <cell r="U168">
            <v>324.7</v>
          </cell>
          <cell r="V168">
            <v>8.2799999999999994</v>
          </cell>
          <cell r="W168" t="str">
            <v>-</v>
          </cell>
        </row>
        <row r="169">
          <cell r="C169" t="str">
            <v>1КР1-1</v>
          </cell>
          <cell r="D169" t="str">
            <v>Кронштейн 1КР1-1</v>
          </cell>
          <cell r="E169">
            <v>4</v>
          </cell>
          <cell r="F169">
            <v>66.900000000000006</v>
          </cell>
          <cell r="G169">
            <v>267.60000000000002</v>
          </cell>
          <cell r="H169">
            <v>1.6</v>
          </cell>
          <cell r="I169">
            <v>6.4</v>
          </cell>
          <cell r="J169" t="str">
            <v>RAL  7005</v>
          </cell>
          <cell r="K169">
            <v>4</v>
          </cell>
          <cell r="L169">
            <v>267.60000000000002</v>
          </cell>
          <cell r="M169">
            <v>6.4</v>
          </cell>
          <cell r="N169">
            <v>4</v>
          </cell>
          <cell r="O169">
            <v>267.60000000000002</v>
          </cell>
          <cell r="P169">
            <v>6.4</v>
          </cell>
          <cell r="R169">
            <v>0</v>
          </cell>
          <cell r="S169">
            <v>0</v>
          </cell>
          <cell r="U169">
            <v>0</v>
          </cell>
          <cell r="V169">
            <v>0</v>
          </cell>
          <cell r="W169">
            <v>4</v>
          </cell>
        </row>
        <row r="170">
          <cell r="C170" t="str">
            <v>1КР1-2</v>
          </cell>
          <cell r="D170" t="str">
            <v>Кронштейн 1КР1-2</v>
          </cell>
          <cell r="E170">
            <v>4</v>
          </cell>
          <cell r="F170">
            <v>17.5</v>
          </cell>
          <cell r="G170">
            <v>70</v>
          </cell>
          <cell r="H170">
            <v>0.52</v>
          </cell>
          <cell r="I170">
            <v>2.08</v>
          </cell>
          <cell r="J170" t="str">
            <v>RAL  7005</v>
          </cell>
          <cell r="K170">
            <v>1</v>
          </cell>
          <cell r="L170">
            <v>17.5</v>
          </cell>
          <cell r="M170">
            <v>0.52</v>
          </cell>
          <cell r="N170" t="str">
            <v>-</v>
          </cell>
          <cell r="O170" t="str">
            <v>-</v>
          </cell>
          <cell r="P170" t="e">
            <v>#VALUE!</v>
          </cell>
          <cell r="R170">
            <v>0</v>
          </cell>
          <cell r="S170">
            <v>0</v>
          </cell>
          <cell r="U170">
            <v>0</v>
          </cell>
          <cell r="V170">
            <v>0</v>
          </cell>
          <cell r="W170" t="str">
            <v>-</v>
          </cell>
        </row>
        <row r="171">
          <cell r="C171" t="str">
            <v>1Л1-1</v>
          </cell>
          <cell r="D171" t="str">
            <v>Лестница 1Л1-1</v>
          </cell>
          <cell r="E171">
            <v>1</v>
          </cell>
          <cell r="F171">
            <v>292.8</v>
          </cell>
          <cell r="G171">
            <v>292.8</v>
          </cell>
          <cell r="H171">
            <v>16</v>
          </cell>
          <cell r="I171">
            <v>16</v>
          </cell>
          <cell r="J171" t="str">
            <v>RAL  7005</v>
          </cell>
          <cell r="K171">
            <v>0</v>
          </cell>
          <cell r="L171">
            <v>0</v>
          </cell>
          <cell r="M171">
            <v>0</v>
          </cell>
          <cell r="N171" t="str">
            <v>-</v>
          </cell>
          <cell r="O171" t="str">
            <v>-</v>
          </cell>
          <cell r="W171" t="str">
            <v>-</v>
          </cell>
        </row>
        <row r="172">
          <cell r="C172" t="str">
            <v>1Л1-2</v>
          </cell>
          <cell r="D172" t="str">
            <v>Лестница 1Л1-2</v>
          </cell>
          <cell r="E172">
            <v>1</v>
          </cell>
          <cell r="F172">
            <v>330.9</v>
          </cell>
          <cell r="G172">
            <v>330.9</v>
          </cell>
          <cell r="H172">
            <v>17.28</v>
          </cell>
          <cell r="I172">
            <v>17.28</v>
          </cell>
          <cell r="J172" t="str">
            <v>RAL  7005</v>
          </cell>
          <cell r="K172">
            <v>0</v>
          </cell>
          <cell r="L172">
            <v>0</v>
          </cell>
          <cell r="M172">
            <v>0</v>
          </cell>
          <cell r="N172" t="str">
            <v>-</v>
          </cell>
          <cell r="O172" t="str">
            <v>-</v>
          </cell>
          <cell r="W172" t="str">
            <v>-</v>
          </cell>
        </row>
        <row r="173">
          <cell r="C173" t="str">
            <v>1Л1-3</v>
          </cell>
          <cell r="D173" t="str">
            <v>Лестница 1Л1-3</v>
          </cell>
          <cell r="E173">
            <v>1</v>
          </cell>
          <cell r="F173">
            <v>293.39999999999998</v>
          </cell>
          <cell r="G173">
            <v>293.39999999999998</v>
          </cell>
          <cell r="H173">
            <v>16.059999999999999</v>
          </cell>
          <cell r="I173">
            <v>16.059999999999999</v>
          </cell>
          <cell r="J173" t="str">
            <v>RAL  7005</v>
          </cell>
          <cell r="K173">
            <v>0</v>
          </cell>
          <cell r="L173">
            <v>0</v>
          </cell>
          <cell r="M173">
            <v>0</v>
          </cell>
          <cell r="N173" t="str">
            <v>-</v>
          </cell>
          <cell r="O173" t="str">
            <v>-</v>
          </cell>
          <cell r="W173" t="str">
            <v>-</v>
          </cell>
        </row>
        <row r="174">
          <cell r="C174" t="str">
            <v>1Л1-4</v>
          </cell>
          <cell r="D174" t="str">
            <v>Лестница 1Л1-4</v>
          </cell>
          <cell r="E174">
            <v>1</v>
          </cell>
          <cell r="F174">
            <v>293.39999999999998</v>
          </cell>
          <cell r="G174">
            <v>293.39999999999998</v>
          </cell>
          <cell r="H174">
            <v>16.059999999999999</v>
          </cell>
          <cell r="I174">
            <v>16.059999999999999</v>
          </cell>
          <cell r="J174" t="str">
            <v>RAL  7005</v>
          </cell>
          <cell r="K174">
            <v>0</v>
          </cell>
          <cell r="L174">
            <v>0</v>
          </cell>
          <cell r="M174">
            <v>0</v>
          </cell>
          <cell r="N174" t="str">
            <v>-</v>
          </cell>
          <cell r="O174" t="str">
            <v>-</v>
          </cell>
          <cell r="W174" t="str">
            <v>-</v>
          </cell>
        </row>
        <row r="175">
          <cell r="C175" t="str">
            <v>1Л2-1</v>
          </cell>
          <cell r="D175" t="str">
            <v>Лестница 1Л2-1</v>
          </cell>
          <cell r="E175">
            <v>1</v>
          </cell>
          <cell r="F175">
            <v>371.8</v>
          </cell>
          <cell r="G175">
            <v>371.8</v>
          </cell>
          <cell r="H175">
            <v>19.920000000000002</v>
          </cell>
          <cell r="I175">
            <v>19.920000000000002</v>
          </cell>
          <cell r="J175" t="str">
            <v>RAL  7005</v>
          </cell>
          <cell r="K175">
            <v>0</v>
          </cell>
          <cell r="L175">
            <v>0</v>
          </cell>
          <cell r="M175">
            <v>0</v>
          </cell>
          <cell r="N175" t="str">
            <v>-</v>
          </cell>
          <cell r="O175" t="str">
            <v>-</v>
          </cell>
          <cell r="W175" t="str">
            <v>-</v>
          </cell>
        </row>
        <row r="176">
          <cell r="C176" t="str">
            <v>1Л2-2</v>
          </cell>
          <cell r="D176" t="str">
            <v>Лестница 1Л2-2</v>
          </cell>
          <cell r="E176">
            <v>1</v>
          </cell>
          <cell r="F176">
            <v>204.9</v>
          </cell>
          <cell r="G176">
            <v>204.9</v>
          </cell>
          <cell r="H176">
            <v>10.72</v>
          </cell>
          <cell r="I176">
            <v>10.72</v>
          </cell>
          <cell r="J176" t="str">
            <v>RAL  7005</v>
          </cell>
          <cell r="K176">
            <v>0</v>
          </cell>
          <cell r="L176">
            <v>0</v>
          </cell>
          <cell r="M176">
            <v>0</v>
          </cell>
          <cell r="N176" t="str">
            <v>-</v>
          </cell>
          <cell r="O176" t="str">
            <v>-</v>
          </cell>
          <cell r="W176" t="str">
            <v>-</v>
          </cell>
        </row>
        <row r="177">
          <cell r="C177" t="str">
            <v>1Л2-3</v>
          </cell>
          <cell r="D177" t="str">
            <v>Лестница 1Л2-3</v>
          </cell>
          <cell r="E177">
            <v>1</v>
          </cell>
          <cell r="F177">
            <v>370.8</v>
          </cell>
          <cell r="G177">
            <v>370.8</v>
          </cell>
          <cell r="H177">
            <v>19.89</v>
          </cell>
          <cell r="I177">
            <v>19.89</v>
          </cell>
          <cell r="J177" t="str">
            <v>RAL  7005</v>
          </cell>
          <cell r="K177">
            <v>0</v>
          </cell>
          <cell r="L177">
            <v>0</v>
          </cell>
          <cell r="M177">
            <v>0</v>
          </cell>
          <cell r="N177" t="str">
            <v>-</v>
          </cell>
          <cell r="O177" t="str">
            <v>-</v>
          </cell>
          <cell r="W177" t="str">
            <v>-</v>
          </cell>
        </row>
        <row r="178">
          <cell r="C178" t="str">
            <v>1Л4-1</v>
          </cell>
          <cell r="D178" t="str">
            <v>Лестница 1Л4-1</v>
          </cell>
          <cell r="E178">
            <v>1</v>
          </cell>
          <cell r="F178">
            <v>626.79999999999995</v>
          </cell>
          <cell r="G178">
            <v>626.79999999999995</v>
          </cell>
          <cell r="H178">
            <v>31.02</v>
          </cell>
          <cell r="I178">
            <v>31.02</v>
          </cell>
          <cell r="J178" t="str">
            <v>RAL  7005</v>
          </cell>
          <cell r="K178">
            <v>0</v>
          </cell>
          <cell r="L178">
            <v>0</v>
          </cell>
          <cell r="M178">
            <v>0</v>
          </cell>
          <cell r="N178" t="str">
            <v>-</v>
          </cell>
          <cell r="O178" t="str">
            <v>-</v>
          </cell>
          <cell r="W178" t="str">
            <v>-</v>
          </cell>
        </row>
        <row r="179">
          <cell r="C179" t="str">
            <v>1Л6-1</v>
          </cell>
          <cell r="D179" t="str">
            <v>Лестница 1Л6-1</v>
          </cell>
          <cell r="E179">
            <v>1</v>
          </cell>
          <cell r="F179">
            <v>474.3</v>
          </cell>
          <cell r="G179">
            <v>474.3</v>
          </cell>
          <cell r="H179">
            <v>21.31</v>
          </cell>
          <cell r="I179">
            <v>21.31</v>
          </cell>
          <cell r="J179" t="str">
            <v>RAL  7005</v>
          </cell>
          <cell r="K179">
            <v>0</v>
          </cell>
          <cell r="L179">
            <v>0</v>
          </cell>
          <cell r="M179">
            <v>0</v>
          </cell>
          <cell r="N179" t="str">
            <v>-</v>
          </cell>
          <cell r="O179" t="str">
            <v>-</v>
          </cell>
          <cell r="W179" t="str">
            <v>-</v>
          </cell>
        </row>
        <row r="180">
          <cell r="C180" t="str">
            <v>1М-1</v>
          </cell>
          <cell r="D180" t="str">
            <v>Монтажный элемент 1М-1</v>
          </cell>
          <cell r="E180">
            <v>47</v>
          </cell>
          <cell r="F180">
            <v>1.5</v>
          </cell>
          <cell r="G180">
            <v>70.5</v>
          </cell>
          <cell r="H180">
            <v>0.04</v>
          </cell>
          <cell r="I180">
            <v>1.8800000000000001</v>
          </cell>
          <cell r="J180" t="str">
            <v>RAL  7005</v>
          </cell>
          <cell r="K180">
            <v>47</v>
          </cell>
          <cell r="L180">
            <v>70.5</v>
          </cell>
          <cell r="M180">
            <v>1.8800000000000001</v>
          </cell>
          <cell r="N180" t="str">
            <v>-</v>
          </cell>
          <cell r="O180" t="str">
            <v>-</v>
          </cell>
          <cell r="W180" t="str">
            <v>-</v>
          </cell>
        </row>
        <row r="181">
          <cell r="C181" t="str">
            <v>1М-2</v>
          </cell>
          <cell r="D181" t="str">
            <v>Монтажный элемент 1М-2</v>
          </cell>
          <cell r="E181">
            <v>10</v>
          </cell>
          <cell r="F181">
            <v>26.4</v>
          </cell>
          <cell r="G181">
            <v>264</v>
          </cell>
          <cell r="H181">
            <v>0.37</v>
          </cell>
          <cell r="I181">
            <v>3.7</v>
          </cell>
          <cell r="J181" t="str">
            <v>ОГЗ до R45</v>
          </cell>
          <cell r="K181">
            <v>0</v>
          </cell>
          <cell r="L181">
            <v>0</v>
          </cell>
          <cell r="M181">
            <v>0</v>
          </cell>
          <cell r="N181" t="str">
            <v>-</v>
          </cell>
          <cell r="O181" t="str">
            <v>-</v>
          </cell>
          <cell r="W181" t="str">
            <v>-</v>
          </cell>
        </row>
        <row r="182">
          <cell r="C182" t="str">
            <v>1М-3</v>
          </cell>
          <cell r="D182" t="str">
            <v>Монтажный элемент 1М-3</v>
          </cell>
          <cell r="E182">
            <v>24</v>
          </cell>
          <cell r="F182">
            <v>0.3</v>
          </cell>
          <cell r="G182">
            <v>7.2</v>
          </cell>
          <cell r="H182">
            <v>0.02</v>
          </cell>
          <cell r="I182">
            <v>0.48</v>
          </cell>
          <cell r="J182" t="str">
            <v>RAL  7005</v>
          </cell>
          <cell r="K182">
            <v>24</v>
          </cell>
          <cell r="L182">
            <v>7.1999999999999993</v>
          </cell>
          <cell r="M182">
            <v>0.48</v>
          </cell>
          <cell r="N182" t="str">
            <v>-</v>
          </cell>
          <cell r="O182" t="str">
            <v>-</v>
          </cell>
          <cell r="W182" t="str">
            <v>-</v>
          </cell>
        </row>
        <row r="183">
          <cell r="C183" t="str">
            <v>1М-4</v>
          </cell>
          <cell r="D183" t="str">
            <v>Монтажный элемент 1М-4</v>
          </cell>
          <cell r="E183">
            <v>8</v>
          </cell>
          <cell r="F183">
            <v>11.2</v>
          </cell>
          <cell r="G183">
            <v>89.6</v>
          </cell>
          <cell r="H183">
            <v>0.25</v>
          </cell>
          <cell r="I183">
            <v>2</v>
          </cell>
          <cell r="J183" t="str">
            <v>ОГЗ до R45</v>
          </cell>
          <cell r="K183">
            <v>8</v>
          </cell>
          <cell r="L183">
            <v>89.6</v>
          </cell>
          <cell r="M183">
            <v>2</v>
          </cell>
          <cell r="N183" t="str">
            <v>-</v>
          </cell>
          <cell r="O183" t="str">
            <v>-</v>
          </cell>
          <cell r="W183" t="str">
            <v>-</v>
          </cell>
        </row>
        <row r="184">
          <cell r="C184" t="str">
            <v>1Н1-1</v>
          </cell>
          <cell r="D184" t="str">
            <v>Настил 1Н1-1</v>
          </cell>
          <cell r="E184">
            <v>1</v>
          </cell>
          <cell r="F184">
            <v>10.4</v>
          </cell>
          <cell r="G184">
            <v>10.4</v>
          </cell>
          <cell r="H184">
            <v>0.52</v>
          </cell>
          <cell r="I184">
            <v>0.52</v>
          </cell>
          <cell r="J184" t="str">
            <v>RAL  7005</v>
          </cell>
          <cell r="K184">
            <v>1</v>
          </cell>
          <cell r="L184">
            <v>10.4</v>
          </cell>
          <cell r="M184">
            <v>0.52</v>
          </cell>
          <cell r="N184" t="str">
            <v>-</v>
          </cell>
          <cell r="O184" t="str">
            <v>-</v>
          </cell>
          <cell r="P184" t="e">
            <v>#VALUE!</v>
          </cell>
          <cell r="W184" t="str">
            <v>-</v>
          </cell>
        </row>
        <row r="185">
          <cell r="C185" t="str">
            <v>1Н1-2</v>
          </cell>
          <cell r="D185" t="str">
            <v>Настил 1Н1-2</v>
          </cell>
          <cell r="E185">
            <v>1</v>
          </cell>
          <cell r="F185">
            <v>18.399999999999999</v>
          </cell>
          <cell r="G185">
            <v>18.399999999999999</v>
          </cell>
          <cell r="H185">
            <v>0.91</v>
          </cell>
          <cell r="I185">
            <v>0.91</v>
          </cell>
          <cell r="J185" t="str">
            <v>RAL  7005</v>
          </cell>
          <cell r="K185">
            <v>1</v>
          </cell>
          <cell r="L185">
            <v>18.399999999999999</v>
          </cell>
          <cell r="M185">
            <v>0.91</v>
          </cell>
          <cell r="N185" t="str">
            <v>-</v>
          </cell>
          <cell r="O185" t="str">
            <v>-</v>
          </cell>
          <cell r="P185" t="e">
            <v>#VALUE!</v>
          </cell>
          <cell r="W185" t="str">
            <v>-</v>
          </cell>
        </row>
        <row r="186">
          <cell r="C186" t="str">
            <v>1Н1-3</v>
          </cell>
          <cell r="D186" t="str">
            <v>Настил 1Н1-3</v>
          </cell>
          <cell r="E186">
            <v>1</v>
          </cell>
          <cell r="F186">
            <v>17.3</v>
          </cell>
          <cell r="G186">
            <v>17.3</v>
          </cell>
          <cell r="H186">
            <v>0.84</v>
          </cell>
          <cell r="I186">
            <v>0.84</v>
          </cell>
          <cell r="J186" t="str">
            <v>RAL  7005</v>
          </cell>
          <cell r="K186">
            <v>1</v>
          </cell>
          <cell r="L186">
            <v>17.3</v>
          </cell>
          <cell r="M186">
            <v>0.84</v>
          </cell>
          <cell r="N186" t="str">
            <v>-</v>
          </cell>
          <cell r="O186" t="str">
            <v>-</v>
          </cell>
          <cell r="P186" t="e">
            <v>#VALUE!</v>
          </cell>
          <cell r="W186" t="str">
            <v>-</v>
          </cell>
        </row>
        <row r="187">
          <cell r="C187" t="str">
            <v>1Н1-4</v>
          </cell>
          <cell r="D187" t="str">
            <v>Настил 1Н1-4</v>
          </cell>
          <cell r="E187">
            <v>1</v>
          </cell>
          <cell r="F187">
            <v>17.8</v>
          </cell>
          <cell r="G187">
            <v>17.8</v>
          </cell>
          <cell r="H187">
            <v>0.87</v>
          </cell>
          <cell r="I187">
            <v>0.87</v>
          </cell>
          <cell r="J187" t="str">
            <v>RAL  7005</v>
          </cell>
          <cell r="K187">
            <v>0</v>
          </cell>
          <cell r="L187">
            <v>0</v>
          </cell>
          <cell r="M187">
            <v>0</v>
          </cell>
          <cell r="N187" t="str">
            <v>-</v>
          </cell>
          <cell r="O187" t="str">
            <v>-</v>
          </cell>
          <cell r="W187" t="str">
            <v>-</v>
          </cell>
        </row>
        <row r="188">
          <cell r="C188" t="str">
            <v>1Н1-5</v>
          </cell>
          <cell r="D188" t="str">
            <v>Настил 1Н1-5</v>
          </cell>
          <cell r="E188">
            <v>1</v>
          </cell>
          <cell r="F188">
            <v>27</v>
          </cell>
          <cell r="G188">
            <v>27</v>
          </cell>
          <cell r="H188">
            <v>1.34</v>
          </cell>
          <cell r="I188">
            <v>1.34</v>
          </cell>
          <cell r="J188" t="str">
            <v>RAL  7005</v>
          </cell>
          <cell r="K188">
            <v>0</v>
          </cell>
          <cell r="L188">
            <v>0</v>
          </cell>
          <cell r="M188">
            <v>0</v>
          </cell>
          <cell r="N188" t="str">
            <v>-</v>
          </cell>
          <cell r="O188" t="str">
            <v>-</v>
          </cell>
          <cell r="W188" t="str">
            <v>-</v>
          </cell>
        </row>
        <row r="189">
          <cell r="C189" t="str">
            <v>1Н1-6</v>
          </cell>
          <cell r="D189" t="str">
            <v>Настил 1Н1-6</v>
          </cell>
          <cell r="E189">
            <v>1</v>
          </cell>
          <cell r="F189">
            <v>27</v>
          </cell>
          <cell r="G189">
            <v>27</v>
          </cell>
          <cell r="H189">
            <v>1.34</v>
          </cell>
          <cell r="I189">
            <v>1.34</v>
          </cell>
          <cell r="J189" t="str">
            <v>RAL  7005</v>
          </cell>
          <cell r="K189">
            <v>0</v>
          </cell>
          <cell r="L189">
            <v>0</v>
          </cell>
          <cell r="M189">
            <v>0</v>
          </cell>
          <cell r="N189" t="str">
            <v>-</v>
          </cell>
          <cell r="O189" t="str">
            <v>-</v>
          </cell>
          <cell r="W189" t="str">
            <v>-</v>
          </cell>
        </row>
        <row r="190">
          <cell r="C190" t="str">
            <v>1Н1-7</v>
          </cell>
          <cell r="D190" t="str">
            <v>Настил 1Н1-7</v>
          </cell>
          <cell r="E190">
            <v>1</v>
          </cell>
          <cell r="F190">
            <v>21.6</v>
          </cell>
          <cell r="G190">
            <v>21.6</v>
          </cell>
          <cell r="H190">
            <v>1.05</v>
          </cell>
          <cell r="I190">
            <v>1.05</v>
          </cell>
          <cell r="J190" t="str">
            <v>RAL  7005</v>
          </cell>
          <cell r="K190">
            <v>1</v>
          </cell>
          <cell r="L190">
            <v>21.6</v>
          </cell>
          <cell r="M190">
            <v>1.05</v>
          </cell>
          <cell r="N190" t="str">
            <v>-</v>
          </cell>
          <cell r="O190" t="str">
            <v>-</v>
          </cell>
          <cell r="P190" t="e">
            <v>#VALUE!</v>
          </cell>
          <cell r="W190" t="str">
            <v>-</v>
          </cell>
        </row>
        <row r="191">
          <cell r="C191" t="str">
            <v>1Н1-8</v>
          </cell>
          <cell r="D191" t="str">
            <v>Настил 1Н1-8</v>
          </cell>
          <cell r="E191">
            <v>1</v>
          </cell>
          <cell r="F191">
            <v>21.3</v>
          </cell>
          <cell r="G191">
            <v>21.3</v>
          </cell>
          <cell r="H191">
            <v>1.04</v>
          </cell>
          <cell r="I191">
            <v>1.04</v>
          </cell>
          <cell r="J191" t="str">
            <v>RAL  7005</v>
          </cell>
          <cell r="K191">
            <v>1</v>
          </cell>
          <cell r="L191">
            <v>21.3</v>
          </cell>
          <cell r="M191">
            <v>1.04</v>
          </cell>
          <cell r="N191" t="str">
            <v>-</v>
          </cell>
          <cell r="O191" t="str">
            <v>-</v>
          </cell>
          <cell r="P191" t="e">
            <v>#VALUE!</v>
          </cell>
          <cell r="W191" t="str">
            <v>-</v>
          </cell>
        </row>
        <row r="192">
          <cell r="C192" t="str">
            <v>1Н1-9</v>
          </cell>
          <cell r="D192" t="str">
            <v>Настил 1Н1-9</v>
          </cell>
          <cell r="E192">
            <v>1</v>
          </cell>
          <cell r="F192">
            <v>27.3</v>
          </cell>
          <cell r="G192">
            <v>27.3</v>
          </cell>
          <cell r="H192">
            <v>1.36</v>
          </cell>
          <cell r="I192">
            <v>1.36</v>
          </cell>
          <cell r="J192" t="str">
            <v>RAL  7005</v>
          </cell>
          <cell r="K192">
            <v>1</v>
          </cell>
          <cell r="L192">
            <v>27.3</v>
          </cell>
          <cell r="M192">
            <v>1.36</v>
          </cell>
          <cell r="N192" t="str">
            <v>-</v>
          </cell>
          <cell r="O192" t="str">
            <v>-</v>
          </cell>
          <cell r="P192" t="e">
            <v>#VALUE!</v>
          </cell>
          <cell r="W192" t="str">
            <v>-</v>
          </cell>
        </row>
        <row r="193">
          <cell r="C193" t="str">
            <v>1Н1-10</v>
          </cell>
          <cell r="D193" t="str">
            <v>Настил 1Н1-10</v>
          </cell>
          <cell r="E193">
            <v>1</v>
          </cell>
          <cell r="F193">
            <v>26.3</v>
          </cell>
          <cell r="G193">
            <v>26.3</v>
          </cell>
          <cell r="H193">
            <v>1.31</v>
          </cell>
          <cell r="I193">
            <v>1.31</v>
          </cell>
          <cell r="J193" t="str">
            <v>RAL  7005</v>
          </cell>
          <cell r="K193">
            <v>0</v>
          </cell>
          <cell r="L193">
            <v>0</v>
          </cell>
          <cell r="M193">
            <v>0</v>
          </cell>
          <cell r="N193" t="str">
            <v>-</v>
          </cell>
          <cell r="O193" t="str">
            <v>-</v>
          </cell>
          <cell r="W193" t="str">
            <v>-</v>
          </cell>
        </row>
        <row r="194">
          <cell r="C194" t="str">
            <v>1Н1-11</v>
          </cell>
          <cell r="D194" t="str">
            <v>Настил 1Н1-11</v>
          </cell>
          <cell r="E194">
            <v>1</v>
          </cell>
          <cell r="F194">
            <v>18.600000000000001</v>
          </cell>
          <cell r="G194">
            <v>18.600000000000001</v>
          </cell>
          <cell r="H194">
            <v>0.9</v>
          </cell>
          <cell r="I194">
            <v>0.9</v>
          </cell>
          <cell r="J194" t="str">
            <v>RAL  7005</v>
          </cell>
          <cell r="K194">
            <v>0</v>
          </cell>
          <cell r="L194">
            <v>0</v>
          </cell>
          <cell r="M194">
            <v>0</v>
          </cell>
          <cell r="N194" t="str">
            <v>-</v>
          </cell>
          <cell r="O194" t="str">
            <v>-</v>
          </cell>
          <cell r="W194" t="str">
            <v>-</v>
          </cell>
        </row>
        <row r="195">
          <cell r="C195" t="str">
            <v>1Н1-12</v>
          </cell>
          <cell r="D195" t="str">
            <v>Настил 1Н1-12</v>
          </cell>
          <cell r="E195">
            <v>1</v>
          </cell>
          <cell r="F195">
            <v>13.1</v>
          </cell>
          <cell r="G195">
            <v>13.1</v>
          </cell>
          <cell r="H195">
            <v>0.64</v>
          </cell>
          <cell r="I195">
            <v>0.64</v>
          </cell>
          <cell r="J195" t="str">
            <v>RAL  7005</v>
          </cell>
          <cell r="K195">
            <v>1</v>
          </cell>
          <cell r="L195">
            <v>13.1</v>
          </cell>
          <cell r="M195">
            <v>0.64</v>
          </cell>
          <cell r="N195" t="str">
            <v>-</v>
          </cell>
          <cell r="O195" t="str">
            <v>-</v>
          </cell>
          <cell r="P195" t="e">
            <v>#VALUE!</v>
          </cell>
          <cell r="W195" t="str">
            <v>-</v>
          </cell>
        </row>
        <row r="196">
          <cell r="C196" t="str">
            <v>1Н1-13</v>
          </cell>
          <cell r="D196" t="str">
            <v>Настил 1Н1-13</v>
          </cell>
          <cell r="E196">
            <v>1</v>
          </cell>
          <cell r="F196">
            <v>38.700000000000003</v>
          </cell>
          <cell r="G196">
            <v>38.700000000000003</v>
          </cell>
          <cell r="H196">
            <v>1.97</v>
          </cell>
          <cell r="I196">
            <v>1.97</v>
          </cell>
          <cell r="J196" t="str">
            <v>RAL  7005</v>
          </cell>
          <cell r="K196">
            <v>0</v>
          </cell>
          <cell r="L196">
            <v>0</v>
          </cell>
          <cell r="M196">
            <v>0</v>
          </cell>
          <cell r="N196" t="str">
            <v>-</v>
          </cell>
          <cell r="O196" t="str">
            <v>-</v>
          </cell>
          <cell r="W196" t="str">
            <v>-</v>
          </cell>
        </row>
        <row r="197">
          <cell r="C197" t="str">
            <v>1Н1-14</v>
          </cell>
          <cell r="D197" t="str">
            <v>Настил 1Н1-14</v>
          </cell>
          <cell r="E197">
            <v>1</v>
          </cell>
          <cell r="F197">
            <v>85.2</v>
          </cell>
          <cell r="G197">
            <v>85.2</v>
          </cell>
          <cell r="H197">
            <v>4.29</v>
          </cell>
          <cell r="I197">
            <v>4.29</v>
          </cell>
          <cell r="J197" t="str">
            <v>RAL  7005</v>
          </cell>
          <cell r="K197">
            <v>1</v>
          </cell>
          <cell r="L197">
            <v>85.2</v>
          </cell>
          <cell r="M197">
            <v>4.29</v>
          </cell>
          <cell r="N197" t="str">
            <v>-</v>
          </cell>
          <cell r="O197" t="str">
            <v>-</v>
          </cell>
          <cell r="P197" t="e">
            <v>#VALUE!</v>
          </cell>
          <cell r="W197" t="str">
            <v>-</v>
          </cell>
        </row>
        <row r="198">
          <cell r="C198" t="str">
            <v>1Н1-15</v>
          </cell>
          <cell r="D198" t="str">
            <v>Настил 1Н1-15</v>
          </cell>
          <cell r="E198">
            <v>1</v>
          </cell>
          <cell r="F198">
            <v>83.6</v>
          </cell>
          <cell r="G198">
            <v>83.6</v>
          </cell>
          <cell r="H198">
            <v>4.18</v>
          </cell>
          <cell r="I198">
            <v>4.18</v>
          </cell>
          <cell r="J198" t="str">
            <v>RAL  7005</v>
          </cell>
          <cell r="K198">
            <v>1</v>
          </cell>
          <cell r="L198">
            <v>83.6</v>
          </cell>
          <cell r="M198">
            <v>4.18</v>
          </cell>
          <cell r="N198" t="str">
            <v>-</v>
          </cell>
          <cell r="O198" t="str">
            <v>-</v>
          </cell>
          <cell r="P198" t="e">
            <v>#VALUE!</v>
          </cell>
          <cell r="W198" t="str">
            <v>-</v>
          </cell>
        </row>
        <row r="199">
          <cell r="C199" t="str">
            <v>1Н1-16</v>
          </cell>
          <cell r="D199" t="str">
            <v>Настил 1Н1-16</v>
          </cell>
          <cell r="E199">
            <v>1</v>
          </cell>
          <cell r="F199">
            <v>76.5</v>
          </cell>
          <cell r="G199">
            <v>76.5</v>
          </cell>
          <cell r="H199">
            <v>3.81</v>
          </cell>
          <cell r="I199">
            <v>3.81</v>
          </cell>
          <cell r="J199" t="str">
            <v>RAL  7005</v>
          </cell>
          <cell r="K199">
            <v>1</v>
          </cell>
          <cell r="L199">
            <v>76.5</v>
          </cell>
          <cell r="M199">
            <v>3.81</v>
          </cell>
          <cell r="N199" t="str">
            <v>-</v>
          </cell>
          <cell r="O199" t="str">
            <v>-</v>
          </cell>
          <cell r="P199" t="e">
            <v>#VALUE!</v>
          </cell>
          <cell r="W199" t="str">
            <v>-</v>
          </cell>
        </row>
        <row r="200">
          <cell r="C200" t="str">
            <v>1Н1-17</v>
          </cell>
          <cell r="D200" t="str">
            <v>Настил 1Н1-17</v>
          </cell>
          <cell r="E200">
            <v>2</v>
          </cell>
          <cell r="F200">
            <v>114.3</v>
          </cell>
          <cell r="G200">
            <v>228.6</v>
          </cell>
          <cell r="H200">
            <v>5.75</v>
          </cell>
          <cell r="I200">
            <v>11.5</v>
          </cell>
          <cell r="J200" t="str">
            <v>RAL  7005</v>
          </cell>
          <cell r="K200">
            <v>0</v>
          </cell>
          <cell r="L200">
            <v>0</v>
          </cell>
          <cell r="M200">
            <v>0</v>
          </cell>
          <cell r="N200" t="str">
            <v>-</v>
          </cell>
          <cell r="O200" t="str">
            <v>-</v>
          </cell>
          <cell r="W200" t="str">
            <v>-</v>
          </cell>
        </row>
        <row r="201">
          <cell r="C201" t="str">
            <v>1Н1-18</v>
          </cell>
          <cell r="D201" t="str">
            <v>Настил 1Н1-18</v>
          </cell>
          <cell r="E201">
            <v>2</v>
          </cell>
          <cell r="F201">
            <v>106.5</v>
          </cell>
          <cell r="G201">
            <v>213</v>
          </cell>
          <cell r="H201">
            <v>5.34</v>
          </cell>
          <cell r="I201">
            <v>10.68</v>
          </cell>
          <cell r="J201" t="str">
            <v>RAL  7005</v>
          </cell>
          <cell r="K201">
            <v>0</v>
          </cell>
          <cell r="L201">
            <v>0</v>
          </cell>
          <cell r="M201">
            <v>0</v>
          </cell>
          <cell r="N201" t="str">
            <v>-</v>
          </cell>
          <cell r="O201" t="str">
            <v>-</v>
          </cell>
          <cell r="W201" t="str">
            <v>-</v>
          </cell>
        </row>
        <row r="202">
          <cell r="C202" t="str">
            <v>1Н1-19</v>
          </cell>
          <cell r="D202" t="str">
            <v>Настил 1Н1-19</v>
          </cell>
          <cell r="E202">
            <v>1</v>
          </cell>
          <cell r="F202">
            <v>102.8</v>
          </cell>
          <cell r="G202">
            <v>102.8</v>
          </cell>
          <cell r="H202">
            <v>5.13</v>
          </cell>
          <cell r="I202">
            <v>5.13</v>
          </cell>
          <cell r="J202" t="str">
            <v>RAL  7005</v>
          </cell>
          <cell r="K202">
            <v>0</v>
          </cell>
          <cell r="L202">
            <v>0</v>
          </cell>
          <cell r="M202">
            <v>0</v>
          </cell>
          <cell r="N202" t="str">
            <v>-</v>
          </cell>
          <cell r="O202" t="str">
            <v>-</v>
          </cell>
          <cell r="W202" t="str">
            <v>-</v>
          </cell>
        </row>
        <row r="203">
          <cell r="C203" t="str">
            <v>1Н1-20</v>
          </cell>
          <cell r="D203" t="str">
            <v>Настил 1Н1-20</v>
          </cell>
          <cell r="E203">
            <v>1</v>
          </cell>
          <cell r="F203">
            <v>94.7</v>
          </cell>
          <cell r="G203">
            <v>94.7</v>
          </cell>
          <cell r="H203">
            <v>4.72</v>
          </cell>
          <cell r="I203">
            <v>4.72</v>
          </cell>
          <cell r="J203" t="str">
            <v>RAL  7005</v>
          </cell>
          <cell r="K203">
            <v>0</v>
          </cell>
          <cell r="L203">
            <v>0</v>
          </cell>
          <cell r="M203">
            <v>0</v>
          </cell>
          <cell r="N203" t="str">
            <v>-</v>
          </cell>
          <cell r="O203" t="str">
            <v>-</v>
          </cell>
          <cell r="W203" t="str">
            <v>-</v>
          </cell>
        </row>
        <row r="204">
          <cell r="C204" t="str">
            <v>1Н1-21</v>
          </cell>
          <cell r="D204" t="str">
            <v>Настил 1Н1-21</v>
          </cell>
          <cell r="E204">
            <v>1</v>
          </cell>
          <cell r="F204">
            <v>87.6</v>
          </cell>
          <cell r="G204">
            <v>87.6</v>
          </cell>
          <cell r="H204">
            <v>4.37</v>
          </cell>
          <cell r="I204">
            <v>4.37</v>
          </cell>
          <cell r="J204" t="str">
            <v>RAL  7005</v>
          </cell>
          <cell r="K204">
            <v>1</v>
          </cell>
          <cell r="L204">
            <v>87.6</v>
          </cell>
          <cell r="M204">
            <v>4.37</v>
          </cell>
          <cell r="N204" t="str">
            <v>-</v>
          </cell>
          <cell r="O204" t="str">
            <v>-</v>
          </cell>
          <cell r="P204" t="e">
            <v>#VALUE!</v>
          </cell>
          <cell r="W204" t="str">
            <v>-</v>
          </cell>
        </row>
        <row r="205">
          <cell r="C205" t="str">
            <v>1Н1-22</v>
          </cell>
          <cell r="D205" t="str">
            <v>Настил 1Н1-22</v>
          </cell>
          <cell r="E205">
            <v>1</v>
          </cell>
          <cell r="F205">
            <v>54.4</v>
          </cell>
          <cell r="G205">
            <v>54.4</v>
          </cell>
          <cell r="H205">
            <v>2.73</v>
          </cell>
          <cell r="I205">
            <v>2.73</v>
          </cell>
          <cell r="J205" t="str">
            <v>RAL  7005</v>
          </cell>
          <cell r="K205">
            <v>1</v>
          </cell>
          <cell r="L205">
            <v>54.4</v>
          </cell>
          <cell r="M205">
            <v>2.73</v>
          </cell>
          <cell r="N205" t="str">
            <v>-</v>
          </cell>
          <cell r="O205" t="str">
            <v>-</v>
          </cell>
          <cell r="P205" t="e">
            <v>#VALUE!</v>
          </cell>
          <cell r="W205" t="str">
            <v>-</v>
          </cell>
        </row>
        <row r="206">
          <cell r="C206" t="str">
            <v>1Н1-23</v>
          </cell>
          <cell r="D206" t="str">
            <v>Настил 1Н1-23</v>
          </cell>
          <cell r="E206">
            <v>1</v>
          </cell>
          <cell r="F206">
            <v>91.4</v>
          </cell>
          <cell r="G206">
            <v>91.4</v>
          </cell>
          <cell r="H206">
            <v>4.6500000000000004</v>
          </cell>
          <cell r="I206">
            <v>4.6500000000000004</v>
          </cell>
          <cell r="J206" t="str">
            <v>RAL  7005</v>
          </cell>
          <cell r="K206">
            <v>1</v>
          </cell>
          <cell r="L206">
            <v>91.4</v>
          </cell>
          <cell r="M206">
            <v>4.6500000000000004</v>
          </cell>
          <cell r="N206" t="str">
            <v>-</v>
          </cell>
          <cell r="O206" t="str">
            <v>-</v>
          </cell>
          <cell r="P206" t="e">
            <v>#VALUE!</v>
          </cell>
          <cell r="W206" t="str">
            <v>-</v>
          </cell>
        </row>
        <row r="207">
          <cell r="C207" t="str">
            <v>1Н1-24</v>
          </cell>
          <cell r="D207" t="str">
            <v>Настил 1Н1-24</v>
          </cell>
          <cell r="E207">
            <v>2</v>
          </cell>
          <cell r="F207">
            <v>197.4</v>
          </cell>
          <cell r="G207">
            <v>394.8</v>
          </cell>
          <cell r="H207">
            <v>9.9499999999999993</v>
          </cell>
          <cell r="I207">
            <v>19.899999999999999</v>
          </cell>
          <cell r="J207" t="str">
            <v>RAL  7005</v>
          </cell>
          <cell r="K207">
            <v>0</v>
          </cell>
          <cell r="L207">
            <v>0</v>
          </cell>
          <cell r="M207">
            <v>0</v>
          </cell>
          <cell r="N207" t="str">
            <v>-</v>
          </cell>
          <cell r="O207" t="str">
            <v>-</v>
          </cell>
          <cell r="P207" t="e">
            <v>#VALUE!</v>
          </cell>
          <cell r="W207" t="str">
            <v>-</v>
          </cell>
        </row>
        <row r="208">
          <cell r="C208" t="str">
            <v>1Н1-25</v>
          </cell>
          <cell r="D208" t="str">
            <v>Настил 1Н1-25</v>
          </cell>
          <cell r="E208">
            <v>1</v>
          </cell>
          <cell r="F208">
            <v>180.6</v>
          </cell>
          <cell r="G208">
            <v>180.6</v>
          </cell>
          <cell r="H208">
            <v>9.07</v>
          </cell>
          <cell r="I208">
            <v>9.07</v>
          </cell>
          <cell r="J208" t="str">
            <v>RAL  7005</v>
          </cell>
          <cell r="K208">
            <v>0</v>
          </cell>
          <cell r="L208">
            <v>0</v>
          </cell>
          <cell r="M208">
            <v>0</v>
          </cell>
          <cell r="N208" t="str">
            <v>-</v>
          </cell>
          <cell r="O208" t="str">
            <v>-</v>
          </cell>
          <cell r="P208" t="e">
            <v>#VALUE!</v>
          </cell>
          <cell r="W208" t="str">
            <v>-</v>
          </cell>
        </row>
        <row r="209">
          <cell r="C209" t="str">
            <v>1Н1-26</v>
          </cell>
          <cell r="D209" t="str">
            <v>Настил 1Н1-26</v>
          </cell>
          <cell r="E209">
            <v>2</v>
          </cell>
          <cell r="F209">
            <v>264.39999999999998</v>
          </cell>
          <cell r="G209">
            <v>528.79999999999995</v>
          </cell>
          <cell r="H209">
            <v>13.32</v>
          </cell>
          <cell r="I209">
            <v>26.64</v>
          </cell>
          <cell r="J209" t="str">
            <v>RAL  7005</v>
          </cell>
          <cell r="K209">
            <v>0</v>
          </cell>
          <cell r="L209">
            <v>0</v>
          </cell>
          <cell r="M209">
            <v>0</v>
          </cell>
          <cell r="N209" t="str">
            <v>-</v>
          </cell>
          <cell r="O209" t="str">
            <v>-</v>
          </cell>
          <cell r="P209" t="e">
            <v>#VALUE!</v>
          </cell>
          <cell r="W209" t="str">
            <v>-</v>
          </cell>
        </row>
        <row r="210">
          <cell r="C210" t="str">
            <v>1Н1-27</v>
          </cell>
          <cell r="D210" t="str">
            <v>Настил 1Н1-27</v>
          </cell>
          <cell r="E210">
            <v>2</v>
          </cell>
          <cell r="F210">
            <v>246.2</v>
          </cell>
          <cell r="G210">
            <v>492.4</v>
          </cell>
          <cell r="H210">
            <v>12.35</v>
          </cell>
          <cell r="I210">
            <v>24.7</v>
          </cell>
          <cell r="J210" t="str">
            <v>RAL  7005</v>
          </cell>
          <cell r="K210">
            <v>0</v>
          </cell>
          <cell r="L210">
            <v>0</v>
          </cell>
          <cell r="M210">
            <v>0</v>
          </cell>
          <cell r="N210" t="str">
            <v>-</v>
          </cell>
          <cell r="O210" t="str">
            <v>-</v>
          </cell>
          <cell r="P210" t="e">
            <v>#VALUE!</v>
          </cell>
          <cell r="W210" t="str">
            <v>-</v>
          </cell>
        </row>
        <row r="211">
          <cell r="C211" t="str">
            <v>1Н1-28</v>
          </cell>
          <cell r="D211" t="str">
            <v>Настил 1Н1-28</v>
          </cell>
          <cell r="E211">
            <v>1</v>
          </cell>
          <cell r="F211">
            <v>242.5</v>
          </cell>
          <cell r="G211">
            <v>242.5</v>
          </cell>
          <cell r="H211">
            <v>12.2</v>
          </cell>
          <cell r="I211">
            <v>12.2</v>
          </cell>
          <cell r="J211" t="str">
            <v>RAL  7005</v>
          </cell>
          <cell r="K211">
            <v>0</v>
          </cell>
          <cell r="L211">
            <v>0</v>
          </cell>
          <cell r="M211">
            <v>0</v>
          </cell>
          <cell r="N211" t="str">
            <v>-</v>
          </cell>
          <cell r="O211" t="str">
            <v>-</v>
          </cell>
          <cell r="P211" t="e">
            <v>#VALUE!</v>
          </cell>
          <cell r="W211" t="str">
            <v>-</v>
          </cell>
        </row>
        <row r="212">
          <cell r="C212" t="str">
            <v>1Н1-29</v>
          </cell>
          <cell r="D212" t="str">
            <v>Настил 1Н1-29</v>
          </cell>
          <cell r="E212">
            <v>1</v>
          </cell>
          <cell r="F212">
            <v>223.6</v>
          </cell>
          <cell r="G212">
            <v>223.6</v>
          </cell>
          <cell r="H212">
            <v>11.24</v>
          </cell>
          <cell r="I212">
            <v>11.24</v>
          </cell>
          <cell r="J212" t="str">
            <v>RAL  7005</v>
          </cell>
          <cell r="K212">
            <v>0</v>
          </cell>
          <cell r="L212">
            <v>0</v>
          </cell>
          <cell r="M212">
            <v>0</v>
          </cell>
          <cell r="N212" t="str">
            <v>-</v>
          </cell>
          <cell r="O212" t="str">
            <v>-</v>
          </cell>
          <cell r="P212" t="e">
            <v>#VALUE!</v>
          </cell>
          <cell r="W212" t="str">
            <v>-</v>
          </cell>
        </row>
        <row r="213">
          <cell r="C213" t="str">
            <v>1Н1-30</v>
          </cell>
          <cell r="D213" t="str">
            <v>Настил 1Н1-30</v>
          </cell>
          <cell r="E213">
            <v>1</v>
          </cell>
          <cell r="F213">
            <v>206.5</v>
          </cell>
          <cell r="G213">
            <v>206.5</v>
          </cell>
          <cell r="H213">
            <v>10.39</v>
          </cell>
          <cell r="I213">
            <v>10.39</v>
          </cell>
          <cell r="J213" t="str">
            <v>RAL  7005</v>
          </cell>
          <cell r="K213">
            <v>0</v>
          </cell>
          <cell r="L213">
            <v>0</v>
          </cell>
          <cell r="M213">
            <v>0</v>
          </cell>
          <cell r="N213" t="str">
            <v>-</v>
          </cell>
          <cell r="O213" t="str">
            <v>-</v>
          </cell>
          <cell r="P213" t="e">
            <v>#VALUE!</v>
          </cell>
          <cell r="W213" t="str">
            <v>-</v>
          </cell>
        </row>
        <row r="214">
          <cell r="C214" t="str">
            <v>1Н1-31</v>
          </cell>
          <cell r="D214" t="str">
            <v>Настил 1Н1-31</v>
          </cell>
          <cell r="E214">
            <v>1</v>
          </cell>
          <cell r="F214">
            <v>130.5</v>
          </cell>
          <cell r="G214">
            <v>130.5</v>
          </cell>
          <cell r="H214">
            <v>6.58</v>
          </cell>
          <cell r="I214">
            <v>6.58</v>
          </cell>
          <cell r="J214" t="str">
            <v>RAL  7005</v>
          </cell>
          <cell r="K214">
            <v>0</v>
          </cell>
          <cell r="L214">
            <v>0</v>
          </cell>
          <cell r="M214">
            <v>0</v>
          </cell>
          <cell r="N214" t="str">
            <v>-</v>
          </cell>
          <cell r="O214" t="str">
            <v>-</v>
          </cell>
          <cell r="P214" t="e">
            <v>#VALUE!</v>
          </cell>
          <cell r="W214" t="str">
            <v>-</v>
          </cell>
        </row>
        <row r="215">
          <cell r="C215" t="str">
            <v>1Н1-32</v>
          </cell>
          <cell r="D215" t="str">
            <v>Настил 1Н1-32</v>
          </cell>
          <cell r="E215">
            <v>1</v>
          </cell>
          <cell r="F215">
            <v>13.9</v>
          </cell>
          <cell r="G215">
            <v>13.9</v>
          </cell>
          <cell r="H215">
            <v>0.69</v>
          </cell>
          <cell r="I215">
            <v>0.69</v>
          </cell>
          <cell r="J215" t="str">
            <v>RAL  7005</v>
          </cell>
          <cell r="K215">
            <v>1</v>
          </cell>
          <cell r="L215">
            <v>13.9</v>
          </cell>
          <cell r="M215">
            <v>0.69</v>
          </cell>
          <cell r="N215" t="str">
            <v>-</v>
          </cell>
          <cell r="O215" t="str">
            <v>-</v>
          </cell>
          <cell r="P215" t="e">
            <v>#VALUE!</v>
          </cell>
          <cell r="W215" t="str">
            <v>-</v>
          </cell>
        </row>
        <row r="216">
          <cell r="C216" t="str">
            <v>1Н1-33</v>
          </cell>
          <cell r="D216" t="str">
            <v>Настил 1Н1-33</v>
          </cell>
          <cell r="E216">
            <v>1</v>
          </cell>
          <cell r="F216">
            <v>57.2</v>
          </cell>
          <cell r="G216">
            <v>57.2</v>
          </cell>
          <cell r="H216">
            <v>2.77</v>
          </cell>
          <cell r="I216">
            <v>2.77</v>
          </cell>
          <cell r="J216" t="str">
            <v>RAL  7005</v>
          </cell>
          <cell r="K216">
            <v>1</v>
          </cell>
          <cell r="L216">
            <v>57.2</v>
          </cell>
          <cell r="M216">
            <v>2.77</v>
          </cell>
          <cell r="N216" t="str">
            <v>-</v>
          </cell>
          <cell r="O216" t="str">
            <v>-</v>
          </cell>
          <cell r="P216" t="e">
            <v>#VALUE!</v>
          </cell>
          <cell r="W216" t="str">
            <v>-</v>
          </cell>
        </row>
        <row r="217">
          <cell r="C217" t="str">
            <v>1Н1-34</v>
          </cell>
          <cell r="D217" t="str">
            <v>Настил 1Н1-34</v>
          </cell>
          <cell r="E217">
            <v>1</v>
          </cell>
          <cell r="F217">
            <v>57.3</v>
          </cell>
          <cell r="G217">
            <v>57.3</v>
          </cell>
          <cell r="H217">
            <v>2.77</v>
          </cell>
          <cell r="I217">
            <v>2.77</v>
          </cell>
          <cell r="J217" t="str">
            <v>RAL  7005</v>
          </cell>
          <cell r="K217">
            <v>1</v>
          </cell>
          <cell r="L217">
            <v>57.3</v>
          </cell>
          <cell r="M217">
            <v>2.77</v>
          </cell>
          <cell r="N217" t="str">
            <v>-</v>
          </cell>
          <cell r="O217" t="str">
            <v>-</v>
          </cell>
          <cell r="P217" t="e">
            <v>#VALUE!</v>
          </cell>
          <cell r="W217" t="str">
            <v>-</v>
          </cell>
        </row>
        <row r="218">
          <cell r="C218" t="str">
            <v>1Н1-35</v>
          </cell>
          <cell r="D218" t="str">
            <v>Настил 1Н1-35</v>
          </cell>
          <cell r="E218">
            <v>1</v>
          </cell>
          <cell r="F218">
            <v>37.4</v>
          </cell>
          <cell r="G218">
            <v>37.4</v>
          </cell>
          <cell r="H218">
            <v>1.82</v>
          </cell>
          <cell r="I218">
            <v>1.82</v>
          </cell>
          <cell r="J218" t="str">
            <v>RAL  7005</v>
          </cell>
          <cell r="K218">
            <v>0</v>
          </cell>
          <cell r="L218">
            <v>0</v>
          </cell>
          <cell r="M218">
            <v>0</v>
          </cell>
          <cell r="N218" t="str">
            <v>-</v>
          </cell>
          <cell r="O218" t="str">
            <v>-</v>
          </cell>
          <cell r="P218" t="e">
            <v>#VALUE!</v>
          </cell>
          <cell r="W218" t="str">
            <v>-</v>
          </cell>
        </row>
        <row r="219">
          <cell r="C219" t="str">
            <v>1Н1-36</v>
          </cell>
          <cell r="D219" t="str">
            <v>Настил 1Н1-36</v>
          </cell>
          <cell r="E219">
            <v>1</v>
          </cell>
          <cell r="F219">
            <v>81.3</v>
          </cell>
          <cell r="G219">
            <v>81.3</v>
          </cell>
          <cell r="H219">
            <v>4</v>
          </cell>
          <cell r="I219">
            <v>4</v>
          </cell>
          <cell r="J219" t="str">
            <v>RAL  7005</v>
          </cell>
          <cell r="K219">
            <v>0</v>
          </cell>
          <cell r="L219">
            <v>0</v>
          </cell>
          <cell r="M219">
            <v>0</v>
          </cell>
          <cell r="N219">
            <v>1</v>
          </cell>
          <cell r="O219">
            <v>81.3</v>
          </cell>
          <cell r="P219">
            <v>4</v>
          </cell>
          <cell r="W219">
            <v>1</v>
          </cell>
        </row>
        <row r="220">
          <cell r="C220" t="str">
            <v>1Н1-37</v>
          </cell>
          <cell r="D220" t="str">
            <v>Настил 1Н1-37</v>
          </cell>
          <cell r="E220">
            <v>2</v>
          </cell>
          <cell r="F220">
            <v>177</v>
          </cell>
          <cell r="G220">
            <v>354</v>
          </cell>
          <cell r="H220">
            <v>8.6199999999999992</v>
          </cell>
          <cell r="I220">
            <v>17.239999999999998</v>
          </cell>
          <cell r="J220" t="str">
            <v>RAL  7005</v>
          </cell>
          <cell r="K220">
            <v>2</v>
          </cell>
          <cell r="L220">
            <v>354</v>
          </cell>
          <cell r="M220">
            <v>17.239999999999998</v>
          </cell>
          <cell r="N220" t="str">
            <v>-</v>
          </cell>
          <cell r="O220" t="str">
            <v>-</v>
          </cell>
          <cell r="P220" t="e">
            <v>#VALUE!</v>
          </cell>
          <cell r="W220" t="str">
            <v>-</v>
          </cell>
        </row>
        <row r="221">
          <cell r="C221" t="str">
            <v>1Н1-38</v>
          </cell>
          <cell r="D221" t="str">
            <v>Настил 1Н1-38</v>
          </cell>
          <cell r="E221">
            <v>1</v>
          </cell>
          <cell r="F221">
            <v>267.10000000000002</v>
          </cell>
          <cell r="G221">
            <v>267.10000000000002</v>
          </cell>
          <cell r="H221">
            <v>12.99</v>
          </cell>
          <cell r="I221">
            <v>12.99</v>
          </cell>
          <cell r="J221" t="str">
            <v>RAL  7005</v>
          </cell>
          <cell r="K221">
            <v>1</v>
          </cell>
          <cell r="L221">
            <v>267.10000000000002</v>
          </cell>
          <cell r="M221">
            <v>12.99</v>
          </cell>
          <cell r="N221" t="str">
            <v>-</v>
          </cell>
          <cell r="O221" t="str">
            <v>-</v>
          </cell>
          <cell r="P221" t="e">
            <v>#VALUE!</v>
          </cell>
          <cell r="W221" t="str">
            <v>-</v>
          </cell>
        </row>
        <row r="222">
          <cell r="C222" t="str">
            <v>1Н1-39</v>
          </cell>
          <cell r="D222" t="str">
            <v>Настил 1Н1-39</v>
          </cell>
          <cell r="E222">
            <v>1</v>
          </cell>
          <cell r="F222">
            <v>164.2</v>
          </cell>
          <cell r="G222">
            <v>164.2</v>
          </cell>
          <cell r="H222">
            <v>8</v>
          </cell>
          <cell r="I222">
            <v>8</v>
          </cell>
          <cell r="J222" t="str">
            <v>RAL  7005</v>
          </cell>
          <cell r="K222">
            <v>1</v>
          </cell>
          <cell r="L222">
            <v>164.2</v>
          </cell>
          <cell r="M222">
            <v>8</v>
          </cell>
          <cell r="N222" t="str">
            <v>-</v>
          </cell>
          <cell r="O222" t="str">
            <v>-</v>
          </cell>
          <cell r="P222" t="e">
            <v>#VALUE!</v>
          </cell>
          <cell r="W222" t="str">
            <v>-</v>
          </cell>
        </row>
        <row r="223">
          <cell r="C223" t="str">
            <v>1Н1-40</v>
          </cell>
          <cell r="D223" t="str">
            <v>Настил 1Н1-40</v>
          </cell>
          <cell r="E223">
            <v>1</v>
          </cell>
          <cell r="F223">
            <v>244.9</v>
          </cell>
          <cell r="G223">
            <v>244.9</v>
          </cell>
          <cell r="H223">
            <v>11.92</v>
          </cell>
          <cell r="I223">
            <v>11.92</v>
          </cell>
          <cell r="J223" t="str">
            <v>RAL  7005</v>
          </cell>
          <cell r="K223">
            <v>0</v>
          </cell>
          <cell r="L223">
            <v>0</v>
          </cell>
          <cell r="M223">
            <v>0</v>
          </cell>
          <cell r="N223" t="str">
            <v>-</v>
          </cell>
          <cell r="O223" t="str">
            <v>-</v>
          </cell>
          <cell r="P223" t="e">
            <v>#VALUE!</v>
          </cell>
          <cell r="W223" t="str">
            <v>-</v>
          </cell>
        </row>
        <row r="224">
          <cell r="C224" t="str">
            <v>1Н1-41</v>
          </cell>
          <cell r="D224" t="str">
            <v>Настил 1Н1-41</v>
          </cell>
          <cell r="E224">
            <v>1</v>
          </cell>
          <cell r="F224">
            <v>227.6</v>
          </cell>
          <cell r="G224">
            <v>227.6</v>
          </cell>
          <cell r="H224">
            <v>11.09</v>
          </cell>
          <cell r="I224">
            <v>11.09</v>
          </cell>
          <cell r="J224" t="str">
            <v>RAL  7005</v>
          </cell>
          <cell r="K224">
            <v>1</v>
          </cell>
          <cell r="L224">
            <v>227.6</v>
          </cell>
          <cell r="M224">
            <v>11.09</v>
          </cell>
          <cell r="N224" t="str">
            <v>-</v>
          </cell>
          <cell r="O224" t="str">
            <v>-</v>
          </cell>
          <cell r="P224" t="e">
            <v>#VALUE!</v>
          </cell>
          <cell r="W224" t="str">
            <v>-</v>
          </cell>
        </row>
        <row r="225">
          <cell r="C225" t="str">
            <v>1Н1-42</v>
          </cell>
          <cell r="D225" t="str">
            <v>Настил 1Н1-42</v>
          </cell>
          <cell r="E225">
            <v>1</v>
          </cell>
          <cell r="F225">
            <v>244.6</v>
          </cell>
          <cell r="G225">
            <v>244.6</v>
          </cell>
          <cell r="H225">
            <v>11.91</v>
          </cell>
          <cell r="I225">
            <v>11.91</v>
          </cell>
          <cell r="J225" t="str">
            <v>RAL  7005</v>
          </cell>
          <cell r="K225">
            <v>0</v>
          </cell>
          <cell r="L225">
            <v>0</v>
          </cell>
          <cell r="M225">
            <v>0</v>
          </cell>
          <cell r="N225" t="str">
            <v>-</v>
          </cell>
          <cell r="O225" t="str">
            <v>-</v>
          </cell>
          <cell r="P225" t="e">
            <v>#VALUE!</v>
          </cell>
          <cell r="W225" t="str">
            <v>-</v>
          </cell>
        </row>
        <row r="226">
          <cell r="C226" t="str">
            <v>1Н1-43</v>
          </cell>
          <cell r="D226" t="str">
            <v>Настил 1Н1-43</v>
          </cell>
          <cell r="E226">
            <v>1</v>
          </cell>
          <cell r="F226">
            <v>227.1</v>
          </cell>
          <cell r="G226">
            <v>227.1</v>
          </cell>
          <cell r="H226">
            <v>11.07</v>
          </cell>
          <cell r="I226">
            <v>11.07</v>
          </cell>
          <cell r="J226" t="str">
            <v>RAL  7005</v>
          </cell>
          <cell r="K226">
            <v>1</v>
          </cell>
          <cell r="L226">
            <v>227.1</v>
          </cell>
          <cell r="M226">
            <v>11.07</v>
          </cell>
          <cell r="N226" t="str">
            <v>-</v>
          </cell>
          <cell r="O226" t="str">
            <v>-</v>
          </cell>
          <cell r="P226" t="e">
            <v>#VALUE!</v>
          </cell>
          <cell r="W226" t="str">
            <v>-</v>
          </cell>
        </row>
        <row r="227">
          <cell r="C227" t="str">
            <v>1Н1-44</v>
          </cell>
          <cell r="D227" t="str">
            <v>Настил 1Н1-44</v>
          </cell>
          <cell r="E227">
            <v>1</v>
          </cell>
          <cell r="F227">
            <v>92.1</v>
          </cell>
          <cell r="G227">
            <v>92.1</v>
          </cell>
          <cell r="H227">
            <v>4.47</v>
          </cell>
          <cell r="I227">
            <v>4.47</v>
          </cell>
          <cell r="J227" t="str">
            <v>RAL  7005</v>
          </cell>
          <cell r="K227">
            <v>0</v>
          </cell>
          <cell r="L227">
            <v>0</v>
          </cell>
          <cell r="M227">
            <v>0</v>
          </cell>
          <cell r="N227" t="str">
            <v>-</v>
          </cell>
          <cell r="O227" t="str">
            <v>-</v>
          </cell>
          <cell r="P227" t="e">
            <v>#VALUE!</v>
          </cell>
          <cell r="W227" t="str">
            <v>-</v>
          </cell>
        </row>
        <row r="228">
          <cell r="C228" t="str">
            <v>1Н1-45</v>
          </cell>
          <cell r="D228" t="str">
            <v>Настил 1Н1-45</v>
          </cell>
          <cell r="E228">
            <v>1</v>
          </cell>
          <cell r="F228">
            <v>84.9</v>
          </cell>
          <cell r="G228">
            <v>84.9</v>
          </cell>
          <cell r="H228">
            <v>4.12</v>
          </cell>
          <cell r="I228">
            <v>4.12</v>
          </cell>
          <cell r="J228" t="str">
            <v>RAL  7005</v>
          </cell>
          <cell r="K228">
            <v>0</v>
          </cell>
          <cell r="L228">
            <v>0</v>
          </cell>
          <cell r="M228">
            <v>0</v>
          </cell>
          <cell r="N228" t="str">
            <v>-</v>
          </cell>
          <cell r="O228" t="str">
            <v>-</v>
          </cell>
          <cell r="P228" t="e">
            <v>#VALUE!</v>
          </cell>
          <cell r="W228" t="str">
            <v>-</v>
          </cell>
        </row>
        <row r="229">
          <cell r="C229" t="str">
            <v>1Н1-46</v>
          </cell>
          <cell r="D229" t="str">
            <v>Настил 1Н1-46</v>
          </cell>
          <cell r="E229">
            <v>1</v>
          </cell>
          <cell r="F229">
            <v>58.5</v>
          </cell>
          <cell r="G229">
            <v>58.5</v>
          </cell>
          <cell r="H229">
            <v>2.85</v>
          </cell>
          <cell r="I229">
            <v>2.85</v>
          </cell>
          <cell r="J229" t="str">
            <v>RAL  7005</v>
          </cell>
          <cell r="K229">
            <v>1</v>
          </cell>
          <cell r="L229">
            <v>58.5</v>
          </cell>
          <cell r="M229">
            <v>2.85</v>
          </cell>
          <cell r="N229" t="str">
            <v>-</v>
          </cell>
          <cell r="O229" t="str">
            <v>-</v>
          </cell>
          <cell r="P229" t="e">
            <v>#VALUE!</v>
          </cell>
          <cell r="W229" t="str">
            <v>-</v>
          </cell>
        </row>
        <row r="230">
          <cell r="C230" t="str">
            <v>1Н1-47</v>
          </cell>
          <cell r="D230" t="str">
            <v>Настил 1Н1-47</v>
          </cell>
          <cell r="E230">
            <v>1</v>
          </cell>
          <cell r="F230">
            <v>69.7</v>
          </cell>
          <cell r="G230">
            <v>69.7</v>
          </cell>
          <cell r="H230">
            <v>3.37</v>
          </cell>
          <cell r="I230">
            <v>3.37</v>
          </cell>
          <cell r="J230" t="str">
            <v>RAL  7005</v>
          </cell>
          <cell r="K230">
            <v>0</v>
          </cell>
          <cell r="L230">
            <v>0</v>
          </cell>
          <cell r="M230">
            <v>0</v>
          </cell>
          <cell r="N230" t="str">
            <v>-</v>
          </cell>
          <cell r="O230" t="str">
            <v>-</v>
          </cell>
          <cell r="P230" t="e">
            <v>#VALUE!</v>
          </cell>
          <cell r="W230" t="str">
            <v>-</v>
          </cell>
        </row>
        <row r="231">
          <cell r="C231" t="str">
            <v>1Н1-48</v>
          </cell>
          <cell r="D231" t="str">
            <v>Настил 1Н1-48</v>
          </cell>
          <cell r="E231">
            <v>1</v>
          </cell>
          <cell r="F231">
            <v>12.9</v>
          </cell>
          <cell r="G231">
            <v>12.9</v>
          </cell>
          <cell r="H231">
            <v>0.63</v>
          </cell>
          <cell r="I231">
            <v>0.63</v>
          </cell>
          <cell r="J231" t="str">
            <v>RAL  7005</v>
          </cell>
          <cell r="K231">
            <v>1</v>
          </cell>
          <cell r="L231">
            <v>12.9</v>
          </cell>
          <cell r="M231">
            <v>0.63</v>
          </cell>
          <cell r="N231" t="str">
            <v>-</v>
          </cell>
          <cell r="O231" t="str">
            <v>-</v>
          </cell>
          <cell r="P231" t="e">
            <v>#VALUE!</v>
          </cell>
          <cell r="W231" t="str">
            <v>-</v>
          </cell>
        </row>
        <row r="232">
          <cell r="C232" t="str">
            <v>1Н1-49</v>
          </cell>
          <cell r="D232" t="str">
            <v>Настил 1Н1-49</v>
          </cell>
          <cell r="E232">
            <v>1</v>
          </cell>
          <cell r="F232">
            <v>88.5</v>
          </cell>
          <cell r="G232">
            <v>88.5</v>
          </cell>
          <cell r="H232">
            <v>4.29</v>
          </cell>
          <cell r="I232">
            <v>4.29</v>
          </cell>
          <cell r="J232" t="str">
            <v>RAL  7005</v>
          </cell>
          <cell r="K232">
            <v>0</v>
          </cell>
          <cell r="L232">
            <v>0</v>
          </cell>
          <cell r="M232">
            <v>0</v>
          </cell>
          <cell r="N232" t="str">
            <v>-</v>
          </cell>
          <cell r="O232" t="str">
            <v>-</v>
          </cell>
          <cell r="P232" t="e">
            <v>#VALUE!</v>
          </cell>
          <cell r="W232" t="str">
            <v>-</v>
          </cell>
        </row>
        <row r="233">
          <cell r="C233" t="str">
            <v>1Н1-50</v>
          </cell>
          <cell r="D233" t="str">
            <v>Настил 1Н1-50</v>
          </cell>
          <cell r="E233">
            <v>1</v>
          </cell>
          <cell r="F233">
            <v>66.599999999999994</v>
          </cell>
          <cell r="G233">
            <v>66.599999999999994</v>
          </cell>
          <cell r="H233">
            <v>3.23</v>
          </cell>
          <cell r="I233">
            <v>3.23</v>
          </cell>
          <cell r="J233" t="str">
            <v>RAL  7005</v>
          </cell>
          <cell r="K233">
            <v>1</v>
          </cell>
          <cell r="L233">
            <v>66.599999999999994</v>
          </cell>
          <cell r="M233">
            <v>3.23</v>
          </cell>
          <cell r="N233" t="str">
            <v>-</v>
          </cell>
          <cell r="O233" t="str">
            <v>-</v>
          </cell>
          <cell r="P233" t="e">
            <v>#VALUE!</v>
          </cell>
          <cell r="W233" t="str">
            <v>-</v>
          </cell>
        </row>
        <row r="234">
          <cell r="C234" t="str">
            <v>1Н1-51</v>
          </cell>
          <cell r="D234" t="str">
            <v>Настил 1Н1-51</v>
          </cell>
          <cell r="E234">
            <v>1</v>
          </cell>
          <cell r="F234">
            <v>94.2</v>
          </cell>
          <cell r="G234">
            <v>94.2</v>
          </cell>
          <cell r="H234">
            <v>4.57</v>
          </cell>
          <cell r="I234">
            <v>4.57</v>
          </cell>
          <cell r="J234" t="str">
            <v>RAL  7005</v>
          </cell>
          <cell r="K234">
            <v>0</v>
          </cell>
          <cell r="L234">
            <v>0</v>
          </cell>
          <cell r="M234">
            <v>0</v>
          </cell>
          <cell r="N234" t="str">
            <v>-</v>
          </cell>
          <cell r="O234" t="str">
            <v>-</v>
          </cell>
          <cell r="P234" t="e">
            <v>#VALUE!</v>
          </cell>
          <cell r="W234" t="str">
            <v>-</v>
          </cell>
        </row>
        <row r="235">
          <cell r="C235" t="str">
            <v>1Н1-52</v>
          </cell>
          <cell r="D235" t="str">
            <v>Настил 1Н1-52</v>
          </cell>
          <cell r="E235">
            <v>1</v>
          </cell>
          <cell r="F235">
            <v>79.400000000000006</v>
          </cell>
          <cell r="G235">
            <v>79.400000000000006</v>
          </cell>
          <cell r="H235">
            <v>3.85</v>
          </cell>
          <cell r="I235">
            <v>3.85</v>
          </cell>
          <cell r="J235" t="str">
            <v>RAL  7005</v>
          </cell>
          <cell r="K235">
            <v>1</v>
          </cell>
          <cell r="L235">
            <v>79.400000000000006</v>
          </cell>
          <cell r="M235">
            <v>3.85</v>
          </cell>
          <cell r="N235" t="str">
            <v>-</v>
          </cell>
          <cell r="O235" t="str">
            <v>-</v>
          </cell>
          <cell r="P235" t="e">
            <v>#VALUE!</v>
          </cell>
          <cell r="W235" t="str">
            <v>-</v>
          </cell>
        </row>
        <row r="236">
          <cell r="C236" t="str">
            <v>1Н1-53</v>
          </cell>
          <cell r="D236" t="str">
            <v>Настил 1Н1-53</v>
          </cell>
          <cell r="E236">
            <v>1</v>
          </cell>
          <cell r="F236">
            <v>52.5</v>
          </cell>
          <cell r="G236">
            <v>52.5</v>
          </cell>
          <cell r="H236">
            <v>2.5499999999999998</v>
          </cell>
          <cell r="I236">
            <v>2.5499999999999998</v>
          </cell>
          <cell r="J236" t="str">
            <v>RAL  7005</v>
          </cell>
          <cell r="K236">
            <v>1</v>
          </cell>
          <cell r="L236">
            <v>52.5</v>
          </cell>
          <cell r="M236">
            <v>2.5499999999999998</v>
          </cell>
          <cell r="N236" t="str">
            <v>-</v>
          </cell>
          <cell r="O236" t="str">
            <v>-</v>
          </cell>
          <cell r="P236" t="e">
            <v>#VALUE!</v>
          </cell>
          <cell r="W236" t="str">
            <v>-</v>
          </cell>
        </row>
        <row r="237">
          <cell r="C237" t="str">
            <v>1Н1-54</v>
          </cell>
          <cell r="D237" t="str">
            <v>Настил 1Н1-54</v>
          </cell>
          <cell r="E237">
            <v>1</v>
          </cell>
          <cell r="F237">
            <v>71.3</v>
          </cell>
          <cell r="G237">
            <v>71.3</v>
          </cell>
          <cell r="H237">
            <v>3.45</v>
          </cell>
          <cell r="I237">
            <v>3.45</v>
          </cell>
          <cell r="J237" t="str">
            <v>RAL  7005</v>
          </cell>
          <cell r="K237">
            <v>1</v>
          </cell>
          <cell r="L237">
            <v>71.3</v>
          </cell>
          <cell r="M237">
            <v>3.45</v>
          </cell>
          <cell r="N237" t="str">
            <v>-</v>
          </cell>
          <cell r="O237" t="str">
            <v>-</v>
          </cell>
          <cell r="P237" t="e">
            <v>#VALUE!</v>
          </cell>
          <cell r="W237" t="str">
            <v>-</v>
          </cell>
        </row>
        <row r="238">
          <cell r="C238" t="str">
            <v>1Н1-55</v>
          </cell>
          <cell r="D238" t="str">
            <v>Настил 1Н1-55</v>
          </cell>
          <cell r="E238">
            <v>2</v>
          </cell>
          <cell r="F238">
            <v>82.7</v>
          </cell>
          <cell r="G238">
            <v>165.4</v>
          </cell>
          <cell r="H238">
            <v>4.05</v>
          </cell>
          <cell r="I238">
            <v>8.1</v>
          </cell>
          <cell r="J238" t="str">
            <v>RAL  7005</v>
          </cell>
          <cell r="K238">
            <v>2</v>
          </cell>
          <cell r="L238">
            <v>165.4</v>
          </cell>
          <cell r="M238">
            <v>8.1</v>
          </cell>
          <cell r="N238" t="str">
            <v>-</v>
          </cell>
          <cell r="O238" t="str">
            <v>-</v>
          </cell>
          <cell r="P238" t="e">
            <v>#VALUE!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W238" t="str">
            <v>-</v>
          </cell>
        </row>
        <row r="239">
          <cell r="C239" t="str">
            <v>1Н1-56</v>
          </cell>
          <cell r="D239" t="str">
            <v>Настил 1Н1-56</v>
          </cell>
          <cell r="E239">
            <v>1</v>
          </cell>
          <cell r="F239">
            <v>160.80000000000001</v>
          </cell>
          <cell r="G239">
            <v>160.80000000000001</v>
          </cell>
          <cell r="H239">
            <v>7.84</v>
          </cell>
          <cell r="I239">
            <v>7.84</v>
          </cell>
          <cell r="J239" t="str">
            <v>RAL  7005</v>
          </cell>
          <cell r="K239">
            <v>1</v>
          </cell>
          <cell r="L239">
            <v>160.80000000000001</v>
          </cell>
          <cell r="M239">
            <v>7.84</v>
          </cell>
          <cell r="N239" t="str">
            <v>-</v>
          </cell>
          <cell r="O239" t="str">
            <v>-</v>
          </cell>
          <cell r="P239" t="e">
            <v>#VALUE!</v>
          </cell>
          <cell r="W239" t="str">
            <v>-</v>
          </cell>
        </row>
        <row r="240">
          <cell r="C240" t="str">
            <v>1Н1-57</v>
          </cell>
          <cell r="D240" t="str">
            <v>Настил 1Н1-57</v>
          </cell>
          <cell r="E240">
            <v>1</v>
          </cell>
          <cell r="F240">
            <v>247.5</v>
          </cell>
          <cell r="G240">
            <v>247.5</v>
          </cell>
          <cell r="H240">
            <v>12.02</v>
          </cell>
          <cell r="I240">
            <v>12.02</v>
          </cell>
          <cell r="J240" t="str">
            <v>RAL  7005</v>
          </cell>
          <cell r="K240">
            <v>1</v>
          </cell>
          <cell r="L240">
            <v>247.5</v>
          </cell>
          <cell r="M240">
            <v>12.02</v>
          </cell>
          <cell r="N240" t="str">
            <v>-</v>
          </cell>
          <cell r="O240" t="str">
            <v>-</v>
          </cell>
          <cell r="P240" t="e">
            <v>#VALUE!</v>
          </cell>
          <cell r="W240" t="str">
            <v>-</v>
          </cell>
        </row>
        <row r="241">
          <cell r="C241" t="str">
            <v>1Н1-58</v>
          </cell>
          <cell r="D241" t="str">
            <v>Настил 1Н1-58</v>
          </cell>
          <cell r="E241">
            <v>1</v>
          </cell>
          <cell r="F241">
            <v>229.9</v>
          </cell>
          <cell r="G241">
            <v>229.9</v>
          </cell>
          <cell r="H241">
            <v>11.18</v>
          </cell>
          <cell r="I241">
            <v>11.18</v>
          </cell>
          <cell r="J241" t="str">
            <v>RAL  7005</v>
          </cell>
          <cell r="K241">
            <v>1</v>
          </cell>
          <cell r="L241">
            <v>229.9</v>
          </cell>
          <cell r="M241">
            <v>11.18</v>
          </cell>
          <cell r="N241" t="str">
            <v>-</v>
          </cell>
          <cell r="O241" t="str">
            <v>-</v>
          </cell>
          <cell r="P241" t="e">
            <v>#VALUE!</v>
          </cell>
          <cell r="W241" t="str">
            <v>-</v>
          </cell>
        </row>
        <row r="242">
          <cell r="C242" t="str">
            <v>1Н1-59</v>
          </cell>
          <cell r="D242" t="str">
            <v>Настил 1Н1-59</v>
          </cell>
          <cell r="E242">
            <v>1</v>
          </cell>
          <cell r="F242">
            <v>245.1</v>
          </cell>
          <cell r="G242">
            <v>245.1</v>
          </cell>
          <cell r="H242">
            <v>11.9</v>
          </cell>
          <cell r="I242">
            <v>11.9</v>
          </cell>
          <cell r="J242" t="str">
            <v>RAL  7005</v>
          </cell>
          <cell r="K242">
            <v>0</v>
          </cell>
          <cell r="L242">
            <v>0</v>
          </cell>
          <cell r="M242">
            <v>0</v>
          </cell>
          <cell r="N242" t="str">
            <v>-</v>
          </cell>
          <cell r="O242" t="str">
            <v>-</v>
          </cell>
          <cell r="P242" t="e">
            <v>#VALUE!</v>
          </cell>
          <cell r="W242" t="str">
            <v>-</v>
          </cell>
        </row>
        <row r="243">
          <cell r="C243" t="str">
            <v>1Н1-60</v>
          </cell>
          <cell r="D243" t="str">
            <v>Настил 1Н1-60</v>
          </cell>
          <cell r="E243">
            <v>1</v>
          </cell>
          <cell r="F243">
            <v>227.6</v>
          </cell>
          <cell r="G243">
            <v>227.6</v>
          </cell>
          <cell r="H243">
            <v>11.06</v>
          </cell>
          <cell r="I243">
            <v>11.06</v>
          </cell>
          <cell r="J243" t="str">
            <v>RAL  7005</v>
          </cell>
          <cell r="K243">
            <v>1</v>
          </cell>
          <cell r="L243">
            <v>227.6</v>
          </cell>
          <cell r="M243">
            <v>11.06</v>
          </cell>
          <cell r="N243" t="str">
            <v>-</v>
          </cell>
          <cell r="O243" t="str">
            <v>-</v>
          </cell>
          <cell r="P243" t="e">
            <v>#VALUE!</v>
          </cell>
          <cell r="W243" t="str">
            <v>-</v>
          </cell>
        </row>
        <row r="244">
          <cell r="C244" t="str">
            <v>1Н1-61</v>
          </cell>
          <cell r="D244" t="str">
            <v>Настил 1Н1-61</v>
          </cell>
          <cell r="E244">
            <v>1</v>
          </cell>
          <cell r="F244">
            <v>78.7</v>
          </cell>
          <cell r="G244">
            <v>78.7</v>
          </cell>
          <cell r="H244">
            <v>3.83</v>
          </cell>
          <cell r="I244">
            <v>3.83</v>
          </cell>
          <cell r="J244" t="str">
            <v>RAL  7005</v>
          </cell>
          <cell r="K244">
            <v>1</v>
          </cell>
          <cell r="L244">
            <v>78.7</v>
          </cell>
          <cell r="M244">
            <v>3.83</v>
          </cell>
          <cell r="N244" t="str">
            <v>-</v>
          </cell>
          <cell r="O244" t="str">
            <v>-</v>
          </cell>
          <cell r="P244" t="e">
            <v>#VALUE!</v>
          </cell>
          <cell r="W244" t="str">
            <v>-</v>
          </cell>
        </row>
        <row r="245">
          <cell r="C245" t="str">
            <v>1Н1-62</v>
          </cell>
          <cell r="D245" t="str">
            <v>Настил 1Н1-62</v>
          </cell>
          <cell r="E245">
            <v>1</v>
          </cell>
          <cell r="F245">
            <v>50.8</v>
          </cell>
          <cell r="G245">
            <v>50.8</v>
          </cell>
          <cell r="H245">
            <v>2.46</v>
          </cell>
          <cell r="I245">
            <v>2.46</v>
          </cell>
          <cell r="J245" t="str">
            <v>RAL  7005</v>
          </cell>
          <cell r="K245">
            <v>1</v>
          </cell>
          <cell r="L245">
            <v>50.8</v>
          </cell>
          <cell r="M245">
            <v>2.46</v>
          </cell>
          <cell r="N245" t="str">
            <v>-</v>
          </cell>
          <cell r="O245" t="str">
            <v>-</v>
          </cell>
          <cell r="P245" t="e">
            <v>#VALUE!</v>
          </cell>
          <cell r="W245" t="str">
            <v>-</v>
          </cell>
        </row>
        <row r="246">
          <cell r="C246" t="str">
            <v>1Н1-63</v>
          </cell>
          <cell r="D246" t="str">
            <v>Настил 1Н1-63</v>
          </cell>
          <cell r="E246">
            <v>1</v>
          </cell>
          <cell r="F246">
            <v>41.8</v>
          </cell>
          <cell r="G246">
            <v>41.8</v>
          </cell>
          <cell r="H246">
            <v>2.0299999999999998</v>
          </cell>
          <cell r="I246">
            <v>2.0299999999999998</v>
          </cell>
          <cell r="J246" t="str">
            <v>RAL  7005</v>
          </cell>
          <cell r="K246">
            <v>1</v>
          </cell>
          <cell r="L246">
            <v>41.8</v>
          </cell>
          <cell r="M246">
            <v>2.0299999999999998</v>
          </cell>
          <cell r="N246" t="str">
            <v>-</v>
          </cell>
          <cell r="O246" t="str">
            <v>-</v>
          </cell>
          <cell r="P246" t="e">
            <v>#VALUE!</v>
          </cell>
          <cell r="R246">
            <v>0</v>
          </cell>
          <cell r="S246">
            <v>0</v>
          </cell>
          <cell r="U246">
            <v>0</v>
          </cell>
          <cell r="V246">
            <v>0</v>
          </cell>
          <cell r="W246" t="str">
            <v>-</v>
          </cell>
        </row>
        <row r="247">
          <cell r="C247" t="str">
            <v>1Н1-64</v>
          </cell>
          <cell r="D247" t="str">
            <v>Настил 1Н1-64</v>
          </cell>
          <cell r="E247">
            <v>1</v>
          </cell>
          <cell r="F247">
            <v>24.2</v>
          </cell>
          <cell r="G247">
            <v>24.2</v>
          </cell>
          <cell r="H247">
            <v>1.19</v>
          </cell>
          <cell r="I247">
            <v>1.19</v>
          </cell>
          <cell r="J247" t="str">
            <v>RAL  7005</v>
          </cell>
          <cell r="K247">
            <v>1</v>
          </cell>
          <cell r="L247">
            <v>24.2</v>
          </cell>
          <cell r="M247">
            <v>1.19</v>
          </cell>
          <cell r="N247" t="str">
            <v>-</v>
          </cell>
          <cell r="O247" t="str">
            <v>-</v>
          </cell>
          <cell r="P247" t="e">
            <v>#VALUE!</v>
          </cell>
          <cell r="W247" t="str">
            <v>-</v>
          </cell>
        </row>
        <row r="248">
          <cell r="C248" t="str">
            <v>1Н1-65</v>
          </cell>
          <cell r="D248" t="str">
            <v>Настил 1Н1-65</v>
          </cell>
          <cell r="E248">
            <v>1</v>
          </cell>
          <cell r="F248">
            <v>14.7</v>
          </cell>
          <cell r="G248">
            <v>14.7</v>
          </cell>
          <cell r="H248">
            <v>0.74</v>
          </cell>
          <cell r="I248">
            <v>0.74</v>
          </cell>
          <cell r="J248" t="str">
            <v>RAL  7005</v>
          </cell>
          <cell r="K248">
            <v>1</v>
          </cell>
          <cell r="L248">
            <v>14.7</v>
          </cell>
          <cell r="M248">
            <v>0.74</v>
          </cell>
          <cell r="N248" t="str">
            <v>-</v>
          </cell>
          <cell r="O248" t="str">
            <v>-</v>
          </cell>
          <cell r="P248" t="e">
            <v>#VALUE!</v>
          </cell>
          <cell r="W248" t="str">
            <v>-</v>
          </cell>
        </row>
        <row r="249">
          <cell r="C249" t="str">
            <v>1Н1-66</v>
          </cell>
          <cell r="D249" t="str">
            <v>Настил 1Н1-66</v>
          </cell>
          <cell r="E249">
            <v>1</v>
          </cell>
          <cell r="F249">
            <v>17</v>
          </cell>
          <cell r="G249">
            <v>17</v>
          </cell>
          <cell r="H249">
            <v>0.84</v>
          </cell>
          <cell r="I249">
            <v>0.84</v>
          </cell>
          <cell r="J249" t="str">
            <v>RAL  7005</v>
          </cell>
          <cell r="K249">
            <v>1</v>
          </cell>
          <cell r="L249">
            <v>17</v>
          </cell>
          <cell r="M249">
            <v>0.84</v>
          </cell>
          <cell r="N249" t="str">
            <v>-</v>
          </cell>
          <cell r="O249" t="str">
            <v>-</v>
          </cell>
          <cell r="P249" t="e">
            <v>#VALUE!</v>
          </cell>
          <cell r="W249" t="str">
            <v>-</v>
          </cell>
        </row>
        <row r="250">
          <cell r="C250" t="str">
            <v>1Н1-67</v>
          </cell>
          <cell r="D250" t="str">
            <v>Настил 1Н1-67</v>
          </cell>
          <cell r="E250">
            <v>1</v>
          </cell>
          <cell r="F250">
            <v>19</v>
          </cell>
          <cell r="G250">
            <v>19</v>
          </cell>
          <cell r="H250">
            <v>0.93</v>
          </cell>
          <cell r="I250">
            <v>0.93</v>
          </cell>
          <cell r="J250" t="str">
            <v>RAL  7005</v>
          </cell>
          <cell r="K250">
            <v>1</v>
          </cell>
          <cell r="L250">
            <v>19</v>
          </cell>
          <cell r="M250">
            <v>0.93</v>
          </cell>
          <cell r="N250" t="str">
            <v>-</v>
          </cell>
          <cell r="O250" t="str">
            <v>-</v>
          </cell>
          <cell r="P250" t="e">
            <v>#VALUE!</v>
          </cell>
          <cell r="R250">
            <v>0</v>
          </cell>
          <cell r="S250">
            <v>0</v>
          </cell>
          <cell r="U250">
            <v>0</v>
          </cell>
          <cell r="V250">
            <v>0</v>
          </cell>
          <cell r="W250" t="str">
            <v>-</v>
          </cell>
        </row>
        <row r="251">
          <cell r="C251" t="str">
            <v>1Н1-68</v>
          </cell>
          <cell r="D251" t="str">
            <v>Настил 1Н1-68</v>
          </cell>
          <cell r="E251">
            <v>1</v>
          </cell>
          <cell r="F251">
            <v>12.2</v>
          </cell>
          <cell r="G251">
            <v>12.2</v>
          </cell>
          <cell r="H251">
            <v>0.6</v>
          </cell>
          <cell r="I251">
            <v>0.6</v>
          </cell>
          <cell r="J251" t="str">
            <v>RAL  7005</v>
          </cell>
          <cell r="K251">
            <v>1</v>
          </cell>
          <cell r="L251">
            <v>12.2</v>
          </cell>
          <cell r="M251">
            <v>0.6</v>
          </cell>
          <cell r="N251" t="str">
            <v>-</v>
          </cell>
          <cell r="O251" t="str">
            <v>-</v>
          </cell>
          <cell r="P251" t="e">
            <v>#VALUE!</v>
          </cell>
          <cell r="W251" t="str">
            <v>-</v>
          </cell>
        </row>
        <row r="252">
          <cell r="C252" t="str">
            <v>1Н1-69</v>
          </cell>
          <cell r="D252" t="str">
            <v>Настил 1Н1-69</v>
          </cell>
          <cell r="E252">
            <v>2</v>
          </cell>
          <cell r="F252">
            <v>178.8</v>
          </cell>
          <cell r="G252">
            <v>357.6</v>
          </cell>
          <cell r="H252">
            <v>8.69</v>
          </cell>
          <cell r="I252">
            <v>17.38</v>
          </cell>
          <cell r="J252" t="str">
            <v>RAL  7005</v>
          </cell>
          <cell r="K252">
            <v>2</v>
          </cell>
          <cell r="L252">
            <v>357.6</v>
          </cell>
          <cell r="M252">
            <v>17.38</v>
          </cell>
          <cell r="N252" t="str">
            <v>-</v>
          </cell>
          <cell r="O252" t="str">
            <v>-</v>
          </cell>
          <cell r="P252" t="e">
            <v>#VALUE!</v>
          </cell>
          <cell r="W252" t="str">
            <v>-</v>
          </cell>
        </row>
        <row r="253">
          <cell r="C253" t="str">
            <v>1Н1-70</v>
          </cell>
          <cell r="D253" t="str">
            <v>Настил 1Н1-70</v>
          </cell>
          <cell r="E253">
            <v>1</v>
          </cell>
          <cell r="F253">
            <v>165.8</v>
          </cell>
          <cell r="G253">
            <v>165.8</v>
          </cell>
          <cell r="H253">
            <v>8.06</v>
          </cell>
          <cell r="I253">
            <v>8.06</v>
          </cell>
          <cell r="J253" t="str">
            <v>RAL  7005</v>
          </cell>
          <cell r="K253">
            <v>1</v>
          </cell>
          <cell r="L253">
            <v>165.8</v>
          </cell>
          <cell r="M253">
            <v>8.06</v>
          </cell>
          <cell r="N253" t="str">
            <v>-</v>
          </cell>
          <cell r="O253" t="str">
            <v>-</v>
          </cell>
          <cell r="P253" t="e">
            <v>#VALUE!</v>
          </cell>
          <cell r="W253" t="str">
            <v>-</v>
          </cell>
        </row>
        <row r="254">
          <cell r="C254" t="str">
            <v>1Н1-71</v>
          </cell>
          <cell r="D254" t="str">
            <v>Настил 1Н1-71</v>
          </cell>
          <cell r="E254">
            <v>1</v>
          </cell>
          <cell r="F254">
            <v>247.6</v>
          </cell>
          <cell r="G254">
            <v>247.6</v>
          </cell>
          <cell r="H254">
            <v>12.03</v>
          </cell>
          <cell r="I254">
            <v>12.03</v>
          </cell>
          <cell r="J254" t="str">
            <v>RAL  7005</v>
          </cell>
          <cell r="K254">
            <v>1</v>
          </cell>
          <cell r="L254">
            <v>247.6</v>
          </cell>
          <cell r="M254">
            <v>12.03</v>
          </cell>
          <cell r="N254" t="str">
            <v>-</v>
          </cell>
          <cell r="O254" t="str">
            <v>-</v>
          </cell>
          <cell r="P254" t="e">
            <v>#VALUE!</v>
          </cell>
          <cell r="W254" t="str">
            <v>-</v>
          </cell>
        </row>
        <row r="255">
          <cell r="C255" t="str">
            <v>1Н1-72</v>
          </cell>
          <cell r="D255" t="str">
            <v>Настил 1Н1-72</v>
          </cell>
          <cell r="E255">
            <v>1</v>
          </cell>
          <cell r="F255">
            <v>230</v>
          </cell>
          <cell r="G255">
            <v>230</v>
          </cell>
          <cell r="H255">
            <v>11.19</v>
          </cell>
          <cell r="I255">
            <v>11.19</v>
          </cell>
          <cell r="J255" t="str">
            <v>RAL  7005</v>
          </cell>
          <cell r="K255">
            <v>1</v>
          </cell>
          <cell r="L255">
            <v>230</v>
          </cell>
          <cell r="M255">
            <v>11.19</v>
          </cell>
          <cell r="N255" t="str">
            <v>-</v>
          </cell>
          <cell r="O255" t="str">
            <v>-</v>
          </cell>
          <cell r="P255" t="e">
            <v>#VALUE!</v>
          </cell>
          <cell r="W255" t="str">
            <v>-</v>
          </cell>
        </row>
        <row r="256">
          <cell r="C256" t="str">
            <v>1Н1-73</v>
          </cell>
          <cell r="D256" t="str">
            <v>Настил 1Н1-73</v>
          </cell>
          <cell r="E256">
            <v>1</v>
          </cell>
          <cell r="F256">
            <v>219.6</v>
          </cell>
          <cell r="G256">
            <v>219.6</v>
          </cell>
          <cell r="H256">
            <v>10.68</v>
          </cell>
          <cell r="I256">
            <v>10.68</v>
          </cell>
          <cell r="J256" t="str">
            <v>RAL  7005</v>
          </cell>
          <cell r="K256">
            <v>1</v>
          </cell>
          <cell r="L256">
            <v>219.6</v>
          </cell>
          <cell r="M256">
            <v>10.68</v>
          </cell>
          <cell r="N256" t="str">
            <v>-</v>
          </cell>
          <cell r="O256" t="str">
            <v>-</v>
          </cell>
          <cell r="P256" t="e">
            <v>#VALUE!</v>
          </cell>
          <cell r="W256" t="str">
            <v>-</v>
          </cell>
        </row>
        <row r="257">
          <cell r="C257" t="str">
            <v>1Н1-74</v>
          </cell>
          <cell r="D257" t="str">
            <v>Настил 1Н1-74</v>
          </cell>
          <cell r="E257">
            <v>1</v>
          </cell>
          <cell r="F257">
            <v>183.4</v>
          </cell>
          <cell r="G257">
            <v>183.4</v>
          </cell>
          <cell r="H257">
            <v>8.93</v>
          </cell>
          <cell r="I257">
            <v>8.93</v>
          </cell>
          <cell r="J257" t="str">
            <v>RAL  7005</v>
          </cell>
          <cell r="K257">
            <v>1</v>
          </cell>
          <cell r="L257">
            <v>183.4</v>
          </cell>
          <cell r="M257">
            <v>8.93</v>
          </cell>
          <cell r="N257" t="str">
            <v>-</v>
          </cell>
          <cell r="O257" t="str">
            <v>-</v>
          </cell>
          <cell r="P257" t="e">
            <v>#VALUE!</v>
          </cell>
          <cell r="W257" t="str">
            <v>-</v>
          </cell>
        </row>
        <row r="258">
          <cell r="C258" t="str">
            <v>1Н1-75</v>
          </cell>
          <cell r="D258" t="str">
            <v>Настил 1Н1-75</v>
          </cell>
          <cell r="E258">
            <v>1</v>
          </cell>
          <cell r="F258">
            <v>244.4</v>
          </cell>
          <cell r="G258">
            <v>244.4</v>
          </cell>
          <cell r="H258">
            <v>11.87</v>
          </cell>
          <cell r="I258">
            <v>11.87</v>
          </cell>
          <cell r="J258" t="str">
            <v>RAL  7005</v>
          </cell>
          <cell r="K258">
            <v>1</v>
          </cell>
          <cell r="L258">
            <v>244.4</v>
          </cell>
          <cell r="M258">
            <v>11.87</v>
          </cell>
          <cell r="N258" t="str">
            <v>-</v>
          </cell>
          <cell r="O258" t="str">
            <v>-</v>
          </cell>
          <cell r="P258" t="e">
            <v>#VALUE!</v>
          </cell>
          <cell r="W258" t="str">
            <v>-</v>
          </cell>
        </row>
        <row r="259">
          <cell r="C259" t="str">
            <v>1Н1-76</v>
          </cell>
          <cell r="D259" t="str">
            <v>Настил 1Н1-76</v>
          </cell>
          <cell r="E259">
            <v>1</v>
          </cell>
          <cell r="F259">
            <v>226.8</v>
          </cell>
          <cell r="G259">
            <v>226.8</v>
          </cell>
          <cell r="H259">
            <v>11.03</v>
          </cell>
          <cell r="I259">
            <v>11.03</v>
          </cell>
          <cell r="J259" t="str">
            <v>RAL  7005</v>
          </cell>
          <cell r="K259">
            <v>1</v>
          </cell>
          <cell r="L259">
            <v>226.8</v>
          </cell>
          <cell r="M259">
            <v>11.03</v>
          </cell>
          <cell r="N259" t="str">
            <v>-</v>
          </cell>
          <cell r="O259" t="str">
            <v>-</v>
          </cell>
          <cell r="P259" t="e">
            <v>#VALUE!</v>
          </cell>
          <cell r="W259" t="str">
            <v>-</v>
          </cell>
        </row>
        <row r="260">
          <cell r="C260" t="str">
            <v>1Н1-77</v>
          </cell>
          <cell r="D260" t="str">
            <v>Настил 1Н1-77</v>
          </cell>
          <cell r="E260">
            <v>1</v>
          </cell>
          <cell r="F260">
            <v>170.5</v>
          </cell>
          <cell r="G260">
            <v>170.5</v>
          </cell>
          <cell r="H260">
            <v>8.3000000000000007</v>
          </cell>
          <cell r="I260">
            <v>8.3000000000000007</v>
          </cell>
          <cell r="J260" t="str">
            <v>RAL  7005</v>
          </cell>
          <cell r="K260">
            <v>1</v>
          </cell>
          <cell r="L260">
            <v>170.5</v>
          </cell>
          <cell r="M260">
            <v>8.3000000000000007</v>
          </cell>
          <cell r="N260" t="str">
            <v>-</v>
          </cell>
          <cell r="O260" t="str">
            <v>-</v>
          </cell>
          <cell r="P260" t="e">
            <v>#VALUE!</v>
          </cell>
          <cell r="W260" t="str">
            <v>-</v>
          </cell>
        </row>
        <row r="261">
          <cell r="C261" t="str">
            <v>1Н1-78</v>
          </cell>
          <cell r="D261" t="str">
            <v>Настил 1Н1-78</v>
          </cell>
          <cell r="E261">
            <v>1</v>
          </cell>
          <cell r="F261">
            <v>117.4</v>
          </cell>
          <cell r="G261">
            <v>117.4</v>
          </cell>
          <cell r="H261">
            <v>5.73</v>
          </cell>
          <cell r="I261">
            <v>5.73</v>
          </cell>
          <cell r="J261" t="str">
            <v>RAL  7005</v>
          </cell>
          <cell r="K261">
            <v>1</v>
          </cell>
          <cell r="L261">
            <v>117.4</v>
          </cell>
          <cell r="M261">
            <v>5.73</v>
          </cell>
          <cell r="N261" t="str">
            <v>-</v>
          </cell>
          <cell r="O261" t="str">
            <v>-</v>
          </cell>
          <cell r="P261" t="e">
            <v>#VALUE!</v>
          </cell>
          <cell r="W261" t="str">
            <v>-</v>
          </cell>
        </row>
        <row r="262">
          <cell r="C262" t="str">
            <v>1Н1-79</v>
          </cell>
          <cell r="D262" t="str">
            <v>Настил 1Н1-79</v>
          </cell>
          <cell r="E262">
            <v>1</v>
          </cell>
          <cell r="F262">
            <v>97.7</v>
          </cell>
          <cell r="G262">
            <v>97.7</v>
          </cell>
          <cell r="H262">
            <v>4.79</v>
          </cell>
          <cell r="I262">
            <v>4.79</v>
          </cell>
          <cell r="J262" t="str">
            <v>RAL  7005</v>
          </cell>
          <cell r="K262">
            <v>0</v>
          </cell>
          <cell r="L262">
            <v>0</v>
          </cell>
          <cell r="M262">
            <v>0</v>
          </cell>
          <cell r="N262" t="str">
            <v>-</v>
          </cell>
          <cell r="O262" t="str">
            <v>-</v>
          </cell>
          <cell r="P262" t="e">
            <v>#VALUE!</v>
          </cell>
          <cell r="W262" t="str">
            <v>-</v>
          </cell>
        </row>
        <row r="263">
          <cell r="C263" t="str">
            <v>1Н1-80</v>
          </cell>
          <cell r="D263" t="str">
            <v>Настил 1Н1-80</v>
          </cell>
          <cell r="E263">
            <v>1</v>
          </cell>
          <cell r="F263">
            <v>210.5</v>
          </cell>
          <cell r="G263">
            <v>210.5</v>
          </cell>
          <cell r="H263">
            <v>10.23</v>
          </cell>
          <cell r="I263">
            <v>10.23</v>
          </cell>
          <cell r="J263" t="str">
            <v>RAL  7005</v>
          </cell>
          <cell r="K263">
            <v>1</v>
          </cell>
          <cell r="L263">
            <v>210.5</v>
          </cell>
          <cell r="M263">
            <v>10.23</v>
          </cell>
          <cell r="N263" t="str">
            <v>-</v>
          </cell>
          <cell r="O263" t="str">
            <v>-</v>
          </cell>
          <cell r="P263" t="e">
            <v>#VALUE!</v>
          </cell>
          <cell r="W263" t="str">
            <v>-</v>
          </cell>
        </row>
        <row r="264">
          <cell r="C264" t="str">
            <v>1Н1-81</v>
          </cell>
          <cell r="D264" t="str">
            <v>Настил 1Н1-81</v>
          </cell>
          <cell r="E264">
            <v>1</v>
          </cell>
          <cell r="F264">
            <v>211</v>
          </cell>
          <cell r="G264">
            <v>211</v>
          </cell>
          <cell r="H264">
            <v>10.25</v>
          </cell>
          <cell r="I264">
            <v>10.25</v>
          </cell>
          <cell r="J264" t="str">
            <v>RAL  7005</v>
          </cell>
          <cell r="K264">
            <v>1</v>
          </cell>
          <cell r="L264">
            <v>211</v>
          </cell>
          <cell r="M264">
            <v>10.25</v>
          </cell>
          <cell r="N264" t="str">
            <v>-</v>
          </cell>
          <cell r="O264" t="str">
            <v>-</v>
          </cell>
          <cell r="P264" t="e">
            <v>#VALUE!</v>
          </cell>
          <cell r="W264" t="str">
            <v>-</v>
          </cell>
        </row>
        <row r="265">
          <cell r="C265" t="str">
            <v>1Н1-82</v>
          </cell>
          <cell r="D265" t="str">
            <v>Настил 1Н1-82</v>
          </cell>
          <cell r="E265">
            <v>1</v>
          </cell>
          <cell r="F265">
            <v>195.7</v>
          </cell>
          <cell r="G265">
            <v>195.7</v>
          </cell>
          <cell r="H265">
            <v>9.51</v>
          </cell>
          <cell r="I265">
            <v>9.51</v>
          </cell>
          <cell r="J265" t="str">
            <v>RAL  7005</v>
          </cell>
          <cell r="K265">
            <v>0</v>
          </cell>
          <cell r="L265">
            <v>0</v>
          </cell>
          <cell r="M265">
            <v>0</v>
          </cell>
          <cell r="N265" t="str">
            <v>-</v>
          </cell>
          <cell r="O265" t="str">
            <v>-</v>
          </cell>
          <cell r="P265" t="e">
            <v>#VALUE!</v>
          </cell>
          <cell r="W265" t="str">
            <v>-</v>
          </cell>
        </row>
        <row r="266">
          <cell r="C266" t="str">
            <v>1Н1-83</v>
          </cell>
          <cell r="D266" t="str">
            <v>Настил 1Н1-83</v>
          </cell>
          <cell r="E266">
            <v>1</v>
          </cell>
          <cell r="F266">
            <v>292.3</v>
          </cell>
          <cell r="G266">
            <v>292.3</v>
          </cell>
          <cell r="H266">
            <v>14.19</v>
          </cell>
          <cell r="I266">
            <v>14.19</v>
          </cell>
          <cell r="J266" t="str">
            <v>RAL  7005</v>
          </cell>
          <cell r="K266">
            <v>1</v>
          </cell>
          <cell r="L266">
            <v>292.3</v>
          </cell>
          <cell r="M266">
            <v>14.19</v>
          </cell>
          <cell r="N266">
            <v>1</v>
          </cell>
          <cell r="O266">
            <v>292.3</v>
          </cell>
          <cell r="P266">
            <v>14.19</v>
          </cell>
          <cell r="R266">
            <v>0</v>
          </cell>
          <cell r="S266">
            <v>0</v>
          </cell>
          <cell r="U266">
            <v>0</v>
          </cell>
          <cell r="V266">
            <v>0</v>
          </cell>
          <cell r="W266">
            <v>1</v>
          </cell>
        </row>
        <row r="267">
          <cell r="C267" t="str">
            <v>1Н1-84</v>
          </cell>
          <cell r="D267" t="str">
            <v>Настил 1Н1-84</v>
          </cell>
          <cell r="E267">
            <v>1</v>
          </cell>
          <cell r="F267">
            <v>271.5</v>
          </cell>
          <cell r="G267">
            <v>271.5</v>
          </cell>
          <cell r="H267">
            <v>13.2</v>
          </cell>
          <cell r="I267">
            <v>13.2</v>
          </cell>
          <cell r="J267" t="str">
            <v>RAL  7005</v>
          </cell>
          <cell r="K267">
            <v>1</v>
          </cell>
          <cell r="L267">
            <v>271.5</v>
          </cell>
          <cell r="M267">
            <v>13.2</v>
          </cell>
          <cell r="N267">
            <v>1</v>
          </cell>
          <cell r="O267">
            <v>271.5</v>
          </cell>
          <cell r="P267">
            <v>13.2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W267">
            <v>1</v>
          </cell>
        </row>
        <row r="268">
          <cell r="C268" t="str">
            <v>1Н1-85</v>
          </cell>
          <cell r="D268" t="str">
            <v>Настил 1Н1-85</v>
          </cell>
          <cell r="E268">
            <v>1</v>
          </cell>
          <cell r="F268">
            <v>259.2</v>
          </cell>
          <cell r="G268">
            <v>259.2</v>
          </cell>
          <cell r="H268">
            <v>12.61</v>
          </cell>
          <cell r="I268">
            <v>12.61</v>
          </cell>
          <cell r="J268" t="str">
            <v>RAL  7005</v>
          </cell>
          <cell r="K268">
            <v>1</v>
          </cell>
          <cell r="L268">
            <v>259.2</v>
          </cell>
          <cell r="M268">
            <v>12.61</v>
          </cell>
          <cell r="N268" t="str">
            <v>-</v>
          </cell>
          <cell r="O268" t="str">
            <v>-</v>
          </cell>
          <cell r="P268" t="e">
            <v>#VALUE!</v>
          </cell>
          <cell r="W268" t="str">
            <v>-</v>
          </cell>
        </row>
        <row r="269">
          <cell r="C269" t="str">
            <v>1Н1-86</v>
          </cell>
          <cell r="D269" t="str">
            <v>Настил 1Н1-86</v>
          </cell>
          <cell r="E269">
            <v>1</v>
          </cell>
          <cell r="F269">
            <v>217.5</v>
          </cell>
          <cell r="G269">
            <v>217.5</v>
          </cell>
          <cell r="H269">
            <v>10.58</v>
          </cell>
          <cell r="I269">
            <v>10.58</v>
          </cell>
          <cell r="J269" t="str">
            <v>RAL  7005</v>
          </cell>
          <cell r="K269">
            <v>1</v>
          </cell>
          <cell r="L269">
            <v>217.5</v>
          </cell>
          <cell r="M269">
            <v>10.58</v>
          </cell>
          <cell r="N269" t="str">
            <v>-</v>
          </cell>
          <cell r="O269" t="str">
            <v>-</v>
          </cell>
          <cell r="P269" t="e">
            <v>#VALUE!</v>
          </cell>
          <cell r="W269" t="str">
            <v>-</v>
          </cell>
        </row>
        <row r="270">
          <cell r="C270" t="str">
            <v>1Н1-87</v>
          </cell>
          <cell r="D270" t="str">
            <v>Настил 1Н1-87</v>
          </cell>
          <cell r="E270">
            <v>1</v>
          </cell>
          <cell r="F270">
            <v>289.5</v>
          </cell>
          <cell r="G270">
            <v>289.5</v>
          </cell>
          <cell r="H270">
            <v>14.05</v>
          </cell>
          <cell r="I270">
            <v>14.05</v>
          </cell>
          <cell r="J270" t="str">
            <v>RAL  7005</v>
          </cell>
          <cell r="K270">
            <v>1</v>
          </cell>
          <cell r="L270">
            <v>289.5</v>
          </cell>
          <cell r="M270">
            <v>14.05</v>
          </cell>
          <cell r="N270">
            <v>1</v>
          </cell>
          <cell r="O270">
            <v>289.5</v>
          </cell>
          <cell r="P270">
            <v>14.05</v>
          </cell>
          <cell r="R270">
            <v>0</v>
          </cell>
          <cell r="S270">
            <v>0</v>
          </cell>
          <cell r="U270">
            <v>0</v>
          </cell>
          <cell r="V270">
            <v>0</v>
          </cell>
          <cell r="W270">
            <v>1</v>
          </cell>
        </row>
        <row r="271">
          <cell r="C271" t="str">
            <v>1Н1-88</v>
          </cell>
          <cell r="D271" t="str">
            <v>Настил 1Н1-88</v>
          </cell>
          <cell r="E271">
            <v>1</v>
          </cell>
          <cell r="F271">
            <v>268.8</v>
          </cell>
          <cell r="G271">
            <v>268.8</v>
          </cell>
          <cell r="H271">
            <v>13.06</v>
          </cell>
          <cell r="I271">
            <v>13.06</v>
          </cell>
          <cell r="J271" t="str">
            <v>RAL  7005</v>
          </cell>
          <cell r="K271">
            <v>1</v>
          </cell>
          <cell r="L271">
            <v>268.8</v>
          </cell>
          <cell r="M271">
            <v>13.06</v>
          </cell>
          <cell r="N271" t="str">
            <v>-</v>
          </cell>
          <cell r="O271" t="str">
            <v>-</v>
          </cell>
          <cell r="P271" t="e">
            <v>#VALUE!</v>
          </cell>
          <cell r="R271">
            <v>0</v>
          </cell>
          <cell r="S271">
            <v>0</v>
          </cell>
          <cell r="U271">
            <v>0</v>
          </cell>
          <cell r="V271">
            <v>0</v>
          </cell>
          <cell r="W271" t="str">
            <v>-</v>
          </cell>
        </row>
        <row r="272">
          <cell r="C272" t="str">
            <v>1Н1-89</v>
          </cell>
          <cell r="D272" t="str">
            <v>Настил 1Н1-89</v>
          </cell>
          <cell r="E272">
            <v>1</v>
          </cell>
          <cell r="F272">
            <v>202.2</v>
          </cell>
          <cell r="G272">
            <v>202.2</v>
          </cell>
          <cell r="H272">
            <v>9.84</v>
          </cell>
          <cell r="I272">
            <v>9.84</v>
          </cell>
          <cell r="J272" t="str">
            <v>RAL  7005</v>
          </cell>
          <cell r="K272">
            <v>0</v>
          </cell>
          <cell r="L272">
            <v>0</v>
          </cell>
          <cell r="M272">
            <v>0</v>
          </cell>
          <cell r="N272" t="str">
            <v>-</v>
          </cell>
          <cell r="O272" t="str">
            <v>-</v>
          </cell>
          <cell r="P272" t="e">
            <v>#VALUE!</v>
          </cell>
          <cell r="W272" t="str">
            <v>-</v>
          </cell>
        </row>
        <row r="273">
          <cell r="C273" t="str">
            <v>1Н1-90</v>
          </cell>
          <cell r="D273" t="str">
            <v>Настил 1Н1-90</v>
          </cell>
          <cell r="E273">
            <v>1</v>
          </cell>
          <cell r="F273">
            <v>210.3</v>
          </cell>
          <cell r="G273">
            <v>210.3</v>
          </cell>
          <cell r="H273">
            <v>10.220000000000001</v>
          </cell>
          <cell r="I273">
            <v>10.220000000000001</v>
          </cell>
          <cell r="J273" t="str">
            <v>RAL  7005</v>
          </cell>
          <cell r="K273">
            <v>1</v>
          </cell>
          <cell r="L273">
            <v>210.3</v>
          </cell>
          <cell r="M273">
            <v>10.220000000000001</v>
          </cell>
          <cell r="N273" t="str">
            <v>-</v>
          </cell>
          <cell r="O273" t="str">
            <v>-</v>
          </cell>
          <cell r="P273" t="e">
            <v>#VALUE!</v>
          </cell>
          <cell r="W273" t="str">
            <v>-</v>
          </cell>
        </row>
        <row r="274">
          <cell r="C274" t="str">
            <v>1Н1-91</v>
          </cell>
          <cell r="D274" t="str">
            <v>Настил 1Н1-91</v>
          </cell>
          <cell r="E274">
            <v>7</v>
          </cell>
          <cell r="F274">
            <v>228.8</v>
          </cell>
          <cell r="G274">
            <v>1601.6</v>
          </cell>
          <cell r="H274">
            <v>11.13</v>
          </cell>
          <cell r="I274">
            <v>77.910000000000011</v>
          </cell>
          <cell r="J274" t="str">
            <v>RAL  7005</v>
          </cell>
          <cell r="K274">
            <v>7</v>
          </cell>
          <cell r="L274">
            <v>1601.6000000000001</v>
          </cell>
          <cell r="M274">
            <v>77.910000000000011</v>
          </cell>
          <cell r="N274" t="str">
            <v>-</v>
          </cell>
          <cell r="O274" t="str">
            <v>-</v>
          </cell>
          <cell r="P274" t="e">
            <v>#VALUE!</v>
          </cell>
          <cell r="W274" t="str">
            <v>-</v>
          </cell>
        </row>
        <row r="275">
          <cell r="C275" t="str">
            <v>1Н1-92</v>
          </cell>
          <cell r="D275" t="str">
            <v>Настил 1Н1-92</v>
          </cell>
          <cell r="E275">
            <v>7</v>
          </cell>
          <cell r="F275">
            <v>210</v>
          </cell>
          <cell r="G275">
            <v>1470</v>
          </cell>
          <cell r="H275">
            <v>10.199999999999999</v>
          </cell>
          <cell r="I275">
            <v>71.399999999999991</v>
          </cell>
          <cell r="J275" t="str">
            <v>RAL  7005</v>
          </cell>
          <cell r="K275">
            <v>5</v>
          </cell>
          <cell r="L275">
            <v>1050</v>
          </cell>
          <cell r="M275">
            <v>51</v>
          </cell>
          <cell r="N275" t="str">
            <v>-</v>
          </cell>
          <cell r="O275" t="str">
            <v>-</v>
          </cell>
          <cell r="P275" t="e">
            <v>#VALUE!</v>
          </cell>
          <cell r="W275" t="str">
            <v>-</v>
          </cell>
        </row>
        <row r="276">
          <cell r="C276" t="str">
            <v>1Н1-93</v>
          </cell>
          <cell r="D276" t="str">
            <v>Настил 1Н1-93</v>
          </cell>
          <cell r="E276">
            <v>1</v>
          </cell>
          <cell r="F276">
            <v>194.8</v>
          </cell>
          <cell r="G276">
            <v>194.8</v>
          </cell>
          <cell r="H276">
            <v>9.4600000000000009</v>
          </cell>
          <cell r="I276">
            <v>9.4600000000000009</v>
          </cell>
          <cell r="J276" t="str">
            <v>RAL  7005</v>
          </cell>
          <cell r="K276">
            <v>1</v>
          </cell>
          <cell r="L276">
            <v>194.8</v>
          </cell>
          <cell r="M276">
            <v>9.4600000000000009</v>
          </cell>
          <cell r="N276" t="str">
            <v>-</v>
          </cell>
          <cell r="O276" t="str">
            <v>-</v>
          </cell>
          <cell r="P276" t="e">
            <v>#VALUE!</v>
          </cell>
          <cell r="W276" t="str">
            <v>-</v>
          </cell>
        </row>
        <row r="277">
          <cell r="C277" t="str">
            <v>1Н1-94</v>
          </cell>
          <cell r="D277" t="str">
            <v>Настил 1Н1-94</v>
          </cell>
          <cell r="E277">
            <v>1</v>
          </cell>
          <cell r="F277">
            <v>290.60000000000002</v>
          </cell>
          <cell r="G277">
            <v>290.60000000000002</v>
          </cell>
          <cell r="H277">
            <v>14.11</v>
          </cell>
          <cell r="I277">
            <v>14.11</v>
          </cell>
          <cell r="J277" t="str">
            <v>RAL  7005</v>
          </cell>
          <cell r="K277">
            <v>1</v>
          </cell>
          <cell r="L277">
            <v>290.60000000000002</v>
          </cell>
          <cell r="M277">
            <v>14.11</v>
          </cell>
          <cell r="N277">
            <v>1</v>
          </cell>
          <cell r="O277">
            <v>290.60000000000002</v>
          </cell>
          <cell r="P277">
            <v>14.11</v>
          </cell>
          <cell r="R277">
            <v>0</v>
          </cell>
          <cell r="S277">
            <v>0</v>
          </cell>
          <cell r="U277">
            <v>0</v>
          </cell>
          <cell r="V277">
            <v>0</v>
          </cell>
          <cell r="W277">
            <v>1</v>
          </cell>
        </row>
        <row r="278">
          <cell r="C278" t="str">
            <v>1Н1-95</v>
          </cell>
          <cell r="D278" t="str">
            <v>Настил 1Н1-95</v>
          </cell>
          <cell r="E278">
            <v>1</v>
          </cell>
          <cell r="F278">
            <v>269.89999999999998</v>
          </cell>
          <cell r="G278">
            <v>269.89999999999998</v>
          </cell>
          <cell r="H278">
            <v>13.13</v>
          </cell>
          <cell r="I278">
            <v>13.13</v>
          </cell>
          <cell r="J278" t="str">
            <v>RAL  7005</v>
          </cell>
          <cell r="K278">
            <v>1</v>
          </cell>
          <cell r="L278">
            <v>269.89999999999998</v>
          </cell>
          <cell r="M278">
            <v>13.13</v>
          </cell>
          <cell r="N278" t="str">
            <v>-</v>
          </cell>
          <cell r="O278" t="str">
            <v>-</v>
          </cell>
          <cell r="P278" t="e">
            <v>#VALUE!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W278" t="str">
            <v>-</v>
          </cell>
        </row>
        <row r="279">
          <cell r="C279" t="str">
            <v>1Н1-96</v>
          </cell>
          <cell r="D279" t="str">
            <v>Настил 1Н1-96</v>
          </cell>
          <cell r="E279">
            <v>1</v>
          </cell>
          <cell r="F279">
            <v>257.89999999999998</v>
          </cell>
          <cell r="G279">
            <v>257.89999999999998</v>
          </cell>
          <cell r="H279">
            <v>12.54</v>
          </cell>
          <cell r="I279">
            <v>12.54</v>
          </cell>
          <cell r="J279" t="str">
            <v>RAL  7005</v>
          </cell>
          <cell r="K279">
            <v>1</v>
          </cell>
          <cell r="L279">
            <v>257.89999999999998</v>
          </cell>
          <cell r="M279">
            <v>12.54</v>
          </cell>
          <cell r="N279" t="str">
            <v>-</v>
          </cell>
          <cell r="O279" t="str">
            <v>-</v>
          </cell>
          <cell r="P279" t="e">
            <v>#VALUE!</v>
          </cell>
          <cell r="W279" t="str">
            <v>-</v>
          </cell>
        </row>
        <row r="280">
          <cell r="C280" t="str">
            <v>1Н1-97</v>
          </cell>
          <cell r="D280" t="str">
            <v>Настил 1Н1-97</v>
          </cell>
          <cell r="E280">
            <v>1</v>
          </cell>
          <cell r="F280">
            <v>215.7</v>
          </cell>
          <cell r="G280">
            <v>215.7</v>
          </cell>
          <cell r="H280">
            <v>10.5</v>
          </cell>
          <cell r="I280">
            <v>10.5</v>
          </cell>
          <cell r="J280" t="str">
            <v>RAL  7005</v>
          </cell>
          <cell r="K280">
            <v>1</v>
          </cell>
          <cell r="L280">
            <v>215.7</v>
          </cell>
          <cell r="M280">
            <v>10.5</v>
          </cell>
          <cell r="N280" t="str">
            <v>-</v>
          </cell>
          <cell r="O280" t="str">
            <v>-</v>
          </cell>
          <cell r="P280" t="e">
            <v>#VALUE!</v>
          </cell>
          <cell r="W280" t="str">
            <v>-</v>
          </cell>
        </row>
        <row r="281">
          <cell r="C281" t="str">
            <v>1Н1-98</v>
          </cell>
          <cell r="D281" t="str">
            <v>Настил 1Н1-98</v>
          </cell>
          <cell r="E281">
            <v>1</v>
          </cell>
          <cell r="F281">
            <v>287.3</v>
          </cell>
          <cell r="G281">
            <v>287.3</v>
          </cell>
          <cell r="H281">
            <v>13.95</v>
          </cell>
          <cell r="I281">
            <v>13.95</v>
          </cell>
          <cell r="J281" t="str">
            <v>RAL  7005</v>
          </cell>
          <cell r="K281">
            <v>1</v>
          </cell>
          <cell r="L281">
            <v>287.3</v>
          </cell>
          <cell r="M281">
            <v>13.95</v>
          </cell>
          <cell r="N281">
            <v>1</v>
          </cell>
          <cell r="O281">
            <v>287.3</v>
          </cell>
          <cell r="P281">
            <v>13.95</v>
          </cell>
          <cell r="R281">
            <v>0</v>
          </cell>
          <cell r="S281">
            <v>0</v>
          </cell>
          <cell r="U281">
            <v>0</v>
          </cell>
          <cell r="V281">
            <v>0</v>
          </cell>
          <cell r="W281">
            <v>1</v>
          </cell>
        </row>
        <row r="282">
          <cell r="C282" t="str">
            <v>1Н1-99</v>
          </cell>
          <cell r="D282" t="str">
            <v>Настил 1Н1-99</v>
          </cell>
          <cell r="E282">
            <v>1</v>
          </cell>
          <cell r="F282">
            <v>266.7</v>
          </cell>
          <cell r="G282">
            <v>266.7</v>
          </cell>
          <cell r="H282">
            <v>12.96</v>
          </cell>
          <cell r="I282">
            <v>12.96</v>
          </cell>
          <cell r="J282" t="str">
            <v>RAL  7005</v>
          </cell>
          <cell r="K282">
            <v>1</v>
          </cell>
          <cell r="L282">
            <v>266.7</v>
          </cell>
          <cell r="M282">
            <v>12.96</v>
          </cell>
          <cell r="N282" t="str">
            <v>-</v>
          </cell>
          <cell r="O282" t="str">
            <v>-</v>
          </cell>
          <cell r="P282" t="e">
            <v>#VALUE!</v>
          </cell>
          <cell r="W282" t="str">
            <v>-</v>
          </cell>
        </row>
        <row r="283">
          <cell r="C283" t="str">
            <v>1Н1-100</v>
          </cell>
          <cell r="D283" t="str">
            <v>Настил 1Н1-100</v>
          </cell>
          <cell r="E283">
            <v>1</v>
          </cell>
          <cell r="F283">
            <v>200.5</v>
          </cell>
          <cell r="G283">
            <v>200.5</v>
          </cell>
          <cell r="H283">
            <v>9.76</v>
          </cell>
          <cell r="I283">
            <v>9.76</v>
          </cell>
          <cell r="J283" t="str">
            <v>RAL  7005</v>
          </cell>
          <cell r="K283">
            <v>0</v>
          </cell>
          <cell r="L283">
            <v>0</v>
          </cell>
          <cell r="M283">
            <v>0</v>
          </cell>
          <cell r="N283" t="str">
            <v>-</v>
          </cell>
          <cell r="O283" t="str">
            <v>-</v>
          </cell>
          <cell r="W283" t="str">
            <v>-</v>
          </cell>
        </row>
        <row r="284">
          <cell r="C284" t="str">
            <v>1Н1-101</v>
          </cell>
          <cell r="D284" t="str">
            <v>Настил 1Н1-101</v>
          </cell>
          <cell r="E284">
            <v>7</v>
          </cell>
          <cell r="F284">
            <v>209.7</v>
          </cell>
          <cell r="G284">
            <v>1467.9</v>
          </cell>
          <cell r="H284">
            <v>10.19</v>
          </cell>
          <cell r="I284">
            <v>71.33</v>
          </cell>
          <cell r="J284" t="str">
            <v>RAL  7005</v>
          </cell>
          <cell r="K284">
            <v>0</v>
          </cell>
          <cell r="L284">
            <v>0</v>
          </cell>
          <cell r="M284">
            <v>0</v>
          </cell>
          <cell r="N284" t="str">
            <v>-</v>
          </cell>
          <cell r="O284" t="str">
            <v>-</v>
          </cell>
          <cell r="W284" t="str">
            <v>-</v>
          </cell>
        </row>
        <row r="285">
          <cell r="C285" t="str">
            <v>1Н1-102</v>
          </cell>
          <cell r="D285" t="str">
            <v>Настил 1Н1-102</v>
          </cell>
          <cell r="E285">
            <v>2</v>
          </cell>
          <cell r="F285">
            <v>215.7</v>
          </cell>
          <cell r="G285">
            <v>431.4</v>
          </cell>
          <cell r="H285">
            <v>10.48</v>
          </cell>
          <cell r="I285">
            <v>20.96</v>
          </cell>
          <cell r="J285" t="str">
            <v>RAL  7005</v>
          </cell>
          <cell r="K285">
            <v>2</v>
          </cell>
          <cell r="L285">
            <v>431.4</v>
          </cell>
          <cell r="M285">
            <v>20.96</v>
          </cell>
          <cell r="N285" t="str">
            <v>-</v>
          </cell>
          <cell r="O285" t="str">
            <v>-</v>
          </cell>
          <cell r="P285" t="e">
            <v>#VALUE!</v>
          </cell>
          <cell r="W285" t="str">
            <v>-</v>
          </cell>
        </row>
        <row r="286">
          <cell r="C286" t="str">
            <v>1Н1-103</v>
          </cell>
          <cell r="D286" t="str">
            <v>Настил 1Н1-103</v>
          </cell>
          <cell r="E286">
            <v>2</v>
          </cell>
          <cell r="F286">
            <v>198.1</v>
          </cell>
          <cell r="G286">
            <v>396.2</v>
          </cell>
          <cell r="H286">
            <v>9.61</v>
          </cell>
          <cell r="I286">
            <v>19.22</v>
          </cell>
          <cell r="J286" t="str">
            <v>RAL  7005</v>
          </cell>
          <cell r="K286">
            <v>0</v>
          </cell>
          <cell r="L286">
            <v>0</v>
          </cell>
          <cell r="M286">
            <v>0</v>
          </cell>
          <cell r="N286" t="str">
            <v>-</v>
          </cell>
          <cell r="O286" t="str">
            <v>-</v>
          </cell>
          <cell r="W286" t="str">
            <v>-</v>
          </cell>
        </row>
        <row r="287">
          <cell r="C287" t="str">
            <v>1Н1-104</v>
          </cell>
          <cell r="D287" t="str">
            <v>Настил 1Н1-104</v>
          </cell>
          <cell r="E287">
            <v>1</v>
          </cell>
          <cell r="F287">
            <v>183.7</v>
          </cell>
          <cell r="G287">
            <v>183.7</v>
          </cell>
          <cell r="H287">
            <v>8.91</v>
          </cell>
          <cell r="I287">
            <v>8.91</v>
          </cell>
          <cell r="J287" t="str">
            <v>RAL  7005</v>
          </cell>
          <cell r="K287">
            <v>1</v>
          </cell>
          <cell r="L287">
            <v>183.7</v>
          </cell>
          <cell r="M287">
            <v>8.91</v>
          </cell>
          <cell r="N287" t="str">
            <v>-</v>
          </cell>
          <cell r="O287" t="str">
            <v>-</v>
          </cell>
          <cell r="P287" t="e">
            <v>#VALUE!</v>
          </cell>
          <cell r="W287" t="str">
            <v>-</v>
          </cell>
        </row>
        <row r="288">
          <cell r="C288" t="str">
            <v>1Н1-105</v>
          </cell>
          <cell r="D288" t="str">
            <v>Настил 1Н1-105</v>
          </cell>
          <cell r="E288">
            <v>1</v>
          </cell>
          <cell r="F288">
            <v>274.3</v>
          </cell>
          <cell r="G288">
            <v>274.3</v>
          </cell>
          <cell r="H288">
            <v>13.3</v>
          </cell>
          <cell r="I288">
            <v>13.3</v>
          </cell>
          <cell r="J288" t="str">
            <v>RAL  7005</v>
          </cell>
          <cell r="K288">
            <v>1</v>
          </cell>
          <cell r="L288">
            <v>274.3</v>
          </cell>
          <cell r="M288">
            <v>13.3</v>
          </cell>
          <cell r="N288" t="str">
            <v>-</v>
          </cell>
          <cell r="O288" t="str">
            <v>-</v>
          </cell>
          <cell r="P288" t="e">
            <v>#VALUE!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W288" t="str">
            <v>-</v>
          </cell>
        </row>
        <row r="289">
          <cell r="C289" t="str">
            <v>1Н1-106</v>
          </cell>
          <cell r="D289" t="str">
            <v>Настил 1Н1-106</v>
          </cell>
          <cell r="E289">
            <v>1</v>
          </cell>
          <cell r="F289">
            <v>254.8</v>
          </cell>
          <cell r="G289">
            <v>254.8</v>
          </cell>
          <cell r="H289">
            <v>12.37</v>
          </cell>
          <cell r="I289">
            <v>12.37</v>
          </cell>
          <cell r="J289" t="str">
            <v>RAL  7005</v>
          </cell>
          <cell r="K289">
            <v>0</v>
          </cell>
          <cell r="L289">
            <v>0</v>
          </cell>
          <cell r="M289">
            <v>0</v>
          </cell>
          <cell r="N289" t="str">
            <v>-</v>
          </cell>
          <cell r="O289" t="str">
            <v>-</v>
          </cell>
          <cell r="W289" t="str">
            <v>-</v>
          </cell>
        </row>
        <row r="290">
          <cell r="C290" t="str">
            <v>1Н1-107</v>
          </cell>
          <cell r="D290" t="str">
            <v>Настил 1Н1-107</v>
          </cell>
          <cell r="E290">
            <v>1</v>
          </cell>
          <cell r="F290">
            <v>243.2</v>
          </cell>
          <cell r="G290">
            <v>243.2</v>
          </cell>
          <cell r="H290">
            <v>11.81</v>
          </cell>
          <cell r="I290">
            <v>11.81</v>
          </cell>
          <cell r="J290" t="str">
            <v>RAL  7005</v>
          </cell>
          <cell r="K290">
            <v>1</v>
          </cell>
          <cell r="L290">
            <v>243.2</v>
          </cell>
          <cell r="M290">
            <v>11.81</v>
          </cell>
          <cell r="N290" t="str">
            <v>-</v>
          </cell>
          <cell r="O290" t="str">
            <v>-</v>
          </cell>
          <cell r="P290" t="e">
            <v>#VALUE!</v>
          </cell>
          <cell r="W290" t="str">
            <v>-</v>
          </cell>
        </row>
        <row r="291">
          <cell r="C291" t="str">
            <v>1Н1-108</v>
          </cell>
          <cell r="D291" t="str">
            <v>Настил 1Н1-108</v>
          </cell>
          <cell r="E291">
            <v>1</v>
          </cell>
          <cell r="F291">
            <v>203.4</v>
          </cell>
          <cell r="G291">
            <v>203.4</v>
          </cell>
          <cell r="H291">
            <v>9.8800000000000008</v>
          </cell>
          <cell r="I291">
            <v>9.8800000000000008</v>
          </cell>
          <cell r="J291" t="str">
            <v>RAL  7005</v>
          </cell>
          <cell r="K291">
            <v>0</v>
          </cell>
          <cell r="L291">
            <v>0</v>
          </cell>
          <cell r="M291">
            <v>0</v>
          </cell>
          <cell r="N291" t="str">
            <v>-</v>
          </cell>
          <cell r="O291" t="str">
            <v>-</v>
          </cell>
          <cell r="W291" t="str">
            <v>-</v>
          </cell>
        </row>
        <row r="292">
          <cell r="C292" t="str">
            <v>1Н1-109</v>
          </cell>
          <cell r="D292" t="str">
            <v>Настил 1Н1-109</v>
          </cell>
          <cell r="E292">
            <v>1</v>
          </cell>
          <cell r="F292">
            <v>270.89999999999998</v>
          </cell>
          <cell r="G292">
            <v>270.89999999999998</v>
          </cell>
          <cell r="H292">
            <v>13.13</v>
          </cell>
          <cell r="I292">
            <v>13.13</v>
          </cell>
          <cell r="J292" t="str">
            <v>RAL  7005</v>
          </cell>
          <cell r="K292">
            <v>1</v>
          </cell>
          <cell r="L292">
            <v>270.89999999999998</v>
          </cell>
          <cell r="M292">
            <v>13.13</v>
          </cell>
          <cell r="N292">
            <v>1</v>
          </cell>
          <cell r="O292">
            <v>270.89999999999998</v>
          </cell>
          <cell r="P292">
            <v>13.13</v>
          </cell>
          <cell r="R292">
            <v>0</v>
          </cell>
          <cell r="S292">
            <v>0</v>
          </cell>
          <cell r="U292">
            <v>0</v>
          </cell>
          <cell r="V292">
            <v>0</v>
          </cell>
          <cell r="W292">
            <v>1</v>
          </cell>
        </row>
        <row r="293">
          <cell r="C293" t="str">
            <v>1Н1-110</v>
          </cell>
          <cell r="D293" t="str">
            <v>Настил 1Н1-110</v>
          </cell>
          <cell r="E293">
            <v>1</v>
          </cell>
          <cell r="F293">
            <v>251.5</v>
          </cell>
          <cell r="G293">
            <v>251.5</v>
          </cell>
          <cell r="H293">
            <v>12.2</v>
          </cell>
          <cell r="I293">
            <v>12.2</v>
          </cell>
          <cell r="J293" t="str">
            <v>RAL  7005</v>
          </cell>
          <cell r="K293">
            <v>1</v>
          </cell>
          <cell r="L293">
            <v>251.5</v>
          </cell>
          <cell r="M293">
            <v>12.2</v>
          </cell>
          <cell r="N293" t="str">
            <v>-</v>
          </cell>
          <cell r="O293" t="str">
            <v>-</v>
          </cell>
          <cell r="P293" t="e">
            <v>#VALUE!</v>
          </cell>
          <cell r="W293" t="str">
            <v>-</v>
          </cell>
        </row>
        <row r="294">
          <cell r="C294" t="str">
            <v>1Н1-111</v>
          </cell>
          <cell r="D294" t="str">
            <v>Настил 1Н1-111</v>
          </cell>
          <cell r="E294">
            <v>1</v>
          </cell>
          <cell r="F294">
            <v>189.1</v>
          </cell>
          <cell r="G294">
            <v>189.1</v>
          </cell>
          <cell r="H294">
            <v>9.19</v>
          </cell>
          <cell r="I294">
            <v>9.19</v>
          </cell>
          <cell r="J294" t="str">
            <v>RAL  7005</v>
          </cell>
          <cell r="K294">
            <v>1</v>
          </cell>
          <cell r="L294">
            <v>189.1</v>
          </cell>
          <cell r="M294">
            <v>9.19</v>
          </cell>
          <cell r="N294" t="str">
            <v>-</v>
          </cell>
          <cell r="O294" t="str">
            <v>-</v>
          </cell>
          <cell r="P294" t="e">
            <v>#VALUE!</v>
          </cell>
          <cell r="W294" t="str">
            <v>-</v>
          </cell>
        </row>
        <row r="295">
          <cell r="C295" t="str">
            <v>1Н1-112</v>
          </cell>
          <cell r="D295" t="str">
            <v>Настил 1Н1-112</v>
          </cell>
          <cell r="E295">
            <v>2</v>
          </cell>
          <cell r="F295">
            <v>197.8</v>
          </cell>
          <cell r="G295">
            <v>395.6</v>
          </cell>
          <cell r="H295">
            <v>9.59</v>
          </cell>
          <cell r="I295">
            <v>19.18</v>
          </cell>
          <cell r="J295" t="str">
            <v>RAL  7005</v>
          </cell>
          <cell r="K295">
            <v>1</v>
          </cell>
          <cell r="L295">
            <v>197.8</v>
          </cell>
          <cell r="M295">
            <v>9.59</v>
          </cell>
          <cell r="N295" t="str">
            <v>-</v>
          </cell>
          <cell r="O295" t="str">
            <v>-</v>
          </cell>
          <cell r="P295" t="e">
            <v>#VALUE!</v>
          </cell>
          <cell r="W295" t="str">
            <v>-</v>
          </cell>
        </row>
        <row r="296">
          <cell r="C296" t="str">
            <v>1Н1-113</v>
          </cell>
          <cell r="D296" t="str">
            <v>Настил 1Н1-113</v>
          </cell>
          <cell r="E296">
            <v>1</v>
          </cell>
          <cell r="F296">
            <v>163.5</v>
          </cell>
          <cell r="G296">
            <v>163.5</v>
          </cell>
          <cell r="H296">
            <v>7.95</v>
          </cell>
          <cell r="I296">
            <v>7.95</v>
          </cell>
          <cell r="J296" t="str">
            <v>RAL  7005</v>
          </cell>
          <cell r="K296">
            <v>1</v>
          </cell>
          <cell r="L296">
            <v>163.5</v>
          </cell>
          <cell r="M296">
            <v>7.95</v>
          </cell>
          <cell r="N296" t="str">
            <v>-</v>
          </cell>
          <cell r="O296" t="str">
            <v>-</v>
          </cell>
          <cell r="P296" t="e">
            <v>#VALUE!</v>
          </cell>
          <cell r="W296" t="str">
            <v>-</v>
          </cell>
        </row>
        <row r="297">
          <cell r="C297" t="str">
            <v>1Н1-114</v>
          </cell>
          <cell r="D297" t="str">
            <v>Настил 1Н1-114</v>
          </cell>
          <cell r="E297">
            <v>1</v>
          </cell>
          <cell r="F297">
            <v>271.5</v>
          </cell>
          <cell r="G297">
            <v>271.5</v>
          </cell>
          <cell r="H297">
            <v>13.16</v>
          </cell>
          <cell r="I297">
            <v>13.16</v>
          </cell>
          <cell r="J297" t="str">
            <v>RAL  7005</v>
          </cell>
          <cell r="K297">
            <v>1</v>
          </cell>
          <cell r="L297">
            <v>271.5</v>
          </cell>
          <cell r="M297">
            <v>13.16</v>
          </cell>
          <cell r="N297" t="str">
            <v>-</v>
          </cell>
          <cell r="O297" t="str">
            <v>-</v>
          </cell>
          <cell r="P297" t="e">
            <v>#VALUE!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W297" t="str">
            <v>-</v>
          </cell>
        </row>
        <row r="298">
          <cell r="C298" t="str">
            <v>1Н1-115</v>
          </cell>
          <cell r="D298" t="str">
            <v>Настил 1Н1-115</v>
          </cell>
          <cell r="E298">
            <v>1</v>
          </cell>
          <cell r="F298">
            <v>252</v>
          </cell>
          <cell r="G298">
            <v>252</v>
          </cell>
          <cell r="H298">
            <v>12.23</v>
          </cell>
          <cell r="I298">
            <v>12.23</v>
          </cell>
          <cell r="J298" t="str">
            <v>RAL  7005</v>
          </cell>
          <cell r="K298">
            <v>1</v>
          </cell>
          <cell r="L298">
            <v>252</v>
          </cell>
          <cell r="M298">
            <v>12.23</v>
          </cell>
          <cell r="N298" t="str">
            <v>-</v>
          </cell>
          <cell r="O298" t="str">
            <v>-</v>
          </cell>
          <cell r="P298" t="e">
            <v>#VALUE!</v>
          </cell>
          <cell r="W298" t="str">
            <v>-</v>
          </cell>
        </row>
        <row r="299">
          <cell r="C299" t="str">
            <v>1Н1-116</v>
          </cell>
          <cell r="D299" t="str">
            <v>Настил 1Н1-116</v>
          </cell>
          <cell r="E299">
            <v>1</v>
          </cell>
          <cell r="F299">
            <v>223.6</v>
          </cell>
          <cell r="G299">
            <v>223.6</v>
          </cell>
          <cell r="H299">
            <v>10.85</v>
          </cell>
          <cell r="I299">
            <v>10.85</v>
          </cell>
          <cell r="J299" t="str">
            <v>RAL  7005</v>
          </cell>
          <cell r="K299">
            <v>1</v>
          </cell>
          <cell r="L299">
            <v>223.6</v>
          </cell>
          <cell r="M299">
            <v>10.85</v>
          </cell>
          <cell r="N299" t="str">
            <v>-</v>
          </cell>
          <cell r="O299" t="str">
            <v>-</v>
          </cell>
          <cell r="P299" t="e">
            <v>#VALUE!</v>
          </cell>
          <cell r="W299" t="str">
            <v>-</v>
          </cell>
        </row>
        <row r="300">
          <cell r="C300" t="str">
            <v>1Н1-117</v>
          </cell>
          <cell r="D300" t="str">
            <v>Настил 1Н1-117</v>
          </cell>
          <cell r="E300">
            <v>1</v>
          </cell>
          <cell r="F300">
            <v>204.1</v>
          </cell>
          <cell r="G300">
            <v>204.1</v>
          </cell>
          <cell r="H300">
            <v>9.91</v>
          </cell>
          <cell r="I300">
            <v>9.91</v>
          </cell>
          <cell r="J300" t="str">
            <v>RAL  7005</v>
          </cell>
          <cell r="K300">
            <v>0</v>
          </cell>
          <cell r="L300">
            <v>0</v>
          </cell>
          <cell r="M300">
            <v>0</v>
          </cell>
          <cell r="N300" t="str">
            <v>-</v>
          </cell>
          <cell r="O300" t="str">
            <v>-</v>
          </cell>
          <cell r="W300" t="str">
            <v>-</v>
          </cell>
        </row>
        <row r="301">
          <cell r="C301" t="str">
            <v>1Н1-118</v>
          </cell>
          <cell r="D301" t="str">
            <v>Настил 1Н1-118</v>
          </cell>
          <cell r="E301">
            <v>1</v>
          </cell>
          <cell r="F301">
            <v>271.60000000000002</v>
          </cell>
          <cell r="G301">
            <v>271.60000000000002</v>
          </cell>
          <cell r="H301">
            <v>13.16</v>
          </cell>
          <cell r="I301">
            <v>13.16</v>
          </cell>
          <cell r="J301" t="str">
            <v>RAL  7005</v>
          </cell>
          <cell r="K301">
            <v>1</v>
          </cell>
          <cell r="L301">
            <v>271.60000000000002</v>
          </cell>
          <cell r="M301">
            <v>13.16</v>
          </cell>
          <cell r="N301">
            <v>1</v>
          </cell>
          <cell r="O301">
            <v>271.60000000000002</v>
          </cell>
          <cell r="P301">
            <v>13.16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W301">
            <v>1</v>
          </cell>
        </row>
        <row r="302">
          <cell r="C302" t="str">
            <v>1Н1-119</v>
          </cell>
          <cell r="D302" t="str">
            <v>Настил 1Н1-119</v>
          </cell>
          <cell r="E302">
            <v>1</v>
          </cell>
          <cell r="F302">
            <v>252.2</v>
          </cell>
          <cell r="G302">
            <v>252.2</v>
          </cell>
          <cell r="H302">
            <v>12.23</v>
          </cell>
          <cell r="I302">
            <v>12.23</v>
          </cell>
          <cell r="J302" t="str">
            <v>RAL  7005</v>
          </cell>
          <cell r="K302">
            <v>1</v>
          </cell>
          <cell r="L302">
            <v>252.2</v>
          </cell>
          <cell r="M302">
            <v>12.23</v>
          </cell>
          <cell r="N302" t="str">
            <v>-</v>
          </cell>
          <cell r="O302" t="str">
            <v>-</v>
          </cell>
          <cell r="P302">
            <v>12.23</v>
          </cell>
          <cell r="W302" t="str">
            <v>-</v>
          </cell>
        </row>
        <row r="303">
          <cell r="C303" t="str">
            <v>1Н1-120</v>
          </cell>
          <cell r="D303" t="str">
            <v>Настил 1Н1-120</v>
          </cell>
          <cell r="E303">
            <v>1</v>
          </cell>
          <cell r="F303">
            <v>189.8</v>
          </cell>
          <cell r="G303">
            <v>189.8</v>
          </cell>
          <cell r="H303">
            <v>9.2200000000000006</v>
          </cell>
          <cell r="I303">
            <v>9.2200000000000006</v>
          </cell>
          <cell r="J303" t="str">
            <v>RAL  7005</v>
          </cell>
          <cell r="K303">
            <v>0</v>
          </cell>
          <cell r="L303">
            <v>0</v>
          </cell>
          <cell r="M303">
            <v>0</v>
          </cell>
          <cell r="N303" t="str">
            <v>-</v>
          </cell>
          <cell r="O303" t="str">
            <v>-</v>
          </cell>
          <cell r="W303" t="str">
            <v>-</v>
          </cell>
        </row>
        <row r="304">
          <cell r="C304" t="str">
            <v>1Н1-121</v>
          </cell>
          <cell r="D304" t="str">
            <v>Настил 1Н1-121</v>
          </cell>
          <cell r="E304">
            <v>2</v>
          </cell>
          <cell r="F304">
            <v>173</v>
          </cell>
          <cell r="G304">
            <v>346</v>
          </cell>
          <cell r="H304">
            <v>8.42</v>
          </cell>
          <cell r="I304">
            <v>16.84</v>
          </cell>
          <cell r="J304" t="str">
            <v>RAL  7005</v>
          </cell>
          <cell r="K304">
            <v>2</v>
          </cell>
          <cell r="L304">
            <v>346</v>
          </cell>
          <cell r="M304">
            <v>16.84</v>
          </cell>
          <cell r="N304" t="str">
            <v>-</v>
          </cell>
          <cell r="O304" t="str">
            <v>-</v>
          </cell>
          <cell r="P304" t="e">
            <v>#VALUE!</v>
          </cell>
          <cell r="R304">
            <v>0</v>
          </cell>
          <cell r="S304">
            <v>0</v>
          </cell>
          <cell r="U304">
            <v>0</v>
          </cell>
          <cell r="V304">
            <v>0</v>
          </cell>
          <cell r="W304" t="str">
            <v>-</v>
          </cell>
        </row>
        <row r="305">
          <cell r="C305" t="str">
            <v>1Н1-122</v>
          </cell>
          <cell r="D305" t="str">
            <v>Настил 1Н1-122</v>
          </cell>
          <cell r="E305">
            <v>2</v>
          </cell>
          <cell r="F305">
            <v>287.7</v>
          </cell>
          <cell r="G305">
            <v>575.4</v>
          </cell>
          <cell r="H305">
            <v>13.97</v>
          </cell>
          <cell r="I305">
            <v>27.94</v>
          </cell>
          <cell r="J305" t="str">
            <v>RAL  7005</v>
          </cell>
          <cell r="K305">
            <v>2</v>
          </cell>
          <cell r="L305">
            <v>575.4</v>
          </cell>
          <cell r="M305">
            <v>27.94</v>
          </cell>
          <cell r="N305">
            <v>1</v>
          </cell>
          <cell r="O305">
            <v>287.7</v>
          </cell>
          <cell r="P305" t="e">
            <v>#VALUE!</v>
          </cell>
          <cell r="R305">
            <v>0</v>
          </cell>
          <cell r="S305">
            <v>0</v>
          </cell>
          <cell r="U305">
            <v>0</v>
          </cell>
          <cell r="V305">
            <v>0</v>
          </cell>
          <cell r="W305">
            <v>1</v>
          </cell>
        </row>
        <row r="306">
          <cell r="C306" t="str">
            <v>1Н1-123</v>
          </cell>
          <cell r="D306" t="str">
            <v>Настил 1Н1-123</v>
          </cell>
          <cell r="E306">
            <v>1</v>
          </cell>
          <cell r="F306">
            <v>267.2</v>
          </cell>
          <cell r="G306">
            <v>267.2</v>
          </cell>
          <cell r="H306">
            <v>12.99</v>
          </cell>
          <cell r="I306">
            <v>12.99</v>
          </cell>
          <cell r="J306" t="str">
            <v>RAL  7005</v>
          </cell>
          <cell r="K306">
            <v>1</v>
          </cell>
          <cell r="L306">
            <v>267.2</v>
          </cell>
          <cell r="M306">
            <v>12.99</v>
          </cell>
          <cell r="N306" t="str">
            <v>-</v>
          </cell>
          <cell r="O306" t="str">
            <v>-</v>
          </cell>
          <cell r="P306" t="e">
            <v>#VALUE!</v>
          </cell>
          <cell r="W306" t="str">
            <v>-</v>
          </cell>
        </row>
        <row r="307">
          <cell r="C307" t="str">
            <v>1Н1-124</v>
          </cell>
          <cell r="D307" t="str">
            <v>Настил 1Н1-124</v>
          </cell>
          <cell r="E307">
            <v>2</v>
          </cell>
          <cell r="F307">
            <v>236.8</v>
          </cell>
          <cell r="G307">
            <v>473.6</v>
          </cell>
          <cell r="H307">
            <v>11.51</v>
          </cell>
          <cell r="I307">
            <v>23.02</v>
          </cell>
          <cell r="J307" t="str">
            <v>RAL  7005</v>
          </cell>
          <cell r="K307">
            <v>2</v>
          </cell>
          <cell r="L307">
            <v>473.6</v>
          </cell>
          <cell r="M307">
            <v>23.02</v>
          </cell>
          <cell r="N307" t="str">
            <v>-</v>
          </cell>
          <cell r="O307" t="str">
            <v>-</v>
          </cell>
          <cell r="P307" t="e">
            <v>#VALUE!</v>
          </cell>
          <cell r="W307" t="str">
            <v>-</v>
          </cell>
        </row>
        <row r="308">
          <cell r="C308" t="str">
            <v>1Н1-125</v>
          </cell>
          <cell r="D308" t="str">
            <v>Настил 1Н1-125</v>
          </cell>
          <cell r="E308">
            <v>2</v>
          </cell>
          <cell r="F308">
            <v>215.8</v>
          </cell>
          <cell r="G308">
            <v>431.6</v>
          </cell>
          <cell r="H308">
            <v>10.51</v>
          </cell>
          <cell r="I308">
            <v>21.02</v>
          </cell>
          <cell r="J308" t="str">
            <v>RAL  7005</v>
          </cell>
          <cell r="K308">
            <v>2</v>
          </cell>
          <cell r="L308">
            <v>431.6</v>
          </cell>
          <cell r="M308">
            <v>21.02</v>
          </cell>
          <cell r="N308" t="str">
            <v>-</v>
          </cell>
          <cell r="O308" t="str">
            <v>-</v>
          </cell>
          <cell r="P308" t="e">
            <v>#VALUE!</v>
          </cell>
          <cell r="W308" t="str">
            <v>-</v>
          </cell>
        </row>
        <row r="309">
          <cell r="C309" t="str">
            <v>1Н1-126</v>
          </cell>
          <cell r="D309" t="str">
            <v>Настил 1Н1-126</v>
          </cell>
          <cell r="E309">
            <v>2</v>
          </cell>
          <cell r="F309">
            <v>287.5</v>
          </cell>
          <cell r="G309">
            <v>575</v>
          </cell>
          <cell r="H309">
            <v>13.96</v>
          </cell>
          <cell r="I309">
            <v>27.92</v>
          </cell>
          <cell r="J309" t="str">
            <v>RAL  7005</v>
          </cell>
          <cell r="K309">
            <v>2</v>
          </cell>
          <cell r="L309">
            <v>575</v>
          </cell>
          <cell r="M309">
            <v>27.92</v>
          </cell>
          <cell r="N309">
            <v>1</v>
          </cell>
          <cell r="O309">
            <v>287.5</v>
          </cell>
          <cell r="P309">
            <v>13.96</v>
          </cell>
          <cell r="R309">
            <v>0</v>
          </cell>
          <cell r="S309">
            <v>0</v>
          </cell>
          <cell r="U309">
            <v>0</v>
          </cell>
          <cell r="V309">
            <v>0</v>
          </cell>
          <cell r="W309">
            <v>1</v>
          </cell>
        </row>
        <row r="310">
          <cell r="C310" t="str">
            <v>1Н1-127</v>
          </cell>
          <cell r="D310" t="str">
            <v>Настил 1Н1-127</v>
          </cell>
          <cell r="E310">
            <v>2</v>
          </cell>
          <cell r="F310">
            <v>266.8</v>
          </cell>
          <cell r="G310">
            <v>533.6</v>
          </cell>
          <cell r="H310">
            <v>12.97</v>
          </cell>
          <cell r="I310">
            <v>25.94</v>
          </cell>
          <cell r="J310" t="str">
            <v>RAL  7005</v>
          </cell>
          <cell r="K310">
            <v>1</v>
          </cell>
          <cell r="L310">
            <v>266.8</v>
          </cell>
          <cell r="M310">
            <v>12.97</v>
          </cell>
          <cell r="N310" t="str">
            <v>-</v>
          </cell>
          <cell r="O310" t="str">
            <v>-</v>
          </cell>
          <cell r="P310" t="e">
            <v>#VALUE!</v>
          </cell>
          <cell r="W310" t="str">
            <v>-</v>
          </cell>
        </row>
        <row r="311">
          <cell r="C311" t="str">
            <v>1Н1-128</v>
          </cell>
          <cell r="D311" t="str">
            <v>Настил 1Н1-128</v>
          </cell>
          <cell r="E311">
            <v>2</v>
          </cell>
          <cell r="F311">
            <v>200.6</v>
          </cell>
          <cell r="G311">
            <v>401.2</v>
          </cell>
          <cell r="H311">
            <v>9.77</v>
          </cell>
          <cell r="I311">
            <v>19.54</v>
          </cell>
          <cell r="J311" t="str">
            <v>RAL  7005</v>
          </cell>
          <cell r="K311">
            <v>0</v>
          </cell>
          <cell r="L311">
            <v>0</v>
          </cell>
          <cell r="M311">
            <v>0</v>
          </cell>
          <cell r="N311" t="str">
            <v>-</v>
          </cell>
          <cell r="O311" t="str">
            <v>-</v>
          </cell>
          <cell r="W311" t="str">
            <v>-</v>
          </cell>
        </row>
        <row r="312">
          <cell r="C312" t="str">
            <v>1Н1-129</v>
          </cell>
          <cell r="D312" t="str">
            <v>Настил 1Н1-129</v>
          </cell>
          <cell r="E312">
            <v>2</v>
          </cell>
          <cell r="F312">
            <v>172.6</v>
          </cell>
          <cell r="G312">
            <v>345.2</v>
          </cell>
          <cell r="H312">
            <v>8.4</v>
          </cell>
          <cell r="I312">
            <v>16.8</v>
          </cell>
          <cell r="J312" t="str">
            <v>RAL  7005</v>
          </cell>
          <cell r="K312">
            <v>2</v>
          </cell>
          <cell r="L312">
            <v>345.2</v>
          </cell>
          <cell r="M312">
            <v>16.8</v>
          </cell>
          <cell r="N312" t="str">
            <v>-</v>
          </cell>
          <cell r="O312" t="str">
            <v>-</v>
          </cell>
          <cell r="P312" t="e">
            <v>#VALUE!</v>
          </cell>
          <cell r="R312">
            <v>0</v>
          </cell>
          <cell r="S312">
            <v>0</v>
          </cell>
          <cell r="U312">
            <v>0</v>
          </cell>
          <cell r="V312">
            <v>0</v>
          </cell>
          <cell r="W312" t="str">
            <v>-</v>
          </cell>
        </row>
        <row r="313">
          <cell r="C313" t="str">
            <v>1Н1-130</v>
          </cell>
          <cell r="D313" t="str">
            <v>Настил 1Н1-130</v>
          </cell>
          <cell r="E313">
            <v>2</v>
          </cell>
          <cell r="F313">
            <v>287.3</v>
          </cell>
          <cell r="G313">
            <v>574.6</v>
          </cell>
          <cell r="H313">
            <v>13.95</v>
          </cell>
          <cell r="I313">
            <v>27.9</v>
          </cell>
          <cell r="J313" t="str">
            <v>RAL  7005</v>
          </cell>
          <cell r="K313">
            <v>2</v>
          </cell>
          <cell r="L313">
            <v>574.6</v>
          </cell>
          <cell r="M313">
            <v>27.9</v>
          </cell>
          <cell r="N313">
            <v>2</v>
          </cell>
          <cell r="O313">
            <v>574.6</v>
          </cell>
          <cell r="P313">
            <v>27.9</v>
          </cell>
          <cell r="R313">
            <v>0</v>
          </cell>
          <cell r="S313">
            <v>0</v>
          </cell>
          <cell r="U313">
            <v>0</v>
          </cell>
          <cell r="V313">
            <v>0</v>
          </cell>
          <cell r="W313">
            <v>2</v>
          </cell>
        </row>
        <row r="314">
          <cell r="C314" t="str">
            <v>1Н1-131</v>
          </cell>
          <cell r="D314" t="str">
            <v>Настил 1Н1-131</v>
          </cell>
          <cell r="E314">
            <v>2</v>
          </cell>
          <cell r="F314">
            <v>266.7</v>
          </cell>
          <cell r="G314">
            <v>533.4</v>
          </cell>
          <cell r="H314">
            <v>12.96</v>
          </cell>
          <cell r="I314">
            <v>25.92</v>
          </cell>
          <cell r="J314" t="str">
            <v>RAL  7005</v>
          </cell>
          <cell r="K314">
            <v>0</v>
          </cell>
          <cell r="L314">
            <v>0</v>
          </cell>
          <cell r="M314">
            <v>0</v>
          </cell>
          <cell r="N314" t="str">
            <v>-</v>
          </cell>
          <cell r="O314" t="str">
            <v>-</v>
          </cell>
          <cell r="W314" t="str">
            <v>-</v>
          </cell>
        </row>
        <row r="315">
          <cell r="C315" t="str">
            <v>1Н1-132</v>
          </cell>
          <cell r="D315" t="str">
            <v>Настил 1Н1-132</v>
          </cell>
          <cell r="E315">
            <v>2</v>
          </cell>
          <cell r="F315">
            <v>236.3</v>
          </cell>
          <cell r="G315">
            <v>472.6</v>
          </cell>
          <cell r="H315">
            <v>11.49</v>
          </cell>
          <cell r="I315">
            <v>22.98</v>
          </cell>
          <cell r="J315" t="str">
            <v>RAL  7005</v>
          </cell>
          <cell r="K315">
            <v>1</v>
          </cell>
          <cell r="L315">
            <v>236.3</v>
          </cell>
          <cell r="M315">
            <v>11.49</v>
          </cell>
          <cell r="N315" t="str">
            <v>-</v>
          </cell>
          <cell r="O315" t="str">
            <v>-</v>
          </cell>
          <cell r="P315" t="e">
            <v>#VALUE!</v>
          </cell>
          <cell r="W315" t="str">
            <v>-</v>
          </cell>
        </row>
        <row r="316">
          <cell r="C316" t="str">
            <v>1Н1-133</v>
          </cell>
          <cell r="D316" t="str">
            <v>Настил 1Н1-133</v>
          </cell>
          <cell r="E316">
            <v>2</v>
          </cell>
          <cell r="F316">
            <v>216.4</v>
          </cell>
          <cell r="G316">
            <v>432.8</v>
          </cell>
          <cell r="H316">
            <v>10.54</v>
          </cell>
          <cell r="I316">
            <v>21.08</v>
          </cell>
          <cell r="J316" t="str">
            <v>RAL  7005</v>
          </cell>
          <cell r="K316">
            <v>1</v>
          </cell>
          <cell r="L316">
            <v>216.4</v>
          </cell>
          <cell r="M316">
            <v>10.54</v>
          </cell>
          <cell r="N316" t="str">
            <v>-</v>
          </cell>
          <cell r="O316" t="str">
            <v>-</v>
          </cell>
          <cell r="P316" t="e">
            <v>#VALUE!</v>
          </cell>
          <cell r="W316" t="str">
            <v>-</v>
          </cell>
        </row>
        <row r="317">
          <cell r="C317" t="str">
            <v>1Н1-134</v>
          </cell>
          <cell r="D317" t="str">
            <v>Настил 1Н1-134</v>
          </cell>
          <cell r="E317">
            <v>2</v>
          </cell>
          <cell r="F317">
            <v>288.3</v>
          </cell>
          <cell r="G317">
            <v>576.6</v>
          </cell>
          <cell r="H317">
            <v>13.99</v>
          </cell>
          <cell r="I317">
            <v>27.98</v>
          </cell>
          <cell r="J317" t="str">
            <v>RAL  7005</v>
          </cell>
          <cell r="K317">
            <v>2</v>
          </cell>
          <cell r="L317">
            <v>576.6</v>
          </cell>
          <cell r="M317">
            <v>27.98</v>
          </cell>
          <cell r="N317">
            <v>1</v>
          </cell>
          <cell r="O317">
            <v>288.3</v>
          </cell>
          <cell r="P317">
            <v>13.99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W317">
            <v>1</v>
          </cell>
        </row>
        <row r="318">
          <cell r="C318" t="str">
            <v>1Н1-135</v>
          </cell>
          <cell r="D318" t="str">
            <v>Настил 1Н1-135</v>
          </cell>
          <cell r="E318">
            <v>2</v>
          </cell>
          <cell r="F318">
            <v>267.5</v>
          </cell>
          <cell r="G318">
            <v>535</v>
          </cell>
          <cell r="H318">
            <v>13</v>
          </cell>
          <cell r="I318">
            <v>26</v>
          </cell>
          <cell r="J318" t="str">
            <v>RAL  7005</v>
          </cell>
          <cell r="K318">
            <v>2</v>
          </cell>
          <cell r="L318">
            <v>535</v>
          </cell>
          <cell r="M318">
            <v>26</v>
          </cell>
          <cell r="N318" t="str">
            <v>-</v>
          </cell>
          <cell r="O318" t="str">
            <v>-</v>
          </cell>
          <cell r="P318" t="e">
            <v>#VALUE!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W318" t="str">
            <v>-</v>
          </cell>
        </row>
        <row r="319">
          <cell r="C319" t="str">
            <v>1Н1-136</v>
          </cell>
          <cell r="D319" t="str">
            <v>Настил 1Н1-136</v>
          </cell>
          <cell r="E319">
            <v>2</v>
          </cell>
          <cell r="F319">
            <v>201.3</v>
          </cell>
          <cell r="G319">
            <v>402.6</v>
          </cell>
          <cell r="H319">
            <v>9.8000000000000007</v>
          </cell>
          <cell r="I319">
            <v>19.600000000000001</v>
          </cell>
          <cell r="J319" t="str">
            <v>RAL  7005</v>
          </cell>
          <cell r="K319">
            <v>0</v>
          </cell>
          <cell r="L319">
            <v>0</v>
          </cell>
          <cell r="M319">
            <v>0</v>
          </cell>
          <cell r="N319" t="str">
            <v>-</v>
          </cell>
          <cell r="O319" t="str">
            <v>-</v>
          </cell>
          <cell r="W319" t="str">
            <v>-</v>
          </cell>
        </row>
        <row r="320">
          <cell r="C320" t="str">
            <v>1Н1-137</v>
          </cell>
          <cell r="D320" t="str">
            <v>Настил 1Н1-137</v>
          </cell>
          <cell r="E320">
            <v>2</v>
          </cell>
          <cell r="F320">
            <v>173.4</v>
          </cell>
          <cell r="G320">
            <v>346.8</v>
          </cell>
          <cell r="H320">
            <v>8.44</v>
          </cell>
          <cell r="I320">
            <v>16.88</v>
          </cell>
          <cell r="J320" t="str">
            <v>RAL  7005</v>
          </cell>
          <cell r="K320">
            <v>2</v>
          </cell>
          <cell r="L320">
            <v>346.8</v>
          </cell>
          <cell r="M320">
            <v>16.88</v>
          </cell>
          <cell r="N320" t="str">
            <v>-</v>
          </cell>
          <cell r="O320" t="str">
            <v>-</v>
          </cell>
          <cell r="P320" t="e">
            <v>#VALUE!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W320" t="str">
            <v>-</v>
          </cell>
        </row>
        <row r="321">
          <cell r="C321" t="str">
            <v>1Н1-138</v>
          </cell>
          <cell r="D321" t="str">
            <v>Настил 1Н1-138</v>
          </cell>
          <cell r="E321">
            <v>2</v>
          </cell>
          <cell r="F321">
            <v>288.3</v>
          </cell>
          <cell r="G321">
            <v>576.6</v>
          </cell>
          <cell r="H321">
            <v>13.99</v>
          </cell>
          <cell r="I321">
            <v>27.98</v>
          </cell>
          <cell r="J321" t="str">
            <v>RAL  7005</v>
          </cell>
          <cell r="K321">
            <v>2</v>
          </cell>
          <cell r="L321">
            <v>576.6</v>
          </cell>
          <cell r="M321">
            <v>27.98</v>
          </cell>
          <cell r="N321">
            <v>2</v>
          </cell>
          <cell r="O321">
            <v>576.6</v>
          </cell>
          <cell r="P321">
            <v>27.98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W321">
            <v>2</v>
          </cell>
        </row>
        <row r="322">
          <cell r="C322" t="str">
            <v>1Н1-139</v>
          </cell>
          <cell r="D322" t="str">
            <v>Настил 1Н1-139</v>
          </cell>
          <cell r="E322">
            <v>2</v>
          </cell>
          <cell r="F322">
            <v>267.5</v>
          </cell>
          <cell r="G322">
            <v>535</v>
          </cell>
          <cell r="H322">
            <v>13</v>
          </cell>
          <cell r="I322">
            <v>26</v>
          </cell>
          <cell r="J322" t="str">
            <v>RAL  7005</v>
          </cell>
          <cell r="K322">
            <v>2</v>
          </cell>
          <cell r="L322">
            <v>535</v>
          </cell>
          <cell r="M322">
            <v>26</v>
          </cell>
          <cell r="N322">
            <v>2</v>
          </cell>
          <cell r="O322">
            <v>535</v>
          </cell>
          <cell r="P322">
            <v>26</v>
          </cell>
          <cell r="R322">
            <v>0</v>
          </cell>
          <cell r="S322">
            <v>0</v>
          </cell>
          <cell r="U322">
            <v>0</v>
          </cell>
          <cell r="V322">
            <v>0</v>
          </cell>
          <cell r="W322">
            <v>2</v>
          </cell>
        </row>
        <row r="323">
          <cell r="C323" t="str">
            <v>1Н1-140</v>
          </cell>
          <cell r="D323" t="str">
            <v>Настил 1Н1-140</v>
          </cell>
          <cell r="E323">
            <v>2</v>
          </cell>
          <cell r="F323">
            <v>237.1</v>
          </cell>
          <cell r="G323">
            <v>474.2</v>
          </cell>
          <cell r="H323">
            <v>11.53</v>
          </cell>
          <cell r="I323">
            <v>23.06</v>
          </cell>
          <cell r="J323" t="str">
            <v>RAL  7005</v>
          </cell>
          <cell r="K323">
            <v>2</v>
          </cell>
          <cell r="L323">
            <v>474.2</v>
          </cell>
          <cell r="M323">
            <v>23.06</v>
          </cell>
          <cell r="N323" t="str">
            <v>-</v>
          </cell>
          <cell r="O323" t="str">
            <v>-</v>
          </cell>
          <cell r="P323" t="e">
            <v>#VALUE!</v>
          </cell>
          <cell r="W323" t="str">
            <v>-</v>
          </cell>
        </row>
        <row r="324">
          <cell r="C324" t="str">
            <v>1Н1-141</v>
          </cell>
          <cell r="D324" t="str">
            <v>Настил 1Н1-141</v>
          </cell>
          <cell r="E324">
            <v>2</v>
          </cell>
          <cell r="F324">
            <v>216.4</v>
          </cell>
          <cell r="G324">
            <v>432.8</v>
          </cell>
          <cell r="H324">
            <v>10.54</v>
          </cell>
          <cell r="I324">
            <v>21.08</v>
          </cell>
          <cell r="J324" t="str">
            <v>RAL  7005</v>
          </cell>
          <cell r="K324">
            <v>2</v>
          </cell>
          <cell r="L324">
            <v>432.8</v>
          </cell>
          <cell r="M324">
            <v>21.08</v>
          </cell>
          <cell r="N324" t="str">
            <v>-</v>
          </cell>
          <cell r="O324" t="str">
            <v>-</v>
          </cell>
          <cell r="P324" t="e">
            <v>#VALUE!</v>
          </cell>
          <cell r="W324" t="str">
            <v>-</v>
          </cell>
        </row>
        <row r="325">
          <cell r="C325" t="str">
            <v>1Н1-142</v>
          </cell>
          <cell r="D325" t="str">
            <v>Настил 1Н1-142</v>
          </cell>
          <cell r="E325">
            <v>2</v>
          </cell>
          <cell r="F325">
            <v>288.3</v>
          </cell>
          <cell r="G325">
            <v>576.6</v>
          </cell>
          <cell r="H325">
            <v>13.99</v>
          </cell>
          <cell r="I325">
            <v>27.98</v>
          </cell>
          <cell r="J325" t="str">
            <v>RAL  7005</v>
          </cell>
          <cell r="K325">
            <v>2</v>
          </cell>
          <cell r="L325">
            <v>576.6</v>
          </cell>
          <cell r="M325">
            <v>27.98</v>
          </cell>
          <cell r="N325">
            <v>2</v>
          </cell>
          <cell r="O325">
            <v>576.6</v>
          </cell>
          <cell r="P325">
            <v>27.98</v>
          </cell>
          <cell r="R325">
            <v>0</v>
          </cell>
          <cell r="S325">
            <v>0</v>
          </cell>
          <cell r="U325">
            <v>0</v>
          </cell>
          <cell r="V325">
            <v>0</v>
          </cell>
          <cell r="W325">
            <v>2</v>
          </cell>
        </row>
        <row r="326">
          <cell r="C326" t="str">
            <v>1Н1-143</v>
          </cell>
          <cell r="D326" t="str">
            <v>Настил 1Н1-143</v>
          </cell>
          <cell r="E326">
            <v>2</v>
          </cell>
          <cell r="F326">
            <v>267.5</v>
          </cell>
          <cell r="G326">
            <v>535</v>
          </cell>
          <cell r="H326">
            <v>13</v>
          </cell>
          <cell r="I326">
            <v>26</v>
          </cell>
          <cell r="J326" t="str">
            <v>RAL  7005</v>
          </cell>
          <cell r="K326">
            <v>2</v>
          </cell>
          <cell r="L326">
            <v>535</v>
          </cell>
          <cell r="M326">
            <v>26</v>
          </cell>
          <cell r="N326">
            <v>1</v>
          </cell>
          <cell r="O326">
            <v>267.5</v>
          </cell>
          <cell r="P326">
            <v>13</v>
          </cell>
          <cell r="R326">
            <v>0</v>
          </cell>
          <cell r="S326">
            <v>0</v>
          </cell>
          <cell r="U326">
            <v>0</v>
          </cell>
          <cell r="V326">
            <v>0</v>
          </cell>
          <cell r="W326">
            <v>1</v>
          </cell>
        </row>
        <row r="327">
          <cell r="C327" t="str">
            <v>1Н1-144</v>
          </cell>
          <cell r="D327" t="str">
            <v>Настил 1Н1-144</v>
          </cell>
          <cell r="E327">
            <v>2</v>
          </cell>
          <cell r="F327">
            <v>201.3</v>
          </cell>
          <cell r="G327">
            <v>402.6</v>
          </cell>
          <cell r="H327">
            <v>9.8000000000000007</v>
          </cell>
          <cell r="I327">
            <v>19.600000000000001</v>
          </cell>
          <cell r="J327" t="str">
            <v>RAL  7005</v>
          </cell>
          <cell r="K327">
            <v>0</v>
          </cell>
          <cell r="L327">
            <v>0</v>
          </cell>
          <cell r="M327">
            <v>0</v>
          </cell>
          <cell r="N327" t="str">
            <v>-</v>
          </cell>
          <cell r="O327" t="str">
            <v>-</v>
          </cell>
          <cell r="W327" t="str">
            <v>-</v>
          </cell>
        </row>
        <row r="328">
          <cell r="C328" t="str">
            <v>1Н2-1</v>
          </cell>
          <cell r="D328" t="str">
            <v>Профлист 1Н2-1</v>
          </cell>
          <cell r="E328">
            <v>111</v>
          </cell>
          <cell r="F328">
            <v>49</v>
          </cell>
          <cell r="H328">
            <v>14.89</v>
          </cell>
          <cell r="I328">
            <v>1652.79</v>
          </cell>
          <cell r="J328" t="str">
            <v>RAL  7005</v>
          </cell>
          <cell r="K328">
            <v>0</v>
          </cell>
          <cell r="L328">
            <v>0</v>
          </cell>
          <cell r="M328">
            <v>0</v>
          </cell>
          <cell r="N328" t="str">
            <v>-</v>
          </cell>
          <cell r="O328" t="str">
            <v>-</v>
          </cell>
          <cell r="W328" t="str">
            <v>-</v>
          </cell>
        </row>
        <row r="329">
          <cell r="C329" t="str">
            <v>1Н2-2</v>
          </cell>
          <cell r="D329" t="str">
            <v>Профлист 1Н2-2</v>
          </cell>
          <cell r="E329">
            <v>111</v>
          </cell>
          <cell r="F329">
            <v>47</v>
          </cell>
          <cell r="H329">
            <v>14.26</v>
          </cell>
          <cell r="I329">
            <v>1582.86</v>
          </cell>
          <cell r="J329" t="str">
            <v>RAL  7005</v>
          </cell>
          <cell r="K329">
            <v>0</v>
          </cell>
          <cell r="L329">
            <v>0</v>
          </cell>
          <cell r="M329">
            <v>0</v>
          </cell>
          <cell r="N329" t="str">
            <v>-</v>
          </cell>
          <cell r="O329" t="str">
            <v>-</v>
          </cell>
          <cell r="W329" t="str">
            <v>-</v>
          </cell>
        </row>
        <row r="330">
          <cell r="C330" t="str">
            <v>1Н3-1</v>
          </cell>
          <cell r="D330" t="str">
            <v>Профлист 1Н3-1</v>
          </cell>
          <cell r="E330">
            <v>75</v>
          </cell>
          <cell r="F330">
            <v>70.599999999999994</v>
          </cell>
          <cell r="H330">
            <v>24.34</v>
          </cell>
          <cell r="I330">
            <v>1825.5</v>
          </cell>
          <cell r="J330" t="str">
            <v>RAL Design 110 60 65</v>
          </cell>
          <cell r="K330">
            <v>0</v>
          </cell>
          <cell r="L330">
            <v>0</v>
          </cell>
          <cell r="M330">
            <v>0</v>
          </cell>
          <cell r="N330" t="str">
            <v>-</v>
          </cell>
          <cell r="O330" t="str">
            <v>-</v>
          </cell>
          <cell r="W330" t="str">
            <v>-</v>
          </cell>
        </row>
        <row r="331">
          <cell r="C331" t="str">
            <v>1Н3-2</v>
          </cell>
          <cell r="D331" t="str">
            <v>Профлист 1Н3-2</v>
          </cell>
          <cell r="E331">
            <v>14</v>
          </cell>
          <cell r="F331">
            <v>71.5</v>
          </cell>
          <cell r="H331">
            <v>24.62</v>
          </cell>
          <cell r="I331">
            <v>344.68</v>
          </cell>
          <cell r="J331" t="str">
            <v>RAL Design 110 60 65</v>
          </cell>
          <cell r="K331">
            <v>0</v>
          </cell>
          <cell r="L331">
            <v>0</v>
          </cell>
          <cell r="M331">
            <v>0</v>
          </cell>
          <cell r="N331" t="str">
            <v>-</v>
          </cell>
          <cell r="O331" t="str">
            <v>-</v>
          </cell>
          <cell r="W331" t="str">
            <v>-</v>
          </cell>
        </row>
        <row r="332">
          <cell r="C332" t="str">
            <v>1Н3-3</v>
          </cell>
          <cell r="D332" t="str">
            <v>Профлист 1Н3-3</v>
          </cell>
          <cell r="E332">
            <v>4</v>
          </cell>
          <cell r="F332">
            <v>23.3</v>
          </cell>
          <cell r="H332">
            <v>8.02</v>
          </cell>
          <cell r="I332">
            <v>32.08</v>
          </cell>
          <cell r="J332" t="str">
            <v>RAL Design 110 60 65</v>
          </cell>
          <cell r="K332">
            <v>0</v>
          </cell>
          <cell r="L332">
            <v>0</v>
          </cell>
          <cell r="M332">
            <v>0</v>
          </cell>
          <cell r="N332" t="str">
            <v>-</v>
          </cell>
          <cell r="O332" t="str">
            <v>-</v>
          </cell>
          <cell r="W332" t="str">
            <v>-</v>
          </cell>
        </row>
        <row r="333">
          <cell r="C333" t="str">
            <v>1Н3-4</v>
          </cell>
          <cell r="D333" t="str">
            <v>Профлист 1Н3-4</v>
          </cell>
          <cell r="E333">
            <v>1</v>
          </cell>
          <cell r="F333">
            <v>7.9</v>
          </cell>
          <cell r="H333">
            <v>2.73</v>
          </cell>
          <cell r="I333">
            <v>2.73</v>
          </cell>
          <cell r="J333" t="str">
            <v>RAL Design 110 60 65</v>
          </cell>
          <cell r="K333">
            <v>0</v>
          </cell>
          <cell r="L333">
            <v>0</v>
          </cell>
          <cell r="M333">
            <v>0</v>
          </cell>
          <cell r="N333" t="str">
            <v>-</v>
          </cell>
          <cell r="O333" t="str">
            <v>-</v>
          </cell>
          <cell r="W333" t="str">
            <v>-</v>
          </cell>
        </row>
        <row r="334">
          <cell r="C334" t="str">
            <v>1Н3-5</v>
          </cell>
          <cell r="D334" t="str">
            <v>Профлист 1Н3-5</v>
          </cell>
          <cell r="E334">
            <v>2</v>
          </cell>
          <cell r="F334">
            <v>17.7</v>
          </cell>
          <cell r="H334">
            <v>6.11</v>
          </cell>
          <cell r="I334">
            <v>12.22</v>
          </cell>
          <cell r="J334" t="str">
            <v>RAL Design 110 60 65</v>
          </cell>
          <cell r="K334">
            <v>0</v>
          </cell>
          <cell r="L334">
            <v>0</v>
          </cell>
          <cell r="M334">
            <v>0</v>
          </cell>
          <cell r="N334" t="str">
            <v>-</v>
          </cell>
          <cell r="O334" t="str">
            <v>-</v>
          </cell>
          <cell r="W334" t="str">
            <v>-</v>
          </cell>
        </row>
        <row r="335">
          <cell r="C335" t="str">
            <v>1Н3-6</v>
          </cell>
          <cell r="D335" t="str">
            <v>Профлист 1Н3-6</v>
          </cell>
          <cell r="E335">
            <v>2</v>
          </cell>
          <cell r="F335">
            <v>10.3</v>
          </cell>
          <cell r="H335">
            <v>3.57</v>
          </cell>
          <cell r="I335">
            <v>7.14</v>
          </cell>
          <cell r="J335" t="str">
            <v>RAL Design 110 60 65</v>
          </cell>
          <cell r="K335">
            <v>0</v>
          </cell>
          <cell r="L335">
            <v>0</v>
          </cell>
          <cell r="M335">
            <v>0</v>
          </cell>
          <cell r="N335" t="str">
            <v>-</v>
          </cell>
          <cell r="O335" t="str">
            <v>-</v>
          </cell>
          <cell r="W335" t="str">
            <v>-</v>
          </cell>
        </row>
        <row r="336">
          <cell r="C336" t="str">
            <v>1Н3-7</v>
          </cell>
          <cell r="D336" t="str">
            <v>Профлист 1Н3-7</v>
          </cell>
          <cell r="E336">
            <v>60</v>
          </cell>
          <cell r="F336">
            <v>23.6</v>
          </cell>
          <cell r="H336">
            <v>8.14</v>
          </cell>
          <cell r="I336">
            <v>488.40000000000003</v>
          </cell>
          <cell r="J336" t="str">
            <v>RAL Design 110 60 65</v>
          </cell>
          <cell r="K336">
            <v>0</v>
          </cell>
          <cell r="L336">
            <v>0</v>
          </cell>
          <cell r="M336">
            <v>0</v>
          </cell>
          <cell r="N336" t="str">
            <v>-</v>
          </cell>
          <cell r="O336" t="str">
            <v>-</v>
          </cell>
          <cell r="W336" t="str">
            <v>-</v>
          </cell>
        </row>
        <row r="337">
          <cell r="C337" t="str">
            <v>1Н3-8</v>
          </cell>
          <cell r="D337" t="str">
            <v>Профлист 1Н3-8</v>
          </cell>
          <cell r="E337">
            <v>60</v>
          </cell>
          <cell r="F337">
            <v>22.9</v>
          </cell>
          <cell r="H337">
            <v>7.89</v>
          </cell>
          <cell r="I337">
            <v>473.4</v>
          </cell>
          <cell r="J337" t="str">
            <v>RAL Design 110 60 65</v>
          </cell>
          <cell r="K337">
            <v>0</v>
          </cell>
          <cell r="L337">
            <v>0</v>
          </cell>
          <cell r="M337">
            <v>0</v>
          </cell>
          <cell r="N337" t="str">
            <v>-</v>
          </cell>
          <cell r="O337" t="str">
            <v>-</v>
          </cell>
          <cell r="W337" t="str">
            <v>-</v>
          </cell>
        </row>
        <row r="338">
          <cell r="C338" t="str">
            <v>1Н3-9</v>
          </cell>
          <cell r="D338" t="str">
            <v>Профлист 1Н3-9</v>
          </cell>
          <cell r="E338">
            <v>1</v>
          </cell>
          <cell r="F338">
            <v>76.900000000000006</v>
          </cell>
          <cell r="H338">
            <v>26.5</v>
          </cell>
          <cell r="I338">
            <v>26.5</v>
          </cell>
          <cell r="J338" t="str">
            <v>RAL Design 110 60 65</v>
          </cell>
          <cell r="K338">
            <v>0</v>
          </cell>
          <cell r="L338">
            <v>0</v>
          </cell>
          <cell r="M338">
            <v>0</v>
          </cell>
          <cell r="N338" t="str">
            <v>-</v>
          </cell>
          <cell r="O338" t="str">
            <v>-</v>
          </cell>
          <cell r="W338" t="str">
            <v>-</v>
          </cell>
        </row>
        <row r="339">
          <cell r="C339" t="str">
            <v>1Н3-10</v>
          </cell>
          <cell r="D339" t="str">
            <v>Профлист 1Н3-10</v>
          </cell>
          <cell r="E339">
            <v>1</v>
          </cell>
          <cell r="F339">
            <v>77.7</v>
          </cell>
          <cell r="H339">
            <v>26.78</v>
          </cell>
          <cell r="I339">
            <v>26.78</v>
          </cell>
          <cell r="J339" t="str">
            <v>RAL Design 110 60 65</v>
          </cell>
          <cell r="K339">
            <v>0</v>
          </cell>
          <cell r="L339">
            <v>0</v>
          </cell>
          <cell r="M339">
            <v>0</v>
          </cell>
          <cell r="N339" t="str">
            <v>-</v>
          </cell>
          <cell r="O339" t="str">
            <v>-</v>
          </cell>
          <cell r="W339" t="str">
            <v>-</v>
          </cell>
        </row>
        <row r="340">
          <cell r="C340" t="str">
            <v>1Н3-11</v>
          </cell>
          <cell r="D340" t="str">
            <v>Профлист 1Н3-11</v>
          </cell>
          <cell r="E340">
            <v>1</v>
          </cell>
          <cell r="F340">
            <v>76.2</v>
          </cell>
          <cell r="H340">
            <v>26.25</v>
          </cell>
          <cell r="I340">
            <v>26.25</v>
          </cell>
          <cell r="J340" t="str">
            <v>RAL Design 110 60 65</v>
          </cell>
          <cell r="K340">
            <v>0</v>
          </cell>
          <cell r="L340">
            <v>0</v>
          </cell>
          <cell r="M340">
            <v>0</v>
          </cell>
          <cell r="N340" t="str">
            <v>-</v>
          </cell>
          <cell r="O340" t="str">
            <v>-</v>
          </cell>
          <cell r="W340" t="str">
            <v>-</v>
          </cell>
        </row>
        <row r="341">
          <cell r="C341" t="str">
            <v>1Н3-12</v>
          </cell>
          <cell r="D341" t="str">
            <v>Профлист 1Н3-12</v>
          </cell>
          <cell r="E341">
            <v>1</v>
          </cell>
          <cell r="F341">
            <v>77</v>
          </cell>
          <cell r="H341">
            <v>26.53</v>
          </cell>
          <cell r="I341">
            <v>26.53</v>
          </cell>
          <cell r="J341" t="str">
            <v>RAL Design 110 60 65</v>
          </cell>
          <cell r="K341">
            <v>0</v>
          </cell>
          <cell r="L341">
            <v>0</v>
          </cell>
          <cell r="M341">
            <v>0</v>
          </cell>
          <cell r="N341" t="str">
            <v>-</v>
          </cell>
          <cell r="O341" t="str">
            <v>-</v>
          </cell>
          <cell r="W341" t="str">
            <v>-</v>
          </cell>
        </row>
        <row r="342">
          <cell r="C342" t="str">
            <v>1Н3-13</v>
          </cell>
          <cell r="D342" t="str">
            <v>Профлист 1Н3-13</v>
          </cell>
          <cell r="E342">
            <v>1</v>
          </cell>
          <cell r="F342">
            <v>75.400000000000006</v>
          </cell>
          <cell r="H342">
            <v>25.99</v>
          </cell>
          <cell r="I342">
            <v>25.99</v>
          </cell>
          <cell r="J342" t="str">
            <v>RAL Design 110 60 65</v>
          </cell>
          <cell r="K342">
            <v>0</v>
          </cell>
          <cell r="L342">
            <v>0</v>
          </cell>
          <cell r="M342">
            <v>0</v>
          </cell>
          <cell r="N342" t="str">
            <v>-</v>
          </cell>
          <cell r="O342" t="str">
            <v>-</v>
          </cell>
          <cell r="W342" t="str">
            <v>-</v>
          </cell>
        </row>
        <row r="343">
          <cell r="C343" t="str">
            <v>1Н3-14</v>
          </cell>
          <cell r="D343" t="str">
            <v>Профлист 1Н3-14</v>
          </cell>
          <cell r="E343">
            <v>1</v>
          </cell>
          <cell r="F343">
            <v>76.3</v>
          </cell>
          <cell r="H343">
            <v>26.27</v>
          </cell>
          <cell r="I343">
            <v>26.27</v>
          </cell>
          <cell r="J343" t="str">
            <v>RAL Design 110 60 65</v>
          </cell>
          <cell r="K343">
            <v>0</v>
          </cell>
          <cell r="L343">
            <v>0</v>
          </cell>
          <cell r="M343">
            <v>0</v>
          </cell>
          <cell r="N343" t="str">
            <v>-</v>
          </cell>
          <cell r="O343" t="str">
            <v>-</v>
          </cell>
          <cell r="W343" t="str">
            <v>-</v>
          </cell>
        </row>
        <row r="344">
          <cell r="C344" t="str">
            <v>1Н3-15</v>
          </cell>
          <cell r="D344" t="str">
            <v>Профлист 1Н3-15</v>
          </cell>
          <cell r="E344">
            <v>1</v>
          </cell>
          <cell r="F344">
            <v>74.7</v>
          </cell>
          <cell r="H344">
            <v>25.74</v>
          </cell>
          <cell r="I344">
            <v>25.74</v>
          </cell>
          <cell r="J344" t="str">
            <v>RAL Design 110 60 65</v>
          </cell>
          <cell r="K344">
            <v>0</v>
          </cell>
          <cell r="L344">
            <v>0</v>
          </cell>
          <cell r="M344">
            <v>0</v>
          </cell>
          <cell r="N344" t="str">
            <v>-</v>
          </cell>
          <cell r="O344" t="str">
            <v>-</v>
          </cell>
          <cell r="W344" t="str">
            <v>-</v>
          </cell>
        </row>
        <row r="345">
          <cell r="C345" t="str">
            <v>1Н3-16</v>
          </cell>
          <cell r="D345" t="str">
            <v>Профлист 1Н3-16</v>
          </cell>
          <cell r="E345">
            <v>1</v>
          </cell>
          <cell r="F345">
            <v>75.5</v>
          </cell>
          <cell r="H345">
            <v>26.02</v>
          </cell>
          <cell r="I345">
            <v>26.02</v>
          </cell>
          <cell r="J345" t="str">
            <v>RAL Design 110 60 65</v>
          </cell>
          <cell r="K345">
            <v>0</v>
          </cell>
          <cell r="L345">
            <v>0</v>
          </cell>
          <cell r="M345">
            <v>0</v>
          </cell>
          <cell r="N345" t="str">
            <v>-</v>
          </cell>
          <cell r="O345" t="str">
            <v>-</v>
          </cell>
          <cell r="W345" t="str">
            <v>-</v>
          </cell>
        </row>
        <row r="346">
          <cell r="C346" t="str">
            <v>1Н3-17</v>
          </cell>
          <cell r="D346" t="str">
            <v>Профлист 1Н3-17</v>
          </cell>
          <cell r="E346">
            <v>1</v>
          </cell>
          <cell r="F346">
            <v>74</v>
          </cell>
          <cell r="H346">
            <v>25.48</v>
          </cell>
          <cell r="I346">
            <v>25.48</v>
          </cell>
          <cell r="J346" t="str">
            <v>RAL Design 110 60 65</v>
          </cell>
          <cell r="K346">
            <v>0</v>
          </cell>
          <cell r="L346">
            <v>0</v>
          </cell>
          <cell r="M346">
            <v>0</v>
          </cell>
          <cell r="N346" t="str">
            <v>-</v>
          </cell>
          <cell r="O346" t="str">
            <v>-</v>
          </cell>
          <cell r="W346" t="str">
            <v>-</v>
          </cell>
        </row>
        <row r="347">
          <cell r="C347" t="str">
            <v>1Н3-18</v>
          </cell>
          <cell r="D347" t="str">
            <v>Профлист 1Н3-18</v>
          </cell>
          <cell r="E347">
            <v>1</v>
          </cell>
          <cell r="F347">
            <v>74.8</v>
          </cell>
          <cell r="H347">
            <v>25.76</v>
          </cell>
          <cell r="I347">
            <v>25.76</v>
          </cell>
          <cell r="J347" t="str">
            <v>RAL Design 110 60 65</v>
          </cell>
          <cell r="K347">
            <v>0</v>
          </cell>
          <cell r="L347">
            <v>0</v>
          </cell>
          <cell r="M347">
            <v>0</v>
          </cell>
          <cell r="N347" t="str">
            <v>-</v>
          </cell>
          <cell r="O347" t="str">
            <v>-</v>
          </cell>
          <cell r="W347" t="str">
            <v>-</v>
          </cell>
        </row>
        <row r="348">
          <cell r="C348" t="str">
            <v>1Н3-19</v>
          </cell>
          <cell r="D348" t="str">
            <v>Профлист 1Н3-19</v>
          </cell>
          <cell r="E348">
            <v>1</v>
          </cell>
          <cell r="F348">
            <v>73.2</v>
          </cell>
          <cell r="H348">
            <v>25.23</v>
          </cell>
          <cell r="I348">
            <v>25.23</v>
          </cell>
          <cell r="J348" t="str">
            <v>RAL Design 110 60 65</v>
          </cell>
          <cell r="K348">
            <v>0</v>
          </cell>
          <cell r="L348">
            <v>0</v>
          </cell>
          <cell r="M348">
            <v>0</v>
          </cell>
          <cell r="N348" t="str">
            <v>-</v>
          </cell>
          <cell r="O348" t="str">
            <v>-</v>
          </cell>
          <cell r="W348" t="str">
            <v>-</v>
          </cell>
        </row>
        <row r="349">
          <cell r="C349" t="str">
            <v>1Н3-20</v>
          </cell>
          <cell r="D349" t="str">
            <v>Профлист 1Н3-20</v>
          </cell>
          <cell r="E349">
            <v>1</v>
          </cell>
          <cell r="F349">
            <v>74</v>
          </cell>
          <cell r="H349">
            <v>25.51</v>
          </cell>
          <cell r="I349">
            <v>25.51</v>
          </cell>
          <cell r="J349" t="str">
            <v>RAL Design 110 60 65</v>
          </cell>
          <cell r="K349">
            <v>0</v>
          </cell>
          <cell r="L349">
            <v>0</v>
          </cell>
          <cell r="M349">
            <v>0</v>
          </cell>
          <cell r="N349" t="str">
            <v>-</v>
          </cell>
          <cell r="O349" t="str">
            <v>-</v>
          </cell>
          <cell r="W349" t="str">
            <v>-</v>
          </cell>
        </row>
        <row r="350">
          <cell r="C350" t="str">
            <v>1Н3-21</v>
          </cell>
          <cell r="D350" t="str">
            <v>Профлист 1Н3-21</v>
          </cell>
          <cell r="E350">
            <v>1</v>
          </cell>
          <cell r="F350">
            <v>72.5</v>
          </cell>
          <cell r="H350">
            <v>24.97</v>
          </cell>
          <cell r="I350">
            <v>24.97</v>
          </cell>
          <cell r="J350" t="str">
            <v>RAL Design 110 60 65</v>
          </cell>
          <cell r="K350">
            <v>0</v>
          </cell>
          <cell r="L350">
            <v>0</v>
          </cell>
          <cell r="M350">
            <v>0</v>
          </cell>
          <cell r="N350" t="str">
            <v>-</v>
          </cell>
          <cell r="O350" t="str">
            <v>-</v>
          </cell>
          <cell r="W350" t="str">
            <v>-</v>
          </cell>
        </row>
        <row r="351">
          <cell r="C351" t="str">
            <v>1Н3-22</v>
          </cell>
          <cell r="D351" t="str">
            <v>Профлист 1Н3-22</v>
          </cell>
          <cell r="E351">
            <v>1</v>
          </cell>
          <cell r="F351">
            <v>73.3</v>
          </cell>
          <cell r="H351">
            <v>25.25</v>
          </cell>
          <cell r="I351">
            <v>25.25</v>
          </cell>
          <cell r="J351" t="str">
            <v>RAL Design 110 60 65</v>
          </cell>
          <cell r="K351">
            <v>0</v>
          </cell>
          <cell r="L351">
            <v>0</v>
          </cell>
          <cell r="M351">
            <v>0</v>
          </cell>
          <cell r="N351" t="str">
            <v>-</v>
          </cell>
          <cell r="O351" t="str">
            <v>-</v>
          </cell>
          <cell r="W351" t="str">
            <v>-</v>
          </cell>
        </row>
        <row r="352">
          <cell r="C352" t="str">
            <v>1Н3-23</v>
          </cell>
          <cell r="D352" t="str">
            <v>Профлист 1Н3-23</v>
          </cell>
          <cell r="E352">
            <v>1</v>
          </cell>
          <cell r="F352">
            <v>71.8</v>
          </cell>
          <cell r="H352">
            <v>24.72</v>
          </cell>
          <cell r="I352">
            <v>24.72</v>
          </cell>
          <cell r="J352" t="str">
            <v>RAL Design 110 60 65</v>
          </cell>
          <cell r="K352">
            <v>0</v>
          </cell>
          <cell r="L352">
            <v>0</v>
          </cell>
          <cell r="M352">
            <v>0</v>
          </cell>
          <cell r="N352" t="str">
            <v>-</v>
          </cell>
          <cell r="O352" t="str">
            <v>-</v>
          </cell>
          <cell r="W352" t="str">
            <v>-</v>
          </cell>
        </row>
        <row r="353">
          <cell r="C353" t="str">
            <v>1Н3-24</v>
          </cell>
          <cell r="D353" t="str">
            <v>Профлист 1Н3-24</v>
          </cell>
          <cell r="E353">
            <v>1</v>
          </cell>
          <cell r="F353">
            <v>72.599999999999994</v>
          </cell>
          <cell r="H353">
            <v>25</v>
          </cell>
          <cell r="I353">
            <v>25</v>
          </cell>
          <cell r="J353" t="str">
            <v>RAL Design 110 60 65</v>
          </cell>
          <cell r="K353">
            <v>0</v>
          </cell>
          <cell r="L353">
            <v>0</v>
          </cell>
          <cell r="M353">
            <v>0</v>
          </cell>
          <cell r="N353" t="str">
            <v>-</v>
          </cell>
          <cell r="O353" t="str">
            <v>-</v>
          </cell>
          <cell r="W353" t="str">
            <v>-</v>
          </cell>
        </row>
        <row r="354">
          <cell r="C354" t="str">
            <v>1Н3-25</v>
          </cell>
          <cell r="D354" t="str">
            <v>Профлист 1Н3-25</v>
          </cell>
          <cell r="E354">
            <v>1</v>
          </cell>
          <cell r="F354">
            <v>71</v>
          </cell>
          <cell r="H354">
            <v>24.47</v>
          </cell>
          <cell r="I354">
            <v>24.47</v>
          </cell>
          <cell r="J354" t="str">
            <v>RAL Design 110 60 65</v>
          </cell>
          <cell r="K354">
            <v>0</v>
          </cell>
          <cell r="L354">
            <v>0</v>
          </cell>
          <cell r="M354">
            <v>0</v>
          </cell>
          <cell r="N354" t="str">
            <v>-</v>
          </cell>
          <cell r="O354" t="str">
            <v>-</v>
          </cell>
          <cell r="W354" t="str">
            <v>-</v>
          </cell>
        </row>
        <row r="355">
          <cell r="C355" t="str">
            <v>1Н3-26</v>
          </cell>
          <cell r="D355" t="str">
            <v>Профлист 1Н3-26</v>
          </cell>
          <cell r="E355">
            <v>1</v>
          </cell>
          <cell r="F355">
            <v>71.8</v>
          </cell>
          <cell r="H355">
            <v>24.75</v>
          </cell>
          <cell r="I355">
            <v>24.75</v>
          </cell>
          <cell r="J355" t="str">
            <v>RAL Design 110 60 65</v>
          </cell>
          <cell r="K355">
            <v>0</v>
          </cell>
          <cell r="L355">
            <v>0</v>
          </cell>
          <cell r="M355">
            <v>0</v>
          </cell>
          <cell r="N355" t="str">
            <v>-</v>
          </cell>
          <cell r="O355" t="str">
            <v>-</v>
          </cell>
          <cell r="W355" t="str">
            <v>-</v>
          </cell>
        </row>
        <row r="356">
          <cell r="C356" t="str">
            <v>1Н4-1</v>
          </cell>
          <cell r="D356" t="str">
            <v>Настил 1Н4-1</v>
          </cell>
          <cell r="E356">
            <v>2</v>
          </cell>
          <cell r="F356">
            <v>20</v>
          </cell>
          <cell r="G356">
            <v>40</v>
          </cell>
          <cell r="H356">
            <v>2.46</v>
          </cell>
          <cell r="I356">
            <v>4.92</v>
          </cell>
          <cell r="J356" t="str">
            <v>RAL  7005</v>
          </cell>
          <cell r="K356">
            <v>0</v>
          </cell>
          <cell r="L356">
            <v>0</v>
          </cell>
          <cell r="M356">
            <v>0</v>
          </cell>
          <cell r="N356" t="str">
            <v>-</v>
          </cell>
          <cell r="O356" t="str">
            <v>-</v>
          </cell>
          <cell r="W356" t="str">
            <v>-</v>
          </cell>
        </row>
        <row r="357">
          <cell r="C357" t="str">
            <v>1Н4-2</v>
          </cell>
          <cell r="D357" t="str">
            <v>Настил 1Н4-2</v>
          </cell>
          <cell r="E357">
            <v>1</v>
          </cell>
          <cell r="F357">
            <v>33.4</v>
          </cell>
          <cell r="G357">
            <v>33.4</v>
          </cell>
          <cell r="H357">
            <v>4.09</v>
          </cell>
          <cell r="I357">
            <v>4.09</v>
          </cell>
          <cell r="J357" t="str">
            <v>RAL  7005</v>
          </cell>
          <cell r="K357">
            <v>0</v>
          </cell>
          <cell r="L357">
            <v>0</v>
          </cell>
          <cell r="M357">
            <v>0</v>
          </cell>
          <cell r="N357" t="str">
            <v>-</v>
          </cell>
          <cell r="O357" t="str">
            <v>-</v>
          </cell>
          <cell r="W357" t="str">
            <v>-</v>
          </cell>
        </row>
        <row r="358">
          <cell r="C358" t="str">
            <v>1Н4-3</v>
          </cell>
          <cell r="D358" t="str">
            <v>Настил 1Н4-3</v>
          </cell>
          <cell r="E358">
            <v>2</v>
          </cell>
          <cell r="F358">
            <v>29.7</v>
          </cell>
          <cell r="G358">
            <v>59.4</v>
          </cell>
          <cell r="H358">
            <v>3.63</v>
          </cell>
          <cell r="I358">
            <v>7.26</v>
          </cell>
          <cell r="J358" t="str">
            <v>RAL  7005</v>
          </cell>
          <cell r="K358">
            <v>0</v>
          </cell>
          <cell r="L358">
            <v>0</v>
          </cell>
          <cell r="M358">
            <v>0</v>
          </cell>
          <cell r="N358" t="str">
            <v>-</v>
          </cell>
          <cell r="O358" t="str">
            <v>-</v>
          </cell>
          <cell r="W358" t="str">
            <v>-</v>
          </cell>
        </row>
        <row r="359">
          <cell r="C359" t="str">
            <v>1Н4-4</v>
          </cell>
          <cell r="D359" t="str">
            <v>Настил 1Н4-4</v>
          </cell>
          <cell r="E359">
            <v>2</v>
          </cell>
          <cell r="F359">
            <v>12.6</v>
          </cell>
          <cell r="G359">
            <v>25.2</v>
          </cell>
          <cell r="H359">
            <v>1.57</v>
          </cell>
          <cell r="I359">
            <v>3.14</v>
          </cell>
          <cell r="J359" t="str">
            <v>RAL  7005</v>
          </cell>
          <cell r="K359">
            <v>0</v>
          </cell>
          <cell r="L359">
            <v>0</v>
          </cell>
          <cell r="M359">
            <v>0</v>
          </cell>
          <cell r="N359" t="str">
            <v>-</v>
          </cell>
          <cell r="O359" t="str">
            <v>-</v>
          </cell>
          <cell r="W359" t="str">
            <v>-</v>
          </cell>
        </row>
        <row r="360">
          <cell r="C360" t="str">
            <v>1Н4-5</v>
          </cell>
          <cell r="D360" t="str">
            <v>Настил 1Н4-5</v>
          </cell>
          <cell r="E360">
            <v>2</v>
          </cell>
          <cell r="F360">
            <v>25.2</v>
          </cell>
          <cell r="G360">
            <v>50.4</v>
          </cell>
          <cell r="H360">
            <v>3.09</v>
          </cell>
          <cell r="I360">
            <v>6.18</v>
          </cell>
          <cell r="J360" t="str">
            <v>RAL  7005</v>
          </cell>
          <cell r="K360">
            <v>0</v>
          </cell>
          <cell r="L360">
            <v>0</v>
          </cell>
          <cell r="M360">
            <v>0</v>
          </cell>
          <cell r="N360" t="str">
            <v>-</v>
          </cell>
          <cell r="O360" t="str">
            <v>-</v>
          </cell>
          <cell r="W360" t="str">
            <v>-</v>
          </cell>
        </row>
        <row r="361">
          <cell r="C361" t="str">
            <v>1Н4-6</v>
          </cell>
          <cell r="D361" t="str">
            <v>Настил 1Н4-6</v>
          </cell>
          <cell r="E361">
            <v>1</v>
          </cell>
          <cell r="F361">
            <v>31.1</v>
          </cell>
          <cell r="G361">
            <v>31.1</v>
          </cell>
          <cell r="H361">
            <v>3.81</v>
          </cell>
          <cell r="I361">
            <v>3.81</v>
          </cell>
          <cell r="J361" t="str">
            <v>RAL  7005</v>
          </cell>
          <cell r="K361">
            <v>0</v>
          </cell>
          <cell r="L361">
            <v>0</v>
          </cell>
          <cell r="M361">
            <v>0</v>
          </cell>
          <cell r="N361" t="str">
            <v>-</v>
          </cell>
          <cell r="O361" t="str">
            <v>-</v>
          </cell>
          <cell r="W361" t="str">
            <v>-</v>
          </cell>
        </row>
        <row r="362">
          <cell r="C362" t="str">
            <v>1Н4-7</v>
          </cell>
          <cell r="D362" t="str">
            <v>Настил 1Н4-7</v>
          </cell>
          <cell r="E362">
            <v>1</v>
          </cell>
          <cell r="F362">
            <v>17.399999999999999</v>
          </cell>
          <cell r="G362">
            <v>17.399999999999999</v>
          </cell>
          <cell r="H362">
            <v>2.14</v>
          </cell>
          <cell r="I362">
            <v>2.14</v>
          </cell>
          <cell r="J362" t="str">
            <v>RAL  7005</v>
          </cell>
          <cell r="K362">
            <v>0</v>
          </cell>
          <cell r="L362">
            <v>0</v>
          </cell>
          <cell r="M362">
            <v>0</v>
          </cell>
          <cell r="N362" t="str">
            <v>-</v>
          </cell>
          <cell r="O362" t="str">
            <v>-</v>
          </cell>
          <cell r="W362" t="str">
            <v>-</v>
          </cell>
        </row>
        <row r="363">
          <cell r="C363" t="str">
            <v>1Н4-8</v>
          </cell>
          <cell r="D363" t="str">
            <v>Настил 1Н4-8</v>
          </cell>
          <cell r="E363">
            <v>1</v>
          </cell>
          <cell r="F363">
            <v>23</v>
          </cell>
          <cell r="G363">
            <v>23</v>
          </cell>
          <cell r="H363">
            <v>2.82</v>
          </cell>
          <cell r="I363">
            <v>2.82</v>
          </cell>
          <cell r="J363" t="str">
            <v>RAL  7005</v>
          </cell>
          <cell r="K363">
            <v>0</v>
          </cell>
          <cell r="L363">
            <v>0</v>
          </cell>
          <cell r="M363">
            <v>0</v>
          </cell>
          <cell r="N363" t="str">
            <v>-</v>
          </cell>
          <cell r="O363" t="str">
            <v>-</v>
          </cell>
          <cell r="W363" t="str">
            <v>-</v>
          </cell>
        </row>
        <row r="364">
          <cell r="C364" t="str">
            <v>1Н4-9</v>
          </cell>
          <cell r="D364" t="str">
            <v>Настил 1Н4-9</v>
          </cell>
          <cell r="E364">
            <v>1</v>
          </cell>
          <cell r="F364">
            <v>8.9</v>
          </cell>
          <cell r="G364">
            <v>8.9</v>
          </cell>
          <cell r="H364">
            <v>1.1200000000000001</v>
          </cell>
          <cell r="I364">
            <v>1.1200000000000001</v>
          </cell>
          <cell r="J364" t="str">
            <v>RAL  7005</v>
          </cell>
          <cell r="K364">
            <v>0</v>
          </cell>
          <cell r="L364">
            <v>0</v>
          </cell>
          <cell r="M364">
            <v>0</v>
          </cell>
          <cell r="N364" t="str">
            <v>-</v>
          </cell>
          <cell r="O364" t="str">
            <v>-</v>
          </cell>
          <cell r="W364" t="str">
            <v>-</v>
          </cell>
        </row>
        <row r="365">
          <cell r="C365" t="str">
            <v>1Н4-10</v>
          </cell>
          <cell r="D365" t="str">
            <v>Настил 1Н4-10</v>
          </cell>
          <cell r="E365">
            <v>1</v>
          </cell>
          <cell r="F365">
            <v>16.3</v>
          </cell>
          <cell r="G365">
            <v>16.3</v>
          </cell>
          <cell r="H365">
            <v>2.02</v>
          </cell>
          <cell r="I365">
            <v>2.02</v>
          </cell>
          <cell r="J365" t="str">
            <v>RAL  7005</v>
          </cell>
          <cell r="K365">
            <v>0</v>
          </cell>
          <cell r="L365">
            <v>0</v>
          </cell>
          <cell r="M365">
            <v>0</v>
          </cell>
          <cell r="N365" t="str">
            <v>-</v>
          </cell>
          <cell r="O365" t="str">
            <v>-</v>
          </cell>
          <cell r="W365" t="str">
            <v>-</v>
          </cell>
        </row>
        <row r="366">
          <cell r="C366" t="str">
            <v>1Н4-11</v>
          </cell>
          <cell r="D366" t="str">
            <v>Настил 1Н4-11</v>
          </cell>
          <cell r="E366">
            <v>2</v>
          </cell>
          <cell r="F366">
            <v>18.3</v>
          </cell>
          <cell r="G366">
            <v>36.6</v>
          </cell>
          <cell r="H366">
            <v>2.13</v>
          </cell>
          <cell r="I366">
            <v>4.26</v>
          </cell>
          <cell r="J366" t="str">
            <v>RAL  7005</v>
          </cell>
          <cell r="K366">
            <v>0</v>
          </cell>
          <cell r="L366">
            <v>0</v>
          </cell>
          <cell r="M366">
            <v>0</v>
          </cell>
          <cell r="N366" t="str">
            <v>-</v>
          </cell>
          <cell r="O366" t="str">
            <v>-</v>
          </cell>
          <cell r="W366" t="str">
            <v>-</v>
          </cell>
        </row>
        <row r="367">
          <cell r="C367" t="str">
            <v>1Н4-12</v>
          </cell>
          <cell r="D367" t="str">
            <v>Настил 1Н4-12</v>
          </cell>
          <cell r="E367">
            <v>1</v>
          </cell>
          <cell r="F367">
            <v>16.3</v>
          </cell>
          <cell r="G367">
            <v>16.3</v>
          </cell>
          <cell r="H367">
            <v>2.0299999999999998</v>
          </cell>
          <cell r="I367">
            <v>2.0299999999999998</v>
          </cell>
          <cell r="J367" t="str">
            <v>RAL  7005</v>
          </cell>
          <cell r="K367">
            <v>0</v>
          </cell>
          <cell r="L367">
            <v>0</v>
          </cell>
          <cell r="M367">
            <v>0</v>
          </cell>
          <cell r="N367" t="str">
            <v>-</v>
          </cell>
          <cell r="O367" t="str">
            <v>-</v>
          </cell>
          <cell r="W367" t="str">
            <v>-</v>
          </cell>
        </row>
        <row r="368">
          <cell r="C368" t="str">
            <v>1Н4-13</v>
          </cell>
          <cell r="D368" t="str">
            <v>Настил 1Н4-13</v>
          </cell>
          <cell r="E368">
            <v>1</v>
          </cell>
          <cell r="F368">
            <v>1.9</v>
          </cell>
          <cell r="G368">
            <v>1.9</v>
          </cell>
          <cell r="H368">
            <v>0.26</v>
          </cell>
          <cell r="I368">
            <v>0.26</v>
          </cell>
          <cell r="J368" t="str">
            <v>RAL  7005</v>
          </cell>
          <cell r="K368">
            <v>0</v>
          </cell>
          <cell r="L368">
            <v>0</v>
          </cell>
          <cell r="M368">
            <v>0</v>
          </cell>
          <cell r="N368" t="str">
            <v>-</v>
          </cell>
          <cell r="O368" t="str">
            <v>-</v>
          </cell>
          <cell r="W368" t="str">
            <v>-</v>
          </cell>
        </row>
        <row r="369">
          <cell r="C369" t="str">
            <v>1Н4-14</v>
          </cell>
          <cell r="D369" t="str">
            <v>Настил 1Н4-14</v>
          </cell>
          <cell r="E369">
            <v>1</v>
          </cell>
          <cell r="F369">
            <v>35.299999999999997</v>
          </cell>
          <cell r="G369">
            <v>35.299999999999997</v>
          </cell>
          <cell r="H369">
            <v>1.71</v>
          </cell>
          <cell r="I369">
            <v>1.71</v>
          </cell>
          <cell r="J369" t="str">
            <v>RAL  7005</v>
          </cell>
          <cell r="K369">
            <v>0</v>
          </cell>
          <cell r="L369">
            <v>0</v>
          </cell>
          <cell r="M369">
            <v>0</v>
          </cell>
          <cell r="N369" t="str">
            <v>-</v>
          </cell>
          <cell r="O369" t="str">
            <v>-</v>
          </cell>
          <cell r="W369" t="str">
            <v>-</v>
          </cell>
        </row>
        <row r="370">
          <cell r="C370" t="str">
            <v>1Н4-15</v>
          </cell>
          <cell r="D370" t="str">
            <v>Настил 1Н4-15</v>
          </cell>
          <cell r="E370">
            <v>1</v>
          </cell>
          <cell r="F370">
            <v>32.4</v>
          </cell>
          <cell r="G370">
            <v>32.4</v>
          </cell>
          <cell r="H370">
            <v>3.97</v>
          </cell>
          <cell r="I370">
            <v>3.97</v>
          </cell>
          <cell r="J370" t="str">
            <v>RAL  7005</v>
          </cell>
          <cell r="K370">
            <v>0</v>
          </cell>
          <cell r="L370">
            <v>0</v>
          </cell>
          <cell r="M370">
            <v>0</v>
          </cell>
          <cell r="N370" t="str">
            <v>-</v>
          </cell>
          <cell r="O370" t="str">
            <v>-</v>
          </cell>
          <cell r="W370" t="str">
            <v>-</v>
          </cell>
        </row>
        <row r="371">
          <cell r="C371" t="str">
            <v>1Н4-16</v>
          </cell>
          <cell r="D371" t="str">
            <v>Настил 1Н4-16</v>
          </cell>
          <cell r="E371">
            <v>1</v>
          </cell>
          <cell r="F371">
            <v>25.6</v>
          </cell>
          <cell r="G371">
            <v>25.6</v>
          </cell>
          <cell r="H371">
            <v>3.13</v>
          </cell>
          <cell r="I371">
            <v>3.13</v>
          </cell>
          <cell r="J371" t="str">
            <v>RAL  7005</v>
          </cell>
          <cell r="K371">
            <v>0</v>
          </cell>
          <cell r="L371">
            <v>0</v>
          </cell>
          <cell r="M371">
            <v>0</v>
          </cell>
          <cell r="N371" t="str">
            <v>-</v>
          </cell>
          <cell r="O371" t="str">
            <v>-</v>
          </cell>
          <cell r="W371" t="str">
            <v>-</v>
          </cell>
        </row>
        <row r="372">
          <cell r="C372" t="str">
            <v>1Н4-17</v>
          </cell>
          <cell r="D372" t="str">
            <v>Настил 1Н4-17</v>
          </cell>
          <cell r="E372">
            <v>1</v>
          </cell>
          <cell r="F372">
            <v>24.8</v>
          </cell>
          <cell r="G372">
            <v>24.8</v>
          </cell>
          <cell r="H372">
            <v>3.03</v>
          </cell>
          <cell r="I372">
            <v>3.03</v>
          </cell>
          <cell r="J372" t="str">
            <v>RAL  7005</v>
          </cell>
          <cell r="K372">
            <v>0</v>
          </cell>
          <cell r="L372">
            <v>0</v>
          </cell>
          <cell r="M372">
            <v>0</v>
          </cell>
          <cell r="N372" t="str">
            <v>-</v>
          </cell>
          <cell r="O372" t="str">
            <v>-</v>
          </cell>
          <cell r="W372" t="str">
            <v>-</v>
          </cell>
        </row>
        <row r="373">
          <cell r="C373" t="str">
            <v>1Н4-18</v>
          </cell>
          <cell r="D373" t="str">
            <v>Настил 1Н4-18</v>
          </cell>
          <cell r="E373">
            <v>1</v>
          </cell>
          <cell r="F373">
            <v>17.7</v>
          </cell>
          <cell r="G373">
            <v>17.7</v>
          </cell>
          <cell r="H373">
            <v>2.1800000000000002</v>
          </cell>
          <cell r="I373">
            <v>2.1800000000000002</v>
          </cell>
          <cell r="J373" t="str">
            <v>RAL  7005</v>
          </cell>
          <cell r="K373">
            <v>0</v>
          </cell>
          <cell r="L373">
            <v>0</v>
          </cell>
          <cell r="M373">
            <v>0</v>
          </cell>
          <cell r="N373" t="str">
            <v>-</v>
          </cell>
          <cell r="O373" t="str">
            <v>-</v>
          </cell>
          <cell r="W373" t="str">
            <v>-</v>
          </cell>
        </row>
        <row r="374">
          <cell r="C374" t="str">
            <v>1Н4-19</v>
          </cell>
          <cell r="D374" t="str">
            <v>Настил 1Н4-19</v>
          </cell>
          <cell r="E374">
            <v>2</v>
          </cell>
          <cell r="F374">
            <v>8.1</v>
          </cell>
          <cell r="G374">
            <v>16.2</v>
          </cell>
          <cell r="H374">
            <v>1.02</v>
          </cell>
          <cell r="I374">
            <v>2.04</v>
          </cell>
          <cell r="J374" t="str">
            <v>RAL  7005</v>
          </cell>
          <cell r="K374">
            <v>0</v>
          </cell>
          <cell r="L374">
            <v>0</v>
          </cell>
          <cell r="M374">
            <v>0</v>
          </cell>
          <cell r="N374" t="str">
            <v>-</v>
          </cell>
          <cell r="O374" t="str">
            <v>-</v>
          </cell>
          <cell r="W374" t="str">
            <v>-</v>
          </cell>
        </row>
        <row r="375">
          <cell r="C375" t="str">
            <v>1Н4-20</v>
          </cell>
          <cell r="D375" t="str">
            <v>Настил 1Н4-20</v>
          </cell>
          <cell r="E375">
            <v>3</v>
          </cell>
          <cell r="F375">
            <v>20.3</v>
          </cell>
          <cell r="G375">
            <v>60.9</v>
          </cell>
          <cell r="H375">
            <v>2.5</v>
          </cell>
          <cell r="I375">
            <v>7.5</v>
          </cell>
          <cell r="J375" t="str">
            <v>RAL  7005</v>
          </cell>
          <cell r="K375">
            <v>0</v>
          </cell>
          <cell r="L375">
            <v>0</v>
          </cell>
          <cell r="M375">
            <v>0</v>
          </cell>
          <cell r="N375" t="str">
            <v>-</v>
          </cell>
          <cell r="O375" t="str">
            <v>-</v>
          </cell>
          <cell r="W375" t="str">
            <v>-</v>
          </cell>
        </row>
        <row r="376">
          <cell r="C376" t="str">
            <v>1Н4-21</v>
          </cell>
          <cell r="D376" t="str">
            <v>Настил 1Н4-21</v>
          </cell>
          <cell r="E376">
            <v>3</v>
          </cell>
          <cell r="F376">
            <v>24</v>
          </cell>
          <cell r="G376">
            <v>72</v>
          </cell>
          <cell r="H376">
            <v>2.95</v>
          </cell>
          <cell r="I376">
            <v>8.8500000000000014</v>
          </cell>
          <cell r="J376" t="str">
            <v>RAL  7005</v>
          </cell>
          <cell r="K376">
            <v>0</v>
          </cell>
          <cell r="L376">
            <v>0</v>
          </cell>
          <cell r="M376">
            <v>0</v>
          </cell>
          <cell r="N376" t="str">
            <v>-</v>
          </cell>
          <cell r="O376" t="str">
            <v>-</v>
          </cell>
          <cell r="W376" t="str">
            <v>-</v>
          </cell>
        </row>
        <row r="377">
          <cell r="C377" t="str">
            <v>1Н4-22</v>
          </cell>
          <cell r="D377" t="str">
            <v>Настил 1Н4-22</v>
          </cell>
          <cell r="E377">
            <v>1</v>
          </cell>
          <cell r="F377">
            <v>7.6</v>
          </cell>
          <cell r="G377">
            <v>7.6</v>
          </cell>
          <cell r="H377">
            <v>0.95</v>
          </cell>
          <cell r="I377">
            <v>0.95</v>
          </cell>
          <cell r="J377" t="str">
            <v>RAL  7005</v>
          </cell>
          <cell r="K377">
            <v>0</v>
          </cell>
          <cell r="L377">
            <v>0</v>
          </cell>
          <cell r="M377">
            <v>0</v>
          </cell>
          <cell r="N377" t="str">
            <v>-</v>
          </cell>
          <cell r="O377" t="str">
            <v>-</v>
          </cell>
          <cell r="W377" t="str">
            <v>-</v>
          </cell>
        </row>
        <row r="378">
          <cell r="C378" t="str">
            <v>1ОГ1-1</v>
          </cell>
          <cell r="D378" t="str">
            <v>Ограждение 1ОГ1-1</v>
          </cell>
          <cell r="E378">
            <v>1</v>
          </cell>
          <cell r="F378">
            <v>18.7</v>
          </cell>
          <cell r="G378">
            <v>18.7</v>
          </cell>
          <cell r="H378">
            <v>1.02</v>
          </cell>
          <cell r="I378">
            <v>1.02</v>
          </cell>
          <cell r="J378" t="str">
            <v>RAL  7005</v>
          </cell>
          <cell r="K378">
            <v>0</v>
          </cell>
          <cell r="L378">
            <v>0</v>
          </cell>
          <cell r="M378">
            <v>0</v>
          </cell>
          <cell r="N378" t="str">
            <v>-</v>
          </cell>
          <cell r="O378" t="str">
            <v>-</v>
          </cell>
          <cell r="W378" t="str">
            <v>-</v>
          </cell>
        </row>
        <row r="379">
          <cell r="C379" t="str">
            <v>1ОГ1-2</v>
          </cell>
          <cell r="D379" t="str">
            <v>Ограждение 1ОГ1-2</v>
          </cell>
          <cell r="E379">
            <v>1</v>
          </cell>
          <cell r="F379">
            <v>72.400000000000006</v>
          </cell>
          <cell r="G379">
            <v>72.400000000000006</v>
          </cell>
          <cell r="H379">
            <v>3.99</v>
          </cell>
          <cell r="I379">
            <v>3.99</v>
          </cell>
          <cell r="J379" t="str">
            <v>RAL  7005</v>
          </cell>
          <cell r="K379">
            <v>0</v>
          </cell>
          <cell r="L379">
            <v>0</v>
          </cell>
          <cell r="M379">
            <v>0</v>
          </cell>
          <cell r="N379" t="str">
            <v>-</v>
          </cell>
          <cell r="O379" t="str">
            <v>-</v>
          </cell>
          <cell r="W379" t="str">
            <v>-</v>
          </cell>
        </row>
        <row r="380">
          <cell r="C380" t="str">
            <v>1ОГ1-3</v>
          </cell>
          <cell r="D380" t="str">
            <v>Ограждение 1ОГ1-3</v>
          </cell>
          <cell r="E380">
            <v>2</v>
          </cell>
          <cell r="F380">
            <v>43</v>
          </cell>
          <cell r="G380">
            <v>86</v>
          </cell>
          <cell r="H380">
            <v>2.36</v>
          </cell>
          <cell r="I380">
            <v>4.72</v>
          </cell>
          <cell r="J380" t="str">
            <v>RAL  7005</v>
          </cell>
          <cell r="K380">
            <v>0</v>
          </cell>
          <cell r="L380">
            <v>0</v>
          </cell>
          <cell r="M380">
            <v>0</v>
          </cell>
          <cell r="N380" t="str">
            <v>-</v>
          </cell>
          <cell r="O380" t="str">
            <v>-</v>
          </cell>
          <cell r="W380" t="str">
            <v>-</v>
          </cell>
        </row>
        <row r="381">
          <cell r="C381" t="str">
            <v>1ОГ1-4</v>
          </cell>
          <cell r="D381" t="str">
            <v>Ограждение 1ОГ1-4</v>
          </cell>
          <cell r="E381">
            <v>1</v>
          </cell>
          <cell r="F381">
            <v>16.2</v>
          </cell>
          <cell r="G381">
            <v>16.2</v>
          </cell>
          <cell r="H381">
            <v>0.88</v>
          </cell>
          <cell r="I381">
            <v>0.88</v>
          </cell>
          <cell r="J381" t="str">
            <v>RAL  7005</v>
          </cell>
          <cell r="K381">
            <v>0</v>
          </cell>
          <cell r="L381">
            <v>0</v>
          </cell>
          <cell r="M381">
            <v>0</v>
          </cell>
          <cell r="N381" t="str">
            <v>-</v>
          </cell>
          <cell r="O381" t="str">
            <v>-</v>
          </cell>
          <cell r="W381" t="str">
            <v>-</v>
          </cell>
        </row>
        <row r="382">
          <cell r="C382" t="str">
            <v>1ОГ1-5</v>
          </cell>
          <cell r="D382" t="str">
            <v>Ограждение 1ОГ1-5</v>
          </cell>
          <cell r="E382">
            <v>1</v>
          </cell>
          <cell r="F382">
            <v>19.600000000000001</v>
          </cell>
          <cell r="G382">
            <v>19.600000000000001</v>
          </cell>
          <cell r="H382">
            <v>1.07</v>
          </cell>
          <cell r="I382">
            <v>1.07</v>
          </cell>
          <cell r="J382" t="str">
            <v>RAL  7005</v>
          </cell>
          <cell r="K382">
            <v>0</v>
          </cell>
          <cell r="L382">
            <v>0</v>
          </cell>
          <cell r="M382">
            <v>0</v>
          </cell>
          <cell r="N382" t="str">
            <v>-</v>
          </cell>
          <cell r="O382" t="str">
            <v>-</v>
          </cell>
          <cell r="W382" t="str">
            <v>-</v>
          </cell>
        </row>
        <row r="383">
          <cell r="C383" t="str">
            <v>1ОГ1-6</v>
          </cell>
          <cell r="D383" t="str">
            <v>Ограждение 1ОГ1-6</v>
          </cell>
          <cell r="E383">
            <v>1</v>
          </cell>
          <cell r="F383">
            <v>19.600000000000001</v>
          </cell>
          <cell r="G383">
            <v>19.600000000000001</v>
          </cell>
          <cell r="H383">
            <v>1.07</v>
          </cell>
          <cell r="I383">
            <v>1.07</v>
          </cell>
          <cell r="J383" t="str">
            <v>RAL  7005</v>
          </cell>
          <cell r="K383">
            <v>0</v>
          </cell>
          <cell r="L383">
            <v>0</v>
          </cell>
          <cell r="M383">
            <v>0</v>
          </cell>
          <cell r="N383" t="str">
            <v>-</v>
          </cell>
          <cell r="O383" t="str">
            <v>-</v>
          </cell>
          <cell r="W383" t="str">
            <v>-</v>
          </cell>
        </row>
        <row r="384">
          <cell r="C384" t="str">
            <v>1ОГ1-7</v>
          </cell>
          <cell r="D384" t="str">
            <v>Ограждение 1ОГ1-7</v>
          </cell>
          <cell r="E384">
            <v>1</v>
          </cell>
          <cell r="F384">
            <v>6</v>
          </cell>
          <cell r="G384">
            <v>6</v>
          </cell>
          <cell r="H384">
            <v>0.32</v>
          </cell>
          <cell r="I384">
            <v>0.32</v>
          </cell>
          <cell r="J384" t="str">
            <v>RAL  7005</v>
          </cell>
          <cell r="K384">
            <v>0</v>
          </cell>
          <cell r="L384">
            <v>0</v>
          </cell>
          <cell r="M384">
            <v>0</v>
          </cell>
          <cell r="N384" t="str">
            <v>-</v>
          </cell>
          <cell r="O384" t="str">
            <v>-</v>
          </cell>
          <cell r="W384" t="str">
            <v>-</v>
          </cell>
        </row>
        <row r="385">
          <cell r="C385" t="str">
            <v>1ОГ1-8</v>
          </cell>
          <cell r="D385" t="str">
            <v>Ограждение 1ОГ1-8</v>
          </cell>
          <cell r="E385">
            <v>1</v>
          </cell>
          <cell r="F385">
            <v>16.399999999999999</v>
          </cell>
          <cell r="G385">
            <v>16.399999999999999</v>
          </cell>
          <cell r="H385">
            <v>0.88</v>
          </cell>
          <cell r="I385">
            <v>0.88</v>
          </cell>
          <cell r="J385" t="str">
            <v>RAL  7005</v>
          </cell>
          <cell r="K385">
            <v>0</v>
          </cell>
          <cell r="L385">
            <v>0</v>
          </cell>
          <cell r="M385">
            <v>0</v>
          </cell>
          <cell r="N385" t="str">
            <v>-</v>
          </cell>
          <cell r="O385" t="str">
            <v>-</v>
          </cell>
          <cell r="W385" t="str">
            <v>-</v>
          </cell>
        </row>
        <row r="386">
          <cell r="C386" t="str">
            <v>1ОГ1-9</v>
          </cell>
          <cell r="D386" t="str">
            <v>Ограждение 1ОГ1-9</v>
          </cell>
          <cell r="E386">
            <v>1</v>
          </cell>
          <cell r="F386">
            <v>16.2</v>
          </cell>
          <cell r="G386">
            <v>16.2</v>
          </cell>
          <cell r="H386">
            <v>0.88</v>
          </cell>
          <cell r="I386">
            <v>0.88</v>
          </cell>
          <cell r="J386" t="str">
            <v>RAL  7005</v>
          </cell>
          <cell r="K386">
            <v>0</v>
          </cell>
          <cell r="L386">
            <v>0</v>
          </cell>
          <cell r="M386">
            <v>0</v>
          </cell>
          <cell r="N386" t="str">
            <v>-</v>
          </cell>
          <cell r="O386" t="str">
            <v>-</v>
          </cell>
          <cell r="W386" t="str">
            <v>-</v>
          </cell>
        </row>
        <row r="387">
          <cell r="C387" t="str">
            <v>1ОГ1-10</v>
          </cell>
          <cell r="D387" t="str">
            <v>Ограждение 1ОГ1-10</v>
          </cell>
          <cell r="E387">
            <v>1</v>
          </cell>
          <cell r="F387">
            <v>18</v>
          </cell>
          <cell r="G387">
            <v>18</v>
          </cell>
          <cell r="H387">
            <v>0.98</v>
          </cell>
          <cell r="I387">
            <v>0.98</v>
          </cell>
          <cell r="J387" t="str">
            <v>RAL  7005</v>
          </cell>
          <cell r="K387">
            <v>0</v>
          </cell>
          <cell r="L387">
            <v>0</v>
          </cell>
          <cell r="M387">
            <v>0</v>
          </cell>
          <cell r="N387" t="str">
            <v>-</v>
          </cell>
          <cell r="O387" t="str">
            <v>-</v>
          </cell>
          <cell r="W387" t="str">
            <v>-</v>
          </cell>
        </row>
        <row r="388">
          <cell r="C388" t="str">
            <v>1ОГ1-11</v>
          </cell>
          <cell r="D388" t="str">
            <v>Ограждение 1ОГ1-11</v>
          </cell>
          <cell r="E388">
            <v>1</v>
          </cell>
          <cell r="F388">
            <v>15.3</v>
          </cell>
          <cell r="G388">
            <v>15.3</v>
          </cell>
          <cell r="H388">
            <v>0.82</v>
          </cell>
          <cell r="I388">
            <v>0.82</v>
          </cell>
          <cell r="J388" t="str">
            <v>RAL  7005</v>
          </cell>
          <cell r="K388">
            <v>0</v>
          </cell>
          <cell r="L388">
            <v>0</v>
          </cell>
          <cell r="M388">
            <v>0</v>
          </cell>
          <cell r="N388" t="str">
            <v>-</v>
          </cell>
          <cell r="O388" t="str">
            <v>-</v>
          </cell>
          <cell r="W388" t="str">
            <v>-</v>
          </cell>
        </row>
        <row r="389">
          <cell r="C389" t="str">
            <v>1ОГ1-12</v>
          </cell>
          <cell r="D389" t="str">
            <v>Ограждение 1ОГ1-12</v>
          </cell>
          <cell r="E389">
            <v>1</v>
          </cell>
          <cell r="F389">
            <v>21.3</v>
          </cell>
          <cell r="G389">
            <v>21.3</v>
          </cell>
          <cell r="H389">
            <v>1.18</v>
          </cell>
          <cell r="I389">
            <v>1.18</v>
          </cell>
          <cell r="J389" t="str">
            <v>RAL  7005</v>
          </cell>
          <cell r="K389">
            <v>0</v>
          </cell>
          <cell r="L389">
            <v>0</v>
          </cell>
          <cell r="M389">
            <v>0</v>
          </cell>
          <cell r="N389" t="str">
            <v>-</v>
          </cell>
          <cell r="O389" t="str">
            <v>-</v>
          </cell>
          <cell r="W389" t="str">
            <v>-</v>
          </cell>
        </row>
        <row r="390">
          <cell r="C390" t="str">
            <v>1ОГ1-13</v>
          </cell>
          <cell r="D390" t="str">
            <v>Ограждение 1ОГ1-13</v>
          </cell>
          <cell r="E390">
            <v>1</v>
          </cell>
          <cell r="F390">
            <v>6</v>
          </cell>
          <cell r="G390">
            <v>6</v>
          </cell>
          <cell r="H390">
            <v>0.32</v>
          </cell>
          <cell r="I390">
            <v>0.32</v>
          </cell>
          <cell r="J390" t="str">
            <v>RAL  7005</v>
          </cell>
          <cell r="K390">
            <v>0</v>
          </cell>
          <cell r="L390">
            <v>0</v>
          </cell>
          <cell r="M390">
            <v>0</v>
          </cell>
          <cell r="N390" t="str">
            <v>-</v>
          </cell>
          <cell r="O390" t="str">
            <v>-</v>
          </cell>
          <cell r="W390" t="str">
            <v>-</v>
          </cell>
        </row>
        <row r="391">
          <cell r="C391" t="str">
            <v>1ОГ1-14</v>
          </cell>
          <cell r="D391" t="str">
            <v>Ограждение 1ОГ1-14</v>
          </cell>
          <cell r="E391">
            <v>1</v>
          </cell>
          <cell r="F391">
            <v>13.6</v>
          </cell>
          <cell r="G391">
            <v>13.6</v>
          </cell>
          <cell r="H391">
            <v>0.73</v>
          </cell>
          <cell r="I391">
            <v>0.73</v>
          </cell>
          <cell r="J391" t="str">
            <v>RAL  7005</v>
          </cell>
          <cell r="K391">
            <v>0</v>
          </cell>
          <cell r="L391">
            <v>0</v>
          </cell>
          <cell r="M391">
            <v>0</v>
          </cell>
          <cell r="N391" t="str">
            <v>-</v>
          </cell>
          <cell r="O391" t="str">
            <v>-</v>
          </cell>
          <cell r="W391" t="str">
            <v>-</v>
          </cell>
        </row>
        <row r="392">
          <cell r="C392" t="str">
            <v>1ОГ1-15</v>
          </cell>
          <cell r="D392" t="str">
            <v>Ограждение 1ОГ1-15</v>
          </cell>
          <cell r="E392">
            <v>1</v>
          </cell>
          <cell r="F392">
            <v>35.6</v>
          </cell>
          <cell r="G392">
            <v>35.6</v>
          </cell>
          <cell r="H392">
            <v>1.96</v>
          </cell>
          <cell r="I392">
            <v>1.96</v>
          </cell>
          <cell r="J392" t="str">
            <v>RAL  7005</v>
          </cell>
          <cell r="K392">
            <v>0</v>
          </cell>
          <cell r="L392">
            <v>0</v>
          </cell>
          <cell r="M392">
            <v>0</v>
          </cell>
          <cell r="N392" t="str">
            <v>-</v>
          </cell>
          <cell r="O392" t="str">
            <v>-</v>
          </cell>
          <cell r="W392" t="str">
            <v>-</v>
          </cell>
        </row>
        <row r="393">
          <cell r="C393" t="str">
            <v>1ОГ1-16</v>
          </cell>
          <cell r="D393" t="str">
            <v>Ограждение 1ОГ1-16</v>
          </cell>
          <cell r="E393">
            <v>1</v>
          </cell>
          <cell r="F393">
            <v>35.6</v>
          </cell>
          <cell r="G393">
            <v>35.6</v>
          </cell>
          <cell r="H393">
            <v>1.96</v>
          </cell>
          <cell r="I393">
            <v>1.96</v>
          </cell>
          <cell r="J393" t="str">
            <v>RAL  7005</v>
          </cell>
          <cell r="K393">
            <v>0</v>
          </cell>
          <cell r="L393">
            <v>0</v>
          </cell>
          <cell r="M393">
            <v>0</v>
          </cell>
          <cell r="N393" t="str">
            <v>-</v>
          </cell>
          <cell r="O393" t="str">
            <v>-</v>
          </cell>
          <cell r="W393" t="str">
            <v>-</v>
          </cell>
        </row>
        <row r="394">
          <cell r="C394" t="str">
            <v>1ОГ1-17</v>
          </cell>
          <cell r="D394" t="str">
            <v>Ограждение 1ОГ1-17</v>
          </cell>
          <cell r="E394">
            <v>3</v>
          </cell>
          <cell r="F394">
            <v>31.3</v>
          </cell>
          <cell r="G394">
            <v>93.9</v>
          </cell>
          <cell r="H394">
            <v>1.71</v>
          </cell>
          <cell r="I394">
            <v>5.13</v>
          </cell>
          <cell r="J394" t="str">
            <v>RAL  7005</v>
          </cell>
          <cell r="K394">
            <v>0</v>
          </cell>
          <cell r="L394">
            <v>0</v>
          </cell>
          <cell r="M394">
            <v>0</v>
          </cell>
          <cell r="N394" t="str">
            <v>-</v>
          </cell>
          <cell r="O394" t="str">
            <v>-</v>
          </cell>
          <cell r="W394" t="str">
            <v>-</v>
          </cell>
        </row>
        <row r="395">
          <cell r="C395" t="str">
            <v>1ОГ1-18</v>
          </cell>
          <cell r="D395" t="str">
            <v>Ограждение 1ОГ1-18</v>
          </cell>
          <cell r="E395">
            <v>2</v>
          </cell>
          <cell r="F395">
            <v>29.9</v>
          </cell>
          <cell r="G395">
            <v>59.8</v>
          </cell>
          <cell r="H395">
            <v>1.64</v>
          </cell>
          <cell r="I395">
            <v>3.28</v>
          </cell>
          <cell r="J395" t="str">
            <v>RAL  7005</v>
          </cell>
          <cell r="K395">
            <v>0</v>
          </cell>
          <cell r="L395">
            <v>0</v>
          </cell>
          <cell r="M395">
            <v>0</v>
          </cell>
          <cell r="N395" t="str">
            <v>-</v>
          </cell>
          <cell r="O395" t="str">
            <v>-</v>
          </cell>
          <cell r="W395" t="str">
            <v>-</v>
          </cell>
        </row>
        <row r="396">
          <cell r="C396" t="str">
            <v>1ОГ1-19</v>
          </cell>
          <cell r="D396" t="str">
            <v>Ограждение 1ОГ1-19</v>
          </cell>
          <cell r="E396">
            <v>3</v>
          </cell>
          <cell r="F396">
            <v>18.100000000000001</v>
          </cell>
          <cell r="G396">
            <v>54.3</v>
          </cell>
          <cell r="H396">
            <v>0.99</v>
          </cell>
          <cell r="I396">
            <v>2.9699999999999998</v>
          </cell>
          <cell r="J396" t="str">
            <v>RAL  7005</v>
          </cell>
          <cell r="K396">
            <v>0</v>
          </cell>
          <cell r="L396">
            <v>0</v>
          </cell>
          <cell r="M396">
            <v>0</v>
          </cell>
          <cell r="N396" t="str">
            <v>-</v>
          </cell>
          <cell r="O396" t="str">
            <v>-</v>
          </cell>
          <cell r="W396" t="str">
            <v>-</v>
          </cell>
        </row>
        <row r="397">
          <cell r="C397" t="str">
            <v>1ОГ1-20</v>
          </cell>
          <cell r="D397" t="str">
            <v>Ограждение 1ОГ1-20</v>
          </cell>
          <cell r="E397">
            <v>3</v>
          </cell>
          <cell r="F397">
            <v>18.2</v>
          </cell>
          <cell r="G397">
            <v>54.6</v>
          </cell>
          <cell r="H397">
            <v>0.99</v>
          </cell>
          <cell r="I397">
            <v>2.9699999999999998</v>
          </cell>
          <cell r="J397" t="str">
            <v>RAL  7005</v>
          </cell>
          <cell r="K397">
            <v>0</v>
          </cell>
          <cell r="L397">
            <v>0</v>
          </cell>
          <cell r="M397">
            <v>0</v>
          </cell>
          <cell r="N397" t="str">
            <v>-</v>
          </cell>
          <cell r="O397" t="str">
            <v>-</v>
          </cell>
          <cell r="W397" t="str">
            <v>-</v>
          </cell>
        </row>
        <row r="398">
          <cell r="C398" t="str">
            <v>1ОГ1-21</v>
          </cell>
          <cell r="D398" t="str">
            <v>Ограждение 1ОГ1-21</v>
          </cell>
          <cell r="E398">
            <v>2</v>
          </cell>
          <cell r="F398">
            <v>5.0999999999999996</v>
          </cell>
          <cell r="G398">
            <v>10.199999999999999</v>
          </cell>
          <cell r="H398">
            <v>0.26</v>
          </cell>
          <cell r="I398">
            <v>0.52</v>
          </cell>
          <cell r="J398" t="str">
            <v>RAL  7005</v>
          </cell>
          <cell r="K398">
            <v>0</v>
          </cell>
          <cell r="L398">
            <v>0</v>
          </cell>
          <cell r="M398">
            <v>0</v>
          </cell>
          <cell r="N398" t="str">
            <v>-</v>
          </cell>
          <cell r="O398" t="str">
            <v>-</v>
          </cell>
          <cell r="W398" t="str">
            <v>-</v>
          </cell>
        </row>
        <row r="399">
          <cell r="C399" t="str">
            <v>1ОГ2-1</v>
          </cell>
          <cell r="D399" t="str">
            <v>Ограждение 1ОГ2-1</v>
          </cell>
          <cell r="E399">
            <v>4</v>
          </cell>
          <cell r="F399">
            <v>23.7</v>
          </cell>
          <cell r="G399">
            <v>94.8</v>
          </cell>
          <cell r="H399">
            <v>1.18</v>
          </cell>
          <cell r="I399">
            <v>4.72</v>
          </cell>
          <cell r="J399" t="str">
            <v>RAL  7005</v>
          </cell>
          <cell r="K399">
            <v>0</v>
          </cell>
          <cell r="L399">
            <v>0</v>
          </cell>
          <cell r="M399">
            <v>0</v>
          </cell>
          <cell r="N399" t="str">
            <v>-</v>
          </cell>
          <cell r="O399" t="str">
            <v>-</v>
          </cell>
          <cell r="W399" t="str">
            <v>-</v>
          </cell>
        </row>
        <row r="400">
          <cell r="C400" t="str">
            <v>1ОГ2-2</v>
          </cell>
          <cell r="D400" t="str">
            <v>Ограждение 1ОГ2-2</v>
          </cell>
          <cell r="E400">
            <v>4</v>
          </cell>
          <cell r="F400">
            <v>23.7</v>
          </cell>
          <cell r="G400">
            <v>94.8</v>
          </cell>
          <cell r="H400">
            <v>1.18</v>
          </cell>
          <cell r="I400">
            <v>4.72</v>
          </cell>
          <cell r="J400" t="str">
            <v>RAL  7005</v>
          </cell>
          <cell r="K400">
            <v>0</v>
          </cell>
          <cell r="L400">
            <v>0</v>
          </cell>
          <cell r="M400">
            <v>0</v>
          </cell>
          <cell r="N400" t="str">
            <v>-</v>
          </cell>
          <cell r="O400" t="str">
            <v>-</v>
          </cell>
          <cell r="W400" t="str">
            <v>-</v>
          </cell>
        </row>
        <row r="401">
          <cell r="C401" t="str">
            <v>1ОГ2-3</v>
          </cell>
          <cell r="D401" t="str">
            <v>Ограждение 1ОГ2-3</v>
          </cell>
          <cell r="E401">
            <v>1</v>
          </cell>
          <cell r="F401">
            <v>29.3</v>
          </cell>
          <cell r="G401">
            <v>29.3</v>
          </cell>
          <cell r="H401">
            <v>1.43</v>
          </cell>
          <cell r="I401">
            <v>1.43</v>
          </cell>
          <cell r="J401" t="str">
            <v>RAL  7005</v>
          </cell>
          <cell r="K401">
            <v>0</v>
          </cell>
          <cell r="L401">
            <v>0</v>
          </cell>
          <cell r="M401">
            <v>0</v>
          </cell>
          <cell r="N401" t="str">
            <v>-</v>
          </cell>
          <cell r="O401" t="str">
            <v>-</v>
          </cell>
          <cell r="W401" t="str">
            <v>-</v>
          </cell>
        </row>
        <row r="402">
          <cell r="C402" t="str">
            <v>1ОГ2-4</v>
          </cell>
          <cell r="D402" t="str">
            <v>Ограждение 1ОГ2-4</v>
          </cell>
          <cell r="E402">
            <v>1</v>
          </cell>
          <cell r="F402">
            <v>29.3</v>
          </cell>
          <cell r="G402">
            <v>29.3</v>
          </cell>
          <cell r="H402">
            <v>1.43</v>
          </cell>
          <cell r="I402">
            <v>1.43</v>
          </cell>
          <cell r="J402" t="str">
            <v>RAL  7005</v>
          </cell>
          <cell r="K402">
            <v>0</v>
          </cell>
          <cell r="L402">
            <v>0</v>
          </cell>
          <cell r="M402">
            <v>0</v>
          </cell>
          <cell r="N402" t="str">
            <v>-</v>
          </cell>
          <cell r="O402" t="str">
            <v>-</v>
          </cell>
          <cell r="W402" t="str">
            <v>-</v>
          </cell>
        </row>
        <row r="403">
          <cell r="C403" t="str">
            <v>1ОГ2-5</v>
          </cell>
          <cell r="D403" t="str">
            <v>Ограждение 1ОГ2-5</v>
          </cell>
          <cell r="E403">
            <v>3</v>
          </cell>
          <cell r="F403">
            <v>31.2</v>
          </cell>
          <cell r="G403">
            <v>93.6</v>
          </cell>
          <cell r="H403">
            <v>1.54</v>
          </cell>
          <cell r="I403">
            <v>4.62</v>
          </cell>
          <cell r="J403" t="str">
            <v>RAL  7005</v>
          </cell>
          <cell r="K403">
            <v>0</v>
          </cell>
          <cell r="L403">
            <v>0</v>
          </cell>
          <cell r="M403">
            <v>0</v>
          </cell>
          <cell r="N403" t="str">
            <v>-</v>
          </cell>
          <cell r="O403" t="str">
            <v>-</v>
          </cell>
          <cell r="W403" t="str">
            <v>-</v>
          </cell>
        </row>
        <row r="404">
          <cell r="C404" t="str">
            <v>1ОГ2-6</v>
          </cell>
          <cell r="D404" t="str">
            <v>Ограждение 1ОГ2-6</v>
          </cell>
          <cell r="E404">
            <v>3</v>
          </cell>
          <cell r="F404">
            <v>31.2</v>
          </cell>
          <cell r="G404">
            <v>93.6</v>
          </cell>
          <cell r="H404">
            <v>1.54</v>
          </cell>
          <cell r="I404">
            <v>4.62</v>
          </cell>
          <cell r="J404" t="str">
            <v>RAL  7005</v>
          </cell>
          <cell r="K404">
            <v>0</v>
          </cell>
          <cell r="L404">
            <v>0</v>
          </cell>
          <cell r="M404">
            <v>0</v>
          </cell>
          <cell r="N404" t="str">
            <v>-</v>
          </cell>
          <cell r="O404" t="str">
            <v>-</v>
          </cell>
          <cell r="W404" t="str">
            <v>-</v>
          </cell>
        </row>
        <row r="405">
          <cell r="C405" t="str">
            <v>1ОГ2-7</v>
          </cell>
          <cell r="D405" t="str">
            <v>Ограждение 1ОГ2-7</v>
          </cell>
          <cell r="E405">
            <v>1</v>
          </cell>
          <cell r="F405">
            <v>18</v>
          </cell>
          <cell r="G405">
            <v>18</v>
          </cell>
          <cell r="H405">
            <v>0.89</v>
          </cell>
          <cell r="I405">
            <v>0.89</v>
          </cell>
          <cell r="J405" t="str">
            <v>RAL  7005</v>
          </cell>
          <cell r="K405">
            <v>0</v>
          </cell>
          <cell r="L405">
            <v>0</v>
          </cell>
          <cell r="M405">
            <v>0</v>
          </cell>
          <cell r="N405" t="str">
            <v>-</v>
          </cell>
          <cell r="O405" t="str">
            <v>-</v>
          </cell>
          <cell r="W405" t="str">
            <v>-</v>
          </cell>
        </row>
        <row r="406">
          <cell r="C406" t="str">
            <v>1ОГ2-8</v>
          </cell>
          <cell r="D406" t="str">
            <v>Ограждение 1ОГ2-8</v>
          </cell>
          <cell r="E406">
            <v>1</v>
          </cell>
          <cell r="F406">
            <v>18</v>
          </cell>
          <cell r="G406">
            <v>18</v>
          </cell>
          <cell r="H406">
            <v>0.89</v>
          </cell>
          <cell r="I406">
            <v>0.89</v>
          </cell>
          <cell r="J406" t="str">
            <v>RAL  7005</v>
          </cell>
          <cell r="K406">
            <v>0</v>
          </cell>
          <cell r="L406">
            <v>0</v>
          </cell>
          <cell r="M406">
            <v>0</v>
          </cell>
          <cell r="N406" t="str">
            <v>-</v>
          </cell>
          <cell r="O406" t="str">
            <v>-</v>
          </cell>
          <cell r="W406" t="str">
            <v>-</v>
          </cell>
        </row>
        <row r="407">
          <cell r="C407" t="str">
            <v>1ОГ5-1</v>
          </cell>
          <cell r="D407" t="str">
            <v>Ограждение 1ОГ5-1</v>
          </cell>
          <cell r="E407">
            <v>56</v>
          </cell>
          <cell r="F407">
            <v>24.3</v>
          </cell>
          <cell r="G407">
            <v>1360.8</v>
          </cell>
          <cell r="H407">
            <v>0.94</v>
          </cell>
          <cell r="I407">
            <v>52.64</v>
          </cell>
          <cell r="J407" t="str">
            <v>RAL  7005</v>
          </cell>
          <cell r="K407">
            <v>0</v>
          </cell>
          <cell r="L407">
            <v>0</v>
          </cell>
          <cell r="M407">
            <v>0</v>
          </cell>
          <cell r="N407" t="str">
            <v>-</v>
          </cell>
          <cell r="O407" t="str">
            <v>-</v>
          </cell>
          <cell r="W407" t="str">
            <v>-</v>
          </cell>
        </row>
        <row r="408">
          <cell r="C408" t="str">
            <v>1П1-1</v>
          </cell>
          <cell r="D408" t="str">
            <v>Прогон 1П1-1</v>
          </cell>
          <cell r="E408">
            <v>1</v>
          </cell>
          <cell r="F408">
            <v>164.1</v>
          </cell>
          <cell r="G408">
            <v>164.1</v>
          </cell>
          <cell r="H408">
            <v>5.78</v>
          </cell>
          <cell r="I408">
            <v>5.78</v>
          </cell>
          <cell r="J408" t="str">
            <v>RAL  7005</v>
          </cell>
          <cell r="K408">
            <v>0</v>
          </cell>
          <cell r="L408">
            <v>0</v>
          </cell>
          <cell r="M408">
            <v>0</v>
          </cell>
          <cell r="N408" t="str">
            <v>-</v>
          </cell>
          <cell r="O408" t="str">
            <v>-</v>
          </cell>
          <cell r="W408" t="str">
            <v>-</v>
          </cell>
        </row>
        <row r="409">
          <cell r="C409" t="str">
            <v>1П1-2</v>
          </cell>
          <cell r="D409" t="str">
            <v>Прогон 1П1-2</v>
          </cell>
          <cell r="E409">
            <v>1</v>
          </cell>
          <cell r="F409">
            <v>165.7</v>
          </cell>
          <cell r="G409">
            <v>165.7</v>
          </cell>
          <cell r="H409">
            <v>5.83</v>
          </cell>
          <cell r="I409">
            <v>5.83</v>
          </cell>
          <cell r="J409" t="str">
            <v>RAL  7005</v>
          </cell>
          <cell r="K409">
            <v>1</v>
          </cell>
          <cell r="L409">
            <v>165.7</v>
          </cell>
          <cell r="M409">
            <v>5.83</v>
          </cell>
          <cell r="N409" t="str">
            <v>-</v>
          </cell>
          <cell r="O409" t="str">
            <v>-</v>
          </cell>
          <cell r="P409" t="e">
            <v>#VALUE!</v>
          </cell>
          <cell r="W409" t="str">
            <v>-</v>
          </cell>
        </row>
        <row r="410">
          <cell r="C410" t="str">
            <v>1П1-3</v>
          </cell>
          <cell r="D410" t="str">
            <v>Прогон 1П1-3</v>
          </cell>
          <cell r="E410">
            <v>1</v>
          </cell>
          <cell r="F410">
            <v>164.1</v>
          </cell>
          <cell r="G410">
            <v>164.1</v>
          </cell>
          <cell r="H410">
            <v>5.78</v>
          </cell>
          <cell r="I410">
            <v>5.78</v>
          </cell>
          <cell r="J410" t="str">
            <v>RAL  7005</v>
          </cell>
          <cell r="K410">
            <v>1</v>
          </cell>
          <cell r="L410">
            <v>164.1</v>
          </cell>
          <cell r="M410">
            <v>5.78</v>
          </cell>
          <cell r="N410" t="str">
            <v>-</v>
          </cell>
          <cell r="O410" t="str">
            <v>-</v>
          </cell>
          <cell r="P410" t="e">
            <v>#VALUE!</v>
          </cell>
          <cell r="W410" t="str">
            <v>-</v>
          </cell>
        </row>
        <row r="411">
          <cell r="C411" t="str">
            <v>1П1-4</v>
          </cell>
          <cell r="D411" t="str">
            <v>Прогон 1П1-4</v>
          </cell>
          <cell r="E411">
            <v>6</v>
          </cell>
          <cell r="F411">
            <v>168.2</v>
          </cell>
          <cell r="G411">
            <v>1009.2</v>
          </cell>
          <cell r="H411">
            <v>5.9</v>
          </cell>
          <cell r="I411">
            <v>35.400000000000006</v>
          </cell>
          <cell r="J411" t="str">
            <v>RAL  7005</v>
          </cell>
          <cell r="K411">
            <v>6</v>
          </cell>
          <cell r="L411">
            <v>1009.1999999999999</v>
          </cell>
          <cell r="M411">
            <v>35.400000000000006</v>
          </cell>
          <cell r="N411" t="str">
            <v>-</v>
          </cell>
          <cell r="O411" t="str">
            <v>-</v>
          </cell>
          <cell r="P411" t="e">
            <v>#VALUE!</v>
          </cell>
          <cell r="W411" t="str">
            <v>-</v>
          </cell>
        </row>
        <row r="412">
          <cell r="C412" t="str">
            <v>1П2-1</v>
          </cell>
          <cell r="D412" t="str">
            <v>Прогон 1П2-1</v>
          </cell>
          <cell r="E412">
            <v>4</v>
          </cell>
          <cell r="F412">
            <v>90.1</v>
          </cell>
          <cell r="G412">
            <v>360.4</v>
          </cell>
          <cell r="H412">
            <v>3.41</v>
          </cell>
          <cell r="I412">
            <v>13.64</v>
          </cell>
          <cell r="J412" t="str">
            <v>RAL  7005</v>
          </cell>
          <cell r="K412">
            <v>4</v>
          </cell>
          <cell r="L412">
            <v>360.4</v>
          </cell>
          <cell r="M412">
            <v>13.64</v>
          </cell>
          <cell r="N412" t="str">
            <v>-</v>
          </cell>
          <cell r="O412" t="str">
            <v>-</v>
          </cell>
          <cell r="P412" t="e">
            <v>#VALUE!</v>
          </cell>
          <cell r="W412" t="str">
            <v>-</v>
          </cell>
        </row>
        <row r="413">
          <cell r="C413" t="str">
            <v>1П2-2</v>
          </cell>
          <cell r="D413" t="str">
            <v>Прогон 1П2-2</v>
          </cell>
          <cell r="E413">
            <v>3</v>
          </cell>
          <cell r="F413">
            <v>88</v>
          </cell>
          <cell r="G413">
            <v>264</v>
          </cell>
          <cell r="H413">
            <v>3.33</v>
          </cell>
          <cell r="I413">
            <v>9.99</v>
          </cell>
          <cell r="J413" t="str">
            <v>RAL  7005</v>
          </cell>
          <cell r="K413">
            <v>2</v>
          </cell>
          <cell r="L413">
            <v>176</v>
          </cell>
          <cell r="M413">
            <v>6.66</v>
          </cell>
          <cell r="N413" t="str">
            <v>-</v>
          </cell>
          <cell r="O413" t="str">
            <v>-</v>
          </cell>
          <cell r="P413" t="e">
            <v>#VALUE!</v>
          </cell>
          <cell r="W413" t="str">
            <v>-</v>
          </cell>
        </row>
        <row r="414">
          <cell r="C414" t="str">
            <v>1П2-3</v>
          </cell>
          <cell r="D414" t="str">
            <v>Прогон 1П2-3</v>
          </cell>
          <cell r="E414">
            <v>14</v>
          </cell>
          <cell r="F414">
            <v>93.5</v>
          </cell>
          <cell r="G414">
            <v>1309</v>
          </cell>
          <cell r="H414">
            <v>3.54</v>
          </cell>
          <cell r="I414">
            <v>49.56</v>
          </cell>
          <cell r="J414" t="str">
            <v>RAL  7005</v>
          </cell>
          <cell r="K414">
            <v>14</v>
          </cell>
          <cell r="L414">
            <v>1309</v>
          </cell>
          <cell r="M414">
            <v>49.56</v>
          </cell>
          <cell r="N414" t="str">
            <v>-</v>
          </cell>
          <cell r="O414" t="str">
            <v>-</v>
          </cell>
          <cell r="P414" t="e">
            <v>#VALUE!</v>
          </cell>
          <cell r="W414" t="str">
            <v>-</v>
          </cell>
        </row>
        <row r="415">
          <cell r="C415" t="str">
            <v>1П2-4</v>
          </cell>
          <cell r="D415" t="str">
            <v>Прогон 1П2-4</v>
          </cell>
          <cell r="E415">
            <v>1</v>
          </cell>
          <cell r="F415">
            <v>109.8</v>
          </cell>
          <cell r="G415">
            <v>109.8</v>
          </cell>
          <cell r="H415">
            <v>4.0999999999999996</v>
          </cell>
          <cell r="I415">
            <v>4.0999999999999996</v>
          </cell>
          <cell r="J415" t="str">
            <v>RAL  7005</v>
          </cell>
          <cell r="K415">
            <v>1</v>
          </cell>
          <cell r="L415">
            <v>109.8</v>
          </cell>
          <cell r="M415">
            <v>4.0999999999999996</v>
          </cell>
          <cell r="N415" t="str">
            <v>-</v>
          </cell>
          <cell r="O415" t="str">
            <v>-</v>
          </cell>
          <cell r="P415" t="e">
            <v>#VALUE!</v>
          </cell>
          <cell r="W415" t="str">
            <v>-</v>
          </cell>
        </row>
        <row r="416">
          <cell r="C416" t="str">
            <v>1П2-5</v>
          </cell>
          <cell r="D416" t="str">
            <v>Прогон 1П2-5</v>
          </cell>
          <cell r="E416">
            <v>5</v>
          </cell>
          <cell r="F416">
            <v>109.8</v>
          </cell>
          <cell r="G416">
            <v>549</v>
          </cell>
          <cell r="H416">
            <v>4.0999999999999996</v>
          </cell>
          <cell r="I416">
            <v>20.5</v>
          </cell>
          <cell r="J416" t="str">
            <v>RAL  7005</v>
          </cell>
          <cell r="K416">
            <v>5</v>
          </cell>
          <cell r="L416">
            <v>549</v>
          </cell>
          <cell r="M416">
            <v>20.5</v>
          </cell>
          <cell r="N416" t="str">
            <v>-</v>
          </cell>
          <cell r="O416" t="str">
            <v>-</v>
          </cell>
          <cell r="P416" t="e">
            <v>#VALUE!</v>
          </cell>
          <cell r="W416" t="str">
            <v>-</v>
          </cell>
        </row>
        <row r="417">
          <cell r="C417" t="str">
            <v>1П2-6</v>
          </cell>
          <cell r="D417" t="str">
            <v>Прогон 1П2-6</v>
          </cell>
          <cell r="E417">
            <v>1</v>
          </cell>
          <cell r="F417">
            <v>110.2</v>
          </cell>
          <cell r="G417">
            <v>110.2</v>
          </cell>
          <cell r="H417">
            <v>4.12</v>
          </cell>
          <cell r="I417">
            <v>4.12</v>
          </cell>
          <cell r="J417" t="str">
            <v>RAL  7005</v>
          </cell>
          <cell r="K417">
            <v>0</v>
          </cell>
          <cell r="L417">
            <v>0</v>
          </cell>
          <cell r="M417">
            <v>0</v>
          </cell>
          <cell r="N417" t="str">
            <v>-</v>
          </cell>
          <cell r="O417" t="str">
            <v>-</v>
          </cell>
          <cell r="W417" t="str">
            <v>-</v>
          </cell>
        </row>
        <row r="418">
          <cell r="C418" t="str">
            <v>1П2-7</v>
          </cell>
          <cell r="D418" t="str">
            <v>Прогон 1П2-7</v>
          </cell>
          <cell r="E418">
            <v>36</v>
          </cell>
          <cell r="F418">
            <v>108.6</v>
          </cell>
          <cell r="G418">
            <v>3909.6</v>
          </cell>
          <cell r="H418">
            <v>4.05</v>
          </cell>
          <cell r="I418">
            <v>145.79999999999998</v>
          </cell>
          <cell r="J418" t="str">
            <v>RAL  7005</v>
          </cell>
          <cell r="K418">
            <v>5</v>
          </cell>
          <cell r="L418">
            <v>543</v>
          </cell>
          <cell r="M418">
            <v>20.25</v>
          </cell>
          <cell r="N418" t="str">
            <v>-</v>
          </cell>
          <cell r="O418" t="str">
            <v>-</v>
          </cell>
          <cell r="P418" t="e">
            <v>#VALUE!</v>
          </cell>
          <cell r="W418" t="str">
            <v>-</v>
          </cell>
        </row>
        <row r="419">
          <cell r="C419" t="str">
            <v>1П2-8</v>
          </cell>
          <cell r="D419" t="str">
            <v>Прогон 1П2-8</v>
          </cell>
          <cell r="E419">
            <v>7</v>
          </cell>
          <cell r="F419">
            <v>109.3</v>
          </cell>
          <cell r="G419">
            <v>765.1</v>
          </cell>
          <cell r="H419">
            <v>4.07</v>
          </cell>
          <cell r="I419">
            <v>28.490000000000002</v>
          </cell>
          <cell r="J419" t="str">
            <v>RAL  7005</v>
          </cell>
          <cell r="K419">
            <v>2</v>
          </cell>
          <cell r="L419">
            <v>218.6</v>
          </cell>
          <cell r="M419">
            <v>8.14</v>
          </cell>
          <cell r="N419" t="str">
            <v>-</v>
          </cell>
          <cell r="O419" t="str">
            <v>-</v>
          </cell>
          <cell r="P419" t="e">
            <v>#VALUE!</v>
          </cell>
          <cell r="W419" t="str">
            <v>-</v>
          </cell>
        </row>
        <row r="420">
          <cell r="C420" t="str">
            <v>1П2-9</v>
          </cell>
          <cell r="D420" t="str">
            <v>Прогон 1П2-9</v>
          </cell>
          <cell r="E420">
            <v>12</v>
          </cell>
          <cell r="F420">
            <v>102.9</v>
          </cell>
          <cell r="G420">
            <v>1234.8</v>
          </cell>
          <cell r="H420">
            <v>3.84</v>
          </cell>
          <cell r="I420">
            <v>46.08</v>
          </cell>
          <cell r="J420" t="str">
            <v>RAL  7005</v>
          </cell>
          <cell r="K420">
            <v>4</v>
          </cell>
          <cell r="L420">
            <v>411.6</v>
          </cell>
          <cell r="M420">
            <v>15.36</v>
          </cell>
          <cell r="N420" t="str">
            <v>-</v>
          </cell>
          <cell r="O420" t="str">
            <v>-</v>
          </cell>
          <cell r="P420" t="e">
            <v>#VALUE!</v>
          </cell>
          <cell r="W420" t="str">
            <v>-</v>
          </cell>
        </row>
        <row r="421">
          <cell r="C421" t="str">
            <v>1П2-10</v>
          </cell>
          <cell r="D421" t="str">
            <v>Прогон 1П2-10</v>
          </cell>
          <cell r="E421">
            <v>2</v>
          </cell>
          <cell r="F421">
            <v>103.7</v>
          </cell>
          <cell r="G421">
            <v>207.4</v>
          </cell>
          <cell r="H421">
            <v>3.87</v>
          </cell>
          <cell r="I421">
            <v>7.74</v>
          </cell>
          <cell r="J421" t="str">
            <v>RAL  7005</v>
          </cell>
          <cell r="K421">
            <v>2</v>
          </cell>
          <cell r="L421">
            <v>207.4</v>
          </cell>
          <cell r="M421">
            <v>7.74</v>
          </cell>
          <cell r="N421" t="str">
            <v>-</v>
          </cell>
          <cell r="O421" t="str">
            <v>-</v>
          </cell>
          <cell r="P421" t="e">
            <v>#VALUE!</v>
          </cell>
          <cell r="W421" t="str">
            <v>-</v>
          </cell>
        </row>
        <row r="422">
          <cell r="C422" t="str">
            <v>1П2-11</v>
          </cell>
          <cell r="D422" t="str">
            <v>Прогон 1П2-11</v>
          </cell>
          <cell r="E422">
            <v>1</v>
          </cell>
          <cell r="F422">
            <v>109</v>
          </cell>
          <cell r="G422">
            <v>109</v>
          </cell>
          <cell r="H422">
            <v>4.05</v>
          </cell>
          <cell r="I422">
            <v>4.05</v>
          </cell>
          <cell r="J422" t="str">
            <v>RAL  7005</v>
          </cell>
          <cell r="K422">
            <v>1</v>
          </cell>
          <cell r="L422">
            <v>109</v>
          </cell>
          <cell r="M422">
            <v>4.05</v>
          </cell>
          <cell r="N422" t="str">
            <v>-</v>
          </cell>
          <cell r="O422" t="str">
            <v>-</v>
          </cell>
          <cell r="P422" t="e">
            <v>#VALUE!</v>
          </cell>
          <cell r="W422" t="str">
            <v>-</v>
          </cell>
        </row>
        <row r="423">
          <cell r="C423" t="str">
            <v>1П2-12</v>
          </cell>
          <cell r="D423" t="str">
            <v>Прогон 1П2-12</v>
          </cell>
          <cell r="E423">
            <v>5</v>
          </cell>
          <cell r="F423">
            <v>109</v>
          </cell>
          <cell r="G423">
            <v>545</v>
          </cell>
          <cell r="H423">
            <v>4.05</v>
          </cell>
          <cell r="I423">
            <v>20.25</v>
          </cell>
          <cell r="J423" t="str">
            <v>RAL  7005</v>
          </cell>
          <cell r="K423">
            <v>1</v>
          </cell>
          <cell r="L423">
            <v>109</v>
          </cell>
          <cell r="M423">
            <v>4.05</v>
          </cell>
          <cell r="N423" t="str">
            <v>-</v>
          </cell>
          <cell r="O423" t="str">
            <v>-</v>
          </cell>
          <cell r="P423" t="e">
            <v>#VALUE!</v>
          </cell>
          <cell r="W423" t="str">
            <v>-</v>
          </cell>
        </row>
        <row r="424">
          <cell r="C424" t="str">
            <v>1П2-13</v>
          </cell>
          <cell r="D424" t="str">
            <v>Прогон 1П2-13</v>
          </cell>
          <cell r="E424">
            <v>1</v>
          </cell>
          <cell r="F424">
            <v>20.9</v>
          </cell>
          <cell r="G424">
            <v>20.9</v>
          </cell>
          <cell r="H424">
            <v>0.78</v>
          </cell>
          <cell r="I424">
            <v>0.78</v>
          </cell>
          <cell r="J424" t="str">
            <v>RAL  7005</v>
          </cell>
          <cell r="K424">
            <v>1</v>
          </cell>
          <cell r="L424">
            <v>20.9</v>
          </cell>
          <cell r="M424">
            <v>0.78</v>
          </cell>
          <cell r="N424" t="str">
            <v>-</v>
          </cell>
          <cell r="O424" t="str">
            <v>-</v>
          </cell>
          <cell r="P424" t="e">
            <v>#VALUE!</v>
          </cell>
          <cell r="W424" t="str">
            <v>-</v>
          </cell>
        </row>
        <row r="425">
          <cell r="C425" t="str">
            <v>1П2-14</v>
          </cell>
          <cell r="D425" t="str">
            <v>Прогон 1П2-14</v>
          </cell>
          <cell r="E425">
            <v>1</v>
          </cell>
          <cell r="F425">
            <v>21.2</v>
          </cell>
          <cell r="G425">
            <v>21.2</v>
          </cell>
          <cell r="H425">
            <v>0.77</v>
          </cell>
          <cell r="I425">
            <v>0.77</v>
          </cell>
          <cell r="J425" t="str">
            <v>RAL  7005</v>
          </cell>
          <cell r="K425">
            <v>1</v>
          </cell>
          <cell r="L425">
            <v>21.2</v>
          </cell>
          <cell r="M425">
            <v>0.77</v>
          </cell>
          <cell r="N425" t="str">
            <v>-</v>
          </cell>
          <cell r="O425" t="str">
            <v>-</v>
          </cell>
          <cell r="P425" t="e">
            <v>#VALUE!</v>
          </cell>
          <cell r="W425" t="str">
            <v>-</v>
          </cell>
        </row>
        <row r="426">
          <cell r="C426" t="str">
            <v>1П2-15</v>
          </cell>
          <cell r="D426" t="str">
            <v>Прогон 1П2-15</v>
          </cell>
          <cell r="E426">
            <v>5</v>
          </cell>
          <cell r="F426">
            <v>21.2</v>
          </cell>
          <cell r="G426">
            <v>106</v>
          </cell>
          <cell r="H426">
            <v>0.77</v>
          </cell>
          <cell r="I426">
            <v>3.85</v>
          </cell>
          <cell r="J426" t="str">
            <v>RAL  7005</v>
          </cell>
          <cell r="K426">
            <v>5</v>
          </cell>
          <cell r="L426">
            <v>106</v>
          </cell>
          <cell r="M426">
            <v>3.85</v>
          </cell>
          <cell r="N426" t="str">
            <v>-</v>
          </cell>
          <cell r="O426" t="str">
            <v>-</v>
          </cell>
          <cell r="P426" t="e">
            <v>#VALUE!</v>
          </cell>
          <cell r="W426" t="str">
            <v>-</v>
          </cell>
        </row>
        <row r="427">
          <cell r="C427" t="str">
            <v>1ПД-1</v>
          </cell>
          <cell r="D427" t="str">
            <v>Площадка 1ПД-1</v>
          </cell>
          <cell r="E427">
            <v>1</v>
          </cell>
          <cell r="F427">
            <v>90.4</v>
          </cell>
          <cell r="G427">
            <v>90.4</v>
          </cell>
          <cell r="H427">
            <v>5.46</v>
          </cell>
          <cell r="I427">
            <v>5.46</v>
          </cell>
          <cell r="J427" t="str">
            <v>RAL  7005</v>
          </cell>
          <cell r="K427">
            <v>0</v>
          </cell>
          <cell r="L427">
            <v>0</v>
          </cell>
          <cell r="M427">
            <v>0</v>
          </cell>
          <cell r="N427" t="str">
            <v>-</v>
          </cell>
          <cell r="O427" t="str">
            <v>-</v>
          </cell>
          <cell r="P427" t="e">
            <v>#VALUE!</v>
          </cell>
          <cell r="W427" t="str">
            <v>-</v>
          </cell>
        </row>
        <row r="428">
          <cell r="C428" t="str">
            <v>1ПД-2</v>
          </cell>
          <cell r="D428" t="str">
            <v>Площадка 1ПД-2</v>
          </cell>
          <cell r="E428">
            <v>1</v>
          </cell>
          <cell r="F428">
            <v>109</v>
          </cell>
          <cell r="G428">
            <v>109</v>
          </cell>
          <cell r="H428">
            <v>6.58</v>
          </cell>
          <cell r="I428">
            <v>6.58</v>
          </cell>
          <cell r="J428" t="str">
            <v>RAL  7005</v>
          </cell>
          <cell r="K428">
            <v>0</v>
          </cell>
          <cell r="L428">
            <v>0</v>
          </cell>
          <cell r="M428">
            <v>0</v>
          </cell>
          <cell r="N428" t="str">
            <v>-</v>
          </cell>
          <cell r="O428" t="str">
            <v>-</v>
          </cell>
          <cell r="P428" t="e">
            <v>#VALUE!</v>
          </cell>
          <cell r="W428" t="str">
            <v>-</v>
          </cell>
        </row>
        <row r="429">
          <cell r="C429" t="str">
            <v>1ПД-3</v>
          </cell>
          <cell r="D429" t="str">
            <v>Площадка 1ПД-3</v>
          </cell>
          <cell r="E429">
            <v>1</v>
          </cell>
          <cell r="F429">
            <v>73.099999999999994</v>
          </cell>
          <cell r="G429">
            <v>73.099999999999994</v>
          </cell>
          <cell r="H429">
            <v>4.43</v>
          </cell>
          <cell r="I429">
            <v>4.43</v>
          </cell>
          <cell r="J429" t="str">
            <v>RAL  7005</v>
          </cell>
          <cell r="K429">
            <v>0</v>
          </cell>
          <cell r="L429">
            <v>0</v>
          </cell>
          <cell r="M429">
            <v>0</v>
          </cell>
          <cell r="N429" t="str">
            <v>-</v>
          </cell>
          <cell r="O429" t="str">
            <v>-</v>
          </cell>
          <cell r="P429" t="e">
            <v>#VALUE!</v>
          </cell>
          <cell r="W429" t="str">
            <v>-</v>
          </cell>
        </row>
        <row r="430">
          <cell r="C430" t="str">
            <v>1ПП-1</v>
          </cell>
          <cell r="D430" t="str">
            <v>Прокладка 1ПП-1</v>
          </cell>
          <cell r="E430">
            <v>10</v>
          </cell>
          <cell r="F430">
            <v>3.5</v>
          </cell>
          <cell r="G430">
            <v>35</v>
          </cell>
          <cell r="H430">
            <v>0.15</v>
          </cell>
          <cell r="I430">
            <v>1.5</v>
          </cell>
          <cell r="J430" t="str">
            <v>RAL  7005</v>
          </cell>
          <cell r="K430">
            <v>10</v>
          </cell>
          <cell r="L430">
            <v>35</v>
          </cell>
          <cell r="M430">
            <v>1.5</v>
          </cell>
          <cell r="N430" t="str">
            <v>-</v>
          </cell>
          <cell r="O430" t="str">
            <v>-</v>
          </cell>
          <cell r="P430" t="e">
            <v>#VALUE!</v>
          </cell>
          <cell r="W430" t="str">
            <v>-</v>
          </cell>
        </row>
        <row r="431">
          <cell r="C431" t="str">
            <v>1ПП-2</v>
          </cell>
          <cell r="D431" t="str">
            <v>Прокладка 1ПП-2</v>
          </cell>
          <cell r="E431">
            <v>18</v>
          </cell>
          <cell r="F431">
            <v>5.0999999999999996</v>
          </cell>
          <cell r="G431">
            <v>91.8</v>
          </cell>
          <cell r="H431">
            <v>0.22</v>
          </cell>
          <cell r="I431">
            <v>3.96</v>
          </cell>
          <cell r="J431" t="str">
            <v>RAL  7005</v>
          </cell>
          <cell r="K431">
            <v>18</v>
          </cell>
          <cell r="L431">
            <v>91.8</v>
          </cell>
          <cell r="M431">
            <v>3.96</v>
          </cell>
          <cell r="N431" t="str">
            <v>-</v>
          </cell>
          <cell r="O431" t="str">
            <v>-</v>
          </cell>
          <cell r="P431" t="e">
            <v>#VALUE!</v>
          </cell>
          <cell r="W431" t="str">
            <v>-</v>
          </cell>
        </row>
        <row r="432">
          <cell r="C432" t="str">
            <v>1ПП-3</v>
          </cell>
          <cell r="D432" t="str">
            <v>Прокладка 1ПП-3</v>
          </cell>
          <cell r="E432">
            <v>20</v>
          </cell>
          <cell r="F432">
            <v>1</v>
          </cell>
          <cell r="G432">
            <v>20</v>
          </cell>
          <cell r="H432">
            <v>0.05</v>
          </cell>
          <cell r="I432">
            <v>1</v>
          </cell>
          <cell r="J432" t="str">
            <v>RAL  7005</v>
          </cell>
          <cell r="K432">
            <v>20</v>
          </cell>
          <cell r="L432">
            <v>20</v>
          </cell>
          <cell r="M432">
            <v>1</v>
          </cell>
          <cell r="N432" t="str">
            <v>-</v>
          </cell>
          <cell r="O432" t="str">
            <v>-</v>
          </cell>
          <cell r="P432" t="e">
            <v>#VALUE!</v>
          </cell>
          <cell r="W432" t="str">
            <v>-</v>
          </cell>
        </row>
        <row r="433">
          <cell r="C433" t="str">
            <v>1ПТ-1</v>
          </cell>
          <cell r="D433" t="str">
            <v>Петля 1ПТ-1</v>
          </cell>
          <cell r="E433">
            <v>24</v>
          </cell>
          <cell r="F433">
            <v>0.5</v>
          </cell>
          <cell r="G433">
            <v>12</v>
          </cell>
          <cell r="H433">
            <v>0.02</v>
          </cell>
          <cell r="I433">
            <v>0.48</v>
          </cell>
          <cell r="J433" t="str">
            <v>RAL  7005</v>
          </cell>
          <cell r="K433">
            <v>0</v>
          </cell>
          <cell r="L433">
            <v>0</v>
          </cell>
          <cell r="M433">
            <v>0</v>
          </cell>
          <cell r="N433" t="str">
            <v>-</v>
          </cell>
          <cell r="O433" t="str">
            <v>-</v>
          </cell>
          <cell r="P433" t="e">
            <v>#VALUE!</v>
          </cell>
          <cell r="W433" t="str">
            <v>-</v>
          </cell>
        </row>
        <row r="434">
          <cell r="C434" t="str">
            <v>1РС1-1</v>
          </cell>
          <cell r="D434" t="str">
            <v>Распорка 1РС1-1</v>
          </cell>
          <cell r="E434">
            <v>5</v>
          </cell>
          <cell r="F434">
            <v>212.7</v>
          </cell>
          <cell r="G434">
            <v>1063.5</v>
          </cell>
          <cell r="H434">
            <v>7.42</v>
          </cell>
          <cell r="I434">
            <v>37.1</v>
          </cell>
          <cell r="J434" t="str">
            <v>ОГЗ до R45</v>
          </cell>
          <cell r="K434">
            <v>5</v>
          </cell>
          <cell r="L434">
            <v>1063.5</v>
          </cell>
          <cell r="M434">
            <v>37.1</v>
          </cell>
          <cell r="N434" t="str">
            <v>-</v>
          </cell>
          <cell r="O434" t="str">
            <v>-</v>
          </cell>
          <cell r="P434" t="e">
            <v>#VALUE!</v>
          </cell>
          <cell r="Q434" t="e">
            <v>#VALUE!</v>
          </cell>
          <cell r="R434" t="e">
            <v>#VALUE!</v>
          </cell>
          <cell r="S434" t="e">
            <v>#VALUE!</v>
          </cell>
          <cell r="W434" t="str">
            <v>-</v>
          </cell>
        </row>
        <row r="435">
          <cell r="C435" t="str">
            <v>1РС1-2</v>
          </cell>
          <cell r="D435" t="str">
            <v>Распорка 1РС1-2</v>
          </cell>
          <cell r="E435">
            <v>5</v>
          </cell>
          <cell r="F435">
            <v>148.5</v>
          </cell>
          <cell r="G435">
            <v>742.5</v>
          </cell>
          <cell r="H435">
            <v>5.2</v>
          </cell>
          <cell r="I435">
            <v>26</v>
          </cell>
          <cell r="J435" t="str">
            <v>ОГЗ до R45</v>
          </cell>
          <cell r="K435">
            <v>0</v>
          </cell>
          <cell r="L435">
            <v>0</v>
          </cell>
          <cell r="M435">
            <v>0</v>
          </cell>
          <cell r="N435" t="str">
            <v>-</v>
          </cell>
          <cell r="O435" t="str">
            <v>-</v>
          </cell>
          <cell r="P435" t="e">
            <v>#VALUE!</v>
          </cell>
          <cell r="W435" t="str">
            <v>-</v>
          </cell>
        </row>
        <row r="436">
          <cell r="C436" t="str">
            <v>1РС1-3</v>
          </cell>
          <cell r="D436" t="str">
            <v>Распорка 1РС1-3</v>
          </cell>
          <cell r="E436">
            <v>8</v>
          </cell>
          <cell r="F436">
            <v>156.80000000000001</v>
          </cell>
          <cell r="G436">
            <v>1254.4000000000001</v>
          </cell>
          <cell r="H436">
            <v>5.48</v>
          </cell>
          <cell r="I436">
            <v>43.84</v>
          </cell>
          <cell r="J436" t="str">
            <v>ОГЗ до R45</v>
          </cell>
          <cell r="K436">
            <v>2</v>
          </cell>
          <cell r="L436">
            <v>313.60000000000002</v>
          </cell>
          <cell r="M436">
            <v>10.96</v>
          </cell>
          <cell r="N436" t="str">
            <v>-</v>
          </cell>
          <cell r="O436" t="str">
            <v>-</v>
          </cell>
          <cell r="P436" t="e">
            <v>#VALUE!</v>
          </cell>
          <cell r="Q436" t="e">
            <v>#VALUE!</v>
          </cell>
          <cell r="R436" t="e">
            <v>#VALUE!</v>
          </cell>
          <cell r="S436" t="e">
            <v>#VALUE!</v>
          </cell>
          <cell r="W436" t="str">
            <v>-</v>
          </cell>
        </row>
        <row r="437">
          <cell r="C437" t="str">
            <v>1РС1-4</v>
          </cell>
          <cell r="D437" t="str">
            <v>Распорка 1РС1-4</v>
          </cell>
          <cell r="E437">
            <v>2</v>
          </cell>
          <cell r="F437">
            <v>156.1</v>
          </cell>
          <cell r="G437">
            <v>312.2</v>
          </cell>
          <cell r="H437">
            <v>5.46</v>
          </cell>
          <cell r="I437">
            <v>10.92</v>
          </cell>
          <cell r="J437" t="str">
            <v>ОГЗ до R45</v>
          </cell>
          <cell r="K437">
            <v>0</v>
          </cell>
          <cell r="L437">
            <v>0</v>
          </cell>
          <cell r="M437">
            <v>0</v>
          </cell>
          <cell r="N437" t="str">
            <v>-</v>
          </cell>
          <cell r="O437" t="str">
            <v>-</v>
          </cell>
          <cell r="P437" t="e">
            <v>#VALUE!</v>
          </cell>
          <cell r="W437" t="str">
            <v>-</v>
          </cell>
        </row>
        <row r="438">
          <cell r="C438" t="str">
            <v>1РС1-5</v>
          </cell>
          <cell r="D438" t="str">
            <v>Распорка 1РС1-5</v>
          </cell>
          <cell r="E438">
            <v>2</v>
          </cell>
          <cell r="F438">
            <v>181.6</v>
          </cell>
          <cell r="G438">
            <v>363.2</v>
          </cell>
          <cell r="H438">
            <v>6.32</v>
          </cell>
          <cell r="I438">
            <v>12.64</v>
          </cell>
          <cell r="J438" t="str">
            <v>ОГЗ до R45</v>
          </cell>
          <cell r="K438">
            <v>1</v>
          </cell>
          <cell r="L438">
            <v>181.6</v>
          </cell>
          <cell r="M438">
            <v>6.32</v>
          </cell>
          <cell r="N438" t="str">
            <v>-</v>
          </cell>
          <cell r="O438" t="str">
            <v>-</v>
          </cell>
          <cell r="P438" t="e">
            <v>#VALUE!</v>
          </cell>
          <cell r="Q438" t="e">
            <v>#VALUE!</v>
          </cell>
          <cell r="R438" t="e">
            <v>#VALUE!</v>
          </cell>
          <cell r="S438" t="e">
            <v>#VALUE!</v>
          </cell>
          <cell r="W438" t="str">
            <v>-</v>
          </cell>
        </row>
        <row r="439">
          <cell r="C439" t="str">
            <v>1РС2-1</v>
          </cell>
          <cell r="D439" t="str">
            <v>Распорка 1РС2-1</v>
          </cell>
          <cell r="E439">
            <v>14</v>
          </cell>
          <cell r="F439">
            <v>191.7</v>
          </cell>
          <cell r="G439">
            <v>2683.8</v>
          </cell>
          <cell r="H439">
            <v>6.71</v>
          </cell>
          <cell r="I439">
            <v>93.94</v>
          </cell>
          <cell r="J439" t="str">
            <v>ОГЗ до R45</v>
          </cell>
          <cell r="K439">
            <v>14</v>
          </cell>
          <cell r="L439">
            <v>2683.7999999999997</v>
          </cell>
          <cell r="M439">
            <v>93.94</v>
          </cell>
          <cell r="N439" t="str">
            <v>-</v>
          </cell>
          <cell r="O439" t="str">
            <v>-</v>
          </cell>
          <cell r="P439" t="e">
            <v>#VALUE!</v>
          </cell>
          <cell r="Q439" t="e">
            <v>#VALUE!</v>
          </cell>
          <cell r="R439" t="e">
            <v>#VALUE!</v>
          </cell>
          <cell r="S439" t="e">
            <v>#VALUE!</v>
          </cell>
          <cell r="W439" t="str">
            <v>-</v>
          </cell>
        </row>
        <row r="440">
          <cell r="C440" t="str">
            <v>1РС2-2</v>
          </cell>
          <cell r="D440" t="str">
            <v>Распорка 1РС2-2</v>
          </cell>
          <cell r="E440">
            <v>4</v>
          </cell>
          <cell r="F440">
            <v>183.2</v>
          </cell>
          <cell r="G440">
            <v>732.8</v>
          </cell>
          <cell r="H440">
            <v>6.43</v>
          </cell>
          <cell r="I440">
            <v>25.72</v>
          </cell>
          <cell r="J440" t="str">
            <v>ОГЗ до R45</v>
          </cell>
          <cell r="K440">
            <v>4</v>
          </cell>
          <cell r="L440">
            <v>732.8</v>
          </cell>
          <cell r="M440">
            <v>25.72</v>
          </cell>
          <cell r="N440" t="str">
            <v>-</v>
          </cell>
          <cell r="O440" t="str">
            <v>-</v>
          </cell>
          <cell r="P440" t="e">
            <v>#VALUE!</v>
          </cell>
          <cell r="Q440" t="e">
            <v>#VALUE!</v>
          </cell>
          <cell r="R440" t="e">
            <v>#VALUE!</v>
          </cell>
          <cell r="S440" t="e">
            <v>#VALUE!</v>
          </cell>
          <cell r="W440" t="str">
            <v>-</v>
          </cell>
        </row>
        <row r="441">
          <cell r="C441" t="str">
            <v>1РС3-1</v>
          </cell>
          <cell r="D441" t="str">
            <v>Распорка 1РС3-1</v>
          </cell>
          <cell r="E441">
            <v>3</v>
          </cell>
          <cell r="F441">
            <v>339.7</v>
          </cell>
          <cell r="G441">
            <v>1019.1</v>
          </cell>
          <cell r="H441">
            <v>8.84</v>
          </cell>
          <cell r="I441">
            <v>26.52</v>
          </cell>
          <cell r="J441" t="str">
            <v>ОГЗ до R45</v>
          </cell>
          <cell r="K441">
            <v>3</v>
          </cell>
          <cell r="L441">
            <v>1019.0999999999999</v>
          </cell>
          <cell r="M441">
            <v>26.52</v>
          </cell>
          <cell r="N441">
            <v>2</v>
          </cell>
          <cell r="O441">
            <v>679.4</v>
          </cell>
          <cell r="P441">
            <v>17.68</v>
          </cell>
          <cell r="Q441">
            <v>1</v>
          </cell>
          <cell r="R441">
            <v>339.7</v>
          </cell>
          <cell r="S441">
            <v>8.84</v>
          </cell>
          <cell r="W441">
            <v>2</v>
          </cell>
        </row>
        <row r="442">
          <cell r="C442" t="str">
            <v>1РС3-2</v>
          </cell>
          <cell r="D442" t="str">
            <v>Распорка 1РС3-2</v>
          </cell>
          <cell r="E442">
            <v>2</v>
          </cell>
          <cell r="F442">
            <v>189.5</v>
          </cell>
          <cell r="G442">
            <v>379</v>
          </cell>
          <cell r="H442">
            <v>5.08</v>
          </cell>
          <cell r="I442">
            <v>10.16</v>
          </cell>
          <cell r="J442" t="str">
            <v>ОГЗ до R45</v>
          </cell>
          <cell r="K442">
            <v>2</v>
          </cell>
          <cell r="L442">
            <v>379</v>
          </cell>
          <cell r="M442">
            <v>10.16</v>
          </cell>
          <cell r="N442" t="str">
            <v>-</v>
          </cell>
          <cell r="O442" t="str">
            <v>-</v>
          </cell>
          <cell r="P442" t="e">
            <v>#VALUE!</v>
          </cell>
          <cell r="Q442" t="e">
            <v>#VALUE!</v>
          </cell>
          <cell r="R442" t="e">
            <v>#VALUE!</v>
          </cell>
          <cell r="S442" t="e">
            <v>#VALUE!</v>
          </cell>
          <cell r="W442" t="str">
            <v>-</v>
          </cell>
        </row>
        <row r="443">
          <cell r="C443" t="str">
            <v>1РС3-3</v>
          </cell>
          <cell r="D443" t="str">
            <v>Распорка 1РС3-3</v>
          </cell>
          <cell r="E443">
            <v>2</v>
          </cell>
          <cell r="F443">
            <v>188.4</v>
          </cell>
          <cell r="G443">
            <v>376.8</v>
          </cell>
          <cell r="H443">
            <v>5.05</v>
          </cell>
          <cell r="I443">
            <v>10.1</v>
          </cell>
          <cell r="J443" t="str">
            <v>ОГЗ до R45</v>
          </cell>
          <cell r="K443">
            <v>2</v>
          </cell>
          <cell r="L443">
            <v>376.8</v>
          </cell>
          <cell r="M443">
            <v>10.1</v>
          </cell>
          <cell r="N443" t="str">
            <v>-</v>
          </cell>
          <cell r="O443" t="str">
            <v>-</v>
          </cell>
          <cell r="P443" t="e">
            <v>#VALUE!</v>
          </cell>
          <cell r="Q443" t="e">
            <v>#VALUE!</v>
          </cell>
          <cell r="R443" t="e">
            <v>#VALUE!</v>
          </cell>
          <cell r="S443" t="e">
            <v>#VALUE!</v>
          </cell>
          <cell r="W443" t="str">
            <v>-</v>
          </cell>
        </row>
        <row r="444">
          <cell r="C444" t="str">
            <v>1РС3-4</v>
          </cell>
          <cell r="D444" t="str">
            <v>Распорка 1РС3-4</v>
          </cell>
          <cell r="E444">
            <v>4</v>
          </cell>
          <cell r="F444">
            <v>128.5</v>
          </cell>
          <cell r="G444">
            <v>514</v>
          </cell>
          <cell r="H444">
            <v>3.46</v>
          </cell>
          <cell r="I444">
            <v>13.84</v>
          </cell>
          <cell r="J444" t="str">
            <v>ОГЗ до R45</v>
          </cell>
          <cell r="K444">
            <v>4</v>
          </cell>
          <cell r="L444">
            <v>514</v>
          </cell>
          <cell r="M444">
            <v>13.84</v>
          </cell>
          <cell r="N444" t="str">
            <v>-</v>
          </cell>
          <cell r="O444" t="str">
            <v>-</v>
          </cell>
          <cell r="P444" t="e">
            <v>#VALUE!</v>
          </cell>
          <cell r="Q444" t="e">
            <v>#VALUE!</v>
          </cell>
          <cell r="R444" t="e">
            <v>#VALUE!</v>
          </cell>
          <cell r="S444" t="e">
            <v>#VALUE!</v>
          </cell>
          <cell r="W444" t="str">
            <v>-</v>
          </cell>
        </row>
        <row r="445">
          <cell r="C445" t="str">
            <v>1РС3-5</v>
          </cell>
          <cell r="D445" t="str">
            <v>Распорка 1РС3-5</v>
          </cell>
          <cell r="E445">
            <v>2</v>
          </cell>
          <cell r="F445">
            <v>275.5</v>
          </cell>
          <cell r="G445">
            <v>551</v>
          </cell>
          <cell r="H445">
            <v>7.35</v>
          </cell>
          <cell r="I445">
            <v>14.7</v>
          </cell>
          <cell r="J445" t="str">
            <v>ОГЗ до R45</v>
          </cell>
          <cell r="K445">
            <v>2</v>
          </cell>
          <cell r="L445">
            <v>551</v>
          </cell>
          <cell r="M445">
            <v>14.7</v>
          </cell>
          <cell r="N445" t="str">
            <v>-</v>
          </cell>
          <cell r="O445" t="str">
            <v>-</v>
          </cell>
          <cell r="P445" t="e">
            <v>#VALUE!</v>
          </cell>
          <cell r="Q445" t="e">
            <v>#VALUE!</v>
          </cell>
          <cell r="R445" t="e">
            <v>#VALUE!</v>
          </cell>
          <cell r="S445" t="e">
            <v>#VALUE!</v>
          </cell>
          <cell r="W445" t="str">
            <v>-</v>
          </cell>
        </row>
        <row r="446">
          <cell r="C446" t="str">
            <v>1РС3-6</v>
          </cell>
          <cell r="D446" t="str">
            <v>Распорка 1РС3-6</v>
          </cell>
          <cell r="E446">
            <v>8</v>
          </cell>
          <cell r="F446">
            <v>324.60000000000002</v>
          </cell>
          <cell r="G446">
            <v>2596.8000000000002</v>
          </cell>
          <cell r="H446">
            <v>8.65</v>
          </cell>
          <cell r="I446">
            <v>69.2</v>
          </cell>
          <cell r="J446" t="str">
            <v>ОГЗ до R45</v>
          </cell>
          <cell r="K446">
            <v>8</v>
          </cell>
          <cell r="L446">
            <v>2596.8000000000002</v>
          </cell>
          <cell r="M446">
            <v>69.2</v>
          </cell>
          <cell r="N446" t="str">
            <v>-</v>
          </cell>
          <cell r="O446" t="str">
            <v>-</v>
          </cell>
          <cell r="P446" t="e">
            <v>#VALUE!</v>
          </cell>
          <cell r="Q446" t="e">
            <v>#VALUE!</v>
          </cell>
          <cell r="R446" t="e">
            <v>#VALUE!</v>
          </cell>
          <cell r="S446" t="e">
            <v>#VALUE!</v>
          </cell>
          <cell r="W446" t="str">
            <v>-</v>
          </cell>
        </row>
        <row r="447">
          <cell r="C447" t="str">
            <v>1РС5-1</v>
          </cell>
          <cell r="D447" t="str">
            <v>Распорка 1РС5-1</v>
          </cell>
          <cell r="E447">
            <v>1</v>
          </cell>
          <cell r="F447">
            <v>538.4</v>
          </cell>
          <cell r="G447">
            <v>538.4</v>
          </cell>
          <cell r="H447">
            <v>11.79</v>
          </cell>
          <cell r="I447">
            <v>11.79</v>
          </cell>
          <cell r="J447" t="str">
            <v>ОГЗ до R45</v>
          </cell>
          <cell r="K447">
            <v>1</v>
          </cell>
          <cell r="L447">
            <v>538.4</v>
          </cell>
          <cell r="M447">
            <v>11.79</v>
          </cell>
          <cell r="N447">
            <v>1</v>
          </cell>
          <cell r="O447">
            <v>538.4</v>
          </cell>
          <cell r="P447">
            <v>11.79</v>
          </cell>
          <cell r="Q447">
            <v>0</v>
          </cell>
          <cell r="R447">
            <v>0</v>
          </cell>
          <cell r="S447">
            <v>0</v>
          </cell>
          <cell r="W447">
            <v>1</v>
          </cell>
        </row>
        <row r="448">
          <cell r="C448" t="str">
            <v>1РС6-1</v>
          </cell>
          <cell r="D448" t="str">
            <v>Распорка 1РС6-1</v>
          </cell>
          <cell r="E448">
            <v>1</v>
          </cell>
          <cell r="F448">
            <v>505</v>
          </cell>
          <cell r="G448">
            <v>505</v>
          </cell>
          <cell r="H448">
            <v>11.21</v>
          </cell>
          <cell r="I448">
            <v>11.21</v>
          </cell>
          <cell r="J448" t="str">
            <v>ОГЗ до R45</v>
          </cell>
          <cell r="K448">
            <v>1</v>
          </cell>
          <cell r="L448">
            <v>505</v>
          </cell>
          <cell r="M448">
            <v>11.21</v>
          </cell>
          <cell r="N448">
            <v>1</v>
          </cell>
          <cell r="O448">
            <v>505</v>
          </cell>
          <cell r="P448">
            <v>11.21</v>
          </cell>
          <cell r="Q448">
            <v>0</v>
          </cell>
          <cell r="R448">
            <v>0</v>
          </cell>
          <cell r="S448">
            <v>0</v>
          </cell>
          <cell r="W448">
            <v>1</v>
          </cell>
        </row>
        <row r="449">
          <cell r="C449" t="str">
            <v>1РС6-2</v>
          </cell>
          <cell r="D449" t="str">
            <v>Распорка 1РС6-2</v>
          </cell>
          <cell r="E449">
            <v>1</v>
          </cell>
          <cell r="F449">
            <v>504.2</v>
          </cell>
          <cell r="G449">
            <v>504.2</v>
          </cell>
          <cell r="H449">
            <v>11.19</v>
          </cell>
          <cell r="I449">
            <v>11.19</v>
          </cell>
          <cell r="J449" t="str">
            <v>ОГЗ до R45</v>
          </cell>
          <cell r="K449">
            <v>1</v>
          </cell>
          <cell r="L449">
            <v>504.2</v>
          </cell>
          <cell r="M449">
            <v>11.19</v>
          </cell>
          <cell r="N449">
            <v>1</v>
          </cell>
          <cell r="O449">
            <v>504.2</v>
          </cell>
          <cell r="P449">
            <v>11.19</v>
          </cell>
          <cell r="Q449">
            <v>0</v>
          </cell>
          <cell r="R449">
            <v>0</v>
          </cell>
          <cell r="S449">
            <v>0</v>
          </cell>
          <cell r="W449">
            <v>1</v>
          </cell>
        </row>
        <row r="450">
          <cell r="C450" t="str">
            <v>1РС6-3</v>
          </cell>
          <cell r="D450" t="str">
            <v>Распорка 1РС6-3</v>
          </cell>
          <cell r="E450">
            <v>1</v>
          </cell>
          <cell r="F450">
            <v>504.3</v>
          </cell>
          <cell r="G450">
            <v>504.3</v>
          </cell>
          <cell r="H450">
            <v>11.19</v>
          </cell>
          <cell r="I450">
            <v>11.19</v>
          </cell>
          <cell r="J450" t="str">
            <v>ОГЗ до R45</v>
          </cell>
          <cell r="K450">
            <v>1</v>
          </cell>
          <cell r="L450">
            <v>504.3</v>
          </cell>
          <cell r="M450">
            <v>11.19</v>
          </cell>
          <cell r="N450">
            <v>1</v>
          </cell>
          <cell r="O450">
            <v>504.3</v>
          </cell>
          <cell r="P450">
            <v>11.19</v>
          </cell>
          <cell r="Q450">
            <v>0</v>
          </cell>
          <cell r="R450">
            <v>0</v>
          </cell>
          <cell r="S450">
            <v>0</v>
          </cell>
          <cell r="W450">
            <v>1</v>
          </cell>
        </row>
        <row r="451">
          <cell r="C451" t="str">
            <v>1РС6-4</v>
          </cell>
          <cell r="D451" t="str">
            <v>Распорка 1РС6-4</v>
          </cell>
          <cell r="E451">
            <v>1</v>
          </cell>
          <cell r="F451">
            <v>510.6</v>
          </cell>
          <cell r="G451">
            <v>510.6</v>
          </cell>
          <cell r="H451">
            <v>11.33</v>
          </cell>
          <cell r="I451">
            <v>11.33</v>
          </cell>
          <cell r="J451" t="str">
            <v>ОГЗ до R45</v>
          </cell>
          <cell r="K451">
            <v>1</v>
          </cell>
          <cell r="L451">
            <v>510.6</v>
          </cell>
          <cell r="M451">
            <v>11.33</v>
          </cell>
          <cell r="N451">
            <v>1</v>
          </cell>
          <cell r="O451">
            <v>510.6</v>
          </cell>
          <cell r="P451">
            <v>11.33</v>
          </cell>
          <cell r="Q451">
            <v>0</v>
          </cell>
          <cell r="R451">
            <v>0</v>
          </cell>
          <cell r="S451">
            <v>0</v>
          </cell>
          <cell r="W451">
            <v>1</v>
          </cell>
        </row>
        <row r="452">
          <cell r="C452" t="str">
            <v>1РС6-5</v>
          </cell>
          <cell r="D452" t="str">
            <v>Распорка 1РС6-5</v>
          </cell>
          <cell r="E452">
            <v>5</v>
          </cell>
          <cell r="F452">
            <v>515.5</v>
          </cell>
          <cell r="G452">
            <v>2577.5</v>
          </cell>
          <cell r="H452">
            <v>11.42</v>
          </cell>
          <cell r="I452">
            <v>57.1</v>
          </cell>
          <cell r="J452" t="str">
            <v>ОГЗ до R45</v>
          </cell>
          <cell r="K452">
            <v>5</v>
          </cell>
          <cell r="L452">
            <v>2577.5</v>
          </cell>
          <cell r="M452">
            <v>57.1</v>
          </cell>
          <cell r="N452">
            <v>5</v>
          </cell>
          <cell r="O452">
            <v>2577.5</v>
          </cell>
          <cell r="P452">
            <v>57.1</v>
          </cell>
          <cell r="Q452">
            <v>0</v>
          </cell>
          <cell r="R452">
            <v>0</v>
          </cell>
          <cell r="S452">
            <v>0</v>
          </cell>
          <cell r="W452">
            <v>4</v>
          </cell>
        </row>
        <row r="453">
          <cell r="C453" t="str">
            <v>1РС6-6</v>
          </cell>
          <cell r="D453" t="str">
            <v>Распорка 1РС6-6</v>
          </cell>
          <cell r="E453">
            <v>1</v>
          </cell>
          <cell r="F453">
            <v>572.79999999999995</v>
          </cell>
          <cell r="G453">
            <v>572.79999999999995</v>
          </cell>
          <cell r="H453">
            <v>12.73</v>
          </cell>
          <cell r="I453">
            <v>12.73</v>
          </cell>
          <cell r="J453" t="str">
            <v>ОГЗ до R45</v>
          </cell>
          <cell r="K453">
            <v>1</v>
          </cell>
          <cell r="L453">
            <v>572.79999999999995</v>
          </cell>
          <cell r="M453">
            <v>12.73</v>
          </cell>
          <cell r="N453">
            <v>1</v>
          </cell>
          <cell r="O453">
            <v>572.79999999999995</v>
          </cell>
          <cell r="P453">
            <v>12.73</v>
          </cell>
          <cell r="Q453">
            <v>0</v>
          </cell>
          <cell r="R453">
            <v>0</v>
          </cell>
          <cell r="S453">
            <v>0</v>
          </cell>
          <cell r="W453">
            <v>1</v>
          </cell>
        </row>
        <row r="454">
          <cell r="C454" t="str">
            <v>1РС7-1</v>
          </cell>
          <cell r="D454" t="str">
            <v>Распорка 1РС7-1</v>
          </cell>
          <cell r="E454">
            <v>7</v>
          </cell>
          <cell r="F454">
            <v>266</v>
          </cell>
          <cell r="G454">
            <v>1862</v>
          </cell>
          <cell r="H454">
            <v>9.94</v>
          </cell>
          <cell r="I454">
            <v>69.58</v>
          </cell>
          <cell r="J454" t="str">
            <v>ОГЗ до R45</v>
          </cell>
          <cell r="K454">
            <v>0</v>
          </cell>
          <cell r="L454">
            <v>0</v>
          </cell>
          <cell r="M454">
            <v>0</v>
          </cell>
          <cell r="N454" t="str">
            <v>-</v>
          </cell>
          <cell r="O454" t="str">
            <v>-</v>
          </cell>
          <cell r="P454" t="e">
            <v>#VALUE!</v>
          </cell>
          <cell r="W454" t="str">
            <v>-</v>
          </cell>
        </row>
        <row r="455">
          <cell r="C455" t="str">
            <v>1РС7-2</v>
          </cell>
          <cell r="D455" t="str">
            <v>Распорка 1РС7-2</v>
          </cell>
          <cell r="E455">
            <v>1</v>
          </cell>
          <cell r="F455">
            <v>252.5</v>
          </cell>
          <cell r="G455">
            <v>252.5</v>
          </cell>
          <cell r="H455">
            <v>9.4499999999999993</v>
          </cell>
          <cell r="I455">
            <v>9.4499999999999993</v>
          </cell>
          <cell r="J455" t="str">
            <v>ОГЗ до R45</v>
          </cell>
          <cell r="K455">
            <v>0</v>
          </cell>
          <cell r="L455">
            <v>0</v>
          </cell>
          <cell r="M455">
            <v>0</v>
          </cell>
          <cell r="N455" t="str">
            <v>-</v>
          </cell>
          <cell r="O455" t="str">
            <v>-</v>
          </cell>
          <cell r="P455" t="e">
            <v>#VALUE!</v>
          </cell>
          <cell r="W455" t="str">
            <v>-</v>
          </cell>
        </row>
        <row r="456">
          <cell r="C456" t="str">
            <v>1РС7-3</v>
          </cell>
          <cell r="D456" t="str">
            <v>Распорка 1РС7-3</v>
          </cell>
          <cell r="E456">
            <v>1</v>
          </cell>
          <cell r="F456">
            <v>268.2</v>
          </cell>
          <cell r="G456">
            <v>268.2</v>
          </cell>
          <cell r="H456">
            <v>9.8699999999999992</v>
          </cell>
          <cell r="I456">
            <v>9.8699999999999992</v>
          </cell>
          <cell r="J456" t="str">
            <v>ОГЗ до R45</v>
          </cell>
          <cell r="K456">
            <v>0</v>
          </cell>
          <cell r="L456">
            <v>0</v>
          </cell>
          <cell r="M456">
            <v>0</v>
          </cell>
          <cell r="N456" t="str">
            <v>-</v>
          </cell>
          <cell r="O456" t="str">
            <v>-</v>
          </cell>
          <cell r="P456" t="e">
            <v>#VALUE!</v>
          </cell>
          <cell r="W456" t="str">
            <v>-</v>
          </cell>
        </row>
        <row r="457">
          <cell r="C457" t="str">
            <v>1РС8-1</v>
          </cell>
          <cell r="D457" t="str">
            <v>Распорка 1РС8-1</v>
          </cell>
          <cell r="E457">
            <v>1</v>
          </cell>
          <cell r="F457">
            <v>316.3</v>
          </cell>
          <cell r="G457">
            <v>316.3</v>
          </cell>
          <cell r="H457">
            <v>11.72</v>
          </cell>
          <cell r="I457">
            <v>11.72</v>
          </cell>
          <cell r="J457" t="str">
            <v>ОГЗ до R45</v>
          </cell>
          <cell r="K457">
            <v>0</v>
          </cell>
          <cell r="L457">
            <v>0</v>
          </cell>
          <cell r="M457">
            <v>0</v>
          </cell>
          <cell r="N457" t="str">
            <v>-</v>
          </cell>
          <cell r="O457" t="str">
            <v>-</v>
          </cell>
          <cell r="P457" t="e">
            <v>#VALUE!</v>
          </cell>
          <cell r="W457" t="str">
            <v>-</v>
          </cell>
        </row>
        <row r="458">
          <cell r="C458" t="str">
            <v>1РС8-2</v>
          </cell>
          <cell r="D458" t="str">
            <v>Распорка 1РС8-2</v>
          </cell>
          <cell r="E458">
            <v>1</v>
          </cell>
          <cell r="F458">
            <v>316.3</v>
          </cell>
          <cell r="G458">
            <v>316.3</v>
          </cell>
          <cell r="H458">
            <v>11.72</v>
          </cell>
          <cell r="I458">
            <v>11.72</v>
          </cell>
          <cell r="J458" t="str">
            <v>ОГЗ до R45</v>
          </cell>
          <cell r="K458">
            <v>0</v>
          </cell>
          <cell r="L458">
            <v>0</v>
          </cell>
          <cell r="M458">
            <v>0</v>
          </cell>
          <cell r="N458" t="str">
            <v>-</v>
          </cell>
          <cell r="O458" t="str">
            <v>-</v>
          </cell>
          <cell r="P458" t="e">
            <v>#VALUE!</v>
          </cell>
          <cell r="W458" t="str">
            <v>-</v>
          </cell>
        </row>
        <row r="459">
          <cell r="C459" t="str">
            <v>1РС8-3</v>
          </cell>
          <cell r="D459" t="str">
            <v>Распорка 1РС8-3</v>
          </cell>
          <cell r="E459">
            <v>1</v>
          </cell>
          <cell r="F459">
            <v>211.3</v>
          </cell>
          <cell r="G459">
            <v>211.3</v>
          </cell>
          <cell r="H459">
            <v>7.84</v>
          </cell>
          <cell r="I459">
            <v>7.84</v>
          </cell>
          <cell r="J459" t="str">
            <v>ОГЗ до R45</v>
          </cell>
          <cell r="K459">
            <v>1</v>
          </cell>
          <cell r="L459">
            <v>211.3</v>
          </cell>
          <cell r="M459">
            <v>7.84</v>
          </cell>
          <cell r="N459" t="str">
            <v>-</v>
          </cell>
          <cell r="O459" t="str">
            <v>-</v>
          </cell>
          <cell r="P459" t="e">
            <v>#VALUE!</v>
          </cell>
          <cell r="Q459" t="e">
            <v>#VALUE!</v>
          </cell>
          <cell r="R459" t="e">
            <v>#VALUE!</v>
          </cell>
          <cell r="S459" t="e">
            <v>#VALUE!</v>
          </cell>
          <cell r="W459" t="str">
            <v>-</v>
          </cell>
        </row>
        <row r="460">
          <cell r="C460" t="str">
            <v>1РС8-4</v>
          </cell>
          <cell r="D460" t="str">
            <v>Распорка 1РС8-4</v>
          </cell>
          <cell r="E460">
            <v>1</v>
          </cell>
          <cell r="F460">
            <v>211.3</v>
          </cell>
          <cell r="G460">
            <v>211.3</v>
          </cell>
          <cell r="H460">
            <v>7.84</v>
          </cell>
          <cell r="I460">
            <v>7.84</v>
          </cell>
          <cell r="J460" t="str">
            <v>ОГЗ до R45</v>
          </cell>
          <cell r="K460">
            <v>1</v>
          </cell>
          <cell r="L460">
            <v>211.3</v>
          </cell>
          <cell r="M460">
            <v>7.84</v>
          </cell>
          <cell r="N460" t="str">
            <v>-</v>
          </cell>
          <cell r="O460" t="str">
            <v>-</v>
          </cell>
          <cell r="P460" t="e">
            <v>#VALUE!</v>
          </cell>
          <cell r="Q460" t="e">
            <v>#VALUE!</v>
          </cell>
          <cell r="R460" t="e">
            <v>#VALUE!</v>
          </cell>
          <cell r="S460" t="e">
            <v>#VALUE!</v>
          </cell>
          <cell r="W460" t="str">
            <v>-</v>
          </cell>
        </row>
        <row r="461">
          <cell r="C461" t="str">
            <v>1РС8-5</v>
          </cell>
          <cell r="D461" t="str">
            <v>Распорка 1РС8-5</v>
          </cell>
          <cell r="E461">
            <v>2</v>
          </cell>
          <cell r="F461">
            <v>225.4</v>
          </cell>
          <cell r="G461">
            <v>450.8</v>
          </cell>
          <cell r="H461">
            <v>8.4</v>
          </cell>
          <cell r="I461">
            <v>16.8</v>
          </cell>
          <cell r="J461" t="str">
            <v>ОГЗ до R45</v>
          </cell>
          <cell r="K461">
            <v>0</v>
          </cell>
          <cell r="L461">
            <v>0</v>
          </cell>
          <cell r="M461">
            <v>0</v>
          </cell>
          <cell r="N461" t="str">
            <v>-</v>
          </cell>
          <cell r="O461" t="str">
            <v>-</v>
          </cell>
          <cell r="P461" t="e">
            <v>#VALUE!</v>
          </cell>
          <cell r="W461" t="str">
            <v>-</v>
          </cell>
        </row>
        <row r="462">
          <cell r="C462" t="str">
            <v>1РС8-6</v>
          </cell>
          <cell r="D462" t="str">
            <v>Распорка 1РС8-6</v>
          </cell>
          <cell r="E462">
            <v>2</v>
          </cell>
          <cell r="F462">
            <v>225.4</v>
          </cell>
          <cell r="G462">
            <v>450.8</v>
          </cell>
          <cell r="H462">
            <v>8.4</v>
          </cell>
          <cell r="I462">
            <v>16.8</v>
          </cell>
          <cell r="J462" t="str">
            <v>ОГЗ до R45</v>
          </cell>
          <cell r="K462">
            <v>2</v>
          </cell>
          <cell r="L462">
            <v>450.8</v>
          </cell>
          <cell r="M462">
            <v>16.8</v>
          </cell>
          <cell r="N462" t="str">
            <v>-</v>
          </cell>
          <cell r="O462" t="str">
            <v>-</v>
          </cell>
          <cell r="P462" t="e">
            <v>#VALUE!</v>
          </cell>
          <cell r="Q462" t="e">
            <v>#VALUE!</v>
          </cell>
          <cell r="R462" t="e">
            <v>#VALUE!</v>
          </cell>
          <cell r="S462" t="e">
            <v>#VALUE!</v>
          </cell>
          <cell r="W462" t="str">
            <v>-</v>
          </cell>
        </row>
        <row r="463">
          <cell r="C463" t="str">
            <v>1РС8-7</v>
          </cell>
          <cell r="D463" t="str">
            <v>Распорка 1РС8-7</v>
          </cell>
          <cell r="E463">
            <v>1</v>
          </cell>
          <cell r="F463">
            <v>264.8</v>
          </cell>
          <cell r="G463">
            <v>264.8</v>
          </cell>
          <cell r="H463">
            <v>9.84</v>
          </cell>
          <cell r="I463">
            <v>9.84</v>
          </cell>
          <cell r="J463" t="str">
            <v>ОГЗ до R45</v>
          </cell>
          <cell r="K463">
            <v>1</v>
          </cell>
          <cell r="L463">
            <v>264.8</v>
          </cell>
          <cell r="M463">
            <v>9.84</v>
          </cell>
          <cell r="N463" t="str">
            <v>-</v>
          </cell>
          <cell r="O463" t="str">
            <v>-</v>
          </cell>
          <cell r="P463" t="e">
            <v>#VALUE!</v>
          </cell>
          <cell r="Q463" t="e">
            <v>#VALUE!</v>
          </cell>
          <cell r="R463" t="e">
            <v>#VALUE!</v>
          </cell>
          <cell r="S463" t="e">
            <v>#VALUE!</v>
          </cell>
          <cell r="W463" t="str">
            <v>-</v>
          </cell>
        </row>
        <row r="464">
          <cell r="C464" t="str">
            <v>1РС9-1</v>
          </cell>
          <cell r="D464" t="str">
            <v>Распорка 1РС9-1</v>
          </cell>
          <cell r="E464">
            <v>1</v>
          </cell>
          <cell r="F464">
            <v>264.2</v>
          </cell>
          <cell r="G464">
            <v>264.2</v>
          </cell>
          <cell r="H464">
            <v>9.7200000000000006</v>
          </cell>
          <cell r="I464">
            <v>9.7200000000000006</v>
          </cell>
          <cell r="J464" t="str">
            <v>ОГЗ до R45</v>
          </cell>
          <cell r="K464">
            <v>0</v>
          </cell>
          <cell r="L464">
            <v>0</v>
          </cell>
          <cell r="M464">
            <v>0</v>
          </cell>
          <cell r="N464" t="str">
            <v>-</v>
          </cell>
          <cell r="O464" t="str">
            <v>-</v>
          </cell>
          <cell r="P464" t="e">
            <v>#VALUE!</v>
          </cell>
          <cell r="W464" t="str">
            <v>-</v>
          </cell>
        </row>
        <row r="465">
          <cell r="C465" t="str">
            <v>1РС10-1</v>
          </cell>
          <cell r="D465" t="str">
            <v>Распорка 1РС10-1</v>
          </cell>
          <cell r="E465">
            <v>1</v>
          </cell>
          <cell r="F465">
            <v>273.60000000000002</v>
          </cell>
          <cell r="G465">
            <v>273.60000000000002</v>
          </cell>
          <cell r="H465">
            <v>7.21</v>
          </cell>
          <cell r="I465">
            <v>7.21</v>
          </cell>
          <cell r="J465" t="str">
            <v>RAL  7005</v>
          </cell>
          <cell r="K465">
            <v>0</v>
          </cell>
          <cell r="L465">
            <v>0</v>
          </cell>
          <cell r="M465">
            <v>0</v>
          </cell>
          <cell r="N465" t="str">
            <v>-</v>
          </cell>
          <cell r="O465" t="str">
            <v>-</v>
          </cell>
          <cell r="P465" t="e">
            <v>#VALUE!</v>
          </cell>
          <cell r="W465" t="str">
            <v>-</v>
          </cell>
        </row>
        <row r="466">
          <cell r="C466" t="str">
            <v>1РС10-2</v>
          </cell>
          <cell r="D466" t="str">
            <v>Распорка 1РС10-2</v>
          </cell>
          <cell r="E466">
            <v>1</v>
          </cell>
          <cell r="F466">
            <v>274.60000000000002</v>
          </cell>
          <cell r="G466">
            <v>274.60000000000002</v>
          </cell>
          <cell r="H466">
            <v>7.25</v>
          </cell>
          <cell r="I466">
            <v>7.25</v>
          </cell>
          <cell r="J466" t="str">
            <v>RAL  7005</v>
          </cell>
          <cell r="K466">
            <v>0</v>
          </cell>
          <cell r="L466">
            <v>0</v>
          </cell>
          <cell r="M466">
            <v>0</v>
          </cell>
          <cell r="N466" t="str">
            <v>-</v>
          </cell>
          <cell r="O466" t="str">
            <v>-</v>
          </cell>
          <cell r="P466" t="e">
            <v>#VALUE!</v>
          </cell>
          <cell r="W466" t="str">
            <v>-</v>
          </cell>
        </row>
        <row r="467">
          <cell r="C467" t="str">
            <v>1РС10-3</v>
          </cell>
          <cell r="D467" t="str">
            <v>Распорка 1РС10-3</v>
          </cell>
          <cell r="E467">
            <v>1</v>
          </cell>
          <cell r="F467">
            <v>261.7</v>
          </cell>
          <cell r="G467">
            <v>261.7</v>
          </cell>
          <cell r="H467">
            <v>6.92</v>
          </cell>
          <cell r="I467">
            <v>6.92</v>
          </cell>
          <cell r="J467" t="str">
            <v>RAL  7005</v>
          </cell>
          <cell r="K467">
            <v>0</v>
          </cell>
          <cell r="L467">
            <v>0</v>
          </cell>
          <cell r="M467">
            <v>0</v>
          </cell>
          <cell r="N467" t="str">
            <v>-</v>
          </cell>
          <cell r="O467" t="str">
            <v>-</v>
          </cell>
          <cell r="P467" t="e">
            <v>#VALUE!</v>
          </cell>
          <cell r="W467" t="str">
            <v>-</v>
          </cell>
        </row>
        <row r="468">
          <cell r="C468" t="str">
            <v>1РС10-4</v>
          </cell>
          <cell r="D468" t="str">
            <v>Распорка 1РС10-4</v>
          </cell>
          <cell r="E468">
            <v>1</v>
          </cell>
          <cell r="F468">
            <v>259.7</v>
          </cell>
          <cell r="G468">
            <v>259.7</v>
          </cell>
          <cell r="H468">
            <v>6.85</v>
          </cell>
          <cell r="I468">
            <v>6.85</v>
          </cell>
          <cell r="J468" t="str">
            <v>RAL  7005</v>
          </cell>
          <cell r="K468">
            <v>0</v>
          </cell>
          <cell r="L468">
            <v>0</v>
          </cell>
          <cell r="M468">
            <v>0</v>
          </cell>
          <cell r="N468" t="str">
            <v>-</v>
          </cell>
          <cell r="O468" t="str">
            <v>-</v>
          </cell>
          <cell r="P468" t="e">
            <v>#VALUE!</v>
          </cell>
          <cell r="W468" t="str">
            <v>-</v>
          </cell>
        </row>
        <row r="469">
          <cell r="C469" t="str">
            <v>1РС10-5</v>
          </cell>
          <cell r="D469" t="str">
            <v>Распорка 1РС10-5</v>
          </cell>
          <cell r="E469">
            <v>1</v>
          </cell>
          <cell r="F469">
            <v>274.60000000000002</v>
          </cell>
          <cell r="G469">
            <v>274.60000000000002</v>
          </cell>
          <cell r="H469">
            <v>7.25</v>
          </cell>
          <cell r="I469">
            <v>7.25</v>
          </cell>
          <cell r="J469" t="str">
            <v>RAL  7005</v>
          </cell>
          <cell r="K469">
            <v>0</v>
          </cell>
          <cell r="L469">
            <v>0</v>
          </cell>
          <cell r="M469">
            <v>0</v>
          </cell>
          <cell r="N469" t="str">
            <v>-</v>
          </cell>
          <cell r="O469" t="str">
            <v>-</v>
          </cell>
          <cell r="P469" t="e">
            <v>#VALUE!</v>
          </cell>
          <cell r="W469" t="str">
            <v>-</v>
          </cell>
        </row>
        <row r="470">
          <cell r="C470" t="str">
            <v>1РС10-6</v>
          </cell>
          <cell r="D470" t="str">
            <v>Распорка 1РС10-6</v>
          </cell>
          <cell r="E470">
            <v>1</v>
          </cell>
          <cell r="F470">
            <v>274.60000000000002</v>
          </cell>
          <cell r="G470">
            <v>274.60000000000002</v>
          </cell>
          <cell r="H470">
            <v>7.25</v>
          </cell>
          <cell r="I470">
            <v>7.25</v>
          </cell>
          <cell r="J470" t="str">
            <v>RAL  7005</v>
          </cell>
          <cell r="K470">
            <v>0</v>
          </cell>
          <cell r="L470">
            <v>0</v>
          </cell>
          <cell r="M470">
            <v>0</v>
          </cell>
          <cell r="N470" t="str">
            <v>-</v>
          </cell>
          <cell r="O470" t="str">
            <v>-</v>
          </cell>
          <cell r="P470" t="e">
            <v>#VALUE!</v>
          </cell>
          <cell r="W470" t="str">
            <v>-</v>
          </cell>
        </row>
        <row r="471">
          <cell r="C471" t="str">
            <v>1РС10-7</v>
          </cell>
          <cell r="D471" t="str">
            <v>Распорка 1РС10-7</v>
          </cell>
          <cell r="E471">
            <v>1</v>
          </cell>
          <cell r="F471">
            <v>274.60000000000002</v>
          </cell>
          <cell r="G471">
            <v>274.60000000000002</v>
          </cell>
          <cell r="H471">
            <v>7.25</v>
          </cell>
          <cell r="I471">
            <v>7.25</v>
          </cell>
          <cell r="J471" t="str">
            <v>RAL  7005</v>
          </cell>
          <cell r="K471">
            <v>0</v>
          </cell>
          <cell r="L471">
            <v>0</v>
          </cell>
          <cell r="M471">
            <v>0</v>
          </cell>
          <cell r="N471" t="str">
            <v>-</v>
          </cell>
          <cell r="O471" t="str">
            <v>-</v>
          </cell>
          <cell r="P471" t="e">
            <v>#VALUE!</v>
          </cell>
          <cell r="W471" t="str">
            <v>-</v>
          </cell>
        </row>
        <row r="472">
          <cell r="C472" t="str">
            <v>1РС10-8</v>
          </cell>
          <cell r="D472" t="str">
            <v>Распорка 1РС10-8</v>
          </cell>
          <cell r="E472">
            <v>1</v>
          </cell>
          <cell r="F472">
            <v>274.60000000000002</v>
          </cell>
          <cell r="G472">
            <v>274.60000000000002</v>
          </cell>
          <cell r="H472">
            <v>7.25</v>
          </cell>
          <cell r="I472">
            <v>7.25</v>
          </cell>
          <cell r="J472" t="str">
            <v>RAL  7005</v>
          </cell>
          <cell r="K472">
            <v>0</v>
          </cell>
          <cell r="L472">
            <v>0</v>
          </cell>
          <cell r="M472">
            <v>0</v>
          </cell>
          <cell r="N472" t="str">
            <v>-</v>
          </cell>
          <cell r="O472" t="str">
            <v>-</v>
          </cell>
          <cell r="P472" t="e">
            <v>#VALUE!</v>
          </cell>
          <cell r="W472" t="str">
            <v>-</v>
          </cell>
        </row>
        <row r="473">
          <cell r="C473" t="str">
            <v>1РС10-9</v>
          </cell>
          <cell r="D473" t="str">
            <v>Распорка 1РС10-9</v>
          </cell>
          <cell r="E473">
            <v>1</v>
          </cell>
          <cell r="F473">
            <v>274.60000000000002</v>
          </cell>
          <cell r="G473">
            <v>274.60000000000002</v>
          </cell>
          <cell r="H473">
            <v>7.25</v>
          </cell>
          <cell r="I473">
            <v>7.25</v>
          </cell>
          <cell r="J473" t="str">
            <v>RAL  7005</v>
          </cell>
          <cell r="K473">
            <v>0</v>
          </cell>
          <cell r="L473">
            <v>0</v>
          </cell>
          <cell r="M473">
            <v>0</v>
          </cell>
          <cell r="N473" t="str">
            <v>-</v>
          </cell>
          <cell r="O473" t="str">
            <v>-</v>
          </cell>
          <cell r="P473" t="e">
            <v>#VALUE!</v>
          </cell>
          <cell r="W473" t="str">
            <v>-</v>
          </cell>
        </row>
        <row r="474">
          <cell r="C474" t="str">
            <v>1РС10-10</v>
          </cell>
          <cell r="D474" t="str">
            <v>Распорка 1РС10-10</v>
          </cell>
          <cell r="E474">
            <v>1</v>
          </cell>
          <cell r="F474">
            <v>325.39999999999998</v>
          </cell>
          <cell r="G474">
            <v>325.39999999999998</v>
          </cell>
          <cell r="H474">
            <v>8.56</v>
          </cell>
          <cell r="I474">
            <v>8.56</v>
          </cell>
          <cell r="J474" t="str">
            <v>RAL  7005</v>
          </cell>
          <cell r="K474">
            <v>0</v>
          </cell>
          <cell r="L474">
            <v>0</v>
          </cell>
          <cell r="M474">
            <v>0</v>
          </cell>
          <cell r="N474" t="str">
            <v>-</v>
          </cell>
          <cell r="O474" t="str">
            <v>-</v>
          </cell>
          <cell r="P474" t="e">
            <v>#VALUE!</v>
          </cell>
          <cell r="W474" t="str">
            <v>-</v>
          </cell>
        </row>
        <row r="475">
          <cell r="C475" t="str">
            <v>1РС11-1</v>
          </cell>
          <cell r="D475" t="str">
            <v>Распорка 1РС11-1</v>
          </cell>
          <cell r="E475">
            <v>1</v>
          </cell>
          <cell r="F475">
            <v>241.1</v>
          </cell>
          <cell r="G475">
            <v>241.1</v>
          </cell>
          <cell r="H475">
            <v>8.0299999999999994</v>
          </cell>
          <cell r="I475">
            <v>8.0299999999999994</v>
          </cell>
          <cell r="J475" t="str">
            <v>RAL  7005</v>
          </cell>
          <cell r="K475">
            <v>0</v>
          </cell>
          <cell r="L475">
            <v>0</v>
          </cell>
          <cell r="M475">
            <v>0</v>
          </cell>
          <cell r="N475" t="str">
            <v>-</v>
          </cell>
          <cell r="O475" t="str">
            <v>-</v>
          </cell>
          <cell r="P475" t="e">
            <v>#VALUE!</v>
          </cell>
          <cell r="W475" t="str">
            <v>-</v>
          </cell>
        </row>
        <row r="476">
          <cell r="C476" t="str">
            <v>1РС11-2</v>
          </cell>
          <cell r="D476" t="str">
            <v>Распорка 1РС11-2</v>
          </cell>
          <cell r="E476">
            <v>6</v>
          </cell>
          <cell r="F476">
            <v>241.5</v>
          </cell>
          <cell r="G476">
            <v>1449</v>
          </cell>
          <cell r="H476">
            <v>8.1</v>
          </cell>
          <cell r="I476">
            <v>48.599999999999994</v>
          </cell>
          <cell r="J476" t="str">
            <v>RAL  7005</v>
          </cell>
          <cell r="K476">
            <v>0</v>
          </cell>
          <cell r="L476">
            <v>0</v>
          </cell>
          <cell r="M476">
            <v>0</v>
          </cell>
          <cell r="N476" t="str">
            <v>-</v>
          </cell>
          <cell r="O476" t="str">
            <v>-</v>
          </cell>
          <cell r="P476" t="e">
            <v>#VALUE!</v>
          </cell>
          <cell r="W476" t="str">
            <v>-</v>
          </cell>
        </row>
        <row r="477">
          <cell r="C477" t="str">
            <v>1РС11-3</v>
          </cell>
          <cell r="D477" t="str">
            <v>Распорка 1РС11-3</v>
          </cell>
          <cell r="E477">
            <v>2</v>
          </cell>
          <cell r="F477">
            <v>229.1</v>
          </cell>
          <cell r="G477">
            <v>458.2</v>
          </cell>
          <cell r="H477">
            <v>7.69</v>
          </cell>
          <cell r="I477">
            <v>15.38</v>
          </cell>
          <cell r="J477" t="str">
            <v>RAL  7005</v>
          </cell>
          <cell r="K477">
            <v>0</v>
          </cell>
          <cell r="L477">
            <v>0</v>
          </cell>
          <cell r="M477">
            <v>0</v>
          </cell>
          <cell r="N477" t="str">
            <v>-</v>
          </cell>
          <cell r="O477" t="str">
            <v>-</v>
          </cell>
          <cell r="P477" t="e">
            <v>#VALUE!</v>
          </cell>
          <cell r="W477" t="str">
            <v>-</v>
          </cell>
        </row>
        <row r="478">
          <cell r="C478" t="str">
            <v>1РС11-4</v>
          </cell>
          <cell r="D478" t="str">
            <v>Распорка 1РС11-4</v>
          </cell>
          <cell r="E478">
            <v>1</v>
          </cell>
          <cell r="F478">
            <v>295.60000000000002</v>
          </cell>
          <cell r="G478">
            <v>295.60000000000002</v>
          </cell>
          <cell r="H478">
            <v>9.91</v>
          </cell>
          <cell r="I478">
            <v>9.91</v>
          </cell>
          <cell r="J478" t="str">
            <v>RAL  7005</v>
          </cell>
          <cell r="K478">
            <v>0</v>
          </cell>
          <cell r="L478">
            <v>0</v>
          </cell>
          <cell r="M478">
            <v>0</v>
          </cell>
          <cell r="N478" t="str">
            <v>-</v>
          </cell>
          <cell r="O478" t="str">
            <v>-</v>
          </cell>
          <cell r="P478" t="e">
            <v>#VALUE!</v>
          </cell>
          <cell r="W478" t="str">
            <v>-</v>
          </cell>
        </row>
        <row r="479">
          <cell r="C479" t="str">
            <v>1РС12-1</v>
          </cell>
          <cell r="D479" t="str">
            <v>Распорка 1РС12-1</v>
          </cell>
          <cell r="E479">
            <v>7</v>
          </cell>
          <cell r="F479">
            <v>188</v>
          </cell>
          <cell r="G479">
            <v>1316</v>
          </cell>
          <cell r="H479">
            <v>5.01</v>
          </cell>
          <cell r="I479">
            <v>35.07</v>
          </cell>
          <cell r="J479" t="str">
            <v>RAL  7005</v>
          </cell>
          <cell r="K479">
            <v>7</v>
          </cell>
          <cell r="L479">
            <v>1316</v>
          </cell>
          <cell r="M479">
            <v>35.07</v>
          </cell>
          <cell r="N479" t="str">
            <v>-</v>
          </cell>
          <cell r="O479" t="str">
            <v>-</v>
          </cell>
          <cell r="P479" t="e">
            <v>#VALUE!</v>
          </cell>
          <cell r="Q479" t="e">
            <v>#VALUE!</v>
          </cell>
          <cell r="R479" t="e">
            <v>#VALUE!</v>
          </cell>
          <cell r="S479" t="e">
            <v>#VALUE!</v>
          </cell>
          <cell r="W479" t="str">
            <v>-</v>
          </cell>
        </row>
        <row r="480">
          <cell r="C480" t="str">
            <v>1РС12-2</v>
          </cell>
          <cell r="D480" t="str">
            <v>Распорка 1РС12-2</v>
          </cell>
          <cell r="E480">
            <v>2</v>
          </cell>
          <cell r="F480">
            <v>179.2</v>
          </cell>
          <cell r="G480">
            <v>358.4</v>
          </cell>
          <cell r="H480">
            <v>4.78</v>
          </cell>
          <cell r="I480">
            <v>9.56</v>
          </cell>
          <cell r="J480" t="str">
            <v>RAL  7005</v>
          </cell>
          <cell r="K480">
            <v>2</v>
          </cell>
          <cell r="L480">
            <v>358.4</v>
          </cell>
          <cell r="M480">
            <v>9.56</v>
          </cell>
          <cell r="N480" t="str">
            <v>-</v>
          </cell>
          <cell r="O480" t="str">
            <v>-</v>
          </cell>
          <cell r="P480" t="e">
            <v>#VALUE!</v>
          </cell>
          <cell r="Q480" t="e">
            <v>#VALUE!</v>
          </cell>
          <cell r="R480" t="e">
            <v>#VALUE!</v>
          </cell>
          <cell r="S480" t="e">
            <v>#VALUE!</v>
          </cell>
          <cell r="W480" t="str">
            <v>-</v>
          </cell>
        </row>
        <row r="481">
          <cell r="C481" t="str">
            <v>1РС12-3</v>
          </cell>
          <cell r="D481" t="str">
            <v>Распорка 1РС12-3</v>
          </cell>
          <cell r="E481">
            <v>1</v>
          </cell>
          <cell r="F481">
            <v>229.5</v>
          </cell>
          <cell r="G481">
            <v>229.5</v>
          </cell>
          <cell r="H481">
            <v>6.14</v>
          </cell>
          <cell r="I481">
            <v>6.14</v>
          </cell>
          <cell r="J481" t="str">
            <v>RAL  7005</v>
          </cell>
          <cell r="K481">
            <v>0</v>
          </cell>
          <cell r="L481">
            <v>0</v>
          </cell>
          <cell r="M481">
            <v>0</v>
          </cell>
          <cell r="N481" t="str">
            <v>-</v>
          </cell>
          <cell r="O481" t="str">
            <v>-</v>
          </cell>
          <cell r="P481" t="e">
            <v>#VALUE!</v>
          </cell>
          <cell r="W481" t="str">
            <v>-</v>
          </cell>
        </row>
        <row r="482">
          <cell r="C482" t="str">
            <v>1РФ1-1</v>
          </cell>
          <cell r="D482" t="str">
            <v>Ригель фахверка 1РФ1-1</v>
          </cell>
          <cell r="E482">
            <v>2</v>
          </cell>
          <cell r="F482">
            <v>10.199999999999999</v>
          </cell>
          <cell r="G482">
            <v>20.399999999999999</v>
          </cell>
          <cell r="H482">
            <v>0.28999999999999998</v>
          </cell>
          <cell r="I482">
            <v>0.57999999999999996</v>
          </cell>
          <cell r="J482" t="str">
            <v>RAL  7005</v>
          </cell>
          <cell r="K482">
            <v>0</v>
          </cell>
          <cell r="L482">
            <v>0</v>
          </cell>
          <cell r="M482">
            <v>0</v>
          </cell>
          <cell r="N482" t="str">
            <v>-</v>
          </cell>
          <cell r="O482" t="str">
            <v>-</v>
          </cell>
          <cell r="P482" t="e">
            <v>#VALUE!</v>
          </cell>
          <cell r="W482" t="str">
            <v>-</v>
          </cell>
        </row>
        <row r="483">
          <cell r="C483" t="str">
            <v>1РФ1-2</v>
          </cell>
          <cell r="D483" t="str">
            <v>Ригель фахверка 1РФ1-2</v>
          </cell>
          <cell r="E483">
            <v>6</v>
          </cell>
          <cell r="F483">
            <v>11.2</v>
          </cell>
          <cell r="G483">
            <v>67.2</v>
          </cell>
          <cell r="H483">
            <v>0.31</v>
          </cell>
          <cell r="I483">
            <v>1.8599999999999999</v>
          </cell>
          <cell r="J483" t="str">
            <v>RAL  7005</v>
          </cell>
          <cell r="K483">
            <v>0</v>
          </cell>
          <cell r="L483">
            <v>0</v>
          </cell>
          <cell r="M483">
            <v>0</v>
          </cell>
          <cell r="N483" t="str">
            <v>-</v>
          </cell>
          <cell r="O483" t="str">
            <v>-</v>
          </cell>
          <cell r="P483" t="e">
            <v>#VALUE!</v>
          </cell>
          <cell r="W483" t="str">
            <v>-</v>
          </cell>
        </row>
        <row r="484">
          <cell r="C484" t="str">
            <v>1РФ1-3</v>
          </cell>
          <cell r="D484" t="str">
            <v>Ригель фахверка 1РФ1-3</v>
          </cell>
          <cell r="E484">
            <v>2</v>
          </cell>
          <cell r="F484">
            <v>11.7</v>
          </cell>
          <cell r="G484">
            <v>23.4</v>
          </cell>
          <cell r="H484">
            <v>0.33</v>
          </cell>
          <cell r="I484">
            <v>0.66</v>
          </cell>
          <cell r="J484" t="str">
            <v>RAL  7005</v>
          </cell>
          <cell r="K484">
            <v>0</v>
          </cell>
          <cell r="L484">
            <v>0</v>
          </cell>
          <cell r="M484">
            <v>0</v>
          </cell>
          <cell r="N484" t="str">
            <v>-</v>
          </cell>
          <cell r="O484" t="str">
            <v>-</v>
          </cell>
          <cell r="P484" t="e">
            <v>#VALUE!</v>
          </cell>
          <cell r="W484" t="str">
            <v>-</v>
          </cell>
        </row>
        <row r="485">
          <cell r="C485" t="str">
            <v>1РФ1-4</v>
          </cell>
          <cell r="D485" t="str">
            <v>Ригель фахверка 1РФ1-4</v>
          </cell>
          <cell r="E485">
            <v>2</v>
          </cell>
          <cell r="F485">
            <v>141</v>
          </cell>
          <cell r="G485">
            <v>282</v>
          </cell>
          <cell r="H485">
            <v>3.76</v>
          </cell>
          <cell r="I485">
            <v>7.52</v>
          </cell>
          <cell r="J485" t="str">
            <v>RAL  7005</v>
          </cell>
          <cell r="K485">
            <v>2</v>
          </cell>
          <cell r="L485">
            <v>282</v>
          </cell>
          <cell r="M485">
            <v>7.52</v>
          </cell>
          <cell r="N485">
            <v>2</v>
          </cell>
          <cell r="O485">
            <v>282</v>
          </cell>
          <cell r="P485">
            <v>7.52</v>
          </cell>
          <cell r="Q485">
            <v>0</v>
          </cell>
          <cell r="R485">
            <v>0</v>
          </cell>
          <cell r="S485">
            <v>0</v>
          </cell>
          <cell r="W485">
            <v>2</v>
          </cell>
        </row>
        <row r="486">
          <cell r="C486" t="str">
            <v>1РФ1-5</v>
          </cell>
          <cell r="D486" t="str">
            <v>Ригель фахверка 1РФ1-5</v>
          </cell>
          <cell r="E486">
            <v>3</v>
          </cell>
          <cell r="F486">
            <v>139.4</v>
          </cell>
          <cell r="G486">
            <v>418.2</v>
          </cell>
          <cell r="H486">
            <v>3.72</v>
          </cell>
          <cell r="I486">
            <v>11.16</v>
          </cell>
          <cell r="J486" t="str">
            <v>RAL  7005</v>
          </cell>
          <cell r="K486">
            <v>3</v>
          </cell>
          <cell r="L486">
            <v>418.20000000000005</v>
          </cell>
          <cell r="M486">
            <v>11.16</v>
          </cell>
          <cell r="N486">
            <v>3</v>
          </cell>
          <cell r="O486">
            <v>418.20000000000005</v>
          </cell>
          <cell r="P486">
            <v>11.16</v>
          </cell>
          <cell r="Q486">
            <v>0</v>
          </cell>
          <cell r="R486">
            <v>0</v>
          </cell>
          <cell r="S486">
            <v>0</v>
          </cell>
          <cell r="W486">
            <v>3</v>
          </cell>
        </row>
        <row r="487">
          <cell r="C487" t="str">
            <v>1РФ1-6</v>
          </cell>
          <cell r="D487" t="str">
            <v>Ригель фахверка 1РФ1-6</v>
          </cell>
          <cell r="E487">
            <v>2</v>
          </cell>
          <cell r="F487">
            <v>94.2</v>
          </cell>
          <cell r="G487">
            <v>188.4</v>
          </cell>
          <cell r="H487">
            <v>2.5099999999999998</v>
          </cell>
          <cell r="I487">
            <v>5.0199999999999996</v>
          </cell>
          <cell r="J487" t="str">
            <v>RAL  7005</v>
          </cell>
          <cell r="K487">
            <v>1</v>
          </cell>
          <cell r="L487">
            <v>94.2</v>
          </cell>
          <cell r="M487">
            <v>2.5099999999999998</v>
          </cell>
          <cell r="N487">
            <v>1</v>
          </cell>
          <cell r="O487">
            <v>94.2</v>
          </cell>
          <cell r="P487">
            <v>2.5099999999999998</v>
          </cell>
          <cell r="Q487">
            <v>0</v>
          </cell>
          <cell r="R487">
            <v>0</v>
          </cell>
          <cell r="S487">
            <v>0</v>
          </cell>
          <cell r="W487">
            <v>1</v>
          </cell>
        </row>
        <row r="488">
          <cell r="C488" t="str">
            <v>1РФ1-7</v>
          </cell>
          <cell r="D488" t="str">
            <v>Ригель фахверка 1РФ1-7</v>
          </cell>
          <cell r="E488">
            <v>3</v>
          </cell>
          <cell r="F488">
            <v>93.4</v>
          </cell>
          <cell r="G488">
            <v>280.2</v>
          </cell>
          <cell r="H488">
            <v>2.48</v>
          </cell>
          <cell r="I488">
            <v>7.4399999999999995</v>
          </cell>
          <cell r="J488" t="str">
            <v>RAL  7005</v>
          </cell>
          <cell r="K488">
            <v>2</v>
          </cell>
          <cell r="L488">
            <v>186.8</v>
          </cell>
          <cell r="M488">
            <v>4.96</v>
          </cell>
          <cell r="N488">
            <v>2</v>
          </cell>
          <cell r="O488">
            <v>186.8</v>
          </cell>
          <cell r="P488">
            <v>4.96</v>
          </cell>
          <cell r="Q488">
            <v>0</v>
          </cell>
          <cell r="R488">
            <v>0</v>
          </cell>
          <cell r="S488">
            <v>0</v>
          </cell>
          <cell r="W488">
            <v>2</v>
          </cell>
        </row>
        <row r="489">
          <cell r="C489" t="str">
            <v>1РФ1-8</v>
          </cell>
          <cell r="D489" t="str">
            <v>Ригель фахверка 1РФ1-8</v>
          </cell>
          <cell r="E489">
            <v>4</v>
          </cell>
          <cell r="F489">
            <v>100.5</v>
          </cell>
          <cell r="G489">
            <v>402</v>
          </cell>
          <cell r="H489">
            <v>2.67</v>
          </cell>
          <cell r="I489">
            <v>10.68</v>
          </cell>
          <cell r="J489" t="str">
            <v>RAL  7005</v>
          </cell>
          <cell r="K489">
            <v>4</v>
          </cell>
          <cell r="L489">
            <v>402</v>
          </cell>
          <cell r="M489">
            <v>10.68</v>
          </cell>
          <cell r="N489">
            <v>4</v>
          </cell>
          <cell r="O489">
            <v>402</v>
          </cell>
          <cell r="P489">
            <v>10.68</v>
          </cell>
          <cell r="Q489">
            <v>0</v>
          </cell>
          <cell r="R489">
            <v>0</v>
          </cell>
          <cell r="S489">
            <v>0</v>
          </cell>
          <cell r="W489">
            <v>4</v>
          </cell>
        </row>
        <row r="490">
          <cell r="C490" t="str">
            <v>1РФ1-9</v>
          </cell>
          <cell r="D490" t="str">
            <v>Ригель фахверка 1РФ1-9</v>
          </cell>
          <cell r="E490">
            <v>6</v>
          </cell>
          <cell r="F490">
            <v>99.7</v>
          </cell>
          <cell r="G490">
            <v>598.20000000000005</v>
          </cell>
          <cell r="H490">
            <v>2.65</v>
          </cell>
          <cell r="I490">
            <v>15.899999999999999</v>
          </cell>
          <cell r="J490" t="str">
            <v>RAL  7005</v>
          </cell>
          <cell r="K490">
            <v>1</v>
          </cell>
          <cell r="L490">
            <v>99.7</v>
          </cell>
          <cell r="M490">
            <v>2.65</v>
          </cell>
          <cell r="N490">
            <v>1</v>
          </cell>
          <cell r="O490">
            <v>99.7</v>
          </cell>
          <cell r="P490">
            <v>2.65</v>
          </cell>
          <cell r="Q490">
            <v>0</v>
          </cell>
          <cell r="R490">
            <v>0</v>
          </cell>
          <cell r="S490">
            <v>0</v>
          </cell>
          <cell r="W490">
            <v>1</v>
          </cell>
        </row>
        <row r="491">
          <cell r="C491" t="str">
            <v>1РФ1-10</v>
          </cell>
          <cell r="D491" t="str">
            <v>Ригель фахверка 1РФ1-10</v>
          </cell>
          <cell r="E491">
            <v>1</v>
          </cell>
          <cell r="F491">
            <v>118.9</v>
          </cell>
          <cell r="G491">
            <v>118.9</v>
          </cell>
          <cell r="H491">
            <v>3.17</v>
          </cell>
          <cell r="I491">
            <v>3.17</v>
          </cell>
          <cell r="J491" t="str">
            <v>RAL  7005</v>
          </cell>
          <cell r="K491">
            <v>1</v>
          </cell>
          <cell r="L491">
            <v>118.9</v>
          </cell>
          <cell r="M491">
            <v>3.17</v>
          </cell>
          <cell r="N491" t="str">
            <v>-</v>
          </cell>
          <cell r="O491" t="str">
            <v>-</v>
          </cell>
          <cell r="P491" t="e">
            <v>#VALUE!</v>
          </cell>
          <cell r="Q491" t="e">
            <v>#VALUE!</v>
          </cell>
          <cell r="R491" t="e">
            <v>#VALUE!</v>
          </cell>
          <cell r="S491" t="e">
            <v>#VALUE!</v>
          </cell>
          <cell r="W491" t="str">
            <v>-</v>
          </cell>
        </row>
        <row r="492">
          <cell r="C492" t="str">
            <v>1РФ1-11</v>
          </cell>
          <cell r="D492" t="str">
            <v>Ригель фахверка 1РФ1-11</v>
          </cell>
          <cell r="E492">
            <v>1</v>
          </cell>
          <cell r="F492">
            <v>122</v>
          </cell>
          <cell r="G492">
            <v>122</v>
          </cell>
          <cell r="H492">
            <v>3.25</v>
          </cell>
          <cell r="I492">
            <v>3.25</v>
          </cell>
          <cell r="J492" t="str">
            <v>RAL  7005</v>
          </cell>
          <cell r="K492">
            <v>0</v>
          </cell>
          <cell r="L492">
            <v>0</v>
          </cell>
          <cell r="M492">
            <v>0</v>
          </cell>
          <cell r="N492" t="str">
            <v>-</v>
          </cell>
          <cell r="O492" t="str">
            <v>-</v>
          </cell>
          <cell r="P492" t="e">
            <v>#VALUE!</v>
          </cell>
          <cell r="W492" t="str">
            <v>-</v>
          </cell>
        </row>
        <row r="493">
          <cell r="C493" t="str">
            <v>1РФ1-12</v>
          </cell>
          <cell r="D493" t="str">
            <v>Ригель фахверка 1РФ1-12</v>
          </cell>
          <cell r="E493">
            <v>1</v>
          </cell>
          <cell r="F493">
            <v>122</v>
          </cell>
          <cell r="G493">
            <v>122</v>
          </cell>
          <cell r="H493">
            <v>3.25</v>
          </cell>
          <cell r="I493">
            <v>3.25</v>
          </cell>
          <cell r="J493" t="str">
            <v>RAL  7005</v>
          </cell>
          <cell r="K493">
            <v>0</v>
          </cell>
          <cell r="L493">
            <v>0</v>
          </cell>
          <cell r="M493">
            <v>0</v>
          </cell>
          <cell r="N493" t="str">
            <v>-</v>
          </cell>
          <cell r="O493" t="str">
            <v>-</v>
          </cell>
          <cell r="P493" t="e">
            <v>#VALUE!</v>
          </cell>
          <cell r="W493" t="str">
            <v>-</v>
          </cell>
        </row>
        <row r="494">
          <cell r="C494" t="str">
            <v>1РФ1-13</v>
          </cell>
          <cell r="D494" t="str">
            <v>Ригель фахверка 1РФ1-13</v>
          </cell>
          <cell r="E494">
            <v>8</v>
          </cell>
          <cell r="F494">
            <v>118.5</v>
          </cell>
          <cell r="G494">
            <v>948</v>
          </cell>
          <cell r="H494">
            <v>3.16</v>
          </cell>
          <cell r="I494">
            <v>25.28</v>
          </cell>
          <cell r="J494" t="str">
            <v>RAL  7005</v>
          </cell>
          <cell r="K494">
            <v>2</v>
          </cell>
          <cell r="L494">
            <v>237</v>
          </cell>
          <cell r="M494">
            <v>6.32</v>
          </cell>
          <cell r="N494" t="str">
            <v>-</v>
          </cell>
          <cell r="O494" t="str">
            <v>-</v>
          </cell>
          <cell r="P494" t="e">
            <v>#VALUE!</v>
          </cell>
          <cell r="Q494" t="e">
            <v>#VALUE!</v>
          </cell>
          <cell r="R494" t="e">
            <v>#VALUE!</v>
          </cell>
          <cell r="S494" t="e">
            <v>#VALUE!</v>
          </cell>
          <cell r="W494" t="str">
            <v>-</v>
          </cell>
        </row>
        <row r="495">
          <cell r="C495" t="str">
            <v>1РФ1-14</v>
          </cell>
          <cell r="D495" t="str">
            <v>Ригель фахверка 1РФ1-14</v>
          </cell>
          <cell r="E495">
            <v>2</v>
          </cell>
          <cell r="F495">
            <v>121.4</v>
          </cell>
          <cell r="G495">
            <v>242.8</v>
          </cell>
          <cell r="H495">
            <v>3.23</v>
          </cell>
          <cell r="I495">
            <v>6.46</v>
          </cell>
          <cell r="J495" t="str">
            <v>RAL  7005</v>
          </cell>
          <cell r="K495">
            <v>1</v>
          </cell>
          <cell r="L495">
            <v>121.4</v>
          </cell>
          <cell r="M495">
            <v>3.23</v>
          </cell>
          <cell r="N495" t="str">
            <v>-</v>
          </cell>
          <cell r="O495" t="str">
            <v>-</v>
          </cell>
          <cell r="P495" t="e">
            <v>#VALUE!</v>
          </cell>
          <cell r="Q495" t="e">
            <v>#VALUE!</v>
          </cell>
          <cell r="R495" t="e">
            <v>#VALUE!</v>
          </cell>
          <cell r="S495" t="e">
            <v>#VALUE!</v>
          </cell>
          <cell r="W495" t="str">
            <v>-</v>
          </cell>
        </row>
        <row r="496">
          <cell r="C496" t="str">
            <v>1РФ1-15</v>
          </cell>
          <cell r="D496" t="str">
            <v>Ригель фахверка 1РФ1-15</v>
          </cell>
          <cell r="E496">
            <v>14</v>
          </cell>
          <cell r="F496">
            <v>118.5</v>
          </cell>
          <cell r="G496">
            <v>1659</v>
          </cell>
          <cell r="H496">
            <v>3.16</v>
          </cell>
          <cell r="I496">
            <v>44.24</v>
          </cell>
          <cell r="J496" t="str">
            <v>RAL  7005</v>
          </cell>
          <cell r="K496">
            <v>3</v>
          </cell>
          <cell r="L496">
            <v>355.5</v>
          </cell>
          <cell r="M496">
            <v>9.48</v>
          </cell>
          <cell r="N496" t="str">
            <v>-</v>
          </cell>
          <cell r="O496" t="str">
            <v>-</v>
          </cell>
          <cell r="P496" t="e">
            <v>#VALUE!</v>
          </cell>
          <cell r="Q496" t="e">
            <v>#VALUE!</v>
          </cell>
          <cell r="R496" t="e">
            <v>#VALUE!</v>
          </cell>
          <cell r="S496" t="e">
            <v>#VALUE!</v>
          </cell>
          <cell r="W496" t="str">
            <v>-</v>
          </cell>
        </row>
        <row r="497">
          <cell r="C497" t="str">
            <v>1РФ1-16</v>
          </cell>
          <cell r="D497" t="str">
            <v>Ригель фахверка 1РФ1-16</v>
          </cell>
          <cell r="E497">
            <v>14</v>
          </cell>
          <cell r="F497">
            <v>121.8</v>
          </cell>
          <cell r="G497">
            <v>1705.2</v>
          </cell>
          <cell r="H497">
            <v>3.25</v>
          </cell>
          <cell r="I497">
            <v>45.5</v>
          </cell>
          <cell r="J497" t="str">
            <v>RAL  7005</v>
          </cell>
          <cell r="K497">
            <v>4</v>
          </cell>
          <cell r="L497">
            <v>487.2</v>
          </cell>
          <cell r="M497">
            <v>13</v>
          </cell>
          <cell r="N497" t="str">
            <v>-</v>
          </cell>
          <cell r="O497" t="str">
            <v>-</v>
          </cell>
          <cell r="P497" t="e">
            <v>#VALUE!</v>
          </cell>
          <cell r="Q497" t="e">
            <v>#VALUE!</v>
          </cell>
          <cell r="R497" t="e">
            <v>#VALUE!</v>
          </cell>
          <cell r="S497" t="e">
            <v>#VALUE!</v>
          </cell>
          <cell r="W497" t="str">
            <v>-</v>
          </cell>
        </row>
        <row r="498">
          <cell r="C498" t="str">
            <v>1РФ1-17</v>
          </cell>
          <cell r="D498" t="str">
            <v>Ригель фахверка 1РФ1-17</v>
          </cell>
          <cell r="E498">
            <v>4</v>
          </cell>
          <cell r="F498">
            <v>116.8</v>
          </cell>
          <cell r="G498">
            <v>467.2</v>
          </cell>
          <cell r="H498">
            <v>3.11</v>
          </cell>
          <cell r="I498">
            <v>12.44</v>
          </cell>
          <cell r="J498" t="str">
            <v>RAL  7005</v>
          </cell>
          <cell r="K498">
            <v>1</v>
          </cell>
          <cell r="L498">
            <v>116.8</v>
          </cell>
          <cell r="M498">
            <v>3.11</v>
          </cell>
          <cell r="N498" t="str">
            <v>-</v>
          </cell>
          <cell r="O498" t="str">
            <v>-</v>
          </cell>
          <cell r="P498" t="e">
            <v>#VALUE!</v>
          </cell>
          <cell r="Q498" t="e">
            <v>#VALUE!</v>
          </cell>
          <cell r="R498" t="e">
            <v>#VALUE!</v>
          </cell>
          <cell r="S498" t="e">
            <v>#VALUE!</v>
          </cell>
          <cell r="W498" t="str">
            <v>-</v>
          </cell>
        </row>
        <row r="499">
          <cell r="C499" t="str">
            <v>1РФ1-18</v>
          </cell>
          <cell r="D499" t="str">
            <v>Ригель фахверка 1РФ1-18</v>
          </cell>
          <cell r="E499">
            <v>1</v>
          </cell>
          <cell r="F499">
            <v>110.5</v>
          </cell>
          <cell r="G499">
            <v>110.5</v>
          </cell>
          <cell r="H499">
            <v>2.94</v>
          </cell>
          <cell r="I499">
            <v>2.94</v>
          </cell>
          <cell r="J499" t="str">
            <v>RAL  7005</v>
          </cell>
          <cell r="K499">
            <v>0</v>
          </cell>
          <cell r="L499">
            <v>0</v>
          </cell>
          <cell r="M499">
            <v>0</v>
          </cell>
          <cell r="N499" t="str">
            <v>-</v>
          </cell>
          <cell r="O499" t="str">
            <v>-</v>
          </cell>
          <cell r="P499" t="e">
            <v>#VALUE!</v>
          </cell>
          <cell r="W499" t="str">
            <v>-</v>
          </cell>
        </row>
        <row r="500">
          <cell r="C500" t="str">
            <v>1РФ1-19</v>
          </cell>
          <cell r="D500" t="str">
            <v>Ригель фахверка 1РФ1-19</v>
          </cell>
          <cell r="E500">
            <v>4</v>
          </cell>
          <cell r="F500">
            <v>112.2</v>
          </cell>
          <cell r="G500">
            <v>448.8</v>
          </cell>
          <cell r="H500">
            <v>2.99</v>
          </cell>
          <cell r="I500">
            <v>11.96</v>
          </cell>
          <cell r="J500" t="str">
            <v>RAL  7005</v>
          </cell>
          <cell r="K500">
            <v>0</v>
          </cell>
          <cell r="L500">
            <v>0</v>
          </cell>
          <cell r="M500">
            <v>0</v>
          </cell>
          <cell r="N500" t="str">
            <v>-</v>
          </cell>
          <cell r="O500" t="str">
            <v>-</v>
          </cell>
          <cell r="P500" t="e">
            <v>#VALUE!</v>
          </cell>
          <cell r="W500" t="str">
            <v>-</v>
          </cell>
        </row>
        <row r="501">
          <cell r="C501" t="str">
            <v>1РФ1-20</v>
          </cell>
          <cell r="D501" t="str">
            <v>Ригель фахверка 1РФ1-20</v>
          </cell>
          <cell r="E501">
            <v>4</v>
          </cell>
          <cell r="F501">
            <v>115.5</v>
          </cell>
          <cell r="G501">
            <v>462</v>
          </cell>
          <cell r="H501">
            <v>3.08</v>
          </cell>
          <cell r="I501">
            <v>12.32</v>
          </cell>
          <cell r="J501" t="str">
            <v>RAL  7005</v>
          </cell>
          <cell r="K501">
            <v>0</v>
          </cell>
          <cell r="L501">
            <v>0</v>
          </cell>
          <cell r="M501">
            <v>0</v>
          </cell>
          <cell r="N501" t="str">
            <v>-</v>
          </cell>
          <cell r="O501" t="str">
            <v>-</v>
          </cell>
          <cell r="P501" t="e">
            <v>#VALUE!</v>
          </cell>
          <cell r="W501" t="str">
            <v>-</v>
          </cell>
        </row>
        <row r="502">
          <cell r="C502" t="str">
            <v>1РФ1-21</v>
          </cell>
          <cell r="D502" t="str">
            <v>Ригель фахверка 1РФ1-21</v>
          </cell>
          <cell r="E502">
            <v>2</v>
          </cell>
          <cell r="F502">
            <v>112.2</v>
          </cell>
          <cell r="G502">
            <v>224.4</v>
          </cell>
          <cell r="H502">
            <v>2.99</v>
          </cell>
          <cell r="I502">
            <v>5.98</v>
          </cell>
          <cell r="J502" t="str">
            <v>RAL  7005</v>
          </cell>
          <cell r="K502">
            <v>1</v>
          </cell>
          <cell r="L502">
            <v>112.2</v>
          </cell>
          <cell r="M502">
            <v>2.99</v>
          </cell>
          <cell r="N502" t="str">
            <v>-</v>
          </cell>
          <cell r="O502" t="str">
            <v>-</v>
          </cell>
          <cell r="Q502" t="e">
            <v>#VALUE!</v>
          </cell>
          <cell r="R502" t="e">
            <v>#VALUE!</v>
          </cell>
          <cell r="S502" t="e">
            <v>#VALUE!</v>
          </cell>
          <cell r="W502" t="str">
            <v>-</v>
          </cell>
        </row>
        <row r="503">
          <cell r="C503" t="str">
            <v>1РФ1-22</v>
          </cell>
          <cell r="D503" t="str">
            <v>Ригель фахверка 1РФ1-22</v>
          </cell>
          <cell r="E503">
            <v>1</v>
          </cell>
          <cell r="F503">
            <v>110.5</v>
          </cell>
          <cell r="G503">
            <v>110.5</v>
          </cell>
          <cell r="H503">
            <v>2.94</v>
          </cell>
          <cell r="I503">
            <v>2.94</v>
          </cell>
          <cell r="J503" t="str">
            <v>RAL  7005</v>
          </cell>
          <cell r="K503">
            <v>0</v>
          </cell>
          <cell r="L503">
            <v>0</v>
          </cell>
          <cell r="M503">
            <v>0</v>
          </cell>
          <cell r="N503" t="str">
            <v>-</v>
          </cell>
          <cell r="O503" t="str">
            <v>-</v>
          </cell>
          <cell r="W503" t="str">
            <v>-</v>
          </cell>
        </row>
        <row r="504">
          <cell r="C504" t="str">
            <v>1РФ1-23</v>
          </cell>
          <cell r="D504" t="str">
            <v>Ригель фахверка 1РФ1-23</v>
          </cell>
          <cell r="E504">
            <v>3</v>
          </cell>
          <cell r="F504">
            <v>116.8</v>
          </cell>
          <cell r="G504">
            <v>350.4</v>
          </cell>
          <cell r="H504">
            <v>3.11</v>
          </cell>
          <cell r="I504">
            <v>9.33</v>
          </cell>
          <cell r="J504" t="str">
            <v>RAL  7005</v>
          </cell>
          <cell r="K504">
            <v>0</v>
          </cell>
          <cell r="L504">
            <v>0</v>
          </cell>
          <cell r="M504">
            <v>0</v>
          </cell>
          <cell r="N504" t="str">
            <v>-</v>
          </cell>
          <cell r="O504" t="str">
            <v>-</v>
          </cell>
          <cell r="W504" t="str">
            <v>-</v>
          </cell>
        </row>
        <row r="505">
          <cell r="C505" t="str">
            <v>1РФ1-24</v>
          </cell>
          <cell r="D505" t="str">
            <v>Ригель фахверка 1РФ1-24</v>
          </cell>
          <cell r="E505">
            <v>1</v>
          </cell>
          <cell r="F505">
            <v>24.7</v>
          </cell>
          <cell r="G505">
            <v>24.7</v>
          </cell>
          <cell r="H505">
            <v>0.69</v>
          </cell>
          <cell r="I505">
            <v>0.69</v>
          </cell>
          <cell r="J505" t="str">
            <v>RAL  7005</v>
          </cell>
          <cell r="K505">
            <v>1</v>
          </cell>
          <cell r="L505">
            <v>24.7</v>
          </cell>
          <cell r="M505">
            <v>0.69</v>
          </cell>
          <cell r="N505" t="str">
            <v>-</v>
          </cell>
          <cell r="O505" t="str">
            <v>-</v>
          </cell>
          <cell r="Q505" t="e">
            <v>#VALUE!</v>
          </cell>
          <cell r="R505" t="e">
            <v>#VALUE!</v>
          </cell>
          <cell r="S505" t="e">
            <v>#VALUE!</v>
          </cell>
          <cell r="W505" t="str">
            <v>-</v>
          </cell>
        </row>
        <row r="506">
          <cell r="C506" t="str">
            <v>1РФ1-25</v>
          </cell>
          <cell r="D506" t="str">
            <v>Ригель фахверка 1РФ1-25</v>
          </cell>
          <cell r="E506">
            <v>4</v>
          </cell>
          <cell r="F506">
            <v>21.1</v>
          </cell>
          <cell r="G506">
            <v>84.4</v>
          </cell>
          <cell r="H506">
            <v>0.57999999999999996</v>
          </cell>
          <cell r="I506">
            <v>2.3199999999999998</v>
          </cell>
          <cell r="J506" t="str">
            <v>RAL  7005</v>
          </cell>
          <cell r="K506">
            <v>4</v>
          </cell>
          <cell r="L506">
            <v>84.4</v>
          </cell>
          <cell r="M506">
            <v>2.3199999999999998</v>
          </cell>
          <cell r="N506" t="str">
            <v>-</v>
          </cell>
          <cell r="O506" t="str">
            <v>-</v>
          </cell>
          <cell r="Q506" t="e">
            <v>#VALUE!</v>
          </cell>
          <cell r="R506" t="e">
            <v>#VALUE!</v>
          </cell>
          <cell r="S506" t="e">
            <v>#VALUE!</v>
          </cell>
          <cell r="W506" t="str">
            <v>-</v>
          </cell>
        </row>
        <row r="507">
          <cell r="C507" t="str">
            <v>1РФ1-26</v>
          </cell>
          <cell r="D507" t="str">
            <v>Ригель фахверка 1РФ1-26</v>
          </cell>
          <cell r="E507">
            <v>1</v>
          </cell>
          <cell r="F507">
            <v>19.399999999999999</v>
          </cell>
          <cell r="G507">
            <v>19.399999999999999</v>
          </cell>
          <cell r="H507">
            <v>0.53</v>
          </cell>
          <cell r="I507">
            <v>0.53</v>
          </cell>
          <cell r="J507" t="str">
            <v>RAL  7005</v>
          </cell>
          <cell r="K507">
            <v>1</v>
          </cell>
          <cell r="L507">
            <v>19.399999999999999</v>
          </cell>
          <cell r="M507">
            <v>0.53</v>
          </cell>
          <cell r="N507" t="str">
            <v>-</v>
          </cell>
          <cell r="O507" t="str">
            <v>-</v>
          </cell>
          <cell r="Q507" t="e">
            <v>#VALUE!</v>
          </cell>
          <cell r="R507" t="e">
            <v>#VALUE!</v>
          </cell>
          <cell r="S507" t="e">
            <v>#VALUE!</v>
          </cell>
          <cell r="W507" t="str">
            <v>-</v>
          </cell>
        </row>
        <row r="508">
          <cell r="C508" t="str">
            <v>1РФ2-1</v>
          </cell>
          <cell r="D508" t="str">
            <v>Ригель фахверка 1РФ2-1</v>
          </cell>
          <cell r="E508">
            <v>7</v>
          </cell>
          <cell r="F508">
            <v>14.9</v>
          </cell>
          <cell r="G508">
            <v>104.3</v>
          </cell>
          <cell r="H508">
            <v>0.43</v>
          </cell>
          <cell r="I508">
            <v>3.01</v>
          </cell>
          <cell r="J508" t="str">
            <v>RAL  7005</v>
          </cell>
          <cell r="K508">
            <v>7</v>
          </cell>
          <cell r="L508">
            <v>104.3</v>
          </cell>
          <cell r="M508">
            <v>3.01</v>
          </cell>
          <cell r="N508" t="str">
            <v>-</v>
          </cell>
          <cell r="O508" t="str">
            <v>-</v>
          </cell>
          <cell r="Q508" t="e">
            <v>#VALUE!</v>
          </cell>
          <cell r="R508" t="e">
            <v>#VALUE!</v>
          </cell>
          <cell r="S508" t="e">
            <v>#VALUE!</v>
          </cell>
          <cell r="W508" t="str">
            <v>-</v>
          </cell>
        </row>
        <row r="509">
          <cell r="C509" t="str">
            <v>1РФ3-1</v>
          </cell>
          <cell r="D509" t="str">
            <v>Ригель фахверка 1РФ3-1</v>
          </cell>
          <cell r="E509">
            <v>18</v>
          </cell>
          <cell r="F509">
            <v>4.8</v>
          </cell>
          <cell r="G509">
            <v>86.4</v>
          </cell>
          <cell r="H509">
            <v>0.25</v>
          </cell>
          <cell r="I509">
            <v>4.5</v>
          </cell>
          <cell r="J509" t="str">
            <v>RAL  7005</v>
          </cell>
          <cell r="K509">
            <v>18</v>
          </cell>
          <cell r="L509">
            <v>86.399999999999991</v>
          </cell>
          <cell r="M509">
            <v>4.5</v>
          </cell>
          <cell r="N509" t="str">
            <v>-</v>
          </cell>
          <cell r="O509" t="str">
            <v>-</v>
          </cell>
          <cell r="Q509" t="e">
            <v>#VALUE!</v>
          </cell>
          <cell r="R509" t="e">
            <v>#VALUE!</v>
          </cell>
          <cell r="S509" t="e">
            <v>#VALUE!</v>
          </cell>
          <cell r="W509" t="str">
            <v>-</v>
          </cell>
        </row>
        <row r="510">
          <cell r="C510" t="str">
            <v>1СВ1-1</v>
          </cell>
          <cell r="D510" t="str">
            <v>Связь 1СВ1-1</v>
          </cell>
          <cell r="E510">
            <v>2</v>
          </cell>
          <cell r="F510">
            <v>221.7</v>
          </cell>
          <cell r="G510">
            <v>443.4</v>
          </cell>
          <cell r="H510">
            <v>5.83</v>
          </cell>
          <cell r="I510">
            <v>11.66</v>
          </cell>
          <cell r="J510" t="str">
            <v>ОГЗ до R45</v>
          </cell>
          <cell r="K510">
            <v>2</v>
          </cell>
          <cell r="L510">
            <v>443.4</v>
          </cell>
          <cell r="M510">
            <v>11.66</v>
          </cell>
          <cell r="N510" t="str">
            <v>-</v>
          </cell>
          <cell r="O510" t="str">
            <v>-</v>
          </cell>
          <cell r="P510" t="e">
            <v>#VALUE!</v>
          </cell>
          <cell r="Q510" t="e">
            <v>#VALUE!</v>
          </cell>
          <cell r="R510" t="e">
            <v>#VALUE!</v>
          </cell>
          <cell r="S510" t="e">
            <v>#VALUE!</v>
          </cell>
          <cell r="W510" t="str">
            <v>-</v>
          </cell>
        </row>
        <row r="511">
          <cell r="C511" t="str">
            <v>1СВ1-2</v>
          </cell>
          <cell r="D511" t="str">
            <v>Связь 1СВ1-2</v>
          </cell>
          <cell r="E511">
            <v>2</v>
          </cell>
          <cell r="F511">
            <v>237.2</v>
          </cell>
          <cell r="G511">
            <v>474.4</v>
          </cell>
          <cell r="H511">
            <v>6.24</v>
          </cell>
          <cell r="I511">
            <v>12.48</v>
          </cell>
          <cell r="J511" t="str">
            <v>ОГЗ до R45</v>
          </cell>
          <cell r="K511">
            <v>2</v>
          </cell>
          <cell r="L511">
            <v>474.4</v>
          </cell>
          <cell r="M511">
            <v>12.48</v>
          </cell>
          <cell r="N511" t="str">
            <v>-</v>
          </cell>
          <cell r="O511" t="str">
            <v>-</v>
          </cell>
          <cell r="P511" t="e">
            <v>#VALUE!</v>
          </cell>
          <cell r="Q511" t="e">
            <v>#VALUE!</v>
          </cell>
          <cell r="R511" t="e">
            <v>#VALUE!</v>
          </cell>
          <cell r="S511" t="e">
            <v>#VALUE!</v>
          </cell>
          <cell r="W511" t="str">
            <v>-</v>
          </cell>
        </row>
        <row r="512">
          <cell r="C512" t="str">
            <v>1СВ1-3</v>
          </cell>
          <cell r="D512" t="str">
            <v>Связь 1СВ1-3</v>
          </cell>
          <cell r="E512">
            <v>4</v>
          </cell>
          <cell r="F512">
            <v>238.9</v>
          </cell>
          <cell r="G512">
            <v>955.6</v>
          </cell>
          <cell r="H512">
            <v>6.29</v>
          </cell>
          <cell r="I512">
            <v>25.16</v>
          </cell>
          <cell r="J512" t="str">
            <v>ОГЗ до R45</v>
          </cell>
          <cell r="K512">
            <v>4</v>
          </cell>
          <cell r="L512">
            <v>955.6</v>
          </cell>
          <cell r="M512">
            <v>25.16</v>
          </cell>
          <cell r="N512" t="str">
            <v>-</v>
          </cell>
          <cell r="O512" t="str">
            <v>-</v>
          </cell>
          <cell r="P512" t="e">
            <v>#VALUE!</v>
          </cell>
          <cell r="Q512" t="e">
            <v>#VALUE!</v>
          </cell>
          <cell r="R512" t="e">
            <v>#VALUE!</v>
          </cell>
          <cell r="S512" t="e">
            <v>#VALUE!</v>
          </cell>
          <cell r="W512" t="str">
            <v>-</v>
          </cell>
        </row>
        <row r="513">
          <cell r="C513" t="str">
            <v>1СВ1-4</v>
          </cell>
          <cell r="D513" t="str">
            <v>Связь 1СВ1-4</v>
          </cell>
          <cell r="E513">
            <v>2</v>
          </cell>
          <cell r="F513">
            <v>157.4</v>
          </cell>
          <cell r="G513">
            <v>314.8</v>
          </cell>
          <cell r="H513">
            <v>4.1399999999999997</v>
          </cell>
          <cell r="I513">
            <v>8.2799999999999994</v>
          </cell>
          <cell r="J513" t="str">
            <v>ОГЗ до R45</v>
          </cell>
          <cell r="K513">
            <v>2</v>
          </cell>
          <cell r="L513">
            <v>314.8</v>
          </cell>
          <cell r="M513">
            <v>8.2799999999999994</v>
          </cell>
          <cell r="N513" t="str">
            <v>-</v>
          </cell>
          <cell r="O513" t="str">
            <v>-</v>
          </cell>
          <cell r="P513" t="e">
            <v>#VALUE!</v>
          </cell>
          <cell r="Q513" t="e">
            <v>#VALUE!</v>
          </cell>
          <cell r="R513" t="e">
            <v>#VALUE!</v>
          </cell>
          <cell r="S513" t="e">
            <v>#VALUE!</v>
          </cell>
          <cell r="W513" t="str">
            <v>-</v>
          </cell>
        </row>
        <row r="514">
          <cell r="C514" t="str">
            <v>1СВ1-5</v>
          </cell>
          <cell r="D514" t="str">
            <v>Связь 1СВ1-5</v>
          </cell>
          <cell r="E514">
            <v>1</v>
          </cell>
          <cell r="F514">
            <v>103.2</v>
          </cell>
          <cell r="G514">
            <v>103.2</v>
          </cell>
          <cell r="H514">
            <v>2.66</v>
          </cell>
          <cell r="I514">
            <v>2.66</v>
          </cell>
          <cell r="J514" t="str">
            <v>ОГЗ до R45</v>
          </cell>
          <cell r="K514">
            <v>1</v>
          </cell>
          <cell r="L514">
            <v>103.2</v>
          </cell>
          <cell r="M514">
            <v>2.66</v>
          </cell>
          <cell r="N514" t="str">
            <v>-</v>
          </cell>
          <cell r="O514" t="str">
            <v>-</v>
          </cell>
          <cell r="P514" t="e">
            <v>#VALUE!</v>
          </cell>
          <cell r="Q514" t="e">
            <v>#VALUE!</v>
          </cell>
          <cell r="R514" t="e">
            <v>#VALUE!</v>
          </cell>
          <cell r="S514" t="e">
            <v>#VALUE!</v>
          </cell>
          <cell r="W514" t="str">
            <v>-</v>
          </cell>
        </row>
        <row r="515">
          <cell r="C515" t="str">
            <v>1СВ1-6</v>
          </cell>
          <cell r="D515" t="str">
            <v>Связь 1СВ1-6</v>
          </cell>
          <cell r="E515">
            <v>2</v>
          </cell>
          <cell r="F515">
            <v>87.4</v>
          </cell>
          <cell r="G515">
            <v>174.8</v>
          </cell>
          <cell r="H515">
            <v>2.2999999999999998</v>
          </cell>
          <cell r="I515">
            <v>4.5999999999999996</v>
          </cell>
          <cell r="J515" t="str">
            <v>ОГЗ до R45</v>
          </cell>
          <cell r="K515">
            <v>2</v>
          </cell>
          <cell r="L515">
            <v>174.8</v>
          </cell>
          <cell r="M515">
            <v>4.5999999999999996</v>
          </cell>
          <cell r="N515" t="str">
            <v>-</v>
          </cell>
          <cell r="O515" t="str">
            <v>-</v>
          </cell>
          <cell r="P515" t="e">
            <v>#VALUE!</v>
          </cell>
          <cell r="Q515" t="e">
            <v>#VALUE!</v>
          </cell>
          <cell r="R515" t="e">
            <v>#VALUE!</v>
          </cell>
          <cell r="S515" t="e">
            <v>#VALUE!</v>
          </cell>
          <cell r="W515" t="str">
            <v>-</v>
          </cell>
        </row>
        <row r="516">
          <cell r="C516" t="str">
            <v>1СВ1-7</v>
          </cell>
          <cell r="D516" t="str">
            <v>Связь 1СВ1-7</v>
          </cell>
          <cell r="E516">
            <v>1</v>
          </cell>
          <cell r="F516">
            <v>103.2</v>
          </cell>
          <cell r="G516">
            <v>103.2</v>
          </cell>
          <cell r="H516">
            <v>2.66</v>
          </cell>
          <cell r="I516">
            <v>2.66</v>
          </cell>
          <cell r="J516" t="str">
            <v>ОГЗ до R45</v>
          </cell>
          <cell r="K516">
            <v>1</v>
          </cell>
          <cell r="L516">
            <v>103.2</v>
          </cell>
          <cell r="M516">
            <v>2.66</v>
          </cell>
          <cell r="N516" t="str">
            <v>-</v>
          </cell>
          <cell r="O516" t="str">
            <v>-</v>
          </cell>
          <cell r="P516" t="e">
            <v>#VALUE!</v>
          </cell>
          <cell r="Q516" t="e">
            <v>#VALUE!</v>
          </cell>
          <cell r="R516" t="e">
            <v>#VALUE!</v>
          </cell>
          <cell r="S516" t="e">
            <v>#VALUE!</v>
          </cell>
          <cell r="W516" t="str">
            <v>-</v>
          </cell>
        </row>
        <row r="517">
          <cell r="C517" t="str">
            <v>1СВ1-8</v>
          </cell>
          <cell r="D517" t="str">
            <v>Связь 1СВ1-8</v>
          </cell>
          <cell r="E517">
            <v>10</v>
          </cell>
          <cell r="F517">
            <v>235.1</v>
          </cell>
          <cell r="G517">
            <v>2351</v>
          </cell>
          <cell r="H517">
            <v>6.19</v>
          </cell>
          <cell r="I517">
            <v>61.900000000000006</v>
          </cell>
          <cell r="J517" t="str">
            <v>ОГЗ до R45</v>
          </cell>
          <cell r="K517">
            <v>10</v>
          </cell>
          <cell r="L517">
            <v>2351</v>
          </cell>
          <cell r="M517">
            <v>61.900000000000006</v>
          </cell>
          <cell r="N517" t="str">
            <v>-</v>
          </cell>
          <cell r="O517" t="str">
            <v>-</v>
          </cell>
          <cell r="P517" t="e">
            <v>#VALUE!</v>
          </cell>
          <cell r="Q517" t="e">
            <v>#VALUE!</v>
          </cell>
          <cell r="R517" t="e">
            <v>#VALUE!</v>
          </cell>
          <cell r="S517" t="e">
            <v>#VALUE!</v>
          </cell>
          <cell r="W517" t="str">
            <v>-</v>
          </cell>
        </row>
        <row r="518">
          <cell r="C518" t="str">
            <v>1СВ1-9</v>
          </cell>
          <cell r="D518" t="str">
            <v>Связь 1СВ1-9</v>
          </cell>
          <cell r="E518">
            <v>10</v>
          </cell>
          <cell r="F518">
            <v>232.1</v>
          </cell>
          <cell r="G518">
            <v>2321</v>
          </cell>
          <cell r="H518">
            <v>6.11</v>
          </cell>
          <cell r="I518">
            <v>61.1</v>
          </cell>
          <cell r="J518" t="str">
            <v>ОГЗ до R45</v>
          </cell>
          <cell r="K518">
            <v>10</v>
          </cell>
          <cell r="L518">
            <v>2321</v>
          </cell>
          <cell r="M518">
            <v>61.1</v>
          </cell>
          <cell r="N518" t="str">
            <v>-</v>
          </cell>
          <cell r="O518" t="str">
            <v>-</v>
          </cell>
          <cell r="P518" t="e">
            <v>#VALUE!</v>
          </cell>
          <cell r="Q518" t="e">
            <v>#VALUE!</v>
          </cell>
          <cell r="R518" t="e">
            <v>#VALUE!</v>
          </cell>
          <cell r="S518" t="e">
            <v>#VALUE!</v>
          </cell>
          <cell r="W518" t="str">
            <v>-</v>
          </cell>
        </row>
        <row r="519">
          <cell r="C519" t="str">
            <v>1СВ2-1</v>
          </cell>
          <cell r="D519" t="str">
            <v>Связь 1СВ2-1</v>
          </cell>
          <cell r="E519">
            <v>4</v>
          </cell>
          <cell r="F519">
            <v>239</v>
          </cell>
          <cell r="G519">
            <v>956</v>
          </cell>
          <cell r="H519">
            <v>6.29</v>
          </cell>
          <cell r="I519">
            <v>25.16</v>
          </cell>
          <cell r="J519" t="str">
            <v>ОГЗ до R45</v>
          </cell>
          <cell r="K519">
            <v>4</v>
          </cell>
          <cell r="L519">
            <v>956</v>
          </cell>
          <cell r="M519">
            <v>25.16</v>
          </cell>
          <cell r="N519" t="str">
            <v>-</v>
          </cell>
          <cell r="O519" t="str">
            <v>-</v>
          </cell>
          <cell r="P519" t="e">
            <v>#VALUE!</v>
          </cell>
          <cell r="Q519" t="e">
            <v>#VALUE!</v>
          </cell>
          <cell r="R519" t="e">
            <v>#VALUE!</v>
          </cell>
          <cell r="S519" t="e">
            <v>#VALUE!</v>
          </cell>
          <cell r="W519" t="str">
            <v>-</v>
          </cell>
        </row>
        <row r="520">
          <cell r="C520" t="str">
            <v>1СВ2-2</v>
          </cell>
          <cell r="D520" t="str">
            <v>Связь 1СВ2-2</v>
          </cell>
          <cell r="E520">
            <v>2</v>
          </cell>
          <cell r="F520">
            <v>228.8</v>
          </cell>
          <cell r="G520">
            <v>457.6</v>
          </cell>
          <cell r="H520">
            <v>6.02</v>
          </cell>
          <cell r="I520">
            <v>12.04</v>
          </cell>
          <cell r="J520" t="str">
            <v>ОГЗ до R45</v>
          </cell>
          <cell r="K520">
            <v>2</v>
          </cell>
          <cell r="L520">
            <v>457.6</v>
          </cell>
          <cell r="M520">
            <v>12.04</v>
          </cell>
          <cell r="N520" t="str">
            <v>-</v>
          </cell>
          <cell r="O520" t="str">
            <v>-</v>
          </cell>
          <cell r="P520" t="e">
            <v>#VALUE!</v>
          </cell>
          <cell r="Q520" t="e">
            <v>#VALUE!</v>
          </cell>
          <cell r="R520" t="e">
            <v>#VALUE!</v>
          </cell>
          <cell r="S520" t="e">
            <v>#VALUE!</v>
          </cell>
          <cell r="W520" t="str">
            <v>-</v>
          </cell>
        </row>
        <row r="521">
          <cell r="C521" t="str">
            <v>1СВ3-1</v>
          </cell>
          <cell r="D521" t="str">
            <v>Связь 1СВ3-1</v>
          </cell>
          <cell r="E521">
            <v>2</v>
          </cell>
          <cell r="F521">
            <v>375.5</v>
          </cell>
          <cell r="G521">
            <v>751</v>
          </cell>
          <cell r="H521">
            <v>8.18</v>
          </cell>
          <cell r="I521">
            <v>16.36</v>
          </cell>
          <cell r="J521" t="str">
            <v>ОГЗ до R45</v>
          </cell>
          <cell r="K521">
            <v>2</v>
          </cell>
          <cell r="L521">
            <v>751</v>
          </cell>
          <cell r="M521">
            <v>16.36</v>
          </cell>
          <cell r="N521" t="str">
            <v>-</v>
          </cell>
          <cell r="O521" t="str">
            <v>-</v>
          </cell>
          <cell r="P521" t="e">
            <v>#VALUE!</v>
          </cell>
          <cell r="Q521" t="e">
            <v>#VALUE!</v>
          </cell>
          <cell r="R521" t="e">
            <v>#VALUE!</v>
          </cell>
          <cell r="S521" t="e">
            <v>#VALUE!</v>
          </cell>
          <cell r="W521" t="str">
            <v>-</v>
          </cell>
        </row>
        <row r="522">
          <cell r="C522" t="str">
            <v>1СВ4-1</v>
          </cell>
          <cell r="D522" t="str">
            <v>Связь 1СВ4-1</v>
          </cell>
          <cell r="E522">
            <v>1</v>
          </cell>
          <cell r="F522">
            <v>172.7</v>
          </cell>
          <cell r="G522">
            <v>172.7</v>
          </cell>
          <cell r="H522">
            <v>3.94</v>
          </cell>
          <cell r="I522">
            <v>3.94</v>
          </cell>
          <cell r="J522" t="str">
            <v>ОГЗ до R45</v>
          </cell>
          <cell r="K522">
            <v>1</v>
          </cell>
          <cell r="L522">
            <v>172.7</v>
          </cell>
          <cell r="M522">
            <v>3.94</v>
          </cell>
          <cell r="N522">
            <v>1</v>
          </cell>
          <cell r="O522">
            <v>172.7</v>
          </cell>
          <cell r="P522">
            <v>3.94</v>
          </cell>
          <cell r="Q522">
            <v>0</v>
          </cell>
          <cell r="R522">
            <v>0</v>
          </cell>
          <cell r="S522">
            <v>0</v>
          </cell>
          <cell r="W522">
            <v>1</v>
          </cell>
        </row>
        <row r="523">
          <cell r="C523" t="str">
            <v>1СВ4-2</v>
          </cell>
          <cell r="D523" t="str">
            <v>Связь 1СВ4-2</v>
          </cell>
          <cell r="E523">
            <v>1</v>
          </cell>
          <cell r="F523">
            <v>180.9</v>
          </cell>
          <cell r="G523">
            <v>180.9</v>
          </cell>
          <cell r="H523">
            <v>4.13</v>
          </cell>
          <cell r="I523">
            <v>4.13</v>
          </cell>
          <cell r="J523" t="str">
            <v>ОГЗ до R45</v>
          </cell>
          <cell r="K523">
            <v>1</v>
          </cell>
          <cell r="L523">
            <v>180.9</v>
          </cell>
          <cell r="M523">
            <v>4.13</v>
          </cell>
          <cell r="N523">
            <v>1</v>
          </cell>
          <cell r="O523">
            <v>180.9</v>
          </cell>
          <cell r="P523">
            <v>4.13</v>
          </cell>
          <cell r="Q523">
            <v>0</v>
          </cell>
          <cell r="R523">
            <v>0</v>
          </cell>
          <cell r="S523">
            <v>0</v>
          </cell>
          <cell r="W523">
            <v>1</v>
          </cell>
        </row>
        <row r="524">
          <cell r="C524" t="str">
            <v>1СВ4-3</v>
          </cell>
          <cell r="D524" t="str">
            <v>Связь 1СВ4-3</v>
          </cell>
          <cell r="E524">
            <v>1</v>
          </cell>
          <cell r="F524">
            <v>179.9</v>
          </cell>
          <cell r="G524">
            <v>179.9</v>
          </cell>
          <cell r="H524">
            <v>4.0999999999999996</v>
          </cell>
          <cell r="I524">
            <v>4.0999999999999996</v>
          </cell>
          <cell r="J524" t="str">
            <v>ОГЗ до R45</v>
          </cell>
          <cell r="K524">
            <v>1</v>
          </cell>
          <cell r="L524">
            <v>179.9</v>
          </cell>
          <cell r="M524">
            <v>4.0999999999999996</v>
          </cell>
          <cell r="N524">
            <v>1</v>
          </cell>
          <cell r="O524">
            <v>179.9</v>
          </cell>
          <cell r="P524">
            <v>4.0999999999999996</v>
          </cell>
          <cell r="Q524">
            <v>0</v>
          </cell>
          <cell r="R524">
            <v>0</v>
          </cell>
          <cell r="S524">
            <v>0</v>
          </cell>
          <cell r="W524">
            <v>1</v>
          </cell>
        </row>
        <row r="525">
          <cell r="C525" t="str">
            <v>1СВ4-4</v>
          </cell>
          <cell r="D525" t="str">
            <v>Связь 1СВ4-4</v>
          </cell>
          <cell r="E525">
            <v>1</v>
          </cell>
          <cell r="F525">
            <v>211.3</v>
          </cell>
          <cell r="G525">
            <v>211.3</v>
          </cell>
          <cell r="H525">
            <v>4.8</v>
          </cell>
          <cell r="I525">
            <v>4.8</v>
          </cell>
          <cell r="J525" t="str">
            <v>ОГЗ до R45</v>
          </cell>
          <cell r="K525">
            <v>1</v>
          </cell>
          <cell r="L525">
            <v>211.3</v>
          </cell>
          <cell r="M525">
            <v>4.8</v>
          </cell>
          <cell r="N525" t="str">
            <v>-</v>
          </cell>
          <cell r="O525" t="str">
            <v>-</v>
          </cell>
          <cell r="P525" t="e">
            <v>#VALUE!</v>
          </cell>
          <cell r="Q525" t="e">
            <v>#VALUE!</v>
          </cell>
          <cell r="R525" t="e">
            <v>#VALUE!</v>
          </cell>
          <cell r="S525" t="e">
            <v>#VALUE!</v>
          </cell>
          <cell r="W525" t="str">
            <v>-</v>
          </cell>
        </row>
        <row r="526">
          <cell r="C526" t="str">
            <v>1СВ4-5</v>
          </cell>
          <cell r="D526" t="str">
            <v>Связь 1СВ4-5</v>
          </cell>
          <cell r="E526">
            <v>2</v>
          </cell>
          <cell r="F526">
            <v>213.4</v>
          </cell>
          <cell r="G526">
            <v>426.8</v>
          </cell>
          <cell r="H526">
            <v>4.8600000000000003</v>
          </cell>
          <cell r="I526">
            <v>9.7200000000000006</v>
          </cell>
          <cell r="J526" t="str">
            <v>ОГЗ до R45</v>
          </cell>
          <cell r="K526">
            <v>2</v>
          </cell>
          <cell r="L526">
            <v>426.8</v>
          </cell>
          <cell r="M526">
            <v>9.7200000000000006</v>
          </cell>
          <cell r="N526">
            <v>2</v>
          </cell>
          <cell r="O526">
            <v>426.8</v>
          </cell>
          <cell r="P526">
            <v>9.7200000000000006</v>
          </cell>
          <cell r="Q526">
            <v>0</v>
          </cell>
          <cell r="R526">
            <v>0</v>
          </cell>
          <cell r="S526">
            <v>0</v>
          </cell>
          <cell r="W526">
            <v>2</v>
          </cell>
        </row>
        <row r="527">
          <cell r="C527" t="str">
            <v>1СВ4-6</v>
          </cell>
          <cell r="D527" t="str">
            <v>Связь 1СВ4-6</v>
          </cell>
          <cell r="E527">
            <v>1</v>
          </cell>
          <cell r="F527">
            <v>211.3</v>
          </cell>
          <cell r="G527">
            <v>211.3</v>
          </cell>
          <cell r="H527">
            <v>4.8</v>
          </cell>
          <cell r="I527">
            <v>4.8</v>
          </cell>
          <cell r="J527" t="str">
            <v>ОГЗ до R45</v>
          </cell>
          <cell r="K527">
            <v>1</v>
          </cell>
          <cell r="L527">
            <v>211.3</v>
          </cell>
          <cell r="M527">
            <v>4.8</v>
          </cell>
          <cell r="N527">
            <v>1</v>
          </cell>
          <cell r="O527">
            <v>211.3</v>
          </cell>
          <cell r="P527">
            <v>4.8</v>
          </cell>
          <cell r="Q527">
            <v>0</v>
          </cell>
          <cell r="R527">
            <v>0</v>
          </cell>
          <cell r="S527">
            <v>0</v>
          </cell>
          <cell r="W527">
            <v>1</v>
          </cell>
        </row>
        <row r="528">
          <cell r="C528" t="str">
            <v>1СВ5-1</v>
          </cell>
          <cell r="D528" t="str">
            <v>Связь 1СВ5-1</v>
          </cell>
          <cell r="E528">
            <v>12</v>
          </cell>
          <cell r="F528">
            <v>45.2</v>
          </cell>
          <cell r="G528">
            <v>542.4</v>
          </cell>
          <cell r="H528">
            <v>1.27</v>
          </cell>
          <cell r="I528">
            <v>15.24</v>
          </cell>
          <cell r="J528" t="str">
            <v>ОГЗ до R45</v>
          </cell>
          <cell r="K528">
            <v>12</v>
          </cell>
          <cell r="L528">
            <v>542.40000000000009</v>
          </cell>
          <cell r="M528">
            <v>15.24</v>
          </cell>
          <cell r="N528" t="str">
            <v>-</v>
          </cell>
          <cell r="O528" t="str">
            <v>-</v>
          </cell>
          <cell r="P528" t="e">
            <v>#VALUE!</v>
          </cell>
          <cell r="Q528" t="e">
            <v>#VALUE!</v>
          </cell>
          <cell r="R528" t="e">
            <v>#VALUE!</v>
          </cell>
          <cell r="S528" t="e">
            <v>#VALUE!</v>
          </cell>
          <cell r="W528" t="str">
            <v>-</v>
          </cell>
        </row>
        <row r="529">
          <cell r="C529" t="str">
            <v>1СВ5-2</v>
          </cell>
          <cell r="D529" t="str">
            <v>Связь 1СВ5-2</v>
          </cell>
          <cell r="E529">
            <v>2</v>
          </cell>
          <cell r="F529">
            <v>102.9</v>
          </cell>
          <cell r="G529">
            <v>205.8</v>
          </cell>
          <cell r="H529">
            <v>2.83</v>
          </cell>
          <cell r="I529">
            <v>5.66</v>
          </cell>
          <cell r="J529" t="str">
            <v>ОГЗ до R45</v>
          </cell>
          <cell r="K529">
            <v>2</v>
          </cell>
          <cell r="L529">
            <v>205.8</v>
          </cell>
          <cell r="M529">
            <v>5.66</v>
          </cell>
          <cell r="N529" t="str">
            <v>-</v>
          </cell>
          <cell r="O529" t="str">
            <v>-</v>
          </cell>
          <cell r="P529" t="e">
            <v>#VALUE!</v>
          </cell>
          <cell r="Q529" t="e">
            <v>#VALUE!</v>
          </cell>
          <cell r="R529" t="e">
            <v>#VALUE!</v>
          </cell>
          <cell r="S529" t="e">
            <v>#VALUE!</v>
          </cell>
          <cell r="W529" t="str">
            <v>-</v>
          </cell>
        </row>
        <row r="530">
          <cell r="C530" t="str">
            <v>1СВ5-3</v>
          </cell>
          <cell r="D530" t="str">
            <v>Связь 1СВ5-3</v>
          </cell>
          <cell r="E530">
            <v>2</v>
          </cell>
          <cell r="F530">
            <v>105.7</v>
          </cell>
          <cell r="G530">
            <v>211.4</v>
          </cell>
          <cell r="H530">
            <v>2.91</v>
          </cell>
          <cell r="I530">
            <v>5.82</v>
          </cell>
          <cell r="J530" t="str">
            <v>ОГЗ до R45</v>
          </cell>
          <cell r="K530">
            <v>2</v>
          </cell>
          <cell r="L530">
            <v>211.4</v>
          </cell>
          <cell r="M530">
            <v>5.82</v>
          </cell>
          <cell r="N530" t="str">
            <v>-</v>
          </cell>
          <cell r="O530" t="str">
            <v>-</v>
          </cell>
          <cell r="P530" t="e">
            <v>#VALUE!</v>
          </cell>
          <cell r="Q530" t="e">
            <v>#VALUE!</v>
          </cell>
          <cell r="R530" t="e">
            <v>#VALUE!</v>
          </cell>
          <cell r="S530" t="e">
            <v>#VALUE!</v>
          </cell>
          <cell r="W530" t="str">
            <v>-</v>
          </cell>
        </row>
        <row r="531">
          <cell r="C531" t="str">
            <v>1СГ1-1</v>
          </cell>
          <cell r="D531" t="str">
            <v>Связь 1СГ1-1</v>
          </cell>
          <cell r="E531">
            <v>2</v>
          </cell>
          <cell r="F531">
            <v>44.8</v>
          </cell>
          <cell r="G531">
            <v>89.6</v>
          </cell>
          <cell r="H531">
            <v>1.45</v>
          </cell>
          <cell r="I531">
            <v>2.9</v>
          </cell>
          <cell r="J531" t="str">
            <v>ОГЗ до R45</v>
          </cell>
          <cell r="K531">
            <v>2</v>
          </cell>
          <cell r="L531">
            <v>89.6</v>
          </cell>
          <cell r="M531">
            <v>2.9</v>
          </cell>
          <cell r="N531" t="str">
            <v>-</v>
          </cell>
          <cell r="O531" t="str">
            <v>-</v>
          </cell>
          <cell r="P531" t="e">
            <v>#VALUE!</v>
          </cell>
          <cell r="Q531" t="e">
            <v>#VALUE!</v>
          </cell>
          <cell r="R531" t="e">
            <v>#VALUE!</v>
          </cell>
          <cell r="S531" t="e">
            <v>#VALUE!</v>
          </cell>
          <cell r="W531" t="str">
            <v>-</v>
          </cell>
        </row>
        <row r="532">
          <cell r="C532" t="str">
            <v>1СГ1-2</v>
          </cell>
          <cell r="D532" t="str">
            <v>Связь 1СГ1-2</v>
          </cell>
          <cell r="E532">
            <v>3</v>
          </cell>
          <cell r="F532">
            <v>45.8</v>
          </cell>
          <cell r="G532">
            <v>137.4</v>
          </cell>
          <cell r="H532">
            <v>1.48</v>
          </cell>
          <cell r="I532">
            <v>4.4399999999999995</v>
          </cell>
          <cell r="J532" t="str">
            <v>ОГЗ до R45</v>
          </cell>
          <cell r="K532">
            <v>3</v>
          </cell>
          <cell r="L532">
            <v>137.39999999999998</v>
          </cell>
          <cell r="M532">
            <v>4.4399999999999995</v>
          </cell>
          <cell r="N532" t="str">
            <v>-</v>
          </cell>
          <cell r="O532" t="str">
            <v>-</v>
          </cell>
          <cell r="P532" t="e">
            <v>#VALUE!</v>
          </cell>
          <cell r="Q532" t="e">
            <v>#VALUE!</v>
          </cell>
          <cell r="R532" t="e">
            <v>#VALUE!</v>
          </cell>
          <cell r="S532" t="e">
            <v>#VALUE!</v>
          </cell>
          <cell r="W532" t="str">
            <v>-</v>
          </cell>
        </row>
        <row r="533">
          <cell r="C533" t="str">
            <v>1СГ1-3</v>
          </cell>
          <cell r="D533" t="str">
            <v>Связь 1СГ1-3</v>
          </cell>
          <cell r="E533">
            <v>4</v>
          </cell>
          <cell r="F533">
            <v>47.3</v>
          </cell>
          <cell r="G533">
            <v>189.2</v>
          </cell>
          <cell r="H533">
            <v>1.53</v>
          </cell>
          <cell r="I533">
            <v>6.12</v>
          </cell>
          <cell r="J533" t="str">
            <v>ОГЗ до R45</v>
          </cell>
          <cell r="K533">
            <v>4</v>
          </cell>
          <cell r="L533">
            <v>189.2</v>
          </cell>
          <cell r="M533">
            <v>6.12</v>
          </cell>
          <cell r="N533" t="str">
            <v>-</v>
          </cell>
          <cell r="O533" t="str">
            <v>-</v>
          </cell>
          <cell r="P533" t="e">
            <v>#VALUE!</v>
          </cell>
          <cell r="Q533" t="e">
            <v>#VALUE!</v>
          </cell>
          <cell r="R533" t="e">
            <v>#VALUE!</v>
          </cell>
          <cell r="S533" t="e">
            <v>#VALUE!</v>
          </cell>
          <cell r="W533" t="str">
            <v>-</v>
          </cell>
        </row>
        <row r="534">
          <cell r="C534" t="str">
            <v>1СГ1-4</v>
          </cell>
          <cell r="D534" t="str">
            <v>Связь 1СГ1-4</v>
          </cell>
          <cell r="E534">
            <v>4</v>
          </cell>
          <cell r="F534">
            <v>52.9</v>
          </cell>
          <cell r="G534">
            <v>211.6</v>
          </cell>
          <cell r="H534">
            <v>1.71</v>
          </cell>
          <cell r="I534">
            <v>6.84</v>
          </cell>
          <cell r="J534" t="str">
            <v>ОГЗ до R45</v>
          </cell>
          <cell r="K534">
            <v>4</v>
          </cell>
          <cell r="L534">
            <v>211.6</v>
          </cell>
          <cell r="M534">
            <v>6.84</v>
          </cell>
          <cell r="N534" t="str">
            <v>-</v>
          </cell>
          <cell r="O534" t="str">
            <v>-</v>
          </cell>
          <cell r="P534" t="e">
            <v>#VALUE!</v>
          </cell>
          <cell r="Q534" t="e">
            <v>#VALUE!</v>
          </cell>
          <cell r="R534" t="e">
            <v>#VALUE!</v>
          </cell>
          <cell r="S534" t="e">
            <v>#VALUE!</v>
          </cell>
          <cell r="W534" t="str">
            <v>-</v>
          </cell>
        </row>
        <row r="535">
          <cell r="C535" t="str">
            <v>1СГ1-5</v>
          </cell>
          <cell r="D535" t="str">
            <v>Связь 1СГ1-5</v>
          </cell>
          <cell r="E535">
            <v>2</v>
          </cell>
          <cell r="F535">
            <v>51</v>
          </cell>
          <cell r="G535">
            <v>102</v>
          </cell>
          <cell r="H535">
            <v>1.65</v>
          </cell>
          <cell r="I535">
            <v>3.3</v>
          </cell>
          <cell r="J535" t="str">
            <v>ОГЗ до R45</v>
          </cell>
          <cell r="K535">
            <v>2</v>
          </cell>
          <cell r="L535">
            <v>102</v>
          </cell>
          <cell r="M535">
            <v>3.3</v>
          </cell>
          <cell r="N535" t="str">
            <v>-</v>
          </cell>
          <cell r="O535" t="str">
            <v>-</v>
          </cell>
          <cell r="P535" t="e">
            <v>#VALUE!</v>
          </cell>
          <cell r="Q535" t="e">
            <v>#VALUE!</v>
          </cell>
          <cell r="R535" t="e">
            <v>#VALUE!</v>
          </cell>
          <cell r="S535" t="e">
            <v>#VALUE!</v>
          </cell>
          <cell r="W535" t="str">
            <v>-</v>
          </cell>
        </row>
        <row r="536">
          <cell r="C536" t="str">
            <v>1СГ1-6</v>
          </cell>
          <cell r="D536" t="str">
            <v>Связь 1СГ1-6</v>
          </cell>
          <cell r="E536">
            <v>1</v>
          </cell>
          <cell r="F536">
            <v>46.4</v>
          </cell>
          <cell r="G536">
            <v>46.4</v>
          </cell>
          <cell r="H536">
            <v>1.5</v>
          </cell>
          <cell r="I536">
            <v>1.5</v>
          </cell>
          <cell r="J536" t="str">
            <v>ОГЗ до R45</v>
          </cell>
          <cell r="K536">
            <v>1</v>
          </cell>
          <cell r="L536">
            <v>46.4</v>
          </cell>
          <cell r="M536">
            <v>1.5</v>
          </cell>
          <cell r="N536" t="str">
            <v>-</v>
          </cell>
          <cell r="O536" t="str">
            <v>-</v>
          </cell>
          <cell r="P536" t="e">
            <v>#VALUE!</v>
          </cell>
          <cell r="Q536" t="e">
            <v>#VALUE!</v>
          </cell>
          <cell r="R536" t="e">
            <v>#VALUE!</v>
          </cell>
          <cell r="S536" t="e">
            <v>#VALUE!</v>
          </cell>
          <cell r="W536" t="str">
            <v>-</v>
          </cell>
        </row>
        <row r="537">
          <cell r="C537" t="str">
            <v>1СГ1-7</v>
          </cell>
          <cell r="D537" t="str">
            <v>Связь 1СГ1-7</v>
          </cell>
          <cell r="E537">
            <v>1</v>
          </cell>
          <cell r="F537">
            <v>49.2</v>
          </cell>
          <cell r="G537">
            <v>49.2</v>
          </cell>
          <cell r="H537">
            <v>1.59</v>
          </cell>
          <cell r="I537">
            <v>1.59</v>
          </cell>
          <cell r="J537" t="str">
            <v>ОГЗ до R45</v>
          </cell>
          <cell r="K537">
            <v>1</v>
          </cell>
          <cell r="L537">
            <v>49.2</v>
          </cell>
          <cell r="M537">
            <v>1.59</v>
          </cell>
          <cell r="N537" t="str">
            <v>-</v>
          </cell>
          <cell r="O537" t="str">
            <v>-</v>
          </cell>
          <cell r="P537" t="e">
            <v>#VALUE!</v>
          </cell>
          <cell r="Q537" t="e">
            <v>#VALUE!</v>
          </cell>
          <cell r="R537" t="e">
            <v>#VALUE!</v>
          </cell>
          <cell r="S537" t="e">
            <v>#VALUE!</v>
          </cell>
          <cell r="W537" t="str">
            <v>-</v>
          </cell>
        </row>
        <row r="538">
          <cell r="C538" t="str">
            <v>1СГ1-8</v>
          </cell>
          <cell r="D538" t="str">
            <v>Связь 1СГ1-8</v>
          </cell>
          <cell r="E538">
            <v>1</v>
          </cell>
          <cell r="F538">
            <v>52.6</v>
          </cell>
          <cell r="G538">
            <v>52.6</v>
          </cell>
          <cell r="H538">
            <v>1.7</v>
          </cell>
          <cell r="I538">
            <v>1.7</v>
          </cell>
          <cell r="J538" t="str">
            <v>ОГЗ до R45</v>
          </cell>
          <cell r="K538">
            <v>1</v>
          </cell>
          <cell r="L538">
            <v>52.6</v>
          </cell>
          <cell r="M538">
            <v>1.7</v>
          </cell>
          <cell r="N538" t="str">
            <v>-</v>
          </cell>
          <cell r="O538" t="str">
            <v>-</v>
          </cell>
          <cell r="P538" t="e">
            <v>#VALUE!</v>
          </cell>
          <cell r="Q538" t="e">
            <v>#VALUE!</v>
          </cell>
          <cell r="R538" t="e">
            <v>#VALUE!</v>
          </cell>
          <cell r="S538" t="e">
            <v>#VALUE!</v>
          </cell>
          <cell r="W538" t="str">
            <v>-</v>
          </cell>
        </row>
        <row r="539">
          <cell r="C539" t="str">
            <v>1СГ1-9</v>
          </cell>
          <cell r="D539" t="str">
            <v>Связь 1СГ1-9</v>
          </cell>
          <cell r="E539">
            <v>1</v>
          </cell>
          <cell r="F539">
            <v>53.5</v>
          </cell>
          <cell r="G539">
            <v>53.5</v>
          </cell>
          <cell r="H539">
            <v>1.73</v>
          </cell>
          <cell r="I539">
            <v>1.73</v>
          </cell>
          <cell r="J539" t="str">
            <v>ОГЗ до R45</v>
          </cell>
          <cell r="K539">
            <v>1</v>
          </cell>
          <cell r="L539">
            <v>53.5</v>
          </cell>
          <cell r="M539">
            <v>1.73</v>
          </cell>
          <cell r="N539" t="str">
            <v>-</v>
          </cell>
          <cell r="O539" t="str">
            <v>-</v>
          </cell>
          <cell r="P539" t="e">
            <v>#VALUE!</v>
          </cell>
          <cell r="Q539" t="e">
            <v>#VALUE!</v>
          </cell>
          <cell r="R539" t="e">
            <v>#VALUE!</v>
          </cell>
          <cell r="S539" t="e">
            <v>#VALUE!</v>
          </cell>
          <cell r="W539" t="str">
            <v>-</v>
          </cell>
        </row>
        <row r="540">
          <cell r="C540" t="str">
            <v>1СГ1-10</v>
          </cell>
          <cell r="D540" t="str">
            <v>Связь 1СГ1-10</v>
          </cell>
          <cell r="E540">
            <v>2</v>
          </cell>
          <cell r="F540">
            <v>53.2</v>
          </cell>
          <cell r="G540">
            <v>106.4</v>
          </cell>
          <cell r="H540">
            <v>1.72</v>
          </cell>
          <cell r="I540">
            <v>3.44</v>
          </cell>
          <cell r="J540" t="str">
            <v>ОГЗ до R45</v>
          </cell>
          <cell r="K540">
            <v>2</v>
          </cell>
          <cell r="L540">
            <v>106.4</v>
          </cell>
          <cell r="M540">
            <v>3.44</v>
          </cell>
          <cell r="N540" t="str">
            <v>-</v>
          </cell>
          <cell r="O540" t="str">
            <v>-</v>
          </cell>
          <cell r="P540" t="e">
            <v>#VALUE!</v>
          </cell>
          <cell r="Q540" t="e">
            <v>#VALUE!</v>
          </cell>
          <cell r="R540" t="e">
            <v>#VALUE!</v>
          </cell>
          <cell r="S540" t="e">
            <v>#VALUE!</v>
          </cell>
          <cell r="W540" t="str">
            <v>-</v>
          </cell>
        </row>
        <row r="541">
          <cell r="C541" t="str">
            <v>1СГ1-11</v>
          </cell>
          <cell r="D541" t="str">
            <v>Связь 1СГ1-11</v>
          </cell>
          <cell r="E541">
            <v>1</v>
          </cell>
          <cell r="F541">
            <v>37.299999999999997</v>
          </cell>
          <cell r="G541">
            <v>37.299999999999997</v>
          </cell>
          <cell r="H541">
            <v>1.21</v>
          </cell>
          <cell r="I541">
            <v>1.21</v>
          </cell>
          <cell r="J541" t="str">
            <v>ОГЗ до R45</v>
          </cell>
          <cell r="K541">
            <v>1</v>
          </cell>
          <cell r="L541">
            <v>37.299999999999997</v>
          </cell>
          <cell r="M541">
            <v>1.21</v>
          </cell>
          <cell r="N541" t="str">
            <v>-</v>
          </cell>
          <cell r="O541" t="str">
            <v>-</v>
          </cell>
          <cell r="P541" t="e">
            <v>#VALUE!</v>
          </cell>
          <cell r="Q541" t="e">
            <v>#VALUE!</v>
          </cell>
          <cell r="R541" t="e">
            <v>#VALUE!</v>
          </cell>
          <cell r="S541" t="e">
            <v>#VALUE!</v>
          </cell>
          <cell r="W541" t="str">
            <v>-</v>
          </cell>
        </row>
        <row r="542">
          <cell r="C542" t="str">
            <v>1СГ1-12</v>
          </cell>
          <cell r="D542" t="str">
            <v>Связь 1СГ1-12</v>
          </cell>
          <cell r="E542">
            <v>2</v>
          </cell>
          <cell r="F542">
            <v>35.700000000000003</v>
          </cell>
          <cell r="G542">
            <v>71.400000000000006</v>
          </cell>
          <cell r="H542">
            <v>1.1599999999999999</v>
          </cell>
          <cell r="I542">
            <v>2.3199999999999998</v>
          </cell>
          <cell r="J542" t="str">
            <v>ОГЗ до R45</v>
          </cell>
          <cell r="K542">
            <v>0</v>
          </cell>
          <cell r="L542">
            <v>0</v>
          </cell>
          <cell r="M542">
            <v>0</v>
          </cell>
          <cell r="N542" t="str">
            <v>-</v>
          </cell>
          <cell r="O542" t="str">
            <v>-</v>
          </cell>
          <cell r="P542" t="e">
            <v>#VALUE!</v>
          </cell>
          <cell r="W542" t="str">
            <v>-</v>
          </cell>
        </row>
        <row r="543">
          <cell r="C543" t="str">
            <v>1СГ1-13</v>
          </cell>
          <cell r="D543" t="str">
            <v>Связь 1СГ1-13</v>
          </cell>
          <cell r="E543">
            <v>1</v>
          </cell>
          <cell r="F543">
            <v>29.5</v>
          </cell>
          <cell r="G543">
            <v>29.5</v>
          </cell>
          <cell r="H543">
            <v>0.96</v>
          </cell>
          <cell r="I543">
            <v>0.96</v>
          </cell>
          <cell r="J543" t="str">
            <v>ОГЗ до R45</v>
          </cell>
          <cell r="K543">
            <v>1</v>
          </cell>
          <cell r="L543">
            <v>29.5</v>
          </cell>
          <cell r="M543">
            <v>0.96</v>
          </cell>
          <cell r="N543" t="str">
            <v>-</v>
          </cell>
          <cell r="O543" t="str">
            <v>-</v>
          </cell>
          <cell r="P543" t="e">
            <v>#VALUE!</v>
          </cell>
          <cell r="Q543" t="e">
            <v>#VALUE!</v>
          </cell>
          <cell r="R543" t="e">
            <v>#VALUE!</v>
          </cell>
          <cell r="S543" t="e">
            <v>#VALUE!</v>
          </cell>
          <cell r="W543" t="str">
            <v>-</v>
          </cell>
        </row>
        <row r="544">
          <cell r="C544" t="str">
            <v>1СГ1-14</v>
          </cell>
          <cell r="D544" t="str">
            <v>Связь 1СГ1-14</v>
          </cell>
          <cell r="E544">
            <v>1</v>
          </cell>
          <cell r="F544">
            <v>24.7</v>
          </cell>
          <cell r="G544">
            <v>24.7</v>
          </cell>
          <cell r="H544">
            <v>0.8</v>
          </cell>
          <cell r="I544">
            <v>0.8</v>
          </cell>
          <cell r="J544" t="str">
            <v>ОГЗ до R45</v>
          </cell>
          <cell r="K544">
            <v>0</v>
          </cell>
          <cell r="L544">
            <v>0</v>
          </cell>
          <cell r="M544">
            <v>0</v>
          </cell>
          <cell r="N544" t="str">
            <v>-</v>
          </cell>
          <cell r="O544" t="str">
            <v>-</v>
          </cell>
          <cell r="P544" t="e">
            <v>#VALUE!</v>
          </cell>
          <cell r="W544" t="str">
            <v>-</v>
          </cell>
        </row>
        <row r="545">
          <cell r="C545" t="str">
            <v>1СГ1-15</v>
          </cell>
          <cell r="D545" t="str">
            <v>Связь 1СГ1-15</v>
          </cell>
          <cell r="E545">
            <v>12</v>
          </cell>
          <cell r="F545">
            <v>55</v>
          </cell>
          <cell r="G545">
            <v>660</v>
          </cell>
          <cell r="H545">
            <v>1.78</v>
          </cell>
          <cell r="I545">
            <v>21.36</v>
          </cell>
          <cell r="J545" t="str">
            <v>ОГЗ до R45</v>
          </cell>
          <cell r="K545">
            <v>12</v>
          </cell>
          <cell r="L545">
            <v>660</v>
          </cell>
          <cell r="M545">
            <v>21.36</v>
          </cell>
          <cell r="N545" t="str">
            <v>-</v>
          </cell>
          <cell r="O545" t="str">
            <v>-</v>
          </cell>
          <cell r="P545" t="e">
            <v>#VALUE!</v>
          </cell>
          <cell r="Q545" t="e">
            <v>#VALUE!</v>
          </cell>
          <cell r="R545" t="e">
            <v>#VALUE!</v>
          </cell>
          <cell r="S545" t="e">
            <v>#VALUE!</v>
          </cell>
          <cell r="W545" t="str">
            <v>-</v>
          </cell>
        </row>
        <row r="546">
          <cell r="C546" t="str">
            <v>1СГ2-1</v>
          </cell>
          <cell r="D546" t="str">
            <v>Связь 1СГ2-1</v>
          </cell>
          <cell r="E546">
            <v>2</v>
          </cell>
          <cell r="F546">
            <v>215.7</v>
          </cell>
          <cell r="G546">
            <v>431.4</v>
          </cell>
          <cell r="H546">
            <v>4.93</v>
          </cell>
          <cell r="I546">
            <v>9.86</v>
          </cell>
          <cell r="J546" t="str">
            <v>ОГЗ до R45</v>
          </cell>
          <cell r="K546">
            <v>2</v>
          </cell>
          <cell r="L546">
            <v>431.4</v>
          </cell>
          <cell r="M546">
            <v>9.86</v>
          </cell>
          <cell r="N546">
            <v>2</v>
          </cell>
          <cell r="O546">
            <v>431.4</v>
          </cell>
          <cell r="P546">
            <v>9.86</v>
          </cell>
          <cell r="Q546">
            <v>0</v>
          </cell>
          <cell r="R546">
            <v>0</v>
          </cell>
          <cell r="S546">
            <v>0</v>
          </cell>
          <cell r="W546">
            <v>2</v>
          </cell>
        </row>
        <row r="547">
          <cell r="C547" t="str">
            <v>1СГ2-2</v>
          </cell>
          <cell r="D547" t="str">
            <v>Связь 1СГ2-2</v>
          </cell>
          <cell r="E547">
            <v>1</v>
          </cell>
          <cell r="F547">
            <v>218</v>
          </cell>
          <cell r="G547">
            <v>218</v>
          </cell>
          <cell r="H547">
            <v>4.9800000000000004</v>
          </cell>
          <cell r="I547">
            <v>4.9800000000000004</v>
          </cell>
          <cell r="J547" t="str">
            <v>ОГЗ до R45</v>
          </cell>
          <cell r="K547">
            <v>1</v>
          </cell>
          <cell r="L547">
            <v>218</v>
          </cell>
          <cell r="M547">
            <v>4.9800000000000004</v>
          </cell>
          <cell r="N547">
            <v>1</v>
          </cell>
          <cell r="O547">
            <v>218</v>
          </cell>
          <cell r="P547">
            <v>4.9800000000000004</v>
          </cell>
          <cell r="Q547">
            <v>0</v>
          </cell>
          <cell r="R547">
            <v>0</v>
          </cell>
          <cell r="S547">
            <v>0</v>
          </cell>
          <cell r="W547">
            <v>1</v>
          </cell>
        </row>
        <row r="548">
          <cell r="C548" t="str">
            <v>1СГ2-3</v>
          </cell>
          <cell r="D548" t="str">
            <v>Связь 1СГ2-3</v>
          </cell>
          <cell r="E548">
            <v>1</v>
          </cell>
          <cell r="F548">
            <v>218</v>
          </cell>
          <cell r="G548">
            <v>218</v>
          </cell>
          <cell r="H548">
            <v>4.9800000000000004</v>
          </cell>
          <cell r="I548">
            <v>4.9800000000000004</v>
          </cell>
          <cell r="J548" t="str">
            <v>ОГЗ до R45</v>
          </cell>
          <cell r="K548">
            <v>1</v>
          </cell>
          <cell r="L548">
            <v>218</v>
          </cell>
          <cell r="M548">
            <v>4.9800000000000004</v>
          </cell>
          <cell r="N548">
            <v>1</v>
          </cell>
          <cell r="O548">
            <v>218</v>
          </cell>
          <cell r="P548">
            <v>4.9800000000000004</v>
          </cell>
          <cell r="Q548">
            <v>0</v>
          </cell>
          <cell r="R548">
            <v>0</v>
          </cell>
          <cell r="S548">
            <v>0</v>
          </cell>
          <cell r="W548">
            <v>1</v>
          </cell>
        </row>
        <row r="549">
          <cell r="C549" t="str">
            <v>1СТ1-1</v>
          </cell>
          <cell r="D549" t="str">
            <v>Стойка 1СТ1-1</v>
          </cell>
          <cell r="E549">
            <v>1</v>
          </cell>
          <cell r="F549">
            <v>286.3</v>
          </cell>
          <cell r="G549">
            <v>286.3</v>
          </cell>
          <cell r="H549">
            <v>5.66</v>
          </cell>
          <cell r="I549">
            <v>5.66</v>
          </cell>
          <cell r="J549" t="str">
            <v>RAL  7005</v>
          </cell>
          <cell r="K549">
            <v>1</v>
          </cell>
          <cell r="L549">
            <v>286.3</v>
          </cell>
          <cell r="M549">
            <v>5.66</v>
          </cell>
          <cell r="N549">
            <v>1</v>
          </cell>
          <cell r="O549">
            <v>286.3</v>
          </cell>
          <cell r="P549">
            <v>5.66</v>
          </cell>
          <cell r="Q549">
            <v>0</v>
          </cell>
          <cell r="R549">
            <v>0</v>
          </cell>
          <cell r="S549">
            <v>0</v>
          </cell>
          <cell r="W549">
            <v>1</v>
          </cell>
        </row>
        <row r="550">
          <cell r="C550" t="str">
            <v>1СТ1-2</v>
          </cell>
          <cell r="D550" t="str">
            <v>Стойка 1СТ1-2</v>
          </cell>
          <cell r="E550">
            <v>1</v>
          </cell>
          <cell r="F550">
            <v>436.5</v>
          </cell>
          <cell r="G550">
            <v>436.5</v>
          </cell>
          <cell r="H550">
            <v>9</v>
          </cell>
          <cell r="I550">
            <v>9</v>
          </cell>
          <cell r="J550" t="str">
            <v>RAL  7005</v>
          </cell>
          <cell r="K550">
            <v>1</v>
          </cell>
          <cell r="L550">
            <v>436.5</v>
          </cell>
          <cell r="M550">
            <v>9</v>
          </cell>
          <cell r="N550">
            <v>1</v>
          </cell>
          <cell r="O550">
            <v>436.5</v>
          </cell>
          <cell r="P550">
            <v>9</v>
          </cell>
          <cell r="Q550">
            <v>0</v>
          </cell>
          <cell r="R550">
            <v>0</v>
          </cell>
          <cell r="S550">
            <v>0</v>
          </cell>
          <cell r="W550">
            <v>1</v>
          </cell>
        </row>
        <row r="551">
          <cell r="C551" t="str">
            <v>1СФ1-1</v>
          </cell>
          <cell r="D551" t="str">
            <v>Стойка фахверка 1СФ1-1</v>
          </cell>
          <cell r="E551">
            <v>1</v>
          </cell>
          <cell r="F551">
            <v>61.1</v>
          </cell>
          <cell r="G551">
            <v>61.1</v>
          </cell>
          <cell r="H551">
            <v>1.71</v>
          </cell>
          <cell r="I551">
            <v>1.71</v>
          </cell>
          <cell r="J551" t="str">
            <v>RAL  7005</v>
          </cell>
          <cell r="K551">
            <v>1</v>
          </cell>
          <cell r="L551">
            <v>61.1</v>
          </cell>
          <cell r="M551">
            <v>1.71</v>
          </cell>
          <cell r="N551" t="str">
            <v>-</v>
          </cell>
          <cell r="O551" t="str">
            <v>-</v>
          </cell>
          <cell r="P551" t="e">
            <v>#VALUE!</v>
          </cell>
          <cell r="Q551" t="e">
            <v>#VALUE!</v>
          </cell>
          <cell r="R551" t="e">
            <v>#VALUE!</v>
          </cell>
          <cell r="S551" t="e">
            <v>#VALUE!</v>
          </cell>
          <cell r="W551" t="str">
            <v>-</v>
          </cell>
        </row>
        <row r="552">
          <cell r="C552" t="str">
            <v>1СФ2-1</v>
          </cell>
          <cell r="D552" t="str">
            <v>Стойка фахверка 1СФ2-1</v>
          </cell>
          <cell r="E552">
            <v>12</v>
          </cell>
          <cell r="F552">
            <v>28.9</v>
          </cell>
          <cell r="G552">
            <v>346.8</v>
          </cell>
          <cell r="H552">
            <v>0.82</v>
          </cell>
          <cell r="I552">
            <v>9.84</v>
          </cell>
          <cell r="J552" t="str">
            <v>RAL  7005</v>
          </cell>
          <cell r="K552">
            <v>12</v>
          </cell>
          <cell r="L552">
            <v>346.79999999999995</v>
          </cell>
          <cell r="M552">
            <v>9.84</v>
          </cell>
          <cell r="N552" t="str">
            <v>-</v>
          </cell>
          <cell r="O552" t="str">
            <v>-</v>
          </cell>
          <cell r="P552" t="e">
            <v>#VALUE!</v>
          </cell>
          <cell r="Q552" t="e">
            <v>#VALUE!</v>
          </cell>
          <cell r="R552" t="e">
            <v>#VALUE!</v>
          </cell>
          <cell r="S552" t="e">
            <v>#VALUE!</v>
          </cell>
          <cell r="W552" t="str">
            <v>-</v>
          </cell>
        </row>
        <row r="553">
          <cell r="C553" t="str">
            <v>1СФ2-2</v>
          </cell>
          <cell r="D553" t="str">
            <v>Стойка фахверка 1СФ2-2</v>
          </cell>
          <cell r="E553">
            <v>1</v>
          </cell>
          <cell r="F553">
            <v>43.5</v>
          </cell>
          <cell r="G553">
            <v>43.5</v>
          </cell>
          <cell r="H553">
            <v>1.19</v>
          </cell>
          <cell r="I553">
            <v>1.19</v>
          </cell>
          <cell r="J553" t="str">
            <v>RAL  7005</v>
          </cell>
          <cell r="K553">
            <v>1</v>
          </cell>
          <cell r="L553">
            <v>43.5</v>
          </cell>
          <cell r="M553">
            <v>1.19</v>
          </cell>
          <cell r="N553" t="str">
            <v>-</v>
          </cell>
          <cell r="O553" t="str">
            <v>-</v>
          </cell>
          <cell r="P553" t="e">
            <v>#VALUE!</v>
          </cell>
          <cell r="Q553" t="e">
            <v>#VALUE!</v>
          </cell>
          <cell r="R553" t="e">
            <v>#VALUE!</v>
          </cell>
          <cell r="S553" t="e">
            <v>#VALUE!</v>
          </cell>
          <cell r="W553" t="str">
            <v>-</v>
          </cell>
        </row>
        <row r="554">
          <cell r="C554" t="str">
            <v>1СФ2-3</v>
          </cell>
          <cell r="D554" t="str">
            <v>Стойка фахверка 1СФ2-3</v>
          </cell>
          <cell r="E554">
            <v>1</v>
          </cell>
          <cell r="F554">
            <v>48.8</v>
          </cell>
          <cell r="G554">
            <v>48.8</v>
          </cell>
          <cell r="H554">
            <v>1.33</v>
          </cell>
          <cell r="I554">
            <v>1.33</v>
          </cell>
          <cell r="J554" t="str">
            <v>RAL  7005</v>
          </cell>
          <cell r="K554">
            <v>1</v>
          </cell>
          <cell r="L554">
            <v>48.8</v>
          </cell>
          <cell r="M554">
            <v>1.33</v>
          </cell>
          <cell r="N554" t="str">
            <v>-</v>
          </cell>
          <cell r="O554" t="str">
            <v>-</v>
          </cell>
          <cell r="P554" t="e">
            <v>#VALUE!</v>
          </cell>
          <cell r="Q554" t="e">
            <v>#VALUE!</v>
          </cell>
          <cell r="R554" t="e">
            <v>#VALUE!</v>
          </cell>
          <cell r="S554" t="e">
            <v>#VALUE!</v>
          </cell>
          <cell r="W554" t="str">
            <v>-</v>
          </cell>
        </row>
        <row r="555">
          <cell r="C555" t="str">
            <v>1СФ3-1</v>
          </cell>
          <cell r="D555" t="str">
            <v>Стойка фахверка 1СФ3-1</v>
          </cell>
          <cell r="E555">
            <v>1</v>
          </cell>
          <cell r="F555">
            <v>12.9</v>
          </cell>
          <cell r="G555">
            <v>12.9</v>
          </cell>
          <cell r="H555">
            <v>0.68</v>
          </cell>
          <cell r="I555">
            <v>0.68</v>
          </cell>
          <cell r="J555" t="str">
            <v>RAL  7005</v>
          </cell>
          <cell r="K555">
            <v>1</v>
          </cell>
          <cell r="L555">
            <v>12.9</v>
          </cell>
          <cell r="M555">
            <v>0.68</v>
          </cell>
          <cell r="N555" t="str">
            <v>-</v>
          </cell>
          <cell r="O555" t="str">
            <v>-</v>
          </cell>
          <cell r="P555" t="e">
            <v>#VALUE!</v>
          </cell>
          <cell r="Q555" t="e">
            <v>#VALUE!</v>
          </cell>
          <cell r="R555" t="e">
            <v>#VALUE!</v>
          </cell>
          <cell r="S555" t="e">
            <v>#VALUE!</v>
          </cell>
          <cell r="W555" t="str">
            <v>-</v>
          </cell>
        </row>
        <row r="556">
          <cell r="C556" t="str">
            <v>1СФ3-2</v>
          </cell>
          <cell r="D556" t="str">
            <v>Стойка фахверка 1СФ3-2</v>
          </cell>
          <cell r="E556">
            <v>2</v>
          </cell>
          <cell r="F556">
            <v>8.8000000000000007</v>
          </cell>
          <cell r="G556">
            <v>17.600000000000001</v>
          </cell>
          <cell r="H556">
            <v>0.46</v>
          </cell>
          <cell r="I556">
            <v>0.92</v>
          </cell>
          <cell r="J556" t="str">
            <v>RAL  7005</v>
          </cell>
          <cell r="K556">
            <v>2</v>
          </cell>
          <cell r="L556">
            <v>17.600000000000001</v>
          </cell>
          <cell r="M556">
            <v>0.92</v>
          </cell>
          <cell r="N556" t="str">
            <v>-</v>
          </cell>
          <cell r="O556" t="str">
            <v>-</v>
          </cell>
          <cell r="P556" t="e">
            <v>#VALUE!</v>
          </cell>
          <cell r="Q556" t="e">
            <v>#VALUE!</v>
          </cell>
          <cell r="R556" t="e">
            <v>#VALUE!</v>
          </cell>
          <cell r="S556" t="e">
            <v>#VALUE!</v>
          </cell>
          <cell r="W556" t="str">
            <v>-</v>
          </cell>
        </row>
        <row r="557">
          <cell r="C557" t="str">
            <v>1СФ3-3</v>
          </cell>
          <cell r="D557" t="str">
            <v>Стойка фахверка 1СФ3-3</v>
          </cell>
          <cell r="E557">
            <v>14</v>
          </cell>
          <cell r="F557">
            <v>10.9</v>
          </cell>
          <cell r="G557">
            <v>152.6</v>
          </cell>
          <cell r="H557">
            <v>0.56999999999999995</v>
          </cell>
          <cell r="I557">
            <v>7.9799999999999995</v>
          </cell>
          <cell r="J557" t="str">
            <v>RAL  7005</v>
          </cell>
          <cell r="K557">
            <v>14</v>
          </cell>
          <cell r="L557">
            <v>152.6</v>
          </cell>
          <cell r="M557">
            <v>7.9799999999999995</v>
          </cell>
          <cell r="N557" t="str">
            <v>-</v>
          </cell>
          <cell r="O557" t="str">
            <v>-</v>
          </cell>
          <cell r="P557" t="e">
            <v>#VALUE!</v>
          </cell>
          <cell r="Q557" t="e">
            <v>#VALUE!</v>
          </cell>
          <cell r="R557" t="e">
            <v>#VALUE!</v>
          </cell>
          <cell r="S557" t="e">
            <v>#VALUE!</v>
          </cell>
          <cell r="W557" t="str">
            <v>-</v>
          </cell>
        </row>
        <row r="558">
          <cell r="C558" t="str">
            <v>1СФ3-4</v>
          </cell>
          <cell r="D558" t="str">
            <v>Стойка фахверка 1СФ3-4</v>
          </cell>
          <cell r="E558">
            <v>2</v>
          </cell>
          <cell r="F558">
            <v>10.4</v>
          </cell>
          <cell r="G558">
            <v>20.8</v>
          </cell>
          <cell r="H558">
            <v>0.55000000000000004</v>
          </cell>
          <cell r="I558">
            <v>1.1000000000000001</v>
          </cell>
          <cell r="J558" t="str">
            <v>RAL  7005</v>
          </cell>
          <cell r="K558">
            <v>2</v>
          </cell>
          <cell r="L558">
            <v>20.8</v>
          </cell>
          <cell r="M558">
            <v>1.1000000000000001</v>
          </cell>
          <cell r="N558" t="str">
            <v>-</v>
          </cell>
          <cell r="O558" t="str">
            <v>-</v>
          </cell>
          <cell r="P558" t="e">
            <v>#VALUE!</v>
          </cell>
          <cell r="Q558" t="e">
            <v>#VALUE!</v>
          </cell>
          <cell r="R558" t="e">
            <v>#VALUE!</v>
          </cell>
          <cell r="S558" t="e">
            <v>#VALUE!</v>
          </cell>
          <cell r="W558" t="str">
            <v>-</v>
          </cell>
        </row>
        <row r="559">
          <cell r="C559" t="str">
            <v>1СФ3-5</v>
          </cell>
          <cell r="D559" t="str">
            <v>Стойка фахверка 1СФ3-5</v>
          </cell>
          <cell r="E559">
            <v>1</v>
          </cell>
          <cell r="F559">
            <v>16.600000000000001</v>
          </cell>
          <cell r="G559">
            <v>16.600000000000001</v>
          </cell>
          <cell r="H559">
            <v>0.87</v>
          </cell>
          <cell r="I559">
            <v>0.87</v>
          </cell>
          <cell r="J559" t="str">
            <v>RAL  7005</v>
          </cell>
          <cell r="K559">
            <v>1</v>
          </cell>
          <cell r="L559">
            <v>16.600000000000001</v>
          </cell>
          <cell r="M559">
            <v>0.87</v>
          </cell>
          <cell r="N559" t="str">
            <v>-</v>
          </cell>
          <cell r="O559" t="str">
            <v>-</v>
          </cell>
          <cell r="P559" t="e">
            <v>#VALUE!</v>
          </cell>
          <cell r="Q559" t="e">
            <v>#VALUE!</v>
          </cell>
          <cell r="R559" t="e">
            <v>#VALUE!</v>
          </cell>
          <cell r="S559" t="e">
            <v>#VALUE!</v>
          </cell>
          <cell r="W559" t="str">
            <v>-</v>
          </cell>
        </row>
        <row r="560">
          <cell r="C560" t="str">
            <v>1СФ3-6</v>
          </cell>
          <cell r="D560" t="str">
            <v>Стойка фахверка 1СФ3-6</v>
          </cell>
          <cell r="E560">
            <v>1</v>
          </cell>
          <cell r="F560">
            <v>7.6</v>
          </cell>
          <cell r="G560">
            <v>7.6</v>
          </cell>
          <cell r="H560">
            <v>0.4</v>
          </cell>
          <cell r="I560">
            <v>0.4</v>
          </cell>
          <cell r="J560" t="str">
            <v>RAL  7005</v>
          </cell>
          <cell r="K560">
            <v>1</v>
          </cell>
          <cell r="L560">
            <v>7.6</v>
          </cell>
          <cell r="M560">
            <v>0.4</v>
          </cell>
          <cell r="N560" t="str">
            <v>-</v>
          </cell>
          <cell r="O560" t="str">
            <v>-</v>
          </cell>
          <cell r="P560" t="e">
            <v>#VALUE!</v>
          </cell>
          <cell r="Q560" t="e">
            <v>#VALUE!</v>
          </cell>
          <cell r="R560" t="e">
            <v>#VALUE!</v>
          </cell>
          <cell r="S560" t="e">
            <v>#VALUE!</v>
          </cell>
          <cell r="W560" t="str">
            <v>-</v>
          </cell>
        </row>
        <row r="561">
          <cell r="C561" t="str">
            <v>1СФ3-7</v>
          </cell>
          <cell r="D561" t="str">
            <v>Стойка фахверка 1СФ3-7</v>
          </cell>
          <cell r="E561">
            <v>1</v>
          </cell>
          <cell r="F561">
            <v>6.9</v>
          </cell>
          <cell r="G561">
            <v>6.9</v>
          </cell>
          <cell r="H561">
            <v>0.36</v>
          </cell>
          <cell r="I561">
            <v>0.36</v>
          </cell>
          <cell r="J561" t="str">
            <v>RAL  7005</v>
          </cell>
          <cell r="K561">
            <v>1</v>
          </cell>
          <cell r="L561">
            <v>6.9</v>
          </cell>
          <cell r="M561">
            <v>0.36</v>
          </cell>
          <cell r="N561" t="str">
            <v>-</v>
          </cell>
          <cell r="O561" t="str">
            <v>-</v>
          </cell>
          <cell r="P561" t="e">
            <v>#VALUE!</v>
          </cell>
          <cell r="Q561" t="e">
            <v>#VALUE!</v>
          </cell>
          <cell r="R561" t="e">
            <v>#VALUE!</v>
          </cell>
          <cell r="S561" t="e">
            <v>#VALUE!</v>
          </cell>
          <cell r="W561" t="str">
            <v>-</v>
          </cell>
        </row>
        <row r="562">
          <cell r="C562" t="str">
            <v>1СФ3-8</v>
          </cell>
          <cell r="D562" t="str">
            <v>Стойка фахверка 1СФ3-8</v>
          </cell>
          <cell r="E562">
            <v>1</v>
          </cell>
          <cell r="F562">
            <v>12.5</v>
          </cell>
          <cell r="G562">
            <v>12.5</v>
          </cell>
          <cell r="H562">
            <v>0.65</v>
          </cell>
          <cell r="I562">
            <v>0.65</v>
          </cell>
          <cell r="J562" t="str">
            <v>RAL  7005</v>
          </cell>
          <cell r="K562">
            <v>1</v>
          </cell>
          <cell r="L562">
            <v>12.5</v>
          </cell>
          <cell r="M562">
            <v>0.65</v>
          </cell>
          <cell r="N562" t="str">
            <v>-</v>
          </cell>
          <cell r="O562" t="str">
            <v>-</v>
          </cell>
          <cell r="P562" t="e">
            <v>#VALUE!</v>
          </cell>
          <cell r="Q562" t="e">
            <v>#VALUE!</v>
          </cell>
          <cell r="R562" t="e">
            <v>#VALUE!</v>
          </cell>
          <cell r="S562" t="e">
            <v>#VALUE!</v>
          </cell>
          <cell r="W562" t="str">
            <v>-</v>
          </cell>
        </row>
        <row r="563">
          <cell r="C563" t="str">
            <v>1СФ3-9</v>
          </cell>
          <cell r="D563" t="str">
            <v>Стойка фахверка 1СФ3-9</v>
          </cell>
          <cell r="E563">
            <v>12</v>
          </cell>
          <cell r="F563">
            <v>8.8000000000000007</v>
          </cell>
          <cell r="G563">
            <v>105.6</v>
          </cell>
          <cell r="H563">
            <v>0.46</v>
          </cell>
          <cell r="I563">
            <v>5.5200000000000005</v>
          </cell>
          <cell r="J563" t="str">
            <v>RAL  7005</v>
          </cell>
          <cell r="K563">
            <v>12</v>
          </cell>
          <cell r="L563">
            <v>105.60000000000001</v>
          </cell>
          <cell r="M563">
            <v>5.5200000000000005</v>
          </cell>
          <cell r="N563" t="str">
            <v>-</v>
          </cell>
          <cell r="O563" t="str">
            <v>-</v>
          </cell>
          <cell r="P563" t="e">
            <v>#VALUE!</v>
          </cell>
          <cell r="Q563" t="e">
            <v>#VALUE!</v>
          </cell>
          <cell r="R563" t="e">
            <v>#VALUE!</v>
          </cell>
          <cell r="S563" t="e">
            <v>#VALUE!</v>
          </cell>
          <cell r="W563" t="str">
            <v>-</v>
          </cell>
        </row>
        <row r="564">
          <cell r="C564" t="str">
            <v>1СФ3-10</v>
          </cell>
          <cell r="D564" t="str">
            <v>Стойка фахверка 1СФ3-10</v>
          </cell>
          <cell r="E564">
            <v>12</v>
          </cell>
          <cell r="F564">
            <v>10.5</v>
          </cell>
          <cell r="G564">
            <v>126</v>
          </cell>
          <cell r="H564">
            <v>0.55000000000000004</v>
          </cell>
          <cell r="I564">
            <v>6.6000000000000005</v>
          </cell>
          <cell r="J564" t="str">
            <v>RAL  7005</v>
          </cell>
          <cell r="K564">
            <v>12</v>
          </cell>
          <cell r="L564">
            <v>126</v>
          </cell>
          <cell r="M564">
            <v>6.6000000000000005</v>
          </cell>
          <cell r="N564" t="str">
            <v>-</v>
          </cell>
          <cell r="O564" t="str">
            <v>-</v>
          </cell>
          <cell r="P564" t="e">
            <v>#VALUE!</v>
          </cell>
          <cell r="Q564" t="e">
            <v>#VALUE!</v>
          </cell>
          <cell r="R564" t="e">
            <v>#VALUE!</v>
          </cell>
          <cell r="S564" t="e">
            <v>#VALUE!</v>
          </cell>
          <cell r="W564" t="str">
            <v>-</v>
          </cell>
        </row>
        <row r="565">
          <cell r="C565" t="str">
            <v>1СФ3-11</v>
          </cell>
          <cell r="D565" t="str">
            <v>Стойка фахверка 1СФ3-11</v>
          </cell>
          <cell r="E565">
            <v>1</v>
          </cell>
          <cell r="F565">
            <v>9.4</v>
          </cell>
          <cell r="G565">
            <v>9.4</v>
          </cell>
          <cell r="H565">
            <v>0.5</v>
          </cell>
          <cell r="I565">
            <v>0.5</v>
          </cell>
          <cell r="J565" t="str">
            <v>RAL  7005</v>
          </cell>
          <cell r="K565">
            <v>1</v>
          </cell>
          <cell r="L565">
            <v>9.4</v>
          </cell>
          <cell r="M565">
            <v>0.5</v>
          </cell>
          <cell r="N565" t="str">
            <v>-</v>
          </cell>
          <cell r="O565" t="str">
            <v>-</v>
          </cell>
          <cell r="P565" t="e">
            <v>#VALUE!</v>
          </cell>
          <cell r="Q565" t="e">
            <v>#VALUE!</v>
          </cell>
          <cell r="R565" t="e">
            <v>#VALUE!</v>
          </cell>
          <cell r="S565" t="e">
            <v>#VALUE!</v>
          </cell>
          <cell r="W565" t="str">
            <v>-</v>
          </cell>
        </row>
        <row r="566">
          <cell r="C566" t="str">
            <v>1ФП1-1</v>
          </cell>
          <cell r="D566" t="str">
            <v>Ферма 1ФП1-1</v>
          </cell>
          <cell r="E566">
            <v>1</v>
          </cell>
          <cell r="F566">
            <v>1471.5</v>
          </cell>
          <cell r="G566">
            <v>1471.5</v>
          </cell>
          <cell r="H566">
            <v>36.090000000000003</v>
          </cell>
          <cell r="I566">
            <v>36.090000000000003</v>
          </cell>
          <cell r="J566" t="str">
            <v>ОГЗ до R45</v>
          </cell>
          <cell r="K566">
            <v>1</v>
          </cell>
          <cell r="L566">
            <v>1471.5</v>
          </cell>
          <cell r="M566">
            <v>36.090000000000003</v>
          </cell>
          <cell r="N566" t="str">
            <v>-</v>
          </cell>
          <cell r="O566" t="str">
            <v>-</v>
          </cell>
          <cell r="P566" t="e">
            <v>#VALUE!</v>
          </cell>
          <cell r="Q566" t="e">
            <v>#VALUE!</v>
          </cell>
          <cell r="R566" t="e">
            <v>#VALUE!</v>
          </cell>
          <cell r="S566" t="e">
            <v>#VALUE!</v>
          </cell>
          <cell r="U566">
            <v>0</v>
          </cell>
          <cell r="V566">
            <v>0</v>
          </cell>
          <cell r="W566" t="str">
            <v>-</v>
          </cell>
        </row>
        <row r="567">
          <cell r="C567" t="str">
            <v>1ФП1-2</v>
          </cell>
          <cell r="D567" t="str">
            <v>Ферма 1ФП1-2</v>
          </cell>
          <cell r="E567">
            <v>7</v>
          </cell>
          <cell r="F567">
            <v>1471.5</v>
          </cell>
          <cell r="G567">
            <v>10300.5</v>
          </cell>
          <cell r="H567">
            <v>36.090000000000003</v>
          </cell>
          <cell r="I567">
            <v>252.63000000000002</v>
          </cell>
          <cell r="J567" t="str">
            <v>ОГЗ до R45</v>
          </cell>
          <cell r="K567">
            <v>7</v>
          </cell>
          <cell r="L567">
            <v>10300.5</v>
          </cell>
          <cell r="M567">
            <v>252.63000000000002</v>
          </cell>
          <cell r="N567" t="str">
            <v>-</v>
          </cell>
          <cell r="O567" t="str">
            <v>-</v>
          </cell>
          <cell r="P567" t="e">
            <v>#VALUE!</v>
          </cell>
          <cell r="Q567" t="e">
            <v>#VALUE!</v>
          </cell>
          <cell r="R567" t="e">
            <v>#VALUE!</v>
          </cell>
          <cell r="S567" t="e">
            <v>#VALUE!</v>
          </cell>
          <cell r="U567">
            <v>0</v>
          </cell>
          <cell r="V567">
            <v>0</v>
          </cell>
          <cell r="W567" t="str">
            <v>-</v>
          </cell>
        </row>
        <row r="568">
          <cell r="C568" t="str">
            <v>1ФП4-1</v>
          </cell>
          <cell r="D568" t="str">
            <v>Ферма 1ФП4-1</v>
          </cell>
          <cell r="E568">
            <v>1</v>
          </cell>
          <cell r="F568">
            <v>1401</v>
          </cell>
          <cell r="G568">
            <v>1401</v>
          </cell>
          <cell r="H568">
            <v>34.29</v>
          </cell>
          <cell r="I568">
            <v>34.29</v>
          </cell>
          <cell r="J568" t="str">
            <v>RAL  7005</v>
          </cell>
          <cell r="K568">
            <v>1</v>
          </cell>
          <cell r="L568">
            <v>1401</v>
          </cell>
          <cell r="M568">
            <v>34.29</v>
          </cell>
          <cell r="N568" t="str">
            <v>-</v>
          </cell>
          <cell r="O568" t="str">
            <v>-</v>
          </cell>
          <cell r="P568" t="e">
            <v>#VALUE!</v>
          </cell>
          <cell r="Q568" t="e">
            <v>#VALUE!</v>
          </cell>
          <cell r="R568" t="e">
            <v>#VALUE!</v>
          </cell>
          <cell r="S568" t="e">
            <v>#VALUE!</v>
          </cell>
          <cell r="U568">
            <v>0</v>
          </cell>
          <cell r="V568">
            <v>0</v>
          </cell>
          <cell r="W568" t="str">
            <v>-</v>
          </cell>
        </row>
        <row r="569">
          <cell r="C569" t="str">
            <v>1Ш-1</v>
          </cell>
          <cell r="D569" t="str">
            <v>Шайба 1Ш-1</v>
          </cell>
          <cell r="E569">
            <v>144</v>
          </cell>
          <cell r="F569">
            <v>1.6</v>
          </cell>
          <cell r="G569">
            <v>230.4</v>
          </cell>
          <cell r="H569">
            <v>0.03</v>
          </cell>
          <cell r="I569">
            <v>4.32</v>
          </cell>
          <cell r="J569" t="str">
            <v>RAL  7005</v>
          </cell>
          <cell r="K569">
            <v>0</v>
          </cell>
          <cell r="L569">
            <v>0</v>
          </cell>
          <cell r="M569">
            <v>0</v>
          </cell>
          <cell r="N569" t="str">
            <v>-</v>
          </cell>
          <cell r="O569" t="str">
            <v>-</v>
          </cell>
          <cell r="P569" t="e">
            <v>#VALUE!</v>
          </cell>
          <cell r="W569" t="str">
            <v>-</v>
          </cell>
        </row>
        <row r="570">
          <cell r="C570" t="str">
            <v>1Ш-2</v>
          </cell>
          <cell r="D570" t="str">
            <v>Шайба 1Ш-2</v>
          </cell>
          <cell r="E570">
            <v>8</v>
          </cell>
          <cell r="F570">
            <v>1</v>
          </cell>
          <cell r="G570">
            <v>8</v>
          </cell>
          <cell r="H570">
            <v>0.02</v>
          </cell>
          <cell r="I570">
            <v>0.16</v>
          </cell>
          <cell r="J570" t="str">
            <v>RAL  7005</v>
          </cell>
          <cell r="K570">
            <v>0</v>
          </cell>
          <cell r="L570">
            <v>0</v>
          </cell>
          <cell r="M570">
            <v>0</v>
          </cell>
          <cell r="N570" t="str">
            <v>-</v>
          </cell>
          <cell r="O570" t="str">
            <v>-</v>
          </cell>
          <cell r="P570" t="e">
            <v>#VALUE!</v>
          </cell>
          <cell r="W570" t="str">
            <v>-</v>
          </cell>
        </row>
        <row r="571">
          <cell r="C571" t="str">
            <v>1Щ1-1</v>
          </cell>
          <cell r="D571" t="str">
            <v>Щит 1Щ1-1</v>
          </cell>
          <cell r="E571">
            <v>2</v>
          </cell>
          <cell r="F571">
            <v>51.2</v>
          </cell>
          <cell r="G571">
            <v>102.4</v>
          </cell>
          <cell r="H571">
            <v>3.03</v>
          </cell>
          <cell r="I571">
            <v>6.06</v>
          </cell>
          <cell r="J571" t="str">
            <v>RAL  7005</v>
          </cell>
          <cell r="K571">
            <v>0</v>
          </cell>
          <cell r="L571">
            <v>0</v>
          </cell>
          <cell r="M571">
            <v>0</v>
          </cell>
          <cell r="N571" t="str">
            <v>-</v>
          </cell>
          <cell r="O571" t="str">
            <v>-</v>
          </cell>
          <cell r="P571" t="e">
            <v>#VALUE!</v>
          </cell>
          <cell r="W571" t="str">
            <v>-</v>
          </cell>
        </row>
        <row r="572">
          <cell r="C572" t="str">
            <v>1Щ1-2</v>
          </cell>
          <cell r="D572" t="str">
            <v>Щит 1Щ1-2</v>
          </cell>
          <cell r="E572">
            <v>2</v>
          </cell>
          <cell r="F572">
            <v>51.2</v>
          </cell>
          <cell r="G572">
            <v>102.4</v>
          </cell>
          <cell r="H572">
            <v>3.03</v>
          </cell>
          <cell r="I572">
            <v>6.06</v>
          </cell>
          <cell r="J572" t="str">
            <v>RAL  7005</v>
          </cell>
          <cell r="K572">
            <v>0</v>
          </cell>
          <cell r="L572">
            <v>0</v>
          </cell>
          <cell r="M572">
            <v>0</v>
          </cell>
          <cell r="N572" t="str">
            <v>-</v>
          </cell>
          <cell r="O572" t="str">
            <v>-</v>
          </cell>
          <cell r="P572" t="e">
            <v>#VALUE!</v>
          </cell>
          <cell r="W572" t="str">
            <v>-</v>
          </cell>
        </row>
        <row r="573">
          <cell r="C573" t="str">
            <v>1Щ1-3</v>
          </cell>
          <cell r="D573" t="str">
            <v>Щит 1Щ1-3</v>
          </cell>
          <cell r="E573">
            <v>4</v>
          </cell>
          <cell r="F573">
            <v>47.7</v>
          </cell>
          <cell r="G573">
            <v>190.8</v>
          </cell>
          <cell r="H573">
            <v>2.83</v>
          </cell>
          <cell r="I573">
            <v>11.32</v>
          </cell>
          <cell r="J573" t="str">
            <v>RAL  7005</v>
          </cell>
          <cell r="K573">
            <v>0</v>
          </cell>
          <cell r="L573">
            <v>0</v>
          </cell>
          <cell r="M573">
            <v>0</v>
          </cell>
          <cell r="N573" t="str">
            <v>-</v>
          </cell>
          <cell r="O573" t="str">
            <v>-</v>
          </cell>
          <cell r="P573" t="e">
            <v>#VALUE!</v>
          </cell>
          <cell r="W573" t="str">
            <v>-</v>
          </cell>
        </row>
        <row r="574">
          <cell r="C574" t="str">
            <v>2А-1</v>
          </cell>
          <cell r="D574" t="str">
            <v>Связь 2А-1</v>
          </cell>
          <cell r="E574">
            <v>30</v>
          </cell>
          <cell r="F574">
            <v>45.5</v>
          </cell>
          <cell r="G574">
            <v>1365</v>
          </cell>
          <cell r="H574">
            <v>1.28</v>
          </cell>
          <cell r="I574">
            <v>38.4</v>
          </cell>
          <cell r="J574" t="str">
            <v>ОГЗ до R45</v>
          </cell>
          <cell r="K574">
            <v>30</v>
          </cell>
          <cell r="L574">
            <v>1365</v>
          </cell>
          <cell r="M574">
            <v>38.4</v>
          </cell>
          <cell r="N574" t="str">
            <v>-</v>
          </cell>
          <cell r="O574" t="str">
            <v>-</v>
          </cell>
          <cell r="P574" t="e">
            <v>#VALUE!</v>
          </cell>
          <cell r="Q574" t="e">
            <v>#VALUE!</v>
          </cell>
          <cell r="R574" t="e">
            <v>#VALUE!</v>
          </cell>
          <cell r="S574" t="e">
            <v>#VALUE!</v>
          </cell>
          <cell r="W574" t="str">
            <v>-</v>
          </cell>
        </row>
        <row r="575">
          <cell r="C575" t="str">
            <v>2Б-1</v>
          </cell>
          <cell r="D575" t="str">
            <v>Распорка 2Б-1</v>
          </cell>
          <cell r="E575">
            <v>1</v>
          </cell>
          <cell r="F575">
            <v>49.7</v>
          </cell>
          <cell r="G575">
            <v>49.7</v>
          </cell>
          <cell r="H575">
            <v>1.38</v>
          </cell>
          <cell r="I575">
            <v>1.38</v>
          </cell>
          <cell r="J575" t="str">
            <v>RAL  7005</v>
          </cell>
          <cell r="K575">
            <v>0</v>
          </cell>
          <cell r="L575">
            <v>0</v>
          </cell>
          <cell r="M575">
            <v>0</v>
          </cell>
          <cell r="N575" t="str">
            <v>-</v>
          </cell>
          <cell r="O575" t="str">
            <v>-</v>
          </cell>
          <cell r="P575" t="e">
            <v>#VALUE!</v>
          </cell>
          <cell r="W575" t="str">
            <v>-</v>
          </cell>
        </row>
        <row r="576">
          <cell r="C576" t="str">
            <v>2Б-2</v>
          </cell>
          <cell r="D576" t="str">
            <v>Распорка 2Б-2</v>
          </cell>
          <cell r="E576">
            <v>2</v>
          </cell>
          <cell r="F576">
            <v>70.599999999999994</v>
          </cell>
          <cell r="G576">
            <v>141.19999999999999</v>
          </cell>
          <cell r="H576">
            <v>1.94</v>
          </cell>
          <cell r="I576">
            <v>3.88</v>
          </cell>
          <cell r="J576" t="str">
            <v>ОГЗ до R45</v>
          </cell>
          <cell r="K576">
            <v>2</v>
          </cell>
          <cell r="L576">
            <v>141.19999999999999</v>
          </cell>
          <cell r="M576">
            <v>3.88</v>
          </cell>
          <cell r="N576" t="str">
            <v>-</v>
          </cell>
          <cell r="O576" t="str">
            <v>-</v>
          </cell>
          <cell r="P576" t="e">
            <v>#VALUE!</v>
          </cell>
          <cell r="Q576" t="e">
            <v>#VALUE!</v>
          </cell>
          <cell r="R576" t="e">
            <v>#VALUE!</v>
          </cell>
          <cell r="S576" t="e">
            <v>#VALUE!</v>
          </cell>
          <cell r="W576" t="str">
            <v>-</v>
          </cell>
        </row>
        <row r="577">
          <cell r="C577" t="str">
            <v>2Б1-1</v>
          </cell>
          <cell r="D577" t="str">
            <v>Балка 2Б1-1</v>
          </cell>
          <cell r="E577">
            <v>2</v>
          </cell>
          <cell r="F577">
            <v>4701.6000000000004</v>
          </cell>
          <cell r="G577">
            <v>9403.2000000000007</v>
          </cell>
          <cell r="H577">
            <v>60.65</v>
          </cell>
          <cell r="I577">
            <v>121.3</v>
          </cell>
          <cell r="J577" t="str">
            <v>ОГЗ до R45</v>
          </cell>
          <cell r="K577">
            <v>0</v>
          </cell>
          <cell r="L577">
            <v>0</v>
          </cell>
          <cell r="M577">
            <v>0</v>
          </cell>
          <cell r="N577" t="str">
            <v>-</v>
          </cell>
          <cell r="O577" t="str">
            <v>-</v>
          </cell>
          <cell r="P577" t="e">
            <v>#VALUE!</v>
          </cell>
          <cell r="W577" t="str">
            <v>-</v>
          </cell>
        </row>
        <row r="578">
          <cell r="C578" t="str">
            <v>2Б1-2</v>
          </cell>
          <cell r="D578" t="str">
            <v>Балка 2Б1-2</v>
          </cell>
          <cell r="E578">
            <v>11</v>
          </cell>
          <cell r="F578">
            <v>4551.2</v>
          </cell>
          <cell r="G578">
            <v>50063.199999999997</v>
          </cell>
          <cell r="H578">
            <v>57.72</v>
          </cell>
          <cell r="I578">
            <v>634.91999999999996</v>
          </cell>
          <cell r="J578" t="str">
            <v>ОГЗ до R45</v>
          </cell>
          <cell r="K578">
            <v>6</v>
          </cell>
          <cell r="L578">
            <v>27307.199999999997</v>
          </cell>
          <cell r="M578">
            <v>346.32</v>
          </cell>
          <cell r="N578">
            <v>11</v>
          </cell>
          <cell r="O578">
            <v>50063.199999999997</v>
          </cell>
          <cell r="P578">
            <v>346.32</v>
          </cell>
          <cell r="Q578">
            <v>0</v>
          </cell>
          <cell r="R578">
            <v>0</v>
          </cell>
          <cell r="S578">
            <v>0</v>
          </cell>
          <cell r="U578">
            <v>0</v>
          </cell>
          <cell r="V578">
            <v>0</v>
          </cell>
          <cell r="W578">
            <v>11</v>
          </cell>
        </row>
        <row r="579">
          <cell r="C579" t="str">
            <v>2Б1-3</v>
          </cell>
          <cell r="D579" t="str">
            <v>Балка 2Б1-3</v>
          </cell>
          <cell r="E579">
            <v>8</v>
          </cell>
          <cell r="F579">
            <v>4535.6000000000004</v>
          </cell>
          <cell r="G579">
            <v>36284.800000000003</v>
          </cell>
          <cell r="H579">
            <v>57.32</v>
          </cell>
          <cell r="I579">
            <v>458.56</v>
          </cell>
          <cell r="J579" t="str">
            <v>ОГЗ до R45</v>
          </cell>
          <cell r="K579">
            <v>1</v>
          </cell>
          <cell r="L579">
            <v>4535.6000000000004</v>
          </cell>
          <cell r="M579">
            <v>57.32</v>
          </cell>
          <cell r="N579">
            <v>1</v>
          </cell>
          <cell r="O579">
            <v>4535.6000000000004</v>
          </cell>
          <cell r="P579">
            <v>57.32</v>
          </cell>
          <cell r="Q579">
            <v>0</v>
          </cell>
          <cell r="R579">
            <v>0</v>
          </cell>
          <cell r="S579">
            <v>0</v>
          </cell>
          <cell r="W579">
            <v>1</v>
          </cell>
        </row>
        <row r="580">
          <cell r="C580" t="str">
            <v>2Б1-4</v>
          </cell>
          <cell r="D580" t="str">
            <v>Балка 2Б1-4</v>
          </cell>
          <cell r="E580">
            <v>1</v>
          </cell>
          <cell r="F580">
            <v>4551.2</v>
          </cell>
          <cell r="G580">
            <v>4551.2</v>
          </cell>
          <cell r="H580">
            <v>57.72</v>
          </cell>
          <cell r="I580">
            <v>57.72</v>
          </cell>
          <cell r="J580" t="str">
            <v>ОГЗ до R45</v>
          </cell>
          <cell r="K580">
            <v>1</v>
          </cell>
          <cell r="L580">
            <v>4551.2</v>
          </cell>
          <cell r="M580">
            <v>57.72</v>
          </cell>
          <cell r="N580" t="str">
            <v>-</v>
          </cell>
          <cell r="O580" t="str">
            <v>-</v>
          </cell>
          <cell r="P580" t="e">
            <v>#VALUE!</v>
          </cell>
          <cell r="Q580" t="e">
            <v>#VALUE!</v>
          </cell>
          <cell r="R580" t="e">
            <v>#VALUE!</v>
          </cell>
          <cell r="S580" t="e">
            <v>#VALUE!</v>
          </cell>
          <cell r="U580">
            <v>0</v>
          </cell>
          <cell r="V580">
            <v>0</v>
          </cell>
          <cell r="W580" t="str">
            <v>-</v>
          </cell>
        </row>
        <row r="581">
          <cell r="C581" t="str">
            <v>2Б1-5</v>
          </cell>
          <cell r="D581" t="str">
            <v>Балка 2Б1-5</v>
          </cell>
          <cell r="E581">
            <v>2</v>
          </cell>
          <cell r="F581">
            <v>4535.6000000000004</v>
          </cell>
          <cell r="G581">
            <v>9071.2000000000007</v>
          </cell>
          <cell r="H581">
            <v>57.32</v>
          </cell>
          <cell r="I581">
            <v>114.64</v>
          </cell>
          <cell r="J581" t="str">
            <v>ОГЗ до R45</v>
          </cell>
          <cell r="K581">
            <v>1</v>
          </cell>
          <cell r="L581">
            <v>4535.6000000000004</v>
          </cell>
          <cell r="M581">
            <v>57.32</v>
          </cell>
          <cell r="N581">
            <v>1</v>
          </cell>
          <cell r="O581">
            <v>4535.6000000000004</v>
          </cell>
          <cell r="P581">
            <v>57.32</v>
          </cell>
          <cell r="Q581">
            <v>0</v>
          </cell>
          <cell r="R581">
            <v>0</v>
          </cell>
          <cell r="S581">
            <v>0</v>
          </cell>
          <cell r="U581">
            <v>0</v>
          </cell>
          <cell r="V581">
            <v>0</v>
          </cell>
          <cell r="W581">
            <v>1</v>
          </cell>
        </row>
        <row r="582">
          <cell r="C582" t="str">
            <v>2Б1-6</v>
          </cell>
          <cell r="D582" t="str">
            <v>Балка 2Б1-6</v>
          </cell>
          <cell r="E582">
            <v>2</v>
          </cell>
          <cell r="F582">
            <v>4528.7</v>
          </cell>
          <cell r="G582">
            <v>9057.4</v>
          </cell>
          <cell r="H582">
            <v>57.15</v>
          </cell>
          <cell r="I582">
            <v>114.3</v>
          </cell>
          <cell r="J582" t="str">
            <v>ОГЗ до R45</v>
          </cell>
          <cell r="K582">
            <v>0</v>
          </cell>
          <cell r="L582">
            <v>0</v>
          </cell>
          <cell r="M582">
            <v>0</v>
          </cell>
          <cell r="N582" t="str">
            <v>-</v>
          </cell>
          <cell r="O582" t="str">
            <v>-</v>
          </cell>
          <cell r="P582" t="e">
            <v>#VALUE!</v>
          </cell>
          <cell r="W582" t="str">
            <v>-</v>
          </cell>
        </row>
        <row r="583">
          <cell r="C583" t="str">
            <v>2Б2-1</v>
          </cell>
          <cell r="D583" t="str">
            <v>Балка 2Б2-1</v>
          </cell>
          <cell r="E583">
            <v>1</v>
          </cell>
          <cell r="F583">
            <v>4386.3999999999996</v>
          </cell>
          <cell r="G583">
            <v>4386.3999999999996</v>
          </cell>
          <cell r="H583">
            <v>54.7</v>
          </cell>
          <cell r="I583">
            <v>54.7</v>
          </cell>
          <cell r="J583" t="str">
            <v>ОГЗ до R45</v>
          </cell>
          <cell r="K583">
            <v>1</v>
          </cell>
          <cell r="L583">
            <v>4386.3999999999996</v>
          </cell>
          <cell r="M583">
            <v>54.7</v>
          </cell>
          <cell r="N583">
            <v>1</v>
          </cell>
          <cell r="O583">
            <v>4386.3999999999996</v>
          </cell>
          <cell r="P583">
            <v>54.7</v>
          </cell>
          <cell r="Q583">
            <v>0</v>
          </cell>
          <cell r="R583">
            <v>0</v>
          </cell>
          <cell r="S583">
            <v>0</v>
          </cell>
          <cell r="U583">
            <v>0</v>
          </cell>
          <cell r="V583">
            <v>0</v>
          </cell>
          <cell r="W583">
            <v>1</v>
          </cell>
        </row>
        <row r="584">
          <cell r="C584" t="str">
            <v>2Б2-2</v>
          </cell>
          <cell r="D584" t="str">
            <v>Балка 2Б2-2</v>
          </cell>
          <cell r="E584">
            <v>2</v>
          </cell>
          <cell r="F584">
            <v>4425.2</v>
          </cell>
          <cell r="G584">
            <v>8850.4</v>
          </cell>
          <cell r="H584">
            <v>55.46</v>
          </cell>
          <cell r="I584">
            <v>110.92</v>
          </cell>
          <cell r="J584" t="str">
            <v>ОГЗ до R45</v>
          </cell>
          <cell r="K584">
            <v>2</v>
          </cell>
          <cell r="L584">
            <v>8850.4</v>
          </cell>
          <cell r="M584">
            <v>110.92</v>
          </cell>
          <cell r="N584">
            <v>2</v>
          </cell>
          <cell r="O584">
            <v>8850.4</v>
          </cell>
          <cell r="P584">
            <v>110.92</v>
          </cell>
          <cell r="Q584">
            <v>0</v>
          </cell>
          <cell r="R584">
            <v>0</v>
          </cell>
          <cell r="S584">
            <v>0</v>
          </cell>
          <cell r="U584">
            <v>0</v>
          </cell>
          <cell r="V584">
            <v>0</v>
          </cell>
          <cell r="W584">
            <v>2</v>
          </cell>
        </row>
        <row r="585">
          <cell r="C585" t="str">
            <v>2Б2-3</v>
          </cell>
          <cell r="D585" t="str">
            <v>Балка 2Б2-3</v>
          </cell>
          <cell r="E585">
            <v>1</v>
          </cell>
          <cell r="F585">
            <v>4386.3999999999996</v>
          </cell>
          <cell r="G585">
            <v>4386.3999999999996</v>
          </cell>
          <cell r="H585">
            <v>54.7</v>
          </cell>
          <cell r="I585">
            <v>54.7</v>
          </cell>
          <cell r="J585" t="str">
            <v>ОГЗ до R45</v>
          </cell>
          <cell r="K585">
            <v>1</v>
          </cell>
          <cell r="L585">
            <v>4386.3999999999996</v>
          </cell>
          <cell r="M585">
            <v>54.7</v>
          </cell>
          <cell r="N585">
            <v>1</v>
          </cell>
          <cell r="O585">
            <v>4386.3999999999996</v>
          </cell>
          <cell r="P585">
            <v>54.7</v>
          </cell>
          <cell r="Q585">
            <v>0</v>
          </cell>
          <cell r="R585">
            <v>0</v>
          </cell>
          <cell r="S585">
            <v>0</v>
          </cell>
          <cell r="U585">
            <v>0</v>
          </cell>
          <cell r="V585">
            <v>0</v>
          </cell>
          <cell r="W585">
            <v>1</v>
          </cell>
        </row>
        <row r="586">
          <cell r="C586" t="str">
            <v>2Б4-1</v>
          </cell>
          <cell r="D586" t="str">
            <v>Балка 2Б4-1</v>
          </cell>
          <cell r="E586">
            <v>2</v>
          </cell>
          <cell r="F586">
            <v>242.1</v>
          </cell>
          <cell r="G586">
            <v>484.2</v>
          </cell>
          <cell r="H586">
            <v>4.71</v>
          </cell>
          <cell r="I586">
            <v>9.42</v>
          </cell>
          <cell r="J586" t="str">
            <v>ОГЗ до R45</v>
          </cell>
          <cell r="K586">
            <v>2</v>
          </cell>
          <cell r="L586">
            <v>484.2</v>
          </cell>
          <cell r="M586">
            <v>9.42</v>
          </cell>
          <cell r="N586">
            <v>2</v>
          </cell>
          <cell r="O586">
            <v>484.2</v>
          </cell>
          <cell r="P586">
            <v>9.42</v>
          </cell>
          <cell r="Q586">
            <v>0</v>
          </cell>
          <cell r="R586">
            <v>0</v>
          </cell>
          <cell r="S586">
            <v>0</v>
          </cell>
          <cell r="U586">
            <v>0</v>
          </cell>
          <cell r="V586">
            <v>0</v>
          </cell>
          <cell r="W586">
            <v>2</v>
          </cell>
        </row>
        <row r="587">
          <cell r="C587" t="str">
            <v>2Б4-2</v>
          </cell>
          <cell r="D587" t="str">
            <v>Балка 2Б4-2</v>
          </cell>
          <cell r="E587">
            <v>6</v>
          </cell>
          <cell r="F587">
            <v>242.1</v>
          </cell>
          <cell r="G587">
            <v>1452.6</v>
          </cell>
          <cell r="H587">
            <v>4.71</v>
          </cell>
          <cell r="I587">
            <v>28.259999999999998</v>
          </cell>
          <cell r="J587" t="str">
            <v>ОГЗ до R45</v>
          </cell>
          <cell r="K587">
            <v>6</v>
          </cell>
          <cell r="L587">
            <v>1452.6</v>
          </cell>
          <cell r="M587">
            <v>28.259999999999998</v>
          </cell>
          <cell r="N587">
            <v>7</v>
          </cell>
          <cell r="O587">
            <v>1694.7</v>
          </cell>
          <cell r="P587">
            <v>32.97</v>
          </cell>
          <cell r="Q587">
            <v>-1</v>
          </cell>
          <cell r="R587">
            <v>-242.1</v>
          </cell>
          <cell r="S587">
            <v>-4.71</v>
          </cell>
          <cell r="U587">
            <v>0</v>
          </cell>
          <cell r="V587">
            <v>0</v>
          </cell>
          <cell r="W587">
            <v>6</v>
          </cell>
        </row>
        <row r="588">
          <cell r="C588" t="str">
            <v>2Б4-3</v>
          </cell>
          <cell r="D588" t="str">
            <v>Балка 2Б4-3</v>
          </cell>
          <cell r="E588">
            <v>2</v>
          </cell>
          <cell r="F588">
            <v>686</v>
          </cell>
          <cell r="G588">
            <v>1372</v>
          </cell>
          <cell r="H588">
            <v>13.14</v>
          </cell>
          <cell r="I588">
            <v>26.28</v>
          </cell>
          <cell r="J588" t="str">
            <v>ОГЗ до R45</v>
          </cell>
          <cell r="K588">
            <v>2</v>
          </cell>
          <cell r="L588">
            <v>1372</v>
          </cell>
          <cell r="M588">
            <v>26.28</v>
          </cell>
          <cell r="N588">
            <v>2</v>
          </cell>
          <cell r="O588">
            <v>1372</v>
          </cell>
          <cell r="P588">
            <v>13.14</v>
          </cell>
          <cell r="Q588">
            <v>1</v>
          </cell>
          <cell r="R588">
            <v>686</v>
          </cell>
          <cell r="S588">
            <v>13.14</v>
          </cell>
          <cell r="U588">
            <v>0</v>
          </cell>
          <cell r="V588">
            <v>0</v>
          </cell>
          <cell r="W588">
            <v>2</v>
          </cell>
        </row>
        <row r="589">
          <cell r="C589" t="str">
            <v>2Б4-4</v>
          </cell>
          <cell r="D589" t="str">
            <v>Балка 2Б4-4</v>
          </cell>
          <cell r="E589">
            <v>2</v>
          </cell>
          <cell r="F589">
            <v>697.7</v>
          </cell>
          <cell r="G589">
            <v>1395.4</v>
          </cell>
          <cell r="H589">
            <v>13.45</v>
          </cell>
          <cell r="I589">
            <v>26.9</v>
          </cell>
          <cell r="J589" t="str">
            <v>ОГЗ до R45</v>
          </cell>
          <cell r="K589">
            <v>2</v>
          </cell>
          <cell r="L589">
            <v>1395.4</v>
          </cell>
          <cell r="M589">
            <v>26.9</v>
          </cell>
          <cell r="N589">
            <v>5</v>
          </cell>
          <cell r="O589">
            <v>3488.5</v>
          </cell>
          <cell r="P589">
            <v>40.349999999999994</v>
          </cell>
          <cell r="Q589">
            <v>-1</v>
          </cell>
          <cell r="R589">
            <v>-697.7</v>
          </cell>
          <cell r="S589">
            <v>-13.45</v>
          </cell>
          <cell r="U589">
            <v>0</v>
          </cell>
          <cell r="V589">
            <v>0</v>
          </cell>
          <cell r="W589">
            <v>2</v>
          </cell>
        </row>
        <row r="590">
          <cell r="C590" t="str">
            <v>2Б4-5</v>
          </cell>
          <cell r="D590" t="str">
            <v>Балка 2Б4-5</v>
          </cell>
          <cell r="E590">
            <v>4</v>
          </cell>
          <cell r="F590">
            <v>673.5</v>
          </cell>
          <cell r="G590">
            <v>2694</v>
          </cell>
          <cell r="H590">
            <v>12.75</v>
          </cell>
          <cell r="I590">
            <v>51</v>
          </cell>
          <cell r="J590" t="str">
            <v>ОГЗ до R45</v>
          </cell>
          <cell r="K590">
            <v>4</v>
          </cell>
          <cell r="L590">
            <v>2694</v>
          </cell>
          <cell r="M590">
            <v>51</v>
          </cell>
          <cell r="N590">
            <v>5</v>
          </cell>
          <cell r="O590">
            <v>3367.5</v>
          </cell>
          <cell r="P590">
            <v>38.25</v>
          </cell>
          <cell r="Q590">
            <v>1</v>
          </cell>
          <cell r="R590">
            <v>673.5</v>
          </cell>
          <cell r="S590">
            <v>12.75</v>
          </cell>
          <cell r="U590">
            <v>0</v>
          </cell>
          <cell r="V590">
            <v>0</v>
          </cell>
          <cell r="W590">
            <v>5</v>
          </cell>
        </row>
        <row r="591">
          <cell r="C591" t="str">
            <v>2Б4-6</v>
          </cell>
          <cell r="D591" t="str">
            <v>Балка 2Б4-6</v>
          </cell>
          <cell r="E591">
            <v>8</v>
          </cell>
          <cell r="F591">
            <v>673.5</v>
          </cell>
          <cell r="G591">
            <v>5388</v>
          </cell>
          <cell r="H591">
            <v>12.75</v>
          </cell>
          <cell r="I591">
            <v>102</v>
          </cell>
          <cell r="J591" t="str">
            <v>ОГЗ до R45</v>
          </cell>
          <cell r="K591">
            <v>8</v>
          </cell>
          <cell r="L591">
            <v>5388</v>
          </cell>
          <cell r="M591">
            <v>102</v>
          </cell>
          <cell r="N591">
            <v>6</v>
          </cell>
          <cell r="O591">
            <v>4041</v>
          </cell>
          <cell r="P591">
            <v>51</v>
          </cell>
          <cell r="Q591">
            <v>4</v>
          </cell>
          <cell r="R591">
            <v>2694</v>
          </cell>
          <cell r="S591">
            <v>51</v>
          </cell>
          <cell r="U591">
            <v>0</v>
          </cell>
          <cell r="V591">
            <v>0</v>
          </cell>
          <cell r="W591">
            <v>7</v>
          </cell>
        </row>
        <row r="592">
          <cell r="C592" t="str">
            <v>2Б4-7</v>
          </cell>
          <cell r="D592" t="str">
            <v>Балка 2Б4-7</v>
          </cell>
          <cell r="E592">
            <v>8</v>
          </cell>
          <cell r="F592">
            <v>685.2</v>
          </cell>
          <cell r="G592">
            <v>5481.6</v>
          </cell>
          <cell r="H592">
            <v>13.06</v>
          </cell>
          <cell r="I592">
            <v>104.48</v>
          </cell>
          <cell r="J592" t="str">
            <v>ОГЗ до R45</v>
          </cell>
          <cell r="K592">
            <v>8</v>
          </cell>
          <cell r="L592">
            <v>5481.6</v>
          </cell>
          <cell r="M592">
            <v>104.48</v>
          </cell>
          <cell r="N592">
            <v>9</v>
          </cell>
          <cell r="O592">
            <v>6166.8</v>
          </cell>
          <cell r="P592">
            <v>65.3</v>
          </cell>
          <cell r="Q592">
            <v>3</v>
          </cell>
          <cell r="R592">
            <v>2055.6000000000004</v>
          </cell>
          <cell r="S592">
            <v>39.18</v>
          </cell>
          <cell r="T592">
            <v>2</v>
          </cell>
          <cell r="U592">
            <v>1370.4</v>
          </cell>
          <cell r="V592">
            <v>26.12</v>
          </cell>
          <cell r="W592">
            <v>8</v>
          </cell>
        </row>
        <row r="593">
          <cell r="C593" t="str">
            <v>2Б4-8</v>
          </cell>
          <cell r="D593" t="str">
            <v>Балка 2Б4-8</v>
          </cell>
          <cell r="E593">
            <v>16</v>
          </cell>
          <cell r="F593">
            <v>673.5</v>
          </cell>
          <cell r="G593">
            <v>10776</v>
          </cell>
          <cell r="H593">
            <v>12.75</v>
          </cell>
          <cell r="I593">
            <v>204</v>
          </cell>
          <cell r="J593" t="str">
            <v>ОГЗ до R45</v>
          </cell>
          <cell r="K593">
            <v>12</v>
          </cell>
          <cell r="L593">
            <v>8082</v>
          </cell>
          <cell r="M593">
            <v>153</v>
          </cell>
          <cell r="N593">
            <v>15</v>
          </cell>
          <cell r="O593">
            <v>10102.5</v>
          </cell>
          <cell r="P593">
            <v>140.25</v>
          </cell>
          <cell r="Q593">
            <v>1</v>
          </cell>
          <cell r="R593">
            <v>673.5</v>
          </cell>
          <cell r="S593">
            <v>12.75</v>
          </cell>
          <cell r="U593">
            <v>0</v>
          </cell>
          <cell r="V593">
            <v>0</v>
          </cell>
          <cell r="W593">
            <v>14</v>
          </cell>
        </row>
        <row r="594">
          <cell r="C594" t="str">
            <v>2Б4-9</v>
          </cell>
          <cell r="D594" t="str">
            <v>Балка 2Б4-9</v>
          </cell>
          <cell r="E594">
            <v>7</v>
          </cell>
          <cell r="F594">
            <v>673.5</v>
          </cell>
          <cell r="G594">
            <v>4714.5</v>
          </cell>
          <cell r="H594">
            <v>12.75</v>
          </cell>
          <cell r="I594">
            <v>89.25</v>
          </cell>
          <cell r="J594" t="str">
            <v>ОГЗ до R45</v>
          </cell>
          <cell r="K594">
            <v>6</v>
          </cell>
          <cell r="L594">
            <v>4041</v>
          </cell>
          <cell r="M594">
            <v>76.5</v>
          </cell>
          <cell r="N594">
            <v>5</v>
          </cell>
          <cell r="O594">
            <v>3367.5</v>
          </cell>
          <cell r="P594">
            <v>63.75</v>
          </cell>
          <cell r="Q594">
            <v>1</v>
          </cell>
          <cell r="R594">
            <v>673.5</v>
          </cell>
          <cell r="S594">
            <v>12.75</v>
          </cell>
          <cell r="U594">
            <v>0</v>
          </cell>
          <cell r="V594">
            <v>0</v>
          </cell>
          <cell r="W594">
            <v>5</v>
          </cell>
        </row>
        <row r="595">
          <cell r="C595" t="str">
            <v>2Б4-10</v>
          </cell>
          <cell r="D595" t="str">
            <v>Балка 2Б4-10</v>
          </cell>
          <cell r="E595">
            <v>6</v>
          </cell>
          <cell r="F595">
            <v>685.2</v>
          </cell>
          <cell r="G595">
            <v>4111.2</v>
          </cell>
          <cell r="H595">
            <v>13.06</v>
          </cell>
          <cell r="I595">
            <v>78.36</v>
          </cell>
          <cell r="J595" t="str">
            <v>ОГЗ до R45</v>
          </cell>
          <cell r="K595">
            <v>5</v>
          </cell>
          <cell r="L595">
            <v>3426</v>
          </cell>
          <cell r="M595">
            <v>65.3</v>
          </cell>
          <cell r="N595">
            <v>6</v>
          </cell>
          <cell r="O595">
            <v>4111.2000000000007</v>
          </cell>
          <cell r="P595">
            <v>52.24</v>
          </cell>
          <cell r="Q595">
            <v>1</v>
          </cell>
          <cell r="R595">
            <v>685.2</v>
          </cell>
          <cell r="S595">
            <v>13.06</v>
          </cell>
          <cell r="U595">
            <v>0</v>
          </cell>
          <cell r="V595">
            <v>0</v>
          </cell>
          <cell r="W595">
            <v>6</v>
          </cell>
        </row>
        <row r="596">
          <cell r="C596" t="str">
            <v>2Б4-11</v>
          </cell>
          <cell r="D596" t="str">
            <v>Балка 2Б4-11</v>
          </cell>
          <cell r="E596">
            <v>12</v>
          </cell>
          <cell r="F596">
            <v>686</v>
          </cell>
          <cell r="G596">
            <v>8232</v>
          </cell>
          <cell r="H596">
            <v>13.14</v>
          </cell>
          <cell r="I596">
            <v>157.68</v>
          </cell>
          <cell r="J596" t="str">
            <v>ОГЗ до R45</v>
          </cell>
          <cell r="K596">
            <v>8</v>
          </cell>
          <cell r="L596">
            <v>5488</v>
          </cell>
          <cell r="M596">
            <v>105.12</v>
          </cell>
          <cell r="N596">
            <v>8</v>
          </cell>
          <cell r="O596">
            <v>5488</v>
          </cell>
          <cell r="P596">
            <v>52.56</v>
          </cell>
          <cell r="Q596">
            <v>4</v>
          </cell>
          <cell r="R596">
            <v>2744</v>
          </cell>
          <cell r="S596">
            <v>52.56</v>
          </cell>
          <cell r="U596">
            <v>0</v>
          </cell>
          <cell r="V596">
            <v>0</v>
          </cell>
          <cell r="W596">
            <v>7</v>
          </cell>
        </row>
        <row r="597">
          <cell r="C597" t="str">
            <v>2Б4-12</v>
          </cell>
          <cell r="D597" t="str">
            <v>Балка 2Б4-12</v>
          </cell>
          <cell r="E597">
            <v>6</v>
          </cell>
          <cell r="F597">
            <v>686</v>
          </cell>
          <cell r="G597">
            <v>4116</v>
          </cell>
          <cell r="H597">
            <v>13.14</v>
          </cell>
          <cell r="I597">
            <v>78.84</v>
          </cell>
          <cell r="J597" t="str">
            <v>ОГЗ до R45</v>
          </cell>
          <cell r="K597">
            <v>3</v>
          </cell>
          <cell r="L597">
            <v>2058</v>
          </cell>
          <cell r="M597">
            <v>39.42</v>
          </cell>
          <cell r="N597">
            <v>8</v>
          </cell>
          <cell r="O597">
            <v>5488</v>
          </cell>
          <cell r="P597">
            <v>52.56</v>
          </cell>
          <cell r="Q597">
            <v>-1</v>
          </cell>
          <cell r="R597">
            <v>-686</v>
          </cell>
          <cell r="S597">
            <v>-13.14</v>
          </cell>
          <cell r="U597">
            <v>0</v>
          </cell>
          <cell r="V597">
            <v>0</v>
          </cell>
          <cell r="W597">
            <v>7</v>
          </cell>
        </row>
        <row r="598">
          <cell r="C598" t="str">
            <v>2Б4-13</v>
          </cell>
          <cell r="D598" t="str">
            <v>Балка 2Б4-13</v>
          </cell>
          <cell r="E598">
            <v>6</v>
          </cell>
          <cell r="F598">
            <v>697.7</v>
          </cell>
          <cell r="G598">
            <v>4186.2</v>
          </cell>
          <cell r="H598">
            <v>13.45</v>
          </cell>
          <cell r="I598">
            <v>80.699999999999989</v>
          </cell>
          <cell r="J598" t="str">
            <v>ОГЗ до R45</v>
          </cell>
          <cell r="K598">
            <v>6</v>
          </cell>
          <cell r="L598">
            <v>4186.2000000000007</v>
          </cell>
          <cell r="M598">
            <v>80.699999999999989</v>
          </cell>
          <cell r="N598">
            <v>6</v>
          </cell>
          <cell r="O598">
            <v>4186.2000000000007</v>
          </cell>
          <cell r="P598">
            <v>80.699999999999989</v>
          </cell>
          <cell r="Q598">
            <v>0</v>
          </cell>
          <cell r="R598">
            <v>0</v>
          </cell>
          <cell r="S598">
            <v>0</v>
          </cell>
          <cell r="U598">
            <v>0</v>
          </cell>
          <cell r="V598">
            <v>0</v>
          </cell>
          <cell r="W598">
            <v>6</v>
          </cell>
        </row>
        <row r="599">
          <cell r="C599" t="str">
            <v>2Б4-14</v>
          </cell>
          <cell r="D599" t="str">
            <v>Балка 2Б4-14</v>
          </cell>
          <cell r="E599">
            <v>12</v>
          </cell>
          <cell r="F599">
            <v>673.5</v>
          </cell>
          <cell r="G599">
            <v>8082</v>
          </cell>
          <cell r="H599">
            <v>12.75</v>
          </cell>
          <cell r="I599">
            <v>153</v>
          </cell>
          <cell r="J599" t="str">
            <v>ОГЗ до R45</v>
          </cell>
          <cell r="K599">
            <v>9</v>
          </cell>
          <cell r="L599">
            <v>6061.5</v>
          </cell>
          <cell r="M599">
            <v>114.75</v>
          </cell>
          <cell r="N599">
            <v>10</v>
          </cell>
          <cell r="O599">
            <v>6735</v>
          </cell>
          <cell r="P599">
            <v>89.25</v>
          </cell>
          <cell r="Q599">
            <v>2</v>
          </cell>
          <cell r="R599">
            <v>1347</v>
          </cell>
          <cell r="S599">
            <v>25.5</v>
          </cell>
          <cell r="U599">
            <v>0</v>
          </cell>
          <cell r="V599">
            <v>0</v>
          </cell>
          <cell r="W599">
            <v>9</v>
          </cell>
        </row>
        <row r="600">
          <cell r="C600" t="str">
            <v>2Б4-15</v>
          </cell>
          <cell r="D600" t="str">
            <v>Балка 2Б4-15</v>
          </cell>
          <cell r="E600">
            <v>1</v>
          </cell>
          <cell r="F600">
            <v>693.9</v>
          </cell>
          <cell r="G600">
            <v>693.9</v>
          </cell>
          <cell r="H600">
            <v>13.3</v>
          </cell>
          <cell r="I600">
            <v>13.3</v>
          </cell>
          <cell r="J600" t="str">
            <v>ОГЗ до R45</v>
          </cell>
          <cell r="K600">
            <v>1</v>
          </cell>
          <cell r="L600">
            <v>693.9</v>
          </cell>
          <cell r="M600">
            <v>13.3</v>
          </cell>
          <cell r="N600" t="str">
            <v>-</v>
          </cell>
          <cell r="O600" t="str">
            <v>-</v>
          </cell>
          <cell r="P600" t="e">
            <v>#VALUE!</v>
          </cell>
          <cell r="Q600" t="e">
            <v>#VALUE!</v>
          </cell>
          <cell r="R600" t="e">
            <v>#VALUE!</v>
          </cell>
          <cell r="S600" t="e">
            <v>#VALUE!</v>
          </cell>
          <cell r="U600">
            <v>0</v>
          </cell>
          <cell r="V600">
            <v>0</v>
          </cell>
          <cell r="W600" t="str">
            <v>-</v>
          </cell>
        </row>
        <row r="601">
          <cell r="C601" t="str">
            <v>2Б4-16</v>
          </cell>
          <cell r="D601" t="str">
            <v>Балка 2Б4-16</v>
          </cell>
          <cell r="E601">
            <v>2</v>
          </cell>
          <cell r="F601">
            <v>705.6</v>
          </cell>
          <cell r="G601">
            <v>1411.2</v>
          </cell>
          <cell r="H601">
            <v>13.62</v>
          </cell>
          <cell r="I601">
            <v>27.24</v>
          </cell>
          <cell r="J601" t="str">
            <v>ОГЗ до R45</v>
          </cell>
          <cell r="K601">
            <v>2</v>
          </cell>
          <cell r="L601">
            <v>1411.2</v>
          </cell>
          <cell r="M601">
            <v>27.24</v>
          </cell>
          <cell r="N601">
            <v>2</v>
          </cell>
          <cell r="O601">
            <v>1411.2</v>
          </cell>
          <cell r="P601">
            <v>13.62</v>
          </cell>
          <cell r="Q601">
            <v>1</v>
          </cell>
          <cell r="R601">
            <v>705.6</v>
          </cell>
          <cell r="S601">
            <v>13.62</v>
          </cell>
          <cell r="U601">
            <v>0</v>
          </cell>
          <cell r="V601">
            <v>0</v>
          </cell>
          <cell r="W601">
            <v>2</v>
          </cell>
        </row>
        <row r="602">
          <cell r="C602" t="str">
            <v>2Б4-17</v>
          </cell>
          <cell r="D602" t="str">
            <v>Балка 2Б4-17</v>
          </cell>
          <cell r="E602">
            <v>2</v>
          </cell>
          <cell r="F602">
            <v>706.4</v>
          </cell>
          <cell r="G602">
            <v>1412.8</v>
          </cell>
          <cell r="H602">
            <v>13.69</v>
          </cell>
          <cell r="I602">
            <v>27.38</v>
          </cell>
          <cell r="J602" t="str">
            <v>ОГЗ до R45</v>
          </cell>
          <cell r="K602">
            <v>2</v>
          </cell>
          <cell r="L602">
            <v>1412.8</v>
          </cell>
          <cell r="M602">
            <v>27.38</v>
          </cell>
          <cell r="N602">
            <v>2</v>
          </cell>
          <cell r="O602">
            <v>1412.8</v>
          </cell>
          <cell r="P602">
            <v>27.38</v>
          </cell>
          <cell r="Q602">
            <v>0</v>
          </cell>
          <cell r="R602">
            <v>0</v>
          </cell>
          <cell r="S602">
            <v>0</v>
          </cell>
          <cell r="U602">
            <v>0</v>
          </cell>
          <cell r="V602">
            <v>0</v>
          </cell>
          <cell r="W602">
            <v>3</v>
          </cell>
        </row>
        <row r="603">
          <cell r="C603" t="str">
            <v>2Б4-18</v>
          </cell>
          <cell r="D603" t="str">
            <v>Балка 2Б4-18</v>
          </cell>
          <cell r="E603">
            <v>2</v>
          </cell>
          <cell r="F603">
            <v>706.6</v>
          </cell>
          <cell r="G603">
            <v>1413.2</v>
          </cell>
          <cell r="H603">
            <v>13.7</v>
          </cell>
          <cell r="I603">
            <v>27.4</v>
          </cell>
          <cell r="J603" t="str">
            <v>ОГЗ до R45</v>
          </cell>
          <cell r="K603">
            <v>2</v>
          </cell>
          <cell r="L603">
            <v>1413.2</v>
          </cell>
          <cell r="M603">
            <v>27.4</v>
          </cell>
          <cell r="N603">
            <v>2</v>
          </cell>
          <cell r="O603">
            <v>1413.2</v>
          </cell>
          <cell r="P603">
            <v>27.4</v>
          </cell>
          <cell r="Q603">
            <v>0</v>
          </cell>
          <cell r="R603">
            <v>0</v>
          </cell>
          <cell r="S603">
            <v>0</v>
          </cell>
          <cell r="U603">
            <v>0</v>
          </cell>
          <cell r="V603">
            <v>0</v>
          </cell>
          <cell r="W603">
            <v>2</v>
          </cell>
        </row>
        <row r="604">
          <cell r="C604" t="str">
            <v>2Б4-19</v>
          </cell>
          <cell r="D604" t="str">
            <v>Балка 2Б4-19</v>
          </cell>
          <cell r="E604">
            <v>2</v>
          </cell>
          <cell r="F604">
            <v>706.6</v>
          </cell>
          <cell r="G604">
            <v>1413.2</v>
          </cell>
          <cell r="H604">
            <v>13.7</v>
          </cell>
          <cell r="I604">
            <v>27.4</v>
          </cell>
          <cell r="J604" t="str">
            <v>ОГЗ до R45</v>
          </cell>
          <cell r="K604">
            <v>2</v>
          </cell>
          <cell r="L604">
            <v>1413.2</v>
          </cell>
          <cell r="M604">
            <v>27.4</v>
          </cell>
          <cell r="N604">
            <v>3</v>
          </cell>
          <cell r="O604">
            <v>2119.8000000000002</v>
          </cell>
          <cell r="P604">
            <v>27.4</v>
          </cell>
          <cell r="Q604">
            <v>0</v>
          </cell>
          <cell r="R604">
            <v>0</v>
          </cell>
          <cell r="S604">
            <v>0</v>
          </cell>
          <cell r="U604">
            <v>0</v>
          </cell>
          <cell r="V604">
            <v>0</v>
          </cell>
          <cell r="W604">
            <v>2</v>
          </cell>
        </row>
        <row r="605">
          <cell r="C605" t="str">
            <v>2Б4-20</v>
          </cell>
          <cell r="D605" t="str">
            <v>Балка 2Б4-20</v>
          </cell>
          <cell r="E605">
            <v>2</v>
          </cell>
          <cell r="F605">
            <v>718.3</v>
          </cell>
          <cell r="G605">
            <v>1436.6</v>
          </cell>
          <cell r="H605">
            <v>14.01</v>
          </cell>
          <cell r="I605">
            <v>28.02</v>
          </cell>
          <cell r="J605" t="str">
            <v>ОГЗ до R45</v>
          </cell>
          <cell r="K605">
            <v>2</v>
          </cell>
          <cell r="L605">
            <v>1436.6</v>
          </cell>
          <cell r="M605">
            <v>28.02</v>
          </cell>
          <cell r="N605">
            <v>2</v>
          </cell>
          <cell r="O605">
            <v>1436.6</v>
          </cell>
          <cell r="P605">
            <v>14.01</v>
          </cell>
          <cell r="Q605">
            <v>1</v>
          </cell>
          <cell r="R605">
            <v>718.3</v>
          </cell>
          <cell r="S605">
            <v>14.01</v>
          </cell>
          <cell r="U605">
            <v>0</v>
          </cell>
          <cell r="V605">
            <v>0</v>
          </cell>
          <cell r="W605">
            <v>2</v>
          </cell>
        </row>
        <row r="606">
          <cell r="C606" t="str">
            <v>2Б4-21</v>
          </cell>
          <cell r="D606" t="str">
            <v>Балка 2Б4-21</v>
          </cell>
          <cell r="E606">
            <v>2</v>
          </cell>
          <cell r="F606">
            <v>694.1</v>
          </cell>
          <cell r="G606">
            <v>1388.2</v>
          </cell>
          <cell r="H606">
            <v>13.31</v>
          </cell>
          <cell r="I606">
            <v>26.62</v>
          </cell>
          <cell r="J606" t="str">
            <v>ОГЗ до R45</v>
          </cell>
          <cell r="K606">
            <v>2</v>
          </cell>
          <cell r="L606">
            <v>1388.2</v>
          </cell>
          <cell r="M606">
            <v>26.62</v>
          </cell>
          <cell r="N606">
            <v>2</v>
          </cell>
          <cell r="O606">
            <v>1388.2</v>
          </cell>
          <cell r="P606">
            <v>26.62</v>
          </cell>
          <cell r="Q606">
            <v>0</v>
          </cell>
          <cell r="R606">
            <v>0</v>
          </cell>
          <cell r="S606">
            <v>0</v>
          </cell>
          <cell r="U606">
            <v>0</v>
          </cell>
          <cell r="V606">
            <v>0</v>
          </cell>
          <cell r="W606">
            <v>2</v>
          </cell>
        </row>
        <row r="607">
          <cell r="C607" t="str">
            <v>2Б4-22</v>
          </cell>
          <cell r="D607" t="str">
            <v>Балка 2Б4-22</v>
          </cell>
          <cell r="E607">
            <v>2</v>
          </cell>
          <cell r="F607">
            <v>694.1</v>
          </cell>
          <cell r="G607">
            <v>1388.2</v>
          </cell>
          <cell r="H607">
            <v>13.31</v>
          </cell>
          <cell r="I607">
            <v>26.62</v>
          </cell>
          <cell r="J607" t="str">
            <v>ОГЗ до R45</v>
          </cell>
          <cell r="K607">
            <v>2</v>
          </cell>
          <cell r="L607">
            <v>1388.2</v>
          </cell>
          <cell r="M607">
            <v>26.62</v>
          </cell>
          <cell r="N607">
            <v>1</v>
          </cell>
          <cell r="O607">
            <v>694.1</v>
          </cell>
          <cell r="P607">
            <v>13.31</v>
          </cell>
          <cell r="Q607">
            <v>1</v>
          </cell>
          <cell r="R607">
            <v>694.1</v>
          </cell>
          <cell r="S607">
            <v>13.31</v>
          </cell>
          <cell r="U607">
            <v>0</v>
          </cell>
          <cell r="V607">
            <v>0</v>
          </cell>
          <cell r="W607">
            <v>1</v>
          </cell>
        </row>
        <row r="608">
          <cell r="C608" t="str">
            <v>2Б4-23</v>
          </cell>
          <cell r="D608" t="str">
            <v>Балка 2Б4-23</v>
          </cell>
          <cell r="E608">
            <v>2</v>
          </cell>
          <cell r="F608">
            <v>683.2</v>
          </cell>
          <cell r="G608">
            <v>1366.4</v>
          </cell>
          <cell r="H608">
            <v>12.98</v>
          </cell>
          <cell r="I608">
            <v>25.96</v>
          </cell>
          <cell r="J608" t="str">
            <v>ОГЗ до R45</v>
          </cell>
          <cell r="K608">
            <v>2</v>
          </cell>
          <cell r="L608">
            <v>1366.4</v>
          </cell>
          <cell r="M608">
            <v>25.96</v>
          </cell>
          <cell r="N608">
            <v>2</v>
          </cell>
          <cell r="O608">
            <v>1366.4</v>
          </cell>
          <cell r="P608">
            <v>25.96</v>
          </cell>
          <cell r="Q608">
            <v>0</v>
          </cell>
          <cell r="R608">
            <v>0</v>
          </cell>
          <cell r="S608">
            <v>0</v>
          </cell>
          <cell r="U608">
            <v>0</v>
          </cell>
          <cell r="V608">
            <v>0</v>
          </cell>
          <cell r="W608">
            <v>2</v>
          </cell>
        </row>
        <row r="609">
          <cell r="C609" t="str">
            <v>2Б4-24</v>
          </cell>
          <cell r="D609" t="str">
            <v>Балка 2Б4-24</v>
          </cell>
          <cell r="E609">
            <v>2</v>
          </cell>
          <cell r="F609">
            <v>694.9</v>
          </cell>
          <cell r="G609">
            <v>1389.8</v>
          </cell>
          <cell r="H609">
            <v>13.32</v>
          </cell>
          <cell r="I609">
            <v>26.64</v>
          </cell>
          <cell r="J609" t="str">
            <v>ОГЗ до R45</v>
          </cell>
          <cell r="K609">
            <v>2</v>
          </cell>
          <cell r="L609">
            <v>1389.8</v>
          </cell>
          <cell r="M609">
            <v>26.64</v>
          </cell>
          <cell r="N609">
            <v>2</v>
          </cell>
          <cell r="O609">
            <v>1389.8</v>
          </cell>
          <cell r="P609">
            <v>26.64</v>
          </cell>
          <cell r="Q609">
            <v>0</v>
          </cell>
          <cell r="R609">
            <v>0</v>
          </cell>
          <cell r="S609">
            <v>0</v>
          </cell>
          <cell r="U609">
            <v>0</v>
          </cell>
          <cell r="V609">
            <v>0</v>
          </cell>
          <cell r="W609">
            <v>2</v>
          </cell>
        </row>
        <row r="610">
          <cell r="C610" t="str">
            <v>2Б4-25</v>
          </cell>
          <cell r="D610" t="str">
            <v>Балка 2Б4-25</v>
          </cell>
          <cell r="E610">
            <v>2</v>
          </cell>
          <cell r="F610">
            <v>683.2</v>
          </cell>
          <cell r="G610">
            <v>1366.4</v>
          </cell>
          <cell r="H610">
            <v>12.98</v>
          </cell>
          <cell r="I610">
            <v>25.96</v>
          </cell>
          <cell r="J610" t="str">
            <v>ОГЗ до R45</v>
          </cell>
          <cell r="K610">
            <v>2</v>
          </cell>
          <cell r="L610">
            <v>1366.4</v>
          </cell>
          <cell r="M610">
            <v>25.96</v>
          </cell>
          <cell r="N610">
            <v>2</v>
          </cell>
          <cell r="O610">
            <v>1366.4</v>
          </cell>
          <cell r="P610">
            <v>25.96</v>
          </cell>
          <cell r="Q610">
            <v>0</v>
          </cell>
          <cell r="R610">
            <v>0</v>
          </cell>
          <cell r="S610">
            <v>0</v>
          </cell>
          <cell r="U610">
            <v>0</v>
          </cell>
          <cell r="V610">
            <v>0</v>
          </cell>
          <cell r="W610">
            <v>2</v>
          </cell>
        </row>
        <row r="611">
          <cell r="C611" t="str">
            <v>2Б4-26</v>
          </cell>
          <cell r="D611" t="str">
            <v>Балка 2Б4-26</v>
          </cell>
          <cell r="E611">
            <v>2</v>
          </cell>
          <cell r="F611">
            <v>692.8</v>
          </cell>
          <cell r="G611">
            <v>1385.6</v>
          </cell>
          <cell r="H611">
            <v>13.27</v>
          </cell>
          <cell r="I611">
            <v>26.54</v>
          </cell>
          <cell r="J611" t="str">
            <v>ОГЗ до R45</v>
          </cell>
          <cell r="K611">
            <v>2</v>
          </cell>
          <cell r="L611">
            <v>1385.6</v>
          </cell>
          <cell r="M611">
            <v>26.54</v>
          </cell>
          <cell r="N611">
            <v>1</v>
          </cell>
          <cell r="O611">
            <v>692.8</v>
          </cell>
          <cell r="P611">
            <v>13.27</v>
          </cell>
          <cell r="Q611">
            <v>1</v>
          </cell>
          <cell r="R611">
            <v>692.8</v>
          </cell>
          <cell r="S611">
            <v>13.27</v>
          </cell>
          <cell r="U611">
            <v>0</v>
          </cell>
          <cell r="V611">
            <v>0</v>
          </cell>
          <cell r="W611">
            <v>1</v>
          </cell>
        </row>
        <row r="612">
          <cell r="C612" t="str">
            <v>2Б5-1</v>
          </cell>
          <cell r="D612" t="str">
            <v>Балка 2Б5-1</v>
          </cell>
          <cell r="E612">
            <v>1</v>
          </cell>
          <cell r="F612">
            <v>658.5</v>
          </cell>
          <cell r="G612">
            <v>658.5</v>
          </cell>
          <cell r="H612">
            <v>15.92</v>
          </cell>
          <cell r="I612">
            <v>15.92</v>
          </cell>
          <cell r="J612" t="str">
            <v>ОГЗ до R45</v>
          </cell>
          <cell r="K612">
            <v>0</v>
          </cell>
          <cell r="L612">
            <v>0</v>
          </cell>
          <cell r="M612">
            <v>0</v>
          </cell>
          <cell r="N612">
            <v>1</v>
          </cell>
          <cell r="O612">
            <v>658.5</v>
          </cell>
          <cell r="P612" t="e">
            <v>#VALUE!</v>
          </cell>
          <cell r="W612">
            <v>1</v>
          </cell>
        </row>
        <row r="613">
          <cell r="C613" t="str">
            <v>2Б7-1</v>
          </cell>
          <cell r="D613" t="str">
            <v>Балка 2Б7-1</v>
          </cell>
          <cell r="E613">
            <v>2</v>
          </cell>
          <cell r="F613">
            <v>40.5</v>
          </cell>
          <cell r="G613">
            <v>81</v>
          </cell>
          <cell r="H613">
            <v>1.47</v>
          </cell>
          <cell r="I613">
            <v>2.94</v>
          </cell>
          <cell r="J613" t="str">
            <v>ОГЗ до R45</v>
          </cell>
          <cell r="K613">
            <v>0</v>
          </cell>
          <cell r="L613">
            <v>0</v>
          </cell>
          <cell r="M613">
            <v>0</v>
          </cell>
          <cell r="N613" t="str">
            <v>-</v>
          </cell>
          <cell r="O613" t="str">
            <v>-</v>
          </cell>
          <cell r="P613" t="e">
            <v>#VALUE!</v>
          </cell>
          <cell r="W613" t="str">
            <v>-</v>
          </cell>
        </row>
        <row r="614">
          <cell r="C614" t="str">
            <v>2Б7-2</v>
          </cell>
          <cell r="D614" t="str">
            <v>Балка 2Б7-2</v>
          </cell>
          <cell r="E614">
            <v>14</v>
          </cell>
          <cell r="F614">
            <v>43.2</v>
          </cell>
          <cell r="G614">
            <v>604.79999999999995</v>
          </cell>
          <cell r="H614">
            <v>1.54</v>
          </cell>
          <cell r="I614">
            <v>21.560000000000002</v>
          </cell>
          <cell r="J614" t="str">
            <v>ОГЗ до R45</v>
          </cell>
          <cell r="K614">
            <v>0</v>
          </cell>
          <cell r="L614">
            <v>0</v>
          </cell>
          <cell r="M614">
            <v>0</v>
          </cell>
          <cell r="N614" t="str">
            <v>-</v>
          </cell>
          <cell r="O614" t="str">
            <v>-</v>
          </cell>
          <cell r="P614" t="e">
            <v>#VALUE!</v>
          </cell>
          <cell r="W614" t="str">
            <v>-</v>
          </cell>
        </row>
        <row r="615">
          <cell r="C615" t="str">
            <v>2Б7-3</v>
          </cell>
          <cell r="D615" t="str">
            <v>Балка 2Б7-3</v>
          </cell>
          <cell r="E615">
            <v>176</v>
          </cell>
          <cell r="F615">
            <v>123.4</v>
          </cell>
          <cell r="G615">
            <v>21718.400000000001</v>
          </cell>
          <cell r="H615">
            <v>4.41</v>
          </cell>
          <cell r="I615">
            <v>776.16000000000008</v>
          </cell>
          <cell r="J615" t="str">
            <v>ОГЗ до R45</v>
          </cell>
          <cell r="K615">
            <v>76</v>
          </cell>
          <cell r="L615">
            <v>9378.4</v>
          </cell>
          <cell r="M615">
            <v>335.16</v>
          </cell>
          <cell r="N615" t="str">
            <v>-</v>
          </cell>
          <cell r="O615" t="str">
            <v>-</v>
          </cell>
          <cell r="P615" t="e">
            <v>#VALUE!</v>
          </cell>
          <cell r="W615" t="str">
            <v>-</v>
          </cell>
        </row>
        <row r="616">
          <cell r="C616" t="str">
            <v>2Б7-4</v>
          </cell>
          <cell r="D616" t="str">
            <v>Балка 2Б7-4</v>
          </cell>
          <cell r="E616">
            <v>3</v>
          </cell>
          <cell r="F616">
            <v>27.4</v>
          </cell>
          <cell r="G616">
            <v>82.2</v>
          </cell>
          <cell r="H616">
            <v>0.98</v>
          </cell>
          <cell r="I616">
            <v>2.94</v>
          </cell>
          <cell r="J616" t="str">
            <v>ОГЗ до R45</v>
          </cell>
          <cell r="K616">
            <v>0</v>
          </cell>
          <cell r="L616">
            <v>0</v>
          </cell>
          <cell r="M616">
            <v>0</v>
          </cell>
          <cell r="N616" t="str">
            <v>-</v>
          </cell>
          <cell r="O616" t="str">
            <v>-</v>
          </cell>
          <cell r="P616" t="e">
            <v>#VALUE!</v>
          </cell>
          <cell r="W616" t="str">
            <v>-</v>
          </cell>
        </row>
        <row r="617">
          <cell r="C617" t="str">
            <v>2Б7-5</v>
          </cell>
          <cell r="D617" t="str">
            <v>Балка 2Б7-5</v>
          </cell>
          <cell r="E617">
            <v>2</v>
          </cell>
          <cell r="F617">
            <v>40.1</v>
          </cell>
          <cell r="G617">
            <v>80.2</v>
          </cell>
          <cell r="H617">
            <v>1.43</v>
          </cell>
          <cell r="I617">
            <v>2.86</v>
          </cell>
          <cell r="J617" t="str">
            <v>ОГЗ до R45</v>
          </cell>
          <cell r="K617">
            <v>0</v>
          </cell>
          <cell r="L617">
            <v>0</v>
          </cell>
          <cell r="M617">
            <v>0</v>
          </cell>
          <cell r="N617" t="str">
            <v>-</v>
          </cell>
          <cell r="O617" t="str">
            <v>-</v>
          </cell>
          <cell r="P617" t="e">
            <v>#VALUE!</v>
          </cell>
          <cell r="W617" t="str">
            <v>-</v>
          </cell>
        </row>
        <row r="618">
          <cell r="C618" t="str">
            <v>2Б7-6</v>
          </cell>
          <cell r="D618" t="str">
            <v>Балка 2Б7-6</v>
          </cell>
          <cell r="E618">
            <v>3</v>
          </cell>
          <cell r="F618">
            <v>38.200000000000003</v>
          </cell>
          <cell r="G618">
            <v>114.6</v>
          </cell>
          <cell r="H618">
            <v>1.35</v>
          </cell>
          <cell r="I618">
            <v>4.0500000000000007</v>
          </cell>
          <cell r="J618" t="str">
            <v>ОГЗ до R45</v>
          </cell>
          <cell r="K618">
            <v>0</v>
          </cell>
          <cell r="L618">
            <v>0</v>
          </cell>
          <cell r="M618">
            <v>0</v>
          </cell>
          <cell r="N618" t="str">
            <v>-</v>
          </cell>
          <cell r="O618" t="str">
            <v>-</v>
          </cell>
          <cell r="P618" t="e">
            <v>#VALUE!</v>
          </cell>
          <cell r="W618" t="str">
            <v>-</v>
          </cell>
        </row>
        <row r="619">
          <cell r="C619" t="str">
            <v>2Б7-7</v>
          </cell>
          <cell r="D619" t="str">
            <v>Балка 2Б7-7</v>
          </cell>
          <cell r="E619">
            <v>4</v>
          </cell>
          <cell r="F619">
            <v>46.3</v>
          </cell>
          <cell r="G619">
            <v>185.2</v>
          </cell>
          <cell r="H619">
            <v>1.63</v>
          </cell>
          <cell r="I619">
            <v>6.52</v>
          </cell>
          <cell r="J619" t="str">
            <v>ОГЗ до R45</v>
          </cell>
          <cell r="K619">
            <v>0</v>
          </cell>
          <cell r="L619">
            <v>0</v>
          </cell>
          <cell r="M619">
            <v>0</v>
          </cell>
          <cell r="N619" t="str">
            <v>-</v>
          </cell>
          <cell r="O619" t="str">
            <v>-</v>
          </cell>
          <cell r="P619" t="e">
            <v>#VALUE!</v>
          </cell>
          <cell r="W619" t="str">
            <v>-</v>
          </cell>
        </row>
        <row r="620">
          <cell r="C620" t="str">
            <v>2Б7-8</v>
          </cell>
          <cell r="D620" t="str">
            <v>Балка 2Б7-8</v>
          </cell>
          <cell r="E620">
            <v>4</v>
          </cell>
          <cell r="F620">
            <v>40.5</v>
          </cell>
          <cell r="G620">
            <v>162</v>
          </cell>
          <cell r="H620">
            <v>1.43</v>
          </cell>
          <cell r="I620">
            <v>5.72</v>
          </cell>
          <cell r="J620" t="str">
            <v>ОГЗ до R45</v>
          </cell>
          <cell r="K620">
            <v>0</v>
          </cell>
          <cell r="L620">
            <v>0</v>
          </cell>
          <cell r="M620">
            <v>0</v>
          </cell>
          <cell r="N620" t="str">
            <v>-</v>
          </cell>
          <cell r="O620" t="str">
            <v>-</v>
          </cell>
          <cell r="P620" t="e">
            <v>#VALUE!</v>
          </cell>
          <cell r="W620" t="str">
            <v>-</v>
          </cell>
        </row>
        <row r="621">
          <cell r="C621" t="str">
            <v>2Б7-9</v>
          </cell>
          <cell r="D621" t="str">
            <v>Балка 2Б7-9</v>
          </cell>
          <cell r="E621">
            <v>19</v>
          </cell>
          <cell r="F621">
            <v>50.3</v>
          </cell>
          <cell r="G621">
            <v>955.7</v>
          </cell>
          <cell r="H621">
            <v>1.82</v>
          </cell>
          <cell r="I621">
            <v>34.58</v>
          </cell>
          <cell r="J621" t="str">
            <v>ОГЗ до R45</v>
          </cell>
          <cell r="K621">
            <v>0</v>
          </cell>
          <cell r="L621">
            <v>0</v>
          </cell>
          <cell r="M621">
            <v>0</v>
          </cell>
          <cell r="N621" t="str">
            <v>-</v>
          </cell>
          <cell r="O621" t="str">
            <v>-</v>
          </cell>
          <cell r="P621" t="e">
            <v>#VALUE!</v>
          </cell>
          <cell r="W621" t="str">
            <v>-</v>
          </cell>
        </row>
        <row r="622">
          <cell r="C622" t="str">
            <v>2Б7-10</v>
          </cell>
          <cell r="D622" t="str">
            <v>Балка 2Б7-10</v>
          </cell>
          <cell r="E622">
            <v>1</v>
          </cell>
          <cell r="F622">
            <v>127.1</v>
          </cell>
          <cell r="G622">
            <v>127.1</v>
          </cell>
          <cell r="H622">
            <v>4.53</v>
          </cell>
          <cell r="I622">
            <v>4.53</v>
          </cell>
          <cell r="J622" t="str">
            <v>ОГЗ до R45</v>
          </cell>
          <cell r="K622">
            <v>0</v>
          </cell>
          <cell r="L622">
            <v>0</v>
          </cell>
          <cell r="M622">
            <v>0</v>
          </cell>
          <cell r="N622" t="str">
            <v>-</v>
          </cell>
          <cell r="O622" t="str">
            <v>-</v>
          </cell>
          <cell r="P622" t="e">
            <v>#VALUE!</v>
          </cell>
          <cell r="W622" t="str">
            <v>-</v>
          </cell>
        </row>
        <row r="623">
          <cell r="C623" t="str">
            <v>2Б7-11</v>
          </cell>
          <cell r="D623" t="str">
            <v>Балка 2Б7-11</v>
          </cell>
          <cell r="E623">
            <v>2</v>
          </cell>
          <cell r="F623">
            <v>127.1</v>
          </cell>
          <cell r="G623">
            <v>254.2</v>
          </cell>
          <cell r="H623">
            <v>4.53</v>
          </cell>
          <cell r="I623">
            <v>9.06</v>
          </cell>
          <cell r="J623" t="str">
            <v>ОГЗ до R45</v>
          </cell>
          <cell r="K623">
            <v>0</v>
          </cell>
          <cell r="L623">
            <v>0</v>
          </cell>
          <cell r="M623">
            <v>0</v>
          </cell>
          <cell r="N623" t="str">
            <v>-</v>
          </cell>
          <cell r="O623" t="str">
            <v>-</v>
          </cell>
          <cell r="P623" t="e">
            <v>#VALUE!</v>
          </cell>
          <cell r="W623" t="str">
            <v>-</v>
          </cell>
        </row>
        <row r="624">
          <cell r="C624" t="str">
            <v>2Б7-12</v>
          </cell>
          <cell r="D624" t="str">
            <v>Балка 2Б7-12</v>
          </cell>
          <cell r="E624">
            <v>3</v>
          </cell>
          <cell r="F624">
            <v>38.200000000000003</v>
          </cell>
          <cell r="G624">
            <v>114.6</v>
          </cell>
          <cell r="H624">
            <v>1.35</v>
          </cell>
          <cell r="I624">
            <v>4.0500000000000007</v>
          </cell>
          <cell r="J624" t="str">
            <v>ОГЗ до R45</v>
          </cell>
          <cell r="K624">
            <v>0</v>
          </cell>
          <cell r="L624">
            <v>0</v>
          </cell>
          <cell r="M624">
            <v>0</v>
          </cell>
          <cell r="N624" t="str">
            <v>-</v>
          </cell>
          <cell r="O624" t="str">
            <v>-</v>
          </cell>
          <cell r="P624" t="e">
            <v>#VALUE!</v>
          </cell>
          <cell r="W624" t="str">
            <v>-</v>
          </cell>
        </row>
        <row r="625">
          <cell r="C625" t="str">
            <v>2Б7-13</v>
          </cell>
          <cell r="D625" t="str">
            <v>Балка 2Б7-13</v>
          </cell>
          <cell r="E625">
            <v>4</v>
          </cell>
          <cell r="F625">
            <v>46.3</v>
          </cell>
          <cell r="G625">
            <v>185.2</v>
          </cell>
          <cell r="H625">
            <v>1.63</v>
          </cell>
          <cell r="I625">
            <v>6.52</v>
          </cell>
          <cell r="J625" t="str">
            <v>ОГЗ до R45</v>
          </cell>
          <cell r="K625">
            <v>0</v>
          </cell>
          <cell r="L625">
            <v>0</v>
          </cell>
          <cell r="M625">
            <v>0</v>
          </cell>
          <cell r="N625" t="str">
            <v>-</v>
          </cell>
          <cell r="O625" t="str">
            <v>-</v>
          </cell>
          <cell r="P625" t="e">
            <v>#VALUE!</v>
          </cell>
          <cell r="W625" t="str">
            <v>-</v>
          </cell>
        </row>
        <row r="626">
          <cell r="C626" t="str">
            <v>2Б7-14</v>
          </cell>
          <cell r="D626" t="str">
            <v>Балка 2Б7-14</v>
          </cell>
          <cell r="E626">
            <v>4</v>
          </cell>
          <cell r="F626">
            <v>40.5</v>
          </cell>
          <cell r="G626">
            <v>162</v>
          </cell>
          <cell r="H626">
            <v>1.43</v>
          </cell>
          <cell r="I626">
            <v>5.72</v>
          </cell>
          <cell r="J626" t="str">
            <v>ОГЗ до R45</v>
          </cell>
          <cell r="K626">
            <v>0</v>
          </cell>
          <cell r="L626">
            <v>0</v>
          </cell>
          <cell r="M626">
            <v>0</v>
          </cell>
          <cell r="N626" t="str">
            <v>-</v>
          </cell>
          <cell r="O626" t="str">
            <v>-</v>
          </cell>
          <cell r="P626" t="e">
            <v>#VALUE!</v>
          </cell>
          <cell r="W626" t="str">
            <v>-</v>
          </cell>
        </row>
        <row r="627">
          <cell r="C627" t="str">
            <v>2Б7-15</v>
          </cell>
          <cell r="D627" t="str">
            <v>Балка 2Б7-15</v>
          </cell>
          <cell r="E627">
            <v>3</v>
          </cell>
          <cell r="F627">
            <v>42.8</v>
          </cell>
          <cell r="G627">
            <v>128.4</v>
          </cell>
          <cell r="H627">
            <v>1.53</v>
          </cell>
          <cell r="I627">
            <v>4.59</v>
          </cell>
          <cell r="J627" t="str">
            <v>ОГЗ до R45</v>
          </cell>
          <cell r="K627">
            <v>0</v>
          </cell>
          <cell r="L627">
            <v>0</v>
          </cell>
          <cell r="M627">
            <v>0</v>
          </cell>
          <cell r="N627" t="str">
            <v>-</v>
          </cell>
          <cell r="O627" t="str">
            <v>-</v>
          </cell>
          <cell r="P627" t="e">
            <v>#VALUE!</v>
          </cell>
          <cell r="W627" t="str">
            <v>-</v>
          </cell>
        </row>
        <row r="628">
          <cell r="C628" t="str">
            <v>2Б7-16</v>
          </cell>
          <cell r="D628" t="str">
            <v>Балка 2Б7-16</v>
          </cell>
          <cell r="E628">
            <v>2</v>
          </cell>
          <cell r="F628">
            <v>30.2</v>
          </cell>
          <cell r="G628">
            <v>60.4</v>
          </cell>
          <cell r="H628">
            <v>1.08</v>
          </cell>
          <cell r="I628">
            <v>2.16</v>
          </cell>
          <cell r="J628" t="str">
            <v>ОГЗ до R45</v>
          </cell>
          <cell r="K628">
            <v>0</v>
          </cell>
          <cell r="L628">
            <v>0</v>
          </cell>
          <cell r="M628">
            <v>0</v>
          </cell>
          <cell r="N628" t="str">
            <v>-</v>
          </cell>
          <cell r="O628" t="str">
            <v>-</v>
          </cell>
          <cell r="P628" t="e">
            <v>#VALUE!</v>
          </cell>
          <cell r="W628" t="str">
            <v>-</v>
          </cell>
        </row>
        <row r="629">
          <cell r="C629" t="str">
            <v>2Б7-17</v>
          </cell>
          <cell r="D629" t="str">
            <v>Балка 2Б7-17</v>
          </cell>
          <cell r="E629">
            <v>2</v>
          </cell>
          <cell r="F629">
            <v>30.2</v>
          </cell>
          <cell r="G629">
            <v>60.4</v>
          </cell>
          <cell r="H629">
            <v>1.08</v>
          </cell>
          <cell r="I629">
            <v>2.16</v>
          </cell>
          <cell r="J629" t="str">
            <v>ОГЗ до R45</v>
          </cell>
          <cell r="K629">
            <v>0</v>
          </cell>
          <cell r="L629">
            <v>0</v>
          </cell>
          <cell r="M629">
            <v>0</v>
          </cell>
          <cell r="N629" t="str">
            <v>-</v>
          </cell>
          <cell r="O629" t="str">
            <v>-</v>
          </cell>
          <cell r="P629" t="e">
            <v>#VALUE!</v>
          </cell>
          <cell r="W629" t="str">
            <v>-</v>
          </cell>
        </row>
        <row r="630">
          <cell r="C630" t="str">
            <v>2Б7-18</v>
          </cell>
          <cell r="D630" t="str">
            <v>Балка 2Б7-18</v>
          </cell>
          <cell r="E630">
            <v>4</v>
          </cell>
          <cell r="F630">
            <v>42.8</v>
          </cell>
          <cell r="G630">
            <v>171.2</v>
          </cell>
          <cell r="H630">
            <v>1.53</v>
          </cell>
          <cell r="I630">
            <v>6.12</v>
          </cell>
          <cell r="J630" t="str">
            <v>ОГЗ до R45</v>
          </cell>
          <cell r="K630">
            <v>0</v>
          </cell>
          <cell r="L630">
            <v>0</v>
          </cell>
          <cell r="M630">
            <v>0</v>
          </cell>
          <cell r="N630" t="str">
            <v>-</v>
          </cell>
          <cell r="O630" t="str">
            <v>-</v>
          </cell>
          <cell r="P630" t="e">
            <v>#VALUE!</v>
          </cell>
          <cell r="W630" t="str">
            <v>-</v>
          </cell>
        </row>
        <row r="631">
          <cell r="C631" t="str">
            <v>2Б7-19</v>
          </cell>
          <cell r="D631" t="str">
            <v>Балка 2Б7-19</v>
          </cell>
          <cell r="E631">
            <v>2</v>
          </cell>
          <cell r="F631">
            <v>127.1</v>
          </cell>
          <cell r="G631">
            <v>254.2</v>
          </cell>
          <cell r="H631">
            <v>4.53</v>
          </cell>
          <cell r="I631">
            <v>9.06</v>
          </cell>
          <cell r="J631" t="str">
            <v>ОГЗ до R45</v>
          </cell>
          <cell r="K631">
            <v>0</v>
          </cell>
          <cell r="L631">
            <v>0</v>
          </cell>
          <cell r="M631">
            <v>0</v>
          </cell>
          <cell r="N631" t="str">
            <v>-</v>
          </cell>
          <cell r="O631" t="str">
            <v>-</v>
          </cell>
          <cell r="P631" t="e">
            <v>#VALUE!</v>
          </cell>
          <cell r="W631" t="str">
            <v>-</v>
          </cell>
        </row>
        <row r="632">
          <cell r="C632" t="str">
            <v>2Б7-20</v>
          </cell>
          <cell r="D632" t="str">
            <v>Балка 2Б7-20</v>
          </cell>
          <cell r="E632">
            <v>2</v>
          </cell>
          <cell r="F632">
            <v>127.1</v>
          </cell>
          <cell r="G632">
            <v>254.2</v>
          </cell>
          <cell r="H632">
            <v>4.53</v>
          </cell>
          <cell r="I632">
            <v>9.06</v>
          </cell>
          <cell r="J632" t="str">
            <v>ОГЗ до R45</v>
          </cell>
          <cell r="K632">
            <v>0</v>
          </cell>
          <cell r="L632">
            <v>0</v>
          </cell>
          <cell r="M632">
            <v>0</v>
          </cell>
          <cell r="N632" t="str">
            <v>-</v>
          </cell>
          <cell r="O632" t="str">
            <v>-</v>
          </cell>
          <cell r="P632" t="e">
            <v>#VALUE!</v>
          </cell>
          <cell r="W632" t="str">
            <v>-</v>
          </cell>
        </row>
        <row r="633">
          <cell r="C633" t="str">
            <v>2Б7-21</v>
          </cell>
          <cell r="D633" t="str">
            <v>Балка 2Б7-21</v>
          </cell>
          <cell r="E633">
            <v>2</v>
          </cell>
          <cell r="F633">
            <v>40.1</v>
          </cell>
          <cell r="G633">
            <v>80.2</v>
          </cell>
          <cell r="H633">
            <v>1.43</v>
          </cell>
          <cell r="I633">
            <v>2.86</v>
          </cell>
          <cell r="J633" t="str">
            <v>ОГЗ до R45</v>
          </cell>
          <cell r="K633">
            <v>0</v>
          </cell>
          <cell r="L633">
            <v>0</v>
          </cell>
          <cell r="M633">
            <v>0</v>
          </cell>
          <cell r="N633" t="str">
            <v>-</v>
          </cell>
          <cell r="O633" t="str">
            <v>-</v>
          </cell>
          <cell r="P633" t="e">
            <v>#VALUE!</v>
          </cell>
          <cell r="W633" t="str">
            <v>-</v>
          </cell>
        </row>
        <row r="634">
          <cell r="C634" t="str">
            <v>2Б7-22</v>
          </cell>
          <cell r="D634" t="str">
            <v>Балка 2Б7-22</v>
          </cell>
          <cell r="E634">
            <v>4</v>
          </cell>
          <cell r="F634">
            <v>27.4</v>
          </cell>
          <cell r="G634">
            <v>109.6</v>
          </cell>
          <cell r="H634">
            <v>0.98</v>
          </cell>
          <cell r="I634">
            <v>3.92</v>
          </cell>
          <cell r="J634" t="str">
            <v>ОГЗ до R45</v>
          </cell>
          <cell r="K634">
            <v>0</v>
          </cell>
          <cell r="L634">
            <v>0</v>
          </cell>
          <cell r="M634">
            <v>0</v>
          </cell>
          <cell r="N634" t="str">
            <v>-</v>
          </cell>
          <cell r="O634" t="str">
            <v>-</v>
          </cell>
          <cell r="P634" t="e">
            <v>#VALUE!</v>
          </cell>
          <cell r="W634" t="str">
            <v>-</v>
          </cell>
        </row>
        <row r="635">
          <cell r="C635" t="str">
            <v>2Б7-23</v>
          </cell>
          <cell r="D635" t="str">
            <v>Балка 2Б7-23</v>
          </cell>
          <cell r="E635">
            <v>2</v>
          </cell>
          <cell r="F635">
            <v>17.2</v>
          </cell>
          <cell r="G635">
            <v>34.4</v>
          </cell>
          <cell r="H635">
            <v>0.62</v>
          </cell>
          <cell r="I635">
            <v>1.24</v>
          </cell>
          <cell r="J635" t="str">
            <v>ОГЗ до R45</v>
          </cell>
          <cell r="K635">
            <v>0</v>
          </cell>
          <cell r="L635">
            <v>0</v>
          </cell>
          <cell r="M635">
            <v>0</v>
          </cell>
          <cell r="N635" t="str">
            <v>-</v>
          </cell>
          <cell r="O635" t="str">
            <v>-</v>
          </cell>
          <cell r="P635" t="e">
            <v>#VALUE!</v>
          </cell>
          <cell r="W635" t="str">
            <v>-</v>
          </cell>
        </row>
        <row r="636">
          <cell r="C636" t="str">
            <v>2Б7-24</v>
          </cell>
          <cell r="D636" t="str">
            <v>Балка 2Б7-24</v>
          </cell>
          <cell r="E636">
            <v>2</v>
          </cell>
          <cell r="F636">
            <v>130.1</v>
          </cell>
          <cell r="G636">
            <v>260.2</v>
          </cell>
          <cell r="H636">
            <v>4.57</v>
          </cell>
          <cell r="I636">
            <v>9.14</v>
          </cell>
          <cell r="J636" t="str">
            <v>ОГЗ до R45</v>
          </cell>
          <cell r="K636">
            <v>0</v>
          </cell>
          <cell r="L636">
            <v>0</v>
          </cell>
          <cell r="M636">
            <v>0</v>
          </cell>
          <cell r="N636" t="str">
            <v>-</v>
          </cell>
          <cell r="O636" t="str">
            <v>-</v>
          </cell>
          <cell r="P636" t="e">
            <v>#VALUE!</v>
          </cell>
          <cell r="W636" t="str">
            <v>-</v>
          </cell>
        </row>
        <row r="637">
          <cell r="C637" t="str">
            <v>2Б8-1</v>
          </cell>
          <cell r="D637" t="str">
            <v>Балка 2Б8-1</v>
          </cell>
          <cell r="E637">
            <v>2</v>
          </cell>
          <cell r="F637">
            <v>3757.4</v>
          </cell>
          <cell r="G637">
            <v>7514.8</v>
          </cell>
          <cell r="H637">
            <v>45.14</v>
          </cell>
          <cell r="I637">
            <v>90.28</v>
          </cell>
          <cell r="J637" t="str">
            <v>ОГЗ до R45</v>
          </cell>
          <cell r="K637">
            <v>2</v>
          </cell>
          <cell r="L637">
            <v>7514.8</v>
          </cell>
          <cell r="M637">
            <v>90.28</v>
          </cell>
          <cell r="N637">
            <v>2</v>
          </cell>
          <cell r="O637">
            <v>7514.8</v>
          </cell>
          <cell r="P637">
            <v>90.28</v>
          </cell>
          <cell r="Q637">
            <v>0</v>
          </cell>
          <cell r="R637">
            <v>0</v>
          </cell>
          <cell r="S637">
            <v>0</v>
          </cell>
          <cell r="U637">
            <v>0</v>
          </cell>
          <cell r="V637">
            <v>0</v>
          </cell>
          <cell r="W637">
            <v>2</v>
          </cell>
        </row>
        <row r="638">
          <cell r="C638" t="str">
            <v>2Б8-2</v>
          </cell>
          <cell r="D638" t="str">
            <v>Балка 2Б8-2</v>
          </cell>
          <cell r="E638">
            <v>19</v>
          </cell>
          <cell r="F638">
            <v>3763.7</v>
          </cell>
          <cell r="G638">
            <v>71510.3</v>
          </cell>
          <cell r="H638">
            <v>45.26</v>
          </cell>
          <cell r="I638">
            <v>859.93999999999994</v>
          </cell>
          <cell r="J638" t="str">
            <v>ОГЗ до R45</v>
          </cell>
          <cell r="K638">
            <v>19</v>
          </cell>
          <cell r="L638">
            <v>71510.3</v>
          </cell>
          <cell r="M638">
            <v>859.93999999999994</v>
          </cell>
          <cell r="N638">
            <v>19</v>
          </cell>
          <cell r="O638">
            <v>71510.3</v>
          </cell>
          <cell r="P638">
            <v>859.93999999999994</v>
          </cell>
          <cell r="Q638">
            <v>0</v>
          </cell>
          <cell r="R638">
            <v>0</v>
          </cell>
          <cell r="S638">
            <v>0</v>
          </cell>
          <cell r="U638">
            <v>0</v>
          </cell>
          <cell r="V638">
            <v>0</v>
          </cell>
          <cell r="W638">
            <v>19</v>
          </cell>
        </row>
        <row r="639">
          <cell r="C639" t="str">
            <v>2Б8-3</v>
          </cell>
          <cell r="D639" t="str">
            <v>Балка 2Б8-3</v>
          </cell>
          <cell r="E639">
            <v>1</v>
          </cell>
          <cell r="F639">
            <v>3772.2</v>
          </cell>
          <cell r="G639">
            <v>3772.2</v>
          </cell>
          <cell r="H639">
            <v>45.49</v>
          </cell>
          <cell r="I639">
            <v>45.49</v>
          </cell>
          <cell r="J639" t="str">
            <v>ОГЗ до R45</v>
          </cell>
          <cell r="K639">
            <v>1</v>
          </cell>
          <cell r="L639">
            <v>3772.2</v>
          </cell>
          <cell r="M639">
            <v>45.49</v>
          </cell>
          <cell r="N639">
            <v>1</v>
          </cell>
          <cell r="O639">
            <v>3772.2</v>
          </cell>
          <cell r="P639">
            <v>45.49</v>
          </cell>
          <cell r="Q639">
            <v>0</v>
          </cell>
          <cell r="R639">
            <v>0</v>
          </cell>
          <cell r="S639">
            <v>0</v>
          </cell>
          <cell r="U639">
            <v>0</v>
          </cell>
          <cell r="V639">
            <v>0</v>
          </cell>
          <cell r="W639">
            <v>1</v>
          </cell>
        </row>
        <row r="640">
          <cell r="C640" t="str">
            <v>2Б8-4</v>
          </cell>
          <cell r="D640" t="str">
            <v>Балка 2Б8-4</v>
          </cell>
          <cell r="E640">
            <v>2</v>
          </cell>
          <cell r="F640">
            <v>3796.8</v>
          </cell>
          <cell r="G640">
            <v>7593.6</v>
          </cell>
          <cell r="H640">
            <v>46.04</v>
          </cell>
          <cell r="I640">
            <v>92.08</v>
          </cell>
          <cell r="J640" t="str">
            <v>ОГЗ до R45</v>
          </cell>
          <cell r="K640">
            <v>0</v>
          </cell>
          <cell r="L640">
            <v>0</v>
          </cell>
          <cell r="M640">
            <v>0</v>
          </cell>
          <cell r="N640" t="str">
            <v>-</v>
          </cell>
          <cell r="O640" t="str">
            <v>-</v>
          </cell>
          <cell r="P640" t="e">
            <v>#VALUE!</v>
          </cell>
          <cell r="W640" t="str">
            <v>-</v>
          </cell>
        </row>
        <row r="641">
          <cell r="C641" t="str">
            <v>2Б8-5</v>
          </cell>
          <cell r="D641" t="str">
            <v>Балка 2Б8-5</v>
          </cell>
          <cell r="E641">
            <v>2</v>
          </cell>
          <cell r="F641">
            <v>3785.3</v>
          </cell>
          <cell r="G641">
            <v>7570.6</v>
          </cell>
          <cell r="H641">
            <v>45.84</v>
          </cell>
          <cell r="I641">
            <v>91.68</v>
          </cell>
          <cell r="J641" t="str">
            <v>ОГЗ до R45</v>
          </cell>
          <cell r="K641">
            <v>0</v>
          </cell>
          <cell r="L641">
            <v>0</v>
          </cell>
          <cell r="M641">
            <v>0</v>
          </cell>
          <cell r="N641" t="str">
            <v>-</v>
          </cell>
          <cell r="O641" t="str">
            <v>-</v>
          </cell>
          <cell r="P641" t="e">
            <v>#VALUE!</v>
          </cell>
          <cell r="W641" t="str">
            <v>-</v>
          </cell>
        </row>
        <row r="642">
          <cell r="C642" t="str">
            <v>2Б8-6</v>
          </cell>
          <cell r="D642" t="str">
            <v>Балка 2Б8-6</v>
          </cell>
          <cell r="E642">
            <v>2</v>
          </cell>
          <cell r="F642">
            <v>3796.8</v>
          </cell>
          <cell r="G642">
            <v>7593.6</v>
          </cell>
          <cell r="H642">
            <v>46.04</v>
          </cell>
          <cell r="I642">
            <v>92.08</v>
          </cell>
          <cell r="J642" t="str">
            <v>ОГЗ до R45</v>
          </cell>
          <cell r="K642">
            <v>0</v>
          </cell>
          <cell r="L642">
            <v>0</v>
          </cell>
          <cell r="M642">
            <v>0</v>
          </cell>
          <cell r="N642" t="str">
            <v>-</v>
          </cell>
          <cell r="O642" t="str">
            <v>-</v>
          </cell>
          <cell r="P642" t="e">
            <v>#VALUE!</v>
          </cell>
          <cell r="W642" t="str">
            <v>-</v>
          </cell>
        </row>
        <row r="643">
          <cell r="C643" t="str">
            <v>2Б8-7</v>
          </cell>
          <cell r="D643" t="str">
            <v>Балка 2Б8-7</v>
          </cell>
          <cell r="E643">
            <v>2</v>
          </cell>
          <cell r="F643">
            <v>3757.4</v>
          </cell>
          <cell r="G643">
            <v>7514.8</v>
          </cell>
          <cell r="H643">
            <v>45.14</v>
          </cell>
          <cell r="I643">
            <v>90.28</v>
          </cell>
          <cell r="J643" t="str">
            <v>ОГЗ до R45</v>
          </cell>
          <cell r="K643">
            <v>0</v>
          </cell>
          <cell r="L643">
            <v>0</v>
          </cell>
          <cell r="M643">
            <v>0</v>
          </cell>
          <cell r="N643" t="str">
            <v>-</v>
          </cell>
          <cell r="O643" t="str">
            <v>-</v>
          </cell>
          <cell r="P643" t="e">
            <v>#VALUE!</v>
          </cell>
          <cell r="W643" t="str">
            <v>-</v>
          </cell>
        </row>
        <row r="644">
          <cell r="C644" t="str">
            <v>2Б11-1</v>
          </cell>
          <cell r="D644" t="str">
            <v>Балка 2Б11-1</v>
          </cell>
          <cell r="E644">
            <v>1</v>
          </cell>
          <cell r="F644">
            <v>820.2</v>
          </cell>
          <cell r="G644">
            <v>820.2</v>
          </cell>
          <cell r="H644">
            <v>17.829999999999998</v>
          </cell>
          <cell r="I644">
            <v>17.829999999999998</v>
          </cell>
          <cell r="J644" t="str">
            <v>ОГЗ до R45</v>
          </cell>
          <cell r="K644">
            <v>1</v>
          </cell>
          <cell r="L644">
            <v>820.2</v>
          </cell>
          <cell r="M644">
            <v>17.829999999999998</v>
          </cell>
          <cell r="N644">
            <v>1</v>
          </cell>
          <cell r="O644">
            <v>820.2</v>
          </cell>
          <cell r="P644">
            <v>17.829999999999998</v>
          </cell>
          <cell r="Q644">
            <v>0</v>
          </cell>
          <cell r="R644">
            <v>0</v>
          </cell>
          <cell r="S644">
            <v>0</v>
          </cell>
          <cell r="W644">
            <v>1</v>
          </cell>
        </row>
        <row r="645">
          <cell r="C645" t="str">
            <v>2Б11-2</v>
          </cell>
          <cell r="D645" t="str">
            <v>Балка 2Б11-2</v>
          </cell>
          <cell r="E645">
            <v>1</v>
          </cell>
          <cell r="F645">
            <v>819.9</v>
          </cell>
          <cell r="G645">
            <v>819.9</v>
          </cell>
          <cell r="H645">
            <v>17.82</v>
          </cell>
          <cell r="I645">
            <v>17.82</v>
          </cell>
          <cell r="J645" t="str">
            <v>ОГЗ до R45</v>
          </cell>
          <cell r="K645">
            <v>1</v>
          </cell>
          <cell r="L645">
            <v>819.9</v>
          </cell>
          <cell r="M645">
            <v>17.82</v>
          </cell>
          <cell r="N645">
            <v>1</v>
          </cell>
          <cell r="O645">
            <v>819.9</v>
          </cell>
          <cell r="P645">
            <v>17.82</v>
          </cell>
          <cell r="Q645">
            <v>0</v>
          </cell>
          <cell r="R645">
            <v>0</v>
          </cell>
          <cell r="S645">
            <v>0</v>
          </cell>
          <cell r="W645">
            <v>1</v>
          </cell>
        </row>
        <row r="646">
          <cell r="C646" t="str">
            <v>2Б13-1</v>
          </cell>
          <cell r="D646" t="str">
            <v>Балка 2Б13-1</v>
          </cell>
          <cell r="E646">
            <v>3</v>
          </cell>
          <cell r="F646">
            <v>39</v>
          </cell>
          <cell r="G646">
            <v>117</v>
          </cell>
          <cell r="H646">
            <v>1.48</v>
          </cell>
          <cell r="I646">
            <v>4.4399999999999995</v>
          </cell>
          <cell r="J646" t="str">
            <v>ОГЗ до R45</v>
          </cell>
          <cell r="K646">
            <v>0</v>
          </cell>
          <cell r="L646">
            <v>0</v>
          </cell>
          <cell r="M646">
            <v>0</v>
          </cell>
          <cell r="N646" t="str">
            <v>-</v>
          </cell>
          <cell r="O646" t="str">
            <v>-</v>
          </cell>
          <cell r="P646" t="e">
            <v>#VALUE!</v>
          </cell>
          <cell r="W646" t="str">
            <v>-</v>
          </cell>
        </row>
        <row r="647">
          <cell r="C647" t="str">
            <v>2Б13-2</v>
          </cell>
          <cell r="D647" t="str">
            <v>Балка 2Б13-2</v>
          </cell>
          <cell r="E647">
            <v>2</v>
          </cell>
          <cell r="F647">
            <v>64.7</v>
          </cell>
          <cell r="G647">
            <v>129.4</v>
          </cell>
          <cell r="H647">
            <v>2.39</v>
          </cell>
          <cell r="I647">
            <v>4.78</v>
          </cell>
          <cell r="J647" t="str">
            <v>ОГЗ до R45</v>
          </cell>
          <cell r="K647">
            <v>0</v>
          </cell>
          <cell r="L647">
            <v>0</v>
          </cell>
          <cell r="M647">
            <v>0</v>
          </cell>
          <cell r="N647" t="str">
            <v>-</v>
          </cell>
          <cell r="O647" t="str">
            <v>-</v>
          </cell>
          <cell r="P647" t="e">
            <v>#VALUE!</v>
          </cell>
          <cell r="W647" t="str">
            <v>-</v>
          </cell>
        </row>
        <row r="648">
          <cell r="C648" t="str">
            <v>2Б13-3</v>
          </cell>
          <cell r="D648" t="str">
            <v>Балка 2Б13-3</v>
          </cell>
          <cell r="E648">
            <v>3</v>
          </cell>
          <cell r="F648">
            <v>41.5</v>
          </cell>
          <cell r="G648">
            <v>124.5</v>
          </cell>
          <cell r="H648">
            <v>1.57</v>
          </cell>
          <cell r="I648">
            <v>4.71</v>
          </cell>
          <cell r="J648" t="str">
            <v>ОГЗ до R45</v>
          </cell>
          <cell r="K648">
            <v>0</v>
          </cell>
          <cell r="L648">
            <v>0</v>
          </cell>
          <cell r="M648">
            <v>0</v>
          </cell>
          <cell r="N648" t="str">
            <v>-</v>
          </cell>
          <cell r="O648" t="str">
            <v>-</v>
          </cell>
          <cell r="P648" t="e">
            <v>#VALUE!</v>
          </cell>
          <cell r="W648" t="str">
            <v>-</v>
          </cell>
        </row>
        <row r="649">
          <cell r="C649" t="str">
            <v>2Б13-4</v>
          </cell>
          <cell r="D649" t="str">
            <v>Балка 2Б13-4</v>
          </cell>
          <cell r="E649">
            <v>3</v>
          </cell>
          <cell r="F649">
            <v>38.200000000000003</v>
          </cell>
          <cell r="G649">
            <v>114.6</v>
          </cell>
          <cell r="H649">
            <v>1.45</v>
          </cell>
          <cell r="I649">
            <v>4.3499999999999996</v>
          </cell>
          <cell r="J649" t="str">
            <v>ОГЗ до R45</v>
          </cell>
          <cell r="K649">
            <v>0</v>
          </cell>
          <cell r="L649">
            <v>0</v>
          </cell>
          <cell r="M649">
            <v>0</v>
          </cell>
          <cell r="N649" t="str">
            <v>-</v>
          </cell>
          <cell r="O649" t="str">
            <v>-</v>
          </cell>
          <cell r="P649" t="e">
            <v>#VALUE!</v>
          </cell>
          <cell r="W649" t="str">
            <v>-</v>
          </cell>
        </row>
        <row r="650">
          <cell r="C650" t="str">
            <v>2Б13-5</v>
          </cell>
          <cell r="D650" t="str">
            <v>Балка 2Б13-5</v>
          </cell>
          <cell r="E650">
            <v>1</v>
          </cell>
          <cell r="F650">
            <v>59.4</v>
          </cell>
          <cell r="G650">
            <v>59.4</v>
          </cell>
          <cell r="H650">
            <v>2.2200000000000002</v>
          </cell>
          <cell r="I650">
            <v>2.2200000000000002</v>
          </cell>
          <cell r="J650" t="str">
            <v>ОГЗ до R45</v>
          </cell>
          <cell r="K650">
            <v>0</v>
          </cell>
          <cell r="L650">
            <v>0</v>
          </cell>
          <cell r="M650">
            <v>0</v>
          </cell>
          <cell r="N650" t="str">
            <v>-</v>
          </cell>
          <cell r="O650" t="str">
            <v>-</v>
          </cell>
          <cell r="P650" t="e">
            <v>#VALUE!</v>
          </cell>
          <cell r="W650" t="str">
            <v>-</v>
          </cell>
        </row>
        <row r="651">
          <cell r="C651" t="str">
            <v>2Б13-6</v>
          </cell>
          <cell r="D651" t="str">
            <v>Балка 2Б13-6</v>
          </cell>
          <cell r="E651">
            <v>1</v>
          </cell>
          <cell r="F651">
            <v>60.3</v>
          </cell>
          <cell r="G651">
            <v>60.3</v>
          </cell>
          <cell r="H651">
            <v>2.25</v>
          </cell>
          <cell r="I651">
            <v>2.25</v>
          </cell>
          <cell r="J651" t="str">
            <v>ОГЗ до R45</v>
          </cell>
          <cell r="K651">
            <v>0</v>
          </cell>
          <cell r="L651">
            <v>0</v>
          </cell>
          <cell r="M651">
            <v>0</v>
          </cell>
          <cell r="N651" t="str">
            <v>-</v>
          </cell>
          <cell r="O651" t="str">
            <v>-</v>
          </cell>
          <cell r="P651" t="e">
            <v>#VALUE!</v>
          </cell>
          <cell r="W651" t="str">
            <v>-</v>
          </cell>
        </row>
        <row r="652">
          <cell r="C652" t="str">
            <v>2Б13-7</v>
          </cell>
          <cell r="D652" t="str">
            <v>Балка 2Б13-7</v>
          </cell>
          <cell r="E652">
            <v>1</v>
          </cell>
          <cell r="F652">
            <v>39</v>
          </cell>
          <cell r="G652">
            <v>39</v>
          </cell>
          <cell r="H652">
            <v>1.48</v>
          </cell>
          <cell r="I652">
            <v>1.48</v>
          </cell>
          <cell r="J652" t="str">
            <v>ОГЗ до R45</v>
          </cell>
          <cell r="K652">
            <v>0</v>
          </cell>
          <cell r="L652">
            <v>0</v>
          </cell>
          <cell r="M652">
            <v>0</v>
          </cell>
          <cell r="N652" t="str">
            <v>-</v>
          </cell>
          <cell r="O652" t="str">
            <v>-</v>
          </cell>
          <cell r="P652" t="e">
            <v>#VALUE!</v>
          </cell>
          <cell r="W652" t="str">
            <v>-</v>
          </cell>
        </row>
        <row r="653">
          <cell r="C653" t="str">
            <v>2Б13-8</v>
          </cell>
          <cell r="D653" t="str">
            <v>Балка 2Б13-8</v>
          </cell>
          <cell r="E653">
            <v>1</v>
          </cell>
          <cell r="F653">
            <v>12.5</v>
          </cell>
          <cell r="G653">
            <v>12.5</v>
          </cell>
          <cell r="H653">
            <v>0.48</v>
          </cell>
          <cell r="I653">
            <v>0.48</v>
          </cell>
          <cell r="J653" t="str">
            <v>ОГЗ до R45</v>
          </cell>
          <cell r="K653">
            <v>0</v>
          </cell>
          <cell r="L653">
            <v>0</v>
          </cell>
          <cell r="M653">
            <v>0</v>
          </cell>
          <cell r="N653" t="str">
            <v>-</v>
          </cell>
          <cell r="O653" t="str">
            <v>-</v>
          </cell>
          <cell r="P653" t="e">
            <v>#VALUE!</v>
          </cell>
          <cell r="W653" t="str">
            <v>-</v>
          </cell>
        </row>
        <row r="654">
          <cell r="C654" t="str">
            <v>2Б13-9</v>
          </cell>
          <cell r="D654" t="str">
            <v>Балка 2Б13-9</v>
          </cell>
          <cell r="E654">
            <v>30</v>
          </cell>
          <cell r="F654">
            <v>15.8</v>
          </cell>
          <cell r="G654">
            <v>474</v>
          </cell>
          <cell r="H654">
            <v>0.55000000000000004</v>
          </cell>
          <cell r="I654">
            <v>16.5</v>
          </cell>
          <cell r="J654" t="str">
            <v>ОГЗ до R45</v>
          </cell>
          <cell r="K654">
            <v>0</v>
          </cell>
          <cell r="L654">
            <v>0</v>
          </cell>
          <cell r="M654">
            <v>0</v>
          </cell>
          <cell r="N654" t="str">
            <v>-</v>
          </cell>
          <cell r="O654" t="str">
            <v>-</v>
          </cell>
          <cell r="P654" t="e">
            <v>#VALUE!</v>
          </cell>
          <cell r="W654" t="str">
            <v>-</v>
          </cell>
        </row>
        <row r="655">
          <cell r="C655" t="str">
            <v>2Б13-10</v>
          </cell>
          <cell r="D655" t="str">
            <v>Балка 2Б13-10</v>
          </cell>
          <cell r="E655">
            <v>4</v>
          </cell>
          <cell r="F655">
            <v>18</v>
          </cell>
          <cell r="G655">
            <v>72</v>
          </cell>
          <cell r="H655">
            <v>0.64</v>
          </cell>
          <cell r="I655">
            <v>2.56</v>
          </cell>
          <cell r="J655" t="str">
            <v>ОГЗ до R45</v>
          </cell>
          <cell r="K655">
            <v>0</v>
          </cell>
          <cell r="L655">
            <v>0</v>
          </cell>
          <cell r="M655">
            <v>0</v>
          </cell>
          <cell r="N655" t="str">
            <v>-</v>
          </cell>
          <cell r="O655" t="str">
            <v>-</v>
          </cell>
          <cell r="P655" t="e">
            <v>#VALUE!</v>
          </cell>
          <cell r="W655" t="str">
            <v>-</v>
          </cell>
        </row>
        <row r="656">
          <cell r="C656" t="str">
            <v>2Б13-11</v>
          </cell>
          <cell r="D656" t="str">
            <v>Балка 2Б13-11</v>
          </cell>
          <cell r="E656">
            <v>2</v>
          </cell>
          <cell r="F656">
            <v>18.5</v>
          </cell>
          <cell r="G656">
            <v>37</v>
          </cell>
          <cell r="H656">
            <v>0.7</v>
          </cell>
          <cell r="I656">
            <v>1.4</v>
          </cell>
          <cell r="J656" t="str">
            <v>ОГЗ до R45</v>
          </cell>
          <cell r="K656">
            <v>0</v>
          </cell>
          <cell r="L656">
            <v>0</v>
          </cell>
          <cell r="M656">
            <v>0</v>
          </cell>
          <cell r="N656" t="str">
            <v>-</v>
          </cell>
          <cell r="O656" t="str">
            <v>-</v>
          </cell>
          <cell r="P656" t="e">
            <v>#VALUE!</v>
          </cell>
          <cell r="W656" t="str">
            <v>-</v>
          </cell>
        </row>
        <row r="657">
          <cell r="C657" t="str">
            <v>2Б13-12</v>
          </cell>
          <cell r="D657" t="str">
            <v>Балка 2Б13-12</v>
          </cell>
          <cell r="E657">
            <v>2</v>
          </cell>
          <cell r="F657">
            <v>12.1</v>
          </cell>
          <cell r="G657">
            <v>24.2</v>
          </cell>
          <cell r="H657">
            <v>0.42</v>
          </cell>
          <cell r="I657">
            <v>0.84</v>
          </cell>
          <cell r="J657" t="str">
            <v>ОГЗ до R45</v>
          </cell>
          <cell r="K657">
            <v>0</v>
          </cell>
          <cell r="L657">
            <v>0</v>
          </cell>
          <cell r="M657">
            <v>0</v>
          </cell>
          <cell r="N657" t="str">
            <v>-</v>
          </cell>
          <cell r="O657" t="str">
            <v>-</v>
          </cell>
          <cell r="P657" t="e">
            <v>#VALUE!</v>
          </cell>
          <cell r="W657" t="str">
            <v>-</v>
          </cell>
        </row>
        <row r="658">
          <cell r="C658" t="str">
            <v>2Б13-13</v>
          </cell>
          <cell r="D658" t="str">
            <v>Балка 2Б13-13</v>
          </cell>
          <cell r="E658">
            <v>1</v>
          </cell>
          <cell r="F658">
            <v>16.5</v>
          </cell>
          <cell r="G658">
            <v>16.5</v>
          </cell>
          <cell r="H658">
            <v>0.52</v>
          </cell>
          <cell r="I658">
            <v>0.52</v>
          </cell>
          <cell r="J658" t="str">
            <v>ОГЗ до R45</v>
          </cell>
          <cell r="K658">
            <v>0</v>
          </cell>
          <cell r="L658">
            <v>0</v>
          </cell>
          <cell r="M658">
            <v>0</v>
          </cell>
          <cell r="N658" t="str">
            <v>-</v>
          </cell>
          <cell r="O658" t="str">
            <v>-</v>
          </cell>
          <cell r="P658" t="e">
            <v>#VALUE!</v>
          </cell>
          <cell r="W658" t="str">
            <v>-</v>
          </cell>
        </row>
        <row r="659">
          <cell r="C659" t="str">
            <v>2Б13-14</v>
          </cell>
          <cell r="D659" t="str">
            <v>Балка 2Б13-14</v>
          </cell>
          <cell r="E659">
            <v>6</v>
          </cell>
          <cell r="F659">
            <v>49</v>
          </cell>
          <cell r="G659">
            <v>294</v>
          </cell>
          <cell r="H659">
            <v>1.85</v>
          </cell>
          <cell r="I659">
            <v>11.100000000000001</v>
          </cell>
          <cell r="J659" t="str">
            <v>ОГЗ до R45</v>
          </cell>
          <cell r="K659">
            <v>0</v>
          </cell>
          <cell r="L659">
            <v>0</v>
          </cell>
          <cell r="M659">
            <v>0</v>
          </cell>
          <cell r="N659" t="str">
            <v>-</v>
          </cell>
          <cell r="O659" t="str">
            <v>-</v>
          </cell>
          <cell r="P659" t="e">
            <v>#VALUE!</v>
          </cell>
          <cell r="W659" t="str">
            <v>-</v>
          </cell>
        </row>
        <row r="660">
          <cell r="C660" t="str">
            <v>2Б13-15</v>
          </cell>
          <cell r="D660" t="str">
            <v>Балка 2Б13-15</v>
          </cell>
          <cell r="E660">
            <v>6</v>
          </cell>
          <cell r="F660">
            <v>45.6</v>
          </cell>
          <cell r="G660">
            <v>273.60000000000002</v>
          </cell>
          <cell r="H660">
            <v>1.72</v>
          </cell>
          <cell r="I660">
            <v>10.32</v>
          </cell>
          <cell r="J660" t="str">
            <v>ОГЗ до R45</v>
          </cell>
          <cell r="K660">
            <v>0</v>
          </cell>
          <cell r="L660">
            <v>0</v>
          </cell>
          <cell r="M660">
            <v>0</v>
          </cell>
          <cell r="N660" t="str">
            <v>-</v>
          </cell>
          <cell r="O660" t="str">
            <v>-</v>
          </cell>
          <cell r="P660" t="e">
            <v>#VALUE!</v>
          </cell>
          <cell r="W660" t="str">
            <v>-</v>
          </cell>
        </row>
        <row r="661">
          <cell r="C661" t="str">
            <v>2Б13-16</v>
          </cell>
          <cell r="D661" t="str">
            <v>Балка 2Б13-16</v>
          </cell>
          <cell r="E661">
            <v>1</v>
          </cell>
          <cell r="F661">
            <v>15.4</v>
          </cell>
          <cell r="G661">
            <v>15.4</v>
          </cell>
          <cell r="H661">
            <v>0.5</v>
          </cell>
          <cell r="I661">
            <v>0.5</v>
          </cell>
          <cell r="J661" t="str">
            <v>ОГЗ до R45</v>
          </cell>
          <cell r="K661">
            <v>0</v>
          </cell>
          <cell r="L661">
            <v>0</v>
          </cell>
          <cell r="M661">
            <v>0</v>
          </cell>
          <cell r="N661" t="str">
            <v>-</v>
          </cell>
          <cell r="O661" t="str">
            <v>-</v>
          </cell>
          <cell r="P661" t="e">
            <v>#VALUE!</v>
          </cell>
          <cell r="W661" t="str">
            <v>-</v>
          </cell>
        </row>
        <row r="662">
          <cell r="C662" t="str">
            <v>2Б14-1</v>
          </cell>
          <cell r="D662" t="str">
            <v>Балка 2Б14-1</v>
          </cell>
          <cell r="E662">
            <v>1</v>
          </cell>
          <cell r="F662">
            <v>352.1</v>
          </cell>
          <cell r="G662">
            <v>352.1</v>
          </cell>
          <cell r="H662">
            <v>11.12</v>
          </cell>
          <cell r="I662">
            <v>11.12</v>
          </cell>
          <cell r="J662" t="str">
            <v>RAL  7005</v>
          </cell>
          <cell r="K662">
            <v>0</v>
          </cell>
          <cell r="L662">
            <v>0</v>
          </cell>
          <cell r="M662">
            <v>0</v>
          </cell>
          <cell r="N662" t="str">
            <v>-</v>
          </cell>
          <cell r="O662" t="str">
            <v>-</v>
          </cell>
          <cell r="P662" t="e">
            <v>#VALUE!</v>
          </cell>
          <cell r="W662" t="str">
            <v>-</v>
          </cell>
        </row>
        <row r="663">
          <cell r="C663" t="str">
            <v>2Б14-2</v>
          </cell>
          <cell r="D663" t="str">
            <v>Балка 2Б14-2</v>
          </cell>
          <cell r="E663">
            <v>2</v>
          </cell>
          <cell r="F663">
            <v>341.6</v>
          </cell>
          <cell r="G663">
            <v>683.2</v>
          </cell>
          <cell r="H663">
            <v>10.7</v>
          </cell>
          <cell r="I663">
            <v>21.4</v>
          </cell>
          <cell r="J663" t="str">
            <v>RAL  7005</v>
          </cell>
          <cell r="K663">
            <v>0</v>
          </cell>
          <cell r="L663">
            <v>0</v>
          </cell>
          <cell r="M663">
            <v>0</v>
          </cell>
          <cell r="N663" t="str">
            <v>-</v>
          </cell>
          <cell r="O663" t="str">
            <v>-</v>
          </cell>
          <cell r="P663" t="e">
            <v>#VALUE!</v>
          </cell>
          <cell r="W663" t="str">
            <v>-</v>
          </cell>
        </row>
        <row r="664">
          <cell r="C664" t="str">
            <v>2Б14-3</v>
          </cell>
          <cell r="D664" t="str">
            <v>Балка 2Б14-3</v>
          </cell>
          <cell r="E664">
            <v>2</v>
          </cell>
          <cell r="F664">
            <v>50.9</v>
          </cell>
          <cell r="G664">
            <v>101.8</v>
          </cell>
          <cell r="H664">
            <v>1.6</v>
          </cell>
          <cell r="I664">
            <v>3.2</v>
          </cell>
          <cell r="J664" t="str">
            <v>RAL  7005</v>
          </cell>
          <cell r="K664">
            <v>0</v>
          </cell>
          <cell r="L664">
            <v>0</v>
          </cell>
          <cell r="M664">
            <v>0</v>
          </cell>
          <cell r="N664" t="str">
            <v>-</v>
          </cell>
          <cell r="O664" t="str">
            <v>-</v>
          </cell>
          <cell r="P664" t="e">
            <v>#VALUE!</v>
          </cell>
          <cell r="W664" t="str">
            <v>-</v>
          </cell>
        </row>
        <row r="665">
          <cell r="C665" t="str">
            <v>2Б14-4</v>
          </cell>
          <cell r="D665" t="str">
            <v>Балка 2Б14-4</v>
          </cell>
          <cell r="E665">
            <v>2</v>
          </cell>
          <cell r="F665">
            <v>344.3</v>
          </cell>
          <cell r="G665">
            <v>688.6</v>
          </cell>
          <cell r="H665">
            <v>10.77</v>
          </cell>
          <cell r="I665">
            <v>21.54</v>
          </cell>
          <cell r="J665" t="str">
            <v>RAL  7005</v>
          </cell>
          <cell r="K665">
            <v>0</v>
          </cell>
          <cell r="L665">
            <v>0</v>
          </cell>
          <cell r="M665">
            <v>0</v>
          </cell>
          <cell r="N665" t="str">
            <v>-</v>
          </cell>
          <cell r="O665" t="str">
            <v>-</v>
          </cell>
          <cell r="P665" t="e">
            <v>#VALUE!</v>
          </cell>
          <cell r="W665" t="str">
            <v>-</v>
          </cell>
        </row>
        <row r="666">
          <cell r="C666" t="str">
            <v>2Б14-5</v>
          </cell>
          <cell r="D666" t="str">
            <v>Балка 2Б14-5</v>
          </cell>
          <cell r="E666">
            <v>1</v>
          </cell>
          <cell r="F666">
            <v>355.2</v>
          </cell>
          <cell r="G666">
            <v>355.2</v>
          </cell>
          <cell r="H666">
            <v>11.21</v>
          </cell>
          <cell r="I666">
            <v>11.21</v>
          </cell>
          <cell r="J666" t="str">
            <v>RAL  7005</v>
          </cell>
          <cell r="K666">
            <v>0</v>
          </cell>
          <cell r="L666">
            <v>0</v>
          </cell>
          <cell r="M666">
            <v>0</v>
          </cell>
          <cell r="N666" t="str">
            <v>-</v>
          </cell>
          <cell r="O666" t="str">
            <v>-</v>
          </cell>
          <cell r="P666" t="e">
            <v>#VALUE!</v>
          </cell>
          <cell r="W666" t="str">
            <v>-</v>
          </cell>
        </row>
        <row r="667">
          <cell r="C667" t="str">
            <v>2Б14-6</v>
          </cell>
          <cell r="D667" t="str">
            <v>Балка 2Б14-6</v>
          </cell>
          <cell r="E667">
            <v>1</v>
          </cell>
          <cell r="F667">
            <v>351.7</v>
          </cell>
          <cell r="G667">
            <v>351.7</v>
          </cell>
          <cell r="H667">
            <v>11.14</v>
          </cell>
          <cell r="I667">
            <v>11.14</v>
          </cell>
          <cell r="J667" t="str">
            <v>RAL  7005</v>
          </cell>
          <cell r="K667">
            <v>0</v>
          </cell>
          <cell r="L667">
            <v>0</v>
          </cell>
          <cell r="M667">
            <v>0</v>
          </cell>
          <cell r="N667" t="str">
            <v>-</v>
          </cell>
          <cell r="O667" t="str">
            <v>-</v>
          </cell>
          <cell r="P667" t="e">
            <v>#VALUE!</v>
          </cell>
          <cell r="W667" t="str">
            <v>-</v>
          </cell>
        </row>
        <row r="668">
          <cell r="C668" t="str">
            <v>2Б14-7</v>
          </cell>
          <cell r="D668" t="str">
            <v>Балка 2Б14-7</v>
          </cell>
          <cell r="E668">
            <v>1</v>
          </cell>
          <cell r="F668">
            <v>357.2</v>
          </cell>
          <cell r="G668">
            <v>357.2</v>
          </cell>
          <cell r="H668">
            <v>11.3</v>
          </cell>
          <cell r="I668">
            <v>11.3</v>
          </cell>
          <cell r="J668" t="str">
            <v>RAL  7005</v>
          </cell>
          <cell r="K668">
            <v>0</v>
          </cell>
          <cell r="L668">
            <v>0</v>
          </cell>
          <cell r="M668">
            <v>0</v>
          </cell>
          <cell r="N668" t="str">
            <v>-</v>
          </cell>
          <cell r="O668" t="str">
            <v>-</v>
          </cell>
          <cell r="P668" t="e">
            <v>#VALUE!</v>
          </cell>
          <cell r="W668" t="str">
            <v>-</v>
          </cell>
        </row>
        <row r="669">
          <cell r="C669" t="str">
            <v>2В-1</v>
          </cell>
          <cell r="D669" t="str">
            <v>Ригель фахверка 2В-1</v>
          </cell>
          <cell r="E669">
            <v>1</v>
          </cell>
          <cell r="F669">
            <v>29.2</v>
          </cell>
          <cell r="G669">
            <v>29.2</v>
          </cell>
          <cell r="H669">
            <v>0.96</v>
          </cell>
          <cell r="I669">
            <v>0.96</v>
          </cell>
          <cell r="J669" t="str">
            <v>RAL  7005</v>
          </cell>
          <cell r="K669">
            <v>0</v>
          </cell>
          <cell r="L669">
            <v>0</v>
          </cell>
          <cell r="M669">
            <v>0</v>
          </cell>
          <cell r="N669" t="str">
            <v>-</v>
          </cell>
          <cell r="O669" t="str">
            <v>-</v>
          </cell>
          <cell r="P669" t="e">
            <v>#VALUE!</v>
          </cell>
          <cell r="W669" t="str">
            <v>-</v>
          </cell>
        </row>
        <row r="670">
          <cell r="C670" t="str">
            <v>2В-2</v>
          </cell>
          <cell r="D670" t="str">
            <v>Ригель фахверка 2В-2</v>
          </cell>
          <cell r="E670">
            <v>1</v>
          </cell>
          <cell r="F670">
            <v>39.799999999999997</v>
          </cell>
          <cell r="G670">
            <v>39.799999999999997</v>
          </cell>
          <cell r="H670">
            <v>1.31</v>
          </cell>
          <cell r="I670">
            <v>1.31</v>
          </cell>
          <cell r="J670" t="str">
            <v>RAL  7005</v>
          </cell>
          <cell r="K670">
            <v>0</v>
          </cell>
          <cell r="L670">
            <v>0</v>
          </cell>
          <cell r="M670">
            <v>0</v>
          </cell>
          <cell r="N670" t="str">
            <v>-</v>
          </cell>
          <cell r="O670" t="str">
            <v>-</v>
          </cell>
          <cell r="P670" t="e">
            <v>#VALUE!</v>
          </cell>
          <cell r="W670" t="str">
            <v>-</v>
          </cell>
        </row>
        <row r="671">
          <cell r="C671" t="str">
            <v>2В-3</v>
          </cell>
          <cell r="D671" t="str">
            <v>Ригель фахверка 2В-3</v>
          </cell>
          <cell r="E671">
            <v>3</v>
          </cell>
          <cell r="F671">
            <v>9.1999999999999993</v>
          </cell>
          <cell r="G671">
            <v>27.6</v>
          </cell>
          <cell r="H671">
            <v>0.31</v>
          </cell>
          <cell r="I671">
            <v>0.92999999999999994</v>
          </cell>
          <cell r="J671" t="str">
            <v>RAL  7005</v>
          </cell>
          <cell r="K671">
            <v>0</v>
          </cell>
          <cell r="L671">
            <v>0</v>
          </cell>
          <cell r="M671">
            <v>0</v>
          </cell>
          <cell r="N671" t="str">
            <v>-</v>
          </cell>
          <cell r="O671" t="str">
            <v>-</v>
          </cell>
          <cell r="P671" t="e">
            <v>#VALUE!</v>
          </cell>
          <cell r="W671" t="str">
            <v>-</v>
          </cell>
        </row>
        <row r="672">
          <cell r="C672" t="str">
            <v>2В-4</v>
          </cell>
          <cell r="D672" t="str">
            <v>Ригель фахверка 2В-4</v>
          </cell>
          <cell r="E672">
            <v>3</v>
          </cell>
          <cell r="F672">
            <v>5.6</v>
          </cell>
          <cell r="G672">
            <v>16.8</v>
          </cell>
          <cell r="H672">
            <v>0.19</v>
          </cell>
          <cell r="I672">
            <v>0.57000000000000006</v>
          </cell>
          <cell r="J672" t="str">
            <v>RAL  7005</v>
          </cell>
          <cell r="K672">
            <v>0</v>
          </cell>
          <cell r="L672">
            <v>0</v>
          </cell>
          <cell r="M672">
            <v>0</v>
          </cell>
          <cell r="N672" t="str">
            <v>-</v>
          </cell>
          <cell r="O672" t="str">
            <v>-</v>
          </cell>
          <cell r="P672" t="e">
            <v>#VALUE!</v>
          </cell>
          <cell r="W672" t="str">
            <v>-</v>
          </cell>
        </row>
        <row r="673">
          <cell r="C673" t="str">
            <v>2В-5</v>
          </cell>
          <cell r="D673" t="str">
            <v>Ригель фахверка 2В-5</v>
          </cell>
          <cell r="E673">
            <v>1</v>
          </cell>
          <cell r="F673">
            <v>25</v>
          </cell>
          <cell r="G673">
            <v>25</v>
          </cell>
          <cell r="H673">
            <v>0.83</v>
          </cell>
          <cell r="I673">
            <v>0.83</v>
          </cell>
          <cell r="J673" t="str">
            <v>RAL  7005</v>
          </cell>
          <cell r="K673">
            <v>0</v>
          </cell>
          <cell r="L673">
            <v>0</v>
          </cell>
          <cell r="M673">
            <v>0</v>
          </cell>
          <cell r="N673" t="str">
            <v>-</v>
          </cell>
          <cell r="O673" t="str">
            <v>-</v>
          </cell>
          <cell r="P673" t="e">
            <v>#VALUE!</v>
          </cell>
          <cell r="W673" t="str">
            <v>-</v>
          </cell>
        </row>
        <row r="674">
          <cell r="C674" t="str">
            <v>2В-6</v>
          </cell>
          <cell r="D674" t="str">
            <v>Ригель фахверка 2В-6</v>
          </cell>
          <cell r="E674">
            <v>2</v>
          </cell>
          <cell r="F674">
            <v>39.799999999999997</v>
          </cell>
          <cell r="G674">
            <v>79.599999999999994</v>
          </cell>
          <cell r="H674">
            <v>1.31</v>
          </cell>
          <cell r="I674">
            <v>2.62</v>
          </cell>
          <cell r="J674" t="str">
            <v>RAL  7005</v>
          </cell>
          <cell r="K674">
            <v>0</v>
          </cell>
          <cell r="L674">
            <v>0</v>
          </cell>
          <cell r="M674">
            <v>0</v>
          </cell>
          <cell r="N674" t="str">
            <v>-</v>
          </cell>
          <cell r="O674" t="str">
            <v>-</v>
          </cell>
          <cell r="P674" t="e">
            <v>#VALUE!</v>
          </cell>
          <cell r="W674" t="str">
            <v>-</v>
          </cell>
        </row>
        <row r="675">
          <cell r="C675" t="str">
            <v>2В-7</v>
          </cell>
          <cell r="D675" t="str">
            <v>Ригель фахверка 2В-7</v>
          </cell>
          <cell r="E675">
            <v>2</v>
          </cell>
          <cell r="F675">
            <v>29.2</v>
          </cell>
          <cell r="G675">
            <v>58.4</v>
          </cell>
          <cell r="H675">
            <v>0.96</v>
          </cell>
          <cell r="I675">
            <v>1.92</v>
          </cell>
          <cell r="J675" t="str">
            <v>RAL  7005</v>
          </cell>
          <cell r="K675">
            <v>0</v>
          </cell>
          <cell r="L675">
            <v>0</v>
          </cell>
          <cell r="M675">
            <v>0</v>
          </cell>
          <cell r="N675" t="str">
            <v>-</v>
          </cell>
          <cell r="O675" t="str">
            <v>-</v>
          </cell>
          <cell r="P675" t="e">
            <v>#VALUE!</v>
          </cell>
          <cell r="W675" t="str">
            <v>-</v>
          </cell>
        </row>
        <row r="676">
          <cell r="C676" t="str">
            <v>2В-8</v>
          </cell>
          <cell r="D676" t="str">
            <v>Ригель фахверка 2В-8</v>
          </cell>
          <cell r="E676">
            <v>1</v>
          </cell>
          <cell r="F676">
            <v>3.9</v>
          </cell>
          <cell r="G676">
            <v>3.9</v>
          </cell>
          <cell r="H676">
            <v>0.13</v>
          </cell>
          <cell r="I676">
            <v>0.13</v>
          </cell>
          <cell r="J676" t="str">
            <v>RAL  7005</v>
          </cell>
          <cell r="K676">
            <v>0</v>
          </cell>
          <cell r="L676">
            <v>0</v>
          </cell>
          <cell r="M676">
            <v>0</v>
          </cell>
          <cell r="N676" t="str">
            <v>-</v>
          </cell>
          <cell r="O676" t="str">
            <v>-</v>
          </cell>
          <cell r="P676" t="e">
            <v>#VALUE!</v>
          </cell>
          <cell r="W676" t="str">
            <v>-</v>
          </cell>
        </row>
        <row r="677">
          <cell r="C677" t="str">
            <v>2В-9</v>
          </cell>
          <cell r="D677" t="str">
            <v>Ригель фахверка 2В-9</v>
          </cell>
          <cell r="E677">
            <v>1</v>
          </cell>
          <cell r="F677">
            <v>16.5</v>
          </cell>
          <cell r="G677">
            <v>16.5</v>
          </cell>
          <cell r="H677">
            <v>0.53</v>
          </cell>
          <cell r="I677">
            <v>0.53</v>
          </cell>
          <cell r="J677" t="str">
            <v>RAL  7005</v>
          </cell>
          <cell r="K677">
            <v>0</v>
          </cell>
          <cell r="L677">
            <v>0</v>
          </cell>
          <cell r="M677">
            <v>0</v>
          </cell>
          <cell r="N677" t="str">
            <v>-</v>
          </cell>
          <cell r="O677" t="str">
            <v>-</v>
          </cell>
          <cell r="P677" t="e">
            <v>#VALUE!</v>
          </cell>
          <cell r="W677" t="str">
            <v>-</v>
          </cell>
        </row>
        <row r="678">
          <cell r="C678" t="str">
            <v>2В-10</v>
          </cell>
          <cell r="D678" t="str">
            <v>Ригель фахверка 2В-10</v>
          </cell>
          <cell r="E678">
            <v>1</v>
          </cell>
          <cell r="F678">
            <v>1.5</v>
          </cell>
          <cell r="G678">
            <v>1.5</v>
          </cell>
          <cell r="H678">
            <v>0.05</v>
          </cell>
          <cell r="I678">
            <v>0.05</v>
          </cell>
          <cell r="J678" t="str">
            <v>RAL  7005</v>
          </cell>
          <cell r="K678">
            <v>0</v>
          </cell>
          <cell r="L678">
            <v>0</v>
          </cell>
          <cell r="M678">
            <v>0</v>
          </cell>
          <cell r="N678" t="str">
            <v>-</v>
          </cell>
          <cell r="O678" t="str">
            <v>-</v>
          </cell>
          <cell r="P678" t="e">
            <v>#VALUE!</v>
          </cell>
          <cell r="W678" t="str">
            <v>-</v>
          </cell>
        </row>
        <row r="679">
          <cell r="C679" t="str">
            <v>2В-11</v>
          </cell>
          <cell r="D679" t="str">
            <v>Ригель фахверка 2В-11</v>
          </cell>
          <cell r="E679">
            <v>1</v>
          </cell>
          <cell r="F679">
            <v>6.7</v>
          </cell>
          <cell r="G679">
            <v>6.7</v>
          </cell>
          <cell r="H679">
            <v>0.22</v>
          </cell>
          <cell r="I679">
            <v>0.22</v>
          </cell>
          <cell r="J679" t="str">
            <v>RAL  7005</v>
          </cell>
          <cell r="K679">
            <v>0</v>
          </cell>
          <cell r="L679">
            <v>0</v>
          </cell>
          <cell r="M679">
            <v>0</v>
          </cell>
          <cell r="N679" t="str">
            <v>-</v>
          </cell>
          <cell r="O679" t="str">
            <v>-</v>
          </cell>
          <cell r="P679" t="e">
            <v>#VALUE!</v>
          </cell>
          <cell r="W679" t="str">
            <v>-</v>
          </cell>
        </row>
        <row r="680">
          <cell r="C680" t="str">
            <v>2В-12</v>
          </cell>
          <cell r="D680" t="str">
            <v>Ригель фахверка 2В-12</v>
          </cell>
          <cell r="E680">
            <v>1</v>
          </cell>
          <cell r="F680">
            <v>3.1</v>
          </cell>
          <cell r="G680">
            <v>3.1</v>
          </cell>
          <cell r="H680">
            <v>0.1</v>
          </cell>
          <cell r="I680">
            <v>0.1</v>
          </cell>
          <cell r="J680" t="str">
            <v>RAL  7005</v>
          </cell>
          <cell r="K680">
            <v>0</v>
          </cell>
          <cell r="L680">
            <v>0</v>
          </cell>
          <cell r="M680">
            <v>0</v>
          </cell>
          <cell r="N680" t="str">
            <v>-</v>
          </cell>
          <cell r="O680" t="str">
            <v>-</v>
          </cell>
          <cell r="P680" t="e">
            <v>#VALUE!</v>
          </cell>
          <cell r="W680" t="str">
            <v>-</v>
          </cell>
        </row>
        <row r="681">
          <cell r="C681" t="str">
            <v>2В-13</v>
          </cell>
          <cell r="D681" t="str">
            <v>Ригель фахверка 2В-13</v>
          </cell>
          <cell r="E681">
            <v>1</v>
          </cell>
          <cell r="F681">
            <v>11.1</v>
          </cell>
          <cell r="G681">
            <v>11.1</v>
          </cell>
          <cell r="H681">
            <v>0.37</v>
          </cell>
          <cell r="I681">
            <v>0.37</v>
          </cell>
          <cell r="J681" t="str">
            <v>RAL  7005</v>
          </cell>
          <cell r="K681">
            <v>0</v>
          </cell>
          <cell r="L681">
            <v>0</v>
          </cell>
          <cell r="M681">
            <v>0</v>
          </cell>
          <cell r="N681" t="str">
            <v>-</v>
          </cell>
          <cell r="O681" t="str">
            <v>-</v>
          </cell>
          <cell r="P681" t="e">
            <v>#VALUE!</v>
          </cell>
          <cell r="W681" t="str">
            <v>-</v>
          </cell>
        </row>
        <row r="682">
          <cell r="C682" t="str">
            <v>2ЗД1-1</v>
          </cell>
          <cell r="D682" t="str">
            <v>Закладная деталь 2ЗД1-1</v>
          </cell>
          <cell r="E682">
            <v>204</v>
          </cell>
          <cell r="F682">
            <v>8.4</v>
          </cell>
          <cell r="G682">
            <v>1713.6</v>
          </cell>
          <cell r="H682">
            <v>0.13</v>
          </cell>
          <cell r="I682">
            <v>26.52</v>
          </cell>
          <cell r="J682" t="str">
            <v>RAL  7005</v>
          </cell>
          <cell r="K682">
            <v>0</v>
          </cell>
          <cell r="L682">
            <v>0</v>
          </cell>
          <cell r="M682">
            <v>0</v>
          </cell>
          <cell r="N682" t="str">
            <v>-</v>
          </cell>
          <cell r="O682" t="str">
            <v>-</v>
          </cell>
          <cell r="P682" t="e">
            <v>#VALUE!</v>
          </cell>
          <cell r="W682" t="str">
            <v>-</v>
          </cell>
        </row>
        <row r="683">
          <cell r="C683" t="str">
            <v>2ЗД1-2</v>
          </cell>
          <cell r="D683" t="str">
            <v>Закладная деталь 2ЗД1-2</v>
          </cell>
          <cell r="E683">
            <v>204</v>
          </cell>
          <cell r="F683">
            <v>2.2000000000000002</v>
          </cell>
          <cell r="G683">
            <v>448.8</v>
          </cell>
          <cell r="H683">
            <v>0.12</v>
          </cell>
          <cell r="I683">
            <v>24.48</v>
          </cell>
          <cell r="J683" t="str">
            <v>RAL  7005</v>
          </cell>
          <cell r="K683">
            <v>150</v>
          </cell>
          <cell r="L683">
            <v>330</v>
          </cell>
          <cell r="M683">
            <v>18</v>
          </cell>
          <cell r="N683" t="str">
            <v>-</v>
          </cell>
          <cell r="O683" t="str">
            <v>-</v>
          </cell>
          <cell r="P683" t="e">
            <v>#VALUE!</v>
          </cell>
          <cell r="Q683" t="e">
            <v>#VALUE!</v>
          </cell>
          <cell r="R683" t="e">
            <v>#VALUE!</v>
          </cell>
          <cell r="S683" t="e">
            <v>#VALUE!</v>
          </cell>
          <cell r="W683" t="str">
            <v>-</v>
          </cell>
        </row>
        <row r="684">
          <cell r="C684" t="str">
            <v>2К1-1</v>
          </cell>
          <cell r="D684" t="str">
            <v>Колонна 2К1-1</v>
          </cell>
          <cell r="E684">
            <v>4</v>
          </cell>
          <cell r="F684">
            <v>1183.5999999999999</v>
          </cell>
          <cell r="G684">
            <v>4734.3999999999996</v>
          </cell>
          <cell r="H684">
            <v>25.1</v>
          </cell>
          <cell r="I684">
            <v>100.4</v>
          </cell>
          <cell r="J684" t="str">
            <v>ОГЗ до R45</v>
          </cell>
          <cell r="K684">
            <v>4</v>
          </cell>
          <cell r="L684">
            <v>4734.3999999999996</v>
          </cell>
          <cell r="M684">
            <v>100.4</v>
          </cell>
          <cell r="N684">
            <v>4</v>
          </cell>
          <cell r="O684">
            <v>4734.3999999999996</v>
          </cell>
          <cell r="P684">
            <v>75.300000000000011</v>
          </cell>
          <cell r="Q684">
            <v>1</v>
          </cell>
          <cell r="R684">
            <v>1183.5999999999999</v>
          </cell>
          <cell r="S684">
            <v>25.1</v>
          </cell>
          <cell r="W684">
            <v>4</v>
          </cell>
        </row>
        <row r="685">
          <cell r="C685" t="str">
            <v>2К1-2</v>
          </cell>
          <cell r="D685" t="str">
            <v>Колонна 2К1-2</v>
          </cell>
          <cell r="E685">
            <v>4</v>
          </cell>
          <cell r="F685">
            <v>225.6</v>
          </cell>
          <cell r="G685">
            <v>902.4</v>
          </cell>
          <cell r="H685">
            <v>4.42</v>
          </cell>
          <cell r="I685">
            <v>17.68</v>
          </cell>
          <cell r="J685" t="str">
            <v>ОГЗ до R45</v>
          </cell>
          <cell r="K685">
            <v>3</v>
          </cell>
          <cell r="L685">
            <v>676.8</v>
          </cell>
          <cell r="M685">
            <v>13.26</v>
          </cell>
          <cell r="N685" t="str">
            <v>-</v>
          </cell>
          <cell r="O685" t="str">
            <v>-</v>
          </cell>
          <cell r="P685" t="e">
            <v>#VALUE!</v>
          </cell>
          <cell r="Q685" t="e">
            <v>#VALUE!</v>
          </cell>
          <cell r="R685" t="e">
            <v>#VALUE!</v>
          </cell>
          <cell r="S685" t="e">
            <v>#VALUE!</v>
          </cell>
          <cell r="W685" t="str">
            <v>-</v>
          </cell>
        </row>
        <row r="686">
          <cell r="C686" t="str">
            <v>2К1-3</v>
          </cell>
          <cell r="D686" t="str">
            <v>Колонна 2К1-3</v>
          </cell>
          <cell r="E686">
            <v>4</v>
          </cell>
          <cell r="F686">
            <v>1183.5999999999999</v>
          </cell>
          <cell r="G686">
            <v>4734.3999999999996</v>
          </cell>
          <cell r="H686">
            <v>25.1</v>
          </cell>
          <cell r="I686">
            <v>100.4</v>
          </cell>
          <cell r="J686" t="str">
            <v>ОГЗ до R45</v>
          </cell>
          <cell r="K686">
            <v>4</v>
          </cell>
          <cell r="L686">
            <v>4734.3999999999996</v>
          </cell>
          <cell r="M686">
            <v>100.4</v>
          </cell>
          <cell r="N686">
            <v>3</v>
          </cell>
          <cell r="O686">
            <v>3550.7999999999997</v>
          </cell>
          <cell r="P686">
            <v>100.4</v>
          </cell>
          <cell r="Q686">
            <v>0</v>
          </cell>
          <cell r="R686">
            <v>0</v>
          </cell>
          <cell r="S686">
            <v>0</v>
          </cell>
          <cell r="W686">
            <v>4</v>
          </cell>
        </row>
        <row r="687">
          <cell r="C687" t="str">
            <v>2К1-4</v>
          </cell>
          <cell r="D687" t="str">
            <v>Колонна 2К1-4</v>
          </cell>
          <cell r="E687">
            <v>6</v>
          </cell>
          <cell r="F687">
            <v>225.6</v>
          </cell>
          <cell r="G687">
            <v>1353.6</v>
          </cell>
          <cell r="H687">
            <v>4.42</v>
          </cell>
          <cell r="I687">
            <v>26.52</v>
          </cell>
          <cell r="J687" t="str">
            <v>ОГЗ до R45</v>
          </cell>
          <cell r="K687">
            <v>6</v>
          </cell>
          <cell r="L687">
            <v>1353.6</v>
          </cell>
          <cell r="M687">
            <v>26.52</v>
          </cell>
          <cell r="N687" t="str">
            <v>-</v>
          </cell>
          <cell r="O687" t="str">
            <v>-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W687" t="str">
            <v>-</v>
          </cell>
        </row>
        <row r="688">
          <cell r="C688" t="str">
            <v>2К1-5</v>
          </cell>
          <cell r="D688" t="str">
            <v>Колонна 2К1-5</v>
          </cell>
          <cell r="E688">
            <v>1</v>
          </cell>
          <cell r="F688">
            <v>1192.7</v>
          </cell>
          <cell r="G688">
            <v>1192.7</v>
          </cell>
          <cell r="H688">
            <v>25.37</v>
          </cell>
          <cell r="I688">
            <v>25.37</v>
          </cell>
          <cell r="J688" t="str">
            <v>ОГЗ до R45</v>
          </cell>
          <cell r="K688">
            <v>1</v>
          </cell>
          <cell r="L688">
            <v>1192.7</v>
          </cell>
          <cell r="M688">
            <v>25.37</v>
          </cell>
          <cell r="N688">
            <v>2</v>
          </cell>
          <cell r="O688">
            <v>2385.4</v>
          </cell>
          <cell r="P688">
            <v>25.37</v>
          </cell>
          <cell r="Q688">
            <v>0</v>
          </cell>
          <cell r="R688">
            <v>0</v>
          </cell>
          <cell r="S688">
            <v>0</v>
          </cell>
          <cell r="W688">
            <v>1</v>
          </cell>
        </row>
        <row r="689">
          <cell r="C689" t="str">
            <v>2К1-6</v>
          </cell>
          <cell r="D689" t="str">
            <v>Колонна 2К1-6</v>
          </cell>
          <cell r="E689">
            <v>16</v>
          </cell>
          <cell r="F689">
            <v>247</v>
          </cell>
          <cell r="G689">
            <v>3952</v>
          </cell>
          <cell r="H689">
            <v>4.5999999999999996</v>
          </cell>
          <cell r="I689">
            <v>73.599999999999994</v>
          </cell>
          <cell r="J689" t="str">
            <v>ОГЗ до R45</v>
          </cell>
          <cell r="K689">
            <v>13</v>
          </cell>
          <cell r="L689">
            <v>3211</v>
          </cell>
          <cell r="M689">
            <v>59.8</v>
          </cell>
          <cell r="N689" t="str">
            <v>-</v>
          </cell>
          <cell r="O689" t="str">
            <v>-</v>
          </cell>
          <cell r="P689" t="e">
            <v>#VALUE!</v>
          </cell>
          <cell r="Q689" t="e">
            <v>#VALUE!</v>
          </cell>
          <cell r="R689" t="e">
            <v>#VALUE!</v>
          </cell>
          <cell r="S689" t="e">
            <v>#VALUE!</v>
          </cell>
          <cell r="W689" t="str">
            <v>-</v>
          </cell>
        </row>
        <row r="690">
          <cell r="C690" t="str">
            <v>2К1-7</v>
          </cell>
          <cell r="D690" t="str">
            <v>Колонна 2К1-7</v>
          </cell>
          <cell r="E690">
            <v>14</v>
          </cell>
          <cell r="F690">
            <v>1190.4000000000001</v>
          </cell>
          <cell r="G690">
            <v>16665.599999999999</v>
          </cell>
          <cell r="H690">
            <v>25.3</v>
          </cell>
          <cell r="I690">
            <v>354.2</v>
          </cell>
          <cell r="J690" t="str">
            <v>ОГЗ до R45</v>
          </cell>
          <cell r="K690">
            <v>14</v>
          </cell>
          <cell r="L690">
            <v>16665.600000000002</v>
          </cell>
          <cell r="M690">
            <v>354.2</v>
          </cell>
          <cell r="N690">
            <v>14</v>
          </cell>
          <cell r="O690">
            <v>16665.600000000002</v>
          </cell>
          <cell r="P690">
            <v>227.70000000000002</v>
          </cell>
          <cell r="Q690">
            <v>5</v>
          </cell>
          <cell r="R690">
            <v>5952</v>
          </cell>
          <cell r="S690">
            <v>126.5</v>
          </cell>
          <cell r="W690">
            <v>14</v>
          </cell>
        </row>
        <row r="691">
          <cell r="C691" t="str">
            <v>2К1-8</v>
          </cell>
          <cell r="D691" t="str">
            <v>Колонна 2К1-8</v>
          </cell>
          <cell r="E691">
            <v>1</v>
          </cell>
          <cell r="F691">
            <v>1192.7</v>
          </cell>
          <cell r="G691">
            <v>1192.7</v>
          </cell>
          <cell r="H691">
            <v>25.37</v>
          </cell>
          <cell r="I691">
            <v>25.37</v>
          </cell>
          <cell r="J691" t="str">
            <v>ОГЗ до R45</v>
          </cell>
          <cell r="K691">
            <v>1</v>
          </cell>
          <cell r="L691">
            <v>1192.7</v>
          </cell>
          <cell r="M691">
            <v>25.37</v>
          </cell>
          <cell r="N691">
            <v>1</v>
          </cell>
          <cell r="O691">
            <v>1192.7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W691">
            <v>1</v>
          </cell>
        </row>
        <row r="692">
          <cell r="C692" t="str">
            <v>2К1-9</v>
          </cell>
          <cell r="D692" t="str">
            <v>Колонна 2К1-9</v>
          </cell>
          <cell r="E692">
            <v>2</v>
          </cell>
          <cell r="F692">
            <v>1215</v>
          </cell>
          <cell r="G692">
            <v>2430</v>
          </cell>
          <cell r="H692">
            <v>25.87</v>
          </cell>
          <cell r="I692">
            <v>51.74</v>
          </cell>
          <cell r="J692" t="str">
            <v>ОГЗ до R45</v>
          </cell>
          <cell r="K692">
            <v>2</v>
          </cell>
          <cell r="L692">
            <v>2430</v>
          </cell>
          <cell r="M692">
            <v>51.74</v>
          </cell>
          <cell r="N692">
            <v>2</v>
          </cell>
          <cell r="O692">
            <v>2430</v>
          </cell>
          <cell r="P692">
            <v>51.74</v>
          </cell>
          <cell r="Q692">
            <v>0</v>
          </cell>
          <cell r="R692">
            <v>0</v>
          </cell>
          <cell r="S692">
            <v>0</v>
          </cell>
          <cell r="W692">
            <v>2</v>
          </cell>
        </row>
        <row r="693">
          <cell r="C693" t="str">
            <v>2К1-10</v>
          </cell>
          <cell r="D693" t="str">
            <v>Колонна 2К1-10</v>
          </cell>
          <cell r="E693">
            <v>2</v>
          </cell>
          <cell r="F693">
            <v>258.10000000000002</v>
          </cell>
          <cell r="G693">
            <v>516.20000000000005</v>
          </cell>
          <cell r="H693">
            <v>4.8499999999999996</v>
          </cell>
          <cell r="I693">
            <v>9.6999999999999993</v>
          </cell>
          <cell r="J693" t="str">
            <v>ОГЗ до R45</v>
          </cell>
          <cell r="K693">
            <v>2</v>
          </cell>
          <cell r="L693">
            <v>516.20000000000005</v>
          </cell>
          <cell r="M693">
            <v>9.6999999999999993</v>
          </cell>
          <cell r="N693" t="str">
            <v>-</v>
          </cell>
          <cell r="O693" t="str">
            <v>-</v>
          </cell>
          <cell r="P693" t="e">
            <v>#VALUE!</v>
          </cell>
          <cell r="Q693" t="e">
            <v>#VALUE!</v>
          </cell>
          <cell r="R693" t="e">
            <v>#VALUE!</v>
          </cell>
          <cell r="S693" t="e">
            <v>#VALUE!</v>
          </cell>
          <cell r="W693" t="str">
            <v>-</v>
          </cell>
        </row>
        <row r="694">
          <cell r="C694" t="str">
            <v>2К1-11</v>
          </cell>
          <cell r="D694" t="str">
            <v>Колонна 2К1-11</v>
          </cell>
          <cell r="E694">
            <v>2</v>
          </cell>
          <cell r="F694">
            <v>1219.4000000000001</v>
          </cell>
          <cell r="G694">
            <v>2438.8000000000002</v>
          </cell>
          <cell r="H694">
            <v>25.73</v>
          </cell>
          <cell r="I694">
            <v>51.46</v>
          </cell>
          <cell r="J694" t="str">
            <v>ОГЗ до R45</v>
          </cell>
          <cell r="K694">
            <v>2</v>
          </cell>
          <cell r="L694">
            <v>2438.8000000000002</v>
          </cell>
          <cell r="M694">
            <v>51.46</v>
          </cell>
          <cell r="N694">
            <v>2</v>
          </cell>
          <cell r="O694">
            <v>2438.8000000000002</v>
          </cell>
          <cell r="P694">
            <v>51.46</v>
          </cell>
          <cell r="Q694">
            <v>0</v>
          </cell>
          <cell r="R694">
            <v>0</v>
          </cell>
          <cell r="S694">
            <v>0</v>
          </cell>
          <cell r="W694">
            <v>2</v>
          </cell>
        </row>
        <row r="695">
          <cell r="C695" t="str">
            <v>2К1-12</v>
          </cell>
          <cell r="D695" t="str">
            <v>Колонна 2К1-12</v>
          </cell>
          <cell r="E695">
            <v>2</v>
          </cell>
          <cell r="F695">
            <v>319.3</v>
          </cell>
          <cell r="G695">
            <v>638.6</v>
          </cell>
          <cell r="H695">
            <v>6.38</v>
          </cell>
          <cell r="I695">
            <v>12.76</v>
          </cell>
          <cell r="J695" t="str">
            <v>ОГЗ до R45</v>
          </cell>
          <cell r="K695">
            <v>2</v>
          </cell>
          <cell r="L695">
            <v>638.6</v>
          </cell>
          <cell r="M695">
            <v>12.76</v>
          </cell>
          <cell r="N695" t="str">
            <v>-</v>
          </cell>
          <cell r="O695" t="str">
            <v>-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W695" t="str">
            <v>-</v>
          </cell>
        </row>
        <row r="696">
          <cell r="C696" t="str">
            <v>2К1-13</v>
          </cell>
          <cell r="D696" t="str">
            <v>Колонна 2К1-13</v>
          </cell>
          <cell r="E696">
            <v>2</v>
          </cell>
          <cell r="F696">
            <v>1198.7</v>
          </cell>
          <cell r="G696">
            <v>2397.4</v>
          </cell>
          <cell r="H696">
            <v>25.46</v>
          </cell>
          <cell r="I696">
            <v>50.92</v>
          </cell>
          <cell r="J696" t="str">
            <v>ОГЗ до R45</v>
          </cell>
          <cell r="K696">
            <v>2</v>
          </cell>
          <cell r="L696">
            <v>2397.4</v>
          </cell>
          <cell r="M696">
            <v>50.92</v>
          </cell>
          <cell r="N696">
            <v>2</v>
          </cell>
          <cell r="O696">
            <v>2397.4</v>
          </cell>
          <cell r="P696">
            <v>50.92</v>
          </cell>
          <cell r="Q696">
            <v>0</v>
          </cell>
          <cell r="R696">
            <v>0</v>
          </cell>
          <cell r="S696">
            <v>0</v>
          </cell>
          <cell r="W696">
            <v>2</v>
          </cell>
        </row>
        <row r="697">
          <cell r="C697" t="str">
            <v>2К1-14</v>
          </cell>
          <cell r="D697" t="str">
            <v>Колонна 2К1-14</v>
          </cell>
          <cell r="E697">
            <v>2</v>
          </cell>
          <cell r="F697">
            <v>258.10000000000002</v>
          </cell>
          <cell r="G697">
            <v>516.20000000000005</v>
          </cell>
          <cell r="H697">
            <v>4.8499999999999996</v>
          </cell>
          <cell r="I697">
            <v>9.6999999999999993</v>
          </cell>
          <cell r="J697" t="str">
            <v>ОГЗ до R45</v>
          </cell>
          <cell r="K697">
            <v>2</v>
          </cell>
          <cell r="L697">
            <v>516.20000000000005</v>
          </cell>
          <cell r="M697">
            <v>9.6999999999999993</v>
          </cell>
          <cell r="N697" t="str">
            <v>-</v>
          </cell>
          <cell r="O697" t="str">
            <v>-</v>
          </cell>
          <cell r="P697" t="e">
            <v>#VALUE!</v>
          </cell>
          <cell r="Q697" t="e">
            <v>#VALUE!</v>
          </cell>
          <cell r="R697" t="e">
            <v>#VALUE!</v>
          </cell>
          <cell r="S697" t="e">
            <v>#VALUE!</v>
          </cell>
          <cell r="W697" t="str">
            <v>-</v>
          </cell>
        </row>
        <row r="698">
          <cell r="C698" t="str">
            <v>2К1-15</v>
          </cell>
          <cell r="D698" t="str">
            <v>Колонна 2К1-15</v>
          </cell>
          <cell r="E698">
            <v>2</v>
          </cell>
          <cell r="F698">
            <v>1234.3</v>
          </cell>
          <cell r="G698">
            <v>2468.6</v>
          </cell>
          <cell r="H698">
            <v>26</v>
          </cell>
          <cell r="I698">
            <v>52</v>
          </cell>
          <cell r="J698" t="str">
            <v>ОГЗ до R45</v>
          </cell>
          <cell r="K698">
            <v>2</v>
          </cell>
          <cell r="L698">
            <v>2468.6</v>
          </cell>
          <cell r="M698">
            <v>52</v>
          </cell>
          <cell r="N698">
            <v>2</v>
          </cell>
          <cell r="O698">
            <v>2468.6</v>
          </cell>
          <cell r="P698">
            <v>52</v>
          </cell>
          <cell r="Q698">
            <v>0</v>
          </cell>
          <cell r="R698">
            <v>0</v>
          </cell>
          <cell r="S698">
            <v>0</v>
          </cell>
          <cell r="W698">
            <v>2</v>
          </cell>
        </row>
        <row r="699">
          <cell r="C699" t="str">
            <v>2К2-1</v>
          </cell>
          <cell r="D699" t="str">
            <v>Колонна 2К2-1</v>
          </cell>
          <cell r="E699">
            <v>2</v>
          </cell>
          <cell r="F699">
            <v>1753.2</v>
          </cell>
          <cell r="G699">
            <v>3506.4</v>
          </cell>
          <cell r="H699">
            <v>21.53</v>
          </cell>
          <cell r="I699">
            <v>43.06</v>
          </cell>
          <cell r="J699" t="str">
            <v>ОГЗ до R45</v>
          </cell>
          <cell r="K699">
            <v>2</v>
          </cell>
          <cell r="L699">
            <v>3506.4</v>
          </cell>
          <cell r="M699">
            <v>43.06</v>
          </cell>
          <cell r="N699">
            <v>2</v>
          </cell>
          <cell r="O699">
            <v>3506.4</v>
          </cell>
          <cell r="P699">
            <v>43.06</v>
          </cell>
          <cell r="Q699">
            <v>0</v>
          </cell>
          <cell r="R699">
            <v>0</v>
          </cell>
          <cell r="S699">
            <v>0</v>
          </cell>
          <cell r="U699">
            <v>0</v>
          </cell>
          <cell r="V699">
            <v>0</v>
          </cell>
          <cell r="W699">
            <v>2</v>
          </cell>
        </row>
        <row r="700">
          <cell r="C700" t="str">
            <v>2К2-2</v>
          </cell>
          <cell r="D700" t="str">
            <v>Колонна 2К2-2</v>
          </cell>
          <cell r="E700">
            <v>20</v>
          </cell>
          <cell r="F700">
            <v>1764.7</v>
          </cell>
          <cell r="G700">
            <v>35294</v>
          </cell>
          <cell r="H700">
            <v>21.81</v>
          </cell>
          <cell r="I700">
            <v>436.2</v>
          </cell>
          <cell r="J700" t="str">
            <v>ОГЗ до R45</v>
          </cell>
          <cell r="K700">
            <v>14</v>
          </cell>
          <cell r="L700">
            <v>24705.8</v>
          </cell>
          <cell r="M700">
            <v>305.33999999999997</v>
          </cell>
          <cell r="N700">
            <v>21</v>
          </cell>
          <cell r="O700">
            <v>37058.700000000004</v>
          </cell>
          <cell r="P700">
            <v>305.33999999999997</v>
          </cell>
          <cell r="Q700">
            <v>0</v>
          </cell>
          <cell r="R700">
            <v>0</v>
          </cell>
          <cell r="S700">
            <v>0</v>
          </cell>
          <cell r="U700">
            <v>0</v>
          </cell>
          <cell r="V700">
            <v>0</v>
          </cell>
          <cell r="W700">
            <v>20</v>
          </cell>
        </row>
        <row r="701">
          <cell r="C701" t="str">
            <v>2К2-3</v>
          </cell>
          <cell r="D701" t="str">
            <v>Колонна 2К2-3</v>
          </cell>
          <cell r="E701">
            <v>1</v>
          </cell>
          <cell r="F701">
            <v>1772.8</v>
          </cell>
          <cell r="G701">
            <v>1772.8</v>
          </cell>
          <cell r="H701">
            <v>22.08</v>
          </cell>
          <cell r="I701">
            <v>22.08</v>
          </cell>
          <cell r="J701" t="str">
            <v>ОГЗ до R45</v>
          </cell>
          <cell r="K701">
            <v>1</v>
          </cell>
          <cell r="L701">
            <v>1772.8</v>
          </cell>
          <cell r="M701">
            <v>22.08</v>
          </cell>
          <cell r="N701">
            <v>1</v>
          </cell>
          <cell r="O701">
            <v>1772.8</v>
          </cell>
          <cell r="P701">
            <v>22.08</v>
          </cell>
          <cell r="Q701">
            <v>0</v>
          </cell>
          <cell r="R701">
            <v>0</v>
          </cell>
          <cell r="S701">
            <v>0</v>
          </cell>
          <cell r="W701">
            <v>1</v>
          </cell>
        </row>
        <row r="702">
          <cell r="C702" t="str">
            <v>2К2-4</v>
          </cell>
          <cell r="D702" t="str">
            <v>Колонна 2К2-4</v>
          </cell>
          <cell r="E702">
            <v>1</v>
          </cell>
          <cell r="F702">
            <v>1772.8</v>
          </cell>
          <cell r="G702">
            <v>1772.8</v>
          </cell>
          <cell r="H702">
            <v>22.08</v>
          </cell>
          <cell r="I702">
            <v>22.08</v>
          </cell>
          <cell r="J702" t="str">
            <v>ОГЗ до R45</v>
          </cell>
          <cell r="K702">
            <v>1</v>
          </cell>
          <cell r="L702">
            <v>1772.8</v>
          </cell>
          <cell r="M702">
            <v>22.08</v>
          </cell>
          <cell r="N702">
            <v>1</v>
          </cell>
          <cell r="O702">
            <v>1772.8</v>
          </cell>
          <cell r="P702">
            <v>22.08</v>
          </cell>
          <cell r="Q702">
            <v>0</v>
          </cell>
          <cell r="R702">
            <v>0</v>
          </cell>
          <cell r="S702">
            <v>0</v>
          </cell>
          <cell r="U702">
            <v>0</v>
          </cell>
          <cell r="V702">
            <v>0</v>
          </cell>
          <cell r="W702">
            <v>1</v>
          </cell>
        </row>
        <row r="703">
          <cell r="C703" t="str">
            <v>2К2-5</v>
          </cell>
          <cell r="D703" t="str">
            <v>Колонна 2К2-5</v>
          </cell>
          <cell r="E703">
            <v>2</v>
          </cell>
          <cell r="F703">
            <v>1786.1</v>
          </cell>
          <cell r="G703">
            <v>3572.2</v>
          </cell>
          <cell r="H703">
            <v>22.29</v>
          </cell>
          <cell r="I703">
            <v>44.58</v>
          </cell>
          <cell r="J703" t="str">
            <v>ОГЗ до R45</v>
          </cell>
          <cell r="K703">
            <v>2</v>
          </cell>
          <cell r="L703">
            <v>3572.2</v>
          </cell>
          <cell r="M703">
            <v>44.58</v>
          </cell>
          <cell r="N703">
            <v>1</v>
          </cell>
          <cell r="O703">
            <v>1786.1</v>
          </cell>
          <cell r="P703">
            <v>22.29</v>
          </cell>
          <cell r="Q703">
            <v>1</v>
          </cell>
          <cell r="R703">
            <v>1786.1</v>
          </cell>
          <cell r="S703">
            <v>22.29</v>
          </cell>
          <cell r="U703">
            <v>0</v>
          </cell>
          <cell r="V703">
            <v>0</v>
          </cell>
          <cell r="W703">
            <v>1</v>
          </cell>
        </row>
        <row r="704">
          <cell r="C704" t="str">
            <v>2К2-6</v>
          </cell>
          <cell r="D704" t="str">
            <v>Колонна 2К2-6</v>
          </cell>
          <cell r="E704">
            <v>2</v>
          </cell>
          <cell r="F704">
            <v>1753.2</v>
          </cell>
          <cell r="G704">
            <v>3506.4</v>
          </cell>
          <cell r="H704">
            <v>21.53</v>
          </cell>
          <cell r="I704">
            <v>43.06</v>
          </cell>
          <cell r="J704" t="str">
            <v>ОГЗ до R45</v>
          </cell>
          <cell r="K704">
            <v>2</v>
          </cell>
          <cell r="L704">
            <v>3506.4</v>
          </cell>
          <cell r="M704">
            <v>43.06</v>
          </cell>
          <cell r="N704">
            <v>2</v>
          </cell>
          <cell r="O704">
            <v>3506.4</v>
          </cell>
          <cell r="P704">
            <v>43.06</v>
          </cell>
          <cell r="Q704">
            <v>0</v>
          </cell>
          <cell r="R704">
            <v>0</v>
          </cell>
          <cell r="S704">
            <v>0</v>
          </cell>
          <cell r="U704">
            <v>0</v>
          </cell>
          <cell r="V704">
            <v>0</v>
          </cell>
          <cell r="W704">
            <v>2</v>
          </cell>
        </row>
        <row r="705">
          <cell r="C705" t="str">
            <v>2К2-7</v>
          </cell>
          <cell r="D705" t="str">
            <v>Колонна 2К2-7</v>
          </cell>
          <cell r="E705">
            <v>1</v>
          </cell>
          <cell r="F705">
            <v>1764.7</v>
          </cell>
          <cell r="G705">
            <v>1764.7</v>
          </cell>
          <cell r="H705">
            <v>21.81</v>
          </cell>
          <cell r="I705">
            <v>21.81</v>
          </cell>
          <cell r="J705" t="str">
            <v>ОГЗ до R45</v>
          </cell>
          <cell r="K705">
            <v>1</v>
          </cell>
          <cell r="L705">
            <v>1764.7</v>
          </cell>
          <cell r="M705">
            <v>21.81</v>
          </cell>
          <cell r="N705">
            <v>1</v>
          </cell>
          <cell r="O705">
            <v>1764.7</v>
          </cell>
          <cell r="P705">
            <v>21.81</v>
          </cell>
          <cell r="Q705">
            <v>0</v>
          </cell>
          <cell r="R705">
            <v>0</v>
          </cell>
          <cell r="S705">
            <v>0</v>
          </cell>
          <cell r="U705">
            <v>0</v>
          </cell>
          <cell r="V705">
            <v>0</v>
          </cell>
          <cell r="W705">
            <v>1</v>
          </cell>
        </row>
        <row r="706">
          <cell r="C706" t="str">
            <v>2К2-8</v>
          </cell>
          <cell r="D706" t="str">
            <v>Колонна 2К2-8</v>
          </cell>
          <cell r="E706">
            <v>1</v>
          </cell>
          <cell r="F706">
            <v>1764.7</v>
          </cell>
          <cell r="G706">
            <v>1764.7</v>
          </cell>
          <cell r="H706">
            <v>21.81</v>
          </cell>
          <cell r="I706">
            <v>21.81</v>
          </cell>
          <cell r="J706" t="str">
            <v>ОГЗ до R45</v>
          </cell>
          <cell r="K706">
            <v>1</v>
          </cell>
          <cell r="L706">
            <v>1764.7</v>
          </cell>
          <cell r="M706">
            <v>21.81</v>
          </cell>
          <cell r="N706">
            <v>1</v>
          </cell>
          <cell r="O706">
            <v>1764.7</v>
          </cell>
          <cell r="P706">
            <v>21.81</v>
          </cell>
          <cell r="Q706">
            <v>0</v>
          </cell>
          <cell r="R706">
            <v>0</v>
          </cell>
          <cell r="S706">
            <v>0</v>
          </cell>
          <cell r="U706">
            <v>0</v>
          </cell>
          <cell r="V706">
            <v>0</v>
          </cell>
          <cell r="W706">
            <v>1</v>
          </cell>
        </row>
        <row r="707">
          <cell r="C707" t="str">
            <v>2К4-1</v>
          </cell>
          <cell r="D707" t="str">
            <v>Колонна 2К4-1</v>
          </cell>
          <cell r="E707">
            <v>4</v>
          </cell>
          <cell r="F707">
            <v>205.9</v>
          </cell>
          <cell r="G707">
            <v>823.6</v>
          </cell>
          <cell r="H707">
            <v>4.83</v>
          </cell>
          <cell r="I707">
            <v>19.32</v>
          </cell>
          <cell r="J707" t="str">
            <v>ОГЗ до R45</v>
          </cell>
          <cell r="K707">
            <v>4</v>
          </cell>
          <cell r="L707">
            <v>823.6</v>
          </cell>
          <cell r="M707">
            <v>19.32</v>
          </cell>
          <cell r="N707" t="str">
            <v>-</v>
          </cell>
          <cell r="O707" t="str">
            <v>-</v>
          </cell>
          <cell r="P707" t="e">
            <v>#VALUE!</v>
          </cell>
          <cell r="Q707" t="e">
            <v>#VALUE!</v>
          </cell>
          <cell r="R707" t="e">
            <v>#VALUE!</v>
          </cell>
          <cell r="S707" t="e">
            <v>#VALUE!</v>
          </cell>
          <cell r="W707" t="str">
            <v>-</v>
          </cell>
        </row>
        <row r="708">
          <cell r="C708" t="str">
            <v>2К4-2</v>
          </cell>
          <cell r="D708" t="str">
            <v>Колонна 2К4-2</v>
          </cell>
          <cell r="E708">
            <v>2</v>
          </cell>
          <cell r="F708">
            <v>324.7</v>
          </cell>
          <cell r="G708">
            <v>649.4</v>
          </cell>
          <cell r="H708">
            <v>8.2799999999999994</v>
          </cell>
          <cell r="I708">
            <v>16.559999999999999</v>
          </cell>
          <cell r="J708" t="str">
            <v>ОГЗ до R45</v>
          </cell>
          <cell r="K708">
            <v>2</v>
          </cell>
          <cell r="L708">
            <v>649.4</v>
          </cell>
          <cell r="M708">
            <v>16.559999999999999</v>
          </cell>
          <cell r="N708" t="str">
            <v>-</v>
          </cell>
          <cell r="O708" t="str">
            <v>-</v>
          </cell>
          <cell r="P708" t="e">
            <v>#VALUE!</v>
          </cell>
          <cell r="Q708" t="e">
            <v>#VALUE!</v>
          </cell>
          <cell r="R708" t="e">
            <v>#VALUE!</v>
          </cell>
          <cell r="S708" t="e">
            <v>#VALUE!</v>
          </cell>
          <cell r="W708" t="str">
            <v>-</v>
          </cell>
        </row>
        <row r="709">
          <cell r="C709" t="str">
            <v>2К4-3</v>
          </cell>
          <cell r="D709" t="str">
            <v>Колонна 2К4-3</v>
          </cell>
          <cell r="E709">
            <v>20</v>
          </cell>
          <cell r="F709">
            <v>222.3</v>
          </cell>
          <cell r="G709">
            <v>4446</v>
          </cell>
          <cell r="H709">
            <v>5.14</v>
          </cell>
          <cell r="I709">
            <v>102.8</v>
          </cell>
          <cell r="J709" t="str">
            <v>ОГЗ до R45</v>
          </cell>
          <cell r="K709">
            <v>20</v>
          </cell>
          <cell r="L709">
            <v>4446</v>
          </cell>
          <cell r="M709">
            <v>102.8</v>
          </cell>
          <cell r="N709" t="str">
            <v>-</v>
          </cell>
          <cell r="O709" t="str">
            <v>-</v>
          </cell>
          <cell r="P709" t="e">
            <v>#VALUE!</v>
          </cell>
          <cell r="Q709" t="e">
            <v>#VALUE!</v>
          </cell>
          <cell r="R709" t="e">
            <v>#VALUE!</v>
          </cell>
          <cell r="S709" t="e">
            <v>#VALUE!</v>
          </cell>
          <cell r="W709" t="str">
            <v>-</v>
          </cell>
        </row>
        <row r="710">
          <cell r="C710" t="str">
            <v>2К4-4</v>
          </cell>
          <cell r="D710" t="str">
            <v>Колонна 2К4-4</v>
          </cell>
          <cell r="E710">
            <v>20</v>
          </cell>
          <cell r="F710">
            <v>222.9</v>
          </cell>
          <cell r="G710">
            <v>4458</v>
          </cell>
          <cell r="H710">
            <v>5.47</v>
          </cell>
          <cell r="I710">
            <v>109.39999999999999</v>
          </cell>
          <cell r="J710" t="str">
            <v>ОГЗ до R45</v>
          </cell>
          <cell r="K710">
            <v>20</v>
          </cell>
          <cell r="L710">
            <v>4458</v>
          </cell>
          <cell r="M710">
            <v>109.39999999999999</v>
          </cell>
          <cell r="N710" t="str">
            <v>-</v>
          </cell>
          <cell r="O710" t="str">
            <v>-</v>
          </cell>
          <cell r="P710" t="e">
            <v>#VALUE!</v>
          </cell>
          <cell r="Q710" t="e">
            <v>#VALUE!</v>
          </cell>
          <cell r="R710" t="e">
            <v>#VALUE!</v>
          </cell>
          <cell r="S710" t="e">
            <v>#VALUE!</v>
          </cell>
          <cell r="W710" t="str">
            <v>-</v>
          </cell>
        </row>
        <row r="711">
          <cell r="C711" t="str">
            <v>2К4-5</v>
          </cell>
          <cell r="D711" t="str">
            <v>Колонна 2К4-5</v>
          </cell>
          <cell r="E711">
            <v>2</v>
          </cell>
          <cell r="F711">
            <v>231.3</v>
          </cell>
          <cell r="G711">
            <v>462.6</v>
          </cell>
          <cell r="H711">
            <v>5.45</v>
          </cell>
          <cell r="I711">
            <v>10.9</v>
          </cell>
          <cell r="J711" t="str">
            <v>ОГЗ до R45</v>
          </cell>
          <cell r="K711">
            <v>2</v>
          </cell>
          <cell r="L711">
            <v>462.6</v>
          </cell>
          <cell r="M711">
            <v>10.9</v>
          </cell>
          <cell r="N711" t="str">
            <v>-</v>
          </cell>
          <cell r="O711" t="str">
            <v>-</v>
          </cell>
          <cell r="P711" t="e">
            <v>#VALUE!</v>
          </cell>
          <cell r="Q711" t="e">
            <v>#VALUE!</v>
          </cell>
          <cell r="R711" t="e">
            <v>#VALUE!</v>
          </cell>
          <cell r="S711" t="e">
            <v>#VALUE!</v>
          </cell>
          <cell r="W711" t="str">
            <v>-</v>
          </cell>
        </row>
        <row r="712">
          <cell r="C712" t="str">
            <v>2К4-6</v>
          </cell>
          <cell r="D712" t="str">
            <v>Колонна 2К4-6</v>
          </cell>
          <cell r="E712">
            <v>2</v>
          </cell>
          <cell r="F712">
            <v>231.8</v>
          </cell>
          <cell r="G712">
            <v>463.6</v>
          </cell>
          <cell r="H712">
            <v>5.74</v>
          </cell>
          <cell r="I712">
            <v>11.48</v>
          </cell>
          <cell r="J712" t="str">
            <v>ОГЗ до R45</v>
          </cell>
          <cell r="K712">
            <v>2</v>
          </cell>
          <cell r="L712">
            <v>463.6</v>
          </cell>
          <cell r="M712">
            <v>11.48</v>
          </cell>
          <cell r="N712" t="str">
            <v>-</v>
          </cell>
          <cell r="O712" t="str">
            <v>-</v>
          </cell>
          <cell r="P712" t="e">
            <v>#VALUE!</v>
          </cell>
          <cell r="Q712" t="e">
            <v>#VALUE!</v>
          </cell>
          <cell r="R712" t="e">
            <v>#VALUE!</v>
          </cell>
          <cell r="S712" t="e">
            <v>#VALUE!</v>
          </cell>
          <cell r="W712" t="str">
            <v>-</v>
          </cell>
        </row>
        <row r="713">
          <cell r="C713" t="str">
            <v>2К4-7</v>
          </cell>
          <cell r="D713" t="str">
            <v>Колонна 2К4-7</v>
          </cell>
          <cell r="E713">
            <v>2</v>
          </cell>
          <cell r="F713">
            <v>232.6</v>
          </cell>
          <cell r="G713">
            <v>465.2</v>
          </cell>
          <cell r="H713">
            <v>5.46</v>
          </cell>
          <cell r="I713">
            <v>10.92</v>
          </cell>
          <cell r="J713" t="str">
            <v>ОГЗ до R45</v>
          </cell>
          <cell r="K713">
            <v>2</v>
          </cell>
          <cell r="L713">
            <v>465.2</v>
          </cell>
          <cell r="M713">
            <v>10.92</v>
          </cell>
          <cell r="N713" t="str">
            <v>-</v>
          </cell>
          <cell r="O713" t="str">
            <v>-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W713" t="str">
            <v>-</v>
          </cell>
        </row>
        <row r="714">
          <cell r="C714" t="str">
            <v>2К4-8</v>
          </cell>
          <cell r="D714" t="str">
            <v>Колонна 2К4-8</v>
          </cell>
          <cell r="E714">
            <v>2</v>
          </cell>
          <cell r="F714">
            <v>242.3</v>
          </cell>
          <cell r="G714">
            <v>484.6</v>
          </cell>
          <cell r="H714">
            <v>6.11</v>
          </cell>
          <cell r="I714">
            <v>12.22</v>
          </cell>
          <cell r="J714" t="str">
            <v>ОГЗ до R45</v>
          </cell>
          <cell r="K714">
            <v>2</v>
          </cell>
          <cell r="L714">
            <v>484.6</v>
          </cell>
          <cell r="M714">
            <v>12.22</v>
          </cell>
          <cell r="N714" t="str">
            <v>-</v>
          </cell>
          <cell r="O714" t="str">
            <v>-</v>
          </cell>
          <cell r="P714" t="e">
            <v>#VALUE!</v>
          </cell>
          <cell r="Q714" t="e">
            <v>#VALUE!</v>
          </cell>
          <cell r="R714" t="e">
            <v>#VALUE!</v>
          </cell>
          <cell r="S714" t="e">
            <v>#VALUE!</v>
          </cell>
          <cell r="W714" t="str">
            <v>-</v>
          </cell>
        </row>
        <row r="715">
          <cell r="C715" t="str">
            <v>2К4-9</v>
          </cell>
          <cell r="D715" t="str">
            <v>Колонна 2К4-9</v>
          </cell>
          <cell r="E715">
            <v>2</v>
          </cell>
          <cell r="F715">
            <v>231.3</v>
          </cell>
          <cell r="G715">
            <v>462.6</v>
          </cell>
          <cell r="H715">
            <v>5.45</v>
          </cell>
          <cell r="I715">
            <v>10.9</v>
          </cell>
          <cell r="J715" t="str">
            <v>ОГЗ до R45</v>
          </cell>
          <cell r="K715">
            <v>2</v>
          </cell>
          <cell r="L715">
            <v>462.6</v>
          </cell>
          <cell r="M715">
            <v>10.9</v>
          </cell>
          <cell r="N715" t="str">
            <v>-</v>
          </cell>
          <cell r="O715" t="str">
            <v>-</v>
          </cell>
          <cell r="P715" t="e">
            <v>#VALUE!</v>
          </cell>
          <cell r="Q715" t="e">
            <v>#VALUE!</v>
          </cell>
          <cell r="R715" t="e">
            <v>#VALUE!</v>
          </cell>
          <cell r="S715" t="e">
            <v>#VALUE!</v>
          </cell>
          <cell r="W715" t="str">
            <v>-</v>
          </cell>
        </row>
        <row r="716">
          <cell r="C716" t="str">
            <v>2К4-10</v>
          </cell>
          <cell r="D716" t="str">
            <v>Колонна 2К4-10</v>
          </cell>
          <cell r="E716">
            <v>2</v>
          </cell>
          <cell r="F716">
            <v>231.8</v>
          </cell>
          <cell r="G716">
            <v>463.6</v>
          </cell>
          <cell r="H716">
            <v>5.74</v>
          </cell>
          <cell r="I716">
            <v>11.48</v>
          </cell>
          <cell r="J716" t="str">
            <v>ОГЗ до R45</v>
          </cell>
          <cell r="K716">
            <v>2</v>
          </cell>
          <cell r="L716">
            <v>463.6</v>
          </cell>
          <cell r="M716">
            <v>11.48</v>
          </cell>
          <cell r="N716" t="str">
            <v>-</v>
          </cell>
          <cell r="O716" t="str">
            <v>-</v>
          </cell>
          <cell r="P716" t="e">
            <v>#VALUE!</v>
          </cell>
          <cell r="W716" t="str">
            <v>-</v>
          </cell>
        </row>
        <row r="717">
          <cell r="C717" t="str">
            <v>2К4-11</v>
          </cell>
          <cell r="D717" t="str">
            <v>Колонна 2К4-11</v>
          </cell>
          <cell r="E717">
            <v>2</v>
          </cell>
          <cell r="F717">
            <v>324.7</v>
          </cell>
          <cell r="G717">
            <v>649.4</v>
          </cell>
          <cell r="H717">
            <v>8.2799999999999994</v>
          </cell>
          <cell r="I717">
            <v>16.559999999999999</v>
          </cell>
          <cell r="J717" t="str">
            <v>ОГЗ до R45</v>
          </cell>
          <cell r="K717">
            <v>2</v>
          </cell>
          <cell r="L717">
            <v>649.4</v>
          </cell>
          <cell r="M717">
            <v>16.559999999999999</v>
          </cell>
          <cell r="N717" t="str">
            <v>-</v>
          </cell>
          <cell r="O717" t="str">
            <v>-</v>
          </cell>
          <cell r="P717" t="e">
            <v>#VALUE!</v>
          </cell>
          <cell r="W717" t="str">
            <v>-</v>
          </cell>
        </row>
        <row r="718">
          <cell r="C718" t="str">
            <v>2КР1-1</v>
          </cell>
          <cell r="D718" t="str">
            <v>Кронштейн 2КР1-1</v>
          </cell>
          <cell r="E718">
            <v>1</v>
          </cell>
          <cell r="F718">
            <v>21.3</v>
          </cell>
          <cell r="G718">
            <v>21.3</v>
          </cell>
          <cell r="H718">
            <v>0.62</v>
          </cell>
          <cell r="I718">
            <v>0.62</v>
          </cell>
          <cell r="J718" t="str">
            <v>RAL  7005</v>
          </cell>
          <cell r="K718">
            <v>0</v>
          </cell>
          <cell r="L718">
            <v>0</v>
          </cell>
          <cell r="M718">
            <v>0</v>
          </cell>
          <cell r="N718" t="str">
            <v>-</v>
          </cell>
          <cell r="O718" t="str">
            <v>-</v>
          </cell>
          <cell r="P718" t="e">
            <v>#VALUE!</v>
          </cell>
          <cell r="W718" t="str">
            <v>-</v>
          </cell>
        </row>
        <row r="719">
          <cell r="C719" t="str">
            <v>2КР1-2</v>
          </cell>
          <cell r="D719" t="str">
            <v>Кронштейн 2КР1-2</v>
          </cell>
          <cell r="E719">
            <v>1</v>
          </cell>
          <cell r="F719">
            <v>71.400000000000006</v>
          </cell>
          <cell r="G719">
            <v>71.400000000000006</v>
          </cell>
          <cell r="H719">
            <v>1.71</v>
          </cell>
          <cell r="I719">
            <v>1.71</v>
          </cell>
          <cell r="J719" t="str">
            <v>RAL  7005</v>
          </cell>
          <cell r="K719">
            <v>1</v>
          </cell>
          <cell r="L719">
            <v>71.400000000000006</v>
          </cell>
          <cell r="M719">
            <v>1.71</v>
          </cell>
          <cell r="N719" t="str">
            <v>-</v>
          </cell>
          <cell r="O719" t="str">
            <v>-</v>
          </cell>
          <cell r="P719" t="e">
            <v>#VALUE!</v>
          </cell>
          <cell r="W719" t="str">
            <v>-</v>
          </cell>
        </row>
        <row r="720">
          <cell r="C720" t="str">
            <v>2КР1-3</v>
          </cell>
          <cell r="D720" t="str">
            <v>Кронштейн 2КР1-3</v>
          </cell>
          <cell r="E720">
            <v>8</v>
          </cell>
          <cell r="F720">
            <v>66.900000000000006</v>
          </cell>
          <cell r="G720">
            <v>535.20000000000005</v>
          </cell>
          <cell r="H720">
            <v>1.6</v>
          </cell>
          <cell r="I720">
            <v>12.8</v>
          </cell>
          <cell r="J720" t="str">
            <v>RAL  7005</v>
          </cell>
          <cell r="K720">
            <v>8</v>
          </cell>
          <cell r="L720">
            <v>535.20000000000005</v>
          </cell>
          <cell r="M720">
            <v>12.8</v>
          </cell>
          <cell r="N720" t="str">
            <v>-</v>
          </cell>
          <cell r="O720" t="str">
            <v>-</v>
          </cell>
          <cell r="P720" t="e">
            <v>#VALUE!</v>
          </cell>
          <cell r="W720" t="str">
            <v>-</v>
          </cell>
        </row>
        <row r="721">
          <cell r="C721" t="str">
            <v>2КР1-4</v>
          </cell>
          <cell r="D721" t="str">
            <v>Кронштейн 2КР1-4</v>
          </cell>
          <cell r="E721">
            <v>8</v>
          </cell>
          <cell r="F721">
            <v>17.5</v>
          </cell>
          <cell r="G721">
            <v>140</v>
          </cell>
          <cell r="H721">
            <v>0.52</v>
          </cell>
          <cell r="I721">
            <v>4.16</v>
          </cell>
          <cell r="J721" t="str">
            <v>RAL  7005</v>
          </cell>
          <cell r="K721">
            <v>0</v>
          </cell>
          <cell r="L721">
            <v>0</v>
          </cell>
          <cell r="M721">
            <v>0</v>
          </cell>
          <cell r="N721" t="str">
            <v>-</v>
          </cell>
          <cell r="O721" t="str">
            <v>-</v>
          </cell>
          <cell r="P721" t="e">
            <v>#VALUE!</v>
          </cell>
          <cell r="W721" t="str">
            <v>-</v>
          </cell>
        </row>
        <row r="722">
          <cell r="C722" t="str">
            <v>2Л1-1</v>
          </cell>
          <cell r="D722" t="str">
            <v>Лестница 2Л1-1</v>
          </cell>
          <cell r="E722">
            <v>2</v>
          </cell>
          <cell r="F722">
            <v>347.1</v>
          </cell>
          <cell r="G722">
            <v>694.2</v>
          </cell>
          <cell r="H722">
            <v>17.809999999999999</v>
          </cell>
          <cell r="I722">
            <v>35.619999999999997</v>
          </cell>
          <cell r="J722" t="str">
            <v>RAL  7005</v>
          </cell>
          <cell r="K722">
            <v>0</v>
          </cell>
          <cell r="L722">
            <v>0</v>
          </cell>
          <cell r="M722">
            <v>0</v>
          </cell>
          <cell r="N722" t="str">
            <v>-</v>
          </cell>
          <cell r="O722" t="str">
            <v>-</v>
          </cell>
          <cell r="P722" t="e">
            <v>#VALUE!</v>
          </cell>
          <cell r="W722" t="str">
            <v>-</v>
          </cell>
        </row>
        <row r="723">
          <cell r="C723" t="str">
            <v>2Л1-2</v>
          </cell>
          <cell r="D723" t="str">
            <v>Лестница 2Л1-2</v>
          </cell>
          <cell r="E723">
            <v>1</v>
          </cell>
          <cell r="F723">
            <v>383.4</v>
          </cell>
          <cell r="G723">
            <v>383.4</v>
          </cell>
          <cell r="H723">
            <v>17.760000000000002</v>
          </cell>
          <cell r="I723">
            <v>17.760000000000002</v>
          </cell>
          <cell r="J723" t="str">
            <v>RAL  7005</v>
          </cell>
          <cell r="K723">
            <v>0</v>
          </cell>
          <cell r="L723">
            <v>0</v>
          </cell>
          <cell r="M723">
            <v>0</v>
          </cell>
          <cell r="N723" t="str">
            <v>-</v>
          </cell>
          <cell r="O723" t="str">
            <v>-</v>
          </cell>
          <cell r="P723" t="e">
            <v>#VALUE!</v>
          </cell>
          <cell r="W723" t="str">
            <v>-</v>
          </cell>
        </row>
        <row r="724">
          <cell r="C724" t="str">
            <v>2Л1-3</v>
          </cell>
          <cell r="D724" t="str">
            <v>Лестница 2Л1-3</v>
          </cell>
          <cell r="E724">
            <v>1</v>
          </cell>
          <cell r="F724">
            <v>176</v>
          </cell>
          <cell r="G724">
            <v>176</v>
          </cell>
          <cell r="H724">
            <v>8.68</v>
          </cell>
          <cell r="I724">
            <v>8.68</v>
          </cell>
          <cell r="J724" t="str">
            <v>RAL  7005</v>
          </cell>
          <cell r="K724">
            <v>0</v>
          </cell>
          <cell r="L724">
            <v>0</v>
          </cell>
          <cell r="M724">
            <v>0</v>
          </cell>
          <cell r="N724" t="str">
            <v>-</v>
          </cell>
          <cell r="O724" t="str">
            <v>-</v>
          </cell>
          <cell r="P724" t="e">
            <v>#VALUE!</v>
          </cell>
          <cell r="W724" t="str">
            <v>-</v>
          </cell>
        </row>
        <row r="725">
          <cell r="C725" t="str">
            <v>2Л1-4</v>
          </cell>
          <cell r="D725" t="str">
            <v>Лестница 2Л1-4</v>
          </cell>
          <cell r="E725">
            <v>4</v>
          </cell>
          <cell r="F725">
            <v>278.8</v>
          </cell>
          <cell r="G725">
            <v>1115.2</v>
          </cell>
          <cell r="H725">
            <v>15.24</v>
          </cell>
          <cell r="I725">
            <v>60.96</v>
          </cell>
          <cell r="J725" t="str">
            <v>RAL  7005</v>
          </cell>
          <cell r="K725">
            <v>0</v>
          </cell>
          <cell r="L725">
            <v>0</v>
          </cell>
          <cell r="M725">
            <v>0</v>
          </cell>
          <cell r="N725" t="str">
            <v>-</v>
          </cell>
          <cell r="O725" t="str">
            <v>-</v>
          </cell>
          <cell r="P725" t="e">
            <v>#VALUE!</v>
          </cell>
          <cell r="W725" t="str">
            <v>-</v>
          </cell>
        </row>
        <row r="726">
          <cell r="C726" t="str">
            <v>2Л1-5</v>
          </cell>
          <cell r="D726" t="str">
            <v>Лестница 2Л1-5</v>
          </cell>
          <cell r="E726">
            <v>2</v>
          </cell>
          <cell r="F726">
            <v>261.2</v>
          </cell>
          <cell r="G726">
            <v>522.4</v>
          </cell>
          <cell r="H726">
            <v>13.45</v>
          </cell>
          <cell r="I726">
            <v>26.9</v>
          </cell>
          <cell r="J726" t="str">
            <v>RAL  7005</v>
          </cell>
          <cell r="K726">
            <v>0</v>
          </cell>
          <cell r="L726">
            <v>0</v>
          </cell>
          <cell r="M726">
            <v>0</v>
          </cell>
          <cell r="N726" t="str">
            <v>-</v>
          </cell>
          <cell r="O726" t="str">
            <v>-</v>
          </cell>
          <cell r="P726" t="e">
            <v>#VALUE!</v>
          </cell>
          <cell r="W726" t="str">
            <v>-</v>
          </cell>
        </row>
        <row r="727">
          <cell r="C727" t="str">
            <v>2Л1-6</v>
          </cell>
          <cell r="D727" t="str">
            <v>Лестница 2Л1-6</v>
          </cell>
          <cell r="E727">
            <v>2</v>
          </cell>
          <cell r="F727">
            <v>259.60000000000002</v>
          </cell>
          <cell r="G727">
            <v>519.20000000000005</v>
          </cell>
          <cell r="H727">
            <v>13.38</v>
          </cell>
          <cell r="I727">
            <v>26.76</v>
          </cell>
          <cell r="J727" t="str">
            <v>RAL  7005</v>
          </cell>
          <cell r="K727">
            <v>0</v>
          </cell>
          <cell r="L727">
            <v>0</v>
          </cell>
          <cell r="M727">
            <v>0</v>
          </cell>
          <cell r="N727" t="str">
            <v>-</v>
          </cell>
          <cell r="O727" t="str">
            <v>-</v>
          </cell>
          <cell r="P727" t="e">
            <v>#VALUE!</v>
          </cell>
          <cell r="W727" t="str">
            <v>-</v>
          </cell>
        </row>
        <row r="728">
          <cell r="C728" t="str">
            <v>2Л2-1</v>
          </cell>
          <cell r="D728" t="str">
            <v>Лестница 2Л2-1</v>
          </cell>
          <cell r="E728">
            <v>2</v>
          </cell>
          <cell r="F728">
            <v>61.6</v>
          </cell>
          <cell r="G728">
            <v>123.2</v>
          </cell>
          <cell r="H728">
            <v>2.8</v>
          </cell>
          <cell r="I728">
            <v>5.6</v>
          </cell>
          <cell r="J728" t="str">
            <v>RAL  7005</v>
          </cell>
          <cell r="K728">
            <v>0</v>
          </cell>
          <cell r="L728">
            <v>0</v>
          </cell>
          <cell r="M728">
            <v>0</v>
          </cell>
          <cell r="N728" t="str">
            <v>-</v>
          </cell>
          <cell r="O728" t="str">
            <v>-</v>
          </cell>
          <cell r="P728" t="e">
            <v>#VALUE!</v>
          </cell>
          <cell r="W728" t="str">
            <v>-</v>
          </cell>
        </row>
        <row r="729">
          <cell r="C729" t="str">
            <v>2Л2-2</v>
          </cell>
          <cell r="D729" t="str">
            <v>Лестница 2Л2-2</v>
          </cell>
          <cell r="E729">
            <v>4</v>
          </cell>
          <cell r="F729">
            <v>370.8</v>
          </cell>
          <cell r="G729">
            <v>1483.2</v>
          </cell>
          <cell r="H729">
            <v>19.89</v>
          </cell>
          <cell r="I729">
            <v>79.56</v>
          </cell>
          <cell r="J729" t="str">
            <v>RAL  7005</v>
          </cell>
          <cell r="K729">
            <v>0</v>
          </cell>
          <cell r="L729">
            <v>0</v>
          </cell>
          <cell r="M729">
            <v>0</v>
          </cell>
          <cell r="N729" t="str">
            <v>-</v>
          </cell>
          <cell r="O729" t="str">
            <v>-</v>
          </cell>
          <cell r="P729" t="e">
            <v>#VALUE!</v>
          </cell>
          <cell r="W729" t="str">
            <v>-</v>
          </cell>
        </row>
        <row r="730">
          <cell r="C730" t="str">
            <v>2Л2-3</v>
          </cell>
          <cell r="D730" t="str">
            <v>Лестница 2Л2-3</v>
          </cell>
          <cell r="E730">
            <v>2</v>
          </cell>
          <cell r="F730">
            <v>276.39999999999998</v>
          </cell>
          <cell r="G730">
            <v>552.79999999999995</v>
          </cell>
          <cell r="H730">
            <v>14.96</v>
          </cell>
          <cell r="I730">
            <v>29.92</v>
          </cell>
          <cell r="J730" t="str">
            <v>RAL  7005</v>
          </cell>
          <cell r="K730">
            <v>0</v>
          </cell>
          <cell r="L730">
            <v>0</v>
          </cell>
          <cell r="M730">
            <v>0</v>
          </cell>
          <cell r="N730" t="str">
            <v>-</v>
          </cell>
          <cell r="O730" t="str">
            <v>-</v>
          </cell>
          <cell r="P730" t="e">
            <v>#VALUE!</v>
          </cell>
          <cell r="W730" t="str">
            <v>-</v>
          </cell>
        </row>
        <row r="731">
          <cell r="C731" t="str">
            <v>2Л2-4</v>
          </cell>
          <cell r="D731" t="str">
            <v>Лестница 2Л2-4</v>
          </cell>
          <cell r="E731">
            <v>2</v>
          </cell>
          <cell r="F731">
            <v>309.60000000000002</v>
          </cell>
          <cell r="G731">
            <v>619.20000000000005</v>
          </cell>
          <cell r="H731">
            <v>16.39</v>
          </cell>
          <cell r="I731">
            <v>32.78</v>
          </cell>
          <cell r="J731" t="str">
            <v>RAL  7005</v>
          </cell>
          <cell r="K731">
            <v>0</v>
          </cell>
          <cell r="L731">
            <v>0</v>
          </cell>
          <cell r="M731">
            <v>0</v>
          </cell>
          <cell r="N731" t="str">
            <v>-</v>
          </cell>
          <cell r="O731" t="str">
            <v>-</v>
          </cell>
          <cell r="P731" t="e">
            <v>#VALUE!</v>
          </cell>
          <cell r="W731" t="str">
            <v>-</v>
          </cell>
        </row>
        <row r="732">
          <cell r="C732" t="str">
            <v>2Л3-1</v>
          </cell>
          <cell r="D732" t="str">
            <v>Лестница 2Л3-1</v>
          </cell>
          <cell r="E732">
            <v>2</v>
          </cell>
          <cell r="F732">
            <v>254.8</v>
          </cell>
          <cell r="G732">
            <v>509.6</v>
          </cell>
          <cell r="H732">
            <v>11.27</v>
          </cell>
          <cell r="I732">
            <v>22.54</v>
          </cell>
          <cell r="J732" t="str">
            <v>RAL  7005</v>
          </cell>
          <cell r="K732">
            <v>0</v>
          </cell>
          <cell r="L732">
            <v>0</v>
          </cell>
          <cell r="M732">
            <v>0</v>
          </cell>
          <cell r="N732" t="str">
            <v>-</v>
          </cell>
          <cell r="O732" t="str">
            <v>-</v>
          </cell>
          <cell r="P732" t="e">
            <v>#VALUE!</v>
          </cell>
          <cell r="W732" t="str">
            <v>-</v>
          </cell>
        </row>
        <row r="733">
          <cell r="C733" t="str">
            <v>2Л3-2</v>
          </cell>
          <cell r="D733" t="str">
            <v>Лестница 2Л3-2</v>
          </cell>
          <cell r="E733">
            <v>1</v>
          </cell>
          <cell r="F733">
            <v>293.89999999999998</v>
          </cell>
          <cell r="G733">
            <v>293.89999999999998</v>
          </cell>
          <cell r="H733">
            <v>12.83</v>
          </cell>
          <cell r="I733">
            <v>12.83</v>
          </cell>
          <cell r="J733" t="str">
            <v>RAL  7005</v>
          </cell>
          <cell r="K733">
            <v>0</v>
          </cell>
          <cell r="L733">
            <v>0</v>
          </cell>
          <cell r="M733">
            <v>0</v>
          </cell>
          <cell r="N733" t="str">
            <v>-</v>
          </cell>
          <cell r="O733" t="str">
            <v>-</v>
          </cell>
          <cell r="P733" t="e">
            <v>#VALUE!</v>
          </cell>
          <cell r="W733" t="str">
            <v>-</v>
          </cell>
        </row>
        <row r="734">
          <cell r="C734" t="str">
            <v>2Л3-3</v>
          </cell>
          <cell r="D734" t="str">
            <v>Лестница 2Л3-3</v>
          </cell>
          <cell r="E734">
            <v>1</v>
          </cell>
          <cell r="F734">
            <v>257.39999999999998</v>
          </cell>
          <cell r="G734">
            <v>257.39999999999998</v>
          </cell>
          <cell r="H734">
            <v>11.35</v>
          </cell>
          <cell r="I734">
            <v>11.35</v>
          </cell>
          <cell r="J734" t="str">
            <v>RAL  7005</v>
          </cell>
          <cell r="K734">
            <v>0</v>
          </cell>
          <cell r="L734">
            <v>0</v>
          </cell>
          <cell r="M734">
            <v>0</v>
          </cell>
          <cell r="N734" t="str">
            <v>-</v>
          </cell>
          <cell r="O734" t="str">
            <v>-</v>
          </cell>
          <cell r="P734" t="e">
            <v>#VALUE!</v>
          </cell>
          <cell r="W734" t="str">
            <v>-</v>
          </cell>
        </row>
        <row r="735">
          <cell r="C735" t="str">
            <v>2Л3-4</v>
          </cell>
          <cell r="D735" t="str">
            <v>Лестница 2Л3-4</v>
          </cell>
          <cell r="E735">
            <v>1</v>
          </cell>
          <cell r="F735">
            <v>362.1</v>
          </cell>
          <cell r="G735">
            <v>362.1</v>
          </cell>
          <cell r="H735">
            <v>17.739999999999998</v>
          </cell>
          <cell r="I735">
            <v>17.739999999999998</v>
          </cell>
          <cell r="J735" t="str">
            <v>RAL  7005</v>
          </cell>
          <cell r="K735">
            <v>0</v>
          </cell>
          <cell r="L735">
            <v>0</v>
          </cell>
          <cell r="M735">
            <v>0</v>
          </cell>
          <cell r="N735" t="str">
            <v>-</v>
          </cell>
          <cell r="O735" t="str">
            <v>-</v>
          </cell>
          <cell r="P735" t="e">
            <v>#VALUE!</v>
          </cell>
          <cell r="W735" t="str">
            <v>-</v>
          </cell>
        </row>
        <row r="736">
          <cell r="C736" t="str">
            <v>2Л6-1</v>
          </cell>
          <cell r="D736" t="str">
            <v>Лестница 2Л6-1</v>
          </cell>
          <cell r="E736">
            <v>3</v>
          </cell>
          <cell r="F736">
            <v>449.9</v>
          </cell>
          <cell r="G736">
            <v>1349.7</v>
          </cell>
          <cell r="H736">
            <v>20.170000000000002</v>
          </cell>
          <cell r="I736">
            <v>60.510000000000005</v>
          </cell>
          <cell r="J736" t="str">
            <v>RAL  7005</v>
          </cell>
          <cell r="K736">
            <v>0</v>
          </cell>
          <cell r="L736">
            <v>0</v>
          </cell>
          <cell r="M736">
            <v>0</v>
          </cell>
          <cell r="N736" t="str">
            <v>-</v>
          </cell>
          <cell r="O736" t="str">
            <v>-</v>
          </cell>
          <cell r="P736" t="e">
            <v>#VALUE!</v>
          </cell>
          <cell r="W736" t="str">
            <v>-</v>
          </cell>
        </row>
        <row r="737">
          <cell r="C737" t="str">
            <v>2М-1</v>
          </cell>
          <cell r="D737" t="str">
            <v>Монтажный элемент 2М-1</v>
          </cell>
          <cell r="E737">
            <v>80</v>
          </cell>
          <cell r="F737">
            <v>1.5</v>
          </cell>
          <cell r="G737">
            <v>120</v>
          </cell>
          <cell r="H737">
            <v>0.04</v>
          </cell>
          <cell r="I737">
            <v>3.2</v>
          </cell>
          <cell r="J737" t="str">
            <v>RAL  7005</v>
          </cell>
          <cell r="K737">
            <v>0</v>
          </cell>
          <cell r="L737">
            <v>0</v>
          </cell>
          <cell r="M737">
            <v>0</v>
          </cell>
          <cell r="N737" t="str">
            <v>-</v>
          </cell>
          <cell r="O737" t="str">
            <v>-</v>
          </cell>
          <cell r="P737" t="e">
            <v>#VALUE!</v>
          </cell>
          <cell r="W737" t="str">
            <v>-</v>
          </cell>
        </row>
        <row r="738">
          <cell r="C738" t="str">
            <v>2М-2</v>
          </cell>
          <cell r="D738" t="str">
            <v>Монтажный элемент 2М-2</v>
          </cell>
          <cell r="E738">
            <v>48</v>
          </cell>
          <cell r="F738">
            <v>0.3</v>
          </cell>
          <cell r="G738">
            <v>14.4</v>
          </cell>
          <cell r="H738">
            <v>0.02</v>
          </cell>
          <cell r="I738">
            <v>0.96</v>
          </cell>
          <cell r="J738" t="str">
            <v>RAL  7005</v>
          </cell>
          <cell r="K738">
            <v>0</v>
          </cell>
          <cell r="L738">
            <v>0</v>
          </cell>
          <cell r="M738">
            <v>0</v>
          </cell>
          <cell r="N738" t="str">
            <v>-</v>
          </cell>
          <cell r="O738" t="str">
            <v>-</v>
          </cell>
          <cell r="P738" t="e">
            <v>#VALUE!</v>
          </cell>
          <cell r="W738" t="str">
            <v>-</v>
          </cell>
        </row>
        <row r="739">
          <cell r="C739" t="str">
            <v>2М-3</v>
          </cell>
          <cell r="D739" t="str">
            <v>Монтажный элемент 2М-3</v>
          </cell>
          <cell r="E739">
            <v>16</v>
          </cell>
          <cell r="F739">
            <v>11.2</v>
          </cell>
          <cell r="G739">
            <v>179.2</v>
          </cell>
          <cell r="H739">
            <v>0.25</v>
          </cell>
          <cell r="I739">
            <v>4</v>
          </cell>
          <cell r="J739" t="str">
            <v>ОГЗ до R45</v>
          </cell>
          <cell r="K739">
            <v>0</v>
          </cell>
          <cell r="L739">
            <v>0</v>
          </cell>
          <cell r="M739">
            <v>0</v>
          </cell>
          <cell r="N739" t="str">
            <v>-</v>
          </cell>
          <cell r="O739" t="str">
            <v>-</v>
          </cell>
          <cell r="P739" t="e">
            <v>#VALUE!</v>
          </cell>
          <cell r="W739" t="str">
            <v>-</v>
          </cell>
        </row>
        <row r="740">
          <cell r="C740" t="str">
            <v>2Н1-1</v>
          </cell>
          <cell r="D740" t="str">
            <v>Настил 2Н1-1</v>
          </cell>
          <cell r="E740">
            <v>2</v>
          </cell>
          <cell r="F740">
            <v>83.9</v>
          </cell>
          <cell r="G740">
            <v>167.8</v>
          </cell>
          <cell r="H740">
            <v>4.07</v>
          </cell>
          <cell r="I740">
            <v>8.14</v>
          </cell>
          <cell r="J740" t="str">
            <v>RAL  7005</v>
          </cell>
          <cell r="K740">
            <v>0</v>
          </cell>
          <cell r="L740">
            <v>0</v>
          </cell>
          <cell r="M740">
            <v>0</v>
          </cell>
          <cell r="N740" t="str">
            <v>-</v>
          </cell>
          <cell r="O740" t="str">
            <v>-</v>
          </cell>
          <cell r="P740" t="e">
            <v>#VALUE!</v>
          </cell>
          <cell r="W740" t="str">
            <v>-</v>
          </cell>
        </row>
        <row r="741">
          <cell r="C741" t="str">
            <v>2Н1-2</v>
          </cell>
          <cell r="D741" t="str">
            <v>Настил 2Н1-2</v>
          </cell>
          <cell r="E741">
            <v>2</v>
          </cell>
          <cell r="F741">
            <v>79.2</v>
          </cell>
          <cell r="G741">
            <v>158.4</v>
          </cell>
          <cell r="H741">
            <v>3.84</v>
          </cell>
          <cell r="I741">
            <v>7.68</v>
          </cell>
          <cell r="J741" t="str">
            <v>RAL  7005</v>
          </cell>
          <cell r="K741">
            <v>0</v>
          </cell>
          <cell r="L741">
            <v>0</v>
          </cell>
          <cell r="M741">
            <v>0</v>
          </cell>
          <cell r="N741" t="str">
            <v>-</v>
          </cell>
          <cell r="O741" t="str">
            <v>-</v>
          </cell>
          <cell r="P741" t="e">
            <v>#VALUE!</v>
          </cell>
          <cell r="W741" t="str">
            <v>-</v>
          </cell>
        </row>
        <row r="742">
          <cell r="C742" t="str">
            <v>2Н1-3</v>
          </cell>
          <cell r="D742" t="str">
            <v>Настил 2Н1-3</v>
          </cell>
          <cell r="E742">
            <v>2</v>
          </cell>
          <cell r="F742">
            <v>64.5</v>
          </cell>
          <cell r="G742">
            <v>129</v>
          </cell>
          <cell r="H742">
            <v>3.14</v>
          </cell>
          <cell r="I742">
            <v>6.28</v>
          </cell>
          <cell r="J742" t="str">
            <v>RAL  7005</v>
          </cell>
          <cell r="K742">
            <v>0</v>
          </cell>
          <cell r="L742">
            <v>0</v>
          </cell>
          <cell r="M742">
            <v>0</v>
          </cell>
          <cell r="N742" t="str">
            <v>-</v>
          </cell>
          <cell r="O742" t="str">
            <v>-</v>
          </cell>
          <cell r="P742" t="e">
            <v>#VALUE!</v>
          </cell>
          <cell r="W742" t="str">
            <v>-</v>
          </cell>
        </row>
        <row r="743">
          <cell r="C743" t="str">
            <v>2Н1-4</v>
          </cell>
          <cell r="D743" t="str">
            <v>Настил 2Н1-4</v>
          </cell>
          <cell r="E743">
            <v>2</v>
          </cell>
          <cell r="F743">
            <v>107.8</v>
          </cell>
          <cell r="G743">
            <v>215.6</v>
          </cell>
          <cell r="H743">
            <v>5.22</v>
          </cell>
          <cell r="I743">
            <v>10.44</v>
          </cell>
          <cell r="J743" t="str">
            <v>RAL  7005</v>
          </cell>
          <cell r="K743">
            <v>0</v>
          </cell>
          <cell r="L743">
            <v>0</v>
          </cell>
          <cell r="M743">
            <v>0</v>
          </cell>
          <cell r="N743" t="str">
            <v>-</v>
          </cell>
          <cell r="O743" t="str">
            <v>-</v>
          </cell>
          <cell r="P743" t="e">
            <v>#VALUE!</v>
          </cell>
          <cell r="W743" t="str">
            <v>-</v>
          </cell>
        </row>
        <row r="744">
          <cell r="C744" t="str">
            <v>2Н1-5</v>
          </cell>
          <cell r="D744" t="str">
            <v>Настил 2Н1-5</v>
          </cell>
          <cell r="E744">
            <v>2</v>
          </cell>
          <cell r="F744">
            <v>100</v>
          </cell>
          <cell r="G744">
            <v>200</v>
          </cell>
          <cell r="H744">
            <v>4.8499999999999996</v>
          </cell>
          <cell r="I744">
            <v>9.6999999999999993</v>
          </cell>
          <cell r="J744" t="str">
            <v>RAL  7005</v>
          </cell>
          <cell r="K744">
            <v>0</v>
          </cell>
          <cell r="L744">
            <v>0</v>
          </cell>
          <cell r="M744">
            <v>0</v>
          </cell>
          <cell r="N744" t="str">
            <v>-</v>
          </cell>
          <cell r="O744" t="str">
            <v>-</v>
          </cell>
          <cell r="P744" t="e">
            <v>#VALUE!</v>
          </cell>
          <cell r="W744" t="str">
            <v>-</v>
          </cell>
        </row>
        <row r="745">
          <cell r="C745" t="str">
            <v>2Н1-6</v>
          </cell>
          <cell r="D745" t="str">
            <v>Настил 2Н1-6</v>
          </cell>
          <cell r="E745">
            <v>2</v>
          </cell>
          <cell r="F745">
            <v>88.6</v>
          </cell>
          <cell r="G745">
            <v>177.2</v>
          </cell>
          <cell r="H745">
            <v>4.29</v>
          </cell>
          <cell r="I745">
            <v>8.58</v>
          </cell>
          <cell r="J745" t="str">
            <v>RAL  7005</v>
          </cell>
          <cell r="K745">
            <v>0</v>
          </cell>
          <cell r="L745">
            <v>0</v>
          </cell>
          <cell r="M745">
            <v>0</v>
          </cell>
          <cell r="N745" t="str">
            <v>-</v>
          </cell>
          <cell r="O745" t="str">
            <v>-</v>
          </cell>
          <cell r="P745" t="e">
            <v>#VALUE!</v>
          </cell>
          <cell r="W745" t="str">
            <v>-</v>
          </cell>
        </row>
        <row r="746">
          <cell r="C746" t="str">
            <v>2Н1-7</v>
          </cell>
          <cell r="D746" t="str">
            <v>Настил 2Н1-7</v>
          </cell>
          <cell r="E746">
            <v>2</v>
          </cell>
          <cell r="F746">
            <v>81.099999999999994</v>
          </cell>
          <cell r="G746">
            <v>162.19999999999999</v>
          </cell>
          <cell r="H746">
            <v>3.93</v>
          </cell>
          <cell r="I746">
            <v>7.86</v>
          </cell>
          <cell r="J746" t="str">
            <v>RAL  7005</v>
          </cell>
          <cell r="K746">
            <v>0</v>
          </cell>
          <cell r="L746">
            <v>0</v>
          </cell>
          <cell r="M746">
            <v>0</v>
          </cell>
          <cell r="N746" t="str">
            <v>-</v>
          </cell>
          <cell r="O746" t="str">
            <v>-</v>
          </cell>
          <cell r="P746" t="e">
            <v>#VALUE!</v>
          </cell>
          <cell r="W746" t="str">
            <v>-</v>
          </cell>
        </row>
        <row r="747">
          <cell r="C747" t="str">
            <v>2Н1-8</v>
          </cell>
          <cell r="D747" t="str">
            <v>Настил 2Н1-8</v>
          </cell>
          <cell r="E747">
            <v>2</v>
          </cell>
          <cell r="F747">
            <v>108.1</v>
          </cell>
          <cell r="G747">
            <v>216.2</v>
          </cell>
          <cell r="H747">
            <v>5.23</v>
          </cell>
          <cell r="I747">
            <v>10.46</v>
          </cell>
          <cell r="J747" t="str">
            <v>RAL  7005</v>
          </cell>
          <cell r="K747">
            <v>0</v>
          </cell>
          <cell r="L747">
            <v>0</v>
          </cell>
          <cell r="M747">
            <v>0</v>
          </cell>
          <cell r="N747" t="str">
            <v>-</v>
          </cell>
          <cell r="O747" t="str">
            <v>-</v>
          </cell>
          <cell r="P747" t="e">
            <v>#VALUE!</v>
          </cell>
          <cell r="W747" t="str">
            <v>-</v>
          </cell>
        </row>
        <row r="748">
          <cell r="C748" t="str">
            <v>2Н1-9</v>
          </cell>
          <cell r="D748" t="str">
            <v>Настил 2Н1-9</v>
          </cell>
          <cell r="E748">
            <v>2</v>
          </cell>
          <cell r="F748">
            <v>100.3</v>
          </cell>
          <cell r="G748">
            <v>200.6</v>
          </cell>
          <cell r="H748">
            <v>4.8600000000000003</v>
          </cell>
          <cell r="I748">
            <v>9.7200000000000006</v>
          </cell>
          <cell r="J748" t="str">
            <v>RAL  7005</v>
          </cell>
          <cell r="K748">
            <v>0</v>
          </cell>
          <cell r="L748">
            <v>0</v>
          </cell>
          <cell r="M748">
            <v>0</v>
          </cell>
          <cell r="N748" t="str">
            <v>-</v>
          </cell>
          <cell r="O748" t="str">
            <v>-</v>
          </cell>
          <cell r="P748" t="e">
            <v>#VALUE!</v>
          </cell>
          <cell r="W748" t="str">
            <v>-</v>
          </cell>
        </row>
        <row r="749">
          <cell r="C749" t="str">
            <v>2Н1-10</v>
          </cell>
          <cell r="D749" t="str">
            <v>Настил 2Н1-10</v>
          </cell>
          <cell r="E749">
            <v>2</v>
          </cell>
          <cell r="F749">
            <v>75.3</v>
          </cell>
          <cell r="G749">
            <v>150.6</v>
          </cell>
          <cell r="H749">
            <v>3.66</v>
          </cell>
          <cell r="I749">
            <v>7.32</v>
          </cell>
          <cell r="J749" t="str">
            <v>RAL  7005</v>
          </cell>
          <cell r="K749">
            <v>0</v>
          </cell>
          <cell r="L749">
            <v>0</v>
          </cell>
          <cell r="M749">
            <v>0</v>
          </cell>
          <cell r="N749" t="str">
            <v>-</v>
          </cell>
          <cell r="O749" t="str">
            <v>-</v>
          </cell>
          <cell r="P749" t="e">
            <v>#VALUE!</v>
          </cell>
          <cell r="W749" t="str">
            <v>-</v>
          </cell>
        </row>
        <row r="750">
          <cell r="C750" t="str">
            <v>2Н1-11</v>
          </cell>
          <cell r="D750" t="str">
            <v>Настил 2Н1-11</v>
          </cell>
          <cell r="E750">
            <v>2</v>
          </cell>
          <cell r="F750">
            <v>78.5</v>
          </cell>
          <cell r="G750">
            <v>157</v>
          </cell>
          <cell r="H750">
            <v>3.8</v>
          </cell>
          <cell r="I750">
            <v>7.6</v>
          </cell>
          <cell r="J750" t="str">
            <v>RAL  7005</v>
          </cell>
          <cell r="K750">
            <v>0</v>
          </cell>
          <cell r="L750">
            <v>0</v>
          </cell>
          <cell r="M750">
            <v>0</v>
          </cell>
          <cell r="N750" t="str">
            <v>-</v>
          </cell>
          <cell r="O750" t="str">
            <v>-</v>
          </cell>
          <cell r="P750" t="e">
            <v>#VALUE!</v>
          </cell>
          <cell r="W750" t="str">
            <v>-</v>
          </cell>
        </row>
        <row r="751">
          <cell r="C751" t="str">
            <v>2Н1-12</v>
          </cell>
          <cell r="D751" t="str">
            <v>Настил 2Н1-12</v>
          </cell>
          <cell r="E751">
            <v>25</v>
          </cell>
          <cell r="F751">
            <v>228.8</v>
          </cell>
          <cell r="G751">
            <v>5720</v>
          </cell>
          <cell r="H751">
            <v>11.13</v>
          </cell>
          <cell r="I751">
            <v>278.25</v>
          </cell>
          <cell r="J751" t="str">
            <v>RAL  7005</v>
          </cell>
          <cell r="K751">
            <v>0</v>
          </cell>
          <cell r="L751">
            <v>0</v>
          </cell>
          <cell r="M751">
            <v>0</v>
          </cell>
          <cell r="N751" t="str">
            <v>-</v>
          </cell>
          <cell r="O751" t="str">
            <v>-</v>
          </cell>
          <cell r="P751" t="e">
            <v>#VALUE!</v>
          </cell>
          <cell r="W751" t="str">
            <v>-</v>
          </cell>
        </row>
        <row r="752">
          <cell r="C752" t="str">
            <v>2Н1-13</v>
          </cell>
          <cell r="D752" t="str">
            <v>Настил 2Н1-13</v>
          </cell>
          <cell r="E752">
            <v>25</v>
          </cell>
          <cell r="F752">
            <v>210</v>
          </cell>
          <cell r="G752">
            <v>5250</v>
          </cell>
          <cell r="H752">
            <v>10.199999999999999</v>
          </cell>
          <cell r="I752">
            <v>254.99999999999997</v>
          </cell>
          <cell r="J752" t="str">
            <v>RAL  7005</v>
          </cell>
          <cell r="K752">
            <v>0</v>
          </cell>
          <cell r="L752">
            <v>0</v>
          </cell>
          <cell r="M752">
            <v>0</v>
          </cell>
          <cell r="N752" t="str">
            <v>-</v>
          </cell>
          <cell r="O752" t="str">
            <v>-</v>
          </cell>
          <cell r="P752" t="e">
            <v>#VALUE!</v>
          </cell>
          <cell r="W752" t="str">
            <v>-</v>
          </cell>
        </row>
        <row r="753">
          <cell r="C753" t="str">
            <v>2Н1-14</v>
          </cell>
          <cell r="D753" t="str">
            <v>Настил 2Н1-14</v>
          </cell>
          <cell r="E753">
            <v>8</v>
          </cell>
          <cell r="F753">
            <v>172.6</v>
          </cell>
          <cell r="G753">
            <v>1380.8</v>
          </cell>
          <cell r="H753">
            <v>8.4</v>
          </cell>
          <cell r="I753">
            <v>67.2</v>
          </cell>
          <cell r="J753" t="str">
            <v>RAL  7005</v>
          </cell>
          <cell r="K753">
            <v>0</v>
          </cell>
          <cell r="L753">
            <v>0</v>
          </cell>
          <cell r="M753">
            <v>0</v>
          </cell>
          <cell r="N753" t="str">
            <v>-</v>
          </cell>
          <cell r="O753" t="str">
            <v>-</v>
          </cell>
          <cell r="P753" t="e">
            <v>#VALUE!</v>
          </cell>
          <cell r="W753" t="str">
            <v>-</v>
          </cell>
        </row>
        <row r="754">
          <cell r="C754" t="str">
            <v>2Н1-15</v>
          </cell>
          <cell r="D754" t="str">
            <v>Настил 2Н1-15</v>
          </cell>
          <cell r="E754">
            <v>10</v>
          </cell>
          <cell r="F754">
            <v>287.3</v>
          </cell>
          <cell r="G754">
            <v>2873</v>
          </cell>
          <cell r="H754">
            <v>13.95</v>
          </cell>
          <cell r="I754">
            <v>139.5</v>
          </cell>
          <cell r="J754" t="str">
            <v>RAL  7005</v>
          </cell>
          <cell r="K754">
            <v>0</v>
          </cell>
          <cell r="L754">
            <v>0</v>
          </cell>
          <cell r="M754">
            <v>0</v>
          </cell>
          <cell r="N754" t="str">
            <v>-</v>
          </cell>
          <cell r="O754" t="str">
            <v>-</v>
          </cell>
          <cell r="P754" t="e">
            <v>#VALUE!</v>
          </cell>
          <cell r="W754" t="str">
            <v>-</v>
          </cell>
        </row>
        <row r="755">
          <cell r="C755" t="str">
            <v>2Н1-16</v>
          </cell>
          <cell r="D755" t="str">
            <v>Настил 2Н1-16</v>
          </cell>
          <cell r="E755">
            <v>10</v>
          </cell>
          <cell r="F755">
            <v>266.7</v>
          </cell>
          <cell r="G755">
            <v>2667</v>
          </cell>
          <cell r="H755">
            <v>12.96</v>
          </cell>
          <cell r="I755">
            <v>129.60000000000002</v>
          </cell>
          <cell r="J755" t="str">
            <v>RAL  7005</v>
          </cell>
          <cell r="K755">
            <v>0</v>
          </cell>
          <cell r="L755">
            <v>0</v>
          </cell>
          <cell r="M755">
            <v>0</v>
          </cell>
          <cell r="N755" t="str">
            <v>-</v>
          </cell>
          <cell r="O755" t="str">
            <v>-</v>
          </cell>
          <cell r="P755" t="e">
            <v>#VALUE!</v>
          </cell>
          <cell r="W755" t="str">
            <v>-</v>
          </cell>
        </row>
        <row r="756">
          <cell r="C756" t="str">
            <v>2Н1-17</v>
          </cell>
          <cell r="D756" t="str">
            <v>Настил 2Н1-17</v>
          </cell>
          <cell r="E756">
            <v>8</v>
          </cell>
          <cell r="F756">
            <v>236.3</v>
          </cell>
          <cell r="G756">
            <v>1890.4</v>
          </cell>
          <cell r="H756">
            <v>11.49</v>
          </cell>
          <cell r="I756">
            <v>91.92</v>
          </cell>
          <cell r="J756" t="str">
            <v>RAL  7005</v>
          </cell>
          <cell r="K756">
            <v>0</v>
          </cell>
          <cell r="L756">
            <v>0</v>
          </cell>
          <cell r="M756">
            <v>0</v>
          </cell>
          <cell r="N756" t="str">
            <v>-</v>
          </cell>
          <cell r="O756" t="str">
            <v>-</v>
          </cell>
          <cell r="P756" t="e">
            <v>#VALUE!</v>
          </cell>
          <cell r="W756" t="str">
            <v>-</v>
          </cell>
        </row>
        <row r="757">
          <cell r="C757" t="str">
            <v>2Н1-18</v>
          </cell>
          <cell r="D757" t="str">
            <v>Настил 2Н1-18</v>
          </cell>
          <cell r="E757">
            <v>8</v>
          </cell>
          <cell r="F757">
            <v>216.4</v>
          </cell>
          <cell r="G757">
            <v>1731.2</v>
          </cell>
          <cell r="H757">
            <v>10.54</v>
          </cell>
          <cell r="I757">
            <v>84.32</v>
          </cell>
          <cell r="J757" t="str">
            <v>RAL  7005</v>
          </cell>
          <cell r="K757">
            <v>0</v>
          </cell>
          <cell r="L757">
            <v>0</v>
          </cell>
          <cell r="M757">
            <v>0</v>
          </cell>
          <cell r="N757" t="str">
            <v>-</v>
          </cell>
          <cell r="O757" t="str">
            <v>-</v>
          </cell>
          <cell r="P757" t="e">
            <v>#VALUE!</v>
          </cell>
          <cell r="W757" t="str">
            <v>-</v>
          </cell>
        </row>
        <row r="758">
          <cell r="C758" t="str">
            <v>2Н1-19</v>
          </cell>
          <cell r="D758" t="str">
            <v>Настил 2Н1-19</v>
          </cell>
          <cell r="E758">
            <v>10</v>
          </cell>
          <cell r="F758">
            <v>288.3</v>
          </cell>
          <cell r="G758">
            <v>2883</v>
          </cell>
          <cell r="H758">
            <v>13.99</v>
          </cell>
          <cell r="I758">
            <v>139.9</v>
          </cell>
          <cell r="J758" t="str">
            <v>RAL  7005</v>
          </cell>
          <cell r="K758">
            <v>0</v>
          </cell>
          <cell r="L758">
            <v>0</v>
          </cell>
          <cell r="M758">
            <v>0</v>
          </cell>
          <cell r="N758" t="str">
            <v>-</v>
          </cell>
          <cell r="O758" t="str">
            <v>-</v>
          </cell>
          <cell r="P758" t="e">
            <v>#VALUE!</v>
          </cell>
          <cell r="W758" t="str">
            <v>-</v>
          </cell>
        </row>
        <row r="759">
          <cell r="C759" t="str">
            <v>2Н1-20</v>
          </cell>
          <cell r="D759" t="str">
            <v>Настил 2Н1-20</v>
          </cell>
          <cell r="E759">
            <v>10</v>
          </cell>
          <cell r="F759">
            <v>267.5</v>
          </cell>
          <cell r="G759">
            <v>2675</v>
          </cell>
          <cell r="H759">
            <v>13</v>
          </cell>
          <cell r="I759">
            <v>130</v>
          </cell>
          <cell r="J759" t="str">
            <v>RAL  7005</v>
          </cell>
          <cell r="K759">
            <v>0</v>
          </cell>
          <cell r="L759">
            <v>0</v>
          </cell>
          <cell r="M759">
            <v>0</v>
          </cell>
          <cell r="N759" t="str">
            <v>-</v>
          </cell>
          <cell r="O759" t="str">
            <v>-</v>
          </cell>
          <cell r="P759" t="e">
            <v>#VALUE!</v>
          </cell>
          <cell r="W759" t="str">
            <v>-</v>
          </cell>
        </row>
        <row r="760">
          <cell r="C760" t="str">
            <v>2Н1-21</v>
          </cell>
          <cell r="D760" t="str">
            <v>Настил 2Н1-21</v>
          </cell>
          <cell r="E760">
            <v>8</v>
          </cell>
          <cell r="F760">
            <v>201.3</v>
          </cell>
          <cell r="G760">
            <v>1610.4</v>
          </cell>
          <cell r="H760">
            <v>9.8000000000000007</v>
          </cell>
          <cell r="I760">
            <v>78.400000000000006</v>
          </cell>
          <cell r="J760" t="str">
            <v>RAL  7005</v>
          </cell>
          <cell r="K760">
            <v>0</v>
          </cell>
          <cell r="L760">
            <v>0</v>
          </cell>
          <cell r="M760">
            <v>0</v>
          </cell>
          <cell r="N760" t="str">
            <v>-</v>
          </cell>
          <cell r="O760" t="str">
            <v>-</v>
          </cell>
          <cell r="P760" t="e">
            <v>#VALUE!</v>
          </cell>
          <cell r="W760" t="str">
            <v>-</v>
          </cell>
        </row>
        <row r="761">
          <cell r="C761" t="str">
            <v>2Н1-22</v>
          </cell>
          <cell r="D761" t="str">
            <v>Настил 2Н1-22</v>
          </cell>
          <cell r="E761">
            <v>24</v>
          </cell>
          <cell r="F761">
            <v>209.7</v>
          </cell>
          <cell r="G761">
            <v>5032.8</v>
          </cell>
          <cell r="H761">
            <v>10.19</v>
          </cell>
          <cell r="I761">
            <v>244.56</v>
          </cell>
          <cell r="J761" t="str">
            <v>RAL  7005</v>
          </cell>
          <cell r="K761">
            <v>0</v>
          </cell>
          <cell r="L761">
            <v>0</v>
          </cell>
          <cell r="M761">
            <v>0</v>
          </cell>
          <cell r="N761" t="str">
            <v>-</v>
          </cell>
          <cell r="O761" t="str">
            <v>-</v>
          </cell>
          <cell r="P761" t="e">
            <v>#VALUE!</v>
          </cell>
          <cell r="W761" t="str">
            <v>-</v>
          </cell>
        </row>
        <row r="762">
          <cell r="C762" t="str">
            <v>2Н1-23</v>
          </cell>
          <cell r="D762" t="str">
            <v>Настил 2Н1-23</v>
          </cell>
          <cell r="E762">
            <v>10</v>
          </cell>
          <cell r="F762">
            <v>173.4</v>
          </cell>
          <cell r="G762">
            <v>1734</v>
          </cell>
          <cell r="H762">
            <v>8.44</v>
          </cell>
          <cell r="I762">
            <v>84.399999999999991</v>
          </cell>
          <cell r="J762" t="str">
            <v>RAL  7005</v>
          </cell>
          <cell r="K762">
            <v>0</v>
          </cell>
          <cell r="L762">
            <v>0</v>
          </cell>
          <cell r="M762">
            <v>0</v>
          </cell>
          <cell r="N762" t="str">
            <v>-</v>
          </cell>
          <cell r="O762" t="str">
            <v>-</v>
          </cell>
          <cell r="P762" t="e">
            <v>#VALUE!</v>
          </cell>
          <cell r="W762" t="str">
            <v>-</v>
          </cell>
        </row>
        <row r="763">
          <cell r="C763" t="str">
            <v>2Н1-24</v>
          </cell>
          <cell r="D763" t="str">
            <v>Настил 2Н1-24</v>
          </cell>
          <cell r="E763">
            <v>10</v>
          </cell>
          <cell r="F763">
            <v>288.3</v>
          </cell>
          <cell r="G763">
            <v>2883</v>
          </cell>
          <cell r="H763">
            <v>13.99</v>
          </cell>
          <cell r="I763">
            <v>139.9</v>
          </cell>
          <cell r="J763" t="str">
            <v>RAL  7005</v>
          </cell>
          <cell r="K763">
            <v>0</v>
          </cell>
          <cell r="L763">
            <v>0</v>
          </cell>
          <cell r="M763">
            <v>0</v>
          </cell>
          <cell r="N763" t="str">
            <v>-</v>
          </cell>
          <cell r="O763" t="str">
            <v>-</v>
          </cell>
          <cell r="P763" t="e">
            <v>#VALUE!</v>
          </cell>
          <cell r="W763" t="str">
            <v>-</v>
          </cell>
        </row>
        <row r="764">
          <cell r="C764" t="str">
            <v>2Н1-25</v>
          </cell>
          <cell r="D764" t="str">
            <v>Настил 2Н1-25</v>
          </cell>
          <cell r="E764">
            <v>10</v>
          </cell>
          <cell r="F764">
            <v>267.5</v>
          </cell>
          <cell r="G764">
            <v>2675</v>
          </cell>
          <cell r="H764">
            <v>13</v>
          </cell>
          <cell r="I764">
            <v>130</v>
          </cell>
          <cell r="J764" t="str">
            <v>RAL  7005</v>
          </cell>
          <cell r="K764">
            <v>0</v>
          </cell>
          <cell r="L764">
            <v>0</v>
          </cell>
          <cell r="M764">
            <v>0</v>
          </cell>
          <cell r="N764" t="str">
            <v>-</v>
          </cell>
          <cell r="O764" t="str">
            <v>-</v>
          </cell>
          <cell r="P764" t="e">
            <v>#VALUE!</v>
          </cell>
          <cell r="W764" t="str">
            <v>-</v>
          </cell>
        </row>
        <row r="765">
          <cell r="C765" t="str">
            <v>2Н1-26</v>
          </cell>
          <cell r="D765" t="str">
            <v>Настил 2Н1-26</v>
          </cell>
          <cell r="E765">
            <v>10</v>
          </cell>
          <cell r="F765">
            <v>237.1</v>
          </cell>
          <cell r="G765">
            <v>2371</v>
          </cell>
          <cell r="H765">
            <v>11.53</v>
          </cell>
          <cell r="I765">
            <v>115.3</v>
          </cell>
          <cell r="J765" t="str">
            <v>RAL  7005</v>
          </cell>
          <cell r="K765">
            <v>0</v>
          </cell>
          <cell r="L765">
            <v>0</v>
          </cell>
          <cell r="M765">
            <v>0</v>
          </cell>
          <cell r="N765" t="str">
            <v>-</v>
          </cell>
          <cell r="O765" t="str">
            <v>-</v>
          </cell>
          <cell r="P765" t="e">
            <v>#VALUE!</v>
          </cell>
          <cell r="W765" t="str">
            <v>-</v>
          </cell>
        </row>
        <row r="766">
          <cell r="C766" t="str">
            <v>2Н1-27</v>
          </cell>
          <cell r="D766" t="str">
            <v>Настил 2Н1-27</v>
          </cell>
          <cell r="E766">
            <v>10</v>
          </cell>
          <cell r="F766">
            <v>216.4</v>
          </cell>
          <cell r="G766">
            <v>2164</v>
          </cell>
          <cell r="H766">
            <v>10.54</v>
          </cell>
          <cell r="I766">
            <v>105.39999999999999</v>
          </cell>
          <cell r="J766" t="str">
            <v>RAL  7005</v>
          </cell>
          <cell r="K766">
            <v>0</v>
          </cell>
          <cell r="L766">
            <v>0</v>
          </cell>
          <cell r="M766">
            <v>0</v>
          </cell>
          <cell r="N766" t="str">
            <v>-</v>
          </cell>
          <cell r="O766" t="str">
            <v>-</v>
          </cell>
          <cell r="P766" t="e">
            <v>#VALUE!</v>
          </cell>
          <cell r="W766" t="str">
            <v>-</v>
          </cell>
        </row>
        <row r="767">
          <cell r="C767" t="str">
            <v>2Н1-28</v>
          </cell>
          <cell r="D767" t="str">
            <v>Настил 2Н1-28</v>
          </cell>
          <cell r="E767">
            <v>10</v>
          </cell>
          <cell r="F767">
            <v>288.3</v>
          </cell>
          <cell r="G767">
            <v>2883</v>
          </cell>
          <cell r="H767">
            <v>13.99</v>
          </cell>
          <cell r="I767">
            <v>139.9</v>
          </cell>
          <cell r="J767" t="str">
            <v>RAL  7005</v>
          </cell>
          <cell r="K767">
            <v>0</v>
          </cell>
          <cell r="L767">
            <v>0</v>
          </cell>
          <cell r="M767">
            <v>0</v>
          </cell>
          <cell r="N767" t="str">
            <v>-</v>
          </cell>
          <cell r="O767" t="str">
            <v>-</v>
          </cell>
          <cell r="P767" t="e">
            <v>#VALUE!</v>
          </cell>
          <cell r="W767" t="str">
            <v>-</v>
          </cell>
        </row>
        <row r="768">
          <cell r="C768" t="str">
            <v>2Н1-29</v>
          </cell>
          <cell r="D768" t="str">
            <v>Настил 2Н1-29</v>
          </cell>
          <cell r="E768">
            <v>10</v>
          </cell>
          <cell r="F768">
            <v>267.5</v>
          </cell>
          <cell r="G768">
            <v>2675</v>
          </cell>
          <cell r="H768">
            <v>13</v>
          </cell>
          <cell r="I768">
            <v>130</v>
          </cell>
          <cell r="J768" t="str">
            <v>RAL  7005</v>
          </cell>
          <cell r="K768">
            <v>0</v>
          </cell>
          <cell r="L768">
            <v>0</v>
          </cell>
          <cell r="M768">
            <v>0</v>
          </cell>
          <cell r="N768" t="str">
            <v>-</v>
          </cell>
          <cell r="O768" t="str">
            <v>-</v>
          </cell>
          <cell r="P768" t="e">
            <v>#VALUE!</v>
          </cell>
          <cell r="W768" t="str">
            <v>-</v>
          </cell>
        </row>
        <row r="769">
          <cell r="C769" t="str">
            <v>2Н1-30</v>
          </cell>
          <cell r="D769" t="str">
            <v>Настил 2Н1-30</v>
          </cell>
          <cell r="E769">
            <v>10</v>
          </cell>
          <cell r="F769">
            <v>201.3</v>
          </cell>
          <cell r="G769">
            <v>2013</v>
          </cell>
          <cell r="H769">
            <v>9.8000000000000007</v>
          </cell>
          <cell r="I769">
            <v>98</v>
          </cell>
          <cell r="J769" t="str">
            <v>RAL  7005</v>
          </cell>
          <cell r="K769">
            <v>0</v>
          </cell>
          <cell r="L769">
            <v>0</v>
          </cell>
          <cell r="M769">
            <v>0</v>
          </cell>
          <cell r="N769" t="str">
            <v>-</v>
          </cell>
          <cell r="O769" t="str">
            <v>-</v>
          </cell>
          <cell r="P769" t="e">
            <v>#VALUE!</v>
          </cell>
          <cell r="W769" t="str">
            <v>-</v>
          </cell>
        </row>
        <row r="770">
          <cell r="C770" t="str">
            <v>2Н1-31</v>
          </cell>
          <cell r="D770" t="str">
            <v>Настил 2Н1-31</v>
          </cell>
          <cell r="E770">
            <v>7</v>
          </cell>
          <cell r="F770">
            <v>173</v>
          </cell>
          <cell r="G770">
            <v>1211</v>
          </cell>
          <cell r="H770">
            <v>8.42</v>
          </cell>
          <cell r="I770">
            <v>58.94</v>
          </cell>
          <cell r="J770" t="str">
            <v>RAL  7005</v>
          </cell>
          <cell r="K770">
            <v>0</v>
          </cell>
          <cell r="L770">
            <v>0</v>
          </cell>
          <cell r="M770">
            <v>0</v>
          </cell>
          <cell r="N770" t="str">
            <v>-</v>
          </cell>
          <cell r="O770" t="str">
            <v>-</v>
          </cell>
          <cell r="P770" t="e">
            <v>#VALUE!</v>
          </cell>
          <cell r="W770" t="str">
            <v>-</v>
          </cell>
        </row>
        <row r="771">
          <cell r="C771" t="str">
            <v>2Н1-32</v>
          </cell>
          <cell r="D771" t="str">
            <v>Настил 2Н1-32</v>
          </cell>
          <cell r="E771">
            <v>8</v>
          </cell>
          <cell r="F771">
            <v>287.7</v>
          </cell>
          <cell r="G771">
            <v>2301.6</v>
          </cell>
          <cell r="H771">
            <v>13.97</v>
          </cell>
          <cell r="I771">
            <v>111.76</v>
          </cell>
          <cell r="J771" t="str">
            <v>RAL  7005</v>
          </cell>
          <cell r="K771">
            <v>0</v>
          </cell>
          <cell r="L771">
            <v>0</v>
          </cell>
          <cell r="M771">
            <v>0</v>
          </cell>
          <cell r="N771" t="str">
            <v>-</v>
          </cell>
          <cell r="O771" t="str">
            <v>-</v>
          </cell>
          <cell r="P771" t="e">
            <v>#VALUE!</v>
          </cell>
          <cell r="W771" t="str">
            <v>-</v>
          </cell>
        </row>
        <row r="772">
          <cell r="C772" t="str">
            <v>2Н1-33</v>
          </cell>
          <cell r="D772" t="str">
            <v>Настил 2Н1-33</v>
          </cell>
          <cell r="E772">
            <v>8</v>
          </cell>
          <cell r="F772">
            <v>267.10000000000002</v>
          </cell>
          <cell r="G772">
            <v>2136.8000000000002</v>
          </cell>
          <cell r="H772">
            <v>12.99</v>
          </cell>
          <cell r="I772">
            <v>103.92</v>
          </cell>
          <cell r="J772" t="str">
            <v>RAL  7005</v>
          </cell>
          <cell r="K772">
            <v>0</v>
          </cell>
          <cell r="L772">
            <v>0</v>
          </cell>
          <cell r="M772">
            <v>0</v>
          </cell>
          <cell r="N772" t="str">
            <v>-</v>
          </cell>
          <cell r="O772" t="str">
            <v>-</v>
          </cell>
          <cell r="P772" t="e">
            <v>#VALUE!</v>
          </cell>
          <cell r="W772" t="str">
            <v>-</v>
          </cell>
        </row>
        <row r="773">
          <cell r="C773" t="str">
            <v>2Н1-34</v>
          </cell>
          <cell r="D773" t="str">
            <v>Настил 2Н1-34</v>
          </cell>
          <cell r="E773">
            <v>6</v>
          </cell>
          <cell r="F773">
            <v>236.8</v>
          </cell>
          <cell r="G773">
            <v>1420.8</v>
          </cell>
          <cell r="H773">
            <v>11.51</v>
          </cell>
          <cell r="I773">
            <v>69.06</v>
          </cell>
          <cell r="J773" t="str">
            <v>RAL  7005</v>
          </cell>
          <cell r="K773">
            <v>0</v>
          </cell>
          <cell r="L773">
            <v>0</v>
          </cell>
          <cell r="M773">
            <v>0</v>
          </cell>
          <cell r="N773" t="str">
            <v>-</v>
          </cell>
          <cell r="O773" t="str">
            <v>-</v>
          </cell>
          <cell r="P773" t="e">
            <v>#VALUE!</v>
          </cell>
          <cell r="W773" t="str">
            <v>-</v>
          </cell>
        </row>
        <row r="774">
          <cell r="C774" t="str">
            <v>2Н1-35</v>
          </cell>
          <cell r="D774" t="str">
            <v>Настил 2Н1-35</v>
          </cell>
          <cell r="E774">
            <v>6</v>
          </cell>
          <cell r="F774">
            <v>215.8</v>
          </cell>
          <cell r="G774">
            <v>1294.8</v>
          </cell>
          <cell r="H774">
            <v>10.51</v>
          </cell>
          <cell r="I774">
            <v>63.06</v>
          </cell>
          <cell r="J774" t="str">
            <v>RAL  7005</v>
          </cell>
          <cell r="K774">
            <v>0</v>
          </cell>
          <cell r="L774">
            <v>0</v>
          </cell>
          <cell r="M774">
            <v>0</v>
          </cell>
          <cell r="N774" t="str">
            <v>-</v>
          </cell>
          <cell r="O774" t="str">
            <v>-</v>
          </cell>
          <cell r="P774" t="e">
            <v>#VALUE!</v>
          </cell>
          <cell r="W774" t="str">
            <v>-</v>
          </cell>
        </row>
        <row r="775">
          <cell r="C775" t="str">
            <v>2Н1-36</v>
          </cell>
          <cell r="D775" t="str">
            <v>Настил 2Н1-36</v>
          </cell>
          <cell r="E775">
            <v>8</v>
          </cell>
          <cell r="F775">
            <v>287.5</v>
          </cell>
          <cell r="G775">
            <v>2300</v>
          </cell>
          <cell r="H775">
            <v>13.96</v>
          </cell>
          <cell r="I775">
            <v>111.68</v>
          </cell>
          <cell r="J775" t="str">
            <v>RAL  7005</v>
          </cell>
          <cell r="K775">
            <v>0</v>
          </cell>
          <cell r="L775">
            <v>0</v>
          </cell>
          <cell r="M775">
            <v>0</v>
          </cell>
          <cell r="N775" t="str">
            <v>-</v>
          </cell>
          <cell r="O775" t="str">
            <v>-</v>
          </cell>
          <cell r="P775" t="e">
            <v>#VALUE!</v>
          </cell>
          <cell r="W775" t="str">
            <v>-</v>
          </cell>
        </row>
        <row r="776">
          <cell r="C776" t="str">
            <v>2Н1-37</v>
          </cell>
          <cell r="D776" t="str">
            <v>Настил 2Н1-37</v>
          </cell>
          <cell r="E776">
            <v>8</v>
          </cell>
          <cell r="F776">
            <v>266.8</v>
          </cell>
          <cell r="G776">
            <v>2134.4</v>
          </cell>
          <cell r="H776">
            <v>12.97</v>
          </cell>
          <cell r="I776">
            <v>103.76</v>
          </cell>
          <cell r="J776" t="str">
            <v>RAL  7005</v>
          </cell>
          <cell r="K776">
            <v>0</v>
          </cell>
          <cell r="L776">
            <v>0</v>
          </cell>
          <cell r="M776">
            <v>0</v>
          </cell>
          <cell r="N776" t="str">
            <v>-</v>
          </cell>
          <cell r="O776" t="str">
            <v>-</v>
          </cell>
          <cell r="P776" t="e">
            <v>#VALUE!</v>
          </cell>
          <cell r="W776" t="str">
            <v>-</v>
          </cell>
        </row>
        <row r="777">
          <cell r="C777" t="str">
            <v>2Н1-38</v>
          </cell>
          <cell r="D777" t="str">
            <v>Настил 2Н1-38</v>
          </cell>
          <cell r="E777">
            <v>6</v>
          </cell>
          <cell r="F777">
            <v>200.6</v>
          </cell>
          <cell r="G777">
            <v>1203.5999999999999</v>
          </cell>
          <cell r="H777">
            <v>9.77</v>
          </cell>
          <cell r="I777">
            <v>58.62</v>
          </cell>
          <cell r="J777" t="str">
            <v>RAL  7005</v>
          </cell>
          <cell r="K777">
            <v>0</v>
          </cell>
          <cell r="L777">
            <v>0</v>
          </cell>
          <cell r="M777">
            <v>0</v>
          </cell>
          <cell r="N777" t="str">
            <v>-</v>
          </cell>
          <cell r="O777" t="str">
            <v>-</v>
          </cell>
          <cell r="P777" t="e">
            <v>#VALUE!</v>
          </cell>
          <cell r="W777" t="str">
            <v>-</v>
          </cell>
        </row>
        <row r="778">
          <cell r="C778" t="str">
            <v>2Н1-39</v>
          </cell>
          <cell r="D778" t="str">
            <v>Настил 2Н1-39</v>
          </cell>
          <cell r="E778">
            <v>1</v>
          </cell>
          <cell r="F778">
            <v>13.9</v>
          </cell>
          <cell r="G778">
            <v>13.9</v>
          </cell>
          <cell r="H778">
            <v>0.69</v>
          </cell>
          <cell r="I778">
            <v>0.69</v>
          </cell>
          <cell r="J778" t="str">
            <v>RAL  7005</v>
          </cell>
          <cell r="K778">
            <v>0</v>
          </cell>
          <cell r="L778">
            <v>0</v>
          </cell>
          <cell r="M778">
            <v>0</v>
          </cell>
          <cell r="N778" t="str">
            <v>-</v>
          </cell>
          <cell r="O778" t="str">
            <v>-</v>
          </cell>
          <cell r="P778" t="e">
            <v>#VALUE!</v>
          </cell>
          <cell r="W778" t="str">
            <v>-</v>
          </cell>
        </row>
        <row r="779">
          <cell r="C779" t="str">
            <v>2Н1-40</v>
          </cell>
          <cell r="D779" t="str">
            <v>Настил 2Н1-40</v>
          </cell>
          <cell r="E779">
            <v>3</v>
          </cell>
          <cell r="F779">
            <v>51.4</v>
          </cell>
          <cell r="G779">
            <v>154.19999999999999</v>
          </cell>
          <cell r="H779">
            <v>2.4900000000000002</v>
          </cell>
          <cell r="I779">
            <v>7.4700000000000006</v>
          </cell>
          <cell r="J779" t="str">
            <v>RAL  7005</v>
          </cell>
          <cell r="K779">
            <v>0</v>
          </cell>
          <cell r="L779">
            <v>0</v>
          </cell>
          <cell r="M779">
            <v>0</v>
          </cell>
          <cell r="N779" t="str">
            <v>-</v>
          </cell>
          <cell r="O779" t="str">
            <v>-</v>
          </cell>
          <cell r="P779" t="e">
            <v>#VALUE!</v>
          </cell>
          <cell r="W779" t="str">
            <v>-</v>
          </cell>
        </row>
        <row r="780">
          <cell r="C780" t="str">
            <v>2Н1-41</v>
          </cell>
          <cell r="D780" t="str">
            <v>Настил 2Н1-41</v>
          </cell>
          <cell r="E780">
            <v>1</v>
          </cell>
          <cell r="F780">
            <v>33.9</v>
          </cell>
          <cell r="G780">
            <v>33.9</v>
          </cell>
          <cell r="H780">
            <v>1.65</v>
          </cell>
          <cell r="I780">
            <v>1.65</v>
          </cell>
          <cell r="J780" t="str">
            <v>RAL  7005</v>
          </cell>
          <cell r="K780">
            <v>0</v>
          </cell>
          <cell r="L780">
            <v>0</v>
          </cell>
          <cell r="M780">
            <v>0</v>
          </cell>
          <cell r="N780" t="str">
            <v>-</v>
          </cell>
          <cell r="O780" t="str">
            <v>-</v>
          </cell>
          <cell r="P780" t="e">
            <v>#VALUE!</v>
          </cell>
          <cell r="W780" t="str">
            <v>-</v>
          </cell>
        </row>
        <row r="781">
          <cell r="C781" t="str">
            <v>2Н1-42</v>
          </cell>
          <cell r="D781" t="str">
            <v>Настил 2Н1-42</v>
          </cell>
          <cell r="E781">
            <v>2</v>
          </cell>
          <cell r="F781">
            <v>50.2</v>
          </cell>
          <cell r="G781">
            <v>100.4</v>
          </cell>
          <cell r="H781">
            <v>2.4300000000000002</v>
          </cell>
          <cell r="I781">
            <v>4.8600000000000003</v>
          </cell>
          <cell r="J781" t="str">
            <v>RAL  7005</v>
          </cell>
          <cell r="K781">
            <v>0</v>
          </cell>
          <cell r="L781">
            <v>0</v>
          </cell>
          <cell r="M781">
            <v>0</v>
          </cell>
          <cell r="N781" t="str">
            <v>-</v>
          </cell>
          <cell r="O781" t="str">
            <v>-</v>
          </cell>
          <cell r="P781" t="e">
            <v>#VALUE!</v>
          </cell>
          <cell r="W781" t="str">
            <v>-</v>
          </cell>
        </row>
        <row r="782">
          <cell r="C782" t="str">
            <v>2Н1-43</v>
          </cell>
          <cell r="D782" t="str">
            <v>Настил 2Н1-43</v>
          </cell>
          <cell r="E782">
            <v>1</v>
          </cell>
          <cell r="F782">
            <v>45.2</v>
          </cell>
          <cell r="G782">
            <v>45.2</v>
          </cell>
          <cell r="H782">
            <v>2.2000000000000002</v>
          </cell>
          <cell r="I782">
            <v>2.2000000000000002</v>
          </cell>
          <cell r="J782" t="str">
            <v>RAL  7005</v>
          </cell>
          <cell r="K782">
            <v>0</v>
          </cell>
          <cell r="L782">
            <v>0</v>
          </cell>
          <cell r="M782">
            <v>0</v>
          </cell>
          <cell r="N782" t="str">
            <v>-</v>
          </cell>
          <cell r="O782" t="str">
            <v>-</v>
          </cell>
          <cell r="P782" t="e">
            <v>#VALUE!</v>
          </cell>
          <cell r="W782" t="str">
            <v>-</v>
          </cell>
        </row>
        <row r="783">
          <cell r="C783" t="str">
            <v>2Н1-44</v>
          </cell>
          <cell r="D783" t="str">
            <v>Настил 2Н1-44</v>
          </cell>
          <cell r="E783">
            <v>2</v>
          </cell>
          <cell r="F783">
            <v>63.7</v>
          </cell>
          <cell r="G783">
            <v>127.4</v>
          </cell>
          <cell r="H783">
            <v>3.1</v>
          </cell>
          <cell r="I783">
            <v>6.2</v>
          </cell>
          <cell r="J783" t="str">
            <v>RAL  7005</v>
          </cell>
          <cell r="K783">
            <v>0</v>
          </cell>
          <cell r="L783">
            <v>0</v>
          </cell>
          <cell r="M783">
            <v>0</v>
          </cell>
          <cell r="N783" t="str">
            <v>-</v>
          </cell>
          <cell r="O783" t="str">
            <v>-</v>
          </cell>
          <cell r="P783" t="e">
            <v>#VALUE!</v>
          </cell>
          <cell r="W783" t="str">
            <v>-</v>
          </cell>
        </row>
        <row r="784">
          <cell r="C784" t="str">
            <v>2Н1-45</v>
          </cell>
          <cell r="D784" t="str">
            <v>Настил 2Н1-45</v>
          </cell>
          <cell r="E784">
            <v>2</v>
          </cell>
          <cell r="F784">
            <v>66.8</v>
          </cell>
          <cell r="G784">
            <v>133.6</v>
          </cell>
          <cell r="H784">
            <v>3.25</v>
          </cell>
          <cell r="I784">
            <v>6.5</v>
          </cell>
          <cell r="J784" t="str">
            <v>RAL  7005</v>
          </cell>
          <cell r="K784">
            <v>0</v>
          </cell>
          <cell r="L784">
            <v>0</v>
          </cell>
          <cell r="M784">
            <v>0</v>
          </cell>
          <cell r="N784" t="str">
            <v>-</v>
          </cell>
          <cell r="O784" t="str">
            <v>-</v>
          </cell>
          <cell r="P784" t="e">
            <v>#VALUE!</v>
          </cell>
          <cell r="W784" t="str">
            <v>-</v>
          </cell>
        </row>
        <row r="785">
          <cell r="C785" t="str">
            <v>2Н1-46</v>
          </cell>
          <cell r="D785" t="str">
            <v>Настил 2Н1-46</v>
          </cell>
          <cell r="E785">
            <v>1</v>
          </cell>
          <cell r="F785">
            <v>69</v>
          </cell>
          <cell r="G785">
            <v>69</v>
          </cell>
          <cell r="H785">
            <v>3.37</v>
          </cell>
          <cell r="I785">
            <v>3.37</v>
          </cell>
          <cell r="J785" t="str">
            <v>RAL  7005</v>
          </cell>
          <cell r="K785">
            <v>0</v>
          </cell>
          <cell r="L785">
            <v>0</v>
          </cell>
          <cell r="M785">
            <v>0</v>
          </cell>
          <cell r="N785" t="str">
            <v>-</v>
          </cell>
          <cell r="O785" t="str">
            <v>-</v>
          </cell>
          <cell r="P785" t="e">
            <v>#VALUE!</v>
          </cell>
          <cell r="W785" t="str">
            <v>-</v>
          </cell>
        </row>
        <row r="786">
          <cell r="C786" t="str">
            <v>2Н1-47</v>
          </cell>
          <cell r="D786" t="str">
            <v>Настил 2Н1-47</v>
          </cell>
          <cell r="E786">
            <v>2</v>
          </cell>
          <cell r="F786">
            <v>41.8</v>
          </cell>
          <cell r="G786">
            <v>83.6</v>
          </cell>
          <cell r="H786">
            <v>2.0299999999999998</v>
          </cell>
          <cell r="I786">
            <v>4.0599999999999996</v>
          </cell>
          <cell r="J786" t="str">
            <v>RAL  7005</v>
          </cell>
          <cell r="K786">
            <v>0</v>
          </cell>
          <cell r="L786">
            <v>0</v>
          </cell>
          <cell r="M786">
            <v>0</v>
          </cell>
          <cell r="N786" t="str">
            <v>-</v>
          </cell>
          <cell r="O786" t="str">
            <v>-</v>
          </cell>
          <cell r="P786" t="e">
            <v>#VALUE!</v>
          </cell>
          <cell r="W786" t="str">
            <v>-</v>
          </cell>
        </row>
        <row r="787">
          <cell r="C787" t="str">
            <v>2Н1-48</v>
          </cell>
          <cell r="D787" t="str">
            <v>Настил 2Н1-48</v>
          </cell>
          <cell r="E787">
            <v>4</v>
          </cell>
          <cell r="F787">
            <v>42.5</v>
          </cell>
          <cell r="G787">
            <v>170</v>
          </cell>
          <cell r="H787">
            <v>2.06</v>
          </cell>
          <cell r="I787">
            <v>8.24</v>
          </cell>
          <cell r="J787" t="str">
            <v>RAL  7005</v>
          </cell>
          <cell r="K787">
            <v>0</v>
          </cell>
          <cell r="L787">
            <v>0</v>
          </cell>
          <cell r="M787">
            <v>0</v>
          </cell>
          <cell r="N787" t="str">
            <v>-</v>
          </cell>
          <cell r="O787" t="str">
            <v>-</v>
          </cell>
          <cell r="P787" t="e">
            <v>#VALUE!</v>
          </cell>
          <cell r="W787" t="str">
            <v>-</v>
          </cell>
        </row>
        <row r="788">
          <cell r="C788" t="str">
            <v>2Н1-49</v>
          </cell>
          <cell r="D788" t="str">
            <v>Настил 2Н1-49</v>
          </cell>
          <cell r="E788">
            <v>1</v>
          </cell>
          <cell r="F788">
            <v>208.5</v>
          </cell>
          <cell r="G788">
            <v>208.5</v>
          </cell>
          <cell r="H788">
            <v>10.130000000000001</v>
          </cell>
          <cell r="I788">
            <v>10.130000000000001</v>
          </cell>
          <cell r="J788" t="str">
            <v>RAL  7005</v>
          </cell>
          <cell r="K788">
            <v>0</v>
          </cell>
          <cell r="L788">
            <v>0</v>
          </cell>
          <cell r="M788">
            <v>0</v>
          </cell>
          <cell r="N788" t="str">
            <v>-</v>
          </cell>
          <cell r="O788" t="str">
            <v>-</v>
          </cell>
          <cell r="P788" t="e">
            <v>#VALUE!</v>
          </cell>
          <cell r="W788" t="str">
            <v>-</v>
          </cell>
        </row>
        <row r="789">
          <cell r="C789" t="str">
            <v>2Н1-50</v>
          </cell>
          <cell r="D789" t="str">
            <v>Настил 2Н1-50</v>
          </cell>
          <cell r="E789">
            <v>2</v>
          </cell>
          <cell r="F789">
            <v>37.299999999999997</v>
          </cell>
          <cell r="G789">
            <v>74.599999999999994</v>
          </cell>
          <cell r="H789">
            <v>1.81</v>
          </cell>
          <cell r="I789">
            <v>3.62</v>
          </cell>
          <cell r="J789" t="str">
            <v>RAL  7005</v>
          </cell>
          <cell r="K789">
            <v>0</v>
          </cell>
          <cell r="L789">
            <v>0</v>
          </cell>
          <cell r="M789">
            <v>0</v>
          </cell>
          <cell r="N789" t="str">
            <v>-</v>
          </cell>
          <cell r="O789" t="str">
            <v>-</v>
          </cell>
          <cell r="P789" t="e">
            <v>#VALUE!</v>
          </cell>
          <cell r="W789" t="str">
            <v>-</v>
          </cell>
        </row>
        <row r="790">
          <cell r="C790" t="str">
            <v>2Н1-51</v>
          </cell>
          <cell r="D790" t="str">
            <v>Настил 2Н1-51</v>
          </cell>
          <cell r="E790">
            <v>4</v>
          </cell>
          <cell r="F790">
            <v>30</v>
          </cell>
          <cell r="G790">
            <v>120</v>
          </cell>
          <cell r="H790">
            <v>1.47</v>
          </cell>
          <cell r="I790">
            <v>5.88</v>
          </cell>
          <cell r="J790" t="str">
            <v>RAL  7005</v>
          </cell>
          <cell r="K790">
            <v>0</v>
          </cell>
          <cell r="L790">
            <v>0</v>
          </cell>
          <cell r="M790">
            <v>0</v>
          </cell>
          <cell r="N790" t="str">
            <v>-</v>
          </cell>
          <cell r="O790" t="str">
            <v>-</v>
          </cell>
          <cell r="P790" t="e">
            <v>#VALUE!</v>
          </cell>
          <cell r="W790" t="str">
            <v>-</v>
          </cell>
        </row>
        <row r="791">
          <cell r="C791" t="str">
            <v>2Н1-52</v>
          </cell>
          <cell r="D791" t="str">
            <v>Настил 2Н1-52</v>
          </cell>
          <cell r="E791">
            <v>1</v>
          </cell>
          <cell r="F791">
            <v>82.4</v>
          </cell>
          <cell r="G791">
            <v>82.4</v>
          </cell>
          <cell r="H791">
            <v>4.01</v>
          </cell>
          <cell r="I791">
            <v>4.01</v>
          </cell>
          <cell r="J791" t="str">
            <v>RAL  7005</v>
          </cell>
          <cell r="K791">
            <v>0</v>
          </cell>
          <cell r="L791">
            <v>0</v>
          </cell>
          <cell r="M791">
            <v>0</v>
          </cell>
          <cell r="N791" t="str">
            <v>-</v>
          </cell>
          <cell r="O791" t="str">
            <v>-</v>
          </cell>
          <cell r="P791" t="e">
            <v>#VALUE!</v>
          </cell>
          <cell r="W791" t="str">
            <v>-</v>
          </cell>
        </row>
        <row r="792">
          <cell r="C792" t="str">
            <v>2Н1-53</v>
          </cell>
          <cell r="D792" t="str">
            <v>Настил 2Н1-53</v>
          </cell>
          <cell r="E792">
            <v>1</v>
          </cell>
          <cell r="F792">
            <v>54.9</v>
          </cell>
          <cell r="G792">
            <v>54.9</v>
          </cell>
          <cell r="H792">
            <v>2.67</v>
          </cell>
          <cell r="I792">
            <v>2.67</v>
          </cell>
          <cell r="J792" t="str">
            <v>RAL  7005</v>
          </cell>
          <cell r="K792">
            <v>0</v>
          </cell>
          <cell r="L792">
            <v>0</v>
          </cell>
          <cell r="M792">
            <v>0</v>
          </cell>
          <cell r="N792" t="str">
            <v>-</v>
          </cell>
          <cell r="O792" t="str">
            <v>-</v>
          </cell>
          <cell r="P792" t="e">
            <v>#VALUE!</v>
          </cell>
          <cell r="W792" t="str">
            <v>-</v>
          </cell>
        </row>
        <row r="793">
          <cell r="C793" t="str">
            <v>2Н1-54</v>
          </cell>
          <cell r="D793" t="str">
            <v>Настил 2Н1-54</v>
          </cell>
          <cell r="E793">
            <v>2</v>
          </cell>
          <cell r="F793">
            <v>81</v>
          </cell>
          <cell r="G793">
            <v>162</v>
          </cell>
          <cell r="H793">
            <v>3.93</v>
          </cell>
          <cell r="I793">
            <v>7.86</v>
          </cell>
          <cell r="J793" t="str">
            <v>RAL  7005</v>
          </cell>
          <cell r="K793">
            <v>0</v>
          </cell>
          <cell r="L793">
            <v>0</v>
          </cell>
          <cell r="M793">
            <v>0</v>
          </cell>
          <cell r="N793" t="str">
            <v>-</v>
          </cell>
          <cell r="O793" t="str">
            <v>-</v>
          </cell>
          <cell r="P793" t="e">
            <v>#VALUE!</v>
          </cell>
          <cell r="W793" t="str">
            <v>-</v>
          </cell>
        </row>
        <row r="794">
          <cell r="C794" t="str">
            <v>2Н1-55</v>
          </cell>
          <cell r="D794" t="str">
            <v>Настил 2Н1-55</v>
          </cell>
          <cell r="E794">
            <v>2</v>
          </cell>
          <cell r="F794">
            <v>73.2</v>
          </cell>
          <cell r="G794">
            <v>146.4</v>
          </cell>
          <cell r="H794">
            <v>3.56</v>
          </cell>
          <cell r="I794">
            <v>7.12</v>
          </cell>
          <cell r="J794" t="str">
            <v>RAL  7005</v>
          </cell>
          <cell r="K794">
            <v>0</v>
          </cell>
          <cell r="L794">
            <v>0</v>
          </cell>
          <cell r="M794">
            <v>0</v>
          </cell>
          <cell r="N794" t="str">
            <v>-</v>
          </cell>
          <cell r="O794" t="str">
            <v>-</v>
          </cell>
          <cell r="P794" t="e">
            <v>#VALUE!</v>
          </cell>
          <cell r="W794" t="str">
            <v>-</v>
          </cell>
        </row>
        <row r="795">
          <cell r="C795" t="str">
            <v>2Н1-56</v>
          </cell>
          <cell r="D795" t="str">
            <v>Настил 2Н1-56</v>
          </cell>
          <cell r="E795">
            <v>2</v>
          </cell>
          <cell r="F795">
            <v>46.6</v>
          </cell>
          <cell r="G795">
            <v>93.2</v>
          </cell>
          <cell r="H795">
            <v>2.2599999999999998</v>
          </cell>
          <cell r="I795">
            <v>4.5199999999999996</v>
          </cell>
          <cell r="J795" t="str">
            <v>RAL  7005</v>
          </cell>
          <cell r="K795">
            <v>0</v>
          </cell>
          <cell r="L795">
            <v>0</v>
          </cell>
          <cell r="M795">
            <v>0</v>
          </cell>
          <cell r="N795" t="str">
            <v>-</v>
          </cell>
          <cell r="O795" t="str">
            <v>-</v>
          </cell>
          <cell r="P795" t="e">
            <v>#VALUE!</v>
          </cell>
          <cell r="W795" t="str">
            <v>-</v>
          </cell>
        </row>
        <row r="796">
          <cell r="C796" t="str">
            <v>2Н1-57</v>
          </cell>
          <cell r="D796" t="str">
            <v>Настил 2Н1-57</v>
          </cell>
          <cell r="E796">
            <v>2</v>
          </cell>
          <cell r="F796">
            <v>48.9</v>
          </cell>
          <cell r="G796">
            <v>97.8</v>
          </cell>
          <cell r="H796">
            <v>2.37</v>
          </cell>
          <cell r="I796">
            <v>4.74</v>
          </cell>
          <cell r="J796" t="str">
            <v>RAL  7005</v>
          </cell>
          <cell r="K796">
            <v>0</v>
          </cell>
          <cell r="L796">
            <v>0</v>
          </cell>
          <cell r="M796">
            <v>0</v>
          </cell>
          <cell r="N796" t="str">
            <v>-</v>
          </cell>
          <cell r="O796" t="str">
            <v>-</v>
          </cell>
          <cell r="P796" t="e">
            <v>#VALUE!</v>
          </cell>
          <cell r="W796" t="str">
            <v>-</v>
          </cell>
        </row>
        <row r="797">
          <cell r="C797" t="str">
            <v>2Н1-58</v>
          </cell>
          <cell r="D797" t="str">
            <v>Настил 2Н1-58</v>
          </cell>
          <cell r="E797">
            <v>1</v>
          </cell>
          <cell r="F797">
            <v>12.9</v>
          </cell>
          <cell r="G797">
            <v>12.9</v>
          </cell>
          <cell r="H797">
            <v>0.64</v>
          </cell>
          <cell r="I797">
            <v>0.64</v>
          </cell>
          <cell r="J797" t="str">
            <v>RAL  7005</v>
          </cell>
          <cell r="K797">
            <v>0</v>
          </cell>
          <cell r="L797">
            <v>0</v>
          </cell>
          <cell r="M797">
            <v>0</v>
          </cell>
          <cell r="N797" t="str">
            <v>-</v>
          </cell>
          <cell r="O797" t="str">
            <v>-</v>
          </cell>
          <cell r="P797" t="e">
            <v>#VALUE!</v>
          </cell>
          <cell r="W797" t="str">
            <v>-</v>
          </cell>
        </row>
        <row r="798">
          <cell r="C798" t="str">
            <v>2Н1-59</v>
          </cell>
          <cell r="D798" t="str">
            <v>Настил 2Н1-59</v>
          </cell>
          <cell r="E798">
            <v>2</v>
          </cell>
          <cell r="F798">
            <v>47.2</v>
          </cell>
          <cell r="G798">
            <v>94.4</v>
          </cell>
          <cell r="H798">
            <v>2.29</v>
          </cell>
          <cell r="I798">
            <v>4.58</v>
          </cell>
          <cell r="J798" t="str">
            <v>RAL  7005</v>
          </cell>
          <cell r="K798">
            <v>0</v>
          </cell>
          <cell r="L798">
            <v>0</v>
          </cell>
          <cell r="M798">
            <v>0</v>
          </cell>
          <cell r="N798" t="str">
            <v>-</v>
          </cell>
          <cell r="O798" t="str">
            <v>-</v>
          </cell>
          <cell r="P798" t="e">
            <v>#VALUE!</v>
          </cell>
          <cell r="W798" t="str">
            <v>-</v>
          </cell>
        </row>
        <row r="799">
          <cell r="C799" t="str">
            <v>2Н1-60</v>
          </cell>
          <cell r="D799" t="str">
            <v>Настил 2Н1-60</v>
          </cell>
          <cell r="E799">
            <v>2</v>
          </cell>
          <cell r="F799">
            <v>48.9</v>
          </cell>
          <cell r="G799">
            <v>97.8</v>
          </cell>
          <cell r="H799">
            <v>2.37</v>
          </cell>
          <cell r="I799">
            <v>4.74</v>
          </cell>
          <cell r="J799" t="str">
            <v>RAL  7005</v>
          </cell>
          <cell r="K799">
            <v>0</v>
          </cell>
          <cell r="L799">
            <v>0</v>
          </cell>
          <cell r="M799">
            <v>0</v>
          </cell>
          <cell r="N799" t="str">
            <v>-</v>
          </cell>
          <cell r="O799" t="str">
            <v>-</v>
          </cell>
          <cell r="P799" t="e">
            <v>#VALUE!</v>
          </cell>
          <cell r="W799" t="str">
            <v>-</v>
          </cell>
        </row>
        <row r="800">
          <cell r="C800" t="str">
            <v>2Н1-61</v>
          </cell>
          <cell r="D800" t="str">
            <v>Настил 2Н1-61</v>
          </cell>
          <cell r="E800">
            <v>2</v>
          </cell>
          <cell r="F800">
            <v>43.2</v>
          </cell>
          <cell r="G800">
            <v>86.4</v>
          </cell>
          <cell r="H800">
            <v>2.09</v>
          </cell>
          <cell r="I800">
            <v>4.18</v>
          </cell>
          <cell r="J800" t="str">
            <v>RAL  7005</v>
          </cell>
          <cell r="K800">
            <v>0</v>
          </cell>
          <cell r="L800">
            <v>0</v>
          </cell>
          <cell r="M800">
            <v>0</v>
          </cell>
          <cell r="N800" t="str">
            <v>-</v>
          </cell>
          <cell r="O800" t="str">
            <v>-</v>
          </cell>
          <cell r="P800" t="e">
            <v>#VALUE!</v>
          </cell>
          <cell r="W800" t="str">
            <v>-</v>
          </cell>
        </row>
        <row r="801">
          <cell r="C801" t="str">
            <v>2Н1-62</v>
          </cell>
          <cell r="D801" t="str">
            <v>Настил 2Н1-62</v>
          </cell>
          <cell r="E801">
            <v>2</v>
          </cell>
          <cell r="F801">
            <v>82.4</v>
          </cell>
          <cell r="G801">
            <v>164.8</v>
          </cell>
          <cell r="H801">
            <v>4.01</v>
          </cell>
          <cell r="I801">
            <v>8.02</v>
          </cell>
          <cell r="J801" t="str">
            <v>RAL  7005</v>
          </cell>
          <cell r="K801">
            <v>0</v>
          </cell>
          <cell r="L801">
            <v>0</v>
          </cell>
          <cell r="M801">
            <v>0</v>
          </cell>
          <cell r="N801" t="str">
            <v>-</v>
          </cell>
          <cell r="O801" t="str">
            <v>-</v>
          </cell>
          <cell r="P801" t="e">
            <v>#VALUE!</v>
          </cell>
          <cell r="W801" t="str">
            <v>-</v>
          </cell>
        </row>
        <row r="802">
          <cell r="C802" t="str">
            <v>2Н1-63</v>
          </cell>
          <cell r="D802" t="str">
            <v>Настил 2Н1-63</v>
          </cell>
          <cell r="E802">
            <v>2</v>
          </cell>
          <cell r="F802">
            <v>54.2</v>
          </cell>
          <cell r="G802">
            <v>108.4</v>
          </cell>
          <cell r="H802">
            <v>2.64</v>
          </cell>
          <cell r="I802">
            <v>5.28</v>
          </cell>
          <cell r="J802" t="str">
            <v>RAL  7005</v>
          </cell>
          <cell r="K802">
            <v>0</v>
          </cell>
          <cell r="L802">
            <v>0</v>
          </cell>
          <cell r="M802">
            <v>0</v>
          </cell>
          <cell r="N802" t="str">
            <v>-</v>
          </cell>
          <cell r="O802" t="str">
            <v>-</v>
          </cell>
          <cell r="P802" t="e">
            <v>#VALUE!</v>
          </cell>
          <cell r="W802" t="str">
            <v>-</v>
          </cell>
        </row>
        <row r="803">
          <cell r="C803" t="str">
            <v>2Н1-64</v>
          </cell>
          <cell r="D803" t="str">
            <v>Настил 2Н1-64</v>
          </cell>
          <cell r="E803">
            <v>2</v>
          </cell>
          <cell r="F803">
            <v>80.3</v>
          </cell>
          <cell r="G803">
            <v>160.6</v>
          </cell>
          <cell r="H803">
            <v>3.9</v>
          </cell>
          <cell r="I803">
            <v>7.8</v>
          </cell>
          <cell r="J803" t="str">
            <v>RAL  7005</v>
          </cell>
          <cell r="K803">
            <v>0</v>
          </cell>
          <cell r="L803">
            <v>0</v>
          </cell>
          <cell r="M803">
            <v>0</v>
          </cell>
          <cell r="N803" t="str">
            <v>-</v>
          </cell>
          <cell r="O803" t="str">
            <v>-</v>
          </cell>
          <cell r="P803" t="e">
            <v>#VALUE!</v>
          </cell>
          <cell r="W803" t="str">
            <v>-</v>
          </cell>
        </row>
        <row r="804">
          <cell r="C804" t="str">
            <v>2Н1-65</v>
          </cell>
          <cell r="D804" t="str">
            <v>Настил 2Н1-65</v>
          </cell>
          <cell r="E804">
            <v>2</v>
          </cell>
          <cell r="F804">
            <v>73.900000000000006</v>
          </cell>
          <cell r="G804">
            <v>147.80000000000001</v>
          </cell>
          <cell r="H804">
            <v>3.6</v>
          </cell>
          <cell r="I804">
            <v>7.2</v>
          </cell>
          <cell r="J804" t="str">
            <v>RAL  7005</v>
          </cell>
          <cell r="K804">
            <v>0</v>
          </cell>
          <cell r="L804">
            <v>0</v>
          </cell>
          <cell r="M804">
            <v>0</v>
          </cell>
          <cell r="N804" t="str">
            <v>-</v>
          </cell>
          <cell r="O804" t="str">
            <v>-</v>
          </cell>
          <cell r="P804" t="e">
            <v>#VALUE!</v>
          </cell>
          <cell r="W804" t="str">
            <v>-</v>
          </cell>
        </row>
        <row r="805">
          <cell r="C805" t="str">
            <v>2Н1-66</v>
          </cell>
          <cell r="D805" t="str">
            <v>Настил 2Н1-66</v>
          </cell>
          <cell r="E805">
            <v>2</v>
          </cell>
          <cell r="F805">
            <v>36.700000000000003</v>
          </cell>
          <cell r="G805">
            <v>73.400000000000006</v>
          </cell>
          <cell r="H805">
            <v>1.79</v>
          </cell>
          <cell r="I805">
            <v>3.58</v>
          </cell>
          <cell r="J805" t="str">
            <v>RAL  7005</v>
          </cell>
          <cell r="K805">
            <v>0</v>
          </cell>
          <cell r="L805">
            <v>0</v>
          </cell>
          <cell r="M805">
            <v>0</v>
          </cell>
          <cell r="N805" t="str">
            <v>-</v>
          </cell>
          <cell r="O805" t="str">
            <v>-</v>
          </cell>
          <cell r="P805" t="e">
            <v>#VALUE!</v>
          </cell>
          <cell r="W805" t="str">
            <v>-</v>
          </cell>
        </row>
        <row r="806">
          <cell r="C806" t="str">
            <v>2Н1-67</v>
          </cell>
          <cell r="D806" t="str">
            <v>Настил 2Н1-67</v>
          </cell>
          <cell r="E806">
            <v>2</v>
          </cell>
          <cell r="F806">
            <v>208.5</v>
          </cell>
          <cell r="G806">
            <v>417</v>
          </cell>
          <cell r="H806">
            <v>10.130000000000001</v>
          </cell>
          <cell r="I806">
            <v>20.260000000000002</v>
          </cell>
          <cell r="J806" t="str">
            <v>RAL  7005</v>
          </cell>
          <cell r="K806">
            <v>0</v>
          </cell>
          <cell r="L806">
            <v>0</v>
          </cell>
          <cell r="M806">
            <v>0</v>
          </cell>
          <cell r="N806" t="str">
            <v>-</v>
          </cell>
          <cell r="O806" t="str">
            <v>-</v>
          </cell>
          <cell r="P806" t="e">
            <v>#VALUE!</v>
          </cell>
          <cell r="W806" t="str">
            <v>-</v>
          </cell>
        </row>
        <row r="807">
          <cell r="C807" t="str">
            <v>2Н1-68</v>
          </cell>
          <cell r="D807" t="str">
            <v>Настил 2Н1-68</v>
          </cell>
          <cell r="E807">
            <v>2</v>
          </cell>
          <cell r="F807">
            <v>69.7</v>
          </cell>
          <cell r="G807">
            <v>139.4</v>
          </cell>
          <cell r="H807">
            <v>3.4</v>
          </cell>
          <cell r="I807">
            <v>6.8</v>
          </cell>
          <cell r="J807" t="str">
            <v>RAL  7005</v>
          </cell>
          <cell r="K807">
            <v>0</v>
          </cell>
          <cell r="L807">
            <v>0</v>
          </cell>
          <cell r="M807">
            <v>0</v>
          </cell>
          <cell r="N807" t="str">
            <v>-</v>
          </cell>
          <cell r="O807" t="str">
            <v>-</v>
          </cell>
          <cell r="P807" t="e">
            <v>#VALUE!</v>
          </cell>
          <cell r="W807" t="str">
            <v>-</v>
          </cell>
        </row>
        <row r="808">
          <cell r="C808" t="str">
            <v>2Н1-69</v>
          </cell>
          <cell r="D808" t="str">
            <v>Настил 2Н1-69</v>
          </cell>
          <cell r="E808">
            <v>2</v>
          </cell>
          <cell r="F808">
            <v>41.8</v>
          </cell>
          <cell r="G808">
            <v>83.6</v>
          </cell>
          <cell r="H808">
            <v>2.0299999999999998</v>
          </cell>
          <cell r="I808">
            <v>4.0599999999999996</v>
          </cell>
          <cell r="J808" t="str">
            <v>RAL  7005</v>
          </cell>
          <cell r="K808">
            <v>0</v>
          </cell>
          <cell r="L808">
            <v>0</v>
          </cell>
          <cell r="M808">
            <v>0</v>
          </cell>
          <cell r="N808" t="str">
            <v>-</v>
          </cell>
          <cell r="O808" t="str">
            <v>-</v>
          </cell>
          <cell r="P808" t="e">
            <v>#VALUE!</v>
          </cell>
          <cell r="W808" t="str">
            <v>-</v>
          </cell>
        </row>
        <row r="809">
          <cell r="C809" t="str">
            <v>2Н1-70</v>
          </cell>
          <cell r="D809" t="str">
            <v>Настил 2Н1-70</v>
          </cell>
          <cell r="E809">
            <v>2</v>
          </cell>
          <cell r="F809">
            <v>64.400000000000006</v>
          </cell>
          <cell r="G809">
            <v>128.80000000000001</v>
          </cell>
          <cell r="H809">
            <v>3.13</v>
          </cell>
          <cell r="I809">
            <v>6.26</v>
          </cell>
          <cell r="J809" t="str">
            <v>RAL  7005</v>
          </cell>
          <cell r="K809">
            <v>0</v>
          </cell>
          <cell r="L809">
            <v>0</v>
          </cell>
          <cell r="M809">
            <v>0</v>
          </cell>
          <cell r="N809" t="str">
            <v>-</v>
          </cell>
          <cell r="O809" t="str">
            <v>-</v>
          </cell>
          <cell r="P809" t="e">
            <v>#VALUE!</v>
          </cell>
          <cell r="W809" t="str">
            <v>-</v>
          </cell>
        </row>
        <row r="810">
          <cell r="C810" t="str">
            <v>2Н1-71</v>
          </cell>
          <cell r="D810" t="str">
            <v>Настил 2Н1-71</v>
          </cell>
          <cell r="E810">
            <v>2</v>
          </cell>
          <cell r="F810">
            <v>66.8</v>
          </cell>
          <cell r="G810">
            <v>133.6</v>
          </cell>
          <cell r="H810">
            <v>3.25</v>
          </cell>
          <cell r="I810">
            <v>6.5</v>
          </cell>
          <cell r="J810" t="str">
            <v>RAL  7005</v>
          </cell>
          <cell r="K810">
            <v>0</v>
          </cell>
          <cell r="L810">
            <v>0</v>
          </cell>
          <cell r="M810">
            <v>0</v>
          </cell>
          <cell r="N810" t="str">
            <v>-</v>
          </cell>
          <cell r="O810" t="str">
            <v>-</v>
          </cell>
          <cell r="P810" t="e">
            <v>#VALUE!</v>
          </cell>
          <cell r="W810" t="str">
            <v>-</v>
          </cell>
        </row>
        <row r="811">
          <cell r="C811" t="str">
            <v>2Н1-72</v>
          </cell>
          <cell r="D811" t="str">
            <v>Настил 2Н1-72</v>
          </cell>
          <cell r="E811">
            <v>2</v>
          </cell>
          <cell r="F811">
            <v>33.5</v>
          </cell>
          <cell r="G811">
            <v>67</v>
          </cell>
          <cell r="H811">
            <v>1.63</v>
          </cell>
          <cell r="I811">
            <v>3.26</v>
          </cell>
          <cell r="J811" t="str">
            <v>RAL  7005</v>
          </cell>
          <cell r="K811">
            <v>0</v>
          </cell>
          <cell r="L811">
            <v>0</v>
          </cell>
          <cell r="M811">
            <v>0</v>
          </cell>
          <cell r="N811" t="str">
            <v>-</v>
          </cell>
          <cell r="O811" t="str">
            <v>-</v>
          </cell>
          <cell r="P811" t="e">
            <v>#VALUE!</v>
          </cell>
          <cell r="W811" t="str">
            <v>-</v>
          </cell>
        </row>
        <row r="812">
          <cell r="C812" t="str">
            <v>2Н1-73</v>
          </cell>
          <cell r="D812" t="str">
            <v>Настил 2Н1-73</v>
          </cell>
          <cell r="E812">
            <v>2</v>
          </cell>
          <cell r="F812">
            <v>49.7</v>
          </cell>
          <cell r="G812">
            <v>99.4</v>
          </cell>
          <cell r="H812">
            <v>2.41</v>
          </cell>
          <cell r="I812">
            <v>4.82</v>
          </cell>
          <cell r="J812" t="str">
            <v>RAL  7005</v>
          </cell>
          <cell r="K812">
            <v>0</v>
          </cell>
          <cell r="L812">
            <v>0</v>
          </cell>
          <cell r="M812">
            <v>0</v>
          </cell>
          <cell r="N812" t="str">
            <v>-</v>
          </cell>
          <cell r="O812" t="str">
            <v>-</v>
          </cell>
          <cell r="P812" t="e">
            <v>#VALUE!</v>
          </cell>
          <cell r="W812" t="str">
            <v>-</v>
          </cell>
        </row>
        <row r="813">
          <cell r="C813" t="str">
            <v>2Н1-74</v>
          </cell>
          <cell r="D813" t="str">
            <v>Настил 2Н1-74</v>
          </cell>
          <cell r="E813">
            <v>2</v>
          </cell>
          <cell r="F813">
            <v>46.1</v>
          </cell>
          <cell r="G813">
            <v>92.2</v>
          </cell>
          <cell r="H813">
            <v>2.23</v>
          </cell>
          <cell r="I813">
            <v>4.46</v>
          </cell>
          <cell r="J813" t="str">
            <v>RAL  7005</v>
          </cell>
          <cell r="K813">
            <v>0</v>
          </cell>
          <cell r="L813">
            <v>0</v>
          </cell>
          <cell r="M813">
            <v>0</v>
          </cell>
          <cell r="N813" t="str">
            <v>-</v>
          </cell>
          <cell r="O813" t="str">
            <v>-</v>
          </cell>
          <cell r="P813" t="e">
            <v>#VALUE!</v>
          </cell>
          <cell r="W813" t="str">
            <v>-</v>
          </cell>
        </row>
        <row r="814">
          <cell r="C814" t="str">
            <v>2Н1-75</v>
          </cell>
          <cell r="D814" t="str">
            <v>Настил 2Н1-75</v>
          </cell>
          <cell r="E814">
            <v>1</v>
          </cell>
          <cell r="F814">
            <v>45.3</v>
          </cell>
          <cell r="G814">
            <v>45.3</v>
          </cell>
          <cell r="H814">
            <v>2.2000000000000002</v>
          </cell>
          <cell r="I814">
            <v>2.2000000000000002</v>
          </cell>
          <cell r="J814" t="str">
            <v>RAL  7005</v>
          </cell>
          <cell r="K814">
            <v>0</v>
          </cell>
          <cell r="L814">
            <v>0</v>
          </cell>
          <cell r="M814">
            <v>0</v>
          </cell>
          <cell r="N814" t="str">
            <v>-</v>
          </cell>
          <cell r="O814" t="str">
            <v>-</v>
          </cell>
          <cell r="P814" t="e">
            <v>#VALUE!</v>
          </cell>
          <cell r="W814" t="str">
            <v>-</v>
          </cell>
        </row>
        <row r="815">
          <cell r="C815" t="str">
            <v>2Н2-1</v>
          </cell>
          <cell r="D815" t="str">
            <v>Профлист 2Н2-1</v>
          </cell>
          <cell r="E815">
            <v>230</v>
          </cell>
          <cell r="F815">
            <v>49</v>
          </cell>
          <cell r="H815">
            <v>14.89</v>
          </cell>
          <cell r="I815">
            <v>3424.7000000000003</v>
          </cell>
          <cell r="J815" t="str">
            <v>RAL  7005</v>
          </cell>
          <cell r="K815">
            <v>0</v>
          </cell>
          <cell r="L815">
            <v>0</v>
          </cell>
          <cell r="M815">
            <v>0</v>
          </cell>
          <cell r="N815" t="str">
            <v>-</v>
          </cell>
          <cell r="O815" t="str">
            <v>-</v>
          </cell>
          <cell r="P815" t="e">
            <v>#VALUE!</v>
          </cell>
          <cell r="W815" t="str">
            <v>-</v>
          </cell>
        </row>
        <row r="816">
          <cell r="C816" t="str">
            <v>2Н2-2</v>
          </cell>
          <cell r="D816" t="str">
            <v>Профлист 2Н2-2</v>
          </cell>
          <cell r="E816">
            <v>230</v>
          </cell>
          <cell r="F816">
            <v>47</v>
          </cell>
          <cell r="H816">
            <v>14.26</v>
          </cell>
          <cell r="I816">
            <v>3279.7999999999997</v>
          </cell>
          <cell r="J816" t="str">
            <v>RAL  7005</v>
          </cell>
          <cell r="K816">
            <v>0</v>
          </cell>
          <cell r="L816">
            <v>0</v>
          </cell>
          <cell r="M816">
            <v>0</v>
          </cell>
          <cell r="N816" t="str">
            <v>-</v>
          </cell>
          <cell r="O816" t="str">
            <v>-</v>
          </cell>
          <cell r="P816" t="e">
            <v>#VALUE!</v>
          </cell>
          <cell r="W816" t="str">
            <v>-</v>
          </cell>
        </row>
        <row r="817">
          <cell r="C817" t="str">
            <v>2Н3-1</v>
          </cell>
          <cell r="D817" t="str">
            <v>Профлист 2Н3-1</v>
          </cell>
          <cell r="E817">
            <v>173</v>
          </cell>
          <cell r="F817">
            <v>23.6</v>
          </cell>
          <cell r="H817">
            <v>8.14</v>
          </cell>
          <cell r="I817">
            <v>1408.22</v>
          </cell>
          <cell r="J817" t="str">
            <v>RAL Design 110 60 65</v>
          </cell>
          <cell r="K817">
            <v>0</v>
          </cell>
          <cell r="L817">
            <v>0</v>
          </cell>
          <cell r="M817">
            <v>0</v>
          </cell>
          <cell r="N817" t="str">
            <v>-</v>
          </cell>
          <cell r="O817" t="str">
            <v>-</v>
          </cell>
          <cell r="P817" t="e">
            <v>#VALUE!</v>
          </cell>
          <cell r="W817" t="str">
            <v>-</v>
          </cell>
        </row>
        <row r="818">
          <cell r="C818" t="str">
            <v>2Н3-2</v>
          </cell>
          <cell r="D818" t="str">
            <v>Профлист 2Н3-2</v>
          </cell>
          <cell r="E818">
            <v>173</v>
          </cell>
          <cell r="F818">
            <v>22.9</v>
          </cell>
          <cell r="H818">
            <v>7.89</v>
          </cell>
          <cell r="I818">
            <v>1364.97</v>
          </cell>
          <cell r="J818" t="str">
            <v>RAL Design 110 60 65</v>
          </cell>
          <cell r="K818">
            <v>0</v>
          </cell>
          <cell r="L818">
            <v>0</v>
          </cell>
          <cell r="M818">
            <v>0</v>
          </cell>
          <cell r="N818" t="str">
            <v>-</v>
          </cell>
          <cell r="O818" t="str">
            <v>-</v>
          </cell>
          <cell r="P818" t="e">
            <v>#VALUE!</v>
          </cell>
          <cell r="W818" t="str">
            <v>-</v>
          </cell>
        </row>
        <row r="819">
          <cell r="C819" t="str">
            <v>2Н3-3</v>
          </cell>
          <cell r="D819" t="str">
            <v>Профлист 2Н3-3</v>
          </cell>
          <cell r="E819">
            <v>172</v>
          </cell>
          <cell r="F819">
            <v>70.599999999999994</v>
          </cell>
          <cell r="H819">
            <v>24.34</v>
          </cell>
          <cell r="I819">
            <v>4186.4799999999996</v>
          </cell>
          <cell r="J819" t="str">
            <v>RAL Design 110 60 65</v>
          </cell>
          <cell r="K819">
            <v>0</v>
          </cell>
          <cell r="L819">
            <v>0</v>
          </cell>
          <cell r="M819">
            <v>0</v>
          </cell>
          <cell r="N819" t="str">
            <v>-</v>
          </cell>
          <cell r="O819" t="str">
            <v>-</v>
          </cell>
          <cell r="P819" t="e">
            <v>#VALUE!</v>
          </cell>
          <cell r="W819" t="str">
            <v>-</v>
          </cell>
        </row>
        <row r="820">
          <cell r="C820" t="str">
            <v>2Н3-4</v>
          </cell>
          <cell r="D820" t="str">
            <v>Профлист 2Н3-4</v>
          </cell>
          <cell r="E820">
            <v>6</v>
          </cell>
          <cell r="F820">
            <v>10.3</v>
          </cell>
          <cell r="H820">
            <v>3.57</v>
          </cell>
          <cell r="I820">
            <v>21.419999999999998</v>
          </cell>
          <cell r="J820" t="str">
            <v>RAL Design 110 60 65</v>
          </cell>
          <cell r="K820">
            <v>0</v>
          </cell>
          <cell r="L820">
            <v>0</v>
          </cell>
          <cell r="M820">
            <v>0</v>
          </cell>
          <cell r="N820" t="str">
            <v>-</v>
          </cell>
          <cell r="O820" t="str">
            <v>-</v>
          </cell>
          <cell r="P820" t="e">
            <v>#VALUE!</v>
          </cell>
          <cell r="W820" t="str">
            <v>-</v>
          </cell>
        </row>
        <row r="821">
          <cell r="C821" t="str">
            <v>2Н3-5</v>
          </cell>
          <cell r="D821" t="str">
            <v>Профлист 2Н3-5</v>
          </cell>
          <cell r="E821">
            <v>6</v>
          </cell>
          <cell r="F821">
            <v>17.7</v>
          </cell>
          <cell r="H821">
            <v>6.11</v>
          </cell>
          <cell r="I821">
            <v>36.660000000000004</v>
          </cell>
          <cell r="J821" t="str">
            <v>RAL Design 110 60 65</v>
          </cell>
          <cell r="K821">
            <v>0</v>
          </cell>
          <cell r="L821">
            <v>0</v>
          </cell>
          <cell r="M821">
            <v>0</v>
          </cell>
          <cell r="N821" t="str">
            <v>-</v>
          </cell>
          <cell r="O821" t="str">
            <v>-</v>
          </cell>
          <cell r="P821" t="e">
            <v>#VALUE!</v>
          </cell>
          <cell r="W821" t="str">
            <v>-</v>
          </cell>
        </row>
        <row r="822">
          <cell r="C822" t="str">
            <v>2Н3-6</v>
          </cell>
          <cell r="D822" t="str">
            <v>Профлист 2Н3-6</v>
          </cell>
          <cell r="E822">
            <v>9</v>
          </cell>
          <cell r="F822">
            <v>21.8</v>
          </cell>
          <cell r="H822">
            <v>7.51</v>
          </cell>
          <cell r="I822">
            <v>67.59</v>
          </cell>
          <cell r="J822" t="str">
            <v>RAL Design 110 60 65</v>
          </cell>
          <cell r="K822">
            <v>0</v>
          </cell>
          <cell r="L822">
            <v>0</v>
          </cell>
          <cell r="M822">
            <v>0</v>
          </cell>
          <cell r="N822" t="str">
            <v>-</v>
          </cell>
          <cell r="O822" t="str">
            <v>-</v>
          </cell>
          <cell r="P822" t="e">
            <v>#VALUE!</v>
          </cell>
          <cell r="W822" t="str">
            <v>-</v>
          </cell>
        </row>
        <row r="823">
          <cell r="C823" t="str">
            <v>2Н3-7</v>
          </cell>
          <cell r="D823" t="str">
            <v>Профлист 2Н3-7</v>
          </cell>
          <cell r="E823">
            <v>1</v>
          </cell>
          <cell r="F823">
            <v>16.8</v>
          </cell>
          <cell r="H823">
            <v>5.81</v>
          </cell>
          <cell r="I823">
            <v>5.81</v>
          </cell>
          <cell r="J823" t="str">
            <v>RAL Design 110 60 65</v>
          </cell>
          <cell r="K823">
            <v>0</v>
          </cell>
          <cell r="L823">
            <v>0</v>
          </cell>
          <cell r="M823">
            <v>0</v>
          </cell>
          <cell r="N823" t="str">
            <v>-</v>
          </cell>
          <cell r="O823" t="str">
            <v>-</v>
          </cell>
          <cell r="P823" t="e">
            <v>#VALUE!</v>
          </cell>
          <cell r="W823" t="str">
            <v>-</v>
          </cell>
        </row>
        <row r="824">
          <cell r="C824" t="str">
            <v>2Н3-8</v>
          </cell>
          <cell r="D824" t="str">
            <v>Профлист 2Н3-8</v>
          </cell>
          <cell r="E824">
            <v>3</v>
          </cell>
          <cell r="F824">
            <v>6.4</v>
          </cell>
          <cell r="H824">
            <v>2.2200000000000002</v>
          </cell>
          <cell r="I824">
            <v>6.66</v>
          </cell>
          <cell r="J824" t="str">
            <v>RAL Design 110 60 65</v>
          </cell>
          <cell r="K824">
            <v>0</v>
          </cell>
          <cell r="L824">
            <v>0</v>
          </cell>
          <cell r="M824">
            <v>0</v>
          </cell>
          <cell r="N824" t="str">
            <v>-</v>
          </cell>
          <cell r="O824" t="str">
            <v>-</v>
          </cell>
          <cell r="P824" t="e">
            <v>#VALUE!</v>
          </cell>
          <cell r="W824" t="str">
            <v>-</v>
          </cell>
        </row>
        <row r="825">
          <cell r="C825" t="str">
            <v>2Н4-1</v>
          </cell>
          <cell r="D825" t="str">
            <v>Настил 2Н4-1</v>
          </cell>
          <cell r="E825">
            <v>1</v>
          </cell>
          <cell r="F825">
            <v>14.6</v>
          </cell>
          <cell r="G825">
            <v>14.6</v>
          </cell>
          <cell r="H825">
            <v>1.81</v>
          </cell>
          <cell r="I825">
            <v>1.81</v>
          </cell>
          <cell r="J825" t="str">
            <v>RAL  7005</v>
          </cell>
          <cell r="K825">
            <v>0</v>
          </cell>
          <cell r="L825">
            <v>0</v>
          </cell>
          <cell r="M825">
            <v>0</v>
          </cell>
          <cell r="N825" t="str">
            <v>-</v>
          </cell>
          <cell r="O825" t="str">
            <v>-</v>
          </cell>
          <cell r="P825" t="e">
            <v>#VALUE!</v>
          </cell>
          <cell r="W825" t="str">
            <v>-</v>
          </cell>
        </row>
        <row r="826">
          <cell r="C826" t="str">
            <v>2Н4-2</v>
          </cell>
          <cell r="D826" t="str">
            <v>Настил 2Н4-2</v>
          </cell>
          <cell r="E826">
            <v>2</v>
          </cell>
          <cell r="F826">
            <v>21</v>
          </cell>
          <cell r="G826">
            <v>42</v>
          </cell>
          <cell r="H826">
            <v>2.58</v>
          </cell>
          <cell r="I826">
            <v>5.16</v>
          </cell>
          <cell r="J826" t="str">
            <v>RAL  7005</v>
          </cell>
          <cell r="K826">
            <v>0</v>
          </cell>
          <cell r="L826">
            <v>0</v>
          </cell>
          <cell r="M826">
            <v>0</v>
          </cell>
          <cell r="N826" t="str">
            <v>-</v>
          </cell>
          <cell r="O826" t="str">
            <v>-</v>
          </cell>
          <cell r="P826" t="e">
            <v>#VALUE!</v>
          </cell>
          <cell r="W826" t="str">
            <v>-</v>
          </cell>
        </row>
        <row r="827">
          <cell r="C827" t="str">
            <v>2Н4-3</v>
          </cell>
          <cell r="D827" t="str">
            <v>Настил 2Н4-3</v>
          </cell>
          <cell r="E827">
            <v>3</v>
          </cell>
          <cell r="F827">
            <v>16.2</v>
          </cell>
          <cell r="G827">
            <v>48.6</v>
          </cell>
          <cell r="H827">
            <v>2</v>
          </cell>
          <cell r="I827">
            <v>6</v>
          </cell>
          <cell r="J827" t="str">
            <v>RAL  7005</v>
          </cell>
          <cell r="K827">
            <v>0</v>
          </cell>
          <cell r="L827">
            <v>0</v>
          </cell>
          <cell r="M827">
            <v>0</v>
          </cell>
          <cell r="N827" t="str">
            <v>-</v>
          </cell>
          <cell r="O827" t="str">
            <v>-</v>
          </cell>
          <cell r="P827" t="e">
            <v>#VALUE!</v>
          </cell>
          <cell r="W827" t="str">
            <v>-</v>
          </cell>
        </row>
        <row r="828">
          <cell r="C828" t="str">
            <v>2Н4-4</v>
          </cell>
          <cell r="D828" t="str">
            <v>Настил 2Н4-4</v>
          </cell>
          <cell r="E828">
            <v>3</v>
          </cell>
          <cell r="F828">
            <v>19.100000000000001</v>
          </cell>
          <cell r="G828">
            <v>57.3</v>
          </cell>
          <cell r="H828">
            <v>2.35</v>
          </cell>
          <cell r="I828">
            <v>7.0500000000000007</v>
          </cell>
          <cell r="J828" t="str">
            <v>RAL  7005</v>
          </cell>
          <cell r="K828">
            <v>0</v>
          </cell>
          <cell r="L828">
            <v>0</v>
          </cell>
          <cell r="M828">
            <v>0</v>
          </cell>
          <cell r="N828" t="str">
            <v>-</v>
          </cell>
          <cell r="O828" t="str">
            <v>-</v>
          </cell>
          <cell r="P828" t="e">
            <v>#VALUE!</v>
          </cell>
          <cell r="W828" t="str">
            <v>-</v>
          </cell>
        </row>
        <row r="829">
          <cell r="C829" t="str">
            <v>2Н4-5</v>
          </cell>
          <cell r="D829" t="str">
            <v>Настил 2Н4-5</v>
          </cell>
          <cell r="E829">
            <v>4</v>
          </cell>
          <cell r="F829">
            <v>14</v>
          </cell>
          <cell r="G829">
            <v>56</v>
          </cell>
          <cell r="H829">
            <v>1.73</v>
          </cell>
          <cell r="I829">
            <v>6.92</v>
          </cell>
          <cell r="J829" t="str">
            <v>RAL  7005</v>
          </cell>
          <cell r="K829">
            <v>0</v>
          </cell>
          <cell r="L829">
            <v>0</v>
          </cell>
          <cell r="M829">
            <v>0</v>
          </cell>
          <cell r="N829" t="str">
            <v>-</v>
          </cell>
          <cell r="O829" t="str">
            <v>-</v>
          </cell>
          <cell r="P829" t="e">
            <v>#VALUE!</v>
          </cell>
          <cell r="W829" t="str">
            <v>-</v>
          </cell>
        </row>
        <row r="830">
          <cell r="C830" t="str">
            <v>2Н4-6</v>
          </cell>
          <cell r="D830" t="str">
            <v>Настил 2Н4-6</v>
          </cell>
          <cell r="E830">
            <v>4</v>
          </cell>
          <cell r="F830">
            <v>3.9</v>
          </cell>
          <cell r="G830">
            <v>15.6</v>
          </cell>
          <cell r="H830">
            <v>0.51</v>
          </cell>
          <cell r="I830">
            <v>2.04</v>
          </cell>
          <cell r="J830" t="str">
            <v>RAL  7005</v>
          </cell>
          <cell r="K830">
            <v>0</v>
          </cell>
          <cell r="L830">
            <v>0</v>
          </cell>
          <cell r="M830">
            <v>0</v>
          </cell>
          <cell r="N830" t="str">
            <v>-</v>
          </cell>
          <cell r="O830" t="str">
            <v>-</v>
          </cell>
          <cell r="P830" t="e">
            <v>#VALUE!</v>
          </cell>
          <cell r="W830" t="str">
            <v>-</v>
          </cell>
        </row>
        <row r="831">
          <cell r="C831" t="str">
            <v>2Н4-7</v>
          </cell>
          <cell r="D831" t="str">
            <v>Настил 2Н4-7</v>
          </cell>
          <cell r="E831">
            <v>4</v>
          </cell>
          <cell r="F831">
            <v>16.5</v>
          </cell>
          <cell r="G831">
            <v>66</v>
          </cell>
          <cell r="H831">
            <v>2.0299999999999998</v>
          </cell>
          <cell r="I831">
            <v>8.1199999999999992</v>
          </cell>
          <cell r="J831" t="str">
            <v>RAL  7005</v>
          </cell>
          <cell r="K831">
            <v>0</v>
          </cell>
          <cell r="L831">
            <v>0</v>
          </cell>
          <cell r="M831">
            <v>0</v>
          </cell>
          <cell r="N831" t="str">
            <v>-</v>
          </cell>
          <cell r="O831" t="str">
            <v>-</v>
          </cell>
          <cell r="P831" t="e">
            <v>#VALUE!</v>
          </cell>
          <cell r="W831" t="str">
            <v>-</v>
          </cell>
        </row>
        <row r="832">
          <cell r="C832" t="str">
            <v>2Н4-8</v>
          </cell>
          <cell r="D832" t="str">
            <v>Настил 2Н4-8</v>
          </cell>
          <cell r="E832">
            <v>6</v>
          </cell>
          <cell r="F832">
            <v>8.1</v>
          </cell>
          <cell r="G832">
            <v>48.6</v>
          </cell>
          <cell r="H832">
            <v>1.02</v>
          </cell>
          <cell r="I832">
            <v>6.12</v>
          </cell>
          <cell r="J832" t="str">
            <v>RAL  7005</v>
          </cell>
          <cell r="K832">
            <v>0</v>
          </cell>
          <cell r="L832">
            <v>0</v>
          </cell>
          <cell r="M832">
            <v>0</v>
          </cell>
          <cell r="N832" t="str">
            <v>-</v>
          </cell>
          <cell r="O832" t="str">
            <v>-</v>
          </cell>
          <cell r="P832" t="e">
            <v>#VALUE!</v>
          </cell>
          <cell r="W832" t="str">
            <v>-</v>
          </cell>
        </row>
        <row r="833">
          <cell r="C833" t="str">
            <v>2Н4-9</v>
          </cell>
          <cell r="D833" t="str">
            <v>Настил 2Н4-9</v>
          </cell>
          <cell r="E833">
            <v>3</v>
          </cell>
          <cell r="F833">
            <v>7.6</v>
          </cell>
          <cell r="G833">
            <v>22.8</v>
          </cell>
          <cell r="H833">
            <v>0.95</v>
          </cell>
          <cell r="I833">
            <v>2.8499999999999996</v>
          </cell>
          <cell r="J833" t="str">
            <v>RAL  7005</v>
          </cell>
          <cell r="K833">
            <v>0</v>
          </cell>
          <cell r="L833">
            <v>0</v>
          </cell>
          <cell r="M833">
            <v>0</v>
          </cell>
          <cell r="N833" t="str">
            <v>-</v>
          </cell>
          <cell r="O833" t="str">
            <v>-</v>
          </cell>
          <cell r="P833" t="e">
            <v>#VALUE!</v>
          </cell>
          <cell r="W833" t="str">
            <v>-</v>
          </cell>
        </row>
        <row r="834">
          <cell r="C834" t="str">
            <v>2Н4-10</v>
          </cell>
          <cell r="D834" t="str">
            <v>Настил 2Н4-10</v>
          </cell>
          <cell r="E834">
            <v>1</v>
          </cell>
          <cell r="F834">
            <v>24.2</v>
          </cell>
          <cell r="G834">
            <v>24.2</v>
          </cell>
          <cell r="H834">
            <v>2.97</v>
          </cell>
          <cell r="I834">
            <v>2.97</v>
          </cell>
          <cell r="J834" t="str">
            <v>RAL  7005</v>
          </cell>
          <cell r="K834">
            <v>0</v>
          </cell>
          <cell r="L834">
            <v>0</v>
          </cell>
          <cell r="M834">
            <v>0</v>
          </cell>
          <cell r="N834" t="str">
            <v>-</v>
          </cell>
          <cell r="O834" t="str">
            <v>-</v>
          </cell>
          <cell r="P834" t="e">
            <v>#VALUE!</v>
          </cell>
          <cell r="W834" t="str">
            <v>-</v>
          </cell>
        </row>
        <row r="835">
          <cell r="C835" t="str">
            <v>2Н4-11</v>
          </cell>
          <cell r="D835" t="str">
            <v>Настил 2Н4-11</v>
          </cell>
          <cell r="E835">
            <v>4</v>
          </cell>
          <cell r="F835">
            <v>14.1</v>
          </cell>
          <cell r="G835">
            <v>56.4</v>
          </cell>
          <cell r="H835">
            <v>1.75</v>
          </cell>
          <cell r="I835">
            <v>7</v>
          </cell>
          <cell r="J835" t="str">
            <v>RAL  7005</v>
          </cell>
          <cell r="K835">
            <v>0</v>
          </cell>
          <cell r="L835">
            <v>0</v>
          </cell>
          <cell r="M835">
            <v>0</v>
          </cell>
          <cell r="N835" t="str">
            <v>-</v>
          </cell>
          <cell r="O835" t="str">
            <v>-</v>
          </cell>
          <cell r="P835" t="e">
            <v>#VALUE!</v>
          </cell>
          <cell r="W835" t="str">
            <v>-</v>
          </cell>
        </row>
        <row r="836">
          <cell r="C836" t="str">
            <v>2Н4-12</v>
          </cell>
          <cell r="D836" t="str">
            <v>Настил 2Н4-12</v>
          </cell>
          <cell r="E836">
            <v>4</v>
          </cell>
          <cell r="F836">
            <v>20.100000000000001</v>
          </cell>
          <cell r="G836">
            <v>80.400000000000006</v>
          </cell>
          <cell r="H836">
            <v>2.4700000000000002</v>
          </cell>
          <cell r="I836">
            <v>9.8800000000000008</v>
          </cell>
          <cell r="J836" t="str">
            <v>RAL  7005</v>
          </cell>
          <cell r="K836">
            <v>0</v>
          </cell>
          <cell r="L836">
            <v>0</v>
          </cell>
          <cell r="M836">
            <v>0</v>
          </cell>
          <cell r="N836" t="str">
            <v>-</v>
          </cell>
          <cell r="O836" t="str">
            <v>-</v>
          </cell>
          <cell r="P836" t="e">
            <v>#VALUE!</v>
          </cell>
          <cell r="W836" t="str">
            <v>-</v>
          </cell>
        </row>
        <row r="837">
          <cell r="C837" t="str">
            <v>2Н4-13</v>
          </cell>
          <cell r="D837" t="str">
            <v>Настил 2Н4-13</v>
          </cell>
          <cell r="E837">
            <v>2</v>
          </cell>
          <cell r="F837">
            <v>33.4</v>
          </cell>
          <cell r="G837">
            <v>66.8</v>
          </cell>
          <cell r="H837">
            <v>4.09</v>
          </cell>
          <cell r="I837">
            <v>8.18</v>
          </cell>
          <cell r="J837" t="str">
            <v>RAL  7005</v>
          </cell>
          <cell r="K837">
            <v>0</v>
          </cell>
          <cell r="L837">
            <v>0</v>
          </cell>
          <cell r="M837">
            <v>0</v>
          </cell>
          <cell r="N837" t="str">
            <v>-</v>
          </cell>
          <cell r="O837" t="str">
            <v>-</v>
          </cell>
          <cell r="P837" t="e">
            <v>#VALUE!</v>
          </cell>
          <cell r="W837" t="str">
            <v>-</v>
          </cell>
        </row>
        <row r="838">
          <cell r="C838" t="str">
            <v>2Н4-14</v>
          </cell>
          <cell r="D838" t="str">
            <v>Настил 2Н4-14</v>
          </cell>
          <cell r="E838">
            <v>4</v>
          </cell>
          <cell r="F838">
            <v>29.7</v>
          </cell>
          <cell r="G838">
            <v>118.8</v>
          </cell>
          <cell r="H838">
            <v>3.63</v>
          </cell>
          <cell r="I838">
            <v>14.52</v>
          </cell>
          <cell r="J838" t="str">
            <v>RAL  7005</v>
          </cell>
          <cell r="K838">
            <v>0</v>
          </cell>
          <cell r="L838">
            <v>0</v>
          </cell>
          <cell r="M838">
            <v>0</v>
          </cell>
          <cell r="N838" t="str">
            <v>-</v>
          </cell>
          <cell r="O838" t="str">
            <v>-</v>
          </cell>
          <cell r="P838" t="e">
            <v>#VALUE!</v>
          </cell>
          <cell r="W838" t="str">
            <v>-</v>
          </cell>
        </row>
        <row r="839">
          <cell r="C839" t="str">
            <v>2Н4-15</v>
          </cell>
          <cell r="D839" t="str">
            <v>Настил 2Н4-15</v>
          </cell>
          <cell r="E839">
            <v>4</v>
          </cell>
          <cell r="F839">
            <v>25.2</v>
          </cell>
          <cell r="G839">
            <v>100.8</v>
          </cell>
          <cell r="H839">
            <v>3.09</v>
          </cell>
          <cell r="I839">
            <v>12.36</v>
          </cell>
          <cell r="J839" t="str">
            <v>RAL  7005</v>
          </cell>
          <cell r="K839">
            <v>0</v>
          </cell>
          <cell r="L839">
            <v>0</v>
          </cell>
          <cell r="M839">
            <v>0</v>
          </cell>
          <cell r="N839" t="str">
            <v>-</v>
          </cell>
          <cell r="O839" t="str">
            <v>-</v>
          </cell>
          <cell r="P839" t="e">
            <v>#VALUE!</v>
          </cell>
          <cell r="W839" t="str">
            <v>-</v>
          </cell>
        </row>
        <row r="840">
          <cell r="C840" t="str">
            <v>2Н4-16</v>
          </cell>
          <cell r="D840" t="str">
            <v>Настил 2Н4-16</v>
          </cell>
          <cell r="E840">
            <v>2</v>
          </cell>
          <cell r="F840">
            <v>26.1</v>
          </cell>
          <cell r="G840">
            <v>52.2</v>
          </cell>
          <cell r="H840">
            <v>3.19</v>
          </cell>
          <cell r="I840">
            <v>6.38</v>
          </cell>
          <cell r="J840" t="str">
            <v>RAL  7005</v>
          </cell>
          <cell r="K840">
            <v>0</v>
          </cell>
          <cell r="L840">
            <v>0</v>
          </cell>
          <cell r="M840">
            <v>0</v>
          </cell>
          <cell r="N840" t="str">
            <v>-</v>
          </cell>
          <cell r="O840" t="str">
            <v>-</v>
          </cell>
          <cell r="P840" t="e">
            <v>#VALUE!</v>
          </cell>
          <cell r="W840" t="str">
            <v>-</v>
          </cell>
        </row>
        <row r="841">
          <cell r="C841" t="str">
            <v>2Н4-17</v>
          </cell>
          <cell r="D841" t="str">
            <v>Настил 2Н4-17</v>
          </cell>
          <cell r="E841">
            <v>2</v>
          </cell>
          <cell r="F841">
            <v>17.399999999999999</v>
          </cell>
          <cell r="G841">
            <v>34.799999999999997</v>
          </cell>
          <cell r="H841">
            <v>2.14</v>
          </cell>
          <cell r="I841">
            <v>4.28</v>
          </cell>
          <cell r="J841" t="str">
            <v>RAL  7005</v>
          </cell>
          <cell r="K841">
            <v>0</v>
          </cell>
          <cell r="L841">
            <v>0</v>
          </cell>
          <cell r="M841">
            <v>0</v>
          </cell>
          <cell r="N841" t="str">
            <v>-</v>
          </cell>
          <cell r="O841" t="str">
            <v>-</v>
          </cell>
          <cell r="P841" t="e">
            <v>#VALUE!</v>
          </cell>
          <cell r="W841" t="str">
            <v>-</v>
          </cell>
        </row>
        <row r="842">
          <cell r="C842" t="str">
            <v>2Н4-18</v>
          </cell>
          <cell r="D842" t="str">
            <v>Настил 2Н4-18</v>
          </cell>
          <cell r="E842">
            <v>2</v>
          </cell>
          <cell r="F842">
            <v>16.5</v>
          </cell>
          <cell r="G842">
            <v>33</v>
          </cell>
          <cell r="H842">
            <v>2.04</v>
          </cell>
          <cell r="I842">
            <v>4.08</v>
          </cell>
          <cell r="J842" t="str">
            <v>RAL  7005</v>
          </cell>
          <cell r="K842">
            <v>0</v>
          </cell>
          <cell r="L842">
            <v>0</v>
          </cell>
          <cell r="M842">
            <v>0</v>
          </cell>
          <cell r="N842" t="str">
            <v>-</v>
          </cell>
          <cell r="O842" t="str">
            <v>-</v>
          </cell>
          <cell r="P842" t="e">
            <v>#VALUE!</v>
          </cell>
          <cell r="W842" t="str">
            <v>-</v>
          </cell>
        </row>
        <row r="843">
          <cell r="C843" t="str">
            <v>2Н4-19</v>
          </cell>
          <cell r="D843" t="str">
            <v>Настил 2Н4-19</v>
          </cell>
          <cell r="E843">
            <v>4</v>
          </cell>
          <cell r="F843">
            <v>19.399999999999999</v>
          </cell>
          <cell r="G843">
            <v>77.599999999999994</v>
          </cell>
          <cell r="H843">
            <v>2.2799999999999998</v>
          </cell>
          <cell r="I843">
            <v>9.1199999999999992</v>
          </cell>
          <cell r="J843" t="str">
            <v>RAL  7005</v>
          </cell>
          <cell r="K843">
            <v>0</v>
          </cell>
          <cell r="L843">
            <v>0</v>
          </cell>
          <cell r="M843">
            <v>0</v>
          </cell>
          <cell r="N843" t="str">
            <v>-</v>
          </cell>
          <cell r="O843" t="str">
            <v>-</v>
          </cell>
          <cell r="P843" t="e">
            <v>#VALUE!</v>
          </cell>
          <cell r="W843" t="str">
            <v>-</v>
          </cell>
        </row>
        <row r="844">
          <cell r="C844" t="str">
            <v>2Н4-20</v>
          </cell>
          <cell r="D844" t="str">
            <v>Настил 2Н4-20</v>
          </cell>
          <cell r="E844">
            <v>2</v>
          </cell>
          <cell r="F844">
            <v>13.7</v>
          </cell>
          <cell r="G844">
            <v>27.4</v>
          </cell>
          <cell r="H844">
            <v>1.72</v>
          </cell>
          <cell r="I844">
            <v>3.44</v>
          </cell>
          <cell r="J844" t="str">
            <v>RAL  7005</v>
          </cell>
          <cell r="K844">
            <v>0</v>
          </cell>
          <cell r="L844">
            <v>0</v>
          </cell>
          <cell r="M844">
            <v>0</v>
          </cell>
          <cell r="N844" t="str">
            <v>-</v>
          </cell>
          <cell r="O844" t="str">
            <v>-</v>
          </cell>
          <cell r="P844" t="e">
            <v>#VALUE!</v>
          </cell>
          <cell r="W844" t="str">
            <v>-</v>
          </cell>
        </row>
        <row r="845">
          <cell r="C845" t="str">
            <v>2Н4-21</v>
          </cell>
          <cell r="D845" t="str">
            <v>Настил 2Н4-21</v>
          </cell>
          <cell r="E845">
            <v>2</v>
          </cell>
          <cell r="F845">
            <v>32.4</v>
          </cell>
          <cell r="G845">
            <v>64.8</v>
          </cell>
          <cell r="H845">
            <v>3.97</v>
          </cell>
          <cell r="I845">
            <v>7.94</v>
          </cell>
          <cell r="J845" t="str">
            <v>RAL  7005</v>
          </cell>
          <cell r="K845">
            <v>0</v>
          </cell>
          <cell r="L845">
            <v>0</v>
          </cell>
          <cell r="M845">
            <v>0</v>
          </cell>
          <cell r="N845" t="str">
            <v>-</v>
          </cell>
          <cell r="O845" t="str">
            <v>-</v>
          </cell>
          <cell r="P845" t="e">
            <v>#VALUE!</v>
          </cell>
          <cell r="W845" t="str">
            <v>-</v>
          </cell>
        </row>
        <row r="846">
          <cell r="C846" t="str">
            <v>2Н4-22</v>
          </cell>
          <cell r="D846" t="str">
            <v>Настил 2Н4-22</v>
          </cell>
          <cell r="E846">
            <v>2</v>
          </cell>
          <cell r="F846">
            <v>27</v>
          </cell>
          <cell r="G846">
            <v>54</v>
          </cell>
          <cell r="H846">
            <v>3.3</v>
          </cell>
          <cell r="I846">
            <v>6.6</v>
          </cell>
          <cell r="J846" t="str">
            <v>RAL  7005</v>
          </cell>
          <cell r="K846">
            <v>0</v>
          </cell>
          <cell r="L846">
            <v>0</v>
          </cell>
          <cell r="M846">
            <v>0</v>
          </cell>
          <cell r="N846" t="str">
            <v>-</v>
          </cell>
          <cell r="O846" t="str">
            <v>-</v>
          </cell>
          <cell r="P846" t="e">
            <v>#VALUE!</v>
          </cell>
          <cell r="W846" t="str">
            <v>-</v>
          </cell>
        </row>
        <row r="847">
          <cell r="C847" t="str">
            <v>2Н4-23</v>
          </cell>
          <cell r="D847" t="str">
            <v>Настил 2Н4-23</v>
          </cell>
          <cell r="E847">
            <v>6</v>
          </cell>
          <cell r="F847">
            <v>20.3</v>
          </cell>
          <cell r="G847">
            <v>121.8</v>
          </cell>
          <cell r="H847">
            <v>2.5</v>
          </cell>
          <cell r="I847">
            <v>15</v>
          </cell>
          <cell r="J847" t="str">
            <v>RAL  7005</v>
          </cell>
          <cell r="K847">
            <v>0</v>
          </cell>
          <cell r="L847">
            <v>0</v>
          </cell>
          <cell r="M847">
            <v>0</v>
          </cell>
          <cell r="N847" t="str">
            <v>-</v>
          </cell>
          <cell r="O847" t="str">
            <v>-</v>
          </cell>
          <cell r="P847" t="e">
            <v>#VALUE!</v>
          </cell>
          <cell r="W847" t="str">
            <v>-</v>
          </cell>
        </row>
        <row r="848">
          <cell r="C848" t="str">
            <v>2Н4-24</v>
          </cell>
          <cell r="D848" t="str">
            <v>Настил 2Н4-24</v>
          </cell>
          <cell r="E848">
            <v>6</v>
          </cell>
          <cell r="F848">
            <v>24</v>
          </cell>
          <cell r="G848">
            <v>144</v>
          </cell>
          <cell r="H848">
            <v>2.95</v>
          </cell>
          <cell r="I848">
            <v>17.700000000000003</v>
          </cell>
          <cell r="J848" t="str">
            <v>RAL  7005</v>
          </cell>
          <cell r="K848">
            <v>0</v>
          </cell>
          <cell r="L848">
            <v>0</v>
          </cell>
          <cell r="M848">
            <v>0</v>
          </cell>
          <cell r="N848" t="str">
            <v>-</v>
          </cell>
          <cell r="O848" t="str">
            <v>-</v>
          </cell>
          <cell r="P848" t="e">
            <v>#VALUE!</v>
          </cell>
          <cell r="W848" t="str">
            <v>-</v>
          </cell>
        </row>
        <row r="849">
          <cell r="C849" t="str">
            <v>2Н4-25</v>
          </cell>
          <cell r="D849" t="str">
            <v>Настил 2Н4-25</v>
          </cell>
          <cell r="E849">
            <v>2</v>
          </cell>
          <cell r="F849">
            <v>16.600000000000001</v>
          </cell>
          <cell r="G849">
            <v>33.200000000000003</v>
          </cell>
          <cell r="H849">
            <v>2.04</v>
          </cell>
          <cell r="I849">
            <v>4.08</v>
          </cell>
          <cell r="J849" t="str">
            <v>RAL  7005</v>
          </cell>
          <cell r="K849">
            <v>0</v>
          </cell>
          <cell r="L849">
            <v>0</v>
          </cell>
          <cell r="M849">
            <v>0</v>
          </cell>
          <cell r="N849" t="str">
            <v>-</v>
          </cell>
          <cell r="O849" t="str">
            <v>-</v>
          </cell>
          <cell r="P849" t="e">
            <v>#VALUE!</v>
          </cell>
          <cell r="W849" t="str">
            <v>-</v>
          </cell>
        </row>
        <row r="850">
          <cell r="C850" t="str">
            <v>2Н4-26</v>
          </cell>
          <cell r="D850" t="str">
            <v>Настил 2Н4-26</v>
          </cell>
          <cell r="E850">
            <v>2</v>
          </cell>
          <cell r="F850">
            <v>20</v>
          </cell>
          <cell r="G850">
            <v>40</v>
          </cell>
          <cell r="H850">
            <v>2.46</v>
          </cell>
          <cell r="I850">
            <v>4.92</v>
          </cell>
          <cell r="J850" t="str">
            <v>RAL  7005</v>
          </cell>
          <cell r="K850">
            <v>0</v>
          </cell>
          <cell r="L850">
            <v>0</v>
          </cell>
          <cell r="M850">
            <v>0</v>
          </cell>
          <cell r="N850" t="str">
            <v>-</v>
          </cell>
          <cell r="O850" t="str">
            <v>-</v>
          </cell>
          <cell r="P850" t="e">
            <v>#VALUE!</v>
          </cell>
          <cell r="W850" t="str">
            <v>-</v>
          </cell>
        </row>
        <row r="851">
          <cell r="C851" t="str">
            <v>2Н4-27</v>
          </cell>
          <cell r="D851" t="str">
            <v>Настил 2Н4-27</v>
          </cell>
          <cell r="E851">
            <v>1</v>
          </cell>
          <cell r="F851">
            <v>8.9</v>
          </cell>
          <cell r="G851">
            <v>8.9</v>
          </cell>
          <cell r="H851">
            <v>1.1200000000000001</v>
          </cell>
          <cell r="I851">
            <v>1.1200000000000001</v>
          </cell>
          <cell r="J851" t="str">
            <v>RAL  7005</v>
          </cell>
          <cell r="K851">
            <v>0</v>
          </cell>
          <cell r="L851">
            <v>0</v>
          </cell>
          <cell r="M851">
            <v>0</v>
          </cell>
          <cell r="N851" t="str">
            <v>-</v>
          </cell>
          <cell r="O851" t="str">
            <v>-</v>
          </cell>
          <cell r="P851" t="e">
            <v>#VALUE!</v>
          </cell>
          <cell r="W851" t="str">
            <v>-</v>
          </cell>
        </row>
        <row r="852">
          <cell r="C852" t="str">
            <v>2ОГ1-1</v>
          </cell>
          <cell r="D852" t="str">
            <v>Ограждение 2ОГ1-1</v>
          </cell>
          <cell r="E852">
            <v>1</v>
          </cell>
          <cell r="F852">
            <v>54.4</v>
          </cell>
          <cell r="G852">
            <v>54.4</v>
          </cell>
          <cell r="H852">
            <v>3</v>
          </cell>
          <cell r="I852">
            <v>3</v>
          </cell>
          <cell r="J852" t="str">
            <v>RAL  7005</v>
          </cell>
          <cell r="K852">
            <v>0</v>
          </cell>
          <cell r="L852">
            <v>0</v>
          </cell>
          <cell r="M852">
            <v>0</v>
          </cell>
          <cell r="N852" t="str">
            <v>-</v>
          </cell>
          <cell r="O852" t="str">
            <v>-</v>
          </cell>
          <cell r="P852" t="e">
            <v>#VALUE!</v>
          </cell>
          <cell r="W852" t="str">
            <v>-</v>
          </cell>
        </row>
        <row r="853">
          <cell r="C853" t="str">
            <v>2ОГ1-2</v>
          </cell>
          <cell r="D853" t="str">
            <v>Ограждение 2ОГ1-2</v>
          </cell>
          <cell r="E853">
            <v>9</v>
          </cell>
          <cell r="F853">
            <v>18.2</v>
          </cell>
          <cell r="G853">
            <v>163.80000000000001</v>
          </cell>
          <cell r="H853">
            <v>0.99</v>
          </cell>
          <cell r="I853">
            <v>8.91</v>
          </cell>
          <cell r="J853" t="str">
            <v>RAL  7005</v>
          </cell>
          <cell r="K853">
            <v>0</v>
          </cell>
          <cell r="L853">
            <v>0</v>
          </cell>
          <cell r="M853">
            <v>0</v>
          </cell>
          <cell r="N853" t="str">
            <v>-</v>
          </cell>
          <cell r="O853" t="str">
            <v>-</v>
          </cell>
          <cell r="P853" t="e">
            <v>#VALUE!</v>
          </cell>
          <cell r="W853" t="str">
            <v>-</v>
          </cell>
        </row>
        <row r="854">
          <cell r="C854" t="str">
            <v>2ОГ1-3</v>
          </cell>
          <cell r="D854" t="str">
            <v>Ограждение 2ОГ1-3</v>
          </cell>
          <cell r="E854">
            <v>9</v>
          </cell>
          <cell r="F854">
            <v>18.100000000000001</v>
          </cell>
          <cell r="G854">
            <v>162.9</v>
          </cell>
          <cell r="H854">
            <v>0.99</v>
          </cell>
          <cell r="I854">
            <v>8.91</v>
          </cell>
          <cell r="J854" t="str">
            <v>RAL  7005</v>
          </cell>
          <cell r="K854">
            <v>0</v>
          </cell>
          <cell r="L854">
            <v>0</v>
          </cell>
          <cell r="M854">
            <v>0</v>
          </cell>
          <cell r="N854" t="str">
            <v>-</v>
          </cell>
          <cell r="O854" t="str">
            <v>-</v>
          </cell>
          <cell r="P854" t="e">
            <v>#VALUE!</v>
          </cell>
          <cell r="W854" t="str">
            <v>-</v>
          </cell>
        </row>
        <row r="855">
          <cell r="C855" t="str">
            <v>2ОГ1-4</v>
          </cell>
          <cell r="D855" t="str">
            <v>Ограждение 2ОГ1-4</v>
          </cell>
          <cell r="E855">
            <v>4</v>
          </cell>
          <cell r="F855">
            <v>26.2</v>
          </cell>
          <cell r="G855">
            <v>104.8</v>
          </cell>
          <cell r="H855">
            <v>1.41</v>
          </cell>
          <cell r="I855">
            <v>5.64</v>
          </cell>
          <cell r="J855" t="str">
            <v>RAL  7005</v>
          </cell>
          <cell r="K855">
            <v>0</v>
          </cell>
          <cell r="L855">
            <v>0</v>
          </cell>
          <cell r="M855">
            <v>0</v>
          </cell>
          <cell r="N855" t="str">
            <v>-</v>
          </cell>
          <cell r="O855" t="str">
            <v>-</v>
          </cell>
          <cell r="P855" t="e">
            <v>#VALUE!</v>
          </cell>
          <cell r="W855" t="str">
            <v>-</v>
          </cell>
        </row>
        <row r="856">
          <cell r="C856" t="str">
            <v>2ОГ1-5</v>
          </cell>
          <cell r="D856" t="str">
            <v>Ограждение 2ОГ1-5</v>
          </cell>
          <cell r="E856">
            <v>1</v>
          </cell>
          <cell r="F856">
            <v>13.6</v>
          </cell>
          <cell r="G856">
            <v>13.6</v>
          </cell>
          <cell r="H856">
            <v>0.73</v>
          </cell>
          <cell r="I856">
            <v>0.73</v>
          </cell>
          <cell r="J856" t="str">
            <v>RAL  7005</v>
          </cell>
          <cell r="K856">
            <v>0</v>
          </cell>
          <cell r="L856">
            <v>0</v>
          </cell>
          <cell r="M856">
            <v>0</v>
          </cell>
          <cell r="N856" t="str">
            <v>-</v>
          </cell>
          <cell r="O856" t="str">
            <v>-</v>
          </cell>
          <cell r="P856" t="e">
            <v>#VALUE!</v>
          </cell>
          <cell r="W856" t="str">
            <v>-</v>
          </cell>
        </row>
        <row r="857">
          <cell r="C857" t="str">
            <v>2ОГ1-6</v>
          </cell>
          <cell r="D857" t="str">
            <v>Ограждение 2ОГ1-6</v>
          </cell>
          <cell r="E857">
            <v>4</v>
          </cell>
          <cell r="F857">
            <v>16.600000000000001</v>
          </cell>
          <cell r="G857">
            <v>66.400000000000006</v>
          </cell>
          <cell r="H857">
            <v>0.89</v>
          </cell>
          <cell r="I857">
            <v>3.56</v>
          </cell>
          <cell r="J857" t="str">
            <v>RAL  7005</v>
          </cell>
          <cell r="K857">
            <v>0</v>
          </cell>
          <cell r="L857">
            <v>0</v>
          </cell>
          <cell r="M857">
            <v>0</v>
          </cell>
          <cell r="N857" t="str">
            <v>-</v>
          </cell>
          <cell r="O857" t="str">
            <v>-</v>
          </cell>
          <cell r="P857" t="e">
            <v>#VALUE!</v>
          </cell>
          <cell r="W857" t="str">
            <v>-</v>
          </cell>
        </row>
        <row r="858">
          <cell r="C858" t="str">
            <v>2ОГ1-7</v>
          </cell>
          <cell r="D858" t="str">
            <v>Ограждение 2ОГ1-7</v>
          </cell>
          <cell r="E858">
            <v>4</v>
          </cell>
          <cell r="F858">
            <v>16.600000000000001</v>
          </cell>
          <cell r="G858">
            <v>66.400000000000006</v>
          </cell>
          <cell r="H858">
            <v>0.89</v>
          </cell>
          <cell r="I858">
            <v>3.56</v>
          </cell>
          <cell r="J858" t="str">
            <v>RAL  7005</v>
          </cell>
          <cell r="K858">
            <v>0</v>
          </cell>
          <cell r="L858">
            <v>0</v>
          </cell>
          <cell r="M858">
            <v>0</v>
          </cell>
          <cell r="N858" t="str">
            <v>-</v>
          </cell>
          <cell r="O858" t="str">
            <v>-</v>
          </cell>
          <cell r="P858" t="e">
            <v>#VALUE!</v>
          </cell>
          <cell r="W858" t="str">
            <v>-</v>
          </cell>
        </row>
        <row r="859">
          <cell r="C859" t="str">
            <v>2ОГ1-8</v>
          </cell>
          <cell r="D859" t="str">
            <v>Ограждение 2ОГ1-8</v>
          </cell>
          <cell r="E859">
            <v>1</v>
          </cell>
          <cell r="F859">
            <v>43.1</v>
          </cell>
          <cell r="G859">
            <v>43.1</v>
          </cell>
          <cell r="H859">
            <v>2.37</v>
          </cell>
          <cell r="I859">
            <v>2.37</v>
          </cell>
          <cell r="J859" t="str">
            <v>RAL  7005</v>
          </cell>
          <cell r="K859">
            <v>0</v>
          </cell>
          <cell r="L859">
            <v>0</v>
          </cell>
          <cell r="M859">
            <v>0</v>
          </cell>
          <cell r="N859" t="str">
            <v>-</v>
          </cell>
          <cell r="O859" t="str">
            <v>-</v>
          </cell>
          <cell r="P859" t="e">
            <v>#VALUE!</v>
          </cell>
          <cell r="W859" t="str">
            <v>-</v>
          </cell>
        </row>
        <row r="860">
          <cell r="C860" t="str">
            <v>2ОГ1-9</v>
          </cell>
          <cell r="D860" t="str">
            <v>Ограждение 2ОГ1-9</v>
          </cell>
          <cell r="E860">
            <v>3</v>
          </cell>
          <cell r="F860">
            <v>28.1</v>
          </cell>
          <cell r="G860">
            <v>84.3</v>
          </cell>
          <cell r="H860">
            <v>1.52</v>
          </cell>
          <cell r="I860">
            <v>4.5600000000000005</v>
          </cell>
          <cell r="J860" t="str">
            <v>RAL  7005</v>
          </cell>
          <cell r="K860">
            <v>0</v>
          </cell>
          <cell r="L860">
            <v>0</v>
          </cell>
          <cell r="M860">
            <v>0</v>
          </cell>
          <cell r="N860" t="str">
            <v>-</v>
          </cell>
          <cell r="O860" t="str">
            <v>-</v>
          </cell>
          <cell r="P860" t="e">
            <v>#VALUE!</v>
          </cell>
          <cell r="W860" t="str">
            <v>-</v>
          </cell>
        </row>
        <row r="861">
          <cell r="C861" t="str">
            <v>2ОГ1-10</v>
          </cell>
          <cell r="D861" t="str">
            <v>Ограждение 2ОГ1-10</v>
          </cell>
          <cell r="E861">
            <v>6</v>
          </cell>
          <cell r="F861">
            <v>5.0999999999999996</v>
          </cell>
          <cell r="G861">
            <v>30.6</v>
          </cell>
          <cell r="H861">
            <v>0.26</v>
          </cell>
          <cell r="I861">
            <v>1.56</v>
          </cell>
          <cell r="J861" t="str">
            <v>RAL  7005</v>
          </cell>
          <cell r="K861">
            <v>0</v>
          </cell>
          <cell r="L861">
            <v>0</v>
          </cell>
          <cell r="M861">
            <v>0</v>
          </cell>
          <cell r="N861" t="str">
            <v>-</v>
          </cell>
          <cell r="O861" t="str">
            <v>-</v>
          </cell>
          <cell r="P861" t="e">
            <v>#VALUE!</v>
          </cell>
          <cell r="W861" t="str">
            <v>-</v>
          </cell>
        </row>
        <row r="862">
          <cell r="C862" t="str">
            <v>2ОГ1-11</v>
          </cell>
          <cell r="D862" t="str">
            <v>Ограждение 2ОГ1-11</v>
          </cell>
          <cell r="E862">
            <v>1</v>
          </cell>
          <cell r="F862">
            <v>25.4</v>
          </cell>
          <cell r="G862">
            <v>25.4</v>
          </cell>
          <cell r="H862">
            <v>1.37</v>
          </cell>
          <cell r="I862">
            <v>1.37</v>
          </cell>
          <cell r="J862" t="str">
            <v>RAL  7005</v>
          </cell>
          <cell r="K862">
            <v>0</v>
          </cell>
          <cell r="L862">
            <v>0</v>
          </cell>
          <cell r="M862">
            <v>0</v>
          </cell>
          <cell r="N862" t="str">
            <v>-</v>
          </cell>
          <cell r="O862" t="str">
            <v>-</v>
          </cell>
          <cell r="P862" t="e">
            <v>#VALUE!</v>
          </cell>
          <cell r="W862" t="str">
            <v>-</v>
          </cell>
        </row>
        <row r="863">
          <cell r="C863" t="str">
            <v>2ОГ1-12</v>
          </cell>
          <cell r="D863" t="str">
            <v>Ограждение 2ОГ1-12</v>
          </cell>
          <cell r="E863">
            <v>1</v>
          </cell>
          <cell r="F863">
            <v>13.9</v>
          </cell>
          <cell r="G863">
            <v>13.9</v>
          </cell>
          <cell r="H863">
            <v>0.74</v>
          </cell>
          <cell r="I863">
            <v>0.74</v>
          </cell>
          <cell r="J863" t="str">
            <v>RAL  7005</v>
          </cell>
          <cell r="K863">
            <v>0</v>
          </cell>
          <cell r="L863">
            <v>0</v>
          </cell>
          <cell r="M863">
            <v>0</v>
          </cell>
          <cell r="N863" t="str">
            <v>-</v>
          </cell>
          <cell r="O863" t="str">
            <v>-</v>
          </cell>
          <cell r="P863" t="e">
            <v>#VALUE!</v>
          </cell>
          <cell r="W863" t="str">
            <v>-</v>
          </cell>
        </row>
        <row r="864">
          <cell r="C864" t="str">
            <v>2ОГ1-13</v>
          </cell>
          <cell r="D864" t="str">
            <v>Ограждение 2ОГ1-13</v>
          </cell>
          <cell r="E864">
            <v>6</v>
          </cell>
          <cell r="F864">
            <v>29.9</v>
          </cell>
          <cell r="G864">
            <v>179.4</v>
          </cell>
          <cell r="H864">
            <v>1.64</v>
          </cell>
          <cell r="I864">
            <v>9.84</v>
          </cell>
          <cell r="J864" t="str">
            <v>RAL  7005</v>
          </cell>
          <cell r="K864">
            <v>0</v>
          </cell>
          <cell r="L864">
            <v>0</v>
          </cell>
          <cell r="M864">
            <v>0</v>
          </cell>
          <cell r="N864" t="str">
            <v>-</v>
          </cell>
          <cell r="O864" t="str">
            <v>-</v>
          </cell>
          <cell r="P864" t="e">
            <v>#VALUE!</v>
          </cell>
          <cell r="W864" t="str">
            <v>-</v>
          </cell>
        </row>
        <row r="865">
          <cell r="C865" t="str">
            <v>2ОГ1-14</v>
          </cell>
          <cell r="D865" t="str">
            <v>Ограждение 2ОГ1-14</v>
          </cell>
          <cell r="E865">
            <v>3</v>
          </cell>
          <cell r="F865">
            <v>13.6</v>
          </cell>
          <cell r="G865">
            <v>40.799999999999997</v>
          </cell>
          <cell r="H865">
            <v>0.73</v>
          </cell>
          <cell r="I865">
            <v>2.19</v>
          </cell>
          <cell r="J865" t="str">
            <v>RAL  7005</v>
          </cell>
          <cell r="K865">
            <v>0</v>
          </cell>
          <cell r="L865">
            <v>0</v>
          </cell>
          <cell r="M865">
            <v>0</v>
          </cell>
          <cell r="N865" t="str">
            <v>-</v>
          </cell>
          <cell r="O865" t="str">
            <v>-</v>
          </cell>
          <cell r="P865" t="e">
            <v>#VALUE!</v>
          </cell>
          <cell r="W865" t="str">
            <v>-</v>
          </cell>
        </row>
        <row r="866">
          <cell r="C866" t="str">
            <v>2ОГ1-15</v>
          </cell>
          <cell r="D866" t="str">
            <v>Ограждение 2ОГ1-15</v>
          </cell>
          <cell r="E866">
            <v>1</v>
          </cell>
          <cell r="F866">
            <v>72.400000000000006</v>
          </cell>
          <cell r="G866">
            <v>72.400000000000006</v>
          </cell>
          <cell r="H866">
            <v>3.99</v>
          </cell>
          <cell r="I866">
            <v>3.99</v>
          </cell>
          <cell r="J866" t="str">
            <v>RAL  7005</v>
          </cell>
          <cell r="K866">
            <v>0</v>
          </cell>
          <cell r="L866">
            <v>0</v>
          </cell>
          <cell r="M866">
            <v>0</v>
          </cell>
          <cell r="N866" t="str">
            <v>-</v>
          </cell>
          <cell r="O866" t="str">
            <v>-</v>
          </cell>
          <cell r="P866" t="e">
            <v>#VALUE!</v>
          </cell>
          <cell r="W866" t="str">
            <v>-</v>
          </cell>
        </row>
        <row r="867">
          <cell r="C867" t="str">
            <v>2ОГ1-16</v>
          </cell>
          <cell r="D867" t="str">
            <v>Ограждение 2ОГ1-16</v>
          </cell>
          <cell r="E867">
            <v>2</v>
          </cell>
          <cell r="F867">
            <v>40.1</v>
          </cell>
          <cell r="G867">
            <v>80.2</v>
          </cell>
          <cell r="H867">
            <v>2.2000000000000002</v>
          </cell>
          <cell r="I867">
            <v>4.4000000000000004</v>
          </cell>
          <cell r="J867" t="str">
            <v>RAL  7005</v>
          </cell>
          <cell r="K867">
            <v>0</v>
          </cell>
          <cell r="L867">
            <v>0</v>
          </cell>
          <cell r="M867">
            <v>0</v>
          </cell>
          <cell r="N867" t="str">
            <v>-</v>
          </cell>
          <cell r="O867" t="str">
            <v>-</v>
          </cell>
          <cell r="P867" t="e">
            <v>#VALUE!</v>
          </cell>
          <cell r="W867" t="str">
            <v>-</v>
          </cell>
        </row>
        <row r="868">
          <cell r="C868" t="str">
            <v>2ОГ1-17</v>
          </cell>
          <cell r="D868" t="str">
            <v>Ограждение 2ОГ1-17</v>
          </cell>
          <cell r="E868">
            <v>3</v>
          </cell>
          <cell r="F868">
            <v>16.2</v>
          </cell>
          <cell r="G868">
            <v>48.6</v>
          </cell>
          <cell r="H868">
            <v>0.88</v>
          </cell>
          <cell r="I868">
            <v>2.64</v>
          </cell>
          <cell r="J868" t="str">
            <v>RAL  7005</v>
          </cell>
          <cell r="K868">
            <v>0</v>
          </cell>
          <cell r="L868">
            <v>0</v>
          </cell>
          <cell r="M868">
            <v>0</v>
          </cell>
          <cell r="N868" t="str">
            <v>-</v>
          </cell>
          <cell r="O868" t="str">
            <v>-</v>
          </cell>
          <cell r="P868" t="e">
            <v>#VALUE!</v>
          </cell>
          <cell r="W868" t="str">
            <v>-</v>
          </cell>
        </row>
        <row r="869">
          <cell r="C869" t="str">
            <v>2ОГ1-18</v>
          </cell>
          <cell r="D869" t="str">
            <v>Ограждение 2ОГ1-18</v>
          </cell>
          <cell r="E869">
            <v>2</v>
          </cell>
          <cell r="F869">
            <v>18.5</v>
          </cell>
          <cell r="G869">
            <v>37</v>
          </cell>
          <cell r="H869">
            <v>1</v>
          </cell>
          <cell r="I869">
            <v>2</v>
          </cell>
          <cell r="J869" t="str">
            <v>RAL  7005</v>
          </cell>
          <cell r="K869">
            <v>0</v>
          </cell>
          <cell r="L869">
            <v>0</v>
          </cell>
          <cell r="M869">
            <v>0</v>
          </cell>
          <cell r="N869" t="str">
            <v>-</v>
          </cell>
          <cell r="O869" t="str">
            <v>-</v>
          </cell>
          <cell r="P869" t="e">
            <v>#VALUE!</v>
          </cell>
          <cell r="W869" t="str">
            <v>-</v>
          </cell>
        </row>
        <row r="870">
          <cell r="C870" t="str">
            <v>2ОГ1-19</v>
          </cell>
          <cell r="D870" t="str">
            <v>Ограждение 2ОГ1-19</v>
          </cell>
          <cell r="E870">
            <v>1</v>
          </cell>
          <cell r="F870">
            <v>21.2</v>
          </cell>
          <cell r="G870">
            <v>21.2</v>
          </cell>
          <cell r="H870">
            <v>1.1599999999999999</v>
          </cell>
          <cell r="I870">
            <v>1.1599999999999999</v>
          </cell>
          <cell r="J870" t="str">
            <v>RAL  7005</v>
          </cell>
          <cell r="K870">
            <v>0</v>
          </cell>
          <cell r="L870">
            <v>0</v>
          </cell>
          <cell r="M870">
            <v>0</v>
          </cell>
          <cell r="N870" t="str">
            <v>-</v>
          </cell>
          <cell r="O870" t="str">
            <v>-</v>
          </cell>
          <cell r="P870" t="e">
            <v>#VALUE!</v>
          </cell>
          <cell r="W870" t="str">
            <v>-</v>
          </cell>
        </row>
        <row r="871">
          <cell r="C871" t="str">
            <v>2ОГ1-20</v>
          </cell>
          <cell r="D871" t="str">
            <v>Ограждение 2ОГ1-20</v>
          </cell>
          <cell r="E871">
            <v>1</v>
          </cell>
          <cell r="F871">
            <v>11.2</v>
          </cell>
          <cell r="G871">
            <v>11.2</v>
          </cell>
          <cell r="H871">
            <v>0.57999999999999996</v>
          </cell>
          <cell r="I871">
            <v>0.57999999999999996</v>
          </cell>
          <cell r="J871" t="str">
            <v>RAL  7005</v>
          </cell>
          <cell r="K871">
            <v>0</v>
          </cell>
          <cell r="L871">
            <v>0</v>
          </cell>
          <cell r="M871">
            <v>0</v>
          </cell>
          <cell r="N871" t="str">
            <v>-</v>
          </cell>
          <cell r="O871" t="str">
            <v>-</v>
          </cell>
          <cell r="P871" t="e">
            <v>#VALUE!</v>
          </cell>
          <cell r="W871" t="str">
            <v>-</v>
          </cell>
        </row>
        <row r="872">
          <cell r="C872" t="str">
            <v>2ОГ1-21</v>
          </cell>
          <cell r="D872" t="str">
            <v>Ограждение 2ОГ1-21</v>
          </cell>
          <cell r="E872">
            <v>6</v>
          </cell>
          <cell r="F872">
            <v>31.3</v>
          </cell>
          <cell r="G872">
            <v>187.8</v>
          </cell>
          <cell r="H872">
            <v>1.71</v>
          </cell>
          <cell r="I872">
            <v>10.26</v>
          </cell>
          <cell r="J872" t="str">
            <v>RAL  7005</v>
          </cell>
          <cell r="K872">
            <v>0</v>
          </cell>
          <cell r="L872">
            <v>0</v>
          </cell>
          <cell r="M872">
            <v>0</v>
          </cell>
          <cell r="N872" t="str">
            <v>-</v>
          </cell>
          <cell r="O872" t="str">
            <v>-</v>
          </cell>
          <cell r="P872" t="e">
            <v>#VALUE!</v>
          </cell>
          <cell r="W872" t="str">
            <v>-</v>
          </cell>
        </row>
        <row r="873">
          <cell r="C873" t="str">
            <v>2ОГ1-22</v>
          </cell>
          <cell r="D873" t="str">
            <v>Ограждение 2ОГ1-22</v>
          </cell>
          <cell r="E873">
            <v>2</v>
          </cell>
          <cell r="F873">
            <v>18.5</v>
          </cell>
          <cell r="G873">
            <v>37</v>
          </cell>
          <cell r="H873">
            <v>1</v>
          </cell>
          <cell r="I873">
            <v>2</v>
          </cell>
          <cell r="J873" t="str">
            <v>RAL  7005</v>
          </cell>
          <cell r="K873">
            <v>0</v>
          </cell>
          <cell r="L873">
            <v>0</v>
          </cell>
          <cell r="M873">
            <v>0</v>
          </cell>
          <cell r="N873" t="str">
            <v>-</v>
          </cell>
          <cell r="O873" t="str">
            <v>-</v>
          </cell>
          <cell r="P873" t="e">
            <v>#VALUE!</v>
          </cell>
          <cell r="W873" t="str">
            <v>-</v>
          </cell>
        </row>
        <row r="874">
          <cell r="C874" t="str">
            <v>2ОГ1-23</v>
          </cell>
          <cell r="D874" t="str">
            <v>Ограждение 2ОГ1-23</v>
          </cell>
          <cell r="E874">
            <v>2</v>
          </cell>
          <cell r="F874">
            <v>15.3</v>
          </cell>
          <cell r="G874">
            <v>30.6</v>
          </cell>
          <cell r="H874">
            <v>0.82</v>
          </cell>
          <cell r="I874">
            <v>1.64</v>
          </cell>
          <cell r="J874" t="str">
            <v>RAL  7005</v>
          </cell>
          <cell r="K874">
            <v>0</v>
          </cell>
          <cell r="L874">
            <v>0</v>
          </cell>
          <cell r="M874">
            <v>0</v>
          </cell>
          <cell r="N874" t="str">
            <v>-</v>
          </cell>
          <cell r="O874" t="str">
            <v>-</v>
          </cell>
          <cell r="P874" t="e">
            <v>#VALUE!</v>
          </cell>
          <cell r="W874" t="str">
            <v>-</v>
          </cell>
        </row>
        <row r="875">
          <cell r="C875" t="str">
            <v>2ОГ1-24</v>
          </cell>
          <cell r="D875" t="str">
            <v>Ограждение 2ОГ1-24</v>
          </cell>
          <cell r="E875">
            <v>2</v>
          </cell>
          <cell r="F875">
            <v>21.3</v>
          </cell>
          <cell r="G875">
            <v>42.6</v>
          </cell>
          <cell r="H875">
            <v>1.18</v>
          </cell>
          <cell r="I875">
            <v>2.36</v>
          </cell>
          <cell r="J875" t="str">
            <v>RAL  7005</v>
          </cell>
          <cell r="K875">
            <v>0</v>
          </cell>
          <cell r="L875">
            <v>0</v>
          </cell>
          <cell r="M875">
            <v>0</v>
          </cell>
          <cell r="N875" t="str">
            <v>-</v>
          </cell>
          <cell r="O875" t="str">
            <v>-</v>
          </cell>
          <cell r="P875" t="e">
            <v>#VALUE!</v>
          </cell>
          <cell r="W875" t="str">
            <v>-</v>
          </cell>
        </row>
        <row r="876">
          <cell r="C876" t="str">
            <v>2ОГ1-25</v>
          </cell>
          <cell r="D876" t="str">
            <v>Ограждение 2ОГ1-25</v>
          </cell>
          <cell r="E876">
            <v>2</v>
          </cell>
          <cell r="F876">
            <v>39.200000000000003</v>
          </cell>
          <cell r="G876">
            <v>78.400000000000006</v>
          </cell>
          <cell r="H876">
            <v>2.15</v>
          </cell>
          <cell r="I876">
            <v>4.3</v>
          </cell>
          <cell r="J876" t="str">
            <v>RAL  7005</v>
          </cell>
          <cell r="K876">
            <v>0</v>
          </cell>
          <cell r="L876">
            <v>0</v>
          </cell>
          <cell r="M876">
            <v>0</v>
          </cell>
          <cell r="N876" t="str">
            <v>-</v>
          </cell>
          <cell r="O876" t="str">
            <v>-</v>
          </cell>
          <cell r="P876" t="e">
            <v>#VALUE!</v>
          </cell>
          <cell r="W876" t="str">
            <v>-</v>
          </cell>
        </row>
        <row r="877">
          <cell r="C877" t="str">
            <v>2ОГ1-26</v>
          </cell>
          <cell r="D877" t="str">
            <v>Ограждение 2ОГ1-26</v>
          </cell>
          <cell r="E877">
            <v>2</v>
          </cell>
          <cell r="F877">
            <v>15</v>
          </cell>
          <cell r="G877">
            <v>30</v>
          </cell>
          <cell r="H877">
            <v>0.82</v>
          </cell>
          <cell r="I877">
            <v>1.64</v>
          </cell>
          <cell r="J877" t="str">
            <v>RAL  7005</v>
          </cell>
          <cell r="K877">
            <v>0</v>
          </cell>
          <cell r="L877">
            <v>0</v>
          </cell>
          <cell r="M877">
            <v>0</v>
          </cell>
          <cell r="N877" t="str">
            <v>-</v>
          </cell>
          <cell r="O877" t="str">
            <v>-</v>
          </cell>
          <cell r="P877" t="e">
            <v>#VALUE!</v>
          </cell>
          <cell r="W877" t="str">
            <v>-</v>
          </cell>
        </row>
        <row r="878">
          <cell r="C878" t="str">
            <v>2ОГ1-27</v>
          </cell>
          <cell r="D878" t="str">
            <v>Ограждение 2ОГ1-27</v>
          </cell>
          <cell r="E878">
            <v>2</v>
          </cell>
          <cell r="F878">
            <v>15</v>
          </cell>
          <cell r="G878">
            <v>30</v>
          </cell>
          <cell r="H878">
            <v>0.82</v>
          </cell>
          <cell r="I878">
            <v>1.64</v>
          </cell>
          <cell r="J878" t="str">
            <v>RAL  7005</v>
          </cell>
          <cell r="K878">
            <v>0</v>
          </cell>
          <cell r="L878">
            <v>0</v>
          </cell>
          <cell r="M878">
            <v>0</v>
          </cell>
          <cell r="N878" t="str">
            <v>-</v>
          </cell>
          <cell r="O878" t="str">
            <v>-</v>
          </cell>
          <cell r="P878" t="e">
            <v>#VALUE!</v>
          </cell>
          <cell r="W878" t="str">
            <v>-</v>
          </cell>
        </row>
        <row r="879">
          <cell r="C879" t="str">
            <v>2ОГ1-28</v>
          </cell>
          <cell r="D879" t="str">
            <v>Ограждение 2ОГ1-28</v>
          </cell>
          <cell r="E879">
            <v>1</v>
          </cell>
          <cell r="F879">
            <v>16.2</v>
          </cell>
          <cell r="G879">
            <v>16.2</v>
          </cell>
          <cell r="H879">
            <v>0.88</v>
          </cell>
          <cell r="I879">
            <v>0.88</v>
          </cell>
          <cell r="J879" t="str">
            <v>RAL  7005</v>
          </cell>
          <cell r="K879">
            <v>0</v>
          </cell>
          <cell r="L879">
            <v>0</v>
          </cell>
          <cell r="M879">
            <v>0</v>
          </cell>
          <cell r="N879" t="str">
            <v>-</v>
          </cell>
          <cell r="O879" t="str">
            <v>-</v>
          </cell>
          <cell r="P879" t="e">
            <v>#VALUE!</v>
          </cell>
          <cell r="W879" t="str">
            <v>-</v>
          </cell>
        </row>
        <row r="880">
          <cell r="C880" t="str">
            <v>2ОГ1-29</v>
          </cell>
          <cell r="D880" t="str">
            <v>Ограждение 2ОГ1-29</v>
          </cell>
          <cell r="E880">
            <v>1</v>
          </cell>
          <cell r="F880">
            <v>20.399999999999999</v>
          </cell>
          <cell r="G880">
            <v>20.399999999999999</v>
          </cell>
          <cell r="H880">
            <v>1.1200000000000001</v>
          </cell>
          <cell r="I880">
            <v>1.1200000000000001</v>
          </cell>
          <cell r="J880" t="str">
            <v>RAL  7005</v>
          </cell>
          <cell r="K880">
            <v>0</v>
          </cell>
          <cell r="L880">
            <v>0</v>
          </cell>
          <cell r="M880">
            <v>0</v>
          </cell>
          <cell r="N880" t="str">
            <v>-</v>
          </cell>
          <cell r="O880" t="str">
            <v>-</v>
          </cell>
          <cell r="P880" t="e">
            <v>#VALUE!</v>
          </cell>
          <cell r="W880" t="str">
            <v>-</v>
          </cell>
        </row>
        <row r="881">
          <cell r="C881" t="str">
            <v>2ОГ1-30</v>
          </cell>
          <cell r="D881" t="str">
            <v>Ограждение 2ОГ1-30</v>
          </cell>
          <cell r="E881">
            <v>1</v>
          </cell>
          <cell r="F881">
            <v>18</v>
          </cell>
          <cell r="G881">
            <v>18</v>
          </cell>
          <cell r="H881">
            <v>0.98</v>
          </cell>
          <cell r="I881">
            <v>0.98</v>
          </cell>
          <cell r="J881" t="str">
            <v>RAL  7005</v>
          </cell>
          <cell r="K881">
            <v>0</v>
          </cell>
          <cell r="L881">
            <v>0</v>
          </cell>
          <cell r="M881">
            <v>0</v>
          </cell>
          <cell r="N881" t="str">
            <v>-</v>
          </cell>
          <cell r="O881" t="str">
            <v>-</v>
          </cell>
          <cell r="P881" t="e">
            <v>#VALUE!</v>
          </cell>
          <cell r="W881" t="str">
            <v>-</v>
          </cell>
        </row>
        <row r="882">
          <cell r="C882" t="str">
            <v>2ОГ1-31</v>
          </cell>
          <cell r="D882" t="str">
            <v>Ограждение 2ОГ1-31</v>
          </cell>
          <cell r="E882">
            <v>1</v>
          </cell>
          <cell r="F882">
            <v>45.8</v>
          </cell>
          <cell r="G882">
            <v>45.8</v>
          </cell>
          <cell r="H882">
            <v>2.52</v>
          </cell>
          <cell r="I882">
            <v>2.52</v>
          </cell>
          <cell r="J882" t="str">
            <v>RAL  7005</v>
          </cell>
          <cell r="K882">
            <v>0</v>
          </cell>
          <cell r="L882">
            <v>0</v>
          </cell>
          <cell r="M882">
            <v>0</v>
          </cell>
          <cell r="N882" t="str">
            <v>-</v>
          </cell>
          <cell r="O882" t="str">
            <v>-</v>
          </cell>
          <cell r="P882" t="e">
            <v>#VALUE!</v>
          </cell>
          <cell r="W882" t="str">
            <v>-</v>
          </cell>
        </row>
        <row r="883">
          <cell r="C883" t="str">
            <v>2ОГ2-1</v>
          </cell>
          <cell r="D883" t="str">
            <v>Ограждение 2ОГ2-1</v>
          </cell>
          <cell r="E883">
            <v>6</v>
          </cell>
          <cell r="F883">
            <v>31.2</v>
          </cell>
          <cell r="G883">
            <v>187.2</v>
          </cell>
          <cell r="H883">
            <v>1.54</v>
          </cell>
          <cell r="I883">
            <v>9.24</v>
          </cell>
          <cell r="J883" t="str">
            <v>RAL  7005</v>
          </cell>
          <cell r="K883">
            <v>0</v>
          </cell>
          <cell r="L883">
            <v>0</v>
          </cell>
          <cell r="M883">
            <v>0</v>
          </cell>
          <cell r="N883" t="str">
            <v>-</v>
          </cell>
          <cell r="O883" t="str">
            <v>-</v>
          </cell>
          <cell r="P883" t="e">
            <v>#VALUE!</v>
          </cell>
          <cell r="W883" t="str">
            <v>-</v>
          </cell>
        </row>
        <row r="884">
          <cell r="C884" t="str">
            <v>2ОГ2-2</v>
          </cell>
          <cell r="D884" t="str">
            <v>Ограждение 2ОГ2-2</v>
          </cell>
          <cell r="E884">
            <v>1</v>
          </cell>
          <cell r="F884">
            <v>19.2</v>
          </cell>
          <cell r="G884">
            <v>19.2</v>
          </cell>
          <cell r="H884">
            <v>0.95</v>
          </cell>
          <cell r="I884">
            <v>0.95</v>
          </cell>
          <cell r="J884" t="str">
            <v>RAL  7005</v>
          </cell>
          <cell r="K884">
            <v>0</v>
          </cell>
          <cell r="L884">
            <v>0</v>
          </cell>
          <cell r="M884">
            <v>0</v>
          </cell>
          <cell r="N884" t="str">
            <v>-</v>
          </cell>
          <cell r="O884" t="str">
            <v>-</v>
          </cell>
          <cell r="P884" t="e">
            <v>#VALUE!</v>
          </cell>
          <cell r="W884" t="str">
            <v>-</v>
          </cell>
        </row>
        <row r="885">
          <cell r="C885" t="str">
            <v>2ОГ2-3</v>
          </cell>
          <cell r="D885" t="str">
            <v>Ограждение 2ОГ2-3</v>
          </cell>
          <cell r="E885">
            <v>6</v>
          </cell>
          <cell r="F885">
            <v>31.2</v>
          </cell>
          <cell r="G885">
            <v>187.2</v>
          </cell>
          <cell r="H885">
            <v>1.54</v>
          </cell>
          <cell r="I885">
            <v>9.24</v>
          </cell>
          <cell r="J885" t="str">
            <v>RAL  7005</v>
          </cell>
          <cell r="K885">
            <v>0</v>
          </cell>
          <cell r="L885">
            <v>0</v>
          </cell>
          <cell r="M885">
            <v>0</v>
          </cell>
          <cell r="N885" t="str">
            <v>-</v>
          </cell>
          <cell r="O885" t="str">
            <v>-</v>
          </cell>
          <cell r="P885" t="e">
            <v>#VALUE!</v>
          </cell>
          <cell r="W885" t="str">
            <v>-</v>
          </cell>
        </row>
        <row r="886">
          <cell r="C886" t="str">
            <v>2ОГ2-4</v>
          </cell>
          <cell r="D886" t="str">
            <v>Ограждение 2ОГ2-4</v>
          </cell>
          <cell r="E886">
            <v>1</v>
          </cell>
          <cell r="F886">
            <v>19.2</v>
          </cell>
          <cell r="G886">
            <v>19.2</v>
          </cell>
          <cell r="H886">
            <v>0.95</v>
          </cell>
          <cell r="I886">
            <v>0.95</v>
          </cell>
          <cell r="J886" t="str">
            <v>RAL  7005</v>
          </cell>
          <cell r="K886">
            <v>0</v>
          </cell>
          <cell r="L886">
            <v>0</v>
          </cell>
          <cell r="M886">
            <v>0</v>
          </cell>
          <cell r="N886" t="str">
            <v>-</v>
          </cell>
          <cell r="O886" t="str">
            <v>-</v>
          </cell>
          <cell r="P886" t="e">
            <v>#VALUE!</v>
          </cell>
          <cell r="W886" t="str">
            <v>-</v>
          </cell>
        </row>
        <row r="887">
          <cell r="C887" t="str">
            <v>2ОГ2-5</v>
          </cell>
          <cell r="D887" t="str">
            <v>Ограждение 2ОГ2-5</v>
          </cell>
          <cell r="E887">
            <v>1</v>
          </cell>
          <cell r="F887">
            <v>17.100000000000001</v>
          </cell>
          <cell r="G887">
            <v>17.100000000000001</v>
          </cell>
          <cell r="H887">
            <v>0.84</v>
          </cell>
          <cell r="I887">
            <v>0.84</v>
          </cell>
          <cell r="J887" t="str">
            <v>RAL  7005</v>
          </cell>
          <cell r="K887">
            <v>0</v>
          </cell>
          <cell r="L887">
            <v>0</v>
          </cell>
          <cell r="M887">
            <v>0</v>
          </cell>
          <cell r="N887" t="str">
            <v>-</v>
          </cell>
          <cell r="O887" t="str">
            <v>-</v>
          </cell>
          <cell r="P887" t="e">
            <v>#VALUE!</v>
          </cell>
          <cell r="W887" t="str">
            <v>-</v>
          </cell>
        </row>
        <row r="888">
          <cell r="C888" t="str">
            <v>2ОГ2-6</v>
          </cell>
          <cell r="D888" t="str">
            <v>Ограждение 2ОГ2-6</v>
          </cell>
          <cell r="E888">
            <v>1</v>
          </cell>
          <cell r="F888">
            <v>17.100000000000001</v>
          </cell>
          <cell r="G888">
            <v>17.100000000000001</v>
          </cell>
          <cell r="H888">
            <v>0.84</v>
          </cell>
          <cell r="I888">
            <v>0.84</v>
          </cell>
          <cell r="J888" t="str">
            <v>RAL  7005</v>
          </cell>
          <cell r="K888">
            <v>0</v>
          </cell>
          <cell r="L888">
            <v>0</v>
          </cell>
          <cell r="M888">
            <v>0</v>
          </cell>
          <cell r="N888" t="str">
            <v>-</v>
          </cell>
          <cell r="O888" t="str">
            <v>-</v>
          </cell>
          <cell r="P888" t="e">
            <v>#VALUE!</v>
          </cell>
          <cell r="W888" t="str">
            <v>-</v>
          </cell>
        </row>
        <row r="889">
          <cell r="C889" t="str">
            <v>2ОГ2-7</v>
          </cell>
          <cell r="D889" t="str">
            <v>Ограждение 2ОГ2-7</v>
          </cell>
          <cell r="E889">
            <v>6</v>
          </cell>
          <cell r="F889">
            <v>28.2</v>
          </cell>
          <cell r="G889">
            <v>169.2</v>
          </cell>
          <cell r="H889">
            <v>1.38</v>
          </cell>
          <cell r="I889">
            <v>8.2799999999999994</v>
          </cell>
          <cell r="J889" t="str">
            <v>RAL  7005</v>
          </cell>
          <cell r="K889">
            <v>0</v>
          </cell>
          <cell r="L889">
            <v>0</v>
          </cell>
          <cell r="M889">
            <v>0</v>
          </cell>
          <cell r="N889" t="str">
            <v>-</v>
          </cell>
          <cell r="O889" t="str">
            <v>-</v>
          </cell>
          <cell r="P889" t="e">
            <v>#VALUE!</v>
          </cell>
          <cell r="W889" t="str">
            <v>-</v>
          </cell>
        </row>
        <row r="890">
          <cell r="C890" t="str">
            <v>2ОГ2-8</v>
          </cell>
          <cell r="D890" t="str">
            <v>Ограждение 2ОГ2-8</v>
          </cell>
          <cell r="E890">
            <v>2</v>
          </cell>
          <cell r="F890">
            <v>25.1</v>
          </cell>
          <cell r="G890">
            <v>50.2</v>
          </cell>
          <cell r="H890">
            <v>1.24</v>
          </cell>
          <cell r="I890">
            <v>2.48</v>
          </cell>
          <cell r="J890" t="str">
            <v>RAL  7005</v>
          </cell>
          <cell r="K890">
            <v>0</v>
          </cell>
          <cell r="L890">
            <v>0</v>
          </cell>
          <cell r="M890">
            <v>0</v>
          </cell>
          <cell r="N890" t="str">
            <v>-</v>
          </cell>
          <cell r="O890" t="str">
            <v>-</v>
          </cell>
          <cell r="P890" t="e">
            <v>#VALUE!</v>
          </cell>
          <cell r="W890" t="str">
            <v>-</v>
          </cell>
        </row>
        <row r="891">
          <cell r="C891" t="str">
            <v>2ОГ2-9</v>
          </cell>
          <cell r="D891" t="str">
            <v>Ограждение 2ОГ2-9</v>
          </cell>
          <cell r="E891">
            <v>4</v>
          </cell>
          <cell r="F891">
            <v>22.7</v>
          </cell>
          <cell r="G891">
            <v>90.8</v>
          </cell>
          <cell r="H891">
            <v>1.1299999999999999</v>
          </cell>
          <cell r="I891">
            <v>4.5199999999999996</v>
          </cell>
          <cell r="J891" t="str">
            <v>RAL  7005</v>
          </cell>
          <cell r="K891">
            <v>0</v>
          </cell>
          <cell r="L891">
            <v>0</v>
          </cell>
          <cell r="M891">
            <v>0</v>
          </cell>
          <cell r="N891" t="str">
            <v>-</v>
          </cell>
          <cell r="O891" t="str">
            <v>-</v>
          </cell>
          <cell r="P891" t="e">
            <v>#VALUE!</v>
          </cell>
          <cell r="W891" t="str">
            <v>-</v>
          </cell>
        </row>
        <row r="892">
          <cell r="C892" t="str">
            <v>2ОГ2-10</v>
          </cell>
          <cell r="D892" t="str">
            <v>Ограждение 2ОГ2-10</v>
          </cell>
          <cell r="E892">
            <v>4</v>
          </cell>
          <cell r="F892">
            <v>22.7</v>
          </cell>
          <cell r="G892">
            <v>90.8</v>
          </cell>
          <cell r="H892">
            <v>1.1299999999999999</v>
          </cell>
          <cell r="I892">
            <v>4.5199999999999996</v>
          </cell>
          <cell r="J892" t="str">
            <v>RAL  7005</v>
          </cell>
          <cell r="K892">
            <v>0</v>
          </cell>
          <cell r="L892">
            <v>0</v>
          </cell>
          <cell r="M892">
            <v>0</v>
          </cell>
          <cell r="N892" t="str">
            <v>-</v>
          </cell>
          <cell r="O892" t="str">
            <v>-</v>
          </cell>
          <cell r="P892" t="e">
            <v>#VALUE!</v>
          </cell>
          <cell r="W892" t="str">
            <v>-</v>
          </cell>
        </row>
        <row r="893">
          <cell r="C893" t="str">
            <v>2ОГ2-11</v>
          </cell>
          <cell r="D893" t="str">
            <v>Ограждение 2ОГ2-11</v>
          </cell>
          <cell r="E893">
            <v>4</v>
          </cell>
          <cell r="F893">
            <v>16.600000000000001</v>
          </cell>
          <cell r="G893">
            <v>66.400000000000006</v>
          </cell>
          <cell r="H893">
            <v>0.82</v>
          </cell>
          <cell r="I893">
            <v>3.28</v>
          </cell>
          <cell r="J893" t="str">
            <v>RAL  7005</v>
          </cell>
          <cell r="K893">
            <v>0</v>
          </cell>
          <cell r="L893">
            <v>0</v>
          </cell>
          <cell r="M893">
            <v>0</v>
          </cell>
          <cell r="N893" t="str">
            <v>-</v>
          </cell>
          <cell r="O893" t="str">
            <v>-</v>
          </cell>
          <cell r="P893" t="e">
            <v>#VALUE!</v>
          </cell>
          <cell r="W893" t="str">
            <v>-</v>
          </cell>
        </row>
        <row r="894">
          <cell r="C894" t="str">
            <v>2ОГ2-12</v>
          </cell>
          <cell r="D894" t="str">
            <v>Ограждение 2ОГ2-12</v>
          </cell>
          <cell r="E894">
            <v>2</v>
          </cell>
          <cell r="F894">
            <v>16.600000000000001</v>
          </cell>
          <cell r="G894">
            <v>33.200000000000003</v>
          </cell>
          <cell r="H894">
            <v>0.82</v>
          </cell>
          <cell r="I894">
            <v>1.64</v>
          </cell>
          <cell r="J894" t="str">
            <v>RAL  7005</v>
          </cell>
          <cell r="K894">
            <v>0</v>
          </cell>
          <cell r="L894">
            <v>0</v>
          </cell>
          <cell r="M894">
            <v>0</v>
          </cell>
          <cell r="N894" t="str">
            <v>-</v>
          </cell>
          <cell r="O894" t="str">
            <v>-</v>
          </cell>
          <cell r="P894" t="e">
            <v>#VALUE!</v>
          </cell>
          <cell r="W894" t="str">
            <v>-</v>
          </cell>
        </row>
        <row r="895">
          <cell r="C895" t="str">
            <v>2ОГ2-13</v>
          </cell>
          <cell r="D895" t="str">
            <v>Ограждение 2ОГ2-13</v>
          </cell>
          <cell r="E895">
            <v>2</v>
          </cell>
          <cell r="F895">
            <v>6.2</v>
          </cell>
          <cell r="G895">
            <v>12.4</v>
          </cell>
          <cell r="H895">
            <v>0.31</v>
          </cell>
          <cell r="I895">
            <v>0.62</v>
          </cell>
          <cell r="J895" t="str">
            <v>RAL  7005</v>
          </cell>
          <cell r="K895">
            <v>0</v>
          </cell>
          <cell r="L895">
            <v>0</v>
          </cell>
          <cell r="M895">
            <v>0</v>
          </cell>
          <cell r="N895" t="str">
            <v>-</v>
          </cell>
          <cell r="O895" t="str">
            <v>-</v>
          </cell>
          <cell r="P895" t="e">
            <v>#VALUE!</v>
          </cell>
          <cell r="W895" t="str">
            <v>-</v>
          </cell>
        </row>
        <row r="896">
          <cell r="C896" t="str">
            <v>2ОГ2-14</v>
          </cell>
          <cell r="D896" t="str">
            <v>Ограждение 2ОГ2-14</v>
          </cell>
          <cell r="E896">
            <v>2</v>
          </cell>
          <cell r="F896">
            <v>6.2</v>
          </cell>
          <cell r="G896">
            <v>12.4</v>
          </cell>
          <cell r="H896">
            <v>0.31</v>
          </cell>
          <cell r="I896">
            <v>0.62</v>
          </cell>
          <cell r="J896" t="str">
            <v>RAL  7005</v>
          </cell>
          <cell r="K896">
            <v>0</v>
          </cell>
          <cell r="L896">
            <v>0</v>
          </cell>
          <cell r="M896">
            <v>0</v>
          </cell>
          <cell r="N896" t="str">
            <v>-</v>
          </cell>
          <cell r="O896" t="str">
            <v>-</v>
          </cell>
          <cell r="P896" t="e">
            <v>#VALUE!</v>
          </cell>
          <cell r="W896" t="str">
            <v>-</v>
          </cell>
        </row>
        <row r="897">
          <cell r="C897" t="str">
            <v>2ОГ2-15</v>
          </cell>
          <cell r="D897" t="str">
            <v>Ограждение 2ОГ2-15</v>
          </cell>
          <cell r="E897">
            <v>2</v>
          </cell>
          <cell r="F897">
            <v>16.899999999999999</v>
          </cell>
          <cell r="G897">
            <v>33.799999999999997</v>
          </cell>
          <cell r="H897">
            <v>0.83</v>
          </cell>
          <cell r="I897">
            <v>1.66</v>
          </cell>
          <cell r="J897" t="str">
            <v>RAL  7005</v>
          </cell>
          <cell r="K897">
            <v>0</v>
          </cell>
          <cell r="L897">
            <v>0</v>
          </cell>
          <cell r="M897">
            <v>0</v>
          </cell>
          <cell r="N897" t="str">
            <v>-</v>
          </cell>
          <cell r="O897" t="str">
            <v>-</v>
          </cell>
          <cell r="P897" t="e">
            <v>#VALUE!</v>
          </cell>
          <cell r="W897" t="str">
            <v>-</v>
          </cell>
        </row>
        <row r="898">
          <cell r="C898" t="str">
            <v>2ОГ2-16</v>
          </cell>
          <cell r="D898" t="str">
            <v>Ограждение 2ОГ2-16</v>
          </cell>
          <cell r="E898">
            <v>2</v>
          </cell>
          <cell r="F898">
            <v>25.1</v>
          </cell>
          <cell r="G898">
            <v>50.2</v>
          </cell>
          <cell r="H898">
            <v>1.25</v>
          </cell>
          <cell r="I898">
            <v>2.5</v>
          </cell>
          <cell r="J898" t="str">
            <v>RAL  7005</v>
          </cell>
          <cell r="K898">
            <v>0</v>
          </cell>
          <cell r="L898">
            <v>0</v>
          </cell>
          <cell r="M898">
            <v>0</v>
          </cell>
          <cell r="N898" t="str">
            <v>-</v>
          </cell>
          <cell r="O898" t="str">
            <v>-</v>
          </cell>
          <cell r="P898" t="e">
            <v>#VALUE!</v>
          </cell>
          <cell r="W898" t="str">
            <v>-</v>
          </cell>
        </row>
        <row r="899">
          <cell r="C899" t="str">
            <v>2ОГ2-17</v>
          </cell>
          <cell r="D899" t="str">
            <v>Ограждение 2ОГ2-17</v>
          </cell>
          <cell r="E899">
            <v>2</v>
          </cell>
          <cell r="F899">
            <v>25.1</v>
          </cell>
          <cell r="G899">
            <v>50.2</v>
          </cell>
          <cell r="H899">
            <v>1.25</v>
          </cell>
          <cell r="I899">
            <v>2.5</v>
          </cell>
          <cell r="J899" t="str">
            <v>RAL  7005</v>
          </cell>
          <cell r="K899">
            <v>0</v>
          </cell>
          <cell r="L899">
            <v>0</v>
          </cell>
          <cell r="M899">
            <v>0</v>
          </cell>
          <cell r="N899" t="str">
            <v>-</v>
          </cell>
          <cell r="O899" t="str">
            <v>-</v>
          </cell>
          <cell r="P899" t="e">
            <v>#VALUE!</v>
          </cell>
          <cell r="W899" t="str">
            <v>-</v>
          </cell>
        </row>
        <row r="900">
          <cell r="C900" t="str">
            <v>2ОГ2-18</v>
          </cell>
          <cell r="D900" t="str">
            <v>Ограждение 2ОГ2-18</v>
          </cell>
          <cell r="E900">
            <v>2</v>
          </cell>
          <cell r="F900">
            <v>25.1</v>
          </cell>
          <cell r="G900">
            <v>50.2</v>
          </cell>
          <cell r="H900">
            <v>1.24</v>
          </cell>
          <cell r="I900">
            <v>2.48</v>
          </cell>
          <cell r="J900" t="str">
            <v>RAL  7005</v>
          </cell>
          <cell r="K900">
            <v>0</v>
          </cell>
          <cell r="L900">
            <v>0</v>
          </cell>
          <cell r="M900">
            <v>0</v>
          </cell>
          <cell r="N900" t="str">
            <v>-</v>
          </cell>
          <cell r="O900" t="str">
            <v>-</v>
          </cell>
          <cell r="P900" t="e">
            <v>#VALUE!</v>
          </cell>
          <cell r="W900" t="str">
            <v>-</v>
          </cell>
        </row>
        <row r="901">
          <cell r="C901" t="str">
            <v>2ОГ3-1</v>
          </cell>
          <cell r="D901" t="str">
            <v>Ограждение 2ОГ3-1</v>
          </cell>
          <cell r="E901">
            <v>1</v>
          </cell>
          <cell r="F901">
            <v>19.7</v>
          </cell>
          <cell r="G901">
            <v>19.7</v>
          </cell>
          <cell r="H901">
            <v>0.96</v>
          </cell>
          <cell r="I901">
            <v>0.96</v>
          </cell>
          <cell r="J901" t="str">
            <v>RAL  7005</v>
          </cell>
          <cell r="K901">
            <v>0</v>
          </cell>
          <cell r="L901">
            <v>0</v>
          </cell>
          <cell r="M901">
            <v>0</v>
          </cell>
          <cell r="N901" t="str">
            <v>-</v>
          </cell>
          <cell r="O901" t="str">
            <v>-</v>
          </cell>
          <cell r="P901" t="e">
            <v>#VALUE!</v>
          </cell>
          <cell r="W901" t="str">
            <v>-</v>
          </cell>
        </row>
        <row r="902">
          <cell r="C902" t="str">
            <v>2ОГ3-2</v>
          </cell>
          <cell r="D902" t="str">
            <v>Ограждение 2ОГ3-2</v>
          </cell>
          <cell r="E902">
            <v>1</v>
          </cell>
          <cell r="F902">
            <v>19.7</v>
          </cell>
          <cell r="G902">
            <v>19.7</v>
          </cell>
          <cell r="H902">
            <v>0.96</v>
          </cell>
          <cell r="I902">
            <v>0.96</v>
          </cell>
          <cell r="J902" t="str">
            <v>RAL  7005</v>
          </cell>
          <cell r="K902">
            <v>0</v>
          </cell>
          <cell r="L902">
            <v>0</v>
          </cell>
          <cell r="M902">
            <v>0</v>
          </cell>
          <cell r="N902" t="str">
            <v>-</v>
          </cell>
          <cell r="O902" t="str">
            <v>-</v>
          </cell>
          <cell r="P902" t="e">
            <v>#VALUE!</v>
          </cell>
          <cell r="W902" t="str">
            <v>-</v>
          </cell>
        </row>
        <row r="903">
          <cell r="C903" t="str">
            <v>2ОГ3-3</v>
          </cell>
          <cell r="D903" t="str">
            <v>Ограждение 2ОГ3-3</v>
          </cell>
          <cell r="E903">
            <v>4</v>
          </cell>
          <cell r="F903">
            <v>10.6</v>
          </cell>
          <cell r="G903">
            <v>42.4</v>
          </cell>
          <cell r="H903">
            <v>0.52</v>
          </cell>
          <cell r="I903">
            <v>2.08</v>
          </cell>
          <cell r="J903" t="str">
            <v>RAL  7005</v>
          </cell>
          <cell r="K903">
            <v>0</v>
          </cell>
          <cell r="L903">
            <v>0</v>
          </cell>
          <cell r="M903">
            <v>0</v>
          </cell>
          <cell r="N903" t="str">
            <v>-</v>
          </cell>
          <cell r="O903" t="str">
            <v>-</v>
          </cell>
          <cell r="P903" t="e">
            <v>#VALUE!</v>
          </cell>
          <cell r="W903" t="str">
            <v>-</v>
          </cell>
        </row>
        <row r="904">
          <cell r="C904" t="str">
            <v>2ОГ3-4</v>
          </cell>
          <cell r="D904" t="str">
            <v>Ограждение 2ОГ3-4</v>
          </cell>
          <cell r="E904">
            <v>4</v>
          </cell>
          <cell r="F904">
            <v>10.6</v>
          </cell>
          <cell r="G904">
            <v>42.4</v>
          </cell>
          <cell r="H904">
            <v>0.52</v>
          </cell>
          <cell r="I904">
            <v>2.08</v>
          </cell>
          <cell r="J904" t="str">
            <v>RAL  7005</v>
          </cell>
          <cell r="K904">
            <v>0</v>
          </cell>
          <cell r="L904">
            <v>0</v>
          </cell>
          <cell r="M904">
            <v>0</v>
          </cell>
          <cell r="N904" t="str">
            <v>-</v>
          </cell>
          <cell r="O904" t="str">
            <v>-</v>
          </cell>
          <cell r="P904" t="e">
            <v>#VALUE!</v>
          </cell>
          <cell r="W904" t="str">
            <v>-</v>
          </cell>
        </row>
        <row r="905">
          <cell r="C905" t="str">
            <v>2ОГ5-1</v>
          </cell>
          <cell r="D905" t="str">
            <v>Ограждение 2ОГ5-1</v>
          </cell>
          <cell r="E905">
            <v>114</v>
          </cell>
          <cell r="F905">
            <v>24.3</v>
          </cell>
          <cell r="G905">
            <v>2770.2</v>
          </cell>
          <cell r="H905">
            <v>0.94</v>
          </cell>
          <cell r="I905">
            <v>107.16</v>
          </cell>
          <cell r="J905" t="str">
            <v>RAL  7005</v>
          </cell>
          <cell r="K905">
            <v>0</v>
          </cell>
          <cell r="L905">
            <v>0</v>
          </cell>
          <cell r="M905">
            <v>0</v>
          </cell>
          <cell r="N905" t="str">
            <v>-</v>
          </cell>
          <cell r="O905" t="str">
            <v>-</v>
          </cell>
          <cell r="P905" t="e">
            <v>#VALUE!</v>
          </cell>
          <cell r="W905" t="str">
            <v>-</v>
          </cell>
        </row>
        <row r="906">
          <cell r="C906" t="str">
            <v>2ОГ5-2</v>
          </cell>
          <cell r="D906" t="str">
            <v>Ограждение 2ОГ5-2</v>
          </cell>
          <cell r="E906">
            <v>4</v>
          </cell>
          <cell r="F906">
            <v>1.2</v>
          </cell>
          <cell r="G906">
            <v>4.8</v>
          </cell>
          <cell r="H906">
            <v>0.04</v>
          </cell>
          <cell r="I906">
            <v>0.16</v>
          </cell>
          <cell r="J906" t="str">
            <v>RAL  7005</v>
          </cell>
          <cell r="K906">
            <v>0</v>
          </cell>
          <cell r="L906">
            <v>0</v>
          </cell>
          <cell r="M906">
            <v>0</v>
          </cell>
          <cell r="N906" t="str">
            <v>-</v>
          </cell>
          <cell r="O906" t="str">
            <v>-</v>
          </cell>
          <cell r="P906" t="e">
            <v>#VALUE!</v>
          </cell>
          <cell r="W906" t="str">
            <v>-</v>
          </cell>
        </row>
        <row r="907">
          <cell r="C907" t="str">
            <v>2П2-1</v>
          </cell>
          <cell r="D907" t="str">
            <v>Прогон 2П2-1</v>
          </cell>
          <cell r="E907">
            <v>12</v>
          </cell>
          <cell r="F907">
            <v>21.2</v>
          </cell>
          <cell r="G907">
            <v>254.4</v>
          </cell>
          <cell r="H907">
            <v>0.77</v>
          </cell>
          <cell r="I907">
            <v>9.24</v>
          </cell>
          <cell r="J907" t="str">
            <v>RAL  7005</v>
          </cell>
          <cell r="K907">
            <v>0</v>
          </cell>
          <cell r="L907">
            <v>0</v>
          </cell>
          <cell r="M907">
            <v>0</v>
          </cell>
          <cell r="N907" t="str">
            <v>-</v>
          </cell>
          <cell r="O907" t="str">
            <v>-</v>
          </cell>
          <cell r="P907" t="e">
            <v>#VALUE!</v>
          </cell>
          <cell r="W907" t="str">
            <v>-</v>
          </cell>
        </row>
        <row r="908">
          <cell r="C908" t="str">
            <v>2П2-2</v>
          </cell>
          <cell r="D908" t="str">
            <v>Прогон 2П2-2</v>
          </cell>
          <cell r="E908">
            <v>12</v>
          </cell>
          <cell r="F908">
            <v>21.2</v>
          </cell>
          <cell r="G908">
            <v>254.4</v>
          </cell>
          <cell r="H908">
            <v>0.77</v>
          </cell>
          <cell r="I908">
            <v>9.24</v>
          </cell>
          <cell r="J908" t="str">
            <v>RAL  7005</v>
          </cell>
          <cell r="K908">
            <v>0</v>
          </cell>
          <cell r="L908">
            <v>0</v>
          </cell>
          <cell r="M908">
            <v>0</v>
          </cell>
          <cell r="N908" t="str">
            <v>-</v>
          </cell>
          <cell r="O908" t="str">
            <v>-</v>
          </cell>
          <cell r="P908" t="e">
            <v>#VALUE!</v>
          </cell>
          <cell r="W908" t="str">
            <v>-</v>
          </cell>
        </row>
        <row r="909">
          <cell r="C909" t="str">
            <v>2П2-3</v>
          </cell>
          <cell r="D909" t="str">
            <v>Прогон 2П2-3</v>
          </cell>
          <cell r="E909">
            <v>2</v>
          </cell>
          <cell r="F909">
            <v>20.9</v>
          </cell>
          <cell r="G909">
            <v>41.8</v>
          </cell>
          <cell r="H909">
            <v>0.78</v>
          </cell>
          <cell r="I909">
            <v>1.56</v>
          </cell>
          <cell r="J909" t="str">
            <v>RAL  7005</v>
          </cell>
          <cell r="K909">
            <v>0</v>
          </cell>
          <cell r="L909">
            <v>0</v>
          </cell>
          <cell r="M909">
            <v>0</v>
          </cell>
          <cell r="N909" t="str">
            <v>-</v>
          </cell>
          <cell r="O909" t="str">
            <v>-</v>
          </cell>
          <cell r="P909" t="e">
            <v>#VALUE!</v>
          </cell>
          <cell r="W909" t="str">
            <v>-</v>
          </cell>
        </row>
        <row r="910">
          <cell r="C910" t="str">
            <v>2П2-4</v>
          </cell>
          <cell r="D910" t="str">
            <v>Прогон 2П2-4</v>
          </cell>
          <cell r="E910">
            <v>12</v>
          </cell>
          <cell r="F910">
            <v>109</v>
          </cell>
          <cell r="G910">
            <v>1308</v>
          </cell>
          <cell r="H910">
            <v>4.05</v>
          </cell>
          <cell r="I910">
            <v>48.599999999999994</v>
          </cell>
          <cell r="J910" t="str">
            <v>RAL  7005</v>
          </cell>
          <cell r="K910">
            <v>0</v>
          </cell>
          <cell r="L910">
            <v>0</v>
          </cell>
          <cell r="M910">
            <v>0</v>
          </cell>
          <cell r="N910" t="str">
            <v>-</v>
          </cell>
          <cell r="O910" t="str">
            <v>-</v>
          </cell>
          <cell r="P910" t="e">
            <v>#VALUE!</v>
          </cell>
          <cell r="W910" t="str">
            <v>-</v>
          </cell>
        </row>
        <row r="911">
          <cell r="C911" t="str">
            <v>2П2-5</v>
          </cell>
          <cell r="D911" t="str">
            <v>Прогон 2П2-5</v>
          </cell>
          <cell r="E911">
            <v>12</v>
          </cell>
          <cell r="F911">
            <v>109</v>
          </cell>
          <cell r="G911">
            <v>1308</v>
          </cell>
          <cell r="H911">
            <v>4.05</v>
          </cell>
          <cell r="I911">
            <v>48.599999999999994</v>
          </cell>
          <cell r="J911" t="str">
            <v>RAL  7005</v>
          </cell>
          <cell r="K911">
            <v>0</v>
          </cell>
          <cell r="L911">
            <v>0</v>
          </cell>
          <cell r="M911">
            <v>0</v>
          </cell>
          <cell r="N911" t="str">
            <v>-</v>
          </cell>
          <cell r="O911" t="str">
            <v>-</v>
          </cell>
          <cell r="P911" t="e">
            <v>#VALUE!</v>
          </cell>
          <cell r="W911" t="str">
            <v>-</v>
          </cell>
        </row>
        <row r="912">
          <cell r="C912" t="str">
            <v>2П2-6</v>
          </cell>
          <cell r="D912" t="str">
            <v>Прогон 2П2-6</v>
          </cell>
          <cell r="E912">
            <v>28</v>
          </cell>
          <cell r="F912">
            <v>109.3</v>
          </cell>
          <cell r="G912">
            <v>3060.4</v>
          </cell>
          <cell r="H912">
            <v>4.07</v>
          </cell>
          <cell r="I912">
            <v>113.96000000000001</v>
          </cell>
          <cell r="J912" t="str">
            <v>RAL  7005</v>
          </cell>
          <cell r="K912">
            <v>0</v>
          </cell>
          <cell r="L912">
            <v>0</v>
          </cell>
          <cell r="M912">
            <v>0</v>
          </cell>
          <cell r="N912" t="str">
            <v>-</v>
          </cell>
          <cell r="O912" t="str">
            <v>-</v>
          </cell>
          <cell r="P912" t="e">
            <v>#VALUE!</v>
          </cell>
          <cell r="W912" t="str">
            <v>-</v>
          </cell>
        </row>
        <row r="913">
          <cell r="C913" t="str">
            <v>2П2-7</v>
          </cell>
          <cell r="D913" t="str">
            <v>Прогон 2П2-7</v>
          </cell>
          <cell r="E913">
            <v>144</v>
          </cell>
          <cell r="F913">
            <v>108.6</v>
          </cell>
          <cell r="G913">
            <v>15638.4</v>
          </cell>
          <cell r="H913">
            <v>4.05</v>
          </cell>
          <cell r="I913">
            <v>583.19999999999993</v>
          </cell>
          <cell r="J913" t="str">
            <v>RAL  7005</v>
          </cell>
          <cell r="K913">
            <v>0</v>
          </cell>
          <cell r="L913">
            <v>0</v>
          </cell>
          <cell r="M913">
            <v>0</v>
          </cell>
          <cell r="N913" t="str">
            <v>-</v>
          </cell>
          <cell r="O913" t="str">
            <v>-</v>
          </cell>
          <cell r="P913" t="e">
            <v>#VALUE!</v>
          </cell>
          <cell r="W913" t="str">
            <v>-</v>
          </cell>
        </row>
        <row r="914">
          <cell r="C914" t="str">
            <v>2П2-8</v>
          </cell>
          <cell r="D914" t="str">
            <v>Прогон 2П2-8</v>
          </cell>
          <cell r="E914">
            <v>2</v>
          </cell>
          <cell r="F914">
            <v>20.9</v>
          </cell>
          <cell r="G914">
            <v>41.8</v>
          </cell>
          <cell r="H914">
            <v>0.78</v>
          </cell>
          <cell r="I914">
            <v>1.56</v>
          </cell>
          <cell r="J914" t="str">
            <v>RAL  7005</v>
          </cell>
          <cell r="K914">
            <v>0</v>
          </cell>
          <cell r="L914">
            <v>0</v>
          </cell>
          <cell r="M914">
            <v>0</v>
          </cell>
          <cell r="N914" t="str">
            <v>-</v>
          </cell>
          <cell r="O914" t="str">
            <v>-</v>
          </cell>
          <cell r="P914" t="e">
            <v>#VALUE!</v>
          </cell>
          <cell r="W914" t="str">
            <v>-</v>
          </cell>
        </row>
        <row r="915">
          <cell r="C915" t="str">
            <v>2ПД1-1</v>
          </cell>
          <cell r="D915" t="str">
            <v>Подвес 2ПД1-1</v>
          </cell>
          <cell r="E915">
            <v>2</v>
          </cell>
          <cell r="F915">
            <v>46.1</v>
          </cell>
          <cell r="G915">
            <v>92.2</v>
          </cell>
          <cell r="H915">
            <v>1.29</v>
          </cell>
          <cell r="I915">
            <v>2.58</v>
          </cell>
          <cell r="J915" t="str">
            <v>RAL  7005</v>
          </cell>
          <cell r="K915">
            <v>0</v>
          </cell>
          <cell r="L915">
            <v>0</v>
          </cell>
          <cell r="M915">
            <v>0</v>
          </cell>
          <cell r="N915" t="str">
            <v>-</v>
          </cell>
          <cell r="O915" t="str">
            <v>-</v>
          </cell>
          <cell r="P915" t="e">
            <v>#VALUE!</v>
          </cell>
          <cell r="W915" t="str">
            <v>-</v>
          </cell>
        </row>
        <row r="916">
          <cell r="C916" t="str">
            <v>2ПП-1</v>
          </cell>
          <cell r="D916" t="str">
            <v>Прокладка 2ПП-1</v>
          </cell>
          <cell r="E916">
            <v>56</v>
          </cell>
          <cell r="F916">
            <v>1</v>
          </cell>
          <cell r="G916">
            <v>56</v>
          </cell>
          <cell r="H916">
            <v>0.05</v>
          </cell>
          <cell r="I916">
            <v>2.8000000000000003</v>
          </cell>
          <cell r="J916" t="str">
            <v>RAL  7005</v>
          </cell>
          <cell r="K916">
            <v>56</v>
          </cell>
          <cell r="L916">
            <v>56</v>
          </cell>
          <cell r="M916">
            <v>2.8000000000000003</v>
          </cell>
          <cell r="N916" t="str">
            <v>-</v>
          </cell>
          <cell r="O916" t="str">
            <v>-</v>
          </cell>
          <cell r="P916" t="e">
            <v>#VALUE!</v>
          </cell>
          <cell r="W916" t="str">
            <v>-</v>
          </cell>
        </row>
        <row r="917">
          <cell r="C917" t="str">
            <v>2ПП-2</v>
          </cell>
          <cell r="D917" t="str">
            <v>Прокладка 2ПП-2</v>
          </cell>
          <cell r="E917">
            <v>52</v>
          </cell>
          <cell r="F917">
            <v>5.0999999999999996</v>
          </cell>
          <cell r="G917">
            <v>265.2</v>
          </cell>
          <cell r="H917">
            <v>0.22</v>
          </cell>
          <cell r="I917">
            <v>11.44</v>
          </cell>
          <cell r="J917" t="str">
            <v>RAL  7005</v>
          </cell>
          <cell r="K917">
            <v>52</v>
          </cell>
          <cell r="L917">
            <v>265.2</v>
          </cell>
          <cell r="M917">
            <v>11.44</v>
          </cell>
          <cell r="N917" t="str">
            <v>-</v>
          </cell>
          <cell r="O917" t="str">
            <v>-</v>
          </cell>
          <cell r="P917" t="e">
            <v>#VALUE!</v>
          </cell>
          <cell r="W917" t="str">
            <v>-</v>
          </cell>
        </row>
        <row r="918">
          <cell r="C918" t="str">
            <v>2ПТ-1</v>
          </cell>
          <cell r="D918" t="str">
            <v>Петля 2ПТ-1</v>
          </cell>
          <cell r="E918">
            <v>48</v>
          </cell>
          <cell r="F918">
            <v>0.5</v>
          </cell>
          <cell r="G918">
            <v>24</v>
          </cell>
          <cell r="H918">
            <v>0.02</v>
          </cell>
          <cell r="I918">
            <v>0.96</v>
          </cell>
          <cell r="J918" t="str">
            <v>RAL  7005</v>
          </cell>
          <cell r="K918">
            <v>0</v>
          </cell>
          <cell r="L918">
            <v>0</v>
          </cell>
          <cell r="M918">
            <v>0</v>
          </cell>
          <cell r="N918" t="str">
            <v>-</v>
          </cell>
          <cell r="O918" t="str">
            <v>-</v>
          </cell>
          <cell r="P918" t="e">
            <v>#VALUE!</v>
          </cell>
          <cell r="W918" t="str">
            <v>-</v>
          </cell>
        </row>
        <row r="919">
          <cell r="C919" t="str">
            <v>2РС2-1</v>
          </cell>
          <cell r="D919" t="str">
            <v>Распорка 2РС2-1</v>
          </cell>
          <cell r="E919">
            <v>55</v>
          </cell>
          <cell r="F919">
            <v>191.7</v>
          </cell>
          <cell r="G919">
            <v>10543.5</v>
          </cell>
          <cell r="H919">
            <v>6.71</v>
          </cell>
          <cell r="I919">
            <v>369.05</v>
          </cell>
          <cell r="J919" t="str">
            <v>ОГЗ до R45</v>
          </cell>
          <cell r="K919">
            <v>0</v>
          </cell>
          <cell r="L919">
            <v>0</v>
          </cell>
          <cell r="M919">
            <v>0</v>
          </cell>
          <cell r="N919" t="str">
            <v>-</v>
          </cell>
          <cell r="O919" t="str">
            <v>-</v>
          </cell>
          <cell r="P919" t="e">
            <v>#VALUE!</v>
          </cell>
          <cell r="W919" t="str">
            <v>-</v>
          </cell>
        </row>
        <row r="920">
          <cell r="C920" t="str">
            <v>2РС2-2</v>
          </cell>
          <cell r="D920" t="str">
            <v>Распорка 2РС2-2</v>
          </cell>
          <cell r="E920">
            <v>1</v>
          </cell>
          <cell r="F920">
            <v>191.7</v>
          </cell>
          <cell r="G920">
            <v>191.7</v>
          </cell>
          <cell r="H920">
            <v>6.71</v>
          </cell>
          <cell r="I920">
            <v>6.71</v>
          </cell>
          <cell r="J920" t="str">
            <v>ОГЗ до R45</v>
          </cell>
          <cell r="K920">
            <v>0</v>
          </cell>
          <cell r="L920">
            <v>0</v>
          </cell>
          <cell r="M920">
            <v>0</v>
          </cell>
          <cell r="N920" t="str">
            <v>-</v>
          </cell>
          <cell r="O920" t="str">
            <v>-</v>
          </cell>
          <cell r="P920" t="e">
            <v>#VALUE!</v>
          </cell>
          <cell r="W920" t="str">
            <v>-</v>
          </cell>
        </row>
        <row r="921">
          <cell r="C921" t="str">
            <v>2РС3-1</v>
          </cell>
          <cell r="D921" t="str">
            <v>Распорка 2РС3-1</v>
          </cell>
          <cell r="E921">
            <v>24</v>
          </cell>
          <cell r="F921">
            <v>324.60000000000002</v>
          </cell>
          <cell r="G921">
            <v>7790.4</v>
          </cell>
          <cell r="H921">
            <v>8.65</v>
          </cell>
          <cell r="I921">
            <v>207.60000000000002</v>
          </cell>
          <cell r="J921" t="str">
            <v>ОГЗ до R45</v>
          </cell>
          <cell r="K921">
            <v>24</v>
          </cell>
          <cell r="L921">
            <v>7790.4000000000005</v>
          </cell>
          <cell r="M921">
            <v>207.60000000000002</v>
          </cell>
          <cell r="N921" t="str">
            <v>-</v>
          </cell>
          <cell r="O921" t="str">
            <v>-</v>
          </cell>
          <cell r="P921" t="e">
            <v>#VALUE!</v>
          </cell>
          <cell r="W921" t="str">
            <v>-</v>
          </cell>
        </row>
        <row r="922">
          <cell r="C922" t="str">
            <v>2РС5-1</v>
          </cell>
          <cell r="D922" t="str">
            <v>Распорка 2РС5-1</v>
          </cell>
          <cell r="E922">
            <v>2</v>
          </cell>
          <cell r="F922">
            <v>566</v>
          </cell>
          <cell r="G922">
            <v>1132</v>
          </cell>
          <cell r="H922">
            <v>12.39</v>
          </cell>
          <cell r="I922">
            <v>24.78</v>
          </cell>
          <cell r="J922" t="str">
            <v>ОГЗ до R45</v>
          </cell>
          <cell r="K922">
            <v>0</v>
          </cell>
          <cell r="L922">
            <v>0</v>
          </cell>
          <cell r="M922">
            <v>0</v>
          </cell>
          <cell r="N922" t="str">
            <v>-</v>
          </cell>
          <cell r="O922" t="str">
            <v>-</v>
          </cell>
          <cell r="P922" t="e">
            <v>#VALUE!</v>
          </cell>
          <cell r="W922" t="str">
            <v>-</v>
          </cell>
        </row>
        <row r="923">
          <cell r="C923" t="str">
            <v>2РС6-1</v>
          </cell>
          <cell r="D923" t="str">
            <v>Распорка 2РС6-1</v>
          </cell>
          <cell r="E923">
            <v>16</v>
          </cell>
          <cell r="F923">
            <v>515.5</v>
          </cell>
          <cell r="G923">
            <v>8248</v>
          </cell>
          <cell r="H923">
            <v>11.42</v>
          </cell>
          <cell r="I923">
            <v>182.72</v>
          </cell>
          <cell r="J923" t="str">
            <v>ОГЗ до R45</v>
          </cell>
          <cell r="K923">
            <v>0</v>
          </cell>
          <cell r="L923">
            <v>0</v>
          </cell>
          <cell r="M923">
            <v>0</v>
          </cell>
          <cell r="N923" t="str">
            <v>-</v>
          </cell>
          <cell r="O923" t="str">
            <v>-</v>
          </cell>
          <cell r="P923" t="e">
            <v>#VALUE!</v>
          </cell>
          <cell r="W923" t="str">
            <v>-</v>
          </cell>
        </row>
        <row r="924">
          <cell r="C924" t="str">
            <v>2РС6-2</v>
          </cell>
          <cell r="D924" t="str">
            <v>Распорка 2РС6-2</v>
          </cell>
          <cell r="E924">
            <v>2</v>
          </cell>
          <cell r="F924">
            <v>600</v>
          </cell>
          <cell r="G924">
            <v>1200</v>
          </cell>
          <cell r="H924">
            <v>13.32</v>
          </cell>
          <cell r="I924">
            <v>26.64</v>
          </cell>
          <cell r="J924" t="str">
            <v>ОГЗ до R45</v>
          </cell>
          <cell r="K924">
            <v>0</v>
          </cell>
          <cell r="L924">
            <v>0</v>
          </cell>
          <cell r="M924">
            <v>0</v>
          </cell>
          <cell r="N924" t="str">
            <v>-</v>
          </cell>
          <cell r="O924" t="str">
            <v>-</v>
          </cell>
          <cell r="P924" t="e">
            <v>#VALUE!</v>
          </cell>
          <cell r="W924" t="str">
            <v>-</v>
          </cell>
        </row>
        <row r="925">
          <cell r="C925" t="str">
            <v>2РС7-1</v>
          </cell>
          <cell r="D925" t="str">
            <v>Распорка 2РС7-1</v>
          </cell>
          <cell r="E925">
            <v>25</v>
          </cell>
          <cell r="F925">
            <v>266</v>
          </cell>
          <cell r="G925">
            <v>6650</v>
          </cell>
          <cell r="H925">
            <v>9.94</v>
          </cell>
          <cell r="I925">
            <v>248.5</v>
          </cell>
          <cell r="J925" t="str">
            <v>ОГЗ до R45</v>
          </cell>
          <cell r="K925">
            <v>0</v>
          </cell>
          <cell r="L925">
            <v>0</v>
          </cell>
          <cell r="M925">
            <v>0</v>
          </cell>
          <cell r="N925" t="str">
            <v>-</v>
          </cell>
          <cell r="O925" t="str">
            <v>-</v>
          </cell>
          <cell r="P925" t="e">
            <v>#VALUE!</v>
          </cell>
          <cell r="W925" t="str">
            <v>-</v>
          </cell>
        </row>
        <row r="926">
          <cell r="C926" t="str">
            <v>2РС7-2</v>
          </cell>
          <cell r="D926" t="str">
            <v>Распорка 2РС7-2</v>
          </cell>
          <cell r="E926">
            <v>1</v>
          </cell>
          <cell r="F926">
            <v>266</v>
          </cell>
          <cell r="G926">
            <v>266</v>
          </cell>
          <cell r="H926">
            <v>9.94</v>
          </cell>
          <cell r="I926">
            <v>9.94</v>
          </cell>
          <cell r="J926" t="str">
            <v>ОГЗ до R45</v>
          </cell>
          <cell r="K926">
            <v>0</v>
          </cell>
          <cell r="L926">
            <v>0</v>
          </cell>
          <cell r="M926">
            <v>0</v>
          </cell>
          <cell r="N926" t="str">
            <v>-</v>
          </cell>
          <cell r="O926" t="str">
            <v>-</v>
          </cell>
          <cell r="P926" t="e">
            <v>#VALUE!</v>
          </cell>
          <cell r="W926" t="str">
            <v>-</v>
          </cell>
        </row>
        <row r="927">
          <cell r="C927" t="str">
            <v>2РС7-3</v>
          </cell>
          <cell r="D927" t="str">
            <v>Распорка 2РС7-3</v>
          </cell>
          <cell r="E927">
            <v>2</v>
          </cell>
          <cell r="F927">
            <v>281.39999999999998</v>
          </cell>
          <cell r="G927">
            <v>562.79999999999995</v>
          </cell>
          <cell r="H927">
            <v>10.35</v>
          </cell>
          <cell r="I927">
            <v>20.7</v>
          </cell>
          <cell r="J927" t="str">
            <v>ОГЗ до R45</v>
          </cell>
          <cell r="K927">
            <v>0</v>
          </cell>
          <cell r="L927">
            <v>0</v>
          </cell>
          <cell r="M927">
            <v>0</v>
          </cell>
          <cell r="N927" t="str">
            <v>-</v>
          </cell>
          <cell r="O927" t="str">
            <v>-</v>
          </cell>
          <cell r="P927" t="e">
            <v>#VALUE!</v>
          </cell>
          <cell r="W927" t="str">
            <v>-</v>
          </cell>
        </row>
        <row r="928">
          <cell r="C928" t="str">
            <v>2РС10-1</v>
          </cell>
          <cell r="D928" t="str">
            <v>Распорка 2РС10-1</v>
          </cell>
          <cell r="E928">
            <v>1</v>
          </cell>
          <cell r="F928">
            <v>325.39999999999998</v>
          </cell>
          <cell r="G928">
            <v>325.39999999999998</v>
          </cell>
          <cell r="H928">
            <v>8.56</v>
          </cell>
          <cell r="I928">
            <v>8.56</v>
          </cell>
          <cell r="J928" t="str">
            <v>RAL  7005</v>
          </cell>
          <cell r="K928">
            <v>0</v>
          </cell>
          <cell r="L928">
            <v>0</v>
          </cell>
          <cell r="M928">
            <v>0</v>
          </cell>
          <cell r="N928" t="str">
            <v>-</v>
          </cell>
          <cell r="O928" t="str">
            <v>-</v>
          </cell>
          <cell r="P928" t="e">
            <v>#VALUE!</v>
          </cell>
          <cell r="W928" t="str">
            <v>-</v>
          </cell>
        </row>
        <row r="929">
          <cell r="C929" t="str">
            <v>2РС10-2</v>
          </cell>
          <cell r="D929" t="str">
            <v>Распорка 2РС10-2</v>
          </cell>
          <cell r="E929">
            <v>1</v>
          </cell>
          <cell r="F929">
            <v>274.60000000000002</v>
          </cell>
          <cell r="G929">
            <v>274.60000000000002</v>
          </cell>
          <cell r="H929">
            <v>7.25</v>
          </cell>
          <cell r="I929">
            <v>7.25</v>
          </cell>
          <cell r="J929" t="str">
            <v>RAL  7005</v>
          </cell>
          <cell r="K929">
            <v>0</v>
          </cell>
          <cell r="L929">
            <v>0</v>
          </cell>
          <cell r="M929">
            <v>0</v>
          </cell>
          <cell r="N929" t="str">
            <v>-</v>
          </cell>
          <cell r="O929" t="str">
            <v>-</v>
          </cell>
          <cell r="P929" t="e">
            <v>#VALUE!</v>
          </cell>
          <cell r="W929" t="str">
            <v>-</v>
          </cell>
        </row>
        <row r="930">
          <cell r="C930" t="str">
            <v>2РС10-3</v>
          </cell>
          <cell r="D930" t="str">
            <v>Распорка 2РС10-3</v>
          </cell>
          <cell r="E930">
            <v>1</v>
          </cell>
          <cell r="F930">
            <v>274.60000000000002</v>
          </cell>
          <cell r="G930">
            <v>274.60000000000002</v>
          </cell>
          <cell r="H930">
            <v>7.25</v>
          </cell>
          <cell r="I930">
            <v>7.25</v>
          </cell>
          <cell r="J930" t="str">
            <v>RAL  7005</v>
          </cell>
          <cell r="K930">
            <v>0</v>
          </cell>
          <cell r="L930">
            <v>0</v>
          </cell>
          <cell r="M930">
            <v>0</v>
          </cell>
          <cell r="N930" t="str">
            <v>-</v>
          </cell>
          <cell r="O930" t="str">
            <v>-</v>
          </cell>
          <cell r="P930" t="e">
            <v>#VALUE!</v>
          </cell>
          <cell r="W930" t="str">
            <v>-</v>
          </cell>
        </row>
        <row r="931">
          <cell r="C931" t="str">
            <v>2РС10-4</v>
          </cell>
          <cell r="D931" t="str">
            <v>Распорка 2РС10-4</v>
          </cell>
          <cell r="E931">
            <v>1</v>
          </cell>
          <cell r="F931">
            <v>274.60000000000002</v>
          </cell>
          <cell r="G931">
            <v>274.60000000000002</v>
          </cell>
          <cell r="H931">
            <v>7.25</v>
          </cell>
          <cell r="I931">
            <v>7.25</v>
          </cell>
          <cell r="J931" t="str">
            <v>RAL  7005</v>
          </cell>
          <cell r="K931">
            <v>0</v>
          </cell>
          <cell r="L931">
            <v>0</v>
          </cell>
          <cell r="M931">
            <v>0</v>
          </cell>
          <cell r="N931" t="str">
            <v>-</v>
          </cell>
          <cell r="O931" t="str">
            <v>-</v>
          </cell>
          <cell r="P931" t="e">
            <v>#VALUE!</v>
          </cell>
          <cell r="W931" t="str">
            <v>-</v>
          </cell>
        </row>
        <row r="932">
          <cell r="C932" t="str">
            <v>2РС10-5</v>
          </cell>
          <cell r="D932" t="str">
            <v>Распорка 2РС10-5</v>
          </cell>
          <cell r="E932">
            <v>1</v>
          </cell>
          <cell r="F932">
            <v>274.60000000000002</v>
          </cell>
          <cell r="G932">
            <v>274.60000000000002</v>
          </cell>
          <cell r="H932">
            <v>7.25</v>
          </cell>
          <cell r="I932">
            <v>7.25</v>
          </cell>
          <cell r="J932" t="str">
            <v>RAL  7005</v>
          </cell>
          <cell r="K932">
            <v>0</v>
          </cell>
          <cell r="L932">
            <v>0</v>
          </cell>
          <cell r="M932">
            <v>0</v>
          </cell>
          <cell r="N932" t="str">
            <v>-</v>
          </cell>
          <cell r="O932" t="str">
            <v>-</v>
          </cell>
          <cell r="P932" t="e">
            <v>#VALUE!</v>
          </cell>
          <cell r="W932" t="str">
            <v>-</v>
          </cell>
        </row>
        <row r="933">
          <cell r="C933" t="str">
            <v>2РС10-6</v>
          </cell>
          <cell r="D933" t="str">
            <v>Распорка 2РС10-6</v>
          </cell>
          <cell r="E933">
            <v>1</v>
          </cell>
          <cell r="F933">
            <v>274.89999999999998</v>
          </cell>
          <cell r="G933">
            <v>274.89999999999998</v>
          </cell>
          <cell r="H933">
            <v>7.26</v>
          </cell>
          <cell r="I933">
            <v>7.26</v>
          </cell>
          <cell r="J933" t="str">
            <v>RAL  7005</v>
          </cell>
          <cell r="K933">
            <v>0</v>
          </cell>
          <cell r="L933">
            <v>0</v>
          </cell>
          <cell r="M933">
            <v>0</v>
          </cell>
          <cell r="N933" t="str">
            <v>-</v>
          </cell>
          <cell r="O933" t="str">
            <v>-</v>
          </cell>
          <cell r="P933" t="e">
            <v>#VALUE!</v>
          </cell>
          <cell r="W933" t="str">
            <v>-</v>
          </cell>
        </row>
        <row r="934">
          <cell r="C934" t="str">
            <v>2РС10-7</v>
          </cell>
          <cell r="D934" t="str">
            <v>Распорка 2РС10-7</v>
          </cell>
          <cell r="E934">
            <v>1</v>
          </cell>
          <cell r="F934">
            <v>273.60000000000002</v>
          </cell>
          <cell r="G934">
            <v>273.60000000000002</v>
          </cell>
          <cell r="H934">
            <v>7.21</v>
          </cell>
          <cell r="I934">
            <v>7.21</v>
          </cell>
          <cell r="J934" t="str">
            <v>RAL  7005</v>
          </cell>
          <cell r="K934">
            <v>0</v>
          </cell>
          <cell r="L934">
            <v>0</v>
          </cell>
          <cell r="M934">
            <v>0</v>
          </cell>
          <cell r="N934" t="str">
            <v>-</v>
          </cell>
          <cell r="O934" t="str">
            <v>-</v>
          </cell>
          <cell r="P934" t="e">
            <v>#VALUE!</v>
          </cell>
          <cell r="W934" t="str">
            <v>-</v>
          </cell>
        </row>
        <row r="935">
          <cell r="C935" t="str">
            <v>2РС10-8</v>
          </cell>
          <cell r="D935" t="str">
            <v>Распорка 2РС10-8</v>
          </cell>
          <cell r="E935">
            <v>1</v>
          </cell>
          <cell r="F935">
            <v>273.60000000000002</v>
          </cell>
          <cell r="G935">
            <v>273.60000000000002</v>
          </cell>
          <cell r="H935">
            <v>7.21</v>
          </cell>
          <cell r="I935">
            <v>7.21</v>
          </cell>
          <cell r="J935" t="str">
            <v>RAL  7005</v>
          </cell>
          <cell r="K935">
            <v>0</v>
          </cell>
          <cell r="L935">
            <v>0</v>
          </cell>
          <cell r="M935">
            <v>0</v>
          </cell>
          <cell r="N935" t="str">
            <v>-</v>
          </cell>
          <cell r="O935" t="str">
            <v>-</v>
          </cell>
          <cell r="P935" t="e">
            <v>#VALUE!</v>
          </cell>
          <cell r="W935" t="str">
            <v>-</v>
          </cell>
        </row>
        <row r="936">
          <cell r="C936" t="str">
            <v>2РС10-9</v>
          </cell>
          <cell r="D936" t="str">
            <v>Распорка 2РС10-9</v>
          </cell>
          <cell r="E936">
            <v>1</v>
          </cell>
          <cell r="F936">
            <v>274.60000000000002</v>
          </cell>
          <cell r="G936">
            <v>274.60000000000002</v>
          </cell>
          <cell r="H936">
            <v>7.25</v>
          </cell>
          <cell r="I936">
            <v>7.25</v>
          </cell>
          <cell r="J936" t="str">
            <v>RAL  7005</v>
          </cell>
          <cell r="K936">
            <v>0</v>
          </cell>
          <cell r="L936">
            <v>0</v>
          </cell>
          <cell r="M936">
            <v>0</v>
          </cell>
          <cell r="N936" t="str">
            <v>-</v>
          </cell>
          <cell r="O936" t="str">
            <v>-</v>
          </cell>
          <cell r="P936" t="e">
            <v>#VALUE!</v>
          </cell>
          <cell r="W936" t="str">
            <v>-</v>
          </cell>
        </row>
        <row r="937">
          <cell r="C937" t="str">
            <v>2РС10-10</v>
          </cell>
          <cell r="D937" t="str">
            <v>Распорка 2РС10-10</v>
          </cell>
          <cell r="E937">
            <v>1</v>
          </cell>
          <cell r="F937">
            <v>274.60000000000002</v>
          </cell>
          <cell r="G937">
            <v>274.60000000000002</v>
          </cell>
          <cell r="H937">
            <v>7.25</v>
          </cell>
          <cell r="I937">
            <v>7.25</v>
          </cell>
          <cell r="J937" t="str">
            <v>RAL  7005</v>
          </cell>
          <cell r="K937">
            <v>0</v>
          </cell>
          <cell r="L937">
            <v>0</v>
          </cell>
          <cell r="M937">
            <v>0</v>
          </cell>
          <cell r="N937" t="str">
            <v>-</v>
          </cell>
          <cell r="O937" t="str">
            <v>-</v>
          </cell>
          <cell r="P937" t="e">
            <v>#VALUE!</v>
          </cell>
          <cell r="W937" t="str">
            <v>-</v>
          </cell>
        </row>
        <row r="938">
          <cell r="C938" t="str">
            <v>2РС10-11</v>
          </cell>
          <cell r="D938" t="str">
            <v>Распорка 2РС10-11</v>
          </cell>
          <cell r="E938">
            <v>1</v>
          </cell>
          <cell r="F938">
            <v>274.60000000000002</v>
          </cell>
          <cell r="G938">
            <v>274.60000000000002</v>
          </cell>
          <cell r="H938">
            <v>7.25</v>
          </cell>
          <cell r="I938">
            <v>7.25</v>
          </cell>
          <cell r="J938" t="str">
            <v>RAL  7005</v>
          </cell>
          <cell r="K938">
            <v>0</v>
          </cell>
          <cell r="L938">
            <v>0</v>
          </cell>
          <cell r="M938">
            <v>0</v>
          </cell>
          <cell r="N938" t="str">
            <v>-</v>
          </cell>
          <cell r="O938" t="str">
            <v>-</v>
          </cell>
          <cell r="P938" t="e">
            <v>#VALUE!</v>
          </cell>
          <cell r="W938" t="str">
            <v>-</v>
          </cell>
        </row>
        <row r="939">
          <cell r="C939" t="str">
            <v>2РС10-12</v>
          </cell>
          <cell r="D939" t="str">
            <v>Распорка 2РС10-12</v>
          </cell>
          <cell r="E939">
            <v>1</v>
          </cell>
          <cell r="F939">
            <v>274.60000000000002</v>
          </cell>
          <cell r="G939">
            <v>274.60000000000002</v>
          </cell>
          <cell r="H939">
            <v>7.25</v>
          </cell>
          <cell r="I939">
            <v>7.25</v>
          </cell>
          <cell r="J939" t="str">
            <v>RAL  7005</v>
          </cell>
          <cell r="K939">
            <v>0</v>
          </cell>
          <cell r="L939">
            <v>0</v>
          </cell>
          <cell r="M939">
            <v>0</v>
          </cell>
          <cell r="N939" t="str">
            <v>-</v>
          </cell>
          <cell r="O939" t="str">
            <v>-</v>
          </cell>
          <cell r="P939" t="e">
            <v>#VALUE!</v>
          </cell>
          <cell r="W939" t="str">
            <v>-</v>
          </cell>
        </row>
        <row r="940">
          <cell r="C940" t="str">
            <v>2РС10-13</v>
          </cell>
          <cell r="D940" t="str">
            <v>Распорка 2РС10-13</v>
          </cell>
          <cell r="E940">
            <v>1</v>
          </cell>
          <cell r="F940">
            <v>274.60000000000002</v>
          </cell>
          <cell r="G940">
            <v>274.60000000000002</v>
          </cell>
          <cell r="H940">
            <v>7.25</v>
          </cell>
          <cell r="I940">
            <v>7.25</v>
          </cell>
          <cell r="J940" t="str">
            <v>RAL  7005</v>
          </cell>
          <cell r="K940">
            <v>0</v>
          </cell>
          <cell r="L940">
            <v>0</v>
          </cell>
          <cell r="M940">
            <v>0</v>
          </cell>
          <cell r="N940" t="str">
            <v>-</v>
          </cell>
          <cell r="O940" t="str">
            <v>-</v>
          </cell>
          <cell r="P940" t="e">
            <v>#VALUE!</v>
          </cell>
          <cell r="W940" t="str">
            <v>-</v>
          </cell>
        </row>
        <row r="941">
          <cell r="C941" t="str">
            <v>2РС10-14</v>
          </cell>
          <cell r="D941" t="str">
            <v>Распорка 2РС10-14</v>
          </cell>
          <cell r="E941">
            <v>1</v>
          </cell>
          <cell r="F941">
            <v>325.39999999999998</v>
          </cell>
          <cell r="G941">
            <v>325.39999999999998</v>
          </cell>
          <cell r="H941">
            <v>8.56</v>
          </cell>
          <cell r="I941">
            <v>8.56</v>
          </cell>
          <cell r="J941" t="str">
            <v>RAL  7005</v>
          </cell>
          <cell r="K941">
            <v>0</v>
          </cell>
          <cell r="L941">
            <v>0</v>
          </cell>
          <cell r="M941">
            <v>0</v>
          </cell>
          <cell r="N941" t="str">
            <v>-</v>
          </cell>
          <cell r="O941" t="str">
            <v>-</v>
          </cell>
          <cell r="P941" t="e">
            <v>#VALUE!</v>
          </cell>
          <cell r="W941" t="str">
            <v>-</v>
          </cell>
        </row>
        <row r="942">
          <cell r="C942" t="str">
            <v>2РС10-15</v>
          </cell>
          <cell r="D942" t="str">
            <v>Распорка 2РС10-15</v>
          </cell>
          <cell r="E942">
            <v>1</v>
          </cell>
          <cell r="F942">
            <v>325.39999999999998</v>
          </cell>
          <cell r="G942">
            <v>325.39999999999998</v>
          </cell>
          <cell r="H942">
            <v>8.56</v>
          </cell>
          <cell r="I942">
            <v>8.56</v>
          </cell>
          <cell r="J942" t="str">
            <v>RAL  7005</v>
          </cell>
          <cell r="K942">
            <v>0</v>
          </cell>
          <cell r="L942">
            <v>0</v>
          </cell>
          <cell r="M942">
            <v>0</v>
          </cell>
          <cell r="N942" t="str">
            <v>-</v>
          </cell>
          <cell r="O942" t="str">
            <v>-</v>
          </cell>
          <cell r="P942" t="e">
            <v>#VALUE!</v>
          </cell>
          <cell r="W942" t="str">
            <v>-</v>
          </cell>
        </row>
        <row r="943">
          <cell r="C943" t="str">
            <v>2РС10-16</v>
          </cell>
          <cell r="D943" t="str">
            <v>Распорка 2РС10-16</v>
          </cell>
          <cell r="E943">
            <v>1</v>
          </cell>
          <cell r="F943">
            <v>274.60000000000002</v>
          </cell>
          <cell r="G943">
            <v>274.60000000000002</v>
          </cell>
          <cell r="H943">
            <v>7.25</v>
          </cell>
          <cell r="I943">
            <v>7.25</v>
          </cell>
          <cell r="J943" t="str">
            <v>RAL  7005</v>
          </cell>
          <cell r="K943">
            <v>0</v>
          </cell>
          <cell r="L943">
            <v>0</v>
          </cell>
          <cell r="M943">
            <v>0</v>
          </cell>
          <cell r="N943" t="str">
            <v>-</v>
          </cell>
          <cell r="O943" t="str">
            <v>-</v>
          </cell>
          <cell r="P943" t="e">
            <v>#VALUE!</v>
          </cell>
          <cell r="W943" t="str">
            <v>-</v>
          </cell>
        </row>
        <row r="944">
          <cell r="C944" t="str">
            <v>2РС10-17</v>
          </cell>
          <cell r="D944" t="str">
            <v>Распорка 2РС10-17</v>
          </cell>
          <cell r="E944">
            <v>1</v>
          </cell>
          <cell r="F944">
            <v>274.60000000000002</v>
          </cell>
          <cell r="G944">
            <v>274.60000000000002</v>
          </cell>
          <cell r="H944">
            <v>7.25</v>
          </cell>
          <cell r="I944">
            <v>7.25</v>
          </cell>
          <cell r="J944" t="str">
            <v>RAL  7005</v>
          </cell>
          <cell r="K944">
            <v>0</v>
          </cell>
          <cell r="L944">
            <v>0</v>
          </cell>
          <cell r="M944">
            <v>0</v>
          </cell>
          <cell r="N944" t="str">
            <v>-</v>
          </cell>
          <cell r="O944" t="str">
            <v>-</v>
          </cell>
          <cell r="P944" t="e">
            <v>#VALUE!</v>
          </cell>
          <cell r="W944" t="str">
            <v>-</v>
          </cell>
        </row>
        <row r="945">
          <cell r="C945" t="str">
            <v>2РС10-18</v>
          </cell>
          <cell r="D945" t="str">
            <v>Распорка 2РС10-18</v>
          </cell>
          <cell r="E945">
            <v>1</v>
          </cell>
          <cell r="F945">
            <v>274.60000000000002</v>
          </cell>
          <cell r="G945">
            <v>274.60000000000002</v>
          </cell>
          <cell r="H945">
            <v>7.25</v>
          </cell>
          <cell r="I945">
            <v>7.25</v>
          </cell>
          <cell r="J945" t="str">
            <v>RAL  7005</v>
          </cell>
          <cell r="K945">
            <v>0</v>
          </cell>
          <cell r="L945">
            <v>0</v>
          </cell>
          <cell r="M945">
            <v>0</v>
          </cell>
          <cell r="N945" t="str">
            <v>-</v>
          </cell>
          <cell r="O945" t="str">
            <v>-</v>
          </cell>
          <cell r="P945" t="e">
            <v>#VALUE!</v>
          </cell>
          <cell r="W945" t="str">
            <v>-</v>
          </cell>
        </row>
        <row r="946">
          <cell r="C946" t="str">
            <v>2РС10-19</v>
          </cell>
          <cell r="D946" t="str">
            <v>Распорка 2РС10-19</v>
          </cell>
          <cell r="E946">
            <v>1</v>
          </cell>
          <cell r="F946">
            <v>274.60000000000002</v>
          </cell>
          <cell r="G946">
            <v>274.60000000000002</v>
          </cell>
          <cell r="H946">
            <v>7.25</v>
          </cell>
          <cell r="I946">
            <v>7.25</v>
          </cell>
          <cell r="J946" t="str">
            <v>RAL  7005</v>
          </cell>
          <cell r="K946">
            <v>0</v>
          </cell>
          <cell r="L946">
            <v>0</v>
          </cell>
          <cell r="M946">
            <v>0</v>
          </cell>
          <cell r="N946" t="str">
            <v>-</v>
          </cell>
          <cell r="O946" t="str">
            <v>-</v>
          </cell>
          <cell r="P946" t="e">
            <v>#VALUE!</v>
          </cell>
          <cell r="W946" t="str">
            <v>-</v>
          </cell>
        </row>
        <row r="947">
          <cell r="C947" t="str">
            <v>2РС10-20</v>
          </cell>
          <cell r="D947" t="str">
            <v>Распорка 2РС10-20</v>
          </cell>
          <cell r="E947">
            <v>1</v>
          </cell>
          <cell r="F947">
            <v>274.60000000000002</v>
          </cell>
          <cell r="G947">
            <v>274.60000000000002</v>
          </cell>
          <cell r="H947">
            <v>7.25</v>
          </cell>
          <cell r="I947">
            <v>7.25</v>
          </cell>
          <cell r="J947" t="str">
            <v>RAL  7005</v>
          </cell>
          <cell r="K947">
            <v>0</v>
          </cell>
          <cell r="L947">
            <v>0</v>
          </cell>
          <cell r="M947">
            <v>0</v>
          </cell>
          <cell r="N947" t="str">
            <v>-</v>
          </cell>
          <cell r="O947" t="str">
            <v>-</v>
          </cell>
          <cell r="P947" t="e">
            <v>#VALUE!</v>
          </cell>
          <cell r="W947" t="str">
            <v>-</v>
          </cell>
        </row>
        <row r="948">
          <cell r="C948" t="str">
            <v>2РС10-21</v>
          </cell>
          <cell r="D948" t="str">
            <v>Распорка 2РС10-21</v>
          </cell>
          <cell r="E948">
            <v>1</v>
          </cell>
          <cell r="F948">
            <v>273.60000000000002</v>
          </cell>
          <cell r="G948">
            <v>273.60000000000002</v>
          </cell>
          <cell r="H948">
            <v>7.21</v>
          </cell>
          <cell r="I948">
            <v>7.21</v>
          </cell>
          <cell r="J948" t="str">
            <v>RAL  7005</v>
          </cell>
          <cell r="K948">
            <v>0</v>
          </cell>
          <cell r="L948">
            <v>0</v>
          </cell>
          <cell r="M948">
            <v>0</v>
          </cell>
          <cell r="N948" t="str">
            <v>-</v>
          </cell>
          <cell r="O948" t="str">
            <v>-</v>
          </cell>
          <cell r="P948" t="e">
            <v>#VALUE!</v>
          </cell>
          <cell r="W948" t="str">
            <v>-</v>
          </cell>
        </row>
        <row r="949">
          <cell r="C949" t="str">
            <v>2РС10-22</v>
          </cell>
          <cell r="D949" t="str">
            <v>Распорка 2РС10-22</v>
          </cell>
          <cell r="E949">
            <v>1</v>
          </cell>
          <cell r="F949">
            <v>273.60000000000002</v>
          </cell>
          <cell r="G949">
            <v>273.60000000000002</v>
          </cell>
          <cell r="H949">
            <v>7.21</v>
          </cell>
          <cell r="I949">
            <v>7.21</v>
          </cell>
          <cell r="J949" t="str">
            <v>RAL  7005</v>
          </cell>
          <cell r="K949">
            <v>0</v>
          </cell>
          <cell r="L949">
            <v>0</v>
          </cell>
          <cell r="M949">
            <v>0</v>
          </cell>
          <cell r="N949" t="str">
            <v>-</v>
          </cell>
          <cell r="O949" t="str">
            <v>-</v>
          </cell>
          <cell r="P949" t="e">
            <v>#VALUE!</v>
          </cell>
          <cell r="W949" t="str">
            <v>-</v>
          </cell>
        </row>
        <row r="950">
          <cell r="C950" t="str">
            <v>2РС10-23</v>
          </cell>
          <cell r="D950" t="str">
            <v>Распорка 2РС10-23</v>
          </cell>
          <cell r="E950">
            <v>1</v>
          </cell>
          <cell r="F950">
            <v>274.89999999999998</v>
          </cell>
          <cell r="G950">
            <v>274.89999999999998</v>
          </cell>
          <cell r="H950">
            <v>7.26</v>
          </cell>
          <cell r="I950">
            <v>7.26</v>
          </cell>
          <cell r="J950" t="str">
            <v>RAL  7005</v>
          </cell>
          <cell r="K950">
            <v>0</v>
          </cell>
          <cell r="L950">
            <v>0</v>
          </cell>
          <cell r="M950">
            <v>0</v>
          </cell>
          <cell r="N950" t="str">
            <v>-</v>
          </cell>
          <cell r="O950" t="str">
            <v>-</v>
          </cell>
          <cell r="P950" t="e">
            <v>#VALUE!</v>
          </cell>
          <cell r="W950" t="str">
            <v>-</v>
          </cell>
        </row>
        <row r="951">
          <cell r="C951" t="str">
            <v>2РС10-24</v>
          </cell>
          <cell r="D951" t="str">
            <v>Распорка 2РС10-24</v>
          </cell>
          <cell r="E951">
            <v>1</v>
          </cell>
          <cell r="F951">
            <v>274.60000000000002</v>
          </cell>
          <cell r="G951">
            <v>274.60000000000002</v>
          </cell>
          <cell r="H951">
            <v>7.25</v>
          </cell>
          <cell r="I951">
            <v>7.25</v>
          </cell>
          <cell r="J951" t="str">
            <v>RAL  7005</v>
          </cell>
          <cell r="K951">
            <v>0</v>
          </cell>
          <cell r="L951">
            <v>0</v>
          </cell>
          <cell r="M951">
            <v>0</v>
          </cell>
          <cell r="N951" t="str">
            <v>-</v>
          </cell>
          <cell r="O951" t="str">
            <v>-</v>
          </cell>
          <cell r="P951" t="e">
            <v>#VALUE!</v>
          </cell>
          <cell r="W951" t="str">
            <v>-</v>
          </cell>
        </row>
        <row r="952">
          <cell r="C952" t="str">
            <v>2РС10-25</v>
          </cell>
          <cell r="D952" t="str">
            <v>Распорка 2РС10-25</v>
          </cell>
          <cell r="E952">
            <v>1</v>
          </cell>
          <cell r="F952">
            <v>274.60000000000002</v>
          </cell>
          <cell r="G952">
            <v>274.60000000000002</v>
          </cell>
          <cell r="H952">
            <v>7.25</v>
          </cell>
          <cell r="I952">
            <v>7.25</v>
          </cell>
          <cell r="J952" t="str">
            <v>RAL  7005</v>
          </cell>
          <cell r="K952">
            <v>0</v>
          </cell>
          <cell r="L952">
            <v>0</v>
          </cell>
          <cell r="M952">
            <v>0</v>
          </cell>
          <cell r="N952" t="str">
            <v>-</v>
          </cell>
          <cell r="O952" t="str">
            <v>-</v>
          </cell>
          <cell r="P952" t="e">
            <v>#VALUE!</v>
          </cell>
          <cell r="W952" t="str">
            <v>-</v>
          </cell>
        </row>
        <row r="953">
          <cell r="C953" t="str">
            <v>2РС10-26</v>
          </cell>
          <cell r="D953" t="str">
            <v>Распорка 2РС10-26</v>
          </cell>
          <cell r="E953">
            <v>1</v>
          </cell>
          <cell r="F953">
            <v>274.60000000000002</v>
          </cell>
          <cell r="G953">
            <v>274.60000000000002</v>
          </cell>
          <cell r="H953">
            <v>7.25</v>
          </cell>
          <cell r="I953">
            <v>7.25</v>
          </cell>
          <cell r="J953" t="str">
            <v>RAL  7005</v>
          </cell>
          <cell r="K953">
            <v>0</v>
          </cell>
          <cell r="L953">
            <v>0</v>
          </cell>
          <cell r="M953">
            <v>0</v>
          </cell>
          <cell r="N953" t="str">
            <v>-</v>
          </cell>
          <cell r="O953" t="str">
            <v>-</v>
          </cell>
          <cell r="P953" t="e">
            <v>#VALUE!</v>
          </cell>
          <cell r="W953" t="str">
            <v>-</v>
          </cell>
        </row>
        <row r="954">
          <cell r="C954" t="str">
            <v>2РС10-27</v>
          </cell>
          <cell r="D954" t="str">
            <v>Распорка 2РС10-27</v>
          </cell>
          <cell r="E954">
            <v>1</v>
          </cell>
          <cell r="F954">
            <v>274.60000000000002</v>
          </cell>
          <cell r="G954">
            <v>274.60000000000002</v>
          </cell>
          <cell r="H954">
            <v>7.25</v>
          </cell>
          <cell r="I954">
            <v>7.25</v>
          </cell>
          <cell r="J954" t="str">
            <v>RAL  7005</v>
          </cell>
          <cell r="K954">
            <v>0</v>
          </cell>
          <cell r="L954">
            <v>0</v>
          </cell>
          <cell r="M954">
            <v>0</v>
          </cell>
          <cell r="N954" t="str">
            <v>-</v>
          </cell>
          <cell r="O954" t="str">
            <v>-</v>
          </cell>
          <cell r="P954" t="e">
            <v>#VALUE!</v>
          </cell>
          <cell r="W954" t="str">
            <v>-</v>
          </cell>
        </row>
        <row r="955">
          <cell r="C955" t="str">
            <v>2РС10-28</v>
          </cell>
          <cell r="D955" t="str">
            <v>Распорка 2РС10-28</v>
          </cell>
          <cell r="E955">
            <v>1</v>
          </cell>
          <cell r="F955">
            <v>325.39999999999998</v>
          </cell>
          <cell r="G955">
            <v>325.39999999999998</v>
          </cell>
          <cell r="H955">
            <v>8.56</v>
          </cell>
          <cell r="I955">
            <v>8.56</v>
          </cell>
          <cell r="J955" t="str">
            <v>RAL  7005</v>
          </cell>
          <cell r="K955">
            <v>0</v>
          </cell>
          <cell r="L955">
            <v>0</v>
          </cell>
          <cell r="M955">
            <v>0</v>
          </cell>
          <cell r="N955" t="str">
            <v>-</v>
          </cell>
          <cell r="O955" t="str">
            <v>-</v>
          </cell>
          <cell r="P955" t="e">
            <v>#VALUE!</v>
          </cell>
          <cell r="W955" t="str">
            <v>-</v>
          </cell>
        </row>
        <row r="956">
          <cell r="C956" t="str">
            <v>2РС11-1</v>
          </cell>
          <cell r="D956" t="str">
            <v>Распорка 2РС11-1</v>
          </cell>
          <cell r="E956">
            <v>2</v>
          </cell>
          <cell r="F956">
            <v>295.60000000000002</v>
          </cell>
          <cell r="G956">
            <v>591.20000000000005</v>
          </cell>
          <cell r="H956">
            <v>9.91</v>
          </cell>
          <cell r="I956">
            <v>19.82</v>
          </cell>
          <cell r="J956" t="str">
            <v>RAL  7005</v>
          </cell>
          <cell r="K956">
            <v>0</v>
          </cell>
          <cell r="L956">
            <v>0</v>
          </cell>
          <cell r="M956">
            <v>0</v>
          </cell>
          <cell r="N956" t="str">
            <v>-</v>
          </cell>
          <cell r="O956" t="str">
            <v>-</v>
          </cell>
          <cell r="P956" t="e">
            <v>#VALUE!</v>
          </cell>
          <cell r="W956" t="str">
            <v>-</v>
          </cell>
        </row>
        <row r="957">
          <cell r="C957" t="str">
            <v>2РС11-2</v>
          </cell>
          <cell r="D957" t="str">
            <v>Распорка 2РС11-2</v>
          </cell>
          <cell r="E957">
            <v>24</v>
          </cell>
          <cell r="F957">
            <v>241.5</v>
          </cell>
          <cell r="G957">
            <v>5796</v>
          </cell>
          <cell r="H957">
            <v>8.1</v>
          </cell>
          <cell r="I957">
            <v>194.39999999999998</v>
          </cell>
          <cell r="J957" t="str">
            <v>RAL  7005</v>
          </cell>
          <cell r="K957">
            <v>0</v>
          </cell>
          <cell r="L957">
            <v>0</v>
          </cell>
          <cell r="M957">
            <v>0</v>
          </cell>
          <cell r="N957" t="str">
            <v>-</v>
          </cell>
          <cell r="O957" t="str">
            <v>-</v>
          </cell>
          <cell r="P957" t="e">
            <v>#VALUE!</v>
          </cell>
          <cell r="W957" t="str">
            <v>-</v>
          </cell>
        </row>
        <row r="958">
          <cell r="C958" t="str">
            <v>2РС11-3</v>
          </cell>
          <cell r="D958" t="str">
            <v>Распорка 2РС11-3</v>
          </cell>
          <cell r="E958">
            <v>2</v>
          </cell>
          <cell r="F958">
            <v>295.60000000000002</v>
          </cell>
          <cell r="G958">
            <v>591.20000000000005</v>
          </cell>
          <cell r="H958">
            <v>9.91</v>
          </cell>
          <cell r="I958">
            <v>19.82</v>
          </cell>
          <cell r="J958" t="str">
            <v>RAL  7005</v>
          </cell>
          <cell r="K958">
            <v>0</v>
          </cell>
          <cell r="L958">
            <v>0</v>
          </cell>
          <cell r="M958">
            <v>0</v>
          </cell>
          <cell r="N958" t="str">
            <v>-</v>
          </cell>
          <cell r="O958" t="str">
            <v>-</v>
          </cell>
          <cell r="P958" t="e">
            <v>#VALUE!</v>
          </cell>
          <cell r="W958" t="str">
            <v>-</v>
          </cell>
        </row>
        <row r="959">
          <cell r="C959" t="str">
            <v>2РС12-1</v>
          </cell>
          <cell r="D959" t="str">
            <v>Распорка 2РС12-1</v>
          </cell>
          <cell r="E959">
            <v>2</v>
          </cell>
          <cell r="F959">
            <v>229.6</v>
          </cell>
          <cell r="G959">
            <v>459.2</v>
          </cell>
          <cell r="H959">
            <v>6.14</v>
          </cell>
          <cell r="I959">
            <v>12.28</v>
          </cell>
          <cell r="J959" t="str">
            <v>RAL  7005</v>
          </cell>
          <cell r="K959">
            <v>0</v>
          </cell>
          <cell r="L959">
            <v>0</v>
          </cell>
          <cell r="M959">
            <v>0</v>
          </cell>
          <cell r="N959" t="str">
            <v>-</v>
          </cell>
          <cell r="O959" t="str">
            <v>-</v>
          </cell>
          <cell r="P959" t="e">
            <v>#VALUE!</v>
          </cell>
          <cell r="W959" t="str">
            <v>-</v>
          </cell>
        </row>
        <row r="960">
          <cell r="C960" t="str">
            <v>2РС12-2</v>
          </cell>
          <cell r="D960" t="str">
            <v>Распорка 2РС12-2</v>
          </cell>
          <cell r="E960">
            <v>24</v>
          </cell>
          <cell r="F960">
            <v>188</v>
          </cell>
          <cell r="G960">
            <v>4512</v>
          </cell>
          <cell r="H960">
            <v>5.01</v>
          </cell>
          <cell r="I960">
            <v>120.24</v>
          </cell>
          <cell r="J960" t="str">
            <v>RAL  7005</v>
          </cell>
          <cell r="K960">
            <v>0</v>
          </cell>
          <cell r="L960">
            <v>0</v>
          </cell>
          <cell r="M960">
            <v>0</v>
          </cell>
          <cell r="N960" t="str">
            <v>-</v>
          </cell>
          <cell r="O960" t="str">
            <v>-</v>
          </cell>
          <cell r="P960" t="e">
            <v>#VALUE!</v>
          </cell>
          <cell r="W960" t="str">
            <v>-</v>
          </cell>
        </row>
        <row r="961">
          <cell r="C961" t="str">
            <v>2РС12-3</v>
          </cell>
          <cell r="D961" t="str">
            <v>Распорка 2РС12-3</v>
          </cell>
          <cell r="E961">
            <v>2</v>
          </cell>
          <cell r="F961">
            <v>229.6</v>
          </cell>
          <cell r="G961">
            <v>459.2</v>
          </cell>
          <cell r="H961">
            <v>6.14</v>
          </cell>
          <cell r="I961">
            <v>12.28</v>
          </cell>
          <cell r="J961" t="str">
            <v>RAL  7005</v>
          </cell>
          <cell r="K961">
            <v>0</v>
          </cell>
          <cell r="L961">
            <v>0</v>
          </cell>
          <cell r="M961">
            <v>0</v>
          </cell>
          <cell r="N961" t="str">
            <v>-</v>
          </cell>
          <cell r="O961" t="str">
            <v>-</v>
          </cell>
          <cell r="P961" t="e">
            <v>#VALUE!</v>
          </cell>
          <cell r="W961" t="str">
            <v>-</v>
          </cell>
        </row>
        <row r="962">
          <cell r="C962" t="str">
            <v>2РФ1-1</v>
          </cell>
          <cell r="D962" t="str">
            <v>Ригель фахверка 2РФ1-1</v>
          </cell>
          <cell r="E962">
            <v>4</v>
          </cell>
          <cell r="F962">
            <v>19.399999999999999</v>
          </cell>
          <cell r="G962">
            <v>77.599999999999994</v>
          </cell>
          <cell r="H962">
            <v>0.53</v>
          </cell>
          <cell r="I962">
            <v>2.12</v>
          </cell>
          <cell r="J962" t="str">
            <v>RAL  7005</v>
          </cell>
          <cell r="K962">
            <v>0</v>
          </cell>
          <cell r="L962">
            <v>0</v>
          </cell>
          <cell r="M962">
            <v>0</v>
          </cell>
          <cell r="N962" t="str">
            <v>-</v>
          </cell>
          <cell r="O962" t="str">
            <v>-</v>
          </cell>
          <cell r="P962" t="e">
            <v>#VALUE!</v>
          </cell>
          <cell r="W962" t="str">
            <v>-</v>
          </cell>
        </row>
        <row r="963">
          <cell r="C963" t="str">
            <v>2РФ1-2</v>
          </cell>
          <cell r="D963" t="str">
            <v>Ригель фахверка 2РФ1-2</v>
          </cell>
          <cell r="E963">
            <v>8</v>
          </cell>
          <cell r="F963">
            <v>21.1</v>
          </cell>
          <cell r="G963">
            <v>168.8</v>
          </cell>
          <cell r="H963">
            <v>0.57999999999999996</v>
          </cell>
          <cell r="I963">
            <v>4.6399999999999997</v>
          </cell>
          <cell r="J963" t="str">
            <v>RAL  7005</v>
          </cell>
          <cell r="K963">
            <v>0</v>
          </cell>
          <cell r="L963">
            <v>0</v>
          </cell>
          <cell r="M963">
            <v>0</v>
          </cell>
          <cell r="N963" t="str">
            <v>-</v>
          </cell>
          <cell r="O963" t="str">
            <v>-</v>
          </cell>
          <cell r="P963" t="e">
            <v>#VALUE!</v>
          </cell>
          <cell r="W963" t="str">
            <v>-</v>
          </cell>
        </row>
        <row r="964">
          <cell r="C964" t="str">
            <v>2РФ1-3</v>
          </cell>
          <cell r="D964" t="str">
            <v>Ригель фахверка 2РФ1-3</v>
          </cell>
          <cell r="E964">
            <v>2</v>
          </cell>
          <cell r="F964">
            <v>24.7</v>
          </cell>
          <cell r="G964">
            <v>49.4</v>
          </cell>
          <cell r="H964">
            <v>0.69</v>
          </cell>
          <cell r="I964">
            <v>1.38</v>
          </cell>
          <cell r="J964" t="str">
            <v>RAL  7005</v>
          </cell>
          <cell r="K964">
            <v>0</v>
          </cell>
          <cell r="L964">
            <v>0</v>
          </cell>
          <cell r="M964">
            <v>0</v>
          </cell>
          <cell r="N964" t="str">
            <v>-</v>
          </cell>
          <cell r="O964" t="str">
            <v>-</v>
          </cell>
          <cell r="P964" t="e">
            <v>#VALUE!</v>
          </cell>
          <cell r="W964" t="str">
            <v>-</v>
          </cell>
        </row>
        <row r="965">
          <cell r="C965" t="str">
            <v>2РФ1-4</v>
          </cell>
          <cell r="D965" t="str">
            <v>Ригель фахверка 2РФ1-4</v>
          </cell>
          <cell r="E965">
            <v>14</v>
          </cell>
          <cell r="F965">
            <v>116.8</v>
          </cell>
          <cell r="G965">
            <v>1635.2</v>
          </cell>
          <cell r="H965">
            <v>3.11</v>
          </cell>
          <cell r="I965">
            <v>43.54</v>
          </cell>
          <cell r="J965" t="str">
            <v>RAL  7005</v>
          </cell>
          <cell r="K965">
            <v>13</v>
          </cell>
          <cell r="L965">
            <v>1518.3999999999999</v>
          </cell>
          <cell r="M965">
            <v>40.43</v>
          </cell>
          <cell r="N965" t="str">
            <v>-</v>
          </cell>
          <cell r="O965" t="str">
            <v>-</v>
          </cell>
          <cell r="P965" t="e">
            <v>#VALUE!</v>
          </cell>
          <cell r="W965" t="str">
            <v>-</v>
          </cell>
        </row>
        <row r="966">
          <cell r="C966" t="str">
            <v>2РФ1-5</v>
          </cell>
          <cell r="D966" t="str">
            <v>Ригель фахверка 2РФ1-5</v>
          </cell>
          <cell r="E966">
            <v>54</v>
          </cell>
          <cell r="F966">
            <v>118.5</v>
          </cell>
          <cell r="G966">
            <v>6399</v>
          </cell>
          <cell r="H966">
            <v>3.16</v>
          </cell>
          <cell r="I966">
            <v>170.64000000000001</v>
          </cell>
          <cell r="J966" t="str">
            <v>RAL  7005</v>
          </cell>
          <cell r="K966">
            <v>54</v>
          </cell>
          <cell r="L966">
            <v>6399</v>
          </cell>
          <cell r="M966">
            <v>170.64000000000001</v>
          </cell>
          <cell r="N966" t="str">
            <v>-</v>
          </cell>
          <cell r="O966" t="str">
            <v>-</v>
          </cell>
          <cell r="P966" t="e">
            <v>#VALUE!</v>
          </cell>
          <cell r="W966" t="str">
            <v>-</v>
          </cell>
        </row>
        <row r="967">
          <cell r="C967" t="str">
            <v>2РФ1-6</v>
          </cell>
          <cell r="D967" t="str">
            <v>Ригель фахверка 2РФ1-6</v>
          </cell>
          <cell r="E967">
            <v>56</v>
          </cell>
          <cell r="F967">
            <v>121.8</v>
          </cell>
          <cell r="G967">
            <v>6820.8</v>
          </cell>
          <cell r="H967">
            <v>3.25</v>
          </cell>
          <cell r="I967">
            <v>182</v>
          </cell>
          <cell r="J967" t="str">
            <v>RAL  7005</v>
          </cell>
          <cell r="K967">
            <v>55</v>
          </cell>
          <cell r="L967">
            <v>6699</v>
          </cell>
          <cell r="M967">
            <v>178.75</v>
          </cell>
          <cell r="N967" t="str">
            <v>-</v>
          </cell>
          <cell r="O967" t="str">
            <v>-</v>
          </cell>
          <cell r="P967" t="e">
            <v>#VALUE!</v>
          </cell>
          <cell r="W967" t="str">
            <v>-</v>
          </cell>
        </row>
        <row r="968">
          <cell r="C968" t="str">
            <v>2РФ1-7</v>
          </cell>
          <cell r="D968" t="str">
            <v>Ригель фахверка 2РФ1-7</v>
          </cell>
          <cell r="E968">
            <v>28</v>
          </cell>
          <cell r="F968">
            <v>118.5</v>
          </cell>
          <cell r="G968">
            <v>3318</v>
          </cell>
          <cell r="H968">
            <v>3.16</v>
          </cell>
          <cell r="I968">
            <v>88.48</v>
          </cell>
          <cell r="J968" t="str">
            <v>RAL  7005</v>
          </cell>
          <cell r="K968">
            <v>28</v>
          </cell>
          <cell r="L968">
            <v>3318</v>
          </cell>
          <cell r="M968">
            <v>88.48</v>
          </cell>
          <cell r="N968" t="str">
            <v>-</v>
          </cell>
          <cell r="O968" t="str">
            <v>-</v>
          </cell>
          <cell r="P968" t="e">
            <v>#VALUE!</v>
          </cell>
          <cell r="W968" t="str">
            <v>-</v>
          </cell>
        </row>
        <row r="969">
          <cell r="C969" t="str">
            <v>2РФ1-8</v>
          </cell>
          <cell r="D969" t="str">
            <v>Ригель фахверка 2РФ1-8</v>
          </cell>
          <cell r="E969">
            <v>14</v>
          </cell>
          <cell r="F969">
            <v>116.8</v>
          </cell>
          <cell r="G969">
            <v>1635.2</v>
          </cell>
          <cell r="H969">
            <v>3.11</v>
          </cell>
          <cell r="I969">
            <v>43.54</v>
          </cell>
          <cell r="J969" t="str">
            <v>RAL  7005</v>
          </cell>
          <cell r="K969">
            <v>13</v>
          </cell>
          <cell r="L969">
            <v>1518.3999999999999</v>
          </cell>
          <cell r="M969">
            <v>40.43</v>
          </cell>
          <cell r="N969" t="str">
            <v>-</v>
          </cell>
          <cell r="O969" t="str">
            <v>-</v>
          </cell>
          <cell r="P969" t="e">
            <v>#VALUE!</v>
          </cell>
          <cell r="W969" t="str">
            <v>-</v>
          </cell>
        </row>
        <row r="970">
          <cell r="C970" t="str">
            <v>2РФ1-9</v>
          </cell>
          <cell r="D970" t="str">
            <v>Ригель фахверка 2РФ1-9</v>
          </cell>
          <cell r="E970">
            <v>2</v>
          </cell>
          <cell r="F970">
            <v>122.5</v>
          </cell>
          <cell r="G970">
            <v>245</v>
          </cell>
          <cell r="H970">
            <v>3.29</v>
          </cell>
          <cell r="I970">
            <v>6.58</v>
          </cell>
          <cell r="J970" t="str">
            <v>RAL  7005</v>
          </cell>
          <cell r="K970">
            <v>2</v>
          </cell>
          <cell r="L970">
            <v>245</v>
          </cell>
          <cell r="M970">
            <v>6.58</v>
          </cell>
          <cell r="N970" t="str">
            <v>-</v>
          </cell>
          <cell r="O970" t="str">
            <v>-</v>
          </cell>
          <cell r="P970" t="e">
            <v>#VALUE!</v>
          </cell>
          <cell r="W970" t="str">
            <v>-</v>
          </cell>
        </row>
        <row r="971">
          <cell r="C971" t="str">
            <v>2РФ1-10</v>
          </cell>
          <cell r="D971" t="str">
            <v>Ригель фахверка 2РФ1-10</v>
          </cell>
          <cell r="E971">
            <v>2</v>
          </cell>
          <cell r="F971">
            <v>120.5</v>
          </cell>
          <cell r="G971">
            <v>241</v>
          </cell>
          <cell r="H971">
            <v>3.22</v>
          </cell>
          <cell r="I971">
            <v>6.44</v>
          </cell>
          <cell r="J971" t="str">
            <v>RAL  7005</v>
          </cell>
          <cell r="K971">
            <v>2</v>
          </cell>
          <cell r="L971">
            <v>241</v>
          </cell>
          <cell r="M971">
            <v>6.44</v>
          </cell>
          <cell r="N971" t="str">
            <v>-</v>
          </cell>
          <cell r="O971" t="str">
            <v>-</v>
          </cell>
          <cell r="P971" t="e">
            <v>#VALUE!</v>
          </cell>
          <cell r="W971" t="str">
            <v>-</v>
          </cell>
        </row>
        <row r="972">
          <cell r="C972" t="str">
            <v>2РФ1-11</v>
          </cell>
          <cell r="D972" t="str">
            <v>Ригель фахверка 2РФ1-11</v>
          </cell>
          <cell r="E972">
            <v>2</v>
          </cell>
          <cell r="F972">
            <v>24.7</v>
          </cell>
          <cell r="G972">
            <v>49.4</v>
          </cell>
          <cell r="H972">
            <v>0.69</v>
          </cell>
          <cell r="I972">
            <v>1.38</v>
          </cell>
          <cell r="J972" t="str">
            <v>RAL  7005</v>
          </cell>
          <cell r="K972">
            <v>0</v>
          </cell>
          <cell r="L972">
            <v>0</v>
          </cell>
          <cell r="M972">
            <v>0</v>
          </cell>
          <cell r="N972" t="str">
            <v>-</v>
          </cell>
          <cell r="O972" t="str">
            <v>-</v>
          </cell>
          <cell r="P972" t="e">
            <v>#VALUE!</v>
          </cell>
          <cell r="W972" t="str">
            <v>-</v>
          </cell>
        </row>
        <row r="973">
          <cell r="C973" t="str">
            <v>2РФ1-12</v>
          </cell>
          <cell r="D973" t="str">
            <v>Ригель фахверка 2РФ1-12</v>
          </cell>
          <cell r="E973">
            <v>8</v>
          </cell>
          <cell r="F973">
            <v>21.1</v>
          </cell>
          <cell r="G973">
            <v>168.8</v>
          </cell>
          <cell r="H973">
            <v>0.57999999999999996</v>
          </cell>
          <cell r="I973">
            <v>4.6399999999999997</v>
          </cell>
          <cell r="J973" t="str">
            <v>RAL  7005</v>
          </cell>
          <cell r="K973">
            <v>0</v>
          </cell>
          <cell r="L973">
            <v>0</v>
          </cell>
          <cell r="M973">
            <v>0</v>
          </cell>
          <cell r="N973" t="str">
            <v>-</v>
          </cell>
          <cell r="O973" t="str">
            <v>-</v>
          </cell>
          <cell r="P973" t="e">
            <v>#VALUE!</v>
          </cell>
          <cell r="W973" t="str">
            <v>-</v>
          </cell>
        </row>
        <row r="974">
          <cell r="C974" t="str">
            <v>2РФ2-1</v>
          </cell>
          <cell r="D974" t="str">
            <v>Ригель фахверка 2РФ2-1</v>
          </cell>
          <cell r="E974">
            <v>15</v>
          </cell>
          <cell r="F974">
            <v>14.9</v>
          </cell>
          <cell r="G974">
            <v>223.5</v>
          </cell>
          <cell r="H974">
            <v>0.43</v>
          </cell>
          <cell r="I974">
            <v>6.45</v>
          </cell>
          <cell r="J974" t="str">
            <v>RAL  7005</v>
          </cell>
          <cell r="K974">
            <v>0</v>
          </cell>
          <cell r="L974">
            <v>0</v>
          </cell>
          <cell r="M974">
            <v>0</v>
          </cell>
          <cell r="N974" t="str">
            <v>-</v>
          </cell>
          <cell r="O974" t="str">
            <v>-</v>
          </cell>
          <cell r="P974" t="e">
            <v>#VALUE!</v>
          </cell>
          <cell r="W974" t="str">
            <v>-</v>
          </cell>
        </row>
        <row r="975">
          <cell r="C975" t="str">
            <v>2РФ3-1</v>
          </cell>
          <cell r="D975" t="str">
            <v>Ригель фахверка 2РФ3-1</v>
          </cell>
          <cell r="E975">
            <v>36</v>
          </cell>
          <cell r="F975">
            <v>4.8</v>
          </cell>
          <cell r="G975">
            <v>172.8</v>
          </cell>
          <cell r="H975">
            <v>0.25</v>
          </cell>
          <cell r="I975">
            <v>9</v>
          </cell>
          <cell r="J975" t="str">
            <v>RAL  7005</v>
          </cell>
          <cell r="K975">
            <v>36</v>
          </cell>
          <cell r="L975">
            <v>172.79999999999998</v>
          </cell>
          <cell r="M975">
            <v>9</v>
          </cell>
          <cell r="N975" t="str">
            <v>-</v>
          </cell>
          <cell r="O975" t="str">
            <v>-</v>
          </cell>
          <cell r="P975" t="e">
            <v>#VALUE!</v>
          </cell>
          <cell r="W975" t="str">
            <v>-</v>
          </cell>
        </row>
        <row r="976">
          <cell r="C976" t="str">
            <v>2СВ1-1</v>
          </cell>
          <cell r="D976" t="str">
            <v>Связь 2СВ1-1</v>
          </cell>
          <cell r="E976">
            <v>32</v>
          </cell>
          <cell r="F976">
            <v>235.1</v>
          </cell>
          <cell r="G976">
            <v>7523.2</v>
          </cell>
          <cell r="H976">
            <v>6.19</v>
          </cell>
          <cell r="I976">
            <v>198.08</v>
          </cell>
          <cell r="J976" t="str">
            <v>ОГЗ до R45</v>
          </cell>
          <cell r="K976">
            <v>16</v>
          </cell>
          <cell r="L976">
            <v>3761.6</v>
          </cell>
          <cell r="M976">
            <v>99.04</v>
          </cell>
          <cell r="N976">
            <v>2</v>
          </cell>
          <cell r="O976">
            <v>470.2</v>
          </cell>
          <cell r="P976">
            <v>12.38</v>
          </cell>
          <cell r="W976">
            <v>2</v>
          </cell>
        </row>
        <row r="977">
          <cell r="C977" t="str">
            <v>2СВ1-2</v>
          </cell>
          <cell r="D977" t="str">
            <v>Связь 2СВ1-2</v>
          </cell>
          <cell r="E977">
            <v>32</v>
          </cell>
          <cell r="F977">
            <v>232.1</v>
          </cell>
          <cell r="G977">
            <v>7427.2</v>
          </cell>
          <cell r="H977">
            <v>6.11</v>
          </cell>
          <cell r="I977">
            <v>195.52</v>
          </cell>
          <cell r="J977" t="str">
            <v>ОГЗ до R45</v>
          </cell>
          <cell r="K977">
            <v>24</v>
          </cell>
          <cell r="L977">
            <v>5570.4</v>
          </cell>
          <cell r="M977">
            <v>146.64000000000001</v>
          </cell>
          <cell r="N977">
            <v>1</v>
          </cell>
          <cell r="O977">
            <v>232.1</v>
          </cell>
          <cell r="P977">
            <v>6.11</v>
          </cell>
          <cell r="W977">
            <v>1</v>
          </cell>
        </row>
        <row r="978">
          <cell r="C978" t="str">
            <v>2СВ2-1</v>
          </cell>
          <cell r="D978" t="str">
            <v>Связь 2СВ2-1</v>
          </cell>
          <cell r="E978">
            <v>8</v>
          </cell>
          <cell r="F978">
            <v>244.6</v>
          </cell>
          <cell r="G978">
            <v>1956.8</v>
          </cell>
          <cell r="H978">
            <v>6.44</v>
          </cell>
          <cell r="I978">
            <v>51.52</v>
          </cell>
          <cell r="J978" t="str">
            <v>ОГЗ до R45</v>
          </cell>
          <cell r="K978">
            <v>6</v>
          </cell>
          <cell r="L978">
            <v>1467.6</v>
          </cell>
          <cell r="M978">
            <v>38.64</v>
          </cell>
          <cell r="N978" t="str">
            <v>-</v>
          </cell>
          <cell r="O978" t="str">
            <v>-</v>
          </cell>
          <cell r="P978" t="e">
            <v>#VALUE!</v>
          </cell>
          <cell r="W978" t="str">
            <v>-</v>
          </cell>
        </row>
        <row r="979">
          <cell r="C979" t="str">
            <v>2СВ2-2</v>
          </cell>
          <cell r="D979" t="str">
            <v>Связь 2СВ2-2</v>
          </cell>
          <cell r="E979">
            <v>4</v>
          </cell>
          <cell r="F979">
            <v>234.8</v>
          </cell>
          <cell r="G979">
            <v>939.2</v>
          </cell>
          <cell r="H979">
            <v>6.18</v>
          </cell>
          <cell r="I979">
            <v>24.72</v>
          </cell>
          <cell r="J979" t="str">
            <v>ОГЗ до R45</v>
          </cell>
          <cell r="K979">
            <v>3</v>
          </cell>
          <cell r="L979">
            <v>704.40000000000009</v>
          </cell>
          <cell r="M979">
            <v>18.54</v>
          </cell>
          <cell r="N979" t="str">
            <v>-</v>
          </cell>
          <cell r="O979" t="str">
            <v>-</v>
          </cell>
          <cell r="P979" t="e">
            <v>#VALUE!</v>
          </cell>
          <cell r="W979" t="str">
            <v>-</v>
          </cell>
        </row>
        <row r="980">
          <cell r="C980" t="str">
            <v>2СВ3-1</v>
          </cell>
          <cell r="D980" t="str">
            <v>Связь 2СВ3-1</v>
          </cell>
          <cell r="E980">
            <v>4</v>
          </cell>
          <cell r="F980">
            <v>384.7</v>
          </cell>
          <cell r="G980">
            <v>1538.8</v>
          </cell>
          <cell r="H980">
            <v>8.3800000000000008</v>
          </cell>
          <cell r="I980">
            <v>33.520000000000003</v>
          </cell>
          <cell r="J980" t="str">
            <v>ОГЗ до R45</v>
          </cell>
          <cell r="K980">
            <v>0</v>
          </cell>
          <cell r="L980">
            <v>0</v>
          </cell>
          <cell r="M980">
            <v>0</v>
          </cell>
          <cell r="N980" t="str">
            <v>-</v>
          </cell>
          <cell r="O980" t="str">
            <v>-</v>
          </cell>
          <cell r="P980" t="e">
            <v>#VALUE!</v>
          </cell>
          <cell r="W980" t="str">
            <v>-</v>
          </cell>
        </row>
        <row r="981">
          <cell r="C981" t="str">
            <v>2СВ4-1</v>
          </cell>
          <cell r="D981" t="str">
            <v>Связь 2СВ4-1</v>
          </cell>
          <cell r="E981">
            <v>2</v>
          </cell>
          <cell r="F981">
            <v>218.4</v>
          </cell>
          <cell r="G981">
            <v>436.8</v>
          </cell>
          <cell r="H981">
            <v>4.96</v>
          </cell>
          <cell r="I981">
            <v>9.92</v>
          </cell>
          <cell r="J981" t="str">
            <v>ОГЗ до R45</v>
          </cell>
          <cell r="K981">
            <v>2</v>
          </cell>
          <cell r="L981">
            <v>436.8</v>
          </cell>
          <cell r="M981">
            <v>9.92</v>
          </cell>
          <cell r="N981" t="str">
            <v>-</v>
          </cell>
          <cell r="O981" t="str">
            <v>-</v>
          </cell>
          <cell r="P981" t="e">
            <v>#VALUE!</v>
          </cell>
          <cell r="W981" t="str">
            <v>-</v>
          </cell>
        </row>
        <row r="982">
          <cell r="C982" t="str">
            <v>2СВ4-2</v>
          </cell>
          <cell r="D982" t="str">
            <v>Связь 2СВ4-2</v>
          </cell>
          <cell r="E982">
            <v>2</v>
          </cell>
          <cell r="F982">
            <v>218.4</v>
          </cell>
          <cell r="G982">
            <v>436.8</v>
          </cell>
          <cell r="H982">
            <v>4.96</v>
          </cell>
          <cell r="I982">
            <v>9.92</v>
          </cell>
          <cell r="J982" t="str">
            <v>ОГЗ до R45</v>
          </cell>
          <cell r="K982">
            <v>2</v>
          </cell>
          <cell r="L982">
            <v>436.8</v>
          </cell>
          <cell r="M982">
            <v>9.92</v>
          </cell>
          <cell r="N982" t="str">
            <v>-</v>
          </cell>
          <cell r="O982" t="str">
            <v>-</v>
          </cell>
          <cell r="P982" t="e">
            <v>#VALUE!</v>
          </cell>
          <cell r="W982" t="str">
            <v>-</v>
          </cell>
        </row>
        <row r="983">
          <cell r="C983" t="str">
            <v>2СВ4-3</v>
          </cell>
          <cell r="D983" t="str">
            <v>Связь 2СВ4-3</v>
          </cell>
          <cell r="E983">
            <v>4</v>
          </cell>
          <cell r="F983">
            <v>220.4</v>
          </cell>
          <cell r="G983">
            <v>881.6</v>
          </cell>
          <cell r="H983">
            <v>5.01</v>
          </cell>
          <cell r="I983">
            <v>20.04</v>
          </cell>
          <cell r="J983" t="str">
            <v>ОГЗ до R45</v>
          </cell>
          <cell r="K983">
            <v>4</v>
          </cell>
          <cell r="L983">
            <v>881.6</v>
          </cell>
          <cell r="M983">
            <v>20.04</v>
          </cell>
          <cell r="N983" t="str">
            <v>-</v>
          </cell>
          <cell r="O983" t="str">
            <v>-</v>
          </cell>
          <cell r="P983" t="e">
            <v>#VALUE!</v>
          </cell>
          <cell r="W983" t="str">
            <v>-</v>
          </cell>
        </row>
        <row r="984">
          <cell r="C984" t="str">
            <v>2СВ5-1</v>
          </cell>
          <cell r="D984" t="str">
            <v>Связь 2СВ5-1</v>
          </cell>
          <cell r="E984">
            <v>4</v>
          </cell>
          <cell r="F984">
            <v>107.7</v>
          </cell>
          <cell r="G984">
            <v>430.8</v>
          </cell>
          <cell r="H984">
            <v>2.96</v>
          </cell>
          <cell r="I984">
            <v>11.84</v>
          </cell>
          <cell r="J984" t="str">
            <v>ОГЗ до R45</v>
          </cell>
          <cell r="K984">
            <v>4</v>
          </cell>
          <cell r="L984">
            <v>430.8</v>
          </cell>
          <cell r="M984">
            <v>11.84</v>
          </cell>
          <cell r="N984" t="str">
            <v>-</v>
          </cell>
          <cell r="O984" t="str">
            <v>-</v>
          </cell>
          <cell r="P984" t="e">
            <v>#VALUE!</v>
          </cell>
          <cell r="W984" t="str">
            <v>-</v>
          </cell>
        </row>
        <row r="985">
          <cell r="C985" t="str">
            <v>2СВ5-2</v>
          </cell>
          <cell r="D985" t="str">
            <v>Связь 2СВ5-2</v>
          </cell>
          <cell r="E985">
            <v>4</v>
          </cell>
          <cell r="F985">
            <v>110.5</v>
          </cell>
          <cell r="G985">
            <v>442</v>
          </cell>
          <cell r="H985">
            <v>3.04</v>
          </cell>
          <cell r="I985">
            <v>12.16</v>
          </cell>
          <cell r="J985" t="str">
            <v>ОГЗ до R45</v>
          </cell>
          <cell r="K985">
            <v>4</v>
          </cell>
          <cell r="L985">
            <v>442</v>
          </cell>
          <cell r="M985">
            <v>12.16</v>
          </cell>
          <cell r="N985" t="str">
            <v>-</v>
          </cell>
          <cell r="O985" t="str">
            <v>-</v>
          </cell>
          <cell r="P985" t="e">
            <v>#VALUE!</v>
          </cell>
          <cell r="W985" t="str">
            <v>-</v>
          </cell>
        </row>
        <row r="986">
          <cell r="C986" t="str">
            <v>2СГ1-1</v>
          </cell>
          <cell r="D986" t="str">
            <v>Связь 2СГ1-1</v>
          </cell>
          <cell r="E986">
            <v>56</v>
          </cell>
          <cell r="F986">
            <v>55</v>
          </cell>
          <cell r="G986">
            <v>3080</v>
          </cell>
          <cell r="H986">
            <v>1.78</v>
          </cell>
          <cell r="I986">
            <v>99.68</v>
          </cell>
          <cell r="J986" t="str">
            <v>ОГЗ до R45</v>
          </cell>
          <cell r="K986">
            <v>56</v>
          </cell>
          <cell r="L986">
            <v>3080</v>
          </cell>
          <cell r="M986">
            <v>99.68</v>
          </cell>
          <cell r="N986" t="str">
            <v>-</v>
          </cell>
          <cell r="O986" t="str">
            <v>-</v>
          </cell>
          <cell r="P986" t="e">
            <v>#VALUE!</v>
          </cell>
          <cell r="W986" t="str">
            <v>-</v>
          </cell>
        </row>
        <row r="987">
          <cell r="C987" t="str">
            <v>2СГ1-2</v>
          </cell>
          <cell r="D987" t="str">
            <v>Связь 2СГ1-2</v>
          </cell>
          <cell r="E987">
            <v>2</v>
          </cell>
          <cell r="F987">
            <v>48.2</v>
          </cell>
          <cell r="G987">
            <v>96.4</v>
          </cell>
          <cell r="H987">
            <v>1.56</v>
          </cell>
          <cell r="I987">
            <v>3.12</v>
          </cell>
          <cell r="J987" t="str">
            <v>ОГЗ до R45</v>
          </cell>
          <cell r="K987">
            <v>2</v>
          </cell>
          <cell r="L987">
            <v>96.4</v>
          </cell>
          <cell r="M987">
            <v>3.12</v>
          </cell>
          <cell r="N987" t="str">
            <v>-</v>
          </cell>
          <cell r="O987" t="str">
            <v>-</v>
          </cell>
          <cell r="P987" t="e">
            <v>#VALUE!</v>
          </cell>
          <cell r="W987" t="str">
            <v>-</v>
          </cell>
        </row>
        <row r="988">
          <cell r="C988" t="str">
            <v>2СГ1-3</v>
          </cell>
          <cell r="D988" t="str">
            <v>Связь 2СГ1-3</v>
          </cell>
          <cell r="E988">
            <v>2</v>
          </cell>
          <cell r="F988">
            <v>51</v>
          </cell>
          <cell r="G988">
            <v>102</v>
          </cell>
          <cell r="H988">
            <v>1.65</v>
          </cell>
          <cell r="I988">
            <v>3.3</v>
          </cell>
          <cell r="J988" t="str">
            <v>ОГЗ до R45</v>
          </cell>
          <cell r="K988">
            <v>2</v>
          </cell>
          <cell r="L988">
            <v>102</v>
          </cell>
          <cell r="M988">
            <v>3.3</v>
          </cell>
          <cell r="N988" t="str">
            <v>-</v>
          </cell>
          <cell r="O988" t="str">
            <v>-</v>
          </cell>
          <cell r="P988" t="e">
            <v>#VALUE!</v>
          </cell>
          <cell r="W988" t="str">
            <v>-</v>
          </cell>
        </row>
        <row r="989">
          <cell r="C989" t="str">
            <v>2СГ1-4</v>
          </cell>
          <cell r="D989" t="str">
            <v>Связь 2СГ1-4</v>
          </cell>
          <cell r="E989">
            <v>2</v>
          </cell>
          <cell r="F989">
            <v>54.3</v>
          </cell>
          <cell r="G989">
            <v>108.6</v>
          </cell>
          <cell r="H989">
            <v>1.76</v>
          </cell>
          <cell r="I989">
            <v>3.52</v>
          </cell>
          <cell r="J989" t="str">
            <v>ОГЗ до R45</v>
          </cell>
          <cell r="K989">
            <v>2</v>
          </cell>
          <cell r="L989">
            <v>108.6</v>
          </cell>
          <cell r="M989">
            <v>3.52</v>
          </cell>
          <cell r="N989" t="str">
            <v>-</v>
          </cell>
          <cell r="O989" t="str">
            <v>-</v>
          </cell>
          <cell r="P989" t="e">
            <v>#VALUE!</v>
          </cell>
          <cell r="W989" t="str">
            <v>-</v>
          </cell>
        </row>
        <row r="990">
          <cell r="C990" t="str">
            <v>2СГ1-5</v>
          </cell>
          <cell r="D990" t="str">
            <v>Связь 2СГ1-5</v>
          </cell>
          <cell r="E990">
            <v>2</v>
          </cell>
          <cell r="F990">
            <v>55.3</v>
          </cell>
          <cell r="G990">
            <v>110.6</v>
          </cell>
          <cell r="H990">
            <v>1.79</v>
          </cell>
          <cell r="I990">
            <v>3.58</v>
          </cell>
          <cell r="J990" t="str">
            <v>ОГЗ до R45</v>
          </cell>
          <cell r="K990">
            <v>2</v>
          </cell>
          <cell r="L990">
            <v>110.6</v>
          </cell>
          <cell r="M990">
            <v>3.58</v>
          </cell>
          <cell r="N990" t="str">
            <v>-</v>
          </cell>
          <cell r="O990" t="str">
            <v>-</v>
          </cell>
          <cell r="P990" t="e">
            <v>#VALUE!</v>
          </cell>
          <cell r="W990" t="str">
            <v>-</v>
          </cell>
        </row>
        <row r="991">
          <cell r="C991" t="str">
            <v>2СГ1-6</v>
          </cell>
          <cell r="D991" t="str">
            <v>Связь 2СГ1-6</v>
          </cell>
          <cell r="E991">
            <v>2</v>
          </cell>
          <cell r="F991">
            <v>37.299999999999997</v>
          </cell>
          <cell r="G991">
            <v>74.599999999999994</v>
          </cell>
          <cell r="H991">
            <v>1.21</v>
          </cell>
          <cell r="I991">
            <v>2.42</v>
          </cell>
          <cell r="J991" t="str">
            <v>ОГЗ до R45</v>
          </cell>
          <cell r="K991">
            <v>2</v>
          </cell>
          <cell r="L991">
            <v>74.599999999999994</v>
          </cell>
          <cell r="M991">
            <v>2.42</v>
          </cell>
          <cell r="N991" t="str">
            <v>-</v>
          </cell>
          <cell r="O991" t="str">
            <v>-</v>
          </cell>
          <cell r="P991" t="e">
            <v>#VALUE!</v>
          </cell>
          <cell r="W991" t="str">
            <v>-</v>
          </cell>
        </row>
        <row r="992">
          <cell r="C992" t="str">
            <v>2СГ1-7</v>
          </cell>
          <cell r="D992" t="str">
            <v>Связь 2СГ1-7</v>
          </cell>
          <cell r="E992">
            <v>4</v>
          </cell>
          <cell r="F992">
            <v>35.700000000000003</v>
          </cell>
          <cell r="G992">
            <v>142.80000000000001</v>
          </cell>
          <cell r="H992">
            <v>1.1599999999999999</v>
          </cell>
          <cell r="I992">
            <v>4.6399999999999997</v>
          </cell>
          <cell r="J992" t="str">
            <v>ОГЗ до R45</v>
          </cell>
          <cell r="K992">
            <v>4</v>
          </cell>
          <cell r="L992">
            <v>142.80000000000001</v>
          </cell>
          <cell r="M992">
            <v>4.6399999999999997</v>
          </cell>
          <cell r="N992" t="str">
            <v>-</v>
          </cell>
          <cell r="O992" t="str">
            <v>-</v>
          </cell>
          <cell r="P992" t="e">
            <v>#VALUE!</v>
          </cell>
          <cell r="W992" t="str">
            <v>-</v>
          </cell>
        </row>
        <row r="993">
          <cell r="C993" t="str">
            <v>2СГ1-8</v>
          </cell>
          <cell r="D993" t="str">
            <v>Связь 2СГ1-8</v>
          </cell>
          <cell r="E993">
            <v>2</v>
          </cell>
          <cell r="F993">
            <v>29.5</v>
          </cell>
          <cell r="G993">
            <v>59</v>
          </cell>
          <cell r="H993">
            <v>0.96</v>
          </cell>
          <cell r="I993">
            <v>1.92</v>
          </cell>
          <cell r="J993" t="str">
            <v>ОГЗ до R45</v>
          </cell>
          <cell r="K993">
            <v>2</v>
          </cell>
          <cell r="L993">
            <v>59</v>
          </cell>
          <cell r="M993">
            <v>1.92</v>
          </cell>
          <cell r="N993" t="str">
            <v>-</v>
          </cell>
          <cell r="O993" t="str">
            <v>-</v>
          </cell>
          <cell r="P993" t="e">
            <v>#VALUE!</v>
          </cell>
          <cell r="W993" t="str">
            <v>-</v>
          </cell>
        </row>
        <row r="994">
          <cell r="C994" t="str">
            <v>2СГ1-9</v>
          </cell>
          <cell r="D994" t="str">
            <v>Связь 2СГ1-9</v>
          </cell>
          <cell r="E994">
            <v>2</v>
          </cell>
          <cell r="F994">
            <v>24.7</v>
          </cell>
          <cell r="G994">
            <v>49.4</v>
          </cell>
          <cell r="H994">
            <v>0.8</v>
          </cell>
          <cell r="I994">
            <v>1.6</v>
          </cell>
          <cell r="J994" t="str">
            <v>ОГЗ до R45</v>
          </cell>
          <cell r="K994">
            <v>2</v>
          </cell>
          <cell r="L994">
            <v>49.4</v>
          </cell>
          <cell r="M994">
            <v>1.6</v>
          </cell>
          <cell r="N994" t="str">
            <v>-</v>
          </cell>
          <cell r="O994" t="str">
            <v>-</v>
          </cell>
          <cell r="P994" t="e">
            <v>#VALUE!</v>
          </cell>
          <cell r="W994" t="str">
            <v>-</v>
          </cell>
        </row>
        <row r="995">
          <cell r="C995" t="str">
            <v>2СГ2-1</v>
          </cell>
          <cell r="D995" t="str">
            <v>Связь 2СГ2-1</v>
          </cell>
          <cell r="E995">
            <v>4</v>
          </cell>
          <cell r="F995">
            <v>222</v>
          </cell>
          <cell r="G995">
            <v>888</v>
          </cell>
          <cell r="H995">
            <v>5.07</v>
          </cell>
          <cell r="I995">
            <v>20.28</v>
          </cell>
          <cell r="J995" t="str">
            <v>ОГЗ до R45</v>
          </cell>
          <cell r="K995">
            <v>4</v>
          </cell>
          <cell r="L995">
            <v>888</v>
          </cell>
          <cell r="M995">
            <v>20.28</v>
          </cell>
          <cell r="N995" t="str">
            <v>-</v>
          </cell>
          <cell r="O995" t="str">
            <v>-</v>
          </cell>
          <cell r="P995" t="e">
            <v>#VALUE!</v>
          </cell>
          <cell r="W995" t="str">
            <v>-</v>
          </cell>
        </row>
        <row r="996">
          <cell r="C996" t="str">
            <v>2СГ2-2</v>
          </cell>
          <cell r="D996" t="str">
            <v>Связь 2СГ2-2</v>
          </cell>
          <cell r="E996">
            <v>2</v>
          </cell>
          <cell r="F996">
            <v>224.3</v>
          </cell>
          <cell r="G996">
            <v>448.6</v>
          </cell>
          <cell r="H996">
            <v>5.13</v>
          </cell>
          <cell r="I996">
            <v>10.26</v>
          </cell>
          <cell r="J996" t="str">
            <v>ОГЗ до R45</v>
          </cell>
          <cell r="K996">
            <v>2</v>
          </cell>
          <cell r="L996">
            <v>448.6</v>
          </cell>
          <cell r="M996">
            <v>10.26</v>
          </cell>
          <cell r="N996" t="str">
            <v>-</v>
          </cell>
          <cell r="O996" t="str">
            <v>-</v>
          </cell>
          <cell r="P996" t="e">
            <v>#VALUE!</v>
          </cell>
          <cell r="W996" t="str">
            <v>-</v>
          </cell>
        </row>
        <row r="997">
          <cell r="C997" t="str">
            <v>2СГ2-3</v>
          </cell>
          <cell r="D997" t="str">
            <v>Связь 2СГ2-3</v>
          </cell>
          <cell r="E997">
            <v>2</v>
          </cell>
          <cell r="F997">
            <v>224.3</v>
          </cell>
          <cell r="G997">
            <v>448.6</v>
          </cell>
          <cell r="H997">
            <v>5.13</v>
          </cell>
          <cell r="I997">
            <v>10.26</v>
          </cell>
          <cell r="J997" t="str">
            <v>ОГЗ до R45</v>
          </cell>
          <cell r="K997">
            <v>2</v>
          </cell>
          <cell r="L997">
            <v>448.6</v>
          </cell>
          <cell r="M997">
            <v>10.26</v>
          </cell>
          <cell r="N997" t="str">
            <v>-</v>
          </cell>
          <cell r="O997" t="str">
            <v>-</v>
          </cell>
          <cell r="P997" t="e">
            <v>#VALUE!</v>
          </cell>
          <cell r="W997" t="str">
            <v>-</v>
          </cell>
        </row>
        <row r="998">
          <cell r="C998" t="str">
            <v>2СТ1-1</v>
          </cell>
          <cell r="D998" t="str">
            <v>Стойка 2СТ1-1</v>
          </cell>
          <cell r="E998">
            <v>1</v>
          </cell>
          <cell r="F998">
            <v>277.10000000000002</v>
          </cell>
          <cell r="G998">
            <v>277.10000000000002</v>
          </cell>
          <cell r="H998">
            <v>5.46</v>
          </cell>
          <cell r="I998">
            <v>5.46</v>
          </cell>
          <cell r="J998" t="str">
            <v>RAL  7005</v>
          </cell>
          <cell r="K998">
            <v>0</v>
          </cell>
          <cell r="L998">
            <v>0</v>
          </cell>
          <cell r="M998">
            <v>0</v>
          </cell>
          <cell r="N998" t="str">
            <v>-</v>
          </cell>
          <cell r="O998" t="str">
            <v>-</v>
          </cell>
          <cell r="W998" t="str">
            <v>-</v>
          </cell>
        </row>
        <row r="999">
          <cell r="C999" t="str">
            <v>2СТ1-2</v>
          </cell>
          <cell r="D999" t="str">
            <v>Стойка 2СТ1-2</v>
          </cell>
          <cell r="E999">
            <v>1</v>
          </cell>
          <cell r="F999">
            <v>427.4</v>
          </cell>
          <cell r="G999">
            <v>427.4</v>
          </cell>
          <cell r="H999">
            <v>8.8000000000000007</v>
          </cell>
          <cell r="I999">
            <v>8.8000000000000007</v>
          </cell>
          <cell r="J999" t="str">
            <v>RAL  7005</v>
          </cell>
          <cell r="K999">
            <v>0</v>
          </cell>
          <cell r="L999">
            <v>0</v>
          </cell>
          <cell r="M999">
            <v>0</v>
          </cell>
          <cell r="N999" t="str">
            <v>-</v>
          </cell>
          <cell r="O999" t="str">
            <v>-</v>
          </cell>
          <cell r="W999" t="str">
            <v>-</v>
          </cell>
        </row>
        <row r="1000">
          <cell r="C1000" t="str">
            <v>2СТ1-3</v>
          </cell>
          <cell r="D1000" t="str">
            <v>Стойка 2СТ1-3</v>
          </cell>
          <cell r="E1000">
            <v>2</v>
          </cell>
          <cell r="F1000">
            <v>322.89999999999998</v>
          </cell>
          <cell r="G1000">
            <v>645.79999999999995</v>
          </cell>
          <cell r="H1000">
            <v>6.46</v>
          </cell>
          <cell r="I1000">
            <v>12.92</v>
          </cell>
          <cell r="J1000" t="str">
            <v>RAL  7005</v>
          </cell>
          <cell r="K1000">
            <v>0</v>
          </cell>
          <cell r="L1000">
            <v>0</v>
          </cell>
          <cell r="M1000">
            <v>0</v>
          </cell>
          <cell r="N1000" t="str">
            <v>-</v>
          </cell>
          <cell r="O1000" t="str">
            <v>-</v>
          </cell>
          <cell r="W1000" t="str">
            <v>-</v>
          </cell>
        </row>
        <row r="1001">
          <cell r="C1001" t="str">
            <v>2СТ1-4</v>
          </cell>
          <cell r="D1001" t="str">
            <v>Стойка 2СТ1-4</v>
          </cell>
          <cell r="E1001">
            <v>2</v>
          </cell>
          <cell r="F1001">
            <v>473.1</v>
          </cell>
          <cell r="G1001">
            <v>946.2</v>
          </cell>
          <cell r="H1001">
            <v>9.8000000000000007</v>
          </cell>
          <cell r="I1001">
            <v>19.600000000000001</v>
          </cell>
          <cell r="J1001" t="str">
            <v>RAL  7005</v>
          </cell>
          <cell r="K1001">
            <v>0</v>
          </cell>
          <cell r="L1001">
            <v>0</v>
          </cell>
          <cell r="M1001">
            <v>0</v>
          </cell>
          <cell r="N1001" t="str">
            <v>-</v>
          </cell>
          <cell r="O1001" t="str">
            <v>-</v>
          </cell>
          <cell r="W1001" t="str">
            <v>-</v>
          </cell>
        </row>
        <row r="1002">
          <cell r="C1002" t="str">
            <v>2СФ1-1</v>
          </cell>
          <cell r="D1002" t="str">
            <v>Стойка фахверка 2СФ1-1</v>
          </cell>
          <cell r="E1002">
            <v>2</v>
          </cell>
          <cell r="F1002">
            <v>60.6</v>
          </cell>
          <cell r="G1002">
            <v>121.2</v>
          </cell>
          <cell r="H1002">
            <v>1.68</v>
          </cell>
          <cell r="I1002">
            <v>3.36</v>
          </cell>
          <cell r="J1002" t="str">
            <v>RAL  7005</v>
          </cell>
          <cell r="K1002">
            <v>2</v>
          </cell>
          <cell r="L1002">
            <v>121.2</v>
          </cell>
          <cell r="M1002">
            <v>3.36</v>
          </cell>
          <cell r="N1002" t="str">
            <v>-</v>
          </cell>
          <cell r="O1002" t="str">
            <v>-</v>
          </cell>
          <cell r="W1002" t="str">
            <v>-</v>
          </cell>
        </row>
        <row r="1003">
          <cell r="C1003" t="str">
            <v>2СФ1-2</v>
          </cell>
          <cell r="D1003" t="str">
            <v>Стойка фахверка 2СФ1-2</v>
          </cell>
          <cell r="E1003">
            <v>2</v>
          </cell>
          <cell r="F1003">
            <v>60.6</v>
          </cell>
          <cell r="G1003">
            <v>121.2</v>
          </cell>
          <cell r="H1003">
            <v>1.68</v>
          </cell>
          <cell r="I1003">
            <v>3.36</v>
          </cell>
          <cell r="J1003" t="str">
            <v>RAL  7005</v>
          </cell>
          <cell r="K1003">
            <v>0</v>
          </cell>
          <cell r="L1003">
            <v>0</v>
          </cell>
          <cell r="M1003">
            <v>0</v>
          </cell>
          <cell r="N1003" t="str">
            <v>-</v>
          </cell>
          <cell r="O1003" t="str">
            <v>-</v>
          </cell>
          <cell r="W1003" t="str">
            <v>-</v>
          </cell>
        </row>
        <row r="1004">
          <cell r="C1004" t="str">
            <v>2СФ2-1</v>
          </cell>
          <cell r="D1004" t="str">
            <v>Стойка фахверка 2СФ2-1</v>
          </cell>
          <cell r="E1004">
            <v>24</v>
          </cell>
          <cell r="F1004">
            <v>28.9</v>
          </cell>
          <cell r="G1004">
            <v>693.6</v>
          </cell>
          <cell r="H1004">
            <v>0.82</v>
          </cell>
          <cell r="I1004">
            <v>19.68</v>
          </cell>
          <cell r="J1004" t="str">
            <v>RAL  7005</v>
          </cell>
          <cell r="K1004">
            <v>24</v>
          </cell>
          <cell r="L1004">
            <v>693.59999999999991</v>
          </cell>
          <cell r="M1004">
            <v>19.68</v>
          </cell>
          <cell r="N1004" t="str">
            <v>-</v>
          </cell>
          <cell r="O1004" t="str">
            <v>-</v>
          </cell>
          <cell r="W1004" t="str">
            <v>-</v>
          </cell>
        </row>
        <row r="1005">
          <cell r="C1005" t="str">
            <v>2СФ2-2</v>
          </cell>
          <cell r="D1005" t="str">
            <v>Стойка фахверка 2СФ2-2</v>
          </cell>
          <cell r="E1005">
            <v>3</v>
          </cell>
          <cell r="F1005">
            <v>45.9</v>
          </cell>
          <cell r="G1005">
            <v>137.69999999999999</v>
          </cell>
          <cell r="H1005">
            <v>1.25</v>
          </cell>
          <cell r="I1005">
            <v>3.75</v>
          </cell>
          <cell r="J1005" t="str">
            <v>RAL  7005</v>
          </cell>
          <cell r="K1005">
            <v>3</v>
          </cell>
          <cell r="L1005">
            <v>137.69999999999999</v>
          </cell>
          <cell r="M1005">
            <v>3.75</v>
          </cell>
          <cell r="N1005" t="str">
            <v>-</v>
          </cell>
          <cell r="O1005" t="str">
            <v>-</v>
          </cell>
          <cell r="W1005" t="str">
            <v>-</v>
          </cell>
        </row>
        <row r="1006">
          <cell r="C1006" t="str">
            <v>2СФ2-3</v>
          </cell>
          <cell r="D1006" t="str">
            <v>Стойка фахверка 2СФ2-3</v>
          </cell>
          <cell r="E1006">
            <v>3</v>
          </cell>
          <cell r="F1006">
            <v>36</v>
          </cell>
          <cell r="G1006">
            <v>108</v>
          </cell>
          <cell r="H1006">
            <v>0.98</v>
          </cell>
          <cell r="I1006">
            <v>2.94</v>
          </cell>
          <cell r="J1006" t="str">
            <v>RAL  7005</v>
          </cell>
          <cell r="K1006">
            <v>3</v>
          </cell>
          <cell r="L1006">
            <v>108</v>
          </cell>
          <cell r="M1006">
            <v>2.94</v>
          </cell>
          <cell r="N1006" t="str">
            <v>-</v>
          </cell>
          <cell r="O1006" t="str">
            <v>-</v>
          </cell>
          <cell r="W1006" t="str">
            <v>-</v>
          </cell>
        </row>
        <row r="1007">
          <cell r="C1007" t="str">
            <v>2СФ3-1</v>
          </cell>
          <cell r="D1007" t="str">
            <v>Стойка фахверка 2СФ3-1</v>
          </cell>
          <cell r="E1007">
            <v>4</v>
          </cell>
          <cell r="F1007">
            <v>9.4</v>
          </cell>
          <cell r="G1007">
            <v>37.6</v>
          </cell>
          <cell r="H1007">
            <v>0.5</v>
          </cell>
          <cell r="I1007">
            <v>2</v>
          </cell>
          <cell r="J1007" t="str">
            <v>RAL  7005</v>
          </cell>
          <cell r="K1007">
            <v>0</v>
          </cell>
          <cell r="L1007">
            <v>0</v>
          </cell>
          <cell r="M1007">
            <v>0</v>
          </cell>
          <cell r="N1007" t="str">
            <v>-</v>
          </cell>
          <cell r="O1007" t="str">
            <v>-</v>
          </cell>
          <cell r="W1007" t="str">
            <v>-</v>
          </cell>
        </row>
        <row r="1008">
          <cell r="C1008" t="str">
            <v>2СФ3-2</v>
          </cell>
          <cell r="D1008" t="str">
            <v>Стойка фахверка 2СФ3-2</v>
          </cell>
          <cell r="E1008">
            <v>4</v>
          </cell>
          <cell r="F1008">
            <v>8.8000000000000007</v>
          </cell>
          <cell r="G1008">
            <v>35.200000000000003</v>
          </cell>
          <cell r="H1008">
            <v>0.46</v>
          </cell>
          <cell r="I1008">
            <v>1.84</v>
          </cell>
          <cell r="J1008" t="str">
            <v>RAL  7005</v>
          </cell>
          <cell r="K1008">
            <v>0</v>
          </cell>
          <cell r="L1008">
            <v>0</v>
          </cell>
          <cell r="M1008">
            <v>0</v>
          </cell>
          <cell r="N1008" t="str">
            <v>-</v>
          </cell>
          <cell r="O1008" t="str">
            <v>-</v>
          </cell>
          <cell r="W1008" t="str">
            <v>-</v>
          </cell>
        </row>
        <row r="1009">
          <cell r="C1009" t="str">
            <v>2СФ3-3</v>
          </cell>
          <cell r="D1009" t="str">
            <v>Стойка фахверка 2СФ3-3</v>
          </cell>
          <cell r="E1009">
            <v>28</v>
          </cell>
          <cell r="F1009">
            <v>10.9</v>
          </cell>
          <cell r="G1009">
            <v>305.2</v>
          </cell>
          <cell r="H1009">
            <v>0.56999999999999995</v>
          </cell>
          <cell r="I1009">
            <v>15.959999999999999</v>
          </cell>
          <cell r="J1009" t="str">
            <v>RAL  7005</v>
          </cell>
          <cell r="K1009">
            <v>28</v>
          </cell>
          <cell r="L1009">
            <v>305.2</v>
          </cell>
          <cell r="M1009">
            <v>15.959999999999999</v>
          </cell>
          <cell r="N1009" t="str">
            <v>-</v>
          </cell>
          <cell r="O1009" t="str">
            <v>-</v>
          </cell>
          <cell r="W1009" t="str">
            <v>-</v>
          </cell>
        </row>
        <row r="1010">
          <cell r="C1010" t="str">
            <v>2СФ3-4</v>
          </cell>
          <cell r="D1010" t="str">
            <v>Стойка фахверка 2СФ3-4</v>
          </cell>
          <cell r="E1010">
            <v>4</v>
          </cell>
          <cell r="F1010">
            <v>10.4</v>
          </cell>
          <cell r="G1010">
            <v>41.6</v>
          </cell>
          <cell r="H1010">
            <v>0.55000000000000004</v>
          </cell>
          <cell r="I1010">
            <v>2.2000000000000002</v>
          </cell>
          <cell r="J1010" t="str">
            <v>RAL  7005</v>
          </cell>
          <cell r="K1010">
            <v>4</v>
          </cell>
          <cell r="L1010">
            <v>41.6</v>
          </cell>
          <cell r="M1010">
            <v>2.2000000000000002</v>
          </cell>
          <cell r="N1010" t="str">
            <v>-</v>
          </cell>
          <cell r="O1010" t="str">
            <v>-</v>
          </cell>
          <cell r="W1010" t="str">
            <v>-</v>
          </cell>
        </row>
        <row r="1011">
          <cell r="C1011" t="str">
            <v>2СФ3-5</v>
          </cell>
          <cell r="D1011" t="str">
            <v>Стойка фахверка 2СФ3-5</v>
          </cell>
          <cell r="E1011">
            <v>24</v>
          </cell>
          <cell r="F1011">
            <v>8.8000000000000007</v>
          </cell>
          <cell r="G1011">
            <v>211.2</v>
          </cell>
          <cell r="H1011">
            <v>0.46</v>
          </cell>
          <cell r="I1011">
            <v>11.040000000000001</v>
          </cell>
          <cell r="J1011" t="str">
            <v>RAL  7005</v>
          </cell>
          <cell r="K1011">
            <v>24</v>
          </cell>
          <cell r="L1011">
            <v>211.20000000000002</v>
          </cell>
          <cell r="M1011">
            <v>11.040000000000001</v>
          </cell>
          <cell r="N1011" t="str">
            <v>-</v>
          </cell>
          <cell r="O1011" t="str">
            <v>-</v>
          </cell>
          <cell r="W1011" t="str">
            <v>-</v>
          </cell>
        </row>
        <row r="1012">
          <cell r="C1012" t="str">
            <v>2СФ3-6</v>
          </cell>
          <cell r="D1012" t="str">
            <v>Стойка фахверка 2СФ3-6</v>
          </cell>
          <cell r="E1012">
            <v>24</v>
          </cell>
          <cell r="F1012">
            <v>10.5</v>
          </cell>
          <cell r="G1012">
            <v>252</v>
          </cell>
          <cell r="H1012">
            <v>0.55000000000000004</v>
          </cell>
          <cell r="I1012">
            <v>13.200000000000001</v>
          </cell>
          <cell r="J1012" t="str">
            <v>RAL  7005</v>
          </cell>
          <cell r="K1012">
            <v>24</v>
          </cell>
          <cell r="L1012">
            <v>252</v>
          </cell>
          <cell r="M1012">
            <v>13.200000000000001</v>
          </cell>
          <cell r="N1012" t="str">
            <v>-</v>
          </cell>
          <cell r="O1012" t="str">
            <v>-</v>
          </cell>
          <cell r="W1012" t="str">
            <v>-</v>
          </cell>
        </row>
        <row r="1013">
          <cell r="C1013" t="str">
            <v>2ФП1-1</v>
          </cell>
          <cell r="D1013" t="str">
            <v>Ферма 2ФП1-1</v>
          </cell>
          <cell r="E1013">
            <v>26</v>
          </cell>
          <cell r="F1013">
            <v>1471.5</v>
          </cell>
          <cell r="G1013">
            <v>38259</v>
          </cell>
          <cell r="H1013">
            <v>36.090000000000003</v>
          </cell>
          <cell r="I1013">
            <v>938.34000000000015</v>
          </cell>
          <cell r="J1013" t="str">
            <v>ОГЗ до R45</v>
          </cell>
          <cell r="K1013">
            <v>0</v>
          </cell>
          <cell r="L1013">
            <v>0</v>
          </cell>
          <cell r="M1013">
            <v>0</v>
          </cell>
          <cell r="N1013" t="str">
            <v>-</v>
          </cell>
          <cell r="O1013" t="str">
            <v>-</v>
          </cell>
          <cell r="W1013" t="str">
            <v>-</v>
          </cell>
        </row>
        <row r="1014">
          <cell r="C1014" t="str">
            <v>2Ш-1</v>
          </cell>
          <cell r="D1014" t="str">
            <v>Шайба 2Ш-1</v>
          </cell>
          <cell r="E1014">
            <v>256</v>
          </cell>
          <cell r="F1014">
            <v>1.6</v>
          </cell>
          <cell r="G1014">
            <v>409.6</v>
          </cell>
          <cell r="H1014">
            <v>0.03</v>
          </cell>
          <cell r="I1014">
            <v>7.68</v>
          </cell>
          <cell r="J1014" t="str">
            <v>RAL  7005</v>
          </cell>
          <cell r="K1014">
            <v>205</v>
          </cell>
          <cell r="L1014">
            <v>328</v>
          </cell>
          <cell r="M1014">
            <v>6.1499999999999995</v>
          </cell>
          <cell r="N1014" t="str">
            <v>-</v>
          </cell>
          <cell r="O1014" t="str">
            <v>-</v>
          </cell>
          <cell r="W1014" t="str">
            <v>-</v>
          </cell>
        </row>
        <row r="1015">
          <cell r="C1015" t="str">
            <v>2Ш-2</v>
          </cell>
          <cell r="D1015" t="str">
            <v>Шайба 2Ш-2</v>
          </cell>
          <cell r="E1015">
            <v>24</v>
          </cell>
          <cell r="F1015">
            <v>1</v>
          </cell>
          <cell r="G1015">
            <v>24</v>
          </cell>
          <cell r="H1015">
            <v>0.02</v>
          </cell>
          <cell r="I1015">
            <v>0.48</v>
          </cell>
          <cell r="J1015" t="str">
            <v>RAL  7005</v>
          </cell>
          <cell r="K1015">
            <v>24</v>
          </cell>
          <cell r="L1015">
            <v>24</v>
          </cell>
          <cell r="M1015">
            <v>0.48</v>
          </cell>
          <cell r="N1015" t="str">
            <v>-</v>
          </cell>
          <cell r="O1015" t="str">
            <v>-</v>
          </cell>
          <cell r="W1015" t="str">
            <v>-</v>
          </cell>
        </row>
        <row r="1016">
          <cell r="C1016" t="str">
            <v>2Щ1-1</v>
          </cell>
          <cell r="D1016" t="str">
            <v>Щит 2Щ1-1</v>
          </cell>
          <cell r="E1016">
            <v>16</v>
          </cell>
          <cell r="F1016">
            <v>47.7</v>
          </cell>
          <cell r="G1016">
            <v>763.2</v>
          </cell>
          <cell r="H1016">
            <v>2.83</v>
          </cell>
          <cell r="I1016">
            <v>45.28</v>
          </cell>
          <cell r="J1016" t="str">
            <v>RAL  7005</v>
          </cell>
          <cell r="K1016">
            <v>0</v>
          </cell>
          <cell r="L1016">
            <v>0</v>
          </cell>
          <cell r="M1016">
            <v>0</v>
          </cell>
          <cell r="N1016" t="str">
            <v>-</v>
          </cell>
          <cell r="O1016" t="str">
            <v>-</v>
          </cell>
          <cell r="W1016" t="str">
            <v>-</v>
          </cell>
        </row>
        <row r="1017">
          <cell r="C1017" t="str">
            <v>3А-1</v>
          </cell>
          <cell r="D1017" t="str">
            <v>Связь 3А-1</v>
          </cell>
          <cell r="E1017">
            <v>15</v>
          </cell>
          <cell r="F1017">
            <v>45.5</v>
          </cell>
          <cell r="G1017">
            <v>682.5</v>
          </cell>
          <cell r="H1017">
            <v>1.28</v>
          </cell>
          <cell r="I1017">
            <v>19.2</v>
          </cell>
          <cell r="J1017" t="str">
            <v>ОГЗ до R45</v>
          </cell>
          <cell r="K1017">
            <v>0</v>
          </cell>
          <cell r="L1017">
            <v>0</v>
          </cell>
          <cell r="M1017">
            <v>0</v>
          </cell>
          <cell r="N1017" t="str">
            <v>-</v>
          </cell>
          <cell r="O1017" t="str">
            <v>-</v>
          </cell>
          <cell r="W1017" t="str">
            <v>-</v>
          </cell>
        </row>
        <row r="1018">
          <cell r="C1018" t="str">
            <v>3Б-1</v>
          </cell>
          <cell r="D1018" t="str">
            <v>Распорка 3Б-1</v>
          </cell>
          <cell r="E1018">
            <v>1</v>
          </cell>
          <cell r="F1018">
            <v>49.7</v>
          </cell>
          <cell r="G1018">
            <v>49.7</v>
          </cell>
          <cell r="H1018">
            <v>1.38</v>
          </cell>
          <cell r="I1018">
            <v>1.38</v>
          </cell>
          <cell r="J1018" t="str">
            <v>RAL  7005</v>
          </cell>
          <cell r="K1018">
            <v>0</v>
          </cell>
          <cell r="L1018">
            <v>0</v>
          </cell>
          <cell r="M1018">
            <v>0</v>
          </cell>
          <cell r="N1018" t="str">
            <v>-</v>
          </cell>
          <cell r="O1018" t="str">
            <v>-</v>
          </cell>
          <cell r="W1018" t="str">
            <v>-</v>
          </cell>
        </row>
        <row r="1019">
          <cell r="C1019" t="str">
            <v>3Б-2</v>
          </cell>
          <cell r="D1019" t="str">
            <v>Распорка 3Б-2</v>
          </cell>
          <cell r="E1019">
            <v>1</v>
          </cell>
          <cell r="F1019">
            <v>70.599999999999994</v>
          </cell>
          <cell r="G1019">
            <v>70.599999999999994</v>
          </cell>
          <cell r="H1019">
            <v>1.94</v>
          </cell>
          <cell r="I1019">
            <v>1.94</v>
          </cell>
          <cell r="J1019" t="str">
            <v>ОГЗ до R45</v>
          </cell>
          <cell r="K1019">
            <v>0</v>
          </cell>
          <cell r="L1019">
            <v>0</v>
          </cell>
          <cell r="M1019">
            <v>0</v>
          </cell>
          <cell r="N1019" t="str">
            <v>-</v>
          </cell>
          <cell r="O1019" t="str">
            <v>-</v>
          </cell>
          <cell r="W1019" t="str">
            <v>-</v>
          </cell>
        </row>
        <row r="1020">
          <cell r="C1020" t="str">
            <v>3Б1-1</v>
          </cell>
          <cell r="D1020" t="str">
            <v>Балка 3Б1-1</v>
          </cell>
          <cell r="E1020">
            <v>1</v>
          </cell>
          <cell r="F1020">
            <v>4701.6000000000004</v>
          </cell>
          <cell r="G1020">
            <v>4701.6000000000004</v>
          </cell>
          <cell r="H1020">
            <v>60.65</v>
          </cell>
          <cell r="I1020">
            <v>60.65</v>
          </cell>
          <cell r="J1020" t="str">
            <v>ОГЗ до R45</v>
          </cell>
          <cell r="K1020">
            <v>0</v>
          </cell>
          <cell r="L1020">
            <v>0</v>
          </cell>
          <cell r="M1020">
            <v>0</v>
          </cell>
          <cell r="N1020" t="str">
            <v>-</v>
          </cell>
          <cell r="O1020" t="str">
            <v>-</v>
          </cell>
          <cell r="W1020" t="str">
            <v>-</v>
          </cell>
        </row>
        <row r="1021">
          <cell r="C1021" t="str">
            <v>3Б1-2</v>
          </cell>
          <cell r="D1021" t="str">
            <v>Балка 3Б1-2</v>
          </cell>
          <cell r="E1021">
            <v>2</v>
          </cell>
          <cell r="F1021">
            <v>4551.2</v>
          </cell>
          <cell r="G1021">
            <v>9102.4</v>
          </cell>
          <cell r="H1021">
            <v>57.72</v>
          </cell>
          <cell r="I1021">
            <v>115.44</v>
          </cell>
          <cell r="J1021" t="str">
            <v>ОГЗ до R45</v>
          </cell>
          <cell r="K1021">
            <v>1</v>
          </cell>
          <cell r="L1021">
            <v>4551.2</v>
          </cell>
          <cell r="M1021">
            <v>57.72</v>
          </cell>
          <cell r="N1021">
            <v>1</v>
          </cell>
          <cell r="O1021">
            <v>4551.2</v>
          </cell>
          <cell r="W1021">
            <v>1</v>
          </cell>
        </row>
        <row r="1022">
          <cell r="C1022" t="str">
            <v>3Б1-3</v>
          </cell>
          <cell r="D1022" t="str">
            <v>Балка 3Б1-3</v>
          </cell>
          <cell r="E1022">
            <v>1</v>
          </cell>
          <cell r="F1022">
            <v>4535.6000000000004</v>
          </cell>
          <cell r="G1022">
            <v>4535.6000000000004</v>
          </cell>
          <cell r="H1022">
            <v>57.32</v>
          </cell>
          <cell r="I1022">
            <v>57.32</v>
          </cell>
          <cell r="J1022" t="str">
            <v>ОГЗ до R45</v>
          </cell>
          <cell r="K1022">
            <v>1</v>
          </cell>
          <cell r="L1022">
            <v>4535.6000000000004</v>
          </cell>
          <cell r="M1022">
            <v>57.32</v>
          </cell>
          <cell r="N1022">
            <v>1</v>
          </cell>
          <cell r="O1022">
            <v>4535.6000000000004</v>
          </cell>
          <cell r="P1022">
            <v>57.32</v>
          </cell>
          <cell r="W1022">
            <v>1</v>
          </cell>
        </row>
        <row r="1023">
          <cell r="C1023" t="str">
            <v>3Б1-4</v>
          </cell>
          <cell r="D1023" t="str">
            <v>Балка 3Б1-4</v>
          </cell>
          <cell r="E1023">
            <v>1</v>
          </cell>
          <cell r="F1023">
            <v>4535.6000000000004</v>
          </cell>
          <cell r="G1023">
            <v>4535.6000000000004</v>
          </cell>
          <cell r="H1023">
            <v>57.32</v>
          </cell>
          <cell r="I1023">
            <v>57.32</v>
          </cell>
          <cell r="J1023" t="str">
            <v>ОГЗ до R45</v>
          </cell>
          <cell r="K1023">
            <v>0</v>
          </cell>
          <cell r="L1023">
            <v>0</v>
          </cell>
          <cell r="M1023">
            <v>0</v>
          </cell>
          <cell r="N1023" t="str">
            <v>-</v>
          </cell>
          <cell r="O1023" t="str">
            <v>-</v>
          </cell>
          <cell r="P1023" t="e">
            <v>#VALUE!</v>
          </cell>
          <cell r="W1023" t="str">
            <v>-</v>
          </cell>
        </row>
        <row r="1024">
          <cell r="C1024" t="str">
            <v>3Б1-5</v>
          </cell>
          <cell r="D1024" t="str">
            <v>Балка 3Б1-5</v>
          </cell>
          <cell r="E1024">
            <v>1</v>
          </cell>
          <cell r="F1024">
            <v>4551.2</v>
          </cell>
          <cell r="G1024">
            <v>4551.2</v>
          </cell>
          <cell r="H1024">
            <v>57.72</v>
          </cell>
          <cell r="I1024">
            <v>57.72</v>
          </cell>
          <cell r="J1024" t="str">
            <v>ОГЗ до R45</v>
          </cell>
          <cell r="K1024">
            <v>1</v>
          </cell>
          <cell r="L1024">
            <v>4551.2</v>
          </cell>
          <cell r="M1024">
            <v>57.72</v>
          </cell>
          <cell r="N1024">
            <v>1</v>
          </cell>
          <cell r="O1024">
            <v>4551.2</v>
          </cell>
          <cell r="P1024">
            <v>57.72</v>
          </cell>
          <cell r="Q1024">
            <v>0</v>
          </cell>
          <cell r="R1024">
            <v>0</v>
          </cell>
          <cell r="S1024">
            <v>0</v>
          </cell>
          <cell r="U1024">
            <v>0</v>
          </cell>
          <cell r="V1024">
            <v>0</v>
          </cell>
          <cell r="W1024">
            <v>1</v>
          </cell>
        </row>
        <row r="1025">
          <cell r="C1025" t="str">
            <v>3Б1-6</v>
          </cell>
          <cell r="D1025" t="str">
            <v>Балка 3Б1-6</v>
          </cell>
          <cell r="E1025">
            <v>1</v>
          </cell>
          <cell r="F1025">
            <v>4535.6000000000004</v>
          </cell>
          <cell r="G1025">
            <v>4535.6000000000004</v>
          </cell>
          <cell r="H1025">
            <v>57.32</v>
          </cell>
          <cell r="I1025">
            <v>57.32</v>
          </cell>
          <cell r="J1025" t="str">
            <v>ОГЗ до R45</v>
          </cell>
          <cell r="K1025">
            <v>0</v>
          </cell>
          <cell r="L1025">
            <v>0</v>
          </cell>
          <cell r="M1025">
            <v>0</v>
          </cell>
          <cell r="N1025" t="str">
            <v>-</v>
          </cell>
          <cell r="O1025" t="str">
            <v>-</v>
          </cell>
          <cell r="P1025" t="e">
            <v>#VALUE!</v>
          </cell>
          <cell r="W1025" t="str">
            <v>-</v>
          </cell>
        </row>
        <row r="1026">
          <cell r="C1026" t="str">
            <v>3Б1-7</v>
          </cell>
          <cell r="D1026" t="str">
            <v>Балка 3Б1-7</v>
          </cell>
          <cell r="E1026">
            <v>3</v>
          </cell>
          <cell r="F1026">
            <v>4551.2</v>
          </cell>
          <cell r="G1026">
            <v>13653.6</v>
          </cell>
          <cell r="H1026">
            <v>57.72</v>
          </cell>
          <cell r="I1026">
            <v>173.16</v>
          </cell>
          <cell r="J1026" t="str">
            <v>ОГЗ до R45</v>
          </cell>
          <cell r="K1026">
            <v>3</v>
          </cell>
          <cell r="L1026">
            <v>13653.599999999999</v>
          </cell>
          <cell r="M1026">
            <v>173.16</v>
          </cell>
          <cell r="N1026">
            <v>3</v>
          </cell>
          <cell r="O1026">
            <v>13653.599999999999</v>
          </cell>
          <cell r="P1026">
            <v>115.44</v>
          </cell>
          <cell r="Q1026">
            <v>1</v>
          </cell>
          <cell r="R1026">
            <v>4551.2</v>
          </cell>
          <cell r="S1026">
            <v>57.72</v>
          </cell>
          <cell r="W1026">
            <v>3</v>
          </cell>
        </row>
        <row r="1027">
          <cell r="C1027" t="str">
            <v>3Б1-8</v>
          </cell>
          <cell r="D1027" t="str">
            <v>Балка 3Б1-8</v>
          </cell>
          <cell r="E1027">
            <v>2</v>
          </cell>
          <cell r="F1027">
            <v>4535.6000000000004</v>
          </cell>
          <cell r="G1027">
            <v>9071.2000000000007</v>
          </cell>
          <cell r="H1027">
            <v>57.32</v>
          </cell>
          <cell r="I1027">
            <v>114.64</v>
          </cell>
          <cell r="J1027" t="str">
            <v>ОГЗ до R45</v>
          </cell>
          <cell r="K1027">
            <v>1</v>
          </cell>
          <cell r="L1027">
            <v>4535.6000000000004</v>
          </cell>
          <cell r="M1027">
            <v>57.32</v>
          </cell>
          <cell r="N1027">
            <v>1</v>
          </cell>
          <cell r="O1027">
            <v>4535.6000000000004</v>
          </cell>
          <cell r="P1027">
            <v>57.32</v>
          </cell>
          <cell r="Q1027">
            <v>0</v>
          </cell>
          <cell r="R1027">
            <v>0</v>
          </cell>
          <cell r="S1027">
            <v>0</v>
          </cell>
          <cell r="W1027">
            <v>1</v>
          </cell>
        </row>
        <row r="1028">
          <cell r="C1028" t="str">
            <v>3Б1-9</v>
          </cell>
          <cell r="D1028" t="str">
            <v>Балка 3Б1-9</v>
          </cell>
          <cell r="E1028">
            <v>1</v>
          </cell>
          <cell r="F1028">
            <v>4528.7</v>
          </cell>
          <cell r="G1028">
            <v>4528.7</v>
          </cell>
          <cell r="H1028">
            <v>57.15</v>
          </cell>
          <cell r="I1028">
            <v>57.15</v>
          </cell>
          <cell r="J1028" t="str">
            <v>ОГЗ до R45</v>
          </cell>
          <cell r="K1028">
            <v>0</v>
          </cell>
          <cell r="L1028">
            <v>0</v>
          </cell>
          <cell r="M1028">
            <v>0</v>
          </cell>
          <cell r="N1028" t="str">
            <v>-</v>
          </cell>
          <cell r="O1028" t="str">
            <v>-</v>
          </cell>
          <cell r="P1028" t="e">
            <v>#VALUE!</v>
          </cell>
          <cell r="W1028" t="str">
            <v>-</v>
          </cell>
        </row>
        <row r="1029">
          <cell r="C1029" t="str">
            <v>3Б2-1</v>
          </cell>
          <cell r="D1029" t="str">
            <v>Балка 3Б2-1</v>
          </cell>
          <cell r="E1029">
            <v>1</v>
          </cell>
          <cell r="F1029">
            <v>4386.3999999999996</v>
          </cell>
          <cell r="G1029">
            <v>4386.3999999999996</v>
          </cell>
          <cell r="H1029">
            <v>54.7</v>
          </cell>
          <cell r="I1029">
            <v>54.7</v>
          </cell>
          <cell r="J1029" t="str">
            <v>ОГЗ до R45</v>
          </cell>
          <cell r="K1029">
            <v>1</v>
          </cell>
          <cell r="L1029">
            <v>4386.3999999999996</v>
          </cell>
          <cell r="M1029">
            <v>54.7</v>
          </cell>
          <cell r="N1029">
            <v>1</v>
          </cell>
          <cell r="O1029">
            <v>4386.3999999999996</v>
          </cell>
          <cell r="P1029">
            <v>54.7</v>
          </cell>
          <cell r="Q1029">
            <v>0</v>
          </cell>
          <cell r="R1029">
            <v>0</v>
          </cell>
          <cell r="S1029">
            <v>0</v>
          </cell>
          <cell r="U1029">
            <v>0</v>
          </cell>
          <cell r="V1029">
            <v>0</v>
          </cell>
          <cell r="W1029">
            <v>1</v>
          </cell>
        </row>
        <row r="1030">
          <cell r="C1030" t="str">
            <v>3Б2-2</v>
          </cell>
          <cell r="D1030" t="str">
            <v>Балка 3Б2-2</v>
          </cell>
          <cell r="E1030">
            <v>1</v>
          </cell>
          <cell r="F1030">
            <v>4425.1000000000004</v>
          </cell>
          <cell r="G1030">
            <v>4425.1000000000004</v>
          </cell>
          <cell r="H1030">
            <v>55.46</v>
          </cell>
          <cell r="I1030">
            <v>55.46</v>
          </cell>
          <cell r="J1030" t="str">
            <v>ОГЗ до R45</v>
          </cell>
          <cell r="K1030">
            <v>1</v>
          </cell>
          <cell r="L1030">
            <v>4425.1000000000004</v>
          </cell>
          <cell r="M1030">
            <v>55.46</v>
          </cell>
          <cell r="N1030">
            <v>1</v>
          </cell>
          <cell r="O1030">
            <v>4425.1000000000004</v>
          </cell>
          <cell r="P1030">
            <v>55.46</v>
          </cell>
          <cell r="Q1030">
            <v>0</v>
          </cell>
          <cell r="R1030">
            <v>0</v>
          </cell>
          <cell r="S1030">
            <v>0</v>
          </cell>
          <cell r="U1030">
            <v>0</v>
          </cell>
          <cell r="V1030">
            <v>0</v>
          </cell>
          <cell r="W1030">
            <v>1</v>
          </cell>
        </row>
        <row r="1031">
          <cell r="C1031" t="str">
            <v>3Б4-1</v>
          </cell>
          <cell r="D1031" t="str">
            <v>Балка 3Б4-1</v>
          </cell>
          <cell r="E1031">
            <v>1</v>
          </cell>
          <cell r="F1031">
            <v>242.1</v>
          </cell>
          <cell r="G1031">
            <v>242.1</v>
          </cell>
          <cell r="H1031">
            <v>4.71</v>
          </cell>
          <cell r="I1031">
            <v>4.71</v>
          </cell>
          <cell r="J1031" t="str">
            <v>ОГЗ до R45</v>
          </cell>
          <cell r="K1031">
            <v>0</v>
          </cell>
          <cell r="L1031">
            <v>0</v>
          </cell>
          <cell r="M1031">
            <v>0</v>
          </cell>
          <cell r="N1031" t="str">
            <v>-</v>
          </cell>
          <cell r="O1031" t="str">
            <v>-</v>
          </cell>
          <cell r="W1031" t="str">
            <v>-</v>
          </cell>
        </row>
        <row r="1032">
          <cell r="C1032" t="str">
            <v>3Б4-2</v>
          </cell>
          <cell r="D1032" t="str">
            <v>Балка 3Б4-2</v>
          </cell>
          <cell r="E1032">
            <v>3</v>
          </cell>
          <cell r="F1032">
            <v>242.1</v>
          </cell>
          <cell r="G1032">
            <v>726.3</v>
          </cell>
          <cell r="H1032">
            <v>4.71</v>
          </cell>
          <cell r="I1032">
            <v>14.129999999999999</v>
          </cell>
          <cell r="J1032" t="str">
            <v>ОГЗ до R45</v>
          </cell>
          <cell r="K1032">
            <v>0</v>
          </cell>
          <cell r="L1032">
            <v>0</v>
          </cell>
          <cell r="M1032">
            <v>0</v>
          </cell>
          <cell r="N1032" t="str">
            <v>-</v>
          </cell>
          <cell r="O1032" t="str">
            <v>-</v>
          </cell>
          <cell r="W1032" t="str">
            <v>-</v>
          </cell>
        </row>
        <row r="1033">
          <cell r="C1033" t="str">
            <v>3Б4-3</v>
          </cell>
          <cell r="D1033" t="str">
            <v>Балка 3Б4-3</v>
          </cell>
          <cell r="E1033">
            <v>1</v>
          </cell>
          <cell r="F1033">
            <v>686</v>
          </cell>
          <cell r="G1033">
            <v>686</v>
          </cell>
          <cell r="H1033">
            <v>13.14</v>
          </cell>
          <cell r="I1033">
            <v>13.14</v>
          </cell>
          <cell r="J1033" t="str">
            <v>ОГЗ до R45</v>
          </cell>
          <cell r="K1033">
            <v>0</v>
          </cell>
          <cell r="L1033">
            <v>0</v>
          </cell>
          <cell r="M1033">
            <v>0</v>
          </cell>
          <cell r="N1033" t="str">
            <v>-</v>
          </cell>
          <cell r="O1033" t="str">
            <v>-</v>
          </cell>
          <cell r="W1033" t="str">
            <v>-</v>
          </cell>
        </row>
        <row r="1034">
          <cell r="C1034" t="str">
            <v>3Б4-4</v>
          </cell>
          <cell r="D1034" t="str">
            <v>Балка 3Б4-4</v>
          </cell>
          <cell r="E1034">
            <v>1</v>
          </cell>
          <cell r="F1034">
            <v>697.7</v>
          </cell>
          <cell r="G1034">
            <v>697.7</v>
          </cell>
          <cell r="H1034">
            <v>13.45</v>
          </cell>
          <cell r="I1034">
            <v>13.45</v>
          </cell>
          <cell r="J1034" t="str">
            <v>ОГЗ до R45</v>
          </cell>
          <cell r="K1034">
            <v>0</v>
          </cell>
          <cell r="L1034">
            <v>0</v>
          </cell>
          <cell r="M1034">
            <v>0</v>
          </cell>
          <cell r="N1034" t="str">
            <v>-</v>
          </cell>
          <cell r="O1034" t="str">
            <v>-</v>
          </cell>
          <cell r="W1034" t="str">
            <v>-</v>
          </cell>
        </row>
        <row r="1035">
          <cell r="C1035" t="str">
            <v>3Б4-5</v>
          </cell>
          <cell r="D1035" t="str">
            <v>Балка 3Б4-5</v>
          </cell>
          <cell r="E1035">
            <v>2</v>
          </cell>
          <cell r="F1035">
            <v>673.5</v>
          </cell>
          <cell r="G1035">
            <v>1347</v>
          </cell>
          <cell r="H1035">
            <v>12.75</v>
          </cell>
          <cell r="I1035">
            <v>25.5</v>
          </cell>
          <cell r="J1035" t="str">
            <v>ОГЗ до R45</v>
          </cell>
          <cell r="K1035">
            <v>0</v>
          </cell>
          <cell r="L1035">
            <v>0</v>
          </cell>
          <cell r="M1035">
            <v>0</v>
          </cell>
          <cell r="N1035" t="str">
            <v>-</v>
          </cell>
          <cell r="O1035" t="str">
            <v>-</v>
          </cell>
          <cell r="W1035" t="str">
            <v>-</v>
          </cell>
        </row>
        <row r="1036">
          <cell r="C1036" t="str">
            <v>3Б4-6</v>
          </cell>
          <cell r="D1036" t="str">
            <v>Балка 3Б4-6</v>
          </cell>
          <cell r="E1036">
            <v>1</v>
          </cell>
          <cell r="F1036">
            <v>673.5</v>
          </cell>
          <cell r="G1036">
            <v>673.5</v>
          </cell>
          <cell r="H1036">
            <v>12.75</v>
          </cell>
          <cell r="I1036">
            <v>12.75</v>
          </cell>
          <cell r="J1036" t="str">
            <v>ОГЗ до R45</v>
          </cell>
          <cell r="K1036">
            <v>0</v>
          </cell>
          <cell r="L1036">
            <v>0</v>
          </cell>
          <cell r="M1036">
            <v>0</v>
          </cell>
          <cell r="N1036" t="str">
            <v>-</v>
          </cell>
          <cell r="O1036" t="str">
            <v>-</v>
          </cell>
          <cell r="W1036" t="str">
            <v>-</v>
          </cell>
        </row>
        <row r="1037">
          <cell r="C1037" t="str">
            <v>3Б4-7</v>
          </cell>
          <cell r="D1037" t="str">
            <v>Балка 3Б4-7</v>
          </cell>
          <cell r="E1037">
            <v>1</v>
          </cell>
          <cell r="F1037">
            <v>685.2</v>
          </cell>
          <cell r="G1037">
            <v>685.2</v>
          </cell>
          <cell r="H1037">
            <v>13.06</v>
          </cell>
          <cell r="I1037">
            <v>13.06</v>
          </cell>
          <cell r="J1037" t="str">
            <v>ОГЗ до R45</v>
          </cell>
          <cell r="K1037">
            <v>0</v>
          </cell>
          <cell r="L1037">
            <v>0</v>
          </cell>
          <cell r="M1037">
            <v>0</v>
          </cell>
          <cell r="N1037" t="str">
            <v>-</v>
          </cell>
          <cell r="O1037" t="str">
            <v>-</v>
          </cell>
          <cell r="W1037" t="str">
            <v>-</v>
          </cell>
        </row>
        <row r="1038">
          <cell r="C1038" t="str">
            <v>3Б4-8</v>
          </cell>
          <cell r="D1038" t="str">
            <v>Балка 3Б4-8</v>
          </cell>
          <cell r="E1038">
            <v>2</v>
          </cell>
          <cell r="F1038">
            <v>673.5</v>
          </cell>
          <cell r="G1038">
            <v>1347</v>
          </cell>
          <cell r="H1038">
            <v>12.75</v>
          </cell>
          <cell r="I1038">
            <v>25.5</v>
          </cell>
          <cell r="J1038" t="str">
            <v>ОГЗ до R45</v>
          </cell>
          <cell r="K1038">
            <v>0</v>
          </cell>
          <cell r="L1038">
            <v>0</v>
          </cell>
          <cell r="M1038">
            <v>0</v>
          </cell>
          <cell r="N1038" t="str">
            <v>-</v>
          </cell>
          <cell r="O1038" t="str">
            <v>-</v>
          </cell>
          <cell r="W1038" t="str">
            <v>-</v>
          </cell>
        </row>
        <row r="1039">
          <cell r="C1039" t="str">
            <v>3Б4-9</v>
          </cell>
          <cell r="D1039" t="str">
            <v>Балка 3Б4-9</v>
          </cell>
          <cell r="E1039">
            <v>1</v>
          </cell>
          <cell r="F1039">
            <v>673.5</v>
          </cell>
          <cell r="G1039">
            <v>673.5</v>
          </cell>
          <cell r="H1039">
            <v>12.75</v>
          </cell>
          <cell r="I1039">
            <v>12.75</v>
          </cell>
          <cell r="J1039" t="str">
            <v>ОГЗ до R45</v>
          </cell>
          <cell r="K1039">
            <v>0</v>
          </cell>
          <cell r="L1039">
            <v>0</v>
          </cell>
          <cell r="M1039">
            <v>0</v>
          </cell>
          <cell r="N1039" t="str">
            <v>-</v>
          </cell>
          <cell r="O1039" t="str">
            <v>-</v>
          </cell>
          <cell r="W1039" t="str">
            <v>-</v>
          </cell>
        </row>
        <row r="1040">
          <cell r="C1040" t="str">
            <v>3Б4-10</v>
          </cell>
          <cell r="D1040" t="str">
            <v>Балка 3Б4-10</v>
          </cell>
          <cell r="E1040">
            <v>1</v>
          </cell>
          <cell r="F1040">
            <v>685.2</v>
          </cell>
          <cell r="G1040">
            <v>685.2</v>
          </cell>
          <cell r="H1040">
            <v>13.06</v>
          </cell>
          <cell r="I1040">
            <v>13.06</v>
          </cell>
          <cell r="J1040" t="str">
            <v>ОГЗ до R45</v>
          </cell>
          <cell r="K1040">
            <v>0</v>
          </cell>
          <cell r="L1040">
            <v>0</v>
          </cell>
          <cell r="M1040">
            <v>0</v>
          </cell>
          <cell r="N1040" t="str">
            <v>-</v>
          </cell>
          <cell r="O1040" t="str">
            <v>-</v>
          </cell>
          <cell r="W1040" t="str">
            <v>-</v>
          </cell>
        </row>
        <row r="1041">
          <cell r="C1041" t="str">
            <v>3Б4-11</v>
          </cell>
          <cell r="D1041" t="str">
            <v>Балка 3Б4-11</v>
          </cell>
          <cell r="E1041">
            <v>2</v>
          </cell>
          <cell r="F1041">
            <v>686</v>
          </cell>
          <cell r="G1041">
            <v>1372</v>
          </cell>
          <cell r="H1041">
            <v>13.14</v>
          </cell>
          <cell r="I1041">
            <v>26.28</v>
          </cell>
          <cell r="J1041" t="str">
            <v>ОГЗ до R45</v>
          </cell>
          <cell r="K1041">
            <v>0</v>
          </cell>
          <cell r="L1041">
            <v>0</v>
          </cell>
          <cell r="M1041">
            <v>0</v>
          </cell>
          <cell r="N1041" t="str">
            <v>-</v>
          </cell>
          <cell r="O1041" t="str">
            <v>-</v>
          </cell>
          <cell r="W1041" t="str">
            <v>-</v>
          </cell>
        </row>
        <row r="1042">
          <cell r="C1042" t="str">
            <v>3Б4-12</v>
          </cell>
          <cell r="D1042" t="str">
            <v>Балка 3Б4-12</v>
          </cell>
          <cell r="E1042">
            <v>1</v>
          </cell>
          <cell r="F1042">
            <v>686</v>
          </cell>
          <cell r="G1042">
            <v>686</v>
          </cell>
          <cell r="H1042">
            <v>13.14</v>
          </cell>
          <cell r="I1042">
            <v>13.14</v>
          </cell>
          <cell r="J1042" t="str">
            <v>ОГЗ до R45</v>
          </cell>
          <cell r="K1042">
            <v>0</v>
          </cell>
          <cell r="L1042">
            <v>0</v>
          </cell>
          <cell r="M1042">
            <v>0</v>
          </cell>
          <cell r="N1042" t="str">
            <v>-</v>
          </cell>
          <cell r="O1042" t="str">
            <v>-</v>
          </cell>
          <cell r="W1042" t="str">
            <v>-</v>
          </cell>
        </row>
        <row r="1043">
          <cell r="C1043" t="str">
            <v>3Б4-13</v>
          </cell>
          <cell r="D1043" t="str">
            <v>Балка 3Б4-13</v>
          </cell>
          <cell r="E1043">
            <v>1</v>
          </cell>
          <cell r="F1043">
            <v>697.7</v>
          </cell>
          <cell r="G1043">
            <v>697.7</v>
          </cell>
          <cell r="H1043">
            <v>13.45</v>
          </cell>
          <cell r="I1043">
            <v>13.45</v>
          </cell>
          <cell r="J1043" t="str">
            <v>ОГЗ до R45</v>
          </cell>
          <cell r="K1043">
            <v>0</v>
          </cell>
          <cell r="L1043">
            <v>0</v>
          </cell>
          <cell r="M1043">
            <v>0</v>
          </cell>
          <cell r="N1043" t="str">
            <v>-</v>
          </cell>
          <cell r="O1043" t="str">
            <v>-</v>
          </cell>
          <cell r="W1043" t="str">
            <v>-</v>
          </cell>
        </row>
        <row r="1044">
          <cell r="C1044" t="str">
            <v>3Б4-14</v>
          </cell>
          <cell r="D1044" t="str">
            <v>Балка 3Б4-14</v>
          </cell>
          <cell r="E1044">
            <v>2</v>
          </cell>
          <cell r="F1044">
            <v>673.5</v>
          </cell>
          <cell r="G1044">
            <v>1347</v>
          </cell>
          <cell r="H1044">
            <v>12.75</v>
          </cell>
          <cell r="I1044">
            <v>25.5</v>
          </cell>
          <cell r="J1044" t="str">
            <v>ОГЗ до R45</v>
          </cell>
          <cell r="K1044">
            <v>0</v>
          </cell>
          <cell r="L1044">
            <v>0</v>
          </cell>
          <cell r="M1044">
            <v>0</v>
          </cell>
          <cell r="N1044" t="str">
            <v>-</v>
          </cell>
          <cell r="O1044" t="str">
            <v>-</v>
          </cell>
          <cell r="W1044" t="str">
            <v>-</v>
          </cell>
        </row>
        <row r="1045">
          <cell r="C1045" t="str">
            <v>3Б4-15</v>
          </cell>
          <cell r="D1045" t="str">
            <v>Балка 3Б4-15</v>
          </cell>
          <cell r="E1045">
            <v>1</v>
          </cell>
          <cell r="F1045">
            <v>652.20000000000005</v>
          </cell>
          <cell r="G1045">
            <v>652.20000000000005</v>
          </cell>
          <cell r="H1045">
            <v>12.35</v>
          </cell>
          <cell r="I1045">
            <v>12.35</v>
          </cell>
          <cell r="J1045" t="str">
            <v>ОГЗ до R45</v>
          </cell>
          <cell r="K1045">
            <v>0</v>
          </cell>
          <cell r="L1045">
            <v>0</v>
          </cell>
          <cell r="M1045">
            <v>0</v>
          </cell>
          <cell r="N1045" t="str">
            <v>-</v>
          </cell>
          <cell r="O1045" t="str">
            <v>-</v>
          </cell>
          <cell r="W1045" t="str">
            <v>-</v>
          </cell>
        </row>
        <row r="1046">
          <cell r="C1046" t="str">
            <v>3Б4-16</v>
          </cell>
          <cell r="D1046" t="str">
            <v>Балка 3Б4-16</v>
          </cell>
          <cell r="E1046">
            <v>1</v>
          </cell>
          <cell r="F1046">
            <v>663.9</v>
          </cell>
          <cell r="G1046">
            <v>663.9</v>
          </cell>
          <cell r="H1046">
            <v>12.67</v>
          </cell>
          <cell r="I1046">
            <v>12.67</v>
          </cell>
          <cell r="J1046" t="str">
            <v>ОГЗ до R45</v>
          </cell>
          <cell r="K1046">
            <v>0</v>
          </cell>
          <cell r="L1046">
            <v>0</v>
          </cell>
          <cell r="M1046">
            <v>0</v>
          </cell>
          <cell r="N1046" t="str">
            <v>-</v>
          </cell>
          <cell r="O1046" t="str">
            <v>-</v>
          </cell>
          <cell r="W1046" t="str">
            <v>-</v>
          </cell>
        </row>
        <row r="1047">
          <cell r="C1047" t="str">
            <v>3Б4-17</v>
          </cell>
          <cell r="D1047" t="str">
            <v>Балка 3Б4-17</v>
          </cell>
          <cell r="E1047">
            <v>2</v>
          </cell>
          <cell r="F1047">
            <v>652.20000000000005</v>
          </cell>
          <cell r="G1047">
            <v>1304.4000000000001</v>
          </cell>
          <cell r="H1047">
            <v>12.35</v>
          </cell>
          <cell r="I1047">
            <v>24.7</v>
          </cell>
          <cell r="J1047" t="str">
            <v>ОГЗ до R45</v>
          </cell>
          <cell r="K1047">
            <v>0</v>
          </cell>
          <cell r="L1047">
            <v>0</v>
          </cell>
          <cell r="M1047">
            <v>0</v>
          </cell>
          <cell r="N1047" t="str">
            <v>-</v>
          </cell>
          <cell r="O1047" t="str">
            <v>-</v>
          </cell>
          <cell r="W1047" t="str">
            <v>-</v>
          </cell>
        </row>
        <row r="1048">
          <cell r="C1048" t="str">
            <v>3Б4-18</v>
          </cell>
          <cell r="D1048" t="str">
            <v>Балка 3Б4-18</v>
          </cell>
          <cell r="E1048">
            <v>1</v>
          </cell>
          <cell r="F1048">
            <v>664.1</v>
          </cell>
          <cell r="G1048">
            <v>664.1</v>
          </cell>
          <cell r="H1048">
            <v>12.71</v>
          </cell>
          <cell r="I1048">
            <v>12.71</v>
          </cell>
          <cell r="J1048" t="str">
            <v>ОГЗ до R45</v>
          </cell>
          <cell r="K1048">
            <v>0</v>
          </cell>
          <cell r="L1048">
            <v>0</v>
          </cell>
          <cell r="M1048">
            <v>0</v>
          </cell>
          <cell r="N1048" t="str">
            <v>-</v>
          </cell>
          <cell r="O1048" t="str">
            <v>-</v>
          </cell>
          <cell r="W1048" t="str">
            <v>-</v>
          </cell>
        </row>
        <row r="1049">
          <cell r="C1049" t="str">
            <v>3Б4-19</v>
          </cell>
          <cell r="D1049" t="str">
            <v>Балка 3Б4-19</v>
          </cell>
          <cell r="E1049">
            <v>1</v>
          </cell>
          <cell r="F1049">
            <v>696.2</v>
          </cell>
          <cell r="G1049">
            <v>696.2</v>
          </cell>
          <cell r="H1049">
            <v>13.57</v>
          </cell>
          <cell r="I1049">
            <v>13.57</v>
          </cell>
          <cell r="J1049" t="str">
            <v>ОГЗ до R45</v>
          </cell>
          <cell r="K1049">
            <v>0</v>
          </cell>
          <cell r="L1049">
            <v>0</v>
          </cell>
          <cell r="M1049">
            <v>0</v>
          </cell>
          <cell r="N1049" t="str">
            <v>-</v>
          </cell>
          <cell r="O1049" t="str">
            <v>-</v>
          </cell>
          <cell r="W1049" t="str">
            <v>-</v>
          </cell>
        </row>
        <row r="1050">
          <cell r="C1050" t="str">
            <v>3Б4-20</v>
          </cell>
          <cell r="D1050" t="str">
            <v>Балка 3Б4-20</v>
          </cell>
          <cell r="E1050">
            <v>1</v>
          </cell>
          <cell r="F1050">
            <v>685.1</v>
          </cell>
          <cell r="G1050">
            <v>685.1</v>
          </cell>
          <cell r="H1050">
            <v>13.29</v>
          </cell>
          <cell r="I1050">
            <v>13.29</v>
          </cell>
          <cell r="J1050" t="str">
            <v>ОГЗ до R45</v>
          </cell>
          <cell r="K1050">
            <v>0</v>
          </cell>
          <cell r="L1050">
            <v>0</v>
          </cell>
          <cell r="M1050">
            <v>0</v>
          </cell>
          <cell r="N1050" t="str">
            <v>-</v>
          </cell>
          <cell r="O1050" t="str">
            <v>-</v>
          </cell>
          <cell r="W1050" t="str">
            <v>-</v>
          </cell>
        </row>
        <row r="1051">
          <cell r="C1051" t="str">
            <v>3Б4-21</v>
          </cell>
          <cell r="D1051" t="str">
            <v>Балка 3Б4-21</v>
          </cell>
          <cell r="E1051">
            <v>1</v>
          </cell>
          <cell r="F1051">
            <v>685.3</v>
          </cell>
          <cell r="G1051">
            <v>685.3</v>
          </cell>
          <cell r="H1051">
            <v>13.31</v>
          </cell>
          <cell r="I1051">
            <v>13.31</v>
          </cell>
          <cell r="J1051" t="str">
            <v>ОГЗ до R45</v>
          </cell>
          <cell r="K1051">
            <v>0</v>
          </cell>
          <cell r="L1051">
            <v>0</v>
          </cell>
          <cell r="M1051">
            <v>0</v>
          </cell>
          <cell r="N1051" t="str">
            <v>-</v>
          </cell>
          <cell r="O1051" t="str">
            <v>-</v>
          </cell>
          <cell r="W1051" t="str">
            <v>-</v>
          </cell>
        </row>
        <row r="1052">
          <cell r="C1052" t="str">
            <v>3Б4-22</v>
          </cell>
          <cell r="D1052" t="str">
            <v>Балка 3Б4-22</v>
          </cell>
          <cell r="E1052">
            <v>1</v>
          </cell>
          <cell r="F1052">
            <v>678.9</v>
          </cell>
          <cell r="G1052">
            <v>678.9</v>
          </cell>
          <cell r="H1052">
            <v>13.19</v>
          </cell>
          <cell r="I1052">
            <v>13.19</v>
          </cell>
          <cell r="J1052" t="str">
            <v>ОГЗ до R45</v>
          </cell>
          <cell r="K1052">
            <v>0</v>
          </cell>
          <cell r="L1052">
            <v>0</v>
          </cell>
          <cell r="M1052">
            <v>0</v>
          </cell>
          <cell r="N1052" t="str">
            <v>-</v>
          </cell>
          <cell r="O1052" t="str">
            <v>-</v>
          </cell>
          <cell r="W1052" t="str">
            <v>-</v>
          </cell>
        </row>
        <row r="1053">
          <cell r="C1053" t="str">
            <v>3Б4-23</v>
          </cell>
          <cell r="D1053" t="str">
            <v>Балка 3Б4-23</v>
          </cell>
          <cell r="E1053">
            <v>1</v>
          </cell>
          <cell r="F1053">
            <v>691.2</v>
          </cell>
          <cell r="G1053">
            <v>691.2</v>
          </cell>
          <cell r="H1053">
            <v>13.51</v>
          </cell>
          <cell r="I1053">
            <v>13.51</v>
          </cell>
          <cell r="J1053" t="str">
            <v>ОГЗ до R45</v>
          </cell>
          <cell r="K1053">
            <v>0</v>
          </cell>
          <cell r="L1053">
            <v>0</v>
          </cell>
          <cell r="M1053">
            <v>0</v>
          </cell>
          <cell r="N1053" t="str">
            <v>-</v>
          </cell>
          <cell r="O1053" t="str">
            <v>-</v>
          </cell>
          <cell r="W1053" t="str">
            <v>-</v>
          </cell>
        </row>
        <row r="1054">
          <cell r="C1054" t="str">
            <v>3Б4-24</v>
          </cell>
          <cell r="D1054" t="str">
            <v>Балка 3Б4-24</v>
          </cell>
          <cell r="E1054">
            <v>1</v>
          </cell>
          <cell r="F1054">
            <v>666.4</v>
          </cell>
          <cell r="G1054">
            <v>666.4</v>
          </cell>
          <cell r="H1054">
            <v>12.8</v>
          </cell>
          <cell r="I1054">
            <v>12.8</v>
          </cell>
          <cell r="J1054" t="str">
            <v>ОГЗ до R45</v>
          </cell>
          <cell r="K1054">
            <v>0</v>
          </cell>
          <cell r="L1054">
            <v>0</v>
          </cell>
          <cell r="M1054">
            <v>0</v>
          </cell>
          <cell r="N1054" t="str">
            <v>-</v>
          </cell>
          <cell r="O1054" t="str">
            <v>-</v>
          </cell>
          <cell r="W1054" t="str">
            <v>-</v>
          </cell>
        </row>
        <row r="1055">
          <cell r="C1055" t="str">
            <v>3Б4-25</v>
          </cell>
          <cell r="D1055" t="str">
            <v>Балка 3Б4-25</v>
          </cell>
          <cell r="E1055">
            <v>1</v>
          </cell>
          <cell r="F1055">
            <v>666.4</v>
          </cell>
          <cell r="G1055">
            <v>666.4</v>
          </cell>
          <cell r="H1055">
            <v>12.8</v>
          </cell>
          <cell r="I1055">
            <v>12.8</v>
          </cell>
          <cell r="J1055" t="str">
            <v>ОГЗ до R45</v>
          </cell>
          <cell r="K1055">
            <v>0</v>
          </cell>
          <cell r="L1055">
            <v>0</v>
          </cell>
          <cell r="M1055">
            <v>0</v>
          </cell>
          <cell r="N1055" t="str">
            <v>-</v>
          </cell>
          <cell r="O1055" t="str">
            <v>-</v>
          </cell>
          <cell r="W1055" t="str">
            <v>-</v>
          </cell>
        </row>
        <row r="1056">
          <cell r="C1056" t="str">
            <v>3Б4-26</v>
          </cell>
          <cell r="D1056" t="str">
            <v>Балка 3Б4-26</v>
          </cell>
          <cell r="E1056">
            <v>1</v>
          </cell>
          <cell r="F1056">
            <v>655.5</v>
          </cell>
          <cell r="G1056">
            <v>655.5</v>
          </cell>
          <cell r="H1056">
            <v>12.47</v>
          </cell>
          <cell r="I1056">
            <v>12.47</v>
          </cell>
          <cell r="J1056" t="str">
            <v>ОГЗ до R45</v>
          </cell>
          <cell r="K1056">
            <v>0</v>
          </cell>
          <cell r="L1056">
            <v>0</v>
          </cell>
          <cell r="M1056">
            <v>0</v>
          </cell>
          <cell r="N1056" t="str">
            <v>-</v>
          </cell>
          <cell r="O1056" t="str">
            <v>-</v>
          </cell>
          <cell r="W1056" t="str">
            <v>-</v>
          </cell>
        </row>
        <row r="1057">
          <cell r="C1057" t="str">
            <v>3Б4-27</v>
          </cell>
          <cell r="D1057" t="str">
            <v>Балка 3Б4-27</v>
          </cell>
          <cell r="E1057">
            <v>1</v>
          </cell>
          <cell r="F1057">
            <v>663.5</v>
          </cell>
          <cell r="G1057">
            <v>663.5</v>
          </cell>
          <cell r="H1057">
            <v>12.7</v>
          </cell>
          <cell r="I1057">
            <v>12.7</v>
          </cell>
          <cell r="J1057" t="str">
            <v>ОГЗ до R45</v>
          </cell>
          <cell r="K1057">
            <v>0</v>
          </cell>
          <cell r="L1057">
            <v>0</v>
          </cell>
          <cell r="M1057">
            <v>0</v>
          </cell>
          <cell r="N1057" t="str">
            <v>-</v>
          </cell>
          <cell r="O1057" t="str">
            <v>-</v>
          </cell>
          <cell r="W1057" t="str">
            <v>-</v>
          </cell>
        </row>
        <row r="1058">
          <cell r="C1058" t="str">
            <v>3Б4-28</v>
          </cell>
          <cell r="D1058" t="str">
            <v>Балка 3Б4-28</v>
          </cell>
          <cell r="E1058">
            <v>1</v>
          </cell>
          <cell r="F1058">
            <v>668</v>
          </cell>
          <cell r="G1058">
            <v>668</v>
          </cell>
          <cell r="H1058">
            <v>12.86</v>
          </cell>
          <cell r="I1058">
            <v>12.86</v>
          </cell>
          <cell r="J1058" t="str">
            <v>ОГЗ до R45</v>
          </cell>
          <cell r="K1058">
            <v>0</v>
          </cell>
          <cell r="L1058">
            <v>0</v>
          </cell>
          <cell r="M1058">
            <v>0</v>
          </cell>
          <cell r="N1058" t="str">
            <v>-</v>
          </cell>
          <cell r="O1058" t="str">
            <v>-</v>
          </cell>
          <cell r="W1058" t="str">
            <v>-</v>
          </cell>
        </row>
        <row r="1059">
          <cell r="C1059" t="str">
            <v>3Б4-29</v>
          </cell>
          <cell r="D1059" t="str">
            <v>Балка 3Б4-29</v>
          </cell>
          <cell r="E1059">
            <v>1</v>
          </cell>
          <cell r="F1059">
            <v>678.4</v>
          </cell>
          <cell r="G1059">
            <v>678.4</v>
          </cell>
          <cell r="H1059">
            <v>13.16</v>
          </cell>
          <cell r="I1059">
            <v>13.16</v>
          </cell>
          <cell r="J1059" t="str">
            <v>ОГЗ до R45</v>
          </cell>
          <cell r="K1059">
            <v>0</v>
          </cell>
          <cell r="L1059">
            <v>0</v>
          </cell>
          <cell r="M1059">
            <v>0</v>
          </cell>
          <cell r="N1059" t="str">
            <v>-</v>
          </cell>
          <cell r="O1059" t="str">
            <v>-</v>
          </cell>
          <cell r="W1059" t="str">
            <v>-</v>
          </cell>
        </row>
        <row r="1060">
          <cell r="C1060" t="str">
            <v>3Б4-30</v>
          </cell>
          <cell r="D1060" t="str">
            <v>Балка 3Б4-30</v>
          </cell>
          <cell r="E1060">
            <v>2</v>
          </cell>
          <cell r="F1060">
            <v>658.3</v>
          </cell>
          <cell r="G1060">
            <v>1316.6</v>
          </cell>
          <cell r="H1060">
            <v>12.62</v>
          </cell>
          <cell r="I1060">
            <v>25.24</v>
          </cell>
          <cell r="J1060" t="str">
            <v>ОГЗ до R45</v>
          </cell>
          <cell r="K1060">
            <v>0</v>
          </cell>
          <cell r="L1060">
            <v>0</v>
          </cell>
          <cell r="M1060">
            <v>0</v>
          </cell>
          <cell r="N1060" t="str">
            <v>-</v>
          </cell>
          <cell r="O1060" t="str">
            <v>-</v>
          </cell>
          <cell r="W1060" t="str">
            <v>-</v>
          </cell>
        </row>
        <row r="1061">
          <cell r="C1061" t="str">
            <v>3Б4-31</v>
          </cell>
          <cell r="D1061" t="str">
            <v>Балка 3Б4-31</v>
          </cell>
          <cell r="E1061">
            <v>2</v>
          </cell>
          <cell r="F1061">
            <v>670.6</v>
          </cell>
          <cell r="G1061">
            <v>1341.2</v>
          </cell>
          <cell r="H1061">
            <v>12.95</v>
          </cell>
          <cell r="I1061">
            <v>25.9</v>
          </cell>
          <cell r="J1061" t="str">
            <v>ОГЗ до R45</v>
          </cell>
          <cell r="K1061">
            <v>0</v>
          </cell>
          <cell r="L1061">
            <v>0</v>
          </cell>
          <cell r="M1061">
            <v>0</v>
          </cell>
          <cell r="N1061" t="str">
            <v>-</v>
          </cell>
          <cell r="O1061" t="str">
            <v>-</v>
          </cell>
          <cell r="W1061" t="str">
            <v>-</v>
          </cell>
        </row>
        <row r="1062">
          <cell r="C1062" t="str">
            <v>3Б4-32</v>
          </cell>
          <cell r="D1062" t="str">
            <v>Балка 3Б4-32</v>
          </cell>
          <cell r="E1062">
            <v>4</v>
          </cell>
          <cell r="F1062">
            <v>645.79999999999995</v>
          </cell>
          <cell r="G1062">
            <v>2583.1999999999998</v>
          </cell>
          <cell r="H1062">
            <v>12.24</v>
          </cell>
          <cell r="I1062">
            <v>48.96</v>
          </cell>
          <cell r="J1062" t="str">
            <v>ОГЗ до R45</v>
          </cell>
          <cell r="K1062">
            <v>0</v>
          </cell>
          <cell r="L1062">
            <v>0</v>
          </cell>
          <cell r="M1062">
            <v>0</v>
          </cell>
          <cell r="N1062" t="str">
            <v>-</v>
          </cell>
          <cell r="O1062" t="str">
            <v>-</v>
          </cell>
          <cell r="W1062" t="str">
            <v>-</v>
          </cell>
        </row>
        <row r="1063">
          <cell r="C1063" t="str">
            <v>3Б4-33</v>
          </cell>
          <cell r="D1063" t="str">
            <v>Балка 3Б4-33</v>
          </cell>
          <cell r="E1063">
            <v>1</v>
          </cell>
          <cell r="F1063">
            <v>645.79999999999995</v>
          </cell>
          <cell r="G1063">
            <v>645.79999999999995</v>
          </cell>
          <cell r="H1063">
            <v>12.24</v>
          </cell>
          <cell r="I1063">
            <v>12.24</v>
          </cell>
          <cell r="J1063" t="str">
            <v>ОГЗ до R45</v>
          </cell>
          <cell r="K1063">
            <v>0</v>
          </cell>
          <cell r="L1063">
            <v>0</v>
          </cell>
          <cell r="M1063">
            <v>0</v>
          </cell>
          <cell r="N1063" t="str">
            <v>-</v>
          </cell>
          <cell r="O1063" t="str">
            <v>-</v>
          </cell>
          <cell r="W1063" t="str">
            <v>-</v>
          </cell>
        </row>
        <row r="1064">
          <cell r="C1064" t="str">
            <v>3Б4-34</v>
          </cell>
          <cell r="D1064" t="str">
            <v>Балка 3Б4-34</v>
          </cell>
          <cell r="E1064">
            <v>1</v>
          </cell>
          <cell r="F1064">
            <v>658.1</v>
          </cell>
          <cell r="G1064">
            <v>658.1</v>
          </cell>
          <cell r="H1064">
            <v>12.56</v>
          </cell>
          <cell r="I1064">
            <v>12.56</v>
          </cell>
          <cell r="J1064" t="str">
            <v>ОГЗ до R45</v>
          </cell>
          <cell r="K1064">
            <v>0</v>
          </cell>
          <cell r="L1064">
            <v>0</v>
          </cell>
          <cell r="M1064">
            <v>0</v>
          </cell>
          <cell r="N1064" t="str">
            <v>-</v>
          </cell>
          <cell r="O1064" t="str">
            <v>-</v>
          </cell>
          <cell r="W1064" t="str">
            <v>-</v>
          </cell>
        </row>
        <row r="1065">
          <cell r="C1065" t="str">
            <v>3Б4-35</v>
          </cell>
          <cell r="D1065" t="str">
            <v>Балка 3Б4-35</v>
          </cell>
          <cell r="E1065">
            <v>2</v>
          </cell>
          <cell r="F1065">
            <v>645.79999999999995</v>
          </cell>
          <cell r="G1065">
            <v>1291.5999999999999</v>
          </cell>
          <cell r="H1065">
            <v>12.24</v>
          </cell>
          <cell r="I1065">
            <v>24.48</v>
          </cell>
          <cell r="J1065" t="str">
            <v>ОГЗ до R45</v>
          </cell>
          <cell r="K1065">
            <v>0</v>
          </cell>
          <cell r="L1065">
            <v>0</v>
          </cell>
          <cell r="M1065">
            <v>0</v>
          </cell>
          <cell r="N1065" t="str">
            <v>-</v>
          </cell>
          <cell r="O1065" t="str">
            <v>-</v>
          </cell>
          <cell r="W1065" t="str">
            <v>-</v>
          </cell>
        </row>
        <row r="1066">
          <cell r="C1066" t="str">
            <v>3Б4-36</v>
          </cell>
          <cell r="D1066" t="str">
            <v>Балка 3Б4-36</v>
          </cell>
          <cell r="E1066">
            <v>1</v>
          </cell>
          <cell r="F1066">
            <v>647.20000000000005</v>
          </cell>
          <cell r="G1066">
            <v>647.20000000000005</v>
          </cell>
          <cell r="H1066">
            <v>12.3</v>
          </cell>
          <cell r="I1066">
            <v>12.3</v>
          </cell>
          <cell r="J1066" t="str">
            <v>ОГЗ до R45</v>
          </cell>
          <cell r="K1066">
            <v>0</v>
          </cell>
          <cell r="L1066">
            <v>0</v>
          </cell>
          <cell r="M1066">
            <v>0</v>
          </cell>
          <cell r="N1066" t="str">
            <v>-</v>
          </cell>
          <cell r="O1066" t="str">
            <v>-</v>
          </cell>
          <cell r="W1066" t="str">
            <v>-</v>
          </cell>
        </row>
        <row r="1067">
          <cell r="C1067" t="str">
            <v>3Б4-37</v>
          </cell>
          <cell r="D1067" t="str">
            <v>Балка 3Б4-37</v>
          </cell>
          <cell r="E1067">
            <v>1</v>
          </cell>
          <cell r="F1067">
            <v>659.5</v>
          </cell>
          <cell r="G1067">
            <v>659.5</v>
          </cell>
          <cell r="H1067">
            <v>12.63</v>
          </cell>
          <cell r="I1067">
            <v>12.63</v>
          </cell>
          <cell r="J1067" t="str">
            <v>ОГЗ до R45</v>
          </cell>
          <cell r="K1067">
            <v>0</v>
          </cell>
          <cell r="L1067">
            <v>0</v>
          </cell>
          <cell r="M1067">
            <v>0</v>
          </cell>
          <cell r="N1067" t="str">
            <v>-</v>
          </cell>
          <cell r="O1067" t="str">
            <v>-</v>
          </cell>
          <cell r="W1067" t="str">
            <v>-</v>
          </cell>
        </row>
        <row r="1068">
          <cell r="C1068" t="str">
            <v>3Б4-38</v>
          </cell>
          <cell r="D1068" t="str">
            <v>Балка 3Б4-38</v>
          </cell>
          <cell r="E1068">
            <v>2</v>
          </cell>
          <cell r="F1068">
            <v>658.3</v>
          </cell>
          <cell r="G1068">
            <v>1316.6</v>
          </cell>
          <cell r="H1068">
            <v>12.62</v>
          </cell>
          <cell r="I1068">
            <v>25.24</v>
          </cell>
          <cell r="J1068" t="str">
            <v>ОГЗ до R45</v>
          </cell>
          <cell r="K1068">
            <v>0</v>
          </cell>
          <cell r="L1068">
            <v>0</v>
          </cell>
          <cell r="M1068">
            <v>0</v>
          </cell>
          <cell r="N1068" t="str">
            <v>-</v>
          </cell>
          <cell r="O1068" t="str">
            <v>-</v>
          </cell>
          <cell r="W1068" t="str">
            <v>-</v>
          </cell>
        </row>
        <row r="1069">
          <cell r="C1069" t="str">
            <v>3Б4-39</v>
          </cell>
          <cell r="D1069" t="str">
            <v>Балка 3Б4-39</v>
          </cell>
          <cell r="E1069">
            <v>1</v>
          </cell>
          <cell r="F1069">
            <v>658.3</v>
          </cell>
          <cell r="G1069">
            <v>658.3</v>
          </cell>
          <cell r="H1069">
            <v>12.62</v>
          </cell>
          <cell r="I1069">
            <v>12.62</v>
          </cell>
          <cell r="J1069" t="str">
            <v>ОГЗ до R45</v>
          </cell>
          <cell r="K1069">
            <v>0</v>
          </cell>
          <cell r="L1069">
            <v>0</v>
          </cell>
          <cell r="M1069">
            <v>0</v>
          </cell>
          <cell r="N1069" t="str">
            <v>-</v>
          </cell>
          <cell r="O1069" t="str">
            <v>-</v>
          </cell>
          <cell r="W1069" t="str">
            <v>-</v>
          </cell>
        </row>
        <row r="1070">
          <cell r="C1070" t="str">
            <v>3Б4-40</v>
          </cell>
          <cell r="D1070" t="str">
            <v>Балка 3Б4-40</v>
          </cell>
          <cell r="E1070">
            <v>1</v>
          </cell>
          <cell r="F1070">
            <v>670.6</v>
          </cell>
          <cell r="G1070">
            <v>670.6</v>
          </cell>
          <cell r="H1070">
            <v>12.95</v>
          </cell>
          <cell r="I1070">
            <v>12.95</v>
          </cell>
          <cell r="J1070" t="str">
            <v>ОГЗ до R45</v>
          </cell>
          <cell r="K1070">
            <v>0</v>
          </cell>
          <cell r="L1070">
            <v>0</v>
          </cell>
          <cell r="M1070">
            <v>0</v>
          </cell>
          <cell r="N1070" t="str">
            <v>-</v>
          </cell>
          <cell r="O1070" t="str">
            <v>-</v>
          </cell>
          <cell r="W1070" t="str">
            <v>-</v>
          </cell>
        </row>
        <row r="1071">
          <cell r="C1071" t="str">
            <v>3Б4-41</v>
          </cell>
          <cell r="D1071" t="str">
            <v>Балка 3Б4-41</v>
          </cell>
          <cell r="E1071">
            <v>2</v>
          </cell>
          <cell r="F1071">
            <v>645.79999999999995</v>
          </cell>
          <cell r="G1071">
            <v>1291.5999999999999</v>
          </cell>
          <cell r="H1071">
            <v>12.24</v>
          </cell>
          <cell r="I1071">
            <v>24.48</v>
          </cell>
          <cell r="J1071" t="str">
            <v>ОГЗ до R45</v>
          </cell>
          <cell r="K1071">
            <v>0</v>
          </cell>
          <cell r="L1071">
            <v>0</v>
          </cell>
          <cell r="M1071">
            <v>0</v>
          </cell>
          <cell r="N1071" t="str">
            <v>-</v>
          </cell>
          <cell r="O1071" t="str">
            <v>-</v>
          </cell>
          <cell r="W1071" t="str">
            <v>-</v>
          </cell>
        </row>
        <row r="1072">
          <cell r="C1072" t="str">
            <v>3Б4-42</v>
          </cell>
          <cell r="D1072" t="str">
            <v>Балка 3Б4-42</v>
          </cell>
          <cell r="E1072">
            <v>1</v>
          </cell>
          <cell r="F1072">
            <v>645.79999999999995</v>
          </cell>
          <cell r="G1072">
            <v>645.79999999999995</v>
          </cell>
          <cell r="H1072">
            <v>12.24</v>
          </cell>
          <cell r="I1072">
            <v>12.24</v>
          </cell>
          <cell r="J1072" t="str">
            <v>ОГЗ до R45</v>
          </cell>
          <cell r="K1072">
            <v>0</v>
          </cell>
          <cell r="L1072">
            <v>0</v>
          </cell>
          <cell r="M1072">
            <v>0</v>
          </cell>
          <cell r="N1072" t="str">
            <v>-</v>
          </cell>
          <cell r="O1072" t="str">
            <v>-</v>
          </cell>
          <cell r="W1072" t="str">
            <v>-</v>
          </cell>
        </row>
        <row r="1073">
          <cell r="C1073" t="str">
            <v>3Б4-43</v>
          </cell>
          <cell r="D1073" t="str">
            <v>Балка 3Б4-43</v>
          </cell>
          <cell r="E1073">
            <v>1</v>
          </cell>
          <cell r="F1073">
            <v>653</v>
          </cell>
          <cell r="G1073">
            <v>653</v>
          </cell>
          <cell r="H1073">
            <v>12.42</v>
          </cell>
          <cell r="I1073">
            <v>12.42</v>
          </cell>
          <cell r="J1073" t="str">
            <v>ОГЗ до R45</v>
          </cell>
          <cell r="K1073">
            <v>0</v>
          </cell>
          <cell r="L1073">
            <v>0</v>
          </cell>
          <cell r="M1073">
            <v>0</v>
          </cell>
          <cell r="N1073" t="str">
            <v>-</v>
          </cell>
          <cell r="O1073" t="str">
            <v>-</v>
          </cell>
          <cell r="W1073" t="str">
            <v>-</v>
          </cell>
        </row>
        <row r="1074">
          <cell r="C1074" t="str">
            <v>3Б4-44</v>
          </cell>
          <cell r="D1074" t="str">
            <v>Балка 3Б4-44</v>
          </cell>
          <cell r="E1074">
            <v>2</v>
          </cell>
          <cell r="F1074">
            <v>658.3</v>
          </cell>
          <cell r="G1074">
            <v>1316.6</v>
          </cell>
          <cell r="H1074">
            <v>12.62</v>
          </cell>
          <cell r="I1074">
            <v>25.24</v>
          </cell>
          <cell r="J1074" t="str">
            <v>ОГЗ до R45</v>
          </cell>
          <cell r="K1074">
            <v>0</v>
          </cell>
          <cell r="L1074">
            <v>0</v>
          </cell>
          <cell r="M1074">
            <v>0</v>
          </cell>
          <cell r="N1074" t="str">
            <v>-</v>
          </cell>
          <cell r="O1074" t="str">
            <v>-</v>
          </cell>
          <cell r="W1074" t="str">
            <v>-</v>
          </cell>
        </row>
        <row r="1075">
          <cell r="C1075" t="str">
            <v>3Б5-1</v>
          </cell>
          <cell r="D1075" t="str">
            <v>Балка 3Б5-1</v>
          </cell>
          <cell r="E1075">
            <v>1</v>
          </cell>
          <cell r="F1075">
            <v>658.5</v>
          </cell>
          <cell r="G1075">
            <v>658.5</v>
          </cell>
          <cell r="H1075">
            <v>15.92</v>
          </cell>
          <cell r="I1075">
            <v>15.92</v>
          </cell>
          <cell r="J1075" t="str">
            <v>ОГЗ до R45</v>
          </cell>
          <cell r="K1075">
            <v>0</v>
          </cell>
          <cell r="L1075">
            <v>0</v>
          </cell>
          <cell r="M1075">
            <v>0</v>
          </cell>
          <cell r="N1075" t="str">
            <v>-</v>
          </cell>
          <cell r="O1075" t="str">
            <v>-</v>
          </cell>
          <cell r="W1075" t="str">
            <v>-</v>
          </cell>
        </row>
        <row r="1076">
          <cell r="C1076" t="str">
            <v>3Б7-1</v>
          </cell>
          <cell r="D1076" t="str">
            <v>Балка 3Б7-1</v>
          </cell>
          <cell r="E1076">
            <v>1</v>
          </cell>
          <cell r="F1076">
            <v>40.5</v>
          </cell>
          <cell r="G1076">
            <v>40.5</v>
          </cell>
          <cell r="H1076">
            <v>1.47</v>
          </cell>
          <cell r="I1076">
            <v>1.47</v>
          </cell>
          <cell r="J1076" t="str">
            <v>ОГЗ до R45</v>
          </cell>
          <cell r="K1076">
            <v>0</v>
          </cell>
          <cell r="L1076">
            <v>0</v>
          </cell>
          <cell r="M1076">
            <v>0</v>
          </cell>
          <cell r="N1076" t="str">
            <v>-</v>
          </cell>
          <cell r="O1076" t="str">
            <v>-</v>
          </cell>
          <cell r="W1076" t="str">
            <v>-</v>
          </cell>
        </row>
        <row r="1077">
          <cell r="C1077" t="str">
            <v>3Б7-2</v>
          </cell>
          <cell r="D1077" t="str">
            <v>Балка 3Б7-2</v>
          </cell>
          <cell r="E1077">
            <v>7</v>
          </cell>
          <cell r="F1077">
            <v>43.2</v>
          </cell>
          <cell r="G1077">
            <v>302.39999999999998</v>
          </cell>
          <cell r="H1077">
            <v>1.54</v>
          </cell>
          <cell r="I1077">
            <v>10.780000000000001</v>
          </cell>
          <cell r="J1077" t="str">
            <v>ОГЗ до R45</v>
          </cell>
          <cell r="K1077">
            <v>0</v>
          </cell>
          <cell r="L1077">
            <v>0</v>
          </cell>
          <cell r="M1077">
            <v>0</v>
          </cell>
          <cell r="N1077" t="str">
            <v>-</v>
          </cell>
          <cell r="O1077" t="str">
            <v>-</v>
          </cell>
          <cell r="W1077" t="str">
            <v>-</v>
          </cell>
        </row>
        <row r="1078">
          <cell r="C1078" t="str">
            <v>3Б7-3</v>
          </cell>
          <cell r="D1078" t="str">
            <v>Балка 3Б7-3</v>
          </cell>
          <cell r="E1078">
            <v>28</v>
          </cell>
          <cell r="F1078">
            <v>123.4</v>
          </cell>
          <cell r="G1078">
            <v>3455.2</v>
          </cell>
          <cell r="H1078">
            <v>4.41</v>
          </cell>
          <cell r="I1078">
            <v>123.48</v>
          </cell>
          <cell r="J1078" t="str">
            <v>ОГЗ до R45</v>
          </cell>
          <cell r="K1078">
            <v>0</v>
          </cell>
          <cell r="L1078">
            <v>0</v>
          </cell>
          <cell r="M1078">
            <v>0</v>
          </cell>
          <cell r="N1078" t="str">
            <v>-</v>
          </cell>
          <cell r="O1078" t="str">
            <v>-</v>
          </cell>
          <cell r="W1078" t="str">
            <v>-</v>
          </cell>
        </row>
        <row r="1079">
          <cell r="C1079" t="str">
            <v>3Б7-4</v>
          </cell>
          <cell r="D1079" t="str">
            <v>Балка 3Б7-4</v>
          </cell>
          <cell r="E1079">
            <v>11</v>
          </cell>
          <cell r="F1079">
            <v>119.5</v>
          </cell>
          <cell r="G1079">
            <v>1314.5</v>
          </cell>
          <cell r="H1079">
            <v>4.2699999999999996</v>
          </cell>
          <cell r="I1079">
            <v>46.97</v>
          </cell>
          <cell r="J1079" t="str">
            <v>ОГЗ до R45</v>
          </cell>
          <cell r="K1079">
            <v>0</v>
          </cell>
          <cell r="L1079">
            <v>0</v>
          </cell>
          <cell r="M1079">
            <v>0</v>
          </cell>
          <cell r="N1079" t="str">
            <v>-</v>
          </cell>
          <cell r="O1079" t="str">
            <v>-</v>
          </cell>
          <cell r="W1079" t="str">
            <v>-</v>
          </cell>
        </row>
        <row r="1080">
          <cell r="C1080" t="str">
            <v>3Б7-5</v>
          </cell>
          <cell r="D1080" t="str">
            <v>Балка 3Б7-5</v>
          </cell>
          <cell r="E1080">
            <v>1</v>
          </cell>
          <cell r="F1080">
            <v>23.5</v>
          </cell>
          <cell r="G1080">
            <v>23.5</v>
          </cell>
          <cell r="H1080">
            <v>0.84</v>
          </cell>
          <cell r="I1080">
            <v>0.84</v>
          </cell>
          <cell r="J1080" t="str">
            <v>ОГЗ до R45</v>
          </cell>
          <cell r="K1080">
            <v>0</v>
          </cell>
          <cell r="L1080">
            <v>0</v>
          </cell>
          <cell r="M1080">
            <v>0</v>
          </cell>
          <cell r="N1080" t="str">
            <v>-</v>
          </cell>
          <cell r="O1080" t="str">
            <v>-</v>
          </cell>
          <cell r="W1080" t="str">
            <v>-</v>
          </cell>
        </row>
        <row r="1081">
          <cell r="C1081" t="str">
            <v>3Б7-6</v>
          </cell>
          <cell r="D1081" t="str">
            <v>Балка 3Б7-6</v>
          </cell>
          <cell r="E1081">
            <v>1</v>
          </cell>
          <cell r="F1081">
            <v>36.200000000000003</v>
          </cell>
          <cell r="G1081">
            <v>36.200000000000003</v>
          </cell>
          <cell r="H1081">
            <v>1.29</v>
          </cell>
          <cell r="I1081">
            <v>1.29</v>
          </cell>
          <cell r="J1081" t="str">
            <v>ОГЗ до R45</v>
          </cell>
          <cell r="K1081">
            <v>0</v>
          </cell>
          <cell r="L1081">
            <v>0</v>
          </cell>
          <cell r="M1081">
            <v>0</v>
          </cell>
          <cell r="N1081" t="str">
            <v>-</v>
          </cell>
          <cell r="O1081" t="str">
            <v>-</v>
          </cell>
          <cell r="W1081" t="str">
            <v>-</v>
          </cell>
        </row>
        <row r="1082">
          <cell r="C1082" t="str">
            <v>3Б7-7</v>
          </cell>
          <cell r="D1082" t="str">
            <v>Балка 3Б7-7</v>
          </cell>
          <cell r="E1082">
            <v>2</v>
          </cell>
          <cell r="F1082">
            <v>46.3</v>
          </cell>
          <cell r="G1082">
            <v>92.6</v>
          </cell>
          <cell r="H1082">
            <v>1.63</v>
          </cell>
          <cell r="I1082">
            <v>3.26</v>
          </cell>
          <cell r="J1082" t="str">
            <v>ОГЗ до R45</v>
          </cell>
          <cell r="K1082">
            <v>0</v>
          </cell>
          <cell r="L1082">
            <v>0</v>
          </cell>
          <cell r="M1082">
            <v>0</v>
          </cell>
          <cell r="N1082" t="str">
            <v>-</v>
          </cell>
          <cell r="O1082" t="str">
            <v>-</v>
          </cell>
          <cell r="W1082" t="str">
            <v>-</v>
          </cell>
        </row>
        <row r="1083">
          <cell r="C1083" t="str">
            <v>3Б7-8</v>
          </cell>
          <cell r="D1083" t="str">
            <v>Балка 3Б7-8</v>
          </cell>
          <cell r="E1083">
            <v>2</v>
          </cell>
          <cell r="F1083">
            <v>40.5</v>
          </cell>
          <cell r="G1083">
            <v>81</v>
          </cell>
          <cell r="H1083">
            <v>1.43</v>
          </cell>
          <cell r="I1083">
            <v>2.86</v>
          </cell>
          <cell r="J1083" t="str">
            <v>ОГЗ до R45</v>
          </cell>
          <cell r="K1083">
            <v>0</v>
          </cell>
          <cell r="L1083">
            <v>0</v>
          </cell>
          <cell r="M1083">
            <v>0</v>
          </cell>
          <cell r="N1083" t="str">
            <v>-</v>
          </cell>
          <cell r="O1083" t="str">
            <v>-</v>
          </cell>
          <cell r="W1083" t="str">
            <v>-</v>
          </cell>
        </row>
        <row r="1084">
          <cell r="C1084" t="str">
            <v>3Б7-9</v>
          </cell>
          <cell r="D1084" t="str">
            <v>Балка 3Б7-9</v>
          </cell>
          <cell r="E1084">
            <v>9</v>
          </cell>
          <cell r="F1084">
            <v>50.3</v>
          </cell>
          <cell r="G1084">
            <v>452.7</v>
          </cell>
          <cell r="H1084">
            <v>1.82</v>
          </cell>
          <cell r="I1084">
            <v>16.38</v>
          </cell>
          <cell r="J1084" t="str">
            <v>ОГЗ до R45</v>
          </cell>
          <cell r="K1084">
            <v>0</v>
          </cell>
          <cell r="L1084">
            <v>0</v>
          </cell>
          <cell r="M1084">
            <v>0</v>
          </cell>
          <cell r="N1084" t="str">
            <v>-</v>
          </cell>
          <cell r="O1084" t="str">
            <v>-</v>
          </cell>
          <cell r="W1084" t="str">
            <v>-</v>
          </cell>
        </row>
        <row r="1085">
          <cell r="C1085" t="str">
            <v>3Б7-10</v>
          </cell>
          <cell r="D1085" t="str">
            <v>Балка 3Б7-10</v>
          </cell>
          <cell r="E1085">
            <v>1</v>
          </cell>
          <cell r="F1085">
            <v>123.1</v>
          </cell>
          <cell r="G1085">
            <v>123.1</v>
          </cell>
          <cell r="H1085">
            <v>4.3899999999999997</v>
          </cell>
          <cell r="I1085">
            <v>4.3899999999999997</v>
          </cell>
          <cell r="J1085" t="str">
            <v>ОГЗ до R45</v>
          </cell>
          <cell r="K1085">
            <v>0</v>
          </cell>
          <cell r="L1085">
            <v>0</v>
          </cell>
          <cell r="M1085">
            <v>0</v>
          </cell>
          <cell r="N1085" t="str">
            <v>-</v>
          </cell>
          <cell r="O1085" t="str">
            <v>-</v>
          </cell>
          <cell r="W1085" t="str">
            <v>-</v>
          </cell>
        </row>
        <row r="1086">
          <cell r="C1086" t="str">
            <v>3Б7-11</v>
          </cell>
          <cell r="D1086" t="str">
            <v>Балка 3Б7-11</v>
          </cell>
          <cell r="E1086">
            <v>2</v>
          </cell>
          <cell r="F1086">
            <v>46.3</v>
          </cell>
          <cell r="G1086">
            <v>92.6</v>
          </cell>
          <cell r="H1086">
            <v>1.63</v>
          </cell>
          <cell r="I1086">
            <v>3.26</v>
          </cell>
          <cell r="J1086" t="str">
            <v>ОГЗ до R45</v>
          </cell>
          <cell r="K1086">
            <v>0</v>
          </cell>
          <cell r="L1086">
            <v>0</v>
          </cell>
          <cell r="M1086">
            <v>0</v>
          </cell>
          <cell r="N1086" t="str">
            <v>-</v>
          </cell>
          <cell r="O1086" t="str">
            <v>-</v>
          </cell>
          <cell r="W1086" t="str">
            <v>-</v>
          </cell>
        </row>
        <row r="1087">
          <cell r="C1087" t="str">
            <v>3Б7-12</v>
          </cell>
          <cell r="D1087" t="str">
            <v>Балка 3Б7-12</v>
          </cell>
          <cell r="E1087">
            <v>2</v>
          </cell>
          <cell r="F1087">
            <v>40.5</v>
          </cell>
          <cell r="G1087">
            <v>81</v>
          </cell>
          <cell r="H1087">
            <v>1.43</v>
          </cell>
          <cell r="I1087">
            <v>2.86</v>
          </cell>
          <cell r="J1087" t="str">
            <v>ОГЗ до R45</v>
          </cell>
          <cell r="K1087">
            <v>0</v>
          </cell>
          <cell r="L1087">
            <v>0</v>
          </cell>
          <cell r="M1087">
            <v>0</v>
          </cell>
          <cell r="N1087" t="str">
            <v>-</v>
          </cell>
          <cell r="O1087" t="str">
            <v>-</v>
          </cell>
          <cell r="W1087" t="str">
            <v>-</v>
          </cell>
        </row>
        <row r="1088">
          <cell r="C1088" t="str">
            <v>3Б7-13</v>
          </cell>
          <cell r="D1088" t="str">
            <v>Балка 3Б7-13</v>
          </cell>
          <cell r="E1088">
            <v>1</v>
          </cell>
          <cell r="F1088">
            <v>42.8</v>
          </cell>
          <cell r="G1088">
            <v>42.8</v>
          </cell>
          <cell r="H1088">
            <v>1.53</v>
          </cell>
          <cell r="I1088">
            <v>1.53</v>
          </cell>
          <cell r="J1088" t="str">
            <v>ОГЗ до R45</v>
          </cell>
          <cell r="K1088">
            <v>0</v>
          </cell>
          <cell r="L1088">
            <v>0</v>
          </cell>
          <cell r="M1088">
            <v>0</v>
          </cell>
          <cell r="N1088" t="str">
            <v>-</v>
          </cell>
          <cell r="O1088" t="str">
            <v>-</v>
          </cell>
          <cell r="W1088" t="str">
            <v>-</v>
          </cell>
        </row>
        <row r="1089">
          <cell r="C1089" t="str">
            <v>3Б7-14</v>
          </cell>
          <cell r="D1089" t="str">
            <v>Балка 3Б7-14</v>
          </cell>
          <cell r="E1089">
            <v>1</v>
          </cell>
          <cell r="F1089">
            <v>30.2</v>
          </cell>
          <cell r="G1089">
            <v>30.2</v>
          </cell>
          <cell r="H1089">
            <v>1.08</v>
          </cell>
          <cell r="I1089">
            <v>1.08</v>
          </cell>
          <cell r="J1089" t="str">
            <v>ОГЗ до R45</v>
          </cell>
          <cell r="K1089">
            <v>0</v>
          </cell>
          <cell r="L1089">
            <v>0</v>
          </cell>
          <cell r="M1089">
            <v>0</v>
          </cell>
          <cell r="N1089" t="str">
            <v>-</v>
          </cell>
          <cell r="O1089" t="str">
            <v>-</v>
          </cell>
          <cell r="W1089" t="str">
            <v>-</v>
          </cell>
        </row>
        <row r="1090">
          <cell r="C1090" t="str">
            <v>3Б7-15</v>
          </cell>
          <cell r="D1090" t="str">
            <v>Балка 3Б7-15</v>
          </cell>
          <cell r="E1090">
            <v>1</v>
          </cell>
          <cell r="F1090">
            <v>30.2</v>
          </cell>
          <cell r="G1090">
            <v>30.2</v>
          </cell>
          <cell r="H1090">
            <v>1.08</v>
          </cell>
          <cell r="I1090">
            <v>1.08</v>
          </cell>
          <cell r="J1090" t="str">
            <v>ОГЗ до R45</v>
          </cell>
          <cell r="K1090">
            <v>0</v>
          </cell>
          <cell r="L1090">
            <v>0</v>
          </cell>
          <cell r="M1090">
            <v>0</v>
          </cell>
          <cell r="N1090" t="str">
            <v>-</v>
          </cell>
          <cell r="O1090" t="str">
            <v>-</v>
          </cell>
          <cell r="W1090" t="str">
            <v>-</v>
          </cell>
        </row>
        <row r="1091">
          <cell r="C1091" t="str">
            <v>3Б7-16</v>
          </cell>
          <cell r="D1091" t="str">
            <v>Балка 3Б7-16</v>
          </cell>
          <cell r="E1091">
            <v>2</v>
          </cell>
          <cell r="F1091">
            <v>42.8</v>
          </cell>
          <cell r="G1091">
            <v>85.6</v>
          </cell>
          <cell r="H1091">
            <v>1.53</v>
          </cell>
          <cell r="I1091">
            <v>3.06</v>
          </cell>
          <cell r="J1091" t="str">
            <v>ОГЗ до R45</v>
          </cell>
          <cell r="K1091">
            <v>0</v>
          </cell>
          <cell r="L1091">
            <v>0</v>
          </cell>
          <cell r="M1091">
            <v>0</v>
          </cell>
          <cell r="N1091" t="str">
            <v>-</v>
          </cell>
          <cell r="O1091" t="str">
            <v>-</v>
          </cell>
          <cell r="W1091" t="str">
            <v>-</v>
          </cell>
        </row>
        <row r="1092">
          <cell r="C1092" t="str">
            <v>3Б7-17</v>
          </cell>
          <cell r="D1092" t="str">
            <v>Балка 3Б7-17</v>
          </cell>
          <cell r="E1092">
            <v>1</v>
          </cell>
          <cell r="F1092">
            <v>38.200000000000003</v>
          </cell>
          <cell r="G1092">
            <v>38.200000000000003</v>
          </cell>
          <cell r="H1092">
            <v>1.35</v>
          </cell>
          <cell r="I1092">
            <v>1.35</v>
          </cell>
          <cell r="J1092" t="str">
            <v>ОГЗ до R45</v>
          </cell>
          <cell r="K1092">
            <v>0</v>
          </cell>
          <cell r="L1092">
            <v>0</v>
          </cell>
          <cell r="M1092">
            <v>0</v>
          </cell>
          <cell r="N1092" t="str">
            <v>-</v>
          </cell>
          <cell r="O1092" t="str">
            <v>-</v>
          </cell>
          <cell r="W1092" t="str">
            <v>-</v>
          </cell>
        </row>
        <row r="1093">
          <cell r="C1093" t="str">
            <v>3Б7-18</v>
          </cell>
          <cell r="D1093" t="str">
            <v>Балка 3Б7-18</v>
          </cell>
          <cell r="E1093">
            <v>1</v>
          </cell>
          <cell r="F1093">
            <v>122</v>
          </cell>
          <cell r="G1093">
            <v>122</v>
          </cell>
          <cell r="H1093">
            <v>4.3499999999999996</v>
          </cell>
          <cell r="I1093">
            <v>4.3499999999999996</v>
          </cell>
          <cell r="J1093" t="str">
            <v>ОГЗ до R45</v>
          </cell>
          <cell r="K1093">
            <v>0</v>
          </cell>
          <cell r="L1093">
            <v>0</v>
          </cell>
          <cell r="M1093">
            <v>0</v>
          </cell>
          <cell r="N1093" t="str">
            <v>-</v>
          </cell>
          <cell r="O1093" t="str">
            <v>-</v>
          </cell>
          <cell r="W1093" t="str">
            <v>-</v>
          </cell>
        </row>
        <row r="1094">
          <cell r="C1094" t="str">
            <v>3Б7-19</v>
          </cell>
          <cell r="D1094" t="str">
            <v>Балка 3Б7-19</v>
          </cell>
          <cell r="E1094">
            <v>50</v>
          </cell>
          <cell r="F1094">
            <v>118.4</v>
          </cell>
          <cell r="G1094">
            <v>5920</v>
          </cell>
          <cell r="H1094">
            <v>4.2300000000000004</v>
          </cell>
          <cell r="I1094">
            <v>211.50000000000003</v>
          </cell>
          <cell r="J1094" t="str">
            <v>ОГЗ до R45</v>
          </cell>
          <cell r="K1094">
            <v>0</v>
          </cell>
          <cell r="L1094">
            <v>0</v>
          </cell>
          <cell r="M1094">
            <v>0</v>
          </cell>
          <cell r="N1094" t="str">
            <v>-</v>
          </cell>
          <cell r="O1094" t="str">
            <v>-</v>
          </cell>
          <cell r="W1094" t="str">
            <v>-</v>
          </cell>
        </row>
        <row r="1095">
          <cell r="C1095" t="str">
            <v>3Б7-20</v>
          </cell>
          <cell r="D1095" t="str">
            <v>Балка 3Б7-20</v>
          </cell>
          <cell r="E1095">
            <v>1</v>
          </cell>
          <cell r="F1095">
            <v>122</v>
          </cell>
          <cell r="G1095">
            <v>122</v>
          </cell>
          <cell r="H1095">
            <v>4.3499999999999996</v>
          </cell>
          <cell r="I1095">
            <v>4.3499999999999996</v>
          </cell>
          <cell r="J1095" t="str">
            <v>ОГЗ до R45</v>
          </cell>
          <cell r="K1095">
            <v>0</v>
          </cell>
          <cell r="L1095">
            <v>0</v>
          </cell>
          <cell r="M1095">
            <v>0</v>
          </cell>
          <cell r="N1095" t="str">
            <v>-</v>
          </cell>
          <cell r="O1095" t="str">
            <v>-</v>
          </cell>
          <cell r="W1095" t="str">
            <v>-</v>
          </cell>
        </row>
        <row r="1096">
          <cell r="C1096" t="str">
            <v>3Б7-21</v>
          </cell>
          <cell r="D1096" t="str">
            <v>Балка 3Б7-21</v>
          </cell>
          <cell r="E1096">
            <v>1</v>
          </cell>
          <cell r="F1096">
            <v>38.200000000000003</v>
          </cell>
          <cell r="G1096">
            <v>38.200000000000003</v>
          </cell>
          <cell r="H1096">
            <v>1.35</v>
          </cell>
          <cell r="I1096">
            <v>1.35</v>
          </cell>
          <cell r="J1096" t="str">
            <v>ОГЗ до R45</v>
          </cell>
          <cell r="K1096">
            <v>0</v>
          </cell>
          <cell r="L1096">
            <v>0</v>
          </cell>
          <cell r="M1096">
            <v>0</v>
          </cell>
          <cell r="N1096" t="str">
            <v>-</v>
          </cell>
          <cell r="O1096" t="str">
            <v>-</v>
          </cell>
          <cell r="W1096" t="str">
            <v>-</v>
          </cell>
        </row>
        <row r="1097">
          <cell r="C1097" t="str">
            <v>3Б7-22</v>
          </cell>
          <cell r="D1097" t="str">
            <v>Балка 3Б7-22</v>
          </cell>
          <cell r="E1097">
            <v>1</v>
          </cell>
          <cell r="F1097">
            <v>35</v>
          </cell>
          <cell r="G1097">
            <v>35</v>
          </cell>
          <cell r="H1097">
            <v>1.25</v>
          </cell>
          <cell r="I1097">
            <v>1.25</v>
          </cell>
          <cell r="J1097" t="str">
            <v>ОГЗ до R45</v>
          </cell>
          <cell r="K1097">
            <v>0</v>
          </cell>
          <cell r="L1097">
            <v>0</v>
          </cell>
          <cell r="M1097">
            <v>0</v>
          </cell>
          <cell r="N1097" t="str">
            <v>-</v>
          </cell>
          <cell r="O1097" t="str">
            <v>-</v>
          </cell>
          <cell r="W1097" t="str">
            <v>-</v>
          </cell>
        </row>
        <row r="1098">
          <cell r="C1098" t="str">
            <v>3Б7-23</v>
          </cell>
          <cell r="D1098" t="str">
            <v>Балка 3Б7-23</v>
          </cell>
          <cell r="E1098">
            <v>2</v>
          </cell>
          <cell r="F1098">
            <v>22.3</v>
          </cell>
          <cell r="G1098">
            <v>44.6</v>
          </cell>
          <cell r="H1098">
            <v>0.8</v>
          </cell>
          <cell r="I1098">
            <v>1.6</v>
          </cell>
          <cell r="J1098" t="str">
            <v>ОГЗ до R45</v>
          </cell>
          <cell r="K1098">
            <v>0</v>
          </cell>
          <cell r="L1098">
            <v>0</v>
          </cell>
          <cell r="M1098">
            <v>0</v>
          </cell>
          <cell r="N1098" t="str">
            <v>-</v>
          </cell>
          <cell r="O1098" t="str">
            <v>-</v>
          </cell>
          <cell r="W1098" t="str">
            <v>-</v>
          </cell>
        </row>
        <row r="1099">
          <cell r="C1099" t="str">
            <v>3Б7-24</v>
          </cell>
          <cell r="D1099" t="str">
            <v>Балка 3Б7-24</v>
          </cell>
          <cell r="E1099">
            <v>1</v>
          </cell>
          <cell r="F1099">
            <v>17.2</v>
          </cell>
          <cell r="G1099">
            <v>17.2</v>
          </cell>
          <cell r="H1099">
            <v>0.62</v>
          </cell>
          <cell r="I1099">
            <v>0.62</v>
          </cell>
          <cell r="J1099" t="str">
            <v>ОГЗ до R45</v>
          </cell>
          <cell r="K1099">
            <v>0</v>
          </cell>
          <cell r="L1099">
            <v>0</v>
          </cell>
          <cell r="M1099">
            <v>0</v>
          </cell>
          <cell r="N1099" t="str">
            <v>-</v>
          </cell>
          <cell r="O1099" t="str">
            <v>-</v>
          </cell>
          <cell r="W1099" t="str">
            <v>-</v>
          </cell>
        </row>
        <row r="1100">
          <cell r="C1100" t="str">
            <v>3Б7-25</v>
          </cell>
          <cell r="D1100" t="str">
            <v>Балка 3Б7-25</v>
          </cell>
          <cell r="E1100">
            <v>1</v>
          </cell>
          <cell r="F1100">
            <v>125</v>
          </cell>
          <cell r="G1100">
            <v>125</v>
          </cell>
          <cell r="H1100">
            <v>4.3899999999999997</v>
          </cell>
          <cell r="I1100">
            <v>4.3899999999999997</v>
          </cell>
          <cell r="J1100" t="str">
            <v>ОГЗ до R45</v>
          </cell>
          <cell r="K1100">
            <v>0</v>
          </cell>
          <cell r="L1100">
            <v>0</v>
          </cell>
          <cell r="M1100">
            <v>0</v>
          </cell>
          <cell r="N1100" t="str">
            <v>-</v>
          </cell>
          <cell r="O1100" t="str">
            <v>-</v>
          </cell>
          <cell r="W1100" t="str">
            <v>-</v>
          </cell>
        </row>
        <row r="1101">
          <cell r="C1101" t="str">
            <v>3Б8-1</v>
          </cell>
          <cell r="D1101" t="str">
            <v>Балка 3Б8-1</v>
          </cell>
          <cell r="E1101">
            <v>1</v>
          </cell>
          <cell r="F1101">
            <v>3757.4</v>
          </cell>
          <cell r="G1101">
            <v>3757.4</v>
          </cell>
          <cell r="H1101">
            <v>45.14</v>
          </cell>
          <cell r="I1101">
            <v>45.14</v>
          </cell>
          <cell r="J1101" t="str">
            <v>ОГЗ до R45</v>
          </cell>
          <cell r="K1101">
            <v>0</v>
          </cell>
          <cell r="L1101">
            <v>0</v>
          </cell>
          <cell r="M1101">
            <v>0</v>
          </cell>
          <cell r="N1101" t="str">
            <v>-</v>
          </cell>
          <cell r="O1101" t="str">
            <v>-</v>
          </cell>
          <cell r="W1101" t="str">
            <v>-</v>
          </cell>
        </row>
        <row r="1102">
          <cell r="C1102" t="str">
            <v>3Б8-2</v>
          </cell>
          <cell r="D1102" t="str">
            <v>Балка 3Б8-2</v>
          </cell>
          <cell r="E1102">
            <v>9</v>
          </cell>
          <cell r="F1102">
            <v>3763.7</v>
          </cell>
          <cell r="G1102">
            <v>33873.300000000003</v>
          </cell>
          <cell r="H1102">
            <v>45.26</v>
          </cell>
          <cell r="I1102">
            <v>407.34</v>
          </cell>
          <cell r="J1102" t="str">
            <v>ОГЗ до R45</v>
          </cell>
          <cell r="K1102">
            <v>0</v>
          </cell>
          <cell r="L1102">
            <v>0</v>
          </cell>
          <cell r="M1102">
            <v>0</v>
          </cell>
          <cell r="N1102" t="str">
            <v>-</v>
          </cell>
          <cell r="O1102" t="str">
            <v>-</v>
          </cell>
          <cell r="W1102" t="str">
            <v>-</v>
          </cell>
        </row>
        <row r="1103">
          <cell r="C1103" t="str">
            <v>3Б8-3</v>
          </cell>
          <cell r="D1103" t="str">
            <v>Балка 3Б8-3</v>
          </cell>
          <cell r="E1103">
            <v>1</v>
          </cell>
          <cell r="F1103">
            <v>3772.2</v>
          </cell>
          <cell r="G1103">
            <v>3772.2</v>
          </cell>
          <cell r="H1103">
            <v>45.49</v>
          </cell>
          <cell r="I1103">
            <v>45.49</v>
          </cell>
          <cell r="J1103" t="str">
            <v>ОГЗ до R45</v>
          </cell>
          <cell r="K1103">
            <v>0</v>
          </cell>
          <cell r="L1103">
            <v>0</v>
          </cell>
          <cell r="M1103">
            <v>0</v>
          </cell>
          <cell r="N1103" t="str">
            <v>-</v>
          </cell>
          <cell r="O1103" t="str">
            <v>-</v>
          </cell>
          <cell r="W1103" t="str">
            <v>-</v>
          </cell>
        </row>
        <row r="1104">
          <cell r="C1104" t="str">
            <v>3Б8-4</v>
          </cell>
          <cell r="D1104" t="str">
            <v>Балка 3Б8-4</v>
          </cell>
          <cell r="E1104">
            <v>1</v>
          </cell>
          <cell r="F1104">
            <v>3796.9</v>
          </cell>
          <cell r="G1104">
            <v>3796.9</v>
          </cell>
          <cell r="H1104">
            <v>46.04</v>
          </cell>
          <cell r="I1104">
            <v>46.04</v>
          </cell>
          <cell r="J1104" t="str">
            <v>ОГЗ до R45</v>
          </cell>
          <cell r="K1104">
            <v>0</v>
          </cell>
          <cell r="L1104">
            <v>0</v>
          </cell>
          <cell r="M1104">
            <v>0</v>
          </cell>
          <cell r="N1104" t="str">
            <v>-</v>
          </cell>
          <cell r="O1104" t="str">
            <v>-</v>
          </cell>
          <cell r="W1104" t="str">
            <v>-</v>
          </cell>
        </row>
        <row r="1105">
          <cell r="C1105" t="str">
            <v>3Б8-5</v>
          </cell>
          <cell r="D1105" t="str">
            <v>Балка 3Б8-5</v>
          </cell>
          <cell r="E1105">
            <v>1</v>
          </cell>
          <cell r="F1105">
            <v>3785.3</v>
          </cell>
          <cell r="G1105">
            <v>3785.3</v>
          </cell>
          <cell r="H1105">
            <v>45.84</v>
          </cell>
          <cell r="I1105">
            <v>45.84</v>
          </cell>
          <cell r="J1105" t="str">
            <v>ОГЗ до R45</v>
          </cell>
          <cell r="K1105">
            <v>0</v>
          </cell>
          <cell r="L1105">
            <v>0</v>
          </cell>
          <cell r="M1105">
            <v>0</v>
          </cell>
          <cell r="N1105" t="str">
            <v>-</v>
          </cell>
          <cell r="O1105" t="str">
            <v>-</v>
          </cell>
          <cell r="W1105" t="str">
            <v>-</v>
          </cell>
        </row>
        <row r="1106">
          <cell r="C1106" t="str">
            <v>3Б8-6</v>
          </cell>
          <cell r="D1106" t="str">
            <v>Балка 3Б8-6</v>
          </cell>
          <cell r="E1106">
            <v>1</v>
          </cell>
          <cell r="F1106">
            <v>3796.9</v>
          </cell>
          <cell r="G1106">
            <v>3796.9</v>
          </cell>
          <cell r="H1106">
            <v>46.04</v>
          </cell>
          <cell r="I1106">
            <v>46.04</v>
          </cell>
          <cell r="J1106" t="str">
            <v>ОГЗ до R45</v>
          </cell>
          <cell r="K1106">
            <v>0</v>
          </cell>
          <cell r="L1106">
            <v>0</v>
          </cell>
          <cell r="M1106">
            <v>0</v>
          </cell>
          <cell r="N1106" t="str">
            <v>-</v>
          </cell>
          <cell r="O1106" t="str">
            <v>-</v>
          </cell>
          <cell r="W1106" t="str">
            <v>-</v>
          </cell>
        </row>
        <row r="1107">
          <cell r="C1107" t="str">
            <v>3Б8-7</v>
          </cell>
          <cell r="D1107" t="str">
            <v>Балка 3Б8-7</v>
          </cell>
          <cell r="E1107">
            <v>1</v>
          </cell>
          <cell r="F1107">
            <v>3757.4</v>
          </cell>
          <cell r="G1107">
            <v>3757.4</v>
          </cell>
          <cell r="H1107">
            <v>45.14</v>
          </cell>
          <cell r="I1107">
            <v>45.14</v>
          </cell>
          <cell r="J1107" t="str">
            <v>ОГЗ до R45</v>
          </cell>
          <cell r="K1107">
            <v>0</v>
          </cell>
          <cell r="L1107">
            <v>0</v>
          </cell>
          <cell r="M1107">
            <v>0</v>
          </cell>
          <cell r="N1107" t="str">
            <v>-</v>
          </cell>
          <cell r="O1107" t="str">
            <v>-</v>
          </cell>
          <cell r="W1107" t="str">
            <v>-</v>
          </cell>
        </row>
        <row r="1108">
          <cell r="C1108" t="str">
            <v>3Б11-1</v>
          </cell>
          <cell r="D1108" t="str">
            <v>Балка 3Б11-1</v>
          </cell>
          <cell r="E1108">
            <v>1</v>
          </cell>
          <cell r="F1108">
            <v>791.2</v>
          </cell>
          <cell r="G1108">
            <v>791.2</v>
          </cell>
          <cell r="H1108">
            <v>17.14</v>
          </cell>
          <cell r="I1108">
            <v>17.14</v>
          </cell>
          <cell r="J1108" t="str">
            <v>ОГЗ до R45</v>
          </cell>
          <cell r="K1108">
            <v>0</v>
          </cell>
          <cell r="L1108">
            <v>0</v>
          </cell>
          <cell r="M1108">
            <v>0</v>
          </cell>
          <cell r="N1108" t="str">
            <v>-</v>
          </cell>
          <cell r="O1108" t="str">
            <v>-</v>
          </cell>
          <cell r="W1108" t="str">
            <v>-</v>
          </cell>
        </row>
        <row r="1109">
          <cell r="C1109" t="str">
            <v>3Б13-1</v>
          </cell>
          <cell r="D1109" t="str">
            <v>Балка 3Б13-1</v>
          </cell>
          <cell r="E1109">
            <v>3</v>
          </cell>
          <cell r="F1109">
            <v>39</v>
          </cell>
          <cell r="G1109">
            <v>117</v>
          </cell>
          <cell r="H1109">
            <v>1.48</v>
          </cell>
          <cell r="I1109">
            <v>4.4399999999999995</v>
          </cell>
          <cell r="J1109" t="str">
            <v>ОГЗ до R45</v>
          </cell>
          <cell r="K1109">
            <v>0</v>
          </cell>
          <cell r="L1109">
            <v>0</v>
          </cell>
          <cell r="M1109">
            <v>0</v>
          </cell>
          <cell r="N1109" t="str">
            <v>-</v>
          </cell>
          <cell r="O1109" t="str">
            <v>-</v>
          </cell>
          <cell r="W1109" t="str">
            <v>-</v>
          </cell>
        </row>
        <row r="1110">
          <cell r="C1110" t="str">
            <v>3Б13-2</v>
          </cell>
          <cell r="D1110" t="str">
            <v>Балка 3Б13-2</v>
          </cell>
          <cell r="E1110">
            <v>2</v>
          </cell>
          <cell r="F1110">
            <v>64.7</v>
          </cell>
          <cell r="G1110">
            <v>129.4</v>
          </cell>
          <cell r="H1110">
            <v>2.39</v>
          </cell>
          <cell r="I1110">
            <v>4.78</v>
          </cell>
          <cell r="J1110" t="str">
            <v>ОГЗ до R45</v>
          </cell>
          <cell r="K1110">
            <v>0</v>
          </cell>
          <cell r="L1110">
            <v>0</v>
          </cell>
          <cell r="M1110">
            <v>0</v>
          </cell>
          <cell r="N1110" t="str">
            <v>-</v>
          </cell>
          <cell r="O1110" t="str">
            <v>-</v>
          </cell>
          <cell r="W1110" t="str">
            <v>-</v>
          </cell>
        </row>
        <row r="1111">
          <cell r="C1111" t="str">
            <v>3Б13-3</v>
          </cell>
          <cell r="D1111" t="str">
            <v>Балка 3Б13-3</v>
          </cell>
          <cell r="E1111">
            <v>3</v>
          </cell>
          <cell r="F1111">
            <v>41.5</v>
          </cell>
          <cell r="G1111">
            <v>124.5</v>
          </cell>
          <cell r="H1111">
            <v>1.57</v>
          </cell>
          <cell r="I1111">
            <v>4.71</v>
          </cell>
          <cell r="J1111" t="str">
            <v>ОГЗ до R45</v>
          </cell>
          <cell r="K1111">
            <v>0</v>
          </cell>
          <cell r="L1111">
            <v>0</v>
          </cell>
          <cell r="M1111">
            <v>0</v>
          </cell>
          <cell r="N1111" t="str">
            <v>-</v>
          </cell>
          <cell r="O1111" t="str">
            <v>-</v>
          </cell>
          <cell r="W1111" t="str">
            <v>-</v>
          </cell>
        </row>
        <row r="1112">
          <cell r="C1112" t="str">
            <v>3Б13-4</v>
          </cell>
          <cell r="D1112" t="str">
            <v>Балка 3Б13-4</v>
          </cell>
          <cell r="E1112">
            <v>3</v>
          </cell>
          <cell r="F1112">
            <v>38.200000000000003</v>
          </cell>
          <cell r="G1112">
            <v>114.6</v>
          </cell>
          <cell r="H1112">
            <v>1.45</v>
          </cell>
          <cell r="I1112">
            <v>4.3499999999999996</v>
          </cell>
          <cell r="J1112" t="str">
            <v>ОГЗ до R45</v>
          </cell>
          <cell r="K1112">
            <v>0</v>
          </cell>
          <cell r="L1112">
            <v>0</v>
          </cell>
          <cell r="M1112">
            <v>0</v>
          </cell>
          <cell r="N1112" t="str">
            <v>-</v>
          </cell>
          <cell r="O1112" t="str">
            <v>-</v>
          </cell>
          <cell r="W1112" t="str">
            <v>-</v>
          </cell>
        </row>
        <row r="1113">
          <cell r="C1113" t="str">
            <v>3Б13-5</v>
          </cell>
          <cell r="D1113" t="str">
            <v>Балка 3Б13-5</v>
          </cell>
          <cell r="E1113">
            <v>1</v>
          </cell>
          <cell r="F1113">
            <v>59.4</v>
          </cell>
          <cell r="G1113">
            <v>59.4</v>
          </cell>
          <cell r="H1113">
            <v>2.2200000000000002</v>
          </cell>
          <cell r="I1113">
            <v>2.2200000000000002</v>
          </cell>
          <cell r="J1113" t="str">
            <v>ОГЗ до R45</v>
          </cell>
          <cell r="K1113">
            <v>0</v>
          </cell>
          <cell r="L1113">
            <v>0</v>
          </cell>
          <cell r="M1113">
            <v>0</v>
          </cell>
          <cell r="N1113" t="str">
            <v>-</v>
          </cell>
          <cell r="O1113" t="str">
            <v>-</v>
          </cell>
          <cell r="W1113" t="str">
            <v>-</v>
          </cell>
        </row>
        <row r="1114">
          <cell r="C1114" t="str">
            <v>3Б13-6</v>
          </cell>
          <cell r="D1114" t="str">
            <v>Балка 3Б13-6</v>
          </cell>
          <cell r="E1114">
            <v>1</v>
          </cell>
          <cell r="F1114">
            <v>60.3</v>
          </cell>
          <cell r="G1114">
            <v>60.3</v>
          </cell>
          <cell r="H1114">
            <v>2.25</v>
          </cell>
          <cell r="I1114">
            <v>2.25</v>
          </cell>
          <cell r="J1114" t="str">
            <v>ОГЗ до R45</v>
          </cell>
          <cell r="K1114">
            <v>0</v>
          </cell>
          <cell r="L1114">
            <v>0</v>
          </cell>
          <cell r="M1114">
            <v>0</v>
          </cell>
          <cell r="N1114" t="str">
            <v>-</v>
          </cell>
          <cell r="O1114" t="str">
            <v>-</v>
          </cell>
          <cell r="W1114" t="str">
            <v>-</v>
          </cell>
        </row>
        <row r="1115">
          <cell r="C1115" t="str">
            <v>3Б13-7</v>
          </cell>
          <cell r="D1115" t="str">
            <v>Балка 3Б13-7</v>
          </cell>
          <cell r="E1115">
            <v>1</v>
          </cell>
          <cell r="F1115">
            <v>39</v>
          </cell>
          <cell r="G1115">
            <v>39</v>
          </cell>
          <cell r="H1115">
            <v>1.48</v>
          </cell>
          <cell r="I1115">
            <v>1.48</v>
          </cell>
          <cell r="J1115" t="str">
            <v>ОГЗ до R45</v>
          </cell>
          <cell r="K1115">
            <v>0</v>
          </cell>
          <cell r="L1115">
            <v>0</v>
          </cell>
          <cell r="M1115">
            <v>0</v>
          </cell>
          <cell r="N1115" t="str">
            <v>-</v>
          </cell>
          <cell r="O1115" t="str">
            <v>-</v>
          </cell>
          <cell r="W1115" t="str">
            <v>-</v>
          </cell>
        </row>
        <row r="1116">
          <cell r="C1116" t="str">
            <v>3Б13-8</v>
          </cell>
          <cell r="D1116" t="str">
            <v>Балка 3Б13-8</v>
          </cell>
          <cell r="E1116">
            <v>1</v>
          </cell>
          <cell r="F1116">
            <v>12.5</v>
          </cell>
          <cell r="G1116">
            <v>12.5</v>
          </cell>
          <cell r="H1116">
            <v>0.48</v>
          </cell>
          <cell r="I1116">
            <v>0.48</v>
          </cell>
          <cell r="J1116" t="str">
            <v>ОГЗ до R45</v>
          </cell>
          <cell r="K1116">
            <v>0</v>
          </cell>
          <cell r="L1116">
            <v>0</v>
          </cell>
          <cell r="M1116">
            <v>0</v>
          </cell>
          <cell r="N1116" t="str">
            <v>-</v>
          </cell>
          <cell r="O1116" t="str">
            <v>-</v>
          </cell>
          <cell r="W1116" t="str">
            <v>-</v>
          </cell>
        </row>
        <row r="1117">
          <cell r="C1117" t="str">
            <v>3Б13-9</v>
          </cell>
          <cell r="D1117" t="str">
            <v>Балка 3Б13-9</v>
          </cell>
          <cell r="E1117">
            <v>3</v>
          </cell>
          <cell r="F1117">
            <v>18</v>
          </cell>
          <cell r="G1117">
            <v>54</v>
          </cell>
          <cell r="H1117">
            <v>0.64</v>
          </cell>
          <cell r="I1117">
            <v>1.92</v>
          </cell>
          <cell r="J1117" t="str">
            <v>ОГЗ до R45</v>
          </cell>
          <cell r="K1117">
            <v>0</v>
          </cell>
          <cell r="L1117">
            <v>0</v>
          </cell>
          <cell r="M1117">
            <v>0</v>
          </cell>
          <cell r="N1117" t="str">
            <v>-</v>
          </cell>
          <cell r="O1117" t="str">
            <v>-</v>
          </cell>
          <cell r="W1117" t="str">
            <v>-</v>
          </cell>
        </row>
        <row r="1118">
          <cell r="C1118" t="str">
            <v>3Б13-10</v>
          </cell>
          <cell r="D1118" t="str">
            <v>Балка 3Б13-10</v>
          </cell>
          <cell r="E1118">
            <v>14</v>
          </cell>
          <cell r="F1118">
            <v>15.8</v>
          </cell>
          <cell r="G1118">
            <v>221.2</v>
          </cell>
          <cell r="H1118">
            <v>0.55000000000000004</v>
          </cell>
          <cell r="I1118">
            <v>7.7000000000000011</v>
          </cell>
          <cell r="J1118" t="str">
            <v>ОГЗ до R45</v>
          </cell>
          <cell r="K1118">
            <v>0</v>
          </cell>
          <cell r="L1118">
            <v>0</v>
          </cell>
          <cell r="M1118">
            <v>0</v>
          </cell>
          <cell r="N1118" t="str">
            <v>-</v>
          </cell>
          <cell r="O1118" t="str">
            <v>-</v>
          </cell>
          <cell r="W1118" t="str">
            <v>-</v>
          </cell>
        </row>
        <row r="1119">
          <cell r="C1119" t="str">
            <v>3Б13-11</v>
          </cell>
          <cell r="D1119" t="str">
            <v>Балка 3Б13-11</v>
          </cell>
          <cell r="E1119">
            <v>1</v>
          </cell>
          <cell r="F1119">
            <v>18.5</v>
          </cell>
          <cell r="G1119">
            <v>18.5</v>
          </cell>
          <cell r="H1119">
            <v>0.7</v>
          </cell>
          <cell r="I1119">
            <v>0.7</v>
          </cell>
          <cell r="J1119" t="str">
            <v>ОГЗ до R45</v>
          </cell>
          <cell r="K1119">
            <v>0</v>
          </cell>
          <cell r="L1119">
            <v>0</v>
          </cell>
          <cell r="M1119">
            <v>0</v>
          </cell>
          <cell r="N1119" t="str">
            <v>-</v>
          </cell>
          <cell r="O1119" t="str">
            <v>-</v>
          </cell>
          <cell r="W1119" t="str">
            <v>-</v>
          </cell>
        </row>
        <row r="1120">
          <cell r="C1120" t="str">
            <v>3Б13-12</v>
          </cell>
          <cell r="D1120" t="str">
            <v>Балка 3Б13-12</v>
          </cell>
          <cell r="E1120">
            <v>1</v>
          </cell>
          <cell r="F1120">
            <v>12.1</v>
          </cell>
          <cell r="G1120">
            <v>12.1</v>
          </cell>
          <cell r="H1120">
            <v>0.42</v>
          </cell>
          <cell r="I1120">
            <v>0.42</v>
          </cell>
          <cell r="J1120" t="str">
            <v>ОГЗ до R45</v>
          </cell>
          <cell r="K1120">
            <v>0</v>
          </cell>
          <cell r="L1120">
            <v>0</v>
          </cell>
          <cell r="M1120">
            <v>0</v>
          </cell>
          <cell r="N1120" t="str">
            <v>-</v>
          </cell>
          <cell r="O1120" t="str">
            <v>-</v>
          </cell>
          <cell r="W1120" t="str">
            <v>-</v>
          </cell>
        </row>
        <row r="1121">
          <cell r="C1121" t="str">
            <v>3Б13-13</v>
          </cell>
          <cell r="D1121" t="str">
            <v>Балка 3Б13-13</v>
          </cell>
          <cell r="E1121">
            <v>1</v>
          </cell>
          <cell r="F1121">
            <v>15.4</v>
          </cell>
          <cell r="G1121">
            <v>15.4</v>
          </cell>
          <cell r="H1121">
            <v>0.5</v>
          </cell>
          <cell r="I1121">
            <v>0.5</v>
          </cell>
          <cell r="J1121" t="str">
            <v>ОГЗ до R45</v>
          </cell>
          <cell r="K1121">
            <v>0</v>
          </cell>
          <cell r="L1121">
            <v>0</v>
          </cell>
          <cell r="M1121">
            <v>0</v>
          </cell>
          <cell r="N1121" t="str">
            <v>-</v>
          </cell>
          <cell r="O1121" t="str">
            <v>-</v>
          </cell>
          <cell r="W1121" t="str">
            <v>-</v>
          </cell>
        </row>
        <row r="1122">
          <cell r="C1122" t="str">
            <v>3Б13-14</v>
          </cell>
          <cell r="D1122" t="str">
            <v>Балка 3Б13-14</v>
          </cell>
          <cell r="E1122">
            <v>3</v>
          </cell>
          <cell r="F1122">
            <v>49</v>
          </cell>
          <cell r="G1122">
            <v>147</v>
          </cell>
          <cell r="H1122">
            <v>1.85</v>
          </cell>
          <cell r="I1122">
            <v>5.5500000000000007</v>
          </cell>
          <cell r="J1122" t="str">
            <v>ОГЗ до R45</v>
          </cell>
          <cell r="K1122">
            <v>0</v>
          </cell>
          <cell r="L1122">
            <v>0</v>
          </cell>
          <cell r="M1122">
            <v>0</v>
          </cell>
          <cell r="N1122" t="str">
            <v>-</v>
          </cell>
          <cell r="O1122" t="str">
            <v>-</v>
          </cell>
          <cell r="W1122" t="str">
            <v>-</v>
          </cell>
        </row>
        <row r="1123">
          <cell r="C1123" t="str">
            <v>3Б13-15</v>
          </cell>
          <cell r="D1123" t="str">
            <v>Балка 3Б13-15</v>
          </cell>
          <cell r="E1123">
            <v>3</v>
          </cell>
          <cell r="F1123">
            <v>45.6</v>
          </cell>
          <cell r="G1123">
            <v>136.80000000000001</v>
          </cell>
          <cell r="H1123">
            <v>1.72</v>
          </cell>
          <cell r="I1123">
            <v>5.16</v>
          </cell>
          <cell r="J1123" t="str">
            <v>ОГЗ до R45</v>
          </cell>
          <cell r="K1123">
            <v>0</v>
          </cell>
          <cell r="L1123">
            <v>0</v>
          </cell>
          <cell r="M1123">
            <v>0</v>
          </cell>
          <cell r="N1123" t="str">
            <v>-</v>
          </cell>
          <cell r="O1123" t="str">
            <v>-</v>
          </cell>
          <cell r="W1123" t="str">
            <v>-</v>
          </cell>
        </row>
        <row r="1124">
          <cell r="C1124" t="str">
            <v>3Б14-1</v>
          </cell>
          <cell r="D1124" t="str">
            <v>Балка 3Б14-1</v>
          </cell>
          <cell r="E1124">
            <v>1</v>
          </cell>
          <cell r="F1124">
            <v>351.7</v>
          </cell>
          <cell r="G1124">
            <v>351.7</v>
          </cell>
          <cell r="H1124">
            <v>11.14</v>
          </cell>
          <cell r="I1124">
            <v>11.14</v>
          </cell>
          <cell r="J1124" t="str">
            <v>RAL  7005</v>
          </cell>
          <cell r="K1124">
            <v>0</v>
          </cell>
          <cell r="L1124">
            <v>0</v>
          </cell>
          <cell r="M1124">
            <v>0</v>
          </cell>
          <cell r="N1124" t="str">
            <v>-</v>
          </cell>
          <cell r="O1124" t="str">
            <v>-</v>
          </cell>
          <cell r="W1124" t="str">
            <v>-</v>
          </cell>
        </row>
        <row r="1125">
          <cell r="C1125" t="str">
            <v>3Б14-2</v>
          </cell>
          <cell r="D1125" t="str">
            <v>Балка 3Б14-2</v>
          </cell>
          <cell r="E1125">
            <v>1</v>
          </cell>
          <cell r="F1125">
            <v>341.6</v>
          </cell>
          <cell r="G1125">
            <v>341.6</v>
          </cell>
          <cell r="H1125">
            <v>10.7</v>
          </cell>
          <cell r="I1125">
            <v>10.7</v>
          </cell>
          <cell r="J1125" t="str">
            <v>RAL  7005</v>
          </cell>
          <cell r="K1125">
            <v>0</v>
          </cell>
          <cell r="L1125">
            <v>0</v>
          </cell>
          <cell r="M1125">
            <v>0</v>
          </cell>
          <cell r="N1125" t="str">
            <v>-</v>
          </cell>
          <cell r="O1125" t="str">
            <v>-</v>
          </cell>
          <cell r="W1125" t="str">
            <v>-</v>
          </cell>
        </row>
        <row r="1126">
          <cell r="C1126" t="str">
            <v>3Б14-3</v>
          </cell>
          <cell r="D1126" t="str">
            <v>Балка 3Б14-3</v>
          </cell>
          <cell r="E1126">
            <v>1</v>
          </cell>
          <cell r="F1126">
            <v>50.9</v>
          </cell>
          <cell r="G1126">
            <v>50.9</v>
          </cell>
          <cell r="H1126">
            <v>1.6</v>
          </cell>
          <cell r="I1126">
            <v>1.6</v>
          </cell>
          <cell r="J1126" t="str">
            <v>RAL  7005</v>
          </cell>
          <cell r="K1126">
            <v>0</v>
          </cell>
          <cell r="L1126">
            <v>0</v>
          </cell>
          <cell r="M1126">
            <v>0</v>
          </cell>
          <cell r="N1126" t="str">
            <v>-</v>
          </cell>
          <cell r="O1126" t="str">
            <v>-</v>
          </cell>
          <cell r="W1126" t="str">
            <v>-</v>
          </cell>
        </row>
        <row r="1127">
          <cell r="C1127" t="str">
            <v>3Б14-4</v>
          </cell>
          <cell r="D1127" t="str">
            <v>Балка 3Б14-4</v>
          </cell>
          <cell r="E1127">
            <v>1</v>
          </cell>
          <cell r="F1127">
            <v>344.3</v>
          </cell>
          <cell r="G1127">
            <v>344.3</v>
          </cell>
          <cell r="H1127">
            <v>10.77</v>
          </cell>
          <cell r="I1127">
            <v>10.77</v>
          </cell>
          <cell r="J1127" t="str">
            <v>RAL  7005</v>
          </cell>
          <cell r="K1127">
            <v>0</v>
          </cell>
          <cell r="L1127">
            <v>0</v>
          </cell>
          <cell r="M1127">
            <v>0</v>
          </cell>
          <cell r="N1127" t="str">
            <v>-</v>
          </cell>
          <cell r="O1127" t="str">
            <v>-</v>
          </cell>
          <cell r="W1127" t="str">
            <v>-</v>
          </cell>
        </row>
        <row r="1128">
          <cell r="C1128" t="str">
            <v>3Б14-5</v>
          </cell>
          <cell r="D1128" t="str">
            <v>Балка 3Б14-5</v>
          </cell>
          <cell r="E1128">
            <v>1</v>
          </cell>
          <cell r="F1128">
            <v>357.2</v>
          </cell>
          <cell r="G1128">
            <v>357.2</v>
          </cell>
          <cell r="H1128">
            <v>11.3</v>
          </cell>
          <cell r="I1128">
            <v>11.3</v>
          </cell>
          <cell r="J1128" t="str">
            <v>RAL  7005</v>
          </cell>
          <cell r="K1128">
            <v>0</v>
          </cell>
          <cell r="L1128">
            <v>0</v>
          </cell>
          <cell r="M1128">
            <v>0</v>
          </cell>
          <cell r="N1128" t="str">
            <v>-</v>
          </cell>
          <cell r="O1128" t="str">
            <v>-</v>
          </cell>
          <cell r="W1128" t="str">
            <v>-</v>
          </cell>
        </row>
        <row r="1129">
          <cell r="C1129" t="str">
            <v>3В-1</v>
          </cell>
          <cell r="D1129" t="str">
            <v>Ригель фахверка 3В-1</v>
          </cell>
          <cell r="E1129">
            <v>1</v>
          </cell>
          <cell r="F1129">
            <v>3.9</v>
          </cell>
          <cell r="G1129">
            <v>3.9</v>
          </cell>
          <cell r="H1129">
            <v>0.13</v>
          </cell>
          <cell r="I1129">
            <v>0.13</v>
          </cell>
          <cell r="J1129" t="str">
            <v>RAL  7005</v>
          </cell>
          <cell r="K1129">
            <v>0</v>
          </cell>
          <cell r="L1129">
            <v>0</v>
          </cell>
          <cell r="M1129">
            <v>0</v>
          </cell>
          <cell r="N1129" t="str">
            <v>-</v>
          </cell>
          <cell r="O1129" t="str">
            <v>-</v>
          </cell>
          <cell r="W1129" t="str">
            <v>-</v>
          </cell>
        </row>
        <row r="1130">
          <cell r="C1130" t="str">
            <v>3В-2</v>
          </cell>
          <cell r="D1130" t="str">
            <v>Ригель фахверка 3В-2</v>
          </cell>
          <cell r="E1130">
            <v>1</v>
          </cell>
          <cell r="F1130">
            <v>16.5</v>
          </cell>
          <cell r="G1130">
            <v>16.5</v>
          </cell>
          <cell r="H1130">
            <v>0.53</v>
          </cell>
          <cell r="I1130">
            <v>0.53</v>
          </cell>
          <cell r="J1130" t="str">
            <v>RAL  7005</v>
          </cell>
          <cell r="K1130">
            <v>0</v>
          </cell>
          <cell r="L1130">
            <v>0</v>
          </cell>
          <cell r="M1130">
            <v>0</v>
          </cell>
          <cell r="N1130" t="str">
            <v>-</v>
          </cell>
          <cell r="O1130" t="str">
            <v>-</v>
          </cell>
          <cell r="W1130" t="str">
            <v>-</v>
          </cell>
        </row>
        <row r="1131">
          <cell r="C1131" t="str">
            <v>3В-3</v>
          </cell>
          <cell r="D1131" t="str">
            <v>Ригель фахверка 3В-3</v>
          </cell>
          <cell r="E1131">
            <v>1</v>
          </cell>
          <cell r="F1131">
            <v>1.5</v>
          </cell>
          <cell r="G1131">
            <v>1.5</v>
          </cell>
          <cell r="H1131">
            <v>0.05</v>
          </cell>
          <cell r="I1131">
            <v>0.05</v>
          </cell>
          <cell r="J1131" t="str">
            <v>RAL  7005</v>
          </cell>
          <cell r="K1131">
            <v>0</v>
          </cell>
          <cell r="L1131">
            <v>0</v>
          </cell>
          <cell r="M1131">
            <v>0</v>
          </cell>
          <cell r="N1131" t="str">
            <v>-</v>
          </cell>
          <cell r="O1131" t="str">
            <v>-</v>
          </cell>
          <cell r="W1131" t="str">
            <v>-</v>
          </cell>
        </row>
        <row r="1132">
          <cell r="C1132" t="str">
            <v>3В-4</v>
          </cell>
          <cell r="D1132" t="str">
            <v>Ригель фахверка 3В-4</v>
          </cell>
          <cell r="E1132">
            <v>1</v>
          </cell>
          <cell r="F1132">
            <v>6.7</v>
          </cell>
          <cell r="G1132">
            <v>6.7</v>
          </cell>
          <cell r="H1132">
            <v>0.22</v>
          </cell>
          <cell r="I1132">
            <v>0.22</v>
          </cell>
          <cell r="J1132" t="str">
            <v>RAL  7005</v>
          </cell>
          <cell r="K1132">
            <v>0</v>
          </cell>
          <cell r="L1132">
            <v>0</v>
          </cell>
          <cell r="M1132">
            <v>0</v>
          </cell>
          <cell r="N1132" t="str">
            <v>-</v>
          </cell>
          <cell r="O1132" t="str">
            <v>-</v>
          </cell>
          <cell r="W1132" t="str">
            <v>-</v>
          </cell>
        </row>
        <row r="1133">
          <cell r="C1133" t="str">
            <v>3В-5</v>
          </cell>
          <cell r="D1133" t="str">
            <v>Ригель фахверка 3В-5</v>
          </cell>
          <cell r="E1133">
            <v>1</v>
          </cell>
          <cell r="F1133">
            <v>3.1</v>
          </cell>
          <cell r="G1133">
            <v>3.1</v>
          </cell>
          <cell r="H1133">
            <v>0.1</v>
          </cell>
          <cell r="I1133">
            <v>0.1</v>
          </cell>
          <cell r="J1133" t="str">
            <v>RAL  7005</v>
          </cell>
          <cell r="K1133">
            <v>0</v>
          </cell>
          <cell r="L1133">
            <v>0</v>
          </cell>
          <cell r="M1133">
            <v>0</v>
          </cell>
          <cell r="N1133" t="str">
            <v>-</v>
          </cell>
          <cell r="O1133" t="str">
            <v>-</v>
          </cell>
          <cell r="W1133" t="str">
            <v>-</v>
          </cell>
        </row>
        <row r="1134">
          <cell r="C1134" t="str">
            <v>3В-6</v>
          </cell>
          <cell r="D1134" t="str">
            <v>Ригель фахверка 3В-6</v>
          </cell>
          <cell r="E1134">
            <v>1</v>
          </cell>
          <cell r="F1134">
            <v>5.6</v>
          </cell>
          <cell r="G1134">
            <v>5.6</v>
          </cell>
          <cell r="H1134">
            <v>0.19</v>
          </cell>
          <cell r="I1134">
            <v>0.19</v>
          </cell>
          <cell r="J1134" t="str">
            <v>RAL  7005</v>
          </cell>
          <cell r="K1134">
            <v>0</v>
          </cell>
          <cell r="L1134">
            <v>0</v>
          </cell>
          <cell r="M1134">
            <v>0</v>
          </cell>
          <cell r="N1134" t="str">
            <v>-</v>
          </cell>
          <cell r="O1134" t="str">
            <v>-</v>
          </cell>
          <cell r="W1134" t="str">
            <v>-</v>
          </cell>
        </row>
        <row r="1135">
          <cell r="C1135" t="str">
            <v>3В-7</v>
          </cell>
          <cell r="D1135" t="str">
            <v>Ригель фахверка 3В-7</v>
          </cell>
          <cell r="E1135">
            <v>1</v>
          </cell>
          <cell r="F1135">
            <v>9.1999999999999993</v>
          </cell>
          <cell r="G1135">
            <v>9.1999999999999993</v>
          </cell>
          <cell r="H1135">
            <v>0.31</v>
          </cell>
          <cell r="I1135">
            <v>0.31</v>
          </cell>
          <cell r="J1135" t="str">
            <v>RAL  7005</v>
          </cell>
          <cell r="K1135">
            <v>0</v>
          </cell>
          <cell r="L1135">
            <v>0</v>
          </cell>
          <cell r="M1135">
            <v>0</v>
          </cell>
          <cell r="N1135" t="str">
            <v>-</v>
          </cell>
          <cell r="O1135" t="str">
            <v>-</v>
          </cell>
          <cell r="W1135" t="str">
            <v>-</v>
          </cell>
        </row>
        <row r="1136">
          <cell r="C1136" t="str">
            <v>3В-8</v>
          </cell>
          <cell r="D1136" t="str">
            <v>Ригель фахверка 3В-8</v>
          </cell>
          <cell r="E1136">
            <v>1</v>
          </cell>
          <cell r="F1136">
            <v>11.1</v>
          </cell>
          <cell r="G1136">
            <v>11.1</v>
          </cell>
          <cell r="H1136">
            <v>0.37</v>
          </cell>
          <cell r="I1136">
            <v>0.37</v>
          </cell>
          <cell r="J1136" t="str">
            <v>RAL  7005</v>
          </cell>
          <cell r="K1136">
            <v>0</v>
          </cell>
          <cell r="L1136">
            <v>0</v>
          </cell>
          <cell r="M1136">
            <v>0</v>
          </cell>
          <cell r="N1136" t="str">
            <v>-</v>
          </cell>
          <cell r="O1136" t="str">
            <v>-</v>
          </cell>
          <cell r="W1136" t="str">
            <v>-</v>
          </cell>
        </row>
        <row r="1137">
          <cell r="C1137" t="str">
            <v>3В-9</v>
          </cell>
          <cell r="D1137" t="str">
            <v>Ригель фахверка 3В-9</v>
          </cell>
          <cell r="E1137">
            <v>1</v>
          </cell>
          <cell r="F1137">
            <v>39.799999999999997</v>
          </cell>
          <cell r="G1137">
            <v>39.799999999999997</v>
          </cell>
          <cell r="H1137">
            <v>1.31</v>
          </cell>
          <cell r="I1137">
            <v>1.31</v>
          </cell>
          <cell r="J1137" t="str">
            <v>RAL  7005</v>
          </cell>
          <cell r="K1137">
            <v>0</v>
          </cell>
          <cell r="L1137">
            <v>0</v>
          </cell>
          <cell r="M1137">
            <v>0</v>
          </cell>
          <cell r="N1137" t="str">
            <v>-</v>
          </cell>
          <cell r="O1137" t="str">
            <v>-</v>
          </cell>
          <cell r="W1137" t="str">
            <v>-</v>
          </cell>
        </row>
        <row r="1138">
          <cell r="C1138" t="str">
            <v>3В-10</v>
          </cell>
          <cell r="D1138" t="str">
            <v>Ригель фахверка 3В-10</v>
          </cell>
          <cell r="E1138">
            <v>1</v>
          </cell>
          <cell r="F1138">
            <v>29.2</v>
          </cell>
          <cell r="G1138">
            <v>29.2</v>
          </cell>
          <cell r="H1138">
            <v>0.96</v>
          </cell>
          <cell r="I1138">
            <v>0.96</v>
          </cell>
          <cell r="J1138" t="str">
            <v>RAL  7005</v>
          </cell>
          <cell r="K1138">
            <v>0</v>
          </cell>
          <cell r="L1138">
            <v>0</v>
          </cell>
          <cell r="M1138">
            <v>0</v>
          </cell>
          <cell r="N1138" t="str">
            <v>-</v>
          </cell>
          <cell r="O1138" t="str">
            <v>-</v>
          </cell>
          <cell r="W1138" t="str">
            <v>-</v>
          </cell>
        </row>
        <row r="1139">
          <cell r="C1139" t="str">
            <v>3ЗД1-1</v>
          </cell>
          <cell r="D1139" t="str">
            <v>Закладная деталь 3ЗД1-1</v>
          </cell>
          <cell r="E1139">
            <v>102</v>
          </cell>
          <cell r="F1139">
            <v>8.4</v>
          </cell>
          <cell r="G1139">
            <v>856.8</v>
          </cell>
          <cell r="H1139">
            <v>0.13</v>
          </cell>
          <cell r="I1139">
            <v>13.26</v>
          </cell>
          <cell r="J1139" t="str">
            <v>RAL  7005</v>
          </cell>
          <cell r="K1139">
            <v>0</v>
          </cell>
          <cell r="L1139">
            <v>0</v>
          </cell>
          <cell r="M1139">
            <v>0</v>
          </cell>
          <cell r="N1139" t="str">
            <v>-</v>
          </cell>
          <cell r="O1139" t="str">
            <v>-</v>
          </cell>
          <cell r="W1139" t="str">
            <v>-</v>
          </cell>
        </row>
        <row r="1140">
          <cell r="C1140" t="str">
            <v>3ЗД1-2</v>
          </cell>
          <cell r="D1140" t="str">
            <v>Закладная деталь 3ЗД1-2</v>
          </cell>
          <cell r="E1140">
            <v>102</v>
          </cell>
          <cell r="F1140">
            <v>2.2000000000000002</v>
          </cell>
          <cell r="G1140">
            <v>224.4</v>
          </cell>
          <cell r="H1140">
            <v>0.12</v>
          </cell>
          <cell r="I1140">
            <v>12.24</v>
          </cell>
          <cell r="J1140" t="str">
            <v>RAL  7005</v>
          </cell>
          <cell r="K1140">
            <v>0</v>
          </cell>
          <cell r="L1140">
            <v>0</v>
          </cell>
          <cell r="M1140">
            <v>0</v>
          </cell>
          <cell r="N1140" t="str">
            <v>-</v>
          </cell>
          <cell r="O1140" t="str">
            <v>-</v>
          </cell>
          <cell r="W1140" t="str">
            <v>-</v>
          </cell>
        </row>
        <row r="1141">
          <cell r="C1141" t="str">
            <v>3К1-1</v>
          </cell>
          <cell r="D1141" t="str">
            <v>Колонна 3К1-1</v>
          </cell>
          <cell r="E1141">
            <v>2</v>
          </cell>
          <cell r="F1141">
            <v>1183.5999999999999</v>
          </cell>
          <cell r="G1141">
            <v>2367.1999999999998</v>
          </cell>
          <cell r="H1141">
            <v>25.1</v>
          </cell>
          <cell r="I1141">
            <v>50.2</v>
          </cell>
          <cell r="J1141" t="str">
            <v>ОГЗ до R45</v>
          </cell>
          <cell r="K1141">
            <v>0</v>
          </cell>
          <cell r="L1141">
            <v>0</v>
          </cell>
          <cell r="M1141">
            <v>0</v>
          </cell>
          <cell r="N1141" t="str">
            <v>-</v>
          </cell>
          <cell r="O1141" t="str">
            <v>-</v>
          </cell>
          <cell r="W1141" t="str">
            <v>-</v>
          </cell>
        </row>
        <row r="1142">
          <cell r="C1142" t="str">
            <v>3К1-2</v>
          </cell>
          <cell r="D1142" t="str">
            <v>Колонна 3К1-2</v>
          </cell>
          <cell r="E1142">
            <v>2</v>
          </cell>
          <cell r="F1142">
            <v>225.6</v>
          </cell>
          <cell r="G1142">
            <v>451.2</v>
          </cell>
          <cell r="H1142">
            <v>4.42</v>
          </cell>
          <cell r="I1142">
            <v>8.84</v>
          </cell>
          <cell r="J1142" t="str">
            <v>ОГЗ до R45</v>
          </cell>
          <cell r="K1142">
            <v>0</v>
          </cell>
          <cell r="L1142">
            <v>0</v>
          </cell>
          <cell r="M1142">
            <v>0</v>
          </cell>
          <cell r="N1142" t="str">
            <v>-</v>
          </cell>
          <cell r="O1142" t="str">
            <v>-</v>
          </cell>
          <cell r="W1142" t="str">
            <v>-</v>
          </cell>
        </row>
        <row r="1143">
          <cell r="C1143" t="str">
            <v>3К1-3</v>
          </cell>
          <cell r="D1143" t="str">
            <v>Колонна 3К1-3</v>
          </cell>
          <cell r="E1143">
            <v>2</v>
          </cell>
          <cell r="F1143">
            <v>1183.5999999999999</v>
          </cell>
          <cell r="G1143">
            <v>2367.1999999999998</v>
          </cell>
          <cell r="H1143">
            <v>25.1</v>
          </cell>
          <cell r="I1143">
            <v>50.2</v>
          </cell>
          <cell r="J1143" t="str">
            <v>ОГЗ до R45</v>
          </cell>
          <cell r="K1143">
            <v>0</v>
          </cell>
          <cell r="L1143">
            <v>0</v>
          </cell>
          <cell r="M1143">
            <v>0</v>
          </cell>
          <cell r="N1143" t="str">
            <v>-</v>
          </cell>
          <cell r="O1143" t="str">
            <v>-</v>
          </cell>
          <cell r="W1143" t="str">
            <v>-</v>
          </cell>
        </row>
        <row r="1144">
          <cell r="C1144" t="str">
            <v>3К1-4</v>
          </cell>
          <cell r="D1144" t="str">
            <v>Колонна 3К1-4</v>
          </cell>
          <cell r="E1144">
            <v>3</v>
          </cell>
          <cell r="F1144">
            <v>225.6</v>
          </cell>
          <cell r="G1144">
            <v>676.8</v>
          </cell>
          <cell r="H1144">
            <v>4.42</v>
          </cell>
          <cell r="I1144">
            <v>13.26</v>
          </cell>
          <cell r="J1144" t="str">
            <v>ОГЗ до R45</v>
          </cell>
          <cell r="K1144">
            <v>0</v>
          </cell>
          <cell r="L1144">
            <v>0</v>
          </cell>
          <cell r="M1144">
            <v>0</v>
          </cell>
          <cell r="N1144" t="str">
            <v>-</v>
          </cell>
          <cell r="O1144" t="str">
            <v>-</v>
          </cell>
          <cell r="W1144" t="str">
            <v>-</v>
          </cell>
        </row>
        <row r="1145">
          <cell r="C1145" t="str">
            <v>3К1-5</v>
          </cell>
          <cell r="D1145" t="str">
            <v>Колонна 3К1-5</v>
          </cell>
          <cell r="E1145">
            <v>1</v>
          </cell>
          <cell r="F1145">
            <v>1192.7</v>
          </cell>
          <cell r="G1145">
            <v>1192.7</v>
          </cell>
          <cell r="H1145">
            <v>25.37</v>
          </cell>
          <cell r="I1145">
            <v>25.37</v>
          </cell>
          <cell r="J1145" t="str">
            <v>ОГЗ до R45</v>
          </cell>
          <cell r="K1145">
            <v>0</v>
          </cell>
          <cell r="L1145">
            <v>0</v>
          </cell>
          <cell r="M1145">
            <v>0</v>
          </cell>
          <cell r="N1145" t="str">
            <v>-</v>
          </cell>
          <cell r="O1145" t="str">
            <v>-</v>
          </cell>
          <cell r="W1145" t="str">
            <v>-</v>
          </cell>
        </row>
        <row r="1146">
          <cell r="C1146" t="str">
            <v>3К1-6</v>
          </cell>
          <cell r="D1146" t="str">
            <v>Колонна 3К1-6</v>
          </cell>
          <cell r="E1146">
            <v>8</v>
          </cell>
          <cell r="F1146">
            <v>247</v>
          </cell>
          <cell r="G1146">
            <v>1976</v>
          </cell>
          <cell r="H1146">
            <v>4.5999999999999996</v>
          </cell>
          <cell r="I1146">
            <v>36.799999999999997</v>
          </cell>
          <cell r="J1146" t="str">
            <v>ОГЗ до R45</v>
          </cell>
          <cell r="K1146">
            <v>0</v>
          </cell>
          <cell r="L1146">
            <v>0</v>
          </cell>
          <cell r="M1146">
            <v>0</v>
          </cell>
          <cell r="N1146" t="str">
            <v>-</v>
          </cell>
          <cell r="O1146" t="str">
            <v>-</v>
          </cell>
          <cell r="W1146" t="str">
            <v>-</v>
          </cell>
        </row>
        <row r="1147">
          <cell r="C1147" t="str">
            <v>3К1-7</v>
          </cell>
          <cell r="D1147" t="str">
            <v>Колонна 3К1-7</v>
          </cell>
          <cell r="E1147">
            <v>6</v>
          </cell>
          <cell r="F1147">
            <v>1190.4000000000001</v>
          </cell>
          <cell r="G1147">
            <v>7142.4</v>
          </cell>
          <cell r="H1147">
            <v>25.3</v>
          </cell>
          <cell r="I1147">
            <v>151.80000000000001</v>
          </cell>
          <cell r="J1147" t="str">
            <v>ОГЗ до R45</v>
          </cell>
          <cell r="K1147">
            <v>0</v>
          </cell>
          <cell r="L1147">
            <v>0</v>
          </cell>
          <cell r="M1147">
            <v>0</v>
          </cell>
          <cell r="N1147" t="str">
            <v>-</v>
          </cell>
          <cell r="O1147" t="str">
            <v>-</v>
          </cell>
          <cell r="W1147" t="str">
            <v>-</v>
          </cell>
        </row>
        <row r="1148">
          <cell r="C1148" t="str">
            <v>3К1-8</v>
          </cell>
          <cell r="D1148" t="str">
            <v>Колонна 3К1-8</v>
          </cell>
          <cell r="E1148">
            <v>1</v>
          </cell>
          <cell r="F1148">
            <v>1192.7</v>
          </cell>
          <cell r="G1148">
            <v>1192.7</v>
          </cell>
          <cell r="H1148">
            <v>25.37</v>
          </cell>
          <cell r="I1148">
            <v>25.37</v>
          </cell>
          <cell r="J1148" t="str">
            <v>ОГЗ до R45</v>
          </cell>
          <cell r="K1148">
            <v>0</v>
          </cell>
          <cell r="L1148">
            <v>0</v>
          </cell>
          <cell r="M1148">
            <v>0</v>
          </cell>
          <cell r="N1148" t="str">
            <v>-</v>
          </cell>
          <cell r="O1148" t="str">
            <v>-</v>
          </cell>
          <cell r="W1148" t="str">
            <v>-</v>
          </cell>
        </row>
        <row r="1149">
          <cell r="C1149" t="str">
            <v>3К1-9</v>
          </cell>
          <cell r="D1149" t="str">
            <v>Колонна 3К1-9</v>
          </cell>
          <cell r="E1149">
            <v>1</v>
          </cell>
          <cell r="F1149">
            <v>1215</v>
          </cell>
          <cell r="G1149">
            <v>1215</v>
          </cell>
          <cell r="H1149">
            <v>25.87</v>
          </cell>
          <cell r="I1149">
            <v>25.87</v>
          </cell>
          <cell r="J1149" t="str">
            <v>ОГЗ до R45</v>
          </cell>
          <cell r="K1149">
            <v>0</v>
          </cell>
          <cell r="L1149">
            <v>0</v>
          </cell>
          <cell r="M1149">
            <v>0</v>
          </cell>
          <cell r="N1149" t="str">
            <v>-</v>
          </cell>
          <cell r="O1149" t="str">
            <v>-</v>
          </cell>
          <cell r="W1149" t="str">
            <v>-</v>
          </cell>
        </row>
        <row r="1150">
          <cell r="C1150" t="str">
            <v>3К1-10</v>
          </cell>
          <cell r="D1150" t="str">
            <v>Колонна 3К1-10</v>
          </cell>
          <cell r="E1150">
            <v>1</v>
          </cell>
          <cell r="F1150">
            <v>258.10000000000002</v>
          </cell>
          <cell r="G1150">
            <v>258.10000000000002</v>
          </cell>
          <cell r="H1150">
            <v>4.8499999999999996</v>
          </cell>
          <cell r="I1150">
            <v>4.8499999999999996</v>
          </cell>
          <cell r="J1150" t="str">
            <v>ОГЗ до R45</v>
          </cell>
          <cell r="K1150">
            <v>0</v>
          </cell>
          <cell r="L1150">
            <v>0</v>
          </cell>
          <cell r="M1150">
            <v>0</v>
          </cell>
          <cell r="N1150" t="str">
            <v>-</v>
          </cell>
          <cell r="O1150" t="str">
            <v>-</v>
          </cell>
          <cell r="W1150" t="str">
            <v>-</v>
          </cell>
        </row>
        <row r="1151">
          <cell r="C1151" t="str">
            <v>3К1-11</v>
          </cell>
          <cell r="D1151" t="str">
            <v>Колонна 3К1-11</v>
          </cell>
          <cell r="E1151">
            <v>1</v>
          </cell>
          <cell r="F1151">
            <v>1220.0999999999999</v>
          </cell>
          <cell r="G1151">
            <v>1220.0999999999999</v>
          </cell>
          <cell r="H1151">
            <v>25.74</v>
          </cell>
          <cell r="I1151">
            <v>25.74</v>
          </cell>
          <cell r="J1151" t="str">
            <v>ОГЗ до R45</v>
          </cell>
          <cell r="K1151">
            <v>0</v>
          </cell>
          <cell r="L1151">
            <v>0</v>
          </cell>
          <cell r="M1151">
            <v>0</v>
          </cell>
          <cell r="N1151" t="str">
            <v>-</v>
          </cell>
          <cell r="O1151" t="str">
            <v>-</v>
          </cell>
          <cell r="W1151" t="str">
            <v>-</v>
          </cell>
        </row>
        <row r="1152">
          <cell r="C1152" t="str">
            <v>3К1-12</v>
          </cell>
          <cell r="D1152" t="str">
            <v>Колонна 3К1-12</v>
          </cell>
          <cell r="E1152">
            <v>1</v>
          </cell>
          <cell r="F1152">
            <v>319.3</v>
          </cell>
          <cell r="G1152">
            <v>319.3</v>
          </cell>
          <cell r="H1152">
            <v>6.38</v>
          </cell>
          <cell r="I1152">
            <v>6.38</v>
          </cell>
          <cell r="J1152" t="str">
            <v>ОГЗ до R45</v>
          </cell>
          <cell r="K1152">
            <v>0</v>
          </cell>
          <cell r="L1152">
            <v>0</v>
          </cell>
          <cell r="M1152">
            <v>0</v>
          </cell>
          <cell r="N1152" t="str">
            <v>-</v>
          </cell>
          <cell r="O1152" t="str">
            <v>-</v>
          </cell>
          <cell r="W1152" t="str">
            <v>-</v>
          </cell>
        </row>
        <row r="1153">
          <cell r="C1153" t="str">
            <v>3К1-13</v>
          </cell>
          <cell r="D1153" t="str">
            <v>Колонна 3К1-13</v>
          </cell>
          <cell r="E1153">
            <v>1</v>
          </cell>
          <cell r="F1153">
            <v>1198.7</v>
          </cell>
          <cell r="G1153">
            <v>1198.7</v>
          </cell>
          <cell r="H1153">
            <v>25.46</v>
          </cell>
          <cell r="I1153">
            <v>25.46</v>
          </cell>
          <cell r="J1153" t="str">
            <v>ОГЗ до R45</v>
          </cell>
          <cell r="K1153">
            <v>0</v>
          </cell>
          <cell r="L1153">
            <v>0</v>
          </cell>
          <cell r="M1153">
            <v>0</v>
          </cell>
          <cell r="N1153" t="str">
            <v>-</v>
          </cell>
          <cell r="O1153" t="str">
            <v>-</v>
          </cell>
          <cell r="W1153" t="str">
            <v>-</v>
          </cell>
        </row>
        <row r="1154">
          <cell r="C1154" t="str">
            <v>3К1-14</v>
          </cell>
          <cell r="D1154" t="str">
            <v>Колонна 3К1-14</v>
          </cell>
          <cell r="E1154">
            <v>1</v>
          </cell>
          <cell r="F1154">
            <v>258.10000000000002</v>
          </cell>
          <cell r="G1154">
            <v>258.10000000000002</v>
          </cell>
          <cell r="H1154">
            <v>4.8499999999999996</v>
          </cell>
          <cell r="I1154">
            <v>4.8499999999999996</v>
          </cell>
          <cell r="J1154" t="str">
            <v>ОГЗ до R45</v>
          </cell>
          <cell r="K1154">
            <v>0</v>
          </cell>
          <cell r="L1154">
            <v>0</v>
          </cell>
          <cell r="M1154">
            <v>0</v>
          </cell>
          <cell r="N1154" t="str">
            <v>-</v>
          </cell>
          <cell r="O1154" t="str">
            <v>-</v>
          </cell>
          <cell r="W1154" t="str">
            <v>-</v>
          </cell>
        </row>
        <row r="1155">
          <cell r="C1155" t="str">
            <v>3К1-15</v>
          </cell>
          <cell r="D1155" t="str">
            <v>Колонна 3К1-15</v>
          </cell>
          <cell r="E1155">
            <v>1</v>
          </cell>
          <cell r="F1155">
            <v>1235</v>
          </cell>
          <cell r="G1155">
            <v>1235</v>
          </cell>
          <cell r="H1155">
            <v>26.01</v>
          </cell>
          <cell r="I1155">
            <v>26.01</v>
          </cell>
          <cell r="J1155" t="str">
            <v>ОГЗ до R45</v>
          </cell>
          <cell r="K1155">
            <v>0</v>
          </cell>
          <cell r="L1155">
            <v>0</v>
          </cell>
          <cell r="M1155">
            <v>0</v>
          </cell>
          <cell r="N1155" t="str">
            <v>-</v>
          </cell>
          <cell r="O1155" t="str">
            <v>-</v>
          </cell>
          <cell r="W1155" t="str">
            <v>-</v>
          </cell>
        </row>
        <row r="1156">
          <cell r="C1156" t="str">
            <v>3К2-1</v>
          </cell>
          <cell r="D1156" t="str">
            <v>Колонна 3К2-1</v>
          </cell>
          <cell r="E1156">
            <v>1</v>
          </cell>
          <cell r="F1156">
            <v>1753.2</v>
          </cell>
          <cell r="G1156">
            <v>1753.2</v>
          </cell>
          <cell r="H1156">
            <v>21.53</v>
          </cell>
          <cell r="I1156">
            <v>21.53</v>
          </cell>
          <cell r="J1156" t="str">
            <v>ОГЗ до R45</v>
          </cell>
          <cell r="K1156">
            <v>1</v>
          </cell>
          <cell r="L1156">
            <v>1753.2</v>
          </cell>
          <cell r="M1156">
            <v>21.53</v>
          </cell>
          <cell r="N1156">
            <v>1</v>
          </cell>
          <cell r="O1156">
            <v>1753.2</v>
          </cell>
          <cell r="P1156">
            <v>21.53</v>
          </cell>
          <cell r="Q1156">
            <v>0</v>
          </cell>
          <cell r="R1156">
            <v>0</v>
          </cell>
          <cell r="S1156">
            <v>0</v>
          </cell>
          <cell r="U1156">
            <v>0</v>
          </cell>
          <cell r="V1156">
            <v>0</v>
          </cell>
          <cell r="W1156">
            <v>1</v>
          </cell>
        </row>
        <row r="1157">
          <cell r="C1157" t="str">
            <v>3К2-2</v>
          </cell>
          <cell r="D1157" t="str">
            <v>Колонна 3К2-2</v>
          </cell>
          <cell r="E1157">
            <v>10</v>
          </cell>
          <cell r="F1157">
            <v>1764.7</v>
          </cell>
          <cell r="G1157">
            <v>17647</v>
          </cell>
          <cell r="H1157">
            <v>21.81</v>
          </cell>
          <cell r="I1157">
            <v>218.1</v>
          </cell>
          <cell r="J1157" t="str">
            <v>ОГЗ до R45</v>
          </cell>
          <cell r="K1157">
            <v>10</v>
          </cell>
          <cell r="L1157">
            <v>17647</v>
          </cell>
          <cell r="M1157">
            <v>218.1</v>
          </cell>
          <cell r="N1157">
            <v>9</v>
          </cell>
          <cell r="O1157">
            <v>15882.300000000001</v>
          </cell>
          <cell r="P1157">
            <v>174.48</v>
          </cell>
          <cell r="Q1157">
            <v>2</v>
          </cell>
          <cell r="R1157">
            <v>3529.4</v>
          </cell>
          <cell r="S1157">
            <v>43.62</v>
          </cell>
          <cell r="U1157">
            <v>0</v>
          </cell>
          <cell r="V1157">
            <v>0</v>
          </cell>
          <cell r="W1157">
            <v>10</v>
          </cell>
        </row>
        <row r="1158">
          <cell r="C1158" t="str">
            <v>3К2-3</v>
          </cell>
          <cell r="D1158" t="str">
            <v>Колонна 3К2-3</v>
          </cell>
          <cell r="E1158">
            <v>1</v>
          </cell>
          <cell r="F1158">
            <v>1772.8</v>
          </cell>
          <cell r="G1158">
            <v>1772.8</v>
          </cell>
          <cell r="H1158">
            <v>22.08</v>
          </cell>
          <cell r="I1158">
            <v>22.08</v>
          </cell>
          <cell r="J1158" t="str">
            <v>ОГЗ до R45</v>
          </cell>
          <cell r="K1158">
            <v>1</v>
          </cell>
          <cell r="L1158">
            <v>1772.8</v>
          </cell>
          <cell r="M1158">
            <v>22.08</v>
          </cell>
          <cell r="N1158">
            <v>1</v>
          </cell>
          <cell r="O1158">
            <v>1772.8</v>
          </cell>
          <cell r="P1158">
            <v>22.08</v>
          </cell>
          <cell r="Q1158">
            <v>0</v>
          </cell>
          <cell r="R1158">
            <v>0</v>
          </cell>
          <cell r="S1158">
            <v>0</v>
          </cell>
          <cell r="W1158">
            <v>1</v>
          </cell>
        </row>
        <row r="1159">
          <cell r="C1159" t="str">
            <v>3К2-4</v>
          </cell>
          <cell r="D1159" t="str">
            <v>Колонна 3К2-4</v>
          </cell>
          <cell r="E1159">
            <v>1</v>
          </cell>
          <cell r="F1159">
            <v>1772.8</v>
          </cell>
          <cell r="G1159">
            <v>1772.8</v>
          </cell>
          <cell r="H1159">
            <v>22.08</v>
          </cell>
          <cell r="I1159">
            <v>22.08</v>
          </cell>
          <cell r="J1159" t="str">
            <v>ОГЗ до R45</v>
          </cell>
          <cell r="K1159">
            <v>1</v>
          </cell>
          <cell r="L1159">
            <v>1772.8</v>
          </cell>
          <cell r="M1159">
            <v>22.08</v>
          </cell>
          <cell r="N1159">
            <v>2</v>
          </cell>
          <cell r="O1159">
            <v>3545.6</v>
          </cell>
          <cell r="P1159">
            <v>44.16</v>
          </cell>
          <cell r="Q1159">
            <v>-1</v>
          </cell>
          <cell r="R1159">
            <v>-1772.8</v>
          </cell>
          <cell r="S1159">
            <v>-22.08</v>
          </cell>
          <cell r="W1159">
            <v>1</v>
          </cell>
        </row>
        <row r="1160">
          <cell r="C1160" t="str">
            <v>3К2-5</v>
          </cell>
          <cell r="D1160" t="str">
            <v>Колонна 3К2-5</v>
          </cell>
          <cell r="E1160">
            <v>1</v>
          </cell>
          <cell r="F1160">
            <v>1786.1</v>
          </cell>
          <cell r="G1160">
            <v>1786.1</v>
          </cell>
          <cell r="H1160">
            <v>22.29</v>
          </cell>
          <cell r="I1160">
            <v>22.29</v>
          </cell>
          <cell r="J1160" t="str">
            <v>ОГЗ до R45</v>
          </cell>
          <cell r="K1160">
            <v>1</v>
          </cell>
          <cell r="L1160">
            <v>1786.1</v>
          </cell>
          <cell r="M1160">
            <v>22.29</v>
          </cell>
          <cell r="N1160">
            <v>2</v>
          </cell>
          <cell r="O1160">
            <v>3572.2</v>
          </cell>
          <cell r="P1160">
            <v>22.29</v>
          </cell>
          <cell r="Q1160">
            <v>0</v>
          </cell>
          <cell r="R1160">
            <v>0</v>
          </cell>
          <cell r="S1160">
            <v>0</v>
          </cell>
          <cell r="U1160">
            <v>0</v>
          </cell>
          <cell r="V1160">
            <v>0</v>
          </cell>
          <cell r="W1160">
            <v>1</v>
          </cell>
        </row>
        <row r="1161">
          <cell r="C1161" t="str">
            <v>3К2-6</v>
          </cell>
          <cell r="D1161" t="str">
            <v>Колонна 3К2-6</v>
          </cell>
          <cell r="E1161">
            <v>1</v>
          </cell>
          <cell r="F1161">
            <v>1753.2</v>
          </cell>
          <cell r="G1161">
            <v>1753.2</v>
          </cell>
          <cell r="H1161">
            <v>21.53</v>
          </cell>
          <cell r="I1161">
            <v>21.53</v>
          </cell>
          <cell r="J1161" t="str">
            <v>ОГЗ до R45</v>
          </cell>
          <cell r="K1161">
            <v>1</v>
          </cell>
          <cell r="L1161">
            <v>1753.2</v>
          </cell>
          <cell r="M1161">
            <v>21.53</v>
          </cell>
          <cell r="N1161">
            <v>1</v>
          </cell>
          <cell r="O1161">
            <v>1753.2</v>
          </cell>
          <cell r="P1161">
            <v>21.53</v>
          </cell>
          <cell r="Q1161">
            <v>0</v>
          </cell>
          <cell r="R1161">
            <v>0</v>
          </cell>
          <cell r="S1161">
            <v>0</v>
          </cell>
          <cell r="W1161">
            <v>1</v>
          </cell>
        </row>
        <row r="1162">
          <cell r="C1162" t="str">
            <v>3К4-1</v>
          </cell>
          <cell r="D1162" t="str">
            <v>Колонна 3К4-1</v>
          </cell>
          <cell r="E1162">
            <v>2</v>
          </cell>
          <cell r="F1162">
            <v>205.9</v>
          </cell>
          <cell r="G1162">
            <v>411.8</v>
          </cell>
          <cell r="H1162">
            <v>4.83</v>
          </cell>
          <cell r="I1162">
            <v>9.66</v>
          </cell>
          <cell r="J1162" t="str">
            <v>ОГЗ до R45</v>
          </cell>
          <cell r="K1162">
            <v>0</v>
          </cell>
          <cell r="L1162">
            <v>0</v>
          </cell>
          <cell r="M1162">
            <v>0</v>
          </cell>
          <cell r="N1162" t="str">
            <v>-</v>
          </cell>
          <cell r="O1162" t="str">
            <v>-</v>
          </cell>
          <cell r="W1162" t="str">
            <v>-</v>
          </cell>
        </row>
        <row r="1163">
          <cell r="C1163" t="str">
            <v>3К4-2</v>
          </cell>
          <cell r="D1163" t="str">
            <v>Колонна 3К4-2</v>
          </cell>
          <cell r="E1163">
            <v>1</v>
          </cell>
          <cell r="F1163">
            <v>324.7</v>
          </cell>
          <cell r="G1163">
            <v>324.7</v>
          </cell>
          <cell r="H1163">
            <v>8.2799999999999994</v>
          </cell>
          <cell r="I1163">
            <v>8.2799999999999994</v>
          </cell>
          <cell r="J1163" t="str">
            <v>ОГЗ до R45</v>
          </cell>
          <cell r="K1163">
            <v>0</v>
          </cell>
          <cell r="L1163">
            <v>0</v>
          </cell>
          <cell r="M1163">
            <v>0</v>
          </cell>
          <cell r="N1163" t="str">
            <v>-</v>
          </cell>
          <cell r="O1163" t="str">
            <v>-</v>
          </cell>
          <cell r="W1163" t="str">
            <v>-</v>
          </cell>
        </row>
        <row r="1164">
          <cell r="C1164" t="str">
            <v>3К4-3</v>
          </cell>
          <cell r="D1164" t="str">
            <v>Колонна 3К4-3</v>
          </cell>
          <cell r="E1164">
            <v>10</v>
          </cell>
          <cell r="F1164">
            <v>222.3</v>
          </cell>
          <cell r="G1164">
            <v>2223</v>
          </cell>
          <cell r="H1164">
            <v>5.14</v>
          </cell>
          <cell r="I1164">
            <v>51.4</v>
          </cell>
          <cell r="J1164" t="str">
            <v>ОГЗ до R45</v>
          </cell>
          <cell r="K1164">
            <v>0</v>
          </cell>
          <cell r="L1164">
            <v>0</v>
          </cell>
          <cell r="M1164">
            <v>0</v>
          </cell>
          <cell r="N1164" t="str">
            <v>-</v>
          </cell>
          <cell r="O1164" t="str">
            <v>-</v>
          </cell>
          <cell r="W1164" t="str">
            <v>-</v>
          </cell>
        </row>
        <row r="1165">
          <cell r="C1165" t="str">
            <v>3К4-4</v>
          </cell>
          <cell r="D1165" t="str">
            <v>Колонна 3К4-4</v>
          </cell>
          <cell r="E1165">
            <v>10</v>
          </cell>
          <cell r="F1165">
            <v>222.9</v>
          </cell>
          <cell r="G1165">
            <v>2229</v>
          </cell>
          <cell r="H1165">
            <v>5.47</v>
          </cell>
          <cell r="I1165">
            <v>54.699999999999996</v>
          </cell>
          <cell r="J1165" t="str">
            <v>ОГЗ до R45</v>
          </cell>
          <cell r="K1165">
            <v>0</v>
          </cell>
          <cell r="L1165">
            <v>0</v>
          </cell>
          <cell r="M1165">
            <v>0</v>
          </cell>
          <cell r="N1165" t="str">
            <v>-</v>
          </cell>
          <cell r="O1165" t="str">
            <v>-</v>
          </cell>
          <cell r="W1165" t="str">
            <v>-</v>
          </cell>
        </row>
        <row r="1166">
          <cell r="C1166" t="str">
            <v>3К4-5</v>
          </cell>
          <cell r="D1166" t="str">
            <v>Колонна 3К4-5</v>
          </cell>
          <cell r="E1166">
            <v>1</v>
          </cell>
          <cell r="F1166">
            <v>231.3</v>
          </cell>
          <cell r="G1166">
            <v>231.3</v>
          </cell>
          <cell r="H1166">
            <v>5.45</v>
          </cell>
          <cell r="I1166">
            <v>5.45</v>
          </cell>
          <cell r="J1166" t="str">
            <v>ОГЗ до R45</v>
          </cell>
          <cell r="K1166">
            <v>0</v>
          </cell>
          <cell r="L1166">
            <v>0</v>
          </cell>
          <cell r="M1166">
            <v>0</v>
          </cell>
          <cell r="N1166" t="str">
            <v>-</v>
          </cell>
          <cell r="O1166" t="str">
            <v>-</v>
          </cell>
          <cell r="W1166" t="str">
            <v>-</v>
          </cell>
        </row>
        <row r="1167">
          <cell r="C1167" t="str">
            <v>3К4-6</v>
          </cell>
          <cell r="D1167" t="str">
            <v>Колонна 3К4-6</v>
          </cell>
          <cell r="E1167">
            <v>1</v>
          </cell>
          <cell r="F1167">
            <v>231.8</v>
          </cell>
          <cell r="G1167">
            <v>231.8</v>
          </cell>
          <cell r="H1167">
            <v>5.74</v>
          </cell>
          <cell r="I1167">
            <v>5.74</v>
          </cell>
          <cell r="J1167" t="str">
            <v>ОГЗ до R45</v>
          </cell>
          <cell r="K1167">
            <v>0</v>
          </cell>
          <cell r="L1167">
            <v>0</v>
          </cell>
          <cell r="M1167">
            <v>0</v>
          </cell>
          <cell r="N1167" t="str">
            <v>-</v>
          </cell>
          <cell r="O1167" t="str">
            <v>-</v>
          </cell>
          <cell r="W1167" t="str">
            <v>-</v>
          </cell>
        </row>
        <row r="1168">
          <cell r="C1168" t="str">
            <v>3К4-7</v>
          </cell>
          <cell r="D1168" t="str">
            <v>Колонна 3К4-7</v>
          </cell>
          <cell r="E1168">
            <v>1</v>
          </cell>
          <cell r="F1168">
            <v>232.8</v>
          </cell>
          <cell r="G1168">
            <v>232.8</v>
          </cell>
          <cell r="H1168">
            <v>5.46</v>
          </cell>
          <cell r="I1168">
            <v>5.46</v>
          </cell>
          <cell r="J1168" t="str">
            <v>ОГЗ до R45</v>
          </cell>
          <cell r="K1168">
            <v>0</v>
          </cell>
          <cell r="L1168">
            <v>0</v>
          </cell>
          <cell r="M1168">
            <v>0</v>
          </cell>
          <cell r="N1168" t="str">
            <v>-</v>
          </cell>
          <cell r="O1168" t="str">
            <v>-</v>
          </cell>
          <cell r="W1168" t="str">
            <v>-</v>
          </cell>
        </row>
        <row r="1169">
          <cell r="C1169" t="str">
            <v>3К4-8</v>
          </cell>
          <cell r="D1169" t="str">
            <v>Колонна 3К4-8</v>
          </cell>
          <cell r="E1169">
            <v>1</v>
          </cell>
          <cell r="F1169">
            <v>242.5</v>
          </cell>
          <cell r="G1169">
            <v>242.5</v>
          </cell>
          <cell r="H1169">
            <v>6.12</v>
          </cell>
          <cell r="I1169">
            <v>6.12</v>
          </cell>
          <cell r="J1169" t="str">
            <v>ОГЗ до R45</v>
          </cell>
          <cell r="K1169">
            <v>0</v>
          </cell>
          <cell r="L1169">
            <v>0</v>
          </cell>
          <cell r="M1169">
            <v>0</v>
          </cell>
          <cell r="N1169" t="str">
            <v>-</v>
          </cell>
          <cell r="O1169" t="str">
            <v>-</v>
          </cell>
          <cell r="W1169" t="str">
            <v>-</v>
          </cell>
        </row>
        <row r="1170">
          <cell r="C1170" t="str">
            <v>3К4-9</v>
          </cell>
          <cell r="D1170" t="str">
            <v>Колонна 3К4-9</v>
          </cell>
          <cell r="E1170">
            <v>1</v>
          </cell>
          <cell r="F1170">
            <v>231.3</v>
          </cell>
          <cell r="G1170">
            <v>231.3</v>
          </cell>
          <cell r="H1170">
            <v>5.45</v>
          </cell>
          <cell r="I1170">
            <v>5.45</v>
          </cell>
          <cell r="J1170" t="str">
            <v>ОГЗ до R45</v>
          </cell>
          <cell r="K1170">
            <v>0</v>
          </cell>
          <cell r="L1170">
            <v>0</v>
          </cell>
          <cell r="M1170">
            <v>0</v>
          </cell>
          <cell r="N1170" t="str">
            <v>-</v>
          </cell>
          <cell r="O1170" t="str">
            <v>-</v>
          </cell>
          <cell r="W1170" t="str">
            <v>-</v>
          </cell>
        </row>
        <row r="1171">
          <cell r="C1171" t="str">
            <v>3К4-10</v>
          </cell>
          <cell r="D1171" t="str">
            <v>Колонна 3К4-10</v>
          </cell>
          <cell r="E1171">
            <v>1</v>
          </cell>
          <cell r="F1171">
            <v>231.8</v>
          </cell>
          <cell r="G1171">
            <v>231.8</v>
          </cell>
          <cell r="H1171">
            <v>5.74</v>
          </cell>
          <cell r="I1171">
            <v>5.74</v>
          </cell>
          <cell r="J1171" t="str">
            <v>ОГЗ до R45</v>
          </cell>
          <cell r="K1171">
            <v>0</v>
          </cell>
          <cell r="L1171">
            <v>0</v>
          </cell>
          <cell r="M1171">
            <v>0</v>
          </cell>
          <cell r="N1171" t="str">
            <v>-</v>
          </cell>
          <cell r="O1171" t="str">
            <v>-</v>
          </cell>
          <cell r="W1171" t="str">
            <v>-</v>
          </cell>
        </row>
        <row r="1172">
          <cell r="C1172" t="str">
            <v>3К4-11</v>
          </cell>
          <cell r="D1172" t="str">
            <v>Колонна 3К4-11</v>
          </cell>
          <cell r="E1172">
            <v>1</v>
          </cell>
          <cell r="F1172">
            <v>314.7</v>
          </cell>
          <cell r="G1172">
            <v>314.7</v>
          </cell>
          <cell r="H1172">
            <v>8.01</v>
          </cell>
          <cell r="I1172">
            <v>8.01</v>
          </cell>
          <cell r="J1172" t="str">
            <v>ОГЗ до R45</v>
          </cell>
          <cell r="K1172">
            <v>0</v>
          </cell>
          <cell r="L1172">
            <v>0</v>
          </cell>
          <cell r="M1172">
            <v>0</v>
          </cell>
          <cell r="N1172" t="str">
            <v>-</v>
          </cell>
          <cell r="O1172" t="str">
            <v>-</v>
          </cell>
          <cell r="W1172" t="str">
            <v>-</v>
          </cell>
        </row>
        <row r="1173">
          <cell r="C1173" t="str">
            <v>3КР1-1</v>
          </cell>
          <cell r="D1173" t="str">
            <v>Кронштейн 3КР1-1</v>
          </cell>
          <cell r="E1173">
            <v>1</v>
          </cell>
          <cell r="F1173">
            <v>21.3</v>
          </cell>
          <cell r="G1173">
            <v>21.3</v>
          </cell>
          <cell r="H1173">
            <v>0.62</v>
          </cell>
          <cell r="I1173">
            <v>0.62</v>
          </cell>
          <cell r="J1173" t="str">
            <v>RAL  7005</v>
          </cell>
          <cell r="K1173">
            <v>0</v>
          </cell>
          <cell r="L1173">
            <v>0</v>
          </cell>
          <cell r="M1173">
            <v>0</v>
          </cell>
          <cell r="N1173" t="str">
            <v>-</v>
          </cell>
          <cell r="O1173" t="str">
            <v>-</v>
          </cell>
          <cell r="W1173" t="str">
            <v>-</v>
          </cell>
        </row>
        <row r="1174">
          <cell r="C1174" t="str">
            <v>3КР1-2</v>
          </cell>
          <cell r="D1174" t="str">
            <v>Кронштейн 3КР1-2</v>
          </cell>
          <cell r="E1174">
            <v>1</v>
          </cell>
          <cell r="F1174">
            <v>71.400000000000006</v>
          </cell>
          <cell r="G1174">
            <v>71.400000000000006</v>
          </cell>
          <cell r="H1174">
            <v>1.71</v>
          </cell>
          <cell r="I1174">
            <v>1.71</v>
          </cell>
          <cell r="J1174" t="str">
            <v>RAL  7005</v>
          </cell>
          <cell r="K1174">
            <v>0</v>
          </cell>
          <cell r="L1174">
            <v>0</v>
          </cell>
          <cell r="M1174">
            <v>0</v>
          </cell>
          <cell r="N1174" t="str">
            <v>-</v>
          </cell>
          <cell r="O1174" t="str">
            <v>-</v>
          </cell>
          <cell r="W1174" t="str">
            <v>-</v>
          </cell>
        </row>
        <row r="1175">
          <cell r="C1175" t="str">
            <v>3КР1-3</v>
          </cell>
          <cell r="D1175" t="str">
            <v>Кронштейн 3КР1-3</v>
          </cell>
          <cell r="E1175">
            <v>4</v>
          </cell>
          <cell r="F1175">
            <v>66.900000000000006</v>
          </cell>
          <cell r="G1175">
            <v>267.60000000000002</v>
          </cell>
          <cell r="H1175">
            <v>1.6</v>
          </cell>
          <cell r="I1175">
            <v>6.4</v>
          </cell>
          <cell r="J1175" t="str">
            <v>RAL  7005</v>
          </cell>
          <cell r="K1175">
            <v>0</v>
          </cell>
          <cell r="L1175">
            <v>0</v>
          </cell>
          <cell r="M1175">
            <v>0</v>
          </cell>
          <cell r="N1175" t="str">
            <v>-</v>
          </cell>
          <cell r="O1175" t="str">
            <v>-</v>
          </cell>
          <cell r="W1175" t="str">
            <v>-</v>
          </cell>
        </row>
        <row r="1176">
          <cell r="C1176" t="str">
            <v>3КР1-4</v>
          </cell>
          <cell r="D1176" t="str">
            <v>Кронштейн 3КР1-4</v>
          </cell>
          <cell r="E1176">
            <v>4</v>
          </cell>
          <cell r="F1176">
            <v>17.5</v>
          </cell>
          <cell r="G1176">
            <v>70</v>
          </cell>
          <cell r="H1176">
            <v>0.52</v>
          </cell>
          <cell r="I1176">
            <v>2.08</v>
          </cell>
          <cell r="J1176" t="str">
            <v>RAL  7005</v>
          </cell>
          <cell r="K1176">
            <v>0</v>
          </cell>
          <cell r="L1176">
            <v>0</v>
          </cell>
          <cell r="M1176">
            <v>0</v>
          </cell>
          <cell r="N1176" t="str">
            <v>-</v>
          </cell>
          <cell r="O1176" t="str">
            <v>-</v>
          </cell>
          <cell r="W1176" t="str">
            <v>-</v>
          </cell>
        </row>
        <row r="1177">
          <cell r="C1177" t="str">
            <v>3Л1-1</v>
          </cell>
          <cell r="D1177" t="str">
            <v>Лестница 3Л1-1</v>
          </cell>
          <cell r="E1177">
            <v>2</v>
          </cell>
          <cell r="F1177">
            <v>347.1</v>
          </cell>
          <cell r="G1177">
            <v>694.2</v>
          </cell>
          <cell r="H1177">
            <v>17.809999999999999</v>
          </cell>
          <cell r="I1177">
            <v>35.619999999999997</v>
          </cell>
          <cell r="J1177" t="str">
            <v>RAL  7005</v>
          </cell>
          <cell r="K1177">
            <v>0</v>
          </cell>
          <cell r="L1177">
            <v>0</v>
          </cell>
          <cell r="M1177">
            <v>0</v>
          </cell>
          <cell r="N1177" t="str">
            <v>-</v>
          </cell>
          <cell r="O1177" t="str">
            <v>-</v>
          </cell>
          <cell r="W1177" t="str">
            <v>-</v>
          </cell>
        </row>
        <row r="1178">
          <cell r="C1178" t="str">
            <v>3Л1-2</v>
          </cell>
          <cell r="D1178" t="str">
            <v>Лестница 3Л1-2</v>
          </cell>
          <cell r="E1178">
            <v>1</v>
          </cell>
          <cell r="F1178">
            <v>383.4</v>
          </cell>
          <cell r="G1178">
            <v>383.4</v>
          </cell>
          <cell r="H1178">
            <v>17.760000000000002</v>
          </cell>
          <cell r="I1178">
            <v>17.760000000000002</v>
          </cell>
          <cell r="J1178" t="str">
            <v>RAL  7005</v>
          </cell>
          <cell r="K1178">
            <v>0</v>
          </cell>
          <cell r="L1178">
            <v>0</v>
          </cell>
          <cell r="M1178">
            <v>0</v>
          </cell>
          <cell r="N1178" t="str">
            <v>-</v>
          </cell>
          <cell r="O1178" t="str">
            <v>-</v>
          </cell>
          <cell r="W1178" t="str">
            <v>-</v>
          </cell>
        </row>
        <row r="1179">
          <cell r="C1179" t="str">
            <v>3Л1-3</v>
          </cell>
          <cell r="D1179" t="str">
            <v>Лестница 3Л1-3</v>
          </cell>
          <cell r="E1179">
            <v>1</v>
          </cell>
          <cell r="F1179">
            <v>176</v>
          </cell>
          <cell r="G1179">
            <v>176</v>
          </cell>
          <cell r="H1179">
            <v>8.68</v>
          </cell>
          <cell r="I1179">
            <v>8.68</v>
          </cell>
          <cell r="J1179" t="str">
            <v>RAL  7005</v>
          </cell>
          <cell r="K1179">
            <v>0</v>
          </cell>
          <cell r="L1179">
            <v>0</v>
          </cell>
          <cell r="M1179">
            <v>0</v>
          </cell>
          <cell r="N1179" t="str">
            <v>-</v>
          </cell>
          <cell r="O1179" t="str">
            <v>-</v>
          </cell>
          <cell r="W1179" t="str">
            <v>-</v>
          </cell>
        </row>
        <row r="1180">
          <cell r="C1180" t="str">
            <v>3Л1-4</v>
          </cell>
          <cell r="D1180" t="str">
            <v>Лестница 3Л1-4</v>
          </cell>
          <cell r="E1180">
            <v>2</v>
          </cell>
          <cell r="F1180">
            <v>278.8</v>
          </cell>
          <cell r="G1180">
            <v>557.6</v>
          </cell>
          <cell r="H1180">
            <v>15.24</v>
          </cell>
          <cell r="I1180">
            <v>30.48</v>
          </cell>
          <cell r="J1180" t="str">
            <v>RAL  7005</v>
          </cell>
          <cell r="K1180">
            <v>0</v>
          </cell>
          <cell r="L1180">
            <v>0</v>
          </cell>
          <cell r="M1180">
            <v>0</v>
          </cell>
          <cell r="N1180" t="str">
            <v>-</v>
          </cell>
          <cell r="O1180" t="str">
            <v>-</v>
          </cell>
          <cell r="W1180" t="str">
            <v>-</v>
          </cell>
        </row>
        <row r="1181">
          <cell r="C1181" t="str">
            <v>3Л1-5</v>
          </cell>
          <cell r="D1181" t="str">
            <v>Лестница 3Л1-5</v>
          </cell>
          <cell r="E1181">
            <v>1</v>
          </cell>
          <cell r="F1181">
            <v>261.2</v>
          </cell>
          <cell r="G1181">
            <v>261.2</v>
          </cell>
          <cell r="H1181">
            <v>13.45</v>
          </cell>
          <cell r="I1181">
            <v>13.45</v>
          </cell>
          <cell r="J1181" t="str">
            <v>RAL  7005</v>
          </cell>
          <cell r="K1181">
            <v>0</v>
          </cell>
          <cell r="L1181">
            <v>0</v>
          </cell>
          <cell r="M1181">
            <v>0</v>
          </cell>
          <cell r="N1181" t="str">
            <v>-</v>
          </cell>
          <cell r="O1181" t="str">
            <v>-</v>
          </cell>
          <cell r="W1181" t="str">
            <v>-</v>
          </cell>
        </row>
        <row r="1182">
          <cell r="C1182" t="str">
            <v>3Л1-6</v>
          </cell>
          <cell r="D1182" t="str">
            <v>Лестница 3Л1-6</v>
          </cell>
          <cell r="E1182">
            <v>1</v>
          </cell>
          <cell r="F1182">
            <v>259.60000000000002</v>
          </cell>
          <cell r="G1182">
            <v>259.60000000000002</v>
          </cell>
          <cell r="H1182">
            <v>13.38</v>
          </cell>
          <cell r="I1182">
            <v>13.38</v>
          </cell>
          <cell r="J1182" t="str">
            <v>RAL  7005</v>
          </cell>
          <cell r="K1182">
            <v>0</v>
          </cell>
          <cell r="L1182">
            <v>0</v>
          </cell>
          <cell r="M1182">
            <v>0</v>
          </cell>
          <cell r="N1182" t="str">
            <v>-</v>
          </cell>
          <cell r="O1182" t="str">
            <v>-</v>
          </cell>
          <cell r="W1182" t="str">
            <v>-</v>
          </cell>
        </row>
        <row r="1183">
          <cell r="C1183" t="str">
            <v>3Л2-1</v>
          </cell>
          <cell r="D1183" t="str">
            <v>Лестница 3Л2-1</v>
          </cell>
          <cell r="E1183">
            <v>1</v>
          </cell>
          <cell r="F1183">
            <v>61.6</v>
          </cell>
          <cell r="G1183">
            <v>61.6</v>
          </cell>
          <cell r="H1183">
            <v>2.8</v>
          </cell>
          <cell r="I1183">
            <v>2.8</v>
          </cell>
          <cell r="J1183" t="str">
            <v>RAL  7005</v>
          </cell>
          <cell r="K1183">
            <v>0</v>
          </cell>
          <cell r="L1183">
            <v>0</v>
          </cell>
          <cell r="M1183">
            <v>0</v>
          </cell>
          <cell r="N1183" t="str">
            <v>-</v>
          </cell>
          <cell r="O1183" t="str">
            <v>-</v>
          </cell>
          <cell r="W1183" t="str">
            <v>-</v>
          </cell>
        </row>
        <row r="1184">
          <cell r="C1184" t="str">
            <v>3Л2-2</v>
          </cell>
          <cell r="D1184" t="str">
            <v>Лестница 3Л2-2</v>
          </cell>
          <cell r="E1184">
            <v>2</v>
          </cell>
          <cell r="F1184">
            <v>370.8</v>
          </cell>
          <cell r="G1184">
            <v>741.6</v>
          </cell>
          <cell r="H1184">
            <v>19.89</v>
          </cell>
          <cell r="I1184">
            <v>39.78</v>
          </cell>
          <cell r="J1184" t="str">
            <v>RAL  7005</v>
          </cell>
          <cell r="K1184">
            <v>0</v>
          </cell>
          <cell r="L1184">
            <v>0</v>
          </cell>
          <cell r="M1184">
            <v>0</v>
          </cell>
          <cell r="N1184" t="str">
            <v>-</v>
          </cell>
          <cell r="O1184" t="str">
            <v>-</v>
          </cell>
          <cell r="W1184" t="str">
            <v>-</v>
          </cell>
        </row>
        <row r="1185">
          <cell r="C1185" t="str">
            <v>3Л2-3</v>
          </cell>
          <cell r="D1185" t="str">
            <v>Лестница 3Л2-3</v>
          </cell>
          <cell r="E1185">
            <v>1</v>
          </cell>
          <cell r="F1185">
            <v>276.39999999999998</v>
          </cell>
          <cell r="G1185">
            <v>276.39999999999998</v>
          </cell>
          <cell r="H1185">
            <v>14.96</v>
          </cell>
          <cell r="I1185">
            <v>14.96</v>
          </cell>
          <cell r="J1185" t="str">
            <v>RAL  7005</v>
          </cell>
          <cell r="K1185">
            <v>0</v>
          </cell>
          <cell r="L1185">
            <v>0</v>
          </cell>
          <cell r="M1185">
            <v>0</v>
          </cell>
          <cell r="N1185" t="str">
            <v>-</v>
          </cell>
          <cell r="O1185" t="str">
            <v>-</v>
          </cell>
          <cell r="W1185" t="str">
            <v>-</v>
          </cell>
        </row>
        <row r="1186">
          <cell r="C1186" t="str">
            <v>3Л2-4</v>
          </cell>
          <cell r="D1186" t="str">
            <v>Лестница 3Л2-4</v>
          </cell>
          <cell r="E1186">
            <v>1</v>
          </cell>
          <cell r="F1186">
            <v>309.60000000000002</v>
          </cell>
          <cell r="G1186">
            <v>309.60000000000002</v>
          </cell>
          <cell r="H1186">
            <v>16.39</v>
          </cell>
          <cell r="I1186">
            <v>16.39</v>
          </cell>
          <cell r="J1186" t="str">
            <v>RAL  7005</v>
          </cell>
          <cell r="K1186">
            <v>0</v>
          </cell>
          <cell r="L1186">
            <v>0</v>
          </cell>
          <cell r="M1186">
            <v>0</v>
          </cell>
          <cell r="N1186" t="str">
            <v>-</v>
          </cell>
          <cell r="O1186" t="str">
            <v>-</v>
          </cell>
          <cell r="W1186" t="str">
            <v>-</v>
          </cell>
        </row>
        <row r="1187">
          <cell r="C1187" t="str">
            <v>3Л3-1</v>
          </cell>
          <cell r="D1187" t="str">
            <v>Лестница 3Л3-1</v>
          </cell>
          <cell r="E1187">
            <v>2</v>
          </cell>
          <cell r="F1187">
            <v>254.8</v>
          </cell>
          <cell r="G1187">
            <v>509.6</v>
          </cell>
          <cell r="H1187">
            <v>11.27</v>
          </cell>
          <cell r="I1187">
            <v>22.54</v>
          </cell>
          <cell r="J1187" t="str">
            <v>RAL  7005</v>
          </cell>
          <cell r="K1187">
            <v>0</v>
          </cell>
          <cell r="L1187">
            <v>0</v>
          </cell>
          <cell r="M1187">
            <v>0</v>
          </cell>
          <cell r="N1187" t="str">
            <v>-</v>
          </cell>
          <cell r="O1187" t="str">
            <v>-</v>
          </cell>
          <cell r="W1187" t="str">
            <v>-</v>
          </cell>
        </row>
        <row r="1188">
          <cell r="C1188" t="str">
            <v>3Л3-2</v>
          </cell>
          <cell r="D1188" t="str">
            <v>Лестница 3Л3-2</v>
          </cell>
          <cell r="E1188">
            <v>1</v>
          </cell>
          <cell r="F1188">
            <v>293.89999999999998</v>
          </cell>
          <cell r="G1188">
            <v>293.89999999999998</v>
          </cell>
          <cell r="H1188">
            <v>12.83</v>
          </cell>
          <cell r="I1188">
            <v>12.83</v>
          </cell>
          <cell r="J1188" t="str">
            <v>RAL  7005</v>
          </cell>
          <cell r="K1188">
            <v>0</v>
          </cell>
          <cell r="L1188">
            <v>0</v>
          </cell>
          <cell r="M1188">
            <v>0</v>
          </cell>
          <cell r="N1188" t="str">
            <v>-</v>
          </cell>
          <cell r="O1188" t="str">
            <v>-</v>
          </cell>
          <cell r="W1188" t="str">
            <v>-</v>
          </cell>
        </row>
        <row r="1189">
          <cell r="C1189" t="str">
            <v>3Л3-3</v>
          </cell>
          <cell r="D1189" t="str">
            <v>Лестница 3Л3-3</v>
          </cell>
          <cell r="E1189">
            <v>1</v>
          </cell>
          <cell r="F1189">
            <v>257.39999999999998</v>
          </cell>
          <cell r="G1189">
            <v>257.39999999999998</v>
          </cell>
          <cell r="H1189">
            <v>11.35</v>
          </cell>
          <cell r="I1189">
            <v>11.35</v>
          </cell>
          <cell r="J1189" t="str">
            <v>RAL  7005</v>
          </cell>
          <cell r="K1189">
            <v>0</v>
          </cell>
          <cell r="L1189">
            <v>0</v>
          </cell>
          <cell r="M1189">
            <v>0</v>
          </cell>
          <cell r="N1189" t="str">
            <v>-</v>
          </cell>
          <cell r="O1189" t="str">
            <v>-</v>
          </cell>
          <cell r="W1189" t="str">
            <v>-</v>
          </cell>
        </row>
        <row r="1190">
          <cell r="C1190" t="str">
            <v>3Л3-4</v>
          </cell>
          <cell r="D1190" t="str">
            <v>Лестница 3Л3-4</v>
          </cell>
          <cell r="E1190">
            <v>1</v>
          </cell>
          <cell r="F1190">
            <v>362.1</v>
          </cell>
          <cell r="G1190">
            <v>362.1</v>
          </cell>
          <cell r="H1190">
            <v>17.739999999999998</v>
          </cell>
          <cell r="I1190">
            <v>17.739999999999998</v>
          </cell>
          <cell r="J1190" t="str">
            <v>RAL  7005</v>
          </cell>
          <cell r="K1190">
            <v>0</v>
          </cell>
          <cell r="L1190">
            <v>0</v>
          </cell>
          <cell r="M1190">
            <v>0</v>
          </cell>
          <cell r="N1190" t="str">
            <v>-</v>
          </cell>
          <cell r="O1190" t="str">
            <v>-</v>
          </cell>
          <cell r="W1190" t="str">
            <v>-</v>
          </cell>
        </row>
        <row r="1191">
          <cell r="C1191" t="str">
            <v>3Л6-1</v>
          </cell>
          <cell r="D1191" t="str">
            <v>Лестница 3Л6-1</v>
          </cell>
          <cell r="E1191">
            <v>1</v>
          </cell>
          <cell r="F1191">
            <v>449.9</v>
          </cell>
          <cell r="G1191">
            <v>449.9</v>
          </cell>
          <cell r="H1191">
            <v>20.170000000000002</v>
          </cell>
          <cell r="I1191">
            <v>20.170000000000002</v>
          </cell>
          <cell r="J1191" t="str">
            <v>RAL  7005</v>
          </cell>
          <cell r="K1191">
            <v>0</v>
          </cell>
          <cell r="L1191">
            <v>0</v>
          </cell>
          <cell r="M1191">
            <v>0</v>
          </cell>
          <cell r="N1191" t="str">
            <v>-</v>
          </cell>
          <cell r="O1191" t="str">
            <v>-</v>
          </cell>
          <cell r="W1191" t="str">
            <v>-</v>
          </cell>
        </row>
        <row r="1192">
          <cell r="C1192" t="str">
            <v>3М-1</v>
          </cell>
          <cell r="D1192" t="str">
            <v>Монтажный элемент 3М-1</v>
          </cell>
          <cell r="E1192">
            <v>40</v>
          </cell>
          <cell r="F1192">
            <v>1.5</v>
          </cell>
          <cell r="G1192">
            <v>60</v>
          </cell>
          <cell r="H1192">
            <v>0.04</v>
          </cell>
          <cell r="I1192">
            <v>1.6</v>
          </cell>
          <cell r="J1192" t="str">
            <v>RAL  7005</v>
          </cell>
          <cell r="K1192">
            <v>0</v>
          </cell>
          <cell r="L1192">
            <v>0</v>
          </cell>
          <cell r="M1192">
            <v>0</v>
          </cell>
          <cell r="N1192" t="str">
            <v>-</v>
          </cell>
          <cell r="O1192" t="str">
            <v>-</v>
          </cell>
          <cell r="W1192" t="str">
            <v>-</v>
          </cell>
        </row>
        <row r="1193">
          <cell r="C1193" t="str">
            <v>3М-2</v>
          </cell>
          <cell r="D1193" t="str">
            <v>Монтажный элемент 3М-2</v>
          </cell>
          <cell r="E1193">
            <v>24</v>
          </cell>
          <cell r="F1193">
            <v>0.3</v>
          </cell>
          <cell r="G1193">
            <v>7.2</v>
          </cell>
          <cell r="H1193">
            <v>0.02</v>
          </cell>
          <cell r="I1193">
            <v>0.48</v>
          </cell>
          <cell r="J1193" t="str">
            <v>RAL  7005</v>
          </cell>
          <cell r="K1193">
            <v>0</v>
          </cell>
          <cell r="L1193">
            <v>0</v>
          </cell>
          <cell r="M1193">
            <v>0</v>
          </cell>
          <cell r="N1193" t="str">
            <v>-</v>
          </cell>
          <cell r="O1193" t="str">
            <v>-</v>
          </cell>
          <cell r="W1193" t="str">
            <v>-</v>
          </cell>
        </row>
        <row r="1194">
          <cell r="C1194" t="str">
            <v>3М-3</v>
          </cell>
          <cell r="D1194" t="str">
            <v>Монтажный элемент 3М-3</v>
          </cell>
          <cell r="E1194">
            <v>8</v>
          </cell>
          <cell r="F1194">
            <v>11.2</v>
          </cell>
          <cell r="G1194">
            <v>89.6</v>
          </cell>
          <cell r="H1194">
            <v>0.25</v>
          </cell>
          <cell r="I1194">
            <v>2</v>
          </cell>
          <cell r="J1194" t="str">
            <v>ОГЗ до R45</v>
          </cell>
          <cell r="K1194">
            <v>0</v>
          </cell>
          <cell r="L1194">
            <v>0</v>
          </cell>
          <cell r="M1194">
            <v>0</v>
          </cell>
          <cell r="N1194" t="str">
            <v>-</v>
          </cell>
          <cell r="O1194" t="str">
            <v>-</v>
          </cell>
          <cell r="W1194" t="str">
            <v>-</v>
          </cell>
        </row>
        <row r="1195">
          <cell r="C1195" t="str">
            <v>3Н1-1</v>
          </cell>
          <cell r="D1195" t="str">
            <v>Настил 3Н1-1</v>
          </cell>
          <cell r="E1195">
            <v>1</v>
          </cell>
          <cell r="F1195">
            <v>83.9</v>
          </cell>
          <cell r="G1195">
            <v>83.9</v>
          </cell>
          <cell r="H1195">
            <v>4.07</v>
          </cell>
          <cell r="I1195">
            <v>4.07</v>
          </cell>
          <cell r="J1195" t="str">
            <v>RAL  7005</v>
          </cell>
          <cell r="K1195">
            <v>0</v>
          </cell>
          <cell r="L1195">
            <v>0</v>
          </cell>
          <cell r="M1195">
            <v>0</v>
          </cell>
          <cell r="N1195" t="str">
            <v>-</v>
          </cell>
          <cell r="O1195" t="str">
            <v>-</v>
          </cell>
          <cell r="W1195" t="str">
            <v>-</v>
          </cell>
        </row>
        <row r="1196">
          <cell r="C1196" t="str">
            <v>3Н1-2</v>
          </cell>
          <cell r="D1196" t="str">
            <v>Настил 3Н1-2</v>
          </cell>
          <cell r="E1196">
            <v>1</v>
          </cell>
          <cell r="F1196">
            <v>79.2</v>
          </cell>
          <cell r="G1196">
            <v>79.2</v>
          </cell>
          <cell r="H1196">
            <v>3.84</v>
          </cell>
          <cell r="I1196">
            <v>3.84</v>
          </cell>
          <cell r="J1196" t="str">
            <v>RAL  7005</v>
          </cell>
          <cell r="K1196">
            <v>0</v>
          </cell>
          <cell r="L1196">
            <v>0</v>
          </cell>
          <cell r="M1196">
            <v>0</v>
          </cell>
          <cell r="N1196" t="str">
            <v>-</v>
          </cell>
          <cell r="O1196" t="str">
            <v>-</v>
          </cell>
          <cell r="W1196" t="str">
            <v>-</v>
          </cell>
        </row>
        <row r="1197">
          <cell r="C1197" t="str">
            <v>3Н1-3</v>
          </cell>
          <cell r="D1197" t="str">
            <v>Настил 3Н1-3</v>
          </cell>
          <cell r="E1197">
            <v>1</v>
          </cell>
          <cell r="F1197">
            <v>64.5</v>
          </cell>
          <cell r="G1197">
            <v>64.5</v>
          </cell>
          <cell r="H1197">
            <v>3.14</v>
          </cell>
          <cell r="I1197">
            <v>3.14</v>
          </cell>
          <cell r="J1197" t="str">
            <v>RAL  7005</v>
          </cell>
          <cell r="K1197">
            <v>0</v>
          </cell>
          <cell r="L1197">
            <v>0</v>
          </cell>
          <cell r="M1197">
            <v>0</v>
          </cell>
          <cell r="N1197" t="str">
            <v>-</v>
          </cell>
          <cell r="O1197" t="str">
            <v>-</v>
          </cell>
          <cell r="W1197" t="str">
            <v>-</v>
          </cell>
        </row>
        <row r="1198">
          <cell r="C1198" t="str">
            <v>3Н1-4</v>
          </cell>
          <cell r="D1198" t="str">
            <v>Настил 3Н1-4</v>
          </cell>
          <cell r="E1198">
            <v>1</v>
          </cell>
          <cell r="F1198">
            <v>107.8</v>
          </cell>
          <cell r="G1198">
            <v>107.8</v>
          </cell>
          <cell r="H1198">
            <v>5.22</v>
          </cell>
          <cell r="I1198">
            <v>5.22</v>
          </cell>
          <cell r="J1198" t="str">
            <v>RAL  7005</v>
          </cell>
          <cell r="K1198">
            <v>0</v>
          </cell>
          <cell r="L1198">
            <v>0</v>
          </cell>
          <cell r="M1198">
            <v>0</v>
          </cell>
          <cell r="N1198" t="str">
            <v>-</v>
          </cell>
          <cell r="O1198" t="str">
            <v>-</v>
          </cell>
          <cell r="W1198" t="str">
            <v>-</v>
          </cell>
        </row>
        <row r="1199">
          <cell r="C1199" t="str">
            <v>3Н1-5</v>
          </cell>
          <cell r="D1199" t="str">
            <v>Настил 3Н1-5</v>
          </cell>
          <cell r="E1199">
            <v>1</v>
          </cell>
          <cell r="F1199">
            <v>100</v>
          </cell>
          <cell r="G1199">
            <v>100</v>
          </cell>
          <cell r="H1199">
            <v>4.8499999999999996</v>
          </cell>
          <cell r="I1199">
            <v>4.8499999999999996</v>
          </cell>
          <cell r="J1199" t="str">
            <v>RAL  7005</v>
          </cell>
          <cell r="K1199">
            <v>0</v>
          </cell>
          <cell r="L1199">
            <v>0</v>
          </cell>
          <cell r="M1199">
            <v>0</v>
          </cell>
          <cell r="N1199" t="str">
            <v>-</v>
          </cell>
          <cell r="O1199" t="str">
            <v>-</v>
          </cell>
          <cell r="W1199" t="str">
            <v>-</v>
          </cell>
        </row>
        <row r="1200">
          <cell r="C1200" t="str">
            <v>3Н1-6</v>
          </cell>
          <cell r="D1200" t="str">
            <v>Настил 3Н1-6</v>
          </cell>
          <cell r="E1200">
            <v>1</v>
          </cell>
          <cell r="F1200">
            <v>88.6</v>
          </cell>
          <cell r="G1200">
            <v>88.6</v>
          </cell>
          <cell r="H1200">
            <v>4.29</v>
          </cell>
          <cell r="I1200">
            <v>4.29</v>
          </cell>
          <cell r="J1200" t="str">
            <v>RAL  7005</v>
          </cell>
          <cell r="K1200">
            <v>0</v>
          </cell>
          <cell r="L1200">
            <v>0</v>
          </cell>
          <cell r="M1200">
            <v>0</v>
          </cell>
          <cell r="N1200" t="str">
            <v>-</v>
          </cell>
          <cell r="O1200" t="str">
            <v>-</v>
          </cell>
          <cell r="W1200" t="str">
            <v>-</v>
          </cell>
        </row>
        <row r="1201">
          <cell r="C1201" t="str">
            <v>3Н1-7</v>
          </cell>
          <cell r="D1201" t="str">
            <v>Настил 3Н1-7</v>
          </cell>
          <cell r="E1201">
            <v>1</v>
          </cell>
          <cell r="F1201">
            <v>81.099999999999994</v>
          </cell>
          <cell r="G1201">
            <v>81.099999999999994</v>
          </cell>
          <cell r="H1201">
            <v>3.93</v>
          </cell>
          <cell r="I1201">
            <v>3.93</v>
          </cell>
          <cell r="J1201" t="str">
            <v>RAL  7005</v>
          </cell>
          <cell r="K1201">
            <v>0</v>
          </cell>
          <cell r="L1201">
            <v>0</v>
          </cell>
          <cell r="M1201">
            <v>0</v>
          </cell>
          <cell r="N1201" t="str">
            <v>-</v>
          </cell>
          <cell r="O1201" t="str">
            <v>-</v>
          </cell>
          <cell r="W1201" t="str">
            <v>-</v>
          </cell>
        </row>
        <row r="1202">
          <cell r="C1202" t="str">
            <v>3Н1-8</v>
          </cell>
          <cell r="D1202" t="str">
            <v>Настил 3Н1-8</v>
          </cell>
          <cell r="E1202">
            <v>1</v>
          </cell>
          <cell r="F1202">
            <v>108.1</v>
          </cell>
          <cell r="G1202">
            <v>108.1</v>
          </cell>
          <cell r="H1202">
            <v>5.23</v>
          </cell>
          <cell r="I1202">
            <v>5.23</v>
          </cell>
          <cell r="J1202" t="str">
            <v>RAL  7005</v>
          </cell>
          <cell r="K1202">
            <v>0</v>
          </cell>
          <cell r="L1202">
            <v>0</v>
          </cell>
          <cell r="M1202">
            <v>0</v>
          </cell>
          <cell r="N1202" t="str">
            <v>-</v>
          </cell>
          <cell r="O1202" t="str">
            <v>-</v>
          </cell>
          <cell r="W1202" t="str">
            <v>-</v>
          </cell>
        </row>
        <row r="1203">
          <cell r="C1203" t="str">
            <v>3Н1-9</v>
          </cell>
          <cell r="D1203" t="str">
            <v>Настил 3Н1-9</v>
          </cell>
          <cell r="E1203">
            <v>1</v>
          </cell>
          <cell r="F1203">
            <v>100.3</v>
          </cell>
          <cell r="G1203">
            <v>100.3</v>
          </cell>
          <cell r="H1203">
            <v>4.8600000000000003</v>
          </cell>
          <cell r="I1203">
            <v>4.8600000000000003</v>
          </cell>
          <cell r="J1203" t="str">
            <v>RAL  7005</v>
          </cell>
          <cell r="K1203">
            <v>0</v>
          </cell>
          <cell r="L1203">
            <v>0</v>
          </cell>
          <cell r="M1203">
            <v>0</v>
          </cell>
          <cell r="N1203" t="str">
            <v>-</v>
          </cell>
          <cell r="O1203" t="str">
            <v>-</v>
          </cell>
          <cell r="W1203" t="str">
            <v>-</v>
          </cell>
        </row>
        <row r="1204">
          <cell r="C1204" t="str">
            <v>3Н1-10</v>
          </cell>
          <cell r="D1204" t="str">
            <v>Настил 3Н1-10</v>
          </cell>
          <cell r="E1204">
            <v>1</v>
          </cell>
          <cell r="F1204">
            <v>75.3</v>
          </cell>
          <cell r="G1204">
            <v>75.3</v>
          </cell>
          <cell r="H1204">
            <v>3.66</v>
          </cell>
          <cell r="I1204">
            <v>3.66</v>
          </cell>
          <cell r="J1204" t="str">
            <v>RAL  7005</v>
          </cell>
          <cell r="K1204">
            <v>0</v>
          </cell>
          <cell r="L1204">
            <v>0</v>
          </cell>
          <cell r="M1204">
            <v>0</v>
          </cell>
          <cell r="N1204" t="str">
            <v>-</v>
          </cell>
          <cell r="O1204" t="str">
            <v>-</v>
          </cell>
          <cell r="W1204" t="str">
            <v>-</v>
          </cell>
        </row>
        <row r="1205">
          <cell r="C1205" t="str">
            <v>3Н1-11</v>
          </cell>
          <cell r="D1205" t="str">
            <v>Настил 3Н1-11</v>
          </cell>
          <cell r="E1205">
            <v>1</v>
          </cell>
          <cell r="F1205">
            <v>78.5</v>
          </cell>
          <cell r="G1205">
            <v>78.5</v>
          </cell>
          <cell r="H1205">
            <v>3.8</v>
          </cell>
          <cell r="I1205">
            <v>3.8</v>
          </cell>
          <cell r="J1205" t="str">
            <v>RAL  7005</v>
          </cell>
          <cell r="K1205">
            <v>0</v>
          </cell>
          <cell r="L1205">
            <v>0</v>
          </cell>
          <cell r="M1205">
            <v>0</v>
          </cell>
          <cell r="N1205" t="str">
            <v>-</v>
          </cell>
          <cell r="O1205" t="str">
            <v>-</v>
          </cell>
          <cell r="W1205" t="str">
            <v>-</v>
          </cell>
        </row>
        <row r="1206">
          <cell r="C1206" t="str">
            <v>3Н1-12</v>
          </cell>
          <cell r="D1206" t="str">
            <v>Настил 3Н1-12</v>
          </cell>
          <cell r="E1206">
            <v>4</v>
          </cell>
          <cell r="F1206">
            <v>228.8</v>
          </cell>
          <cell r="G1206">
            <v>915.2</v>
          </cell>
          <cell r="H1206">
            <v>11.13</v>
          </cell>
          <cell r="I1206">
            <v>44.52</v>
          </cell>
          <cell r="J1206" t="str">
            <v>RAL  7005</v>
          </cell>
          <cell r="K1206">
            <v>0</v>
          </cell>
          <cell r="L1206">
            <v>0</v>
          </cell>
          <cell r="M1206">
            <v>0</v>
          </cell>
          <cell r="N1206" t="str">
            <v>-</v>
          </cell>
          <cell r="O1206" t="str">
            <v>-</v>
          </cell>
          <cell r="W1206" t="str">
            <v>-</v>
          </cell>
        </row>
        <row r="1207">
          <cell r="C1207" t="str">
            <v>3Н1-13</v>
          </cell>
          <cell r="D1207" t="str">
            <v>Настил 3Н1-13</v>
          </cell>
          <cell r="E1207">
            <v>4</v>
          </cell>
          <cell r="F1207">
            <v>210</v>
          </cell>
          <cell r="G1207">
            <v>840</v>
          </cell>
          <cell r="H1207">
            <v>10.199999999999999</v>
          </cell>
          <cell r="I1207">
            <v>40.799999999999997</v>
          </cell>
          <cell r="J1207" t="str">
            <v>RAL  7005</v>
          </cell>
          <cell r="K1207">
            <v>0</v>
          </cell>
          <cell r="L1207">
            <v>0</v>
          </cell>
          <cell r="M1207">
            <v>0</v>
          </cell>
          <cell r="N1207" t="str">
            <v>-</v>
          </cell>
          <cell r="O1207" t="str">
            <v>-</v>
          </cell>
          <cell r="W1207" t="str">
            <v>-</v>
          </cell>
        </row>
        <row r="1208">
          <cell r="C1208" t="str">
            <v>3Н1-14</v>
          </cell>
          <cell r="D1208" t="str">
            <v>Настил 3Н1-14</v>
          </cell>
          <cell r="E1208">
            <v>2</v>
          </cell>
          <cell r="F1208">
            <v>172.6</v>
          </cell>
          <cell r="G1208">
            <v>345.2</v>
          </cell>
          <cell r="H1208">
            <v>8.4</v>
          </cell>
          <cell r="I1208">
            <v>16.8</v>
          </cell>
          <cell r="J1208" t="str">
            <v>RAL  7005</v>
          </cell>
          <cell r="K1208">
            <v>0</v>
          </cell>
          <cell r="L1208">
            <v>0</v>
          </cell>
          <cell r="M1208">
            <v>0</v>
          </cell>
          <cell r="N1208" t="str">
            <v>-</v>
          </cell>
          <cell r="O1208" t="str">
            <v>-</v>
          </cell>
          <cell r="W1208" t="str">
            <v>-</v>
          </cell>
        </row>
        <row r="1209">
          <cell r="C1209" t="str">
            <v>3Н1-15</v>
          </cell>
          <cell r="D1209" t="str">
            <v>Настил 3Н1-15</v>
          </cell>
          <cell r="E1209">
            <v>2</v>
          </cell>
          <cell r="F1209">
            <v>287.3</v>
          </cell>
          <cell r="G1209">
            <v>574.6</v>
          </cell>
          <cell r="H1209">
            <v>13.95</v>
          </cell>
          <cell r="I1209">
            <v>27.9</v>
          </cell>
          <cell r="J1209" t="str">
            <v>RAL  7005</v>
          </cell>
          <cell r="K1209">
            <v>0</v>
          </cell>
          <cell r="L1209">
            <v>0</v>
          </cell>
          <cell r="M1209">
            <v>0</v>
          </cell>
          <cell r="N1209" t="str">
            <v>-</v>
          </cell>
          <cell r="O1209" t="str">
            <v>-</v>
          </cell>
          <cell r="W1209" t="str">
            <v>-</v>
          </cell>
        </row>
        <row r="1210">
          <cell r="C1210" t="str">
            <v>3Н1-16</v>
          </cell>
          <cell r="D1210" t="str">
            <v>Настил 3Н1-16</v>
          </cell>
          <cell r="E1210">
            <v>2</v>
          </cell>
          <cell r="F1210">
            <v>266.7</v>
          </cell>
          <cell r="G1210">
            <v>533.4</v>
          </cell>
          <cell r="H1210">
            <v>12.96</v>
          </cell>
          <cell r="I1210">
            <v>25.92</v>
          </cell>
          <cell r="J1210" t="str">
            <v>RAL  7005</v>
          </cell>
          <cell r="K1210">
            <v>0</v>
          </cell>
          <cell r="L1210">
            <v>0</v>
          </cell>
          <cell r="M1210">
            <v>0</v>
          </cell>
          <cell r="N1210" t="str">
            <v>-</v>
          </cell>
          <cell r="O1210" t="str">
            <v>-</v>
          </cell>
          <cell r="W1210" t="str">
            <v>-</v>
          </cell>
        </row>
        <row r="1211">
          <cell r="C1211" t="str">
            <v>3Н1-17</v>
          </cell>
          <cell r="D1211" t="str">
            <v>Настил 3Н1-17</v>
          </cell>
          <cell r="E1211">
            <v>2</v>
          </cell>
          <cell r="F1211">
            <v>236.3</v>
          </cell>
          <cell r="G1211">
            <v>472.6</v>
          </cell>
          <cell r="H1211">
            <v>11.49</v>
          </cell>
          <cell r="I1211">
            <v>22.98</v>
          </cell>
          <cell r="J1211" t="str">
            <v>RAL  7005</v>
          </cell>
          <cell r="K1211">
            <v>0</v>
          </cell>
          <cell r="L1211">
            <v>0</v>
          </cell>
          <cell r="M1211">
            <v>0</v>
          </cell>
          <cell r="N1211" t="str">
            <v>-</v>
          </cell>
          <cell r="O1211" t="str">
            <v>-</v>
          </cell>
          <cell r="W1211" t="str">
            <v>-</v>
          </cell>
        </row>
        <row r="1212">
          <cell r="C1212" t="str">
            <v>3Н1-18</v>
          </cell>
          <cell r="D1212" t="str">
            <v>Настил 3Н1-18</v>
          </cell>
          <cell r="E1212">
            <v>2</v>
          </cell>
          <cell r="F1212">
            <v>216.4</v>
          </cell>
          <cell r="G1212">
            <v>432.8</v>
          </cell>
          <cell r="H1212">
            <v>10.54</v>
          </cell>
          <cell r="I1212">
            <v>21.08</v>
          </cell>
          <cell r="J1212" t="str">
            <v>RAL  7005</v>
          </cell>
          <cell r="K1212">
            <v>0</v>
          </cell>
          <cell r="L1212">
            <v>0</v>
          </cell>
          <cell r="M1212">
            <v>0</v>
          </cell>
          <cell r="N1212" t="str">
            <v>-</v>
          </cell>
          <cell r="O1212" t="str">
            <v>-</v>
          </cell>
          <cell r="W1212" t="str">
            <v>-</v>
          </cell>
        </row>
        <row r="1213">
          <cell r="C1213" t="str">
            <v>3Н1-19</v>
          </cell>
          <cell r="D1213" t="str">
            <v>Настил 3Н1-19</v>
          </cell>
          <cell r="E1213">
            <v>2</v>
          </cell>
          <cell r="F1213">
            <v>288.3</v>
          </cell>
          <cell r="G1213">
            <v>576.6</v>
          </cell>
          <cell r="H1213">
            <v>13.99</v>
          </cell>
          <cell r="I1213">
            <v>27.98</v>
          </cell>
          <cell r="J1213" t="str">
            <v>RAL  7005</v>
          </cell>
          <cell r="K1213">
            <v>0</v>
          </cell>
          <cell r="L1213">
            <v>0</v>
          </cell>
          <cell r="M1213">
            <v>0</v>
          </cell>
          <cell r="N1213" t="str">
            <v>-</v>
          </cell>
          <cell r="O1213" t="str">
            <v>-</v>
          </cell>
          <cell r="W1213" t="str">
            <v>-</v>
          </cell>
        </row>
        <row r="1214">
          <cell r="C1214" t="str">
            <v>3Н1-20</v>
          </cell>
          <cell r="D1214" t="str">
            <v>Настил 3Н1-20</v>
          </cell>
          <cell r="E1214">
            <v>2</v>
          </cell>
          <cell r="F1214">
            <v>267.5</v>
          </cell>
          <cell r="G1214">
            <v>535</v>
          </cell>
          <cell r="H1214">
            <v>13</v>
          </cell>
          <cell r="I1214">
            <v>26</v>
          </cell>
          <cell r="J1214" t="str">
            <v>RAL  7005</v>
          </cell>
          <cell r="K1214">
            <v>0</v>
          </cell>
          <cell r="L1214">
            <v>0</v>
          </cell>
          <cell r="M1214">
            <v>0</v>
          </cell>
          <cell r="N1214" t="str">
            <v>-</v>
          </cell>
          <cell r="O1214" t="str">
            <v>-</v>
          </cell>
          <cell r="W1214" t="str">
            <v>-</v>
          </cell>
        </row>
        <row r="1215">
          <cell r="C1215" t="str">
            <v>3Н1-21</v>
          </cell>
          <cell r="D1215" t="str">
            <v>Настил 3Н1-21</v>
          </cell>
          <cell r="E1215">
            <v>2</v>
          </cell>
          <cell r="F1215">
            <v>201.3</v>
          </cell>
          <cell r="G1215">
            <v>402.6</v>
          </cell>
          <cell r="H1215">
            <v>9.8000000000000007</v>
          </cell>
          <cell r="I1215">
            <v>19.600000000000001</v>
          </cell>
          <cell r="J1215" t="str">
            <v>RAL  7005</v>
          </cell>
          <cell r="K1215">
            <v>0</v>
          </cell>
          <cell r="L1215">
            <v>0</v>
          </cell>
          <cell r="M1215">
            <v>0</v>
          </cell>
          <cell r="N1215" t="str">
            <v>-</v>
          </cell>
          <cell r="O1215" t="str">
            <v>-</v>
          </cell>
          <cell r="W1215" t="str">
            <v>-</v>
          </cell>
        </row>
        <row r="1216">
          <cell r="C1216" t="str">
            <v>3Н1-22</v>
          </cell>
          <cell r="D1216" t="str">
            <v>Настил 3Н1-22</v>
          </cell>
          <cell r="E1216">
            <v>4</v>
          </cell>
          <cell r="F1216">
            <v>209.7</v>
          </cell>
          <cell r="G1216">
            <v>838.8</v>
          </cell>
          <cell r="H1216">
            <v>10.19</v>
          </cell>
          <cell r="I1216">
            <v>40.76</v>
          </cell>
          <cell r="J1216" t="str">
            <v>RAL  7005</v>
          </cell>
          <cell r="K1216">
            <v>0</v>
          </cell>
          <cell r="L1216">
            <v>0</v>
          </cell>
          <cell r="M1216">
            <v>0</v>
          </cell>
          <cell r="N1216" t="str">
            <v>-</v>
          </cell>
          <cell r="O1216" t="str">
            <v>-</v>
          </cell>
          <cell r="W1216" t="str">
            <v>-</v>
          </cell>
        </row>
        <row r="1217">
          <cell r="C1217" t="str">
            <v>3Н1-23</v>
          </cell>
          <cell r="D1217" t="str">
            <v>Настил 3Н1-23</v>
          </cell>
          <cell r="E1217">
            <v>1</v>
          </cell>
          <cell r="F1217">
            <v>173.4</v>
          </cell>
          <cell r="G1217">
            <v>173.4</v>
          </cell>
          <cell r="H1217">
            <v>8.44</v>
          </cell>
          <cell r="I1217">
            <v>8.44</v>
          </cell>
          <cell r="J1217" t="str">
            <v>RAL  7005</v>
          </cell>
          <cell r="K1217">
            <v>0</v>
          </cell>
          <cell r="L1217">
            <v>0</v>
          </cell>
          <cell r="M1217">
            <v>0</v>
          </cell>
          <cell r="N1217" t="str">
            <v>-</v>
          </cell>
          <cell r="O1217" t="str">
            <v>-</v>
          </cell>
          <cell r="W1217" t="str">
            <v>-</v>
          </cell>
        </row>
        <row r="1218">
          <cell r="C1218" t="str">
            <v>3Н1-24</v>
          </cell>
          <cell r="D1218" t="str">
            <v>Настил 3Н1-24</v>
          </cell>
          <cell r="E1218">
            <v>1</v>
          </cell>
          <cell r="F1218">
            <v>288.3</v>
          </cell>
          <cell r="G1218">
            <v>288.3</v>
          </cell>
          <cell r="H1218">
            <v>13.99</v>
          </cell>
          <cell r="I1218">
            <v>13.99</v>
          </cell>
          <cell r="J1218" t="str">
            <v>RAL  7005</v>
          </cell>
          <cell r="K1218">
            <v>0</v>
          </cell>
          <cell r="L1218">
            <v>0</v>
          </cell>
          <cell r="M1218">
            <v>0</v>
          </cell>
          <cell r="N1218" t="str">
            <v>-</v>
          </cell>
          <cell r="O1218" t="str">
            <v>-</v>
          </cell>
          <cell r="W1218" t="str">
            <v>-</v>
          </cell>
        </row>
        <row r="1219">
          <cell r="C1219" t="str">
            <v>3Н1-25</v>
          </cell>
          <cell r="D1219" t="str">
            <v>Настил 3Н1-25</v>
          </cell>
          <cell r="E1219">
            <v>1</v>
          </cell>
          <cell r="F1219">
            <v>267.5</v>
          </cell>
          <cell r="G1219">
            <v>267.5</v>
          </cell>
          <cell r="H1219">
            <v>13</v>
          </cell>
          <cell r="I1219">
            <v>13</v>
          </cell>
          <cell r="J1219" t="str">
            <v>RAL  7005</v>
          </cell>
          <cell r="K1219">
            <v>0</v>
          </cell>
          <cell r="L1219">
            <v>0</v>
          </cell>
          <cell r="M1219">
            <v>0</v>
          </cell>
          <cell r="N1219" t="str">
            <v>-</v>
          </cell>
          <cell r="O1219" t="str">
            <v>-</v>
          </cell>
          <cell r="W1219" t="str">
            <v>-</v>
          </cell>
        </row>
        <row r="1220">
          <cell r="C1220" t="str">
            <v>3Н1-26</v>
          </cell>
          <cell r="D1220" t="str">
            <v>Настил 3Н1-26</v>
          </cell>
          <cell r="E1220">
            <v>1</v>
          </cell>
          <cell r="F1220">
            <v>237.1</v>
          </cell>
          <cell r="G1220">
            <v>237.1</v>
          </cell>
          <cell r="H1220">
            <v>11.53</v>
          </cell>
          <cell r="I1220">
            <v>11.53</v>
          </cell>
          <cell r="J1220" t="str">
            <v>RAL  7005</v>
          </cell>
          <cell r="K1220">
            <v>0</v>
          </cell>
          <cell r="L1220">
            <v>0</v>
          </cell>
          <cell r="M1220">
            <v>0</v>
          </cell>
          <cell r="N1220" t="str">
            <v>-</v>
          </cell>
          <cell r="O1220" t="str">
            <v>-</v>
          </cell>
          <cell r="W1220" t="str">
            <v>-</v>
          </cell>
        </row>
        <row r="1221">
          <cell r="C1221" t="str">
            <v>3Н1-27</v>
          </cell>
          <cell r="D1221" t="str">
            <v>Настил 3Н1-27</v>
          </cell>
          <cell r="E1221">
            <v>1</v>
          </cell>
          <cell r="F1221">
            <v>216.4</v>
          </cell>
          <cell r="G1221">
            <v>216.4</v>
          </cell>
          <cell r="H1221">
            <v>10.54</v>
          </cell>
          <cell r="I1221">
            <v>10.54</v>
          </cell>
          <cell r="J1221" t="str">
            <v>RAL  7005</v>
          </cell>
          <cell r="K1221">
            <v>0</v>
          </cell>
          <cell r="L1221">
            <v>0</v>
          </cell>
          <cell r="M1221">
            <v>0</v>
          </cell>
          <cell r="N1221" t="str">
            <v>-</v>
          </cell>
          <cell r="O1221" t="str">
            <v>-</v>
          </cell>
          <cell r="W1221" t="str">
            <v>-</v>
          </cell>
        </row>
        <row r="1222">
          <cell r="C1222" t="str">
            <v>3Н1-28</v>
          </cell>
          <cell r="D1222" t="str">
            <v>Настил 3Н1-28</v>
          </cell>
          <cell r="E1222">
            <v>1</v>
          </cell>
          <cell r="F1222">
            <v>288.3</v>
          </cell>
          <cell r="G1222">
            <v>288.3</v>
          </cell>
          <cell r="H1222">
            <v>13.99</v>
          </cell>
          <cell r="I1222">
            <v>13.99</v>
          </cell>
          <cell r="J1222" t="str">
            <v>RAL  7005</v>
          </cell>
          <cell r="K1222">
            <v>0</v>
          </cell>
          <cell r="L1222">
            <v>0</v>
          </cell>
          <cell r="M1222">
            <v>0</v>
          </cell>
          <cell r="N1222" t="str">
            <v>-</v>
          </cell>
          <cell r="O1222" t="str">
            <v>-</v>
          </cell>
          <cell r="W1222" t="str">
            <v>-</v>
          </cell>
        </row>
        <row r="1223">
          <cell r="C1223" t="str">
            <v>3Н1-29</v>
          </cell>
          <cell r="D1223" t="str">
            <v>Настил 3Н1-29</v>
          </cell>
          <cell r="E1223">
            <v>1</v>
          </cell>
          <cell r="F1223">
            <v>267.5</v>
          </cell>
          <cell r="G1223">
            <v>267.5</v>
          </cell>
          <cell r="H1223">
            <v>13</v>
          </cell>
          <cell r="I1223">
            <v>13</v>
          </cell>
          <cell r="J1223" t="str">
            <v>RAL  7005</v>
          </cell>
          <cell r="K1223">
            <v>0</v>
          </cell>
          <cell r="L1223">
            <v>0</v>
          </cell>
          <cell r="M1223">
            <v>0</v>
          </cell>
          <cell r="N1223" t="str">
            <v>-</v>
          </cell>
          <cell r="O1223" t="str">
            <v>-</v>
          </cell>
          <cell r="W1223" t="str">
            <v>-</v>
          </cell>
        </row>
        <row r="1224">
          <cell r="C1224" t="str">
            <v>3Н1-30</v>
          </cell>
          <cell r="D1224" t="str">
            <v>Настил 3Н1-30</v>
          </cell>
          <cell r="E1224">
            <v>1</v>
          </cell>
          <cell r="F1224">
            <v>201.3</v>
          </cell>
          <cell r="G1224">
            <v>201.3</v>
          </cell>
          <cell r="H1224">
            <v>9.8000000000000007</v>
          </cell>
          <cell r="I1224">
            <v>9.8000000000000007</v>
          </cell>
          <cell r="J1224" t="str">
            <v>RAL  7005</v>
          </cell>
          <cell r="K1224">
            <v>0</v>
          </cell>
          <cell r="L1224">
            <v>0</v>
          </cell>
          <cell r="M1224">
            <v>0</v>
          </cell>
          <cell r="N1224" t="str">
            <v>-</v>
          </cell>
          <cell r="O1224" t="str">
            <v>-</v>
          </cell>
          <cell r="W1224" t="str">
            <v>-</v>
          </cell>
        </row>
        <row r="1225">
          <cell r="C1225" t="str">
            <v>3Н1-31</v>
          </cell>
          <cell r="D1225" t="str">
            <v>Настил 3Н1-31</v>
          </cell>
          <cell r="E1225">
            <v>1</v>
          </cell>
          <cell r="F1225">
            <v>173</v>
          </cell>
          <cell r="G1225">
            <v>173</v>
          </cell>
          <cell r="H1225">
            <v>8.42</v>
          </cell>
          <cell r="I1225">
            <v>8.42</v>
          </cell>
          <cell r="J1225" t="str">
            <v>RAL  7005</v>
          </cell>
          <cell r="K1225">
            <v>0</v>
          </cell>
          <cell r="L1225">
            <v>0</v>
          </cell>
          <cell r="M1225">
            <v>0</v>
          </cell>
          <cell r="N1225" t="str">
            <v>-</v>
          </cell>
          <cell r="O1225" t="str">
            <v>-</v>
          </cell>
          <cell r="W1225" t="str">
            <v>-</v>
          </cell>
        </row>
        <row r="1226">
          <cell r="C1226" t="str">
            <v>3Н1-32</v>
          </cell>
          <cell r="D1226" t="str">
            <v>Настил 3Н1-32</v>
          </cell>
          <cell r="E1226">
            <v>1</v>
          </cell>
          <cell r="F1226">
            <v>287.7</v>
          </cell>
          <cell r="G1226">
            <v>287.7</v>
          </cell>
          <cell r="H1226">
            <v>13.97</v>
          </cell>
          <cell r="I1226">
            <v>13.97</v>
          </cell>
          <cell r="J1226" t="str">
            <v>RAL  7005</v>
          </cell>
          <cell r="K1226">
            <v>0</v>
          </cell>
          <cell r="L1226">
            <v>0</v>
          </cell>
          <cell r="M1226">
            <v>0</v>
          </cell>
          <cell r="N1226" t="str">
            <v>-</v>
          </cell>
          <cell r="O1226" t="str">
            <v>-</v>
          </cell>
          <cell r="W1226" t="str">
            <v>-</v>
          </cell>
        </row>
        <row r="1227">
          <cell r="C1227" t="str">
            <v>3Н1-33</v>
          </cell>
          <cell r="D1227" t="str">
            <v>Настил 3Н1-33</v>
          </cell>
          <cell r="E1227">
            <v>1</v>
          </cell>
          <cell r="F1227">
            <v>267.10000000000002</v>
          </cell>
          <cell r="G1227">
            <v>267.10000000000002</v>
          </cell>
          <cell r="H1227">
            <v>12.99</v>
          </cell>
          <cell r="I1227">
            <v>12.99</v>
          </cell>
          <cell r="J1227" t="str">
            <v>RAL  7005</v>
          </cell>
          <cell r="K1227">
            <v>0</v>
          </cell>
          <cell r="L1227">
            <v>0</v>
          </cell>
          <cell r="M1227">
            <v>0</v>
          </cell>
          <cell r="N1227" t="str">
            <v>-</v>
          </cell>
          <cell r="O1227" t="str">
            <v>-</v>
          </cell>
          <cell r="W1227" t="str">
            <v>-</v>
          </cell>
        </row>
        <row r="1228">
          <cell r="C1228" t="str">
            <v>3Н1-34</v>
          </cell>
          <cell r="D1228" t="str">
            <v>Настил 3Н1-34</v>
          </cell>
          <cell r="E1228">
            <v>1</v>
          </cell>
          <cell r="F1228">
            <v>236.8</v>
          </cell>
          <cell r="G1228">
            <v>236.8</v>
          </cell>
          <cell r="H1228">
            <v>11.51</v>
          </cell>
          <cell r="I1228">
            <v>11.51</v>
          </cell>
          <cell r="J1228" t="str">
            <v>RAL  7005</v>
          </cell>
          <cell r="K1228">
            <v>0</v>
          </cell>
          <cell r="L1228">
            <v>0</v>
          </cell>
          <cell r="M1228">
            <v>0</v>
          </cell>
          <cell r="N1228" t="str">
            <v>-</v>
          </cell>
          <cell r="O1228" t="str">
            <v>-</v>
          </cell>
          <cell r="W1228" t="str">
            <v>-</v>
          </cell>
        </row>
        <row r="1229">
          <cell r="C1229" t="str">
            <v>3Н1-35</v>
          </cell>
          <cell r="D1229" t="str">
            <v>Настил 3Н1-35</v>
          </cell>
          <cell r="E1229">
            <v>1</v>
          </cell>
          <cell r="F1229">
            <v>215.8</v>
          </cell>
          <cell r="G1229">
            <v>215.8</v>
          </cell>
          <cell r="H1229">
            <v>10.51</v>
          </cell>
          <cell r="I1229">
            <v>10.51</v>
          </cell>
          <cell r="J1229" t="str">
            <v>RAL  7005</v>
          </cell>
          <cell r="K1229">
            <v>0</v>
          </cell>
          <cell r="L1229">
            <v>0</v>
          </cell>
          <cell r="M1229">
            <v>0</v>
          </cell>
          <cell r="N1229" t="str">
            <v>-</v>
          </cell>
          <cell r="O1229" t="str">
            <v>-</v>
          </cell>
          <cell r="W1229" t="str">
            <v>-</v>
          </cell>
        </row>
        <row r="1230">
          <cell r="C1230" t="str">
            <v>3Н1-36</v>
          </cell>
          <cell r="D1230" t="str">
            <v>Настил 3Н1-36</v>
          </cell>
          <cell r="E1230">
            <v>1</v>
          </cell>
          <cell r="F1230">
            <v>287.5</v>
          </cell>
          <cell r="G1230">
            <v>287.5</v>
          </cell>
          <cell r="H1230">
            <v>13.96</v>
          </cell>
          <cell r="I1230">
            <v>13.96</v>
          </cell>
          <cell r="J1230" t="str">
            <v>RAL  7005</v>
          </cell>
          <cell r="K1230">
            <v>0</v>
          </cell>
          <cell r="L1230">
            <v>0</v>
          </cell>
          <cell r="M1230">
            <v>0</v>
          </cell>
          <cell r="N1230" t="str">
            <v>-</v>
          </cell>
          <cell r="O1230" t="str">
            <v>-</v>
          </cell>
          <cell r="W1230" t="str">
            <v>-</v>
          </cell>
        </row>
        <row r="1231">
          <cell r="C1231" t="str">
            <v>3Н1-37</v>
          </cell>
          <cell r="D1231" t="str">
            <v>Настил 3Н1-37</v>
          </cell>
          <cell r="E1231">
            <v>1</v>
          </cell>
          <cell r="F1231">
            <v>266.8</v>
          </cell>
          <cell r="G1231">
            <v>266.8</v>
          </cell>
          <cell r="H1231">
            <v>12.97</v>
          </cell>
          <cell r="I1231">
            <v>12.97</v>
          </cell>
          <cell r="J1231" t="str">
            <v>RAL  7005</v>
          </cell>
          <cell r="K1231">
            <v>0</v>
          </cell>
          <cell r="L1231">
            <v>0</v>
          </cell>
          <cell r="M1231">
            <v>0</v>
          </cell>
          <cell r="N1231" t="str">
            <v>-</v>
          </cell>
          <cell r="O1231" t="str">
            <v>-</v>
          </cell>
          <cell r="W1231" t="str">
            <v>-</v>
          </cell>
        </row>
        <row r="1232">
          <cell r="C1232" t="str">
            <v>3Н1-38</v>
          </cell>
          <cell r="D1232" t="str">
            <v>Настил 3Н1-38</v>
          </cell>
          <cell r="E1232">
            <v>1</v>
          </cell>
          <cell r="F1232">
            <v>200.6</v>
          </cell>
          <cell r="G1232">
            <v>200.6</v>
          </cell>
          <cell r="H1232">
            <v>9.77</v>
          </cell>
          <cell r="I1232">
            <v>9.77</v>
          </cell>
          <cell r="J1232" t="str">
            <v>RAL  7005</v>
          </cell>
          <cell r="K1232">
            <v>0</v>
          </cell>
          <cell r="L1232">
            <v>0</v>
          </cell>
          <cell r="M1232">
            <v>0</v>
          </cell>
          <cell r="N1232" t="str">
            <v>-</v>
          </cell>
          <cell r="O1232" t="str">
            <v>-</v>
          </cell>
          <cell r="W1232" t="str">
            <v>-</v>
          </cell>
        </row>
        <row r="1233">
          <cell r="C1233" t="str">
            <v>3Н1-39</v>
          </cell>
          <cell r="D1233" t="str">
            <v>Настил 3Н1-39</v>
          </cell>
          <cell r="E1233">
            <v>2</v>
          </cell>
          <cell r="F1233">
            <v>221.7</v>
          </cell>
          <cell r="G1233">
            <v>443.4</v>
          </cell>
          <cell r="H1233">
            <v>10.8</v>
          </cell>
          <cell r="I1233">
            <v>21.6</v>
          </cell>
          <cell r="J1233" t="str">
            <v>RAL  7005</v>
          </cell>
          <cell r="K1233">
            <v>0</v>
          </cell>
          <cell r="L1233">
            <v>0</v>
          </cell>
          <cell r="M1233">
            <v>0</v>
          </cell>
          <cell r="N1233" t="str">
            <v>-</v>
          </cell>
          <cell r="O1233" t="str">
            <v>-</v>
          </cell>
          <cell r="W1233" t="str">
            <v>-</v>
          </cell>
        </row>
        <row r="1234">
          <cell r="C1234" t="str">
            <v>3Н1-40</v>
          </cell>
          <cell r="D1234" t="str">
            <v>Настил 3Н1-40</v>
          </cell>
          <cell r="E1234">
            <v>2</v>
          </cell>
          <cell r="F1234">
            <v>203.5</v>
          </cell>
          <cell r="G1234">
            <v>407</v>
          </cell>
          <cell r="H1234">
            <v>9.89</v>
          </cell>
          <cell r="I1234">
            <v>19.78</v>
          </cell>
          <cell r="J1234" t="str">
            <v>RAL  7005</v>
          </cell>
          <cell r="K1234">
            <v>0</v>
          </cell>
          <cell r="L1234">
            <v>0</v>
          </cell>
          <cell r="M1234">
            <v>0</v>
          </cell>
          <cell r="N1234" t="str">
            <v>-</v>
          </cell>
          <cell r="O1234" t="str">
            <v>-</v>
          </cell>
          <cell r="W1234" t="str">
            <v>-</v>
          </cell>
        </row>
        <row r="1235">
          <cell r="C1235" t="str">
            <v>3Н1-41</v>
          </cell>
          <cell r="D1235" t="str">
            <v>Настил 3Н1-41</v>
          </cell>
          <cell r="E1235">
            <v>1</v>
          </cell>
          <cell r="F1235">
            <v>168</v>
          </cell>
          <cell r="G1235">
            <v>168</v>
          </cell>
          <cell r="H1235">
            <v>8.19</v>
          </cell>
          <cell r="I1235">
            <v>8.19</v>
          </cell>
          <cell r="J1235" t="str">
            <v>RAL  7005</v>
          </cell>
          <cell r="K1235">
            <v>0</v>
          </cell>
          <cell r="L1235">
            <v>0</v>
          </cell>
          <cell r="M1235">
            <v>0</v>
          </cell>
          <cell r="N1235" t="str">
            <v>-</v>
          </cell>
          <cell r="O1235" t="str">
            <v>-</v>
          </cell>
          <cell r="W1235" t="str">
            <v>-</v>
          </cell>
        </row>
        <row r="1236">
          <cell r="C1236" t="str">
            <v>3Н1-42</v>
          </cell>
          <cell r="D1236" t="str">
            <v>Настил 3Н1-42</v>
          </cell>
          <cell r="E1236">
            <v>1</v>
          </cell>
          <cell r="F1236">
            <v>279.39999999999998</v>
          </cell>
          <cell r="G1236">
            <v>279.39999999999998</v>
          </cell>
          <cell r="H1236">
            <v>13.57</v>
          </cell>
          <cell r="I1236">
            <v>13.57</v>
          </cell>
          <cell r="J1236" t="str">
            <v>RAL  7005</v>
          </cell>
          <cell r="K1236">
            <v>0</v>
          </cell>
          <cell r="L1236">
            <v>0</v>
          </cell>
          <cell r="M1236">
            <v>0</v>
          </cell>
          <cell r="N1236" t="str">
            <v>-</v>
          </cell>
          <cell r="O1236" t="str">
            <v>-</v>
          </cell>
          <cell r="W1236" t="str">
            <v>-</v>
          </cell>
        </row>
        <row r="1237">
          <cell r="C1237" t="str">
            <v>3Н1-43</v>
          </cell>
          <cell r="D1237" t="str">
            <v>Настил 3Н1-43</v>
          </cell>
          <cell r="E1237">
            <v>1</v>
          </cell>
          <cell r="F1237">
            <v>259.3</v>
          </cell>
          <cell r="G1237">
            <v>259.3</v>
          </cell>
          <cell r="H1237">
            <v>12.61</v>
          </cell>
          <cell r="I1237">
            <v>12.61</v>
          </cell>
          <cell r="J1237" t="str">
            <v>RAL  7005</v>
          </cell>
          <cell r="K1237">
            <v>0</v>
          </cell>
          <cell r="L1237">
            <v>0</v>
          </cell>
          <cell r="M1237">
            <v>0</v>
          </cell>
          <cell r="N1237" t="str">
            <v>-</v>
          </cell>
          <cell r="O1237" t="str">
            <v>-</v>
          </cell>
          <cell r="W1237" t="str">
            <v>-</v>
          </cell>
        </row>
        <row r="1238">
          <cell r="C1238" t="str">
            <v>3Н1-44</v>
          </cell>
          <cell r="D1238" t="str">
            <v>Настил 3Н1-44</v>
          </cell>
          <cell r="E1238">
            <v>1</v>
          </cell>
          <cell r="F1238">
            <v>229.9</v>
          </cell>
          <cell r="G1238">
            <v>229.9</v>
          </cell>
          <cell r="H1238">
            <v>11.18</v>
          </cell>
          <cell r="I1238">
            <v>11.18</v>
          </cell>
          <cell r="J1238" t="str">
            <v>RAL  7005</v>
          </cell>
          <cell r="K1238">
            <v>0</v>
          </cell>
          <cell r="L1238">
            <v>0</v>
          </cell>
          <cell r="M1238">
            <v>0</v>
          </cell>
          <cell r="N1238" t="str">
            <v>-</v>
          </cell>
          <cell r="O1238" t="str">
            <v>-</v>
          </cell>
          <cell r="W1238" t="str">
            <v>-</v>
          </cell>
        </row>
        <row r="1239">
          <cell r="C1239" t="str">
            <v>3Н1-45</v>
          </cell>
          <cell r="D1239" t="str">
            <v>Настил 3Н1-45</v>
          </cell>
          <cell r="E1239">
            <v>1</v>
          </cell>
          <cell r="F1239">
            <v>209.7</v>
          </cell>
          <cell r="G1239">
            <v>209.7</v>
          </cell>
          <cell r="H1239">
            <v>10.210000000000001</v>
          </cell>
          <cell r="I1239">
            <v>10.210000000000001</v>
          </cell>
          <cell r="J1239" t="str">
            <v>RAL  7005</v>
          </cell>
          <cell r="K1239">
            <v>0</v>
          </cell>
          <cell r="L1239">
            <v>0</v>
          </cell>
          <cell r="M1239">
            <v>0</v>
          </cell>
          <cell r="N1239" t="str">
            <v>-</v>
          </cell>
          <cell r="O1239" t="str">
            <v>-</v>
          </cell>
          <cell r="W1239" t="str">
            <v>-</v>
          </cell>
        </row>
        <row r="1240">
          <cell r="C1240" t="str">
            <v>3Н1-46</v>
          </cell>
          <cell r="D1240" t="str">
            <v>Настил 3Н1-46</v>
          </cell>
          <cell r="E1240">
            <v>1</v>
          </cell>
          <cell r="F1240">
            <v>279.2</v>
          </cell>
          <cell r="G1240">
            <v>279.2</v>
          </cell>
          <cell r="H1240">
            <v>13.56</v>
          </cell>
          <cell r="I1240">
            <v>13.56</v>
          </cell>
          <cell r="J1240" t="str">
            <v>RAL  7005</v>
          </cell>
          <cell r="K1240">
            <v>0</v>
          </cell>
          <cell r="L1240">
            <v>0</v>
          </cell>
          <cell r="M1240">
            <v>0</v>
          </cell>
          <cell r="N1240" t="str">
            <v>-</v>
          </cell>
          <cell r="O1240" t="str">
            <v>-</v>
          </cell>
          <cell r="W1240" t="str">
            <v>-</v>
          </cell>
        </row>
        <row r="1241">
          <cell r="C1241" t="str">
            <v>3Н1-47</v>
          </cell>
          <cell r="D1241" t="str">
            <v>Настил 3Н1-47</v>
          </cell>
          <cell r="E1241">
            <v>1</v>
          </cell>
          <cell r="F1241">
            <v>259.2</v>
          </cell>
          <cell r="G1241">
            <v>259.2</v>
          </cell>
          <cell r="H1241">
            <v>12.6</v>
          </cell>
          <cell r="I1241">
            <v>12.6</v>
          </cell>
          <cell r="J1241" t="str">
            <v>RAL  7005</v>
          </cell>
          <cell r="K1241">
            <v>0</v>
          </cell>
          <cell r="L1241">
            <v>0</v>
          </cell>
          <cell r="M1241">
            <v>0</v>
          </cell>
          <cell r="N1241" t="str">
            <v>-</v>
          </cell>
          <cell r="O1241" t="str">
            <v>-</v>
          </cell>
          <cell r="W1241" t="str">
            <v>-</v>
          </cell>
        </row>
        <row r="1242">
          <cell r="C1242" t="str">
            <v>3Н1-48</v>
          </cell>
          <cell r="D1242" t="str">
            <v>Настил 3Н1-48</v>
          </cell>
          <cell r="E1242">
            <v>1</v>
          </cell>
          <cell r="F1242">
            <v>194.9</v>
          </cell>
          <cell r="G1242">
            <v>194.9</v>
          </cell>
          <cell r="H1242">
            <v>9.49</v>
          </cell>
          <cell r="I1242">
            <v>9.49</v>
          </cell>
          <cell r="J1242" t="str">
            <v>RAL  7005</v>
          </cell>
          <cell r="K1242">
            <v>0</v>
          </cell>
          <cell r="L1242">
            <v>0</v>
          </cell>
          <cell r="M1242">
            <v>0</v>
          </cell>
          <cell r="N1242" t="str">
            <v>-</v>
          </cell>
          <cell r="O1242" t="str">
            <v>-</v>
          </cell>
          <cell r="W1242" t="str">
            <v>-</v>
          </cell>
        </row>
        <row r="1243">
          <cell r="C1243" t="str">
            <v>3Н1-49</v>
          </cell>
          <cell r="D1243" t="str">
            <v>Настил 3Н1-49</v>
          </cell>
          <cell r="E1243">
            <v>1</v>
          </cell>
          <cell r="F1243">
            <v>203.2</v>
          </cell>
          <cell r="G1243">
            <v>203.2</v>
          </cell>
          <cell r="H1243">
            <v>9.8800000000000008</v>
          </cell>
          <cell r="I1243">
            <v>9.8800000000000008</v>
          </cell>
          <cell r="J1243" t="str">
            <v>RAL  7005</v>
          </cell>
          <cell r="K1243">
            <v>0</v>
          </cell>
          <cell r="L1243">
            <v>0</v>
          </cell>
          <cell r="M1243">
            <v>0</v>
          </cell>
          <cell r="N1243" t="str">
            <v>-</v>
          </cell>
          <cell r="O1243" t="str">
            <v>-</v>
          </cell>
          <cell r="W1243" t="str">
            <v>-</v>
          </cell>
        </row>
        <row r="1244">
          <cell r="C1244" t="str">
            <v>3Н1-50</v>
          </cell>
          <cell r="D1244" t="str">
            <v>Настил 3Н1-50</v>
          </cell>
          <cell r="E1244">
            <v>1</v>
          </cell>
          <cell r="F1244">
            <v>42.6</v>
          </cell>
          <cell r="G1244">
            <v>42.6</v>
          </cell>
          <cell r="H1244">
            <v>2.0699999999999998</v>
          </cell>
          <cell r="I1244">
            <v>2.0699999999999998</v>
          </cell>
          <cell r="J1244" t="str">
            <v>RAL  7005</v>
          </cell>
          <cell r="K1244">
            <v>0</v>
          </cell>
          <cell r="L1244">
            <v>0</v>
          </cell>
          <cell r="M1244">
            <v>0</v>
          </cell>
          <cell r="N1244" t="str">
            <v>-</v>
          </cell>
          <cell r="O1244" t="str">
            <v>-</v>
          </cell>
          <cell r="W1244" t="str">
            <v>-</v>
          </cell>
        </row>
        <row r="1245">
          <cell r="C1245" t="str">
            <v>3Н1-51</v>
          </cell>
          <cell r="D1245" t="str">
            <v>Настил 3Н1-51</v>
          </cell>
          <cell r="E1245">
            <v>1</v>
          </cell>
          <cell r="F1245">
            <v>39.5</v>
          </cell>
          <cell r="G1245">
            <v>39.5</v>
          </cell>
          <cell r="H1245">
            <v>1.92</v>
          </cell>
          <cell r="I1245">
            <v>1.92</v>
          </cell>
          <cell r="J1245" t="str">
            <v>RAL  7005</v>
          </cell>
          <cell r="K1245">
            <v>0</v>
          </cell>
          <cell r="L1245">
            <v>0</v>
          </cell>
          <cell r="M1245">
            <v>0</v>
          </cell>
          <cell r="N1245" t="str">
            <v>-</v>
          </cell>
          <cell r="O1245" t="str">
            <v>-</v>
          </cell>
          <cell r="W1245" t="str">
            <v>-</v>
          </cell>
        </row>
        <row r="1246">
          <cell r="C1246" t="str">
            <v>3Н1-52</v>
          </cell>
          <cell r="D1246" t="str">
            <v>Настил 3Н1-52</v>
          </cell>
          <cell r="E1246">
            <v>1</v>
          </cell>
          <cell r="F1246">
            <v>57.6</v>
          </cell>
          <cell r="G1246">
            <v>57.6</v>
          </cell>
          <cell r="H1246">
            <v>2.81</v>
          </cell>
          <cell r="I1246">
            <v>2.81</v>
          </cell>
          <cell r="J1246" t="str">
            <v>RAL  7005</v>
          </cell>
          <cell r="K1246">
            <v>0</v>
          </cell>
          <cell r="L1246">
            <v>0</v>
          </cell>
          <cell r="M1246">
            <v>0</v>
          </cell>
          <cell r="N1246" t="str">
            <v>-</v>
          </cell>
          <cell r="O1246" t="str">
            <v>-</v>
          </cell>
          <cell r="W1246" t="str">
            <v>-</v>
          </cell>
        </row>
        <row r="1247">
          <cell r="C1247" t="str">
            <v>3Н1-53</v>
          </cell>
          <cell r="D1247" t="str">
            <v>Настил 3Н1-53</v>
          </cell>
          <cell r="E1247">
            <v>1</v>
          </cell>
          <cell r="F1247">
            <v>60.5</v>
          </cell>
          <cell r="G1247">
            <v>60.5</v>
          </cell>
          <cell r="H1247">
            <v>2.95</v>
          </cell>
          <cell r="I1247">
            <v>2.95</v>
          </cell>
          <cell r="J1247" t="str">
            <v>RAL  7005</v>
          </cell>
          <cell r="K1247">
            <v>0</v>
          </cell>
          <cell r="L1247">
            <v>0</v>
          </cell>
          <cell r="M1247">
            <v>0</v>
          </cell>
          <cell r="N1247" t="str">
            <v>-</v>
          </cell>
          <cell r="O1247" t="str">
            <v>-</v>
          </cell>
          <cell r="W1247" t="str">
            <v>-</v>
          </cell>
        </row>
        <row r="1248">
          <cell r="C1248" t="str">
            <v>3Н1-54</v>
          </cell>
          <cell r="D1248" t="str">
            <v>Настил 3Н1-54</v>
          </cell>
          <cell r="E1248">
            <v>2</v>
          </cell>
          <cell r="F1248">
            <v>42.5</v>
          </cell>
          <cell r="G1248">
            <v>85</v>
          </cell>
          <cell r="H1248">
            <v>2.06</v>
          </cell>
          <cell r="I1248">
            <v>4.12</v>
          </cell>
          <cell r="J1248" t="str">
            <v>RAL  7005</v>
          </cell>
          <cell r="K1248">
            <v>0</v>
          </cell>
          <cell r="L1248">
            <v>0</v>
          </cell>
          <cell r="M1248">
            <v>0</v>
          </cell>
          <cell r="N1248" t="str">
            <v>-</v>
          </cell>
          <cell r="O1248" t="str">
            <v>-</v>
          </cell>
          <cell r="W1248" t="str">
            <v>-</v>
          </cell>
        </row>
        <row r="1249">
          <cell r="C1249" t="str">
            <v>3Н1-55</v>
          </cell>
          <cell r="D1249" t="str">
            <v>Настил 3Н1-55</v>
          </cell>
          <cell r="E1249">
            <v>1</v>
          </cell>
          <cell r="F1249">
            <v>41.7</v>
          </cell>
          <cell r="G1249">
            <v>41.7</v>
          </cell>
          <cell r="H1249">
            <v>2.0299999999999998</v>
          </cell>
          <cell r="I1249">
            <v>2.0299999999999998</v>
          </cell>
          <cell r="J1249" t="str">
            <v>RAL  7005</v>
          </cell>
          <cell r="K1249">
            <v>0</v>
          </cell>
          <cell r="L1249">
            <v>0</v>
          </cell>
          <cell r="M1249">
            <v>0</v>
          </cell>
          <cell r="N1249" t="str">
            <v>-</v>
          </cell>
          <cell r="O1249" t="str">
            <v>-</v>
          </cell>
          <cell r="W1249" t="str">
            <v>-</v>
          </cell>
        </row>
        <row r="1250">
          <cell r="C1250" t="str">
            <v>3Н1-56</v>
          </cell>
          <cell r="D1250" t="str">
            <v>Настил 3Н1-56</v>
          </cell>
          <cell r="E1250">
            <v>1</v>
          </cell>
          <cell r="F1250">
            <v>167.4</v>
          </cell>
          <cell r="G1250">
            <v>167.4</v>
          </cell>
          <cell r="H1250">
            <v>8.15</v>
          </cell>
          <cell r="I1250">
            <v>8.15</v>
          </cell>
          <cell r="J1250" t="str">
            <v>RAL  7005</v>
          </cell>
          <cell r="K1250">
            <v>0</v>
          </cell>
          <cell r="L1250">
            <v>0</v>
          </cell>
          <cell r="M1250">
            <v>0</v>
          </cell>
          <cell r="N1250" t="str">
            <v>-</v>
          </cell>
          <cell r="O1250" t="str">
            <v>-</v>
          </cell>
          <cell r="W1250" t="str">
            <v>-</v>
          </cell>
        </row>
        <row r="1251">
          <cell r="C1251" t="str">
            <v>3Н1-57</v>
          </cell>
          <cell r="D1251" t="str">
            <v>Настил 3Н1-57</v>
          </cell>
          <cell r="E1251">
            <v>1</v>
          </cell>
          <cell r="F1251">
            <v>278.7</v>
          </cell>
          <cell r="G1251">
            <v>278.7</v>
          </cell>
          <cell r="H1251">
            <v>13.54</v>
          </cell>
          <cell r="I1251">
            <v>13.54</v>
          </cell>
          <cell r="J1251" t="str">
            <v>RAL  7005</v>
          </cell>
          <cell r="K1251">
            <v>0</v>
          </cell>
          <cell r="L1251">
            <v>0</v>
          </cell>
          <cell r="M1251">
            <v>0</v>
          </cell>
          <cell r="N1251" t="str">
            <v>-</v>
          </cell>
          <cell r="O1251" t="str">
            <v>-</v>
          </cell>
          <cell r="W1251" t="str">
            <v>-</v>
          </cell>
        </row>
        <row r="1252">
          <cell r="C1252" t="str">
            <v>3Н1-58</v>
          </cell>
          <cell r="D1252" t="str">
            <v>Настил 3Н1-58</v>
          </cell>
          <cell r="E1252">
            <v>1</v>
          </cell>
          <cell r="F1252">
            <v>258.60000000000002</v>
          </cell>
          <cell r="G1252">
            <v>258.60000000000002</v>
          </cell>
          <cell r="H1252">
            <v>12.58</v>
          </cell>
          <cell r="I1252">
            <v>12.58</v>
          </cell>
          <cell r="J1252" t="str">
            <v>RAL  7005</v>
          </cell>
          <cell r="K1252">
            <v>0</v>
          </cell>
          <cell r="L1252">
            <v>0</v>
          </cell>
          <cell r="M1252">
            <v>0</v>
          </cell>
          <cell r="N1252" t="str">
            <v>-</v>
          </cell>
          <cell r="O1252" t="str">
            <v>-</v>
          </cell>
          <cell r="W1252" t="str">
            <v>-</v>
          </cell>
        </row>
        <row r="1253">
          <cell r="C1253" t="str">
            <v>3Н1-59</v>
          </cell>
          <cell r="D1253" t="str">
            <v>Настил 3Н1-59</v>
          </cell>
          <cell r="E1253">
            <v>1</v>
          </cell>
          <cell r="F1253">
            <v>278.5</v>
          </cell>
          <cell r="G1253">
            <v>278.5</v>
          </cell>
          <cell r="H1253">
            <v>13.53</v>
          </cell>
          <cell r="I1253">
            <v>13.53</v>
          </cell>
          <cell r="J1253" t="str">
            <v>RAL  7005</v>
          </cell>
          <cell r="K1253">
            <v>0</v>
          </cell>
          <cell r="L1253">
            <v>0</v>
          </cell>
          <cell r="M1253">
            <v>0</v>
          </cell>
          <cell r="N1253" t="str">
            <v>-</v>
          </cell>
          <cell r="O1253" t="str">
            <v>-</v>
          </cell>
          <cell r="W1253" t="str">
            <v>-</v>
          </cell>
        </row>
        <row r="1254">
          <cell r="C1254" t="str">
            <v>3Н1-60</v>
          </cell>
          <cell r="D1254" t="str">
            <v>Настил 3Н1-60</v>
          </cell>
          <cell r="E1254">
            <v>1</v>
          </cell>
          <cell r="F1254">
            <v>258.5</v>
          </cell>
          <cell r="G1254">
            <v>258.5</v>
          </cell>
          <cell r="H1254">
            <v>12.57</v>
          </cell>
          <cell r="I1254">
            <v>12.57</v>
          </cell>
          <cell r="J1254" t="str">
            <v>RAL  7005</v>
          </cell>
          <cell r="K1254">
            <v>0</v>
          </cell>
          <cell r="L1254">
            <v>0</v>
          </cell>
          <cell r="M1254">
            <v>0</v>
          </cell>
          <cell r="N1254" t="str">
            <v>-</v>
          </cell>
          <cell r="O1254" t="str">
            <v>-</v>
          </cell>
          <cell r="W1254" t="str">
            <v>-</v>
          </cell>
        </row>
        <row r="1255">
          <cell r="C1255" t="str">
            <v>3Н1-61</v>
          </cell>
          <cell r="D1255" t="str">
            <v>Настил 3Н1-61</v>
          </cell>
          <cell r="E1255">
            <v>1</v>
          </cell>
          <cell r="F1255">
            <v>37.299999999999997</v>
          </cell>
          <cell r="G1255">
            <v>37.299999999999997</v>
          </cell>
          <cell r="H1255">
            <v>1.81</v>
          </cell>
          <cell r="I1255">
            <v>1.81</v>
          </cell>
          <cell r="J1255" t="str">
            <v>RAL  7005</v>
          </cell>
          <cell r="K1255">
            <v>0</v>
          </cell>
          <cell r="L1255">
            <v>0</v>
          </cell>
          <cell r="M1255">
            <v>0</v>
          </cell>
          <cell r="N1255" t="str">
            <v>-</v>
          </cell>
          <cell r="O1255" t="str">
            <v>-</v>
          </cell>
          <cell r="W1255" t="str">
            <v>-</v>
          </cell>
        </row>
        <row r="1256">
          <cell r="C1256" t="str">
            <v>3Н1-62</v>
          </cell>
          <cell r="D1256" t="str">
            <v>Настил 3Н1-62</v>
          </cell>
          <cell r="E1256">
            <v>2</v>
          </cell>
          <cell r="F1256">
            <v>30</v>
          </cell>
          <cell r="G1256">
            <v>60</v>
          </cell>
          <cell r="H1256">
            <v>1.47</v>
          </cell>
          <cell r="I1256">
            <v>2.94</v>
          </cell>
          <cell r="J1256" t="str">
            <v>RAL  7005</v>
          </cell>
          <cell r="K1256">
            <v>0</v>
          </cell>
          <cell r="L1256">
            <v>0</v>
          </cell>
          <cell r="M1256">
            <v>0</v>
          </cell>
          <cell r="N1256" t="str">
            <v>-</v>
          </cell>
          <cell r="O1256" t="str">
            <v>-</v>
          </cell>
          <cell r="W1256" t="str">
            <v>-</v>
          </cell>
        </row>
        <row r="1257">
          <cell r="C1257" t="str">
            <v>3Н1-63</v>
          </cell>
          <cell r="D1257" t="str">
            <v>Настил 3Н1-63</v>
          </cell>
          <cell r="E1257">
            <v>1</v>
          </cell>
          <cell r="F1257">
            <v>80.3</v>
          </cell>
          <cell r="G1257">
            <v>80.3</v>
          </cell>
          <cell r="H1257">
            <v>3.9</v>
          </cell>
          <cell r="I1257">
            <v>3.9</v>
          </cell>
          <cell r="J1257" t="str">
            <v>RAL  7005</v>
          </cell>
          <cell r="K1257">
            <v>0</v>
          </cell>
          <cell r="L1257">
            <v>0</v>
          </cell>
          <cell r="M1257">
            <v>0</v>
          </cell>
          <cell r="N1257" t="str">
            <v>-</v>
          </cell>
          <cell r="O1257" t="str">
            <v>-</v>
          </cell>
          <cell r="W1257" t="str">
            <v>-</v>
          </cell>
        </row>
        <row r="1258">
          <cell r="C1258" t="str">
            <v>3Н1-64</v>
          </cell>
          <cell r="D1258" t="str">
            <v>Настил 3Н1-64</v>
          </cell>
          <cell r="E1258">
            <v>1</v>
          </cell>
          <cell r="F1258">
            <v>73.099999999999994</v>
          </cell>
          <cell r="G1258">
            <v>73.099999999999994</v>
          </cell>
          <cell r="H1258">
            <v>3.56</v>
          </cell>
          <cell r="I1258">
            <v>3.56</v>
          </cell>
          <cell r="J1258" t="str">
            <v>RAL  7005</v>
          </cell>
          <cell r="K1258">
            <v>0</v>
          </cell>
          <cell r="L1258">
            <v>0</v>
          </cell>
          <cell r="M1258">
            <v>0</v>
          </cell>
          <cell r="N1258" t="str">
            <v>-</v>
          </cell>
          <cell r="O1258" t="str">
            <v>-</v>
          </cell>
          <cell r="W1258" t="str">
            <v>-</v>
          </cell>
        </row>
        <row r="1259">
          <cell r="C1259" t="str">
            <v>3Н1-65</v>
          </cell>
          <cell r="D1259" t="str">
            <v>Настил 3Н1-65</v>
          </cell>
          <cell r="E1259">
            <v>1</v>
          </cell>
          <cell r="F1259">
            <v>46.5</v>
          </cell>
          <cell r="G1259">
            <v>46.5</v>
          </cell>
          <cell r="H1259">
            <v>2.25</v>
          </cell>
          <cell r="I1259">
            <v>2.25</v>
          </cell>
          <cell r="J1259" t="str">
            <v>RAL  7005</v>
          </cell>
          <cell r="K1259">
            <v>0</v>
          </cell>
          <cell r="L1259">
            <v>0</v>
          </cell>
          <cell r="M1259">
            <v>0</v>
          </cell>
          <cell r="N1259" t="str">
            <v>-</v>
          </cell>
          <cell r="O1259" t="str">
            <v>-</v>
          </cell>
          <cell r="W1259" t="str">
            <v>-</v>
          </cell>
        </row>
        <row r="1260">
          <cell r="C1260" t="str">
            <v>3Н1-66</v>
          </cell>
          <cell r="D1260" t="str">
            <v>Настил 3Н1-66</v>
          </cell>
          <cell r="E1260">
            <v>1</v>
          </cell>
          <cell r="F1260">
            <v>48.9</v>
          </cell>
          <cell r="G1260">
            <v>48.9</v>
          </cell>
          <cell r="H1260">
            <v>2.37</v>
          </cell>
          <cell r="I1260">
            <v>2.37</v>
          </cell>
          <cell r="J1260" t="str">
            <v>RAL  7005</v>
          </cell>
          <cell r="K1260">
            <v>0</v>
          </cell>
          <cell r="L1260">
            <v>0</v>
          </cell>
          <cell r="M1260">
            <v>0</v>
          </cell>
          <cell r="N1260" t="str">
            <v>-</v>
          </cell>
          <cell r="O1260" t="str">
            <v>-</v>
          </cell>
          <cell r="W1260" t="str">
            <v>-</v>
          </cell>
        </row>
        <row r="1261">
          <cell r="C1261" t="str">
            <v>3Н1-67</v>
          </cell>
          <cell r="D1261" t="str">
            <v>Настил 3Н1-67</v>
          </cell>
          <cell r="E1261">
            <v>1</v>
          </cell>
          <cell r="F1261">
            <v>13.9</v>
          </cell>
          <cell r="G1261">
            <v>13.9</v>
          </cell>
          <cell r="H1261">
            <v>0.69</v>
          </cell>
          <cell r="I1261">
            <v>0.69</v>
          </cell>
          <cell r="J1261" t="str">
            <v>RAL  7005</v>
          </cell>
          <cell r="K1261">
            <v>0</v>
          </cell>
          <cell r="L1261">
            <v>0</v>
          </cell>
          <cell r="M1261">
            <v>0</v>
          </cell>
          <cell r="N1261" t="str">
            <v>-</v>
          </cell>
          <cell r="O1261" t="str">
            <v>-</v>
          </cell>
          <cell r="W1261" t="str">
            <v>-</v>
          </cell>
        </row>
        <row r="1262">
          <cell r="C1262" t="str">
            <v>3Н1-68</v>
          </cell>
          <cell r="D1262" t="str">
            <v>Настил 3Н1-68</v>
          </cell>
          <cell r="E1262">
            <v>1</v>
          </cell>
          <cell r="F1262">
            <v>47.2</v>
          </cell>
          <cell r="G1262">
            <v>47.2</v>
          </cell>
          <cell r="H1262">
            <v>2.29</v>
          </cell>
          <cell r="I1262">
            <v>2.29</v>
          </cell>
          <cell r="J1262" t="str">
            <v>RAL  7005</v>
          </cell>
          <cell r="K1262">
            <v>0</v>
          </cell>
          <cell r="L1262">
            <v>0</v>
          </cell>
          <cell r="M1262">
            <v>0</v>
          </cell>
          <cell r="N1262" t="str">
            <v>-</v>
          </cell>
          <cell r="O1262" t="str">
            <v>-</v>
          </cell>
          <cell r="W1262" t="str">
            <v>-</v>
          </cell>
        </row>
        <row r="1263">
          <cell r="C1263" t="str">
            <v>3Н1-69</v>
          </cell>
          <cell r="D1263" t="str">
            <v>Настил 3Н1-69</v>
          </cell>
          <cell r="E1263">
            <v>1</v>
          </cell>
          <cell r="F1263">
            <v>48.9</v>
          </cell>
          <cell r="G1263">
            <v>48.9</v>
          </cell>
          <cell r="H1263">
            <v>2.37</v>
          </cell>
          <cell r="I1263">
            <v>2.37</v>
          </cell>
          <cell r="J1263" t="str">
            <v>RAL  7005</v>
          </cell>
          <cell r="K1263">
            <v>0</v>
          </cell>
          <cell r="L1263">
            <v>0</v>
          </cell>
          <cell r="M1263">
            <v>0</v>
          </cell>
          <cell r="N1263" t="str">
            <v>-</v>
          </cell>
          <cell r="O1263" t="str">
            <v>-</v>
          </cell>
          <cell r="W1263" t="str">
            <v>-</v>
          </cell>
        </row>
        <row r="1264">
          <cell r="C1264" t="str">
            <v>3Н1-70</v>
          </cell>
          <cell r="D1264" t="str">
            <v>Настил 3Н1-70</v>
          </cell>
          <cell r="E1264">
            <v>1</v>
          </cell>
          <cell r="F1264">
            <v>43.2</v>
          </cell>
          <cell r="G1264">
            <v>43.2</v>
          </cell>
          <cell r="H1264">
            <v>2.09</v>
          </cell>
          <cell r="I1264">
            <v>2.09</v>
          </cell>
          <cell r="J1264" t="str">
            <v>RAL  7005</v>
          </cell>
          <cell r="K1264">
            <v>0</v>
          </cell>
          <cell r="L1264">
            <v>0</v>
          </cell>
          <cell r="M1264">
            <v>0</v>
          </cell>
          <cell r="N1264" t="str">
            <v>-</v>
          </cell>
          <cell r="O1264" t="str">
            <v>-</v>
          </cell>
          <cell r="W1264" t="str">
            <v>-</v>
          </cell>
        </row>
        <row r="1265">
          <cell r="C1265" t="str">
            <v>3Н1-71</v>
          </cell>
          <cell r="D1265" t="str">
            <v>Настил 3Н1-71</v>
          </cell>
          <cell r="E1265">
            <v>1</v>
          </cell>
          <cell r="F1265">
            <v>82.4</v>
          </cell>
          <cell r="G1265">
            <v>82.4</v>
          </cell>
          <cell r="H1265">
            <v>4.01</v>
          </cell>
          <cell r="I1265">
            <v>4.01</v>
          </cell>
          <cell r="J1265" t="str">
            <v>RAL  7005</v>
          </cell>
          <cell r="K1265">
            <v>0</v>
          </cell>
          <cell r="L1265">
            <v>0</v>
          </cell>
          <cell r="M1265">
            <v>0</v>
          </cell>
          <cell r="N1265" t="str">
            <v>-</v>
          </cell>
          <cell r="O1265" t="str">
            <v>-</v>
          </cell>
          <cell r="W1265" t="str">
            <v>-</v>
          </cell>
        </row>
        <row r="1266">
          <cell r="C1266" t="str">
            <v>3Н1-72</v>
          </cell>
          <cell r="D1266" t="str">
            <v>Настил 3Н1-72</v>
          </cell>
          <cell r="E1266">
            <v>1</v>
          </cell>
          <cell r="F1266">
            <v>54.1</v>
          </cell>
          <cell r="G1266">
            <v>54.1</v>
          </cell>
          <cell r="H1266">
            <v>2.63</v>
          </cell>
          <cell r="I1266">
            <v>2.63</v>
          </cell>
          <cell r="J1266" t="str">
            <v>RAL  7005</v>
          </cell>
          <cell r="K1266">
            <v>0</v>
          </cell>
          <cell r="L1266">
            <v>0</v>
          </cell>
          <cell r="M1266">
            <v>0</v>
          </cell>
          <cell r="N1266" t="str">
            <v>-</v>
          </cell>
          <cell r="O1266" t="str">
            <v>-</v>
          </cell>
          <cell r="W1266" t="str">
            <v>-</v>
          </cell>
        </row>
        <row r="1267">
          <cell r="C1267" t="str">
            <v>3Н1-73</v>
          </cell>
          <cell r="D1267" t="str">
            <v>Настил 3Н1-73</v>
          </cell>
          <cell r="E1267">
            <v>1</v>
          </cell>
          <cell r="F1267">
            <v>80.2</v>
          </cell>
          <cell r="G1267">
            <v>80.2</v>
          </cell>
          <cell r="H1267">
            <v>3.89</v>
          </cell>
          <cell r="I1267">
            <v>3.89</v>
          </cell>
          <cell r="J1267" t="str">
            <v>RAL  7005</v>
          </cell>
          <cell r="K1267">
            <v>0</v>
          </cell>
          <cell r="L1267">
            <v>0</v>
          </cell>
          <cell r="M1267">
            <v>0</v>
          </cell>
          <cell r="N1267" t="str">
            <v>-</v>
          </cell>
          <cell r="O1267" t="str">
            <v>-</v>
          </cell>
          <cell r="W1267" t="str">
            <v>-</v>
          </cell>
        </row>
        <row r="1268">
          <cell r="C1268" t="str">
            <v>3Н1-74</v>
          </cell>
          <cell r="D1268" t="str">
            <v>Настил 3Н1-74</v>
          </cell>
          <cell r="E1268">
            <v>1</v>
          </cell>
          <cell r="F1268">
            <v>73.900000000000006</v>
          </cell>
          <cell r="G1268">
            <v>73.900000000000006</v>
          </cell>
          <cell r="H1268">
            <v>3.6</v>
          </cell>
          <cell r="I1268">
            <v>3.6</v>
          </cell>
          <cell r="J1268" t="str">
            <v>RAL  7005</v>
          </cell>
          <cell r="K1268">
            <v>0</v>
          </cell>
          <cell r="L1268">
            <v>0</v>
          </cell>
          <cell r="M1268">
            <v>0</v>
          </cell>
          <cell r="N1268" t="str">
            <v>-</v>
          </cell>
          <cell r="O1268" t="str">
            <v>-</v>
          </cell>
          <cell r="W1268" t="str">
            <v>-</v>
          </cell>
        </row>
        <row r="1269">
          <cell r="C1269" t="str">
            <v>3Н1-75</v>
          </cell>
          <cell r="D1269" t="str">
            <v>Настил 3Н1-75</v>
          </cell>
          <cell r="E1269">
            <v>1</v>
          </cell>
          <cell r="F1269">
            <v>36.700000000000003</v>
          </cell>
          <cell r="G1269">
            <v>36.700000000000003</v>
          </cell>
          <cell r="H1269">
            <v>1.79</v>
          </cell>
          <cell r="I1269">
            <v>1.79</v>
          </cell>
          <cell r="J1269" t="str">
            <v>RAL  7005</v>
          </cell>
          <cell r="K1269">
            <v>0</v>
          </cell>
          <cell r="L1269">
            <v>0</v>
          </cell>
          <cell r="M1269">
            <v>0</v>
          </cell>
          <cell r="N1269" t="str">
            <v>-</v>
          </cell>
          <cell r="O1269" t="str">
            <v>-</v>
          </cell>
          <cell r="W1269" t="str">
            <v>-</v>
          </cell>
        </row>
        <row r="1270">
          <cell r="C1270" t="str">
            <v>3Н1-76</v>
          </cell>
          <cell r="D1270" t="str">
            <v>Настил 3Н1-76</v>
          </cell>
          <cell r="E1270">
            <v>1</v>
          </cell>
          <cell r="F1270">
            <v>200.1</v>
          </cell>
          <cell r="G1270">
            <v>200.1</v>
          </cell>
          <cell r="H1270">
            <v>9.73</v>
          </cell>
          <cell r="I1270">
            <v>9.73</v>
          </cell>
          <cell r="J1270" t="str">
            <v>RAL  7005</v>
          </cell>
          <cell r="K1270">
            <v>0</v>
          </cell>
          <cell r="L1270">
            <v>0</v>
          </cell>
          <cell r="M1270">
            <v>0</v>
          </cell>
          <cell r="N1270" t="str">
            <v>-</v>
          </cell>
          <cell r="O1270" t="str">
            <v>-</v>
          </cell>
          <cell r="W1270" t="str">
            <v>-</v>
          </cell>
        </row>
        <row r="1271">
          <cell r="C1271" t="str">
            <v>3Н1-77</v>
          </cell>
          <cell r="D1271" t="str">
            <v>Настил 3Н1-77</v>
          </cell>
          <cell r="E1271">
            <v>2</v>
          </cell>
          <cell r="F1271">
            <v>275.7</v>
          </cell>
          <cell r="G1271">
            <v>551.4</v>
          </cell>
          <cell r="H1271">
            <v>13.4</v>
          </cell>
          <cell r="I1271">
            <v>26.8</v>
          </cell>
          <cell r="J1271" t="str">
            <v>RAL  7005</v>
          </cell>
          <cell r="K1271">
            <v>0</v>
          </cell>
          <cell r="L1271">
            <v>0</v>
          </cell>
          <cell r="M1271">
            <v>0</v>
          </cell>
          <cell r="N1271" t="str">
            <v>-</v>
          </cell>
          <cell r="O1271" t="str">
            <v>-</v>
          </cell>
          <cell r="W1271" t="str">
            <v>-</v>
          </cell>
        </row>
        <row r="1272">
          <cell r="C1272" t="str">
            <v>3Н1-78</v>
          </cell>
          <cell r="D1272" t="str">
            <v>Настил 3Н1-78</v>
          </cell>
          <cell r="E1272">
            <v>2</v>
          </cell>
          <cell r="F1272">
            <v>256</v>
          </cell>
          <cell r="G1272">
            <v>512</v>
          </cell>
          <cell r="H1272">
            <v>12.45</v>
          </cell>
          <cell r="I1272">
            <v>24.9</v>
          </cell>
          <cell r="J1272" t="str">
            <v>RAL  7005</v>
          </cell>
          <cell r="K1272">
            <v>0</v>
          </cell>
          <cell r="L1272">
            <v>0</v>
          </cell>
          <cell r="M1272">
            <v>0</v>
          </cell>
          <cell r="N1272" t="str">
            <v>-</v>
          </cell>
          <cell r="O1272" t="str">
            <v>-</v>
          </cell>
          <cell r="W1272" t="str">
            <v>-</v>
          </cell>
        </row>
        <row r="1273">
          <cell r="C1273" t="str">
            <v>3Н1-79</v>
          </cell>
          <cell r="D1273" t="str">
            <v>Настил 3Н1-79</v>
          </cell>
          <cell r="E1273">
            <v>2</v>
          </cell>
          <cell r="F1273">
            <v>276.39999999999998</v>
          </cell>
          <cell r="G1273">
            <v>552.79999999999995</v>
          </cell>
          <cell r="H1273">
            <v>13.43</v>
          </cell>
          <cell r="I1273">
            <v>26.86</v>
          </cell>
          <cell r="J1273" t="str">
            <v>RAL  7005</v>
          </cell>
          <cell r="K1273">
            <v>0</v>
          </cell>
          <cell r="L1273">
            <v>0</v>
          </cell>
          <cell r="M1273">
            <v>0</v>
          </cell>
          <cell r="N1273" t="str">
            <v>-</v>
          </cell>
          <cell r="O1273" t="str">
            <v>-</v>
          </cell>
          <cell r="W1273" t="str">
            <v>-</v>
          </cell>
        </row>
        <row r="1274">
          <cell r="C1274" t="str">
            <v>3Н1-80</v>
          </cell>
          <cell r="D1274" t="str">
            <v>Настил 3Н1-80</v>
          </cell>
          <cell r="E1274">
            <v>2</v>
          </cell>
          <cell r="F1274">
            <v>256.60000000000002</v>
          </cell>
          <cell r="G1274">
            <v>513.20000000000005</v>
          </cell>
          <cell r="H1274">
            <v>12.49</v>
          </cell>
          <cell r="I1274">
            <v>24.98</v>
          </cell>
          <cell r="J1274" t="str">
            <v>RAL  7005</v>
          </cell>
          <cell r="K1274">
            <v>0</v>
          </cell>
          <cell r="L1274">
            <v>0</v>
          </cell>
          <cell r="M1274">
            <v>0</v>
          </cell>
          <cell r="N1274" t="str">
            <v>-</v>
          </cell>
          <cell r="O1274" t="str">
            <v>-</v>
          </cell>
          <cell r="W1274" t="str">
            <v>-</v>
          </cell>
        </row>
        <row r="1275">
          <cell r="C1275" t="str">
            <v>3Н1-81</v>
          </cell>
          <cell r="D1275" t="str">
            <v>Настил 3Н1-81</v>
          </cell>
          <cell r="E1275">
            <v>1</v>
          </cell>
          <cell r="F1275">
            <v>69.7</v>
          </cell>
          <cell r="G1275">
            <v>69.7</v>
          </cell>
          <cell r="H1275">
            <v>3.4</v>
          </cell>
          <cell r="I1275">
            <v>3.4</v>
          </cell>
          <cell r="J1275" t="str">
            <v>RAL  7005</v>
          </cell>
          <cell r="K1275">
            <v>0</v>
          </cell>
          <cell r="L1275">
            <v>0</v>
          </cell>
          <cell r="M1275">
            <v>0</v>
          </cell>
          <cell r="N1275" t="str">
            <v>-</v>
          </cell>
          <cell r="O1275" t="str">
            <v>-</v>
          </cell>
          <cell r="W1275" t="str">
            <v>-</v>
          </cell>
        </row>
        <row r="1276">
          <cell r="C1276" t="str">
            <v>3Н1-82</v>
          </cell>
          <cell r="D1276" t="str">
            <v>Настил 3Н1-82</v>
          </cell>
          <cell r="E1276">
            <v>1</v>
          </cell>
          <cell r="F1276">
            <v>41.8</v>
          </cell>
          <cell r="G1276">
            <v>41.8</v>
          </cell>
          <cell r="H1276">
            <v>2.0299999999999998</v>
          </cell>
          <cell r="I1276">
            <v>2.0299999999999998</v>
          </cell>
          <cell r="J1276" t="str">
            <v>RAL  7005</v>
          </cell>
          <cell r="K1276">
            <v>0</v>
          </cell>
          <cell r="L1276">
            <v>0</v>
          </cell>
          <cell r="M1276">
            <v>0</v>
          </cell>
          <cell r="N1276" t="str">
            <v>-</v>
          </cell>
          <cell r="O1276" t="str">
            <v>-</v>
          </cell>
          <cell r="W1276" t="str">
            <v>-</v>
          </cell>
        </row>
        <row r="1277">
          <cell r="C1277" t="str">
            <v>3Н1-83</v>
          </cell>
          <cell r="D1277" t="str">
            <v>Настил 3Н1-83</v>
          </cell>
          <cell r="E1277">
            <v>1</v>
          </cell>
          <cell r="F1277">
            <v>56.3</v>
          </cell>
          <cell r="G1277">
            <v>56.3</v>
          </cell>
          <cell r="H1277">
            <v>2.75</v>
          </cell>
          <cell r="I1277">
            <v>2.75</v>
          </cell>
          <cell r="J1277" t="str">
            <v>RAL  7005</v>
          </cell>
          <cell r="K1277">
            <v>0</v>
          </cell>
          <cell r="L1277">
            <v>0</v>
          </cell>
          <cell r="M1277">
            <v>0</v>
          </cell>
          <cell r="N1277" t="str">
            <v>-</v>
          </cell>
          <cell r="O1277" t="str">
            <v>-</v>
          </cell>
          <cell r="W1277" t="str">
            <v>-</v>
          </cell>
        </row>
        <row r="1278">
          <cell r="C1278" t="str">
            <v>3Н1-84</v>
          </cell>
          <cell r="D1278" t="str">
            <v>Настил 3Н1-84</v>
          </cell>
          <cell r="E1278">
            <v>1</v>
          </cell>
          <cell r="F1278">
            <v>58.4</v>
          </cell>
          <cell r="G1278">
            <v>58.4</v>
          </cell>
          <cell r="H1278">
            <v>2.85</v>
          </cell>
          <cell r="I1278">
            <v>2.85</v>
          </cell>
          <cell r="J1278" t="str">
            <v>RAL  7005</v>
          </cell>
          <cell r="K1278">
            <v>0</v>
          </cell>
          <cell r="L1278">
            <v>0</v>
          </cell>
          <cell r="M1278">
            <v>0</v>
          </cell>
          <cell r="N1278" t="str">
            <v>-</v>
          </cell>
          <cell r="O1278" t="str">
            <v>-</v>
          </cell>
          <cell r="W1278" t="str">
            <v>-</v>
          </cell>
        </row>
        <row r="1279">
          <cell r="C1279" t="str">
            <v>3Н1-85</v>
          </cell>
          <cell r="D1279" t="str">
            <v>Настил 3Н1-85</v>
          </cell>
          <cell r="E1279">
            <v>1</v>
          </cell>
          <cell r="F1279">
            <v>41.7</v>
          </cell>
          <cell r="G1279">
            <v>41.7</v>
          </cell>
          <cell r="H1279">
            <v>2.0299999999999998</v>
          </cell>
          <cell r="I1279">
            <v>2.0299999999999998</v>
          </cell>
          <cell r="J1279" t="str">
            <v>RAL  7005</v>
          </cell>
          <cell r="K1279">
            <v>0</v>
          </cell>
          <cell r="L1279">
            <v>0</v>
          </cell>
          <cell r="M1279">
            <v>0</v>
          </cell>
          <cell r="N1279" t="str">
            <v>-</v>
          </cell>
          <cell r="O1279" t="str">
            <v>-</v>
          </cell>
          <cell r="W1279" t="str">
            <v>-</v>
          </cell>
        </row>
        <row r="1280">
          <cell r="C1280" t="str">
            <v>3Н1-86</v>
          </cell>
          <cell r="D1280" t="str">
            <v>Настил 3Н1-86</v>
          </cell>
          <cell r="E1280">
            <v>1</v>
          </cell>
          <cell r="F1280">
            <v>27</v>
          </cell>
          <cell r="G1280">
            <v>27</v>
          </cell>
          <cell r="H1280">
            <v>1.31</v>
          </cell>
          <cell r="I1280">
            <v>1.31</v>
          </cell>
          <cell r="J1280" t="str">
            <v>RAL  7005</v>
          </cell>
          <cell r="K1280">
            <v>0</v>
          </cell>
          <cell r="L1280">
            <v>0</v>
          </cell>
          <cell r="M1280">
            <v>0</v>
          </cell>
          <cell r="N1280" t="str">
            <v>-</v>
          </cell>
          <cell r="O1280" t="str">
            <v>-</v>
          </cell>
          <cell r="W1280" t="str">
            <v>-</v>
          </cell>
        </row>
        <row r="1281">
          <cell r="C1281" t="str">
            <v>3Н1-87</v>
          </cell>
          <cell r="D1281" t="str">
            <v>Настил 3Н1-87</v>
          </cell>
          <cell r="E1281">
            <v>1</v>
          </cell>
          <cell r="F1281">
            <v>40.1</v>
          </cell>
          <cell r="G1281">
            <v>40.1</v>
          </cell>
          <cell r="H1281">
            <v>1.95</v>
          </cell>
          <cell r="I1281">
            <v>1.95</v>
          </cell>
          <cell r="J1281" t="str">
            <v>RAL  7005</v>
          </cell>
          <cell r="K1281">
            <v>0</v>
          </cell>
          <cell r="L1281">
            <v>0</v>
          </cell>
          <cell r="M1281">
            <v>0</v>
          </cell>
          <cell r="N1281" t="str">
            <v>-</v>
          </cell>
          <cell r="O1281" t="str">
            <v>-</v>
          </cell>
          <cell r="W1281" t="str">
            <v>-</v>
          </cell>
        </row>
        <row r="1282">
          <cell r="C1282" t="str">
            <v>3Н1-88</v>
          </cell>
          <cell r="D1282" t="str">
            <v>Настил 3Н1-88</v>
          </cell>
          <cell r="E1282">
            <v>1</v>
          </cell>
          <cell r="F1282">
            <v>37.4</v>
          </cell>
          <cell r="G1282">
            <v>37.4</v>
          </cell>
          <cell r="H1282">
            <v>1.82</v>
          </cell>
          <cell r="I1282">
            <v>1.82</v>
          </cell>
          <cell r="J1282" t="str">
            <v>RAL  7005</v>
          </cell>
          <cell r="K1282">
            <v>0</v>
          </cell>
          <cell r="L1282">
            <v>0</v>
          </cell>
          <cell r="M1282">
            <v>0</v>
          </cell>
          <cell r="N1282" t="str">
            <v>-</v>
          </cell>
          <cell r="O1282" t="str">
            <v>-</v>
          </cell>
          <cell r="W1282" t="str">
            <v>-</v>
          </cell>
        </row>
        <row r="1283">
          <cell r="C1283" t="str">
            <v>3Н1-89</v>
          </cell>
          <cell r="D1283" t="str">
            <v>Настил 3Н1-89</v>
          </cell>
          <cell r="E1283">
            <v>7</v>
          </cell>
          <cell r="F1283">
            <v>219.6</v>
          </cell>
          <cell r="G1283">
            <v>1537.2</v>
          </cell>
          <cell r="H1283">
            <v>10.69</v>
          </cell>
          <cell r="I1283">
            <v>74.83</v>
          </cell>
          <cell r="J1283" t="str">
            <v>RAL  7005</v>
          </cell>
          <cell r="K1283">
            <v>0</v>
          </cell>
          <cell r="L1283">
            <v>0</v>
          </cell>
          <cell r="M1283">
            <v>0</v>
          </cell>
          <cell r="N1283" t="str">
            <v>-</v>
          </cell>
          <cell r="O1283" t="str">
            <v>-</v>
          </cell>
          <cell r="W1283" t="str">
            <v>-</v>
          </cell>
        </row>
        <row r="1284">
          <cell r="C1284" t="str">
            <v>3Н1-90</v>
          </cell>
          <cell r="D1284" t="str">
            <v>Настил 3Н1-90</v>
          </cell>
          <cell r="E1284">
            <v>7</v>
          </cell>
          <cell r="F1284">
            <v>201.5</v>
          </cell>
          <cell r="G1284">
            <v>1410.5</v>
          </cell>
          <cell r="H1284">
            <v>9.8000000000000007</v>
          </cell>
          <cell r="I1284">
            <v>68.600000000000009</v>
          </cell>
          <cell r="J1284" t="str">
            <v>RAL  7005</v>
          </cell>
          <cell r="K1284">
            <v>0</v>
          </cell>
          <cell r="L1284">
            <v>0</v>
          </cell>
          <cell r="M1284">
            <v>0</v>
          </cell>
          <cell r="N1284" t="str">
            <v>-</v>
          </cell>
          <cell r="O1284" t="str">
            <v>-</v>
          </cell>
          <cell r="W1284" t="str">
            <v>-</v>
          </cell>
        </row>
        <row r="1285">
          <cell r="C1285" t="str">
            <v>3Н1-91</v>
          </cell>
          <cell r="D1285" t="str">
            <v>Настил 3Н1-91</v>
          </cell>
          <cell r="E1285">
            <v>2</v>
          </cell>
          <cell r="F1285">
            <v>166.3</v>
          </cell>
          <cell r="G1285">
            <v>332.6</v>
          </cell>
          <cell r="H1285">
            <v>8.11</v>
          </cell>
          <cell r="I1285">
            <v>16.22</v>
          </cell>
          <cell r="J1285" t="str">
            <v>RAL  7005</v>
          </cell>
          <cell r="K1285">
            <v>0</v>
          </cell>
          <cell r="L1285">
            <v>0</v>
          </cell>
          <cell r="M1285">
            <v>0</v>
          </cell>
          <cell r="N1285" t="str">
            <v>-</v>
          </cell>
          <cell r="O1285" t="str">
            <v>-</v>
          </cell>
          <cell r="W1285" t="str">
            <v>-</v>
          </cell>
        </row>
        <row r="1286">
          <cell r="C1286" t="str">
            <v>3Н1-92</v>
          </cell>
          <cell r="D1286" t="str">
            <v>Настил 3Н1-92</v>
          </cell>
          <cell r="E1286">
            <v>2</v>
          </cell>
          <cell r="F1286">
            <v>276.60000000000002</v>
          </cell>
          <cell r="G1286">
            <v>553.20000000000005</v>
          </cell>
          <cell r="H1286">
            <v>13.44</v>
          </cell>
          <cell r="I1286">
            <v>26.88</v>
          </cell>
          <cell r="J1286" t="str">
            <v>RAL  7005</v>
          </cell>
          <cell r="K1286">
            <v>0</v>
          </cell>
          <cell r="L1286">
            <v>0</v>
          </cell>
          <cell r="M1286">
            <v>0</v>
          </cell>
          <cell r="N1286" t="str">
            <v>-</v>
          </cell>
          <cell r="O1286" t="str">
            <v>-</v>
          </cell>
          <cell r="W1286" t="str">
            <v>-</v>
          </cell>
        </row>
        <row r="1287">
          <cell r="C1287" t="str">
            <v>3Н1-93</v>
          </cell>
          <cell r="D1287" t="str">
            <v>Настил 3Н1-93</v>
          </cell>
          <cell r="E1287">
            <v>2</v>
          </cell>
          <cell r="F1287">
            <v>256.7</v>
          </cell>
          <cell r="G1287">
            <v>513.4</v>
          </cell>
          <cell r="H1287">
            <v>12.49</v>
          </cell>
          <cell r="I1287">
            <v>24.98</v>
          </cell>
          <cell r="J1287" t="str">
            <v>RAL  7005</v>
          </cell>
          <cell r="K1287">
            <v>0</v>
          </cell>
          <cell r="L1287">
            <v>0</v>
          </cell>
          <cell r="M1287">
            <v>0</v>
          </cell>
          <cell r="N1287" t="str">
            <v>-</v>
          </cell>
          <cell r="O1287" t="str">
            <v>-</v>
          </cell>
          <cell r="W1287" t="str">
            <v>-</v>
          </cell>
        </row>
        <row r="1288">
          <cell r="C1288" t="str">
            <v>3Н1-94</v>
          </cell>
          <cell r="D1288" t="str">
            <v>Настил 3Н1-94</v>
          </cell>
          <cell r="E1288">
            <v>2</v>
          </cell>
          <cell r="F1288">
            <v>227.7</v>
          </cell>
          <cell r="G1288">
            <v>455.4</v>
          </cell>
          <cell r="H1288">
            <v>11.07</v>
          </cell>
          <cell r="I1288">
            <v>22.14</v>
          </cell>
          <cell r="J1288" t="str">
            <v>RAL  7005</v>
          </cell>
          <cell r="K1288">
            <v>0</v>
          </cell>
          <cell r="L1288">
            <v>0</v>
          </cell>
          <cell r="M1288">
            <v>0</v>
          </cell>
          <cell r="N1288" t="str">
            <v>-</v>
          </cell>
          <cell r="O1288" t="str">
            <v>-</v>
          </cell>
          <cell r="W1288" t="str">
            <v>-</v>
          </cell>
        </row>
        <row r="1289">
          <cell r="C1289" t="str">
            <v>3Н1-95</v>
          </cell>
          <cell r="D1289" t="str">
            <v>Настил 3Н1-95</v>
          </cell>
          <cell r="E1289">
            <v>2</v>
          </cell>
          <cell r="F1289">
            <v>206.9</v>
          </cell>
          <cell r="G1289">
            <v>413.8</v>
          </cell>
          <cell r="H1289">
            <v>10.08</v>
          </cell>
          <cell r="I1289">
            <v>20.16</v>
          </cell>
          <cell r="J1289" t="str">
            <v>RAL  7005</v>
          </cell>
          <cell r="K1289">
            <v>0</v>
          </cell>
          <cell r="L1289">
            <v>0</v>
          </cell>
          <cell r="M1289">
            <v>0</v>
          </cell>
          <cell r="N1289" t="str">
            <v>-</v>
          </cell>
          <cell r="O1289" t="str">
            <v>-</v>
          </cell>
          <cell r="W1289" t="str">
            <v>-</v>
          </cell>
        </row>
        <row r="1290">
          <cell r="C1290" t="str">
            <v>3Н1-96</v>
          </cell>
          <cell r="D1290" t="str">
            <v>Настил 3Н1-96</v>
          </cell>
          <cell r="E1290">
            <v>2</v>
          </cell>
          <cell r="F1290">
            <v>275.7</v>
          </cell>
          <cell r="G1290">
            <v>551.4</v>
          </cell>
          <cell r="H1290">
            <v>13.4</v>
          </cell>
          <cell r="I1290">
            <v>26.8</v>
          </cell>
          <cell r="J1290" t="str">
            <v>RAL  7005</v>
          </cell>
          <cell r="K1290">
            <v>0</v>
          </cell>
          <cell r="L1290">
            <v>0</v>
          </cell>
          <cell r="M1290">
            <v>0</v>
          </cell>
          <cell r="N1290" t="str">
            <v>-</v>
          </cell>
          <cell r="O1290" t="str">
            <v>-</v>
          </cell>
          <cell r="W1290" t="str">
            <v>-</v>
          </cell>
        </row>
        <row r="1291">
          <cell r="C1291" t="str">
            <v>3Н1-97</v>
          </cell>
          <cell r="D1291" t="str">
            <v>Настил 3Н1-97</v>
          </cell>
          <cell r="E1291">
            <v>2</v>
          </cell>
          <cell r="F1291">
            <v>256</v>
          </cell>
          <cell r="G1291">
            <v>512</v>
          </cell>
          <cell r="H1291">
            <v>12.45</v>
          </cell>
          <cell r="I1291">
            <v>24.9</v>
          </cell>
          <cell r="J1291" t="str">
            <v>RAL  7005</v>
          </cell>
          <cell r="K1291">
            <v>0</v>
          </cell>
          <cell r="L1291">
            <v>0</v>
          </cell>
          <cell r="M1291">
            <v>0</v>
          </cell>
          <cell r="N1291" t="str">
            <v>-</v>
          </cell>
          <cell r="O1291" t="str">
            <v>-</v>
          </cell>
          <cell r="W1291" t="str">
            <v>-</v>
          </cell>
        </row>
        <row r="1292">
          <cell r="C1292" t="str">
            <v>3Н1-98</v>
          </cell>
          <cell r="D1292" t="str">
            <v>Настил 3Н1-98</v>
          </cell>
          <cell r="E1292">
            <v>2</v>
          </cell>
          <cell r="F1292">
            <v>192.4</v>
          </cell>
          <cell r="G1292">
            <v>384.8</v>
          </cell>
          <cell r="H1292">
            <v>9.3699999999999992</v>
          </cell>
          <cell r="I1292">
            <v>18.739999999999998</v>
          </cell>
          <cell r="J1292" t="str">
            <v>RAL  7005</v>
          </cell>
          <cell r="K1292">
            <v>0</v>
          </cell>
          <cell r="L1292">
            <v>0</v>
          </cell>
          <cell r="M1292">
            <v>0</v>
          </cell>
          <cell r="N1292" t="str">
            <v>-</v>
          </cell>
          <cell r="O1292" t="str">
            <v>-</v>
          </cell>
          <cell r="W1292" t="str">
            <v>-</v>
          </cell>
        </row>
        <row r="1293">
          <cell r="C1293" t="str">
            <v>3Н1-99</v>
          </cell>
          <cell r="D1293" t="str">
            <v>Настил 3Н1-99</v>
          </cell>
          <cell r="E1293">
            <v>7</v>
          </cell>
          <cell r="F1293">
            <v>201.3</v>
          </cell>
          <cell r="G1293">
            <v>1409.1</v>
          </cell>
          <cell r="H1293">
            <v>9.7899999999999991</v>
          </cell>
          <cell r="I1293">
            <v>68.53</v>
          </cell>
          <cell r="J1293" t="str">
            <v>RAL  7005</v>
          </cell>
          <cell r="K1293">
            <v>0</v>
          </cell>
          <cell r="L1293">
            <v>0</v>
          </cell>
          <cell r="M1293">
            <v>0</v>
          </cell>
          <cell r="N1293" t="str">
            <v>-</v>
          </cell>
          <cell r="O1293" t="str">
            <v>-</v>
          </cell>
          <cell r="W1293" t="str">
            <v>-</v>
          </cell>
        </row>
        <row r="1294">
          <cell r="C1294" t="str">
            <v>3Н1-100</v>
          </cell>
          <cell r="D1294" t="str">
            <v>Настил 3Н1-100</v>
          </cell>
          <cell r="E1294">
            <v>1</v>
          </cell>
          <cell r="F1294">
            <v>165.6</v>
          </cell>
          <cell r="G1294">
            <v>165.6</v>
          </cell>
          <cell r="H1294">
            <v>8.07</v>
          </cell>
          <cell r="I1294">
            <v>8.07</v>
          </cell>
          <cell r="J1294" t="str">
            <v>RAL  7005</v>
          </cell>
          <cell r="K1294">
            <v>0</v>
          </cell>
          <cell r="L1294">
            <v>0</v>
          </cell>
          <cell r="M1294">
            <v>0</v>
          </cell>
          <cell r="N1294" t="str">
            <v>-</v>
          </cell>
          <cell r="O1294" t="str">
            <v>-</v>
          </cell>
          <cell r="W1294" t="str">
            <v>-</v>
          </cell>
        </row>
        <row r="1295">
          <cell r="C1295" t="str">
            <v>3Н1-101</v>
          </cell>
          <cell r="D1295" t="str">
            <v>Настил 3Н1-101</v>
          </cell>
          <cell r="E1295">
            <v>1</v>
          </cell>
          <cell r="F1295">
            <v>275.7</v>
          </cell>
          <cell r="G1295">
            <v>275.7</v>
          </cell>
          <cell r="H1295">
            <v>13.4</v>
          </cell>
          <cell r="I1295">
            <v>13.4</v>
          </cell>
          <cell r="J1295" t="str">
            <v>RAL  7005</v>
          </cell>
          <cell r="K1295">
            <v>0</v>
          </cell>
          <cell r="L1295">
            <v>0</v>
          </cell>
          <cell r="M1295">
            <v>0</v>
          </cell>
          <cell r="N1295" t="str">
            <v>-</v>
          </cell>
          <cell r="O1295" t="str">
            <v>-</v>
          </cell>
          <cell r="W1295" t="str">
            <v>-</v>
          </cell>
        </row>
        <row r="1296">
          <cell r="C1296" t="str">
            <v>3Н1-102</v>
          </cell>
          <cell r="D1296" t="str">
            <v>Настил 3Н1-102</v>
          </cell>
          <cell r="E1296">
            <v>1</v>
          </cell>
          <cell r="F1296">
            <v>256</v>
          </cell>
          <cell r="G1296">
            <v>256</v>
          </cell>
          <cell r="H1296">
            <v>12.45</v>
          </cell>
          <cell r="I1296">
            <v>12.45</v>
          </cell>
          <cell r="J1296" t="str">
            <v>RAL  7005</v>
          </cell>
          <cell r="K1296">
            <v>0</v>
          </cell>
          <cell r="L1296">
            <v>0</v>
          </cell>
          <cell r="M1296">
            <v>0</v>
          </cell>
          <cell r="N1296" t="str">
            <v>-</v>
          </cell>
          <cell r="O1296" t="str">
            <v>-</v>
          </cell>
          <cell r="W1296" t="str">
            <v>-</v>
          </cell>
        </row>
        <row r="1297">
          <cell r="C1297" t="str">
            <v>3Н1-103</v>
          </cell>
          <cell r="D1297" t="str">
            <v>Настил 3Н1-103</v>
          </cell>
          <cell r="E1297">
            <v>1</v>
          </cell>
          <cell r="F1297">
            <v>226.8</v>
          </cell>
          <cell r="G1297">
            <v>226.8</v>
          </cell>
          <cell r="H1297">
            <v>11.03</v>
          </cell>
          <cell r="I1297">
            <v>11.03</v>
          </cell>
          <cell r="J1297" t="str">
            <v>RAL  7005</v>
          </cell>
          <cell r="K1297">
            <v>0</v>
          </cell>
          <cell r="L1297">
            <v>0</v>
          </cell>
          <cell r="M1297">
            <v>0</v>
          </cell>
          <cell r="N1297" t="str">
            <v>-</v>
          </cell>
          <cell r="O1297" t="str">
            <v>-</v>
          </cell>
          <cell r="W1297" t="str">
            <v>-</v>
          </cell>
        </row>
        <row r="1298">
          <cell r="C1298" t="str">
            <v>3Н1-104</v>
          </cell>
          <cell r="D1298" t="str">
            <v>Настил 3Н1-104</v>
          </cell>
          <cell r="E1298">
            <v>2</v>
          </cell>
          <cell r="F1298">
            <v>207.5</v>
          </cell>
          <cell r="G1298">
            <v>415</v>
          </cell>
          <cell r="H1298">
            <v>10.1</v>
          </cell>
          <cell r="I1298">
            <v>20.2</v>
          </cell>
          <cell r="J1298" t="str">
            <v>RAL  7005</v>
          </cell>
          <cell r="K1298">
            <v>0</v>
          </cell>
          <cell r="L1298">
            <v>0</v>
          </cell>
          <cell r="M1298">
            <v>0</v>
          </cell>
          <cell r="N1298" t="str">
            <v>-</v>
          </cell>
          <cell r="O1298" t="str">
            <v>-</v>
          </cell>
          <cell r="W1298" t="str">
            <v>-</v>
          </cell>
        </row>
        <row r="1299">
          <cell r="C1299" t="str">
            <v>3Н1-105</v>
          </cell>
          <cell r="D1299" t="str">
            <v>Настил 3Н1-105</v>
          </cell>
          <cell r="E1299">
            <v>2</v>
          </cell>
          <cell r="F1299">
            <v>276.2</v>
          </cell>
          <cell r="G1299">
            <v>552.4</v>
          </cell>
          <cell r="H1299">
            <v>13.42</v>
          </cell>
          <cell r="I1299">
            <v>26.84</v>
          </cell>
          <cell r="J1299" t="str">
            <v>RAL  7005</v>
          </cell>
          <cell r="K1299">
            <v>0</v>
          </cell>
          <cell r="L1299">
            <v>0</v>
          </cell>
          <cell r="M1299">
            <v>0</v>
          </cell>
          <cell r="N1299" t="str">
            <v>-</v>
          </cell>
          <cell r="O1299" t="str">
            <v>-</v>
          </cell>
          <cell r="W1299" t="str">
            <v>-</v>
          </cell>
        </row>
        <row r="1300">
          <cell r="C1300" t="str">
            <v>3Н1-106</v>
          </cell>
          <cell r="D1300" t="str">
            <v>Настил 3Н1-106</v>
          </cell>
          <cell r="E1300">
            <v>2</v>
          </cell>
          <cell r="F1300">
            <v>256.39999999999998</v>
          </cell>
          <cell r="G1300">
            <v>512.79999999999995</v>
          </cell>
          <cell r="H1300">
            <v>12.47</v>
          </cell>
          <cell r="I1300">
            <v>24.94</v>
          </cell>
          <cell r="J1300" t="str">
            <v>RAL  7005</v>
          </cell>
          <cell r="K1300">
            <v>0</v>
          </cell>
          <cell r="L1300">
            <v>0</v>
          </cell>
          <cell r="M1300">
            <v>0</v>
          </cell>
          <cell r="N1300" t="str">
            <v>-</v>
          </cell>
          <cell r="O1300" t="str">
            <v>-</v>
          </cell>
          <cell r="W1300" t="str">
            <v>-</v>
          </cell>
        </row>
        <row r="1301">
          <cell r="C1301" t="str">
            <v>3Н1-107</v>
          </cell>
          <cell r="D1301" t="str">
            <v>Настил 3Н1-107</v>
          </cell>
          <cell r="E1301">
            <v>2</v>
          </cell>
          <cell r="F1301">
            <v>192.8</v>
          </cell>
          <cell r="G1301">
            <v>385.6</v>
          </cell>
          <cell r="H1301">
            <v>9.39</v>
          </cell>
          <cell r="I1301">
            <v>18.78</v>
          </cell>
          <cell r="J1301" t="str">
            <v>RAL  7005</v>
          </cell>
          <cell r="K1301">
            <v>0</v>
          </cell>
          <cell r="L1301">
            <v>0</v>
          </cell>
          <cell r="M1301">
            <v>0</v>
          </cell>
          <cell r="N1301" t="str">
            <v>-</v>
          </cell>
          <cell r="O1301" t="str">
            <v>-</v>
          </cell>
          <cell r="W1301" t="str">
            <v>-</v>
          </cell>
        </row>
        <row r="1302">
          <cell r="C1302" t="str">
            <v>3Н1-108</v>
          </cell>
          <cell r="D1302" t="str">
            <v>Настил 3Н1-108</v>
          </cell>
          <cell r="E1302">
            <v>1</v>
          </cell>
          <cell r="F1302">
            <v>166.3</v>
          </cell>
          <cell r="G1302">
            <v>166.3</v>
          </cell>
          <cell r="H1302">
            <v>8.11</v>
          </cell>
          <cell r="I1302">
            <v>8.11</v>
          </cell>
          <cell r="J1302" t="str">
            <v>RAL  7005</v>
          </cell>
          <cell r="K1302">
            <v>0</v>
          </cell>
          <cell r="L1302">
            <v>0</v>
          </cell>
          <cell r="M1302">
            <v>0</v>
          </cell>
          <cell r="N1302" t="str">
            <v>-</v>
          </cell>
          <cell r="O1302" t="str">
            <v>-</v>
          </cell>
          <cell r="W1302" t="str">
            <v>-</v>
          </cell>
        </row>
        <row r="1303">
          <cell r="C1303" t="str">
            <v>3Н1-109</v>
          </cell>
          <cell r="D1303" t="str">
            <v>Настил 3Н1-109</v>
          </cell>
          <cell r="E1303">
            <v>1</v>
          </cell>
          <cell r="F1303">
            <v>276.60000000000002</v>
          </cell>
          <cell r="G1303">
            <v>276.60000000000002</v>
          </cell>
          <cell r="H1303">
            <v>13.44</v>
          </cell>
          <cell r="I1303">
            <v>13.44</v>
          </cell>
          <cell r="J1303" t="str">
            <v>RAL  7005</v>
          </cell>
          <cell r="K1303">
            <v>0</v>
          </cell>
          <cell r="L1303">
            <v>0</v>
          </cell>
          <cell r="M1303">
            <v>0</v>
          </cell>
          <cell r="N1303" t="str">
            <v>-</v>
          </cell>
          <cell r="O1303" t="str">
            <v>-</v>
          </cell>
          <cell r="W1303" t="str">
            <v>-</v>
          </cell>
        </row>
        <row r="1304">
          <cell r="C1304" t="str">
            <v>3Н1-110</v>
          </cell>
          <cell r="D1304" t="str">
            <v>Настил 3Н1-110</v>
          </cell>
          <cell r="E1304">
            <v>1</v>
          </cell>
          <cell r="F1304">
            <v>256.7</v>
          </cell>
          <cell r="G1304">
            <v>256.7</v>
          </cell>
          <cell r="H1304">
            <v>12.49</v>
          </cell>
          <cell r="I1304">
            <v>12.49</v>
          </cell>
          <cell r="J1304" t="str">
            <v>RAL  7005</v>
          </cell>
          <cell r="K1304">
            <v>0</v>
          </cell>
          <cell r="L1304">
            <v>0</v>
          </cell>
          <cell r="M1304">
            <v>0</v>
          </cell>
          <cell r="N1304" t="str">
            <v>-</v>
          </cell>
          <cell r="O1304" t="str">
            <v>-</v>
          </cell>
          <cell r="W1304" t="str">
            <v>-</v>
          </cell>
        </row>
        <row r="1305">
          <cell r="C1305" t="str">
            <v>3Н1-111</v>
          </cell>
          <cell r="D1305" t="str">
            <v>Настил 3Н1-111</v>
          </cell>
          <cell r="E1305">
            <v>1</v>
          </cell>
          <cell r="F1305">
            <v>227.7</v>
          </cell>
          <cell r="G1305">
            <v>227.7</v>
          </cell>
          <cell r="H1305">
            <v>11.07</v>
          </cell>
          <cell r="I1305">
            <v>11.07</v>
          </cell>
          <cell r="J1305" t="str">
            <v>RAL  7005</v>
          </cell>
          <cell r="K1305">
            <v>0</v>
          </cell>
          <cell r="L1305">
            <v>0</v>
          </cell>
          <cell r="M1305">
            <v>0</v>
          </cell>
          <cell r="N1305" t="str">
            <v>-</v>
          </cell>
          <cell r="O1305" t="str">
            <v>-</v>
          </cell>
          <cell r="W1305" t="str">
            <v>-</v>
          </cell>
        </row>
        <row r="1306">
          <cell r="C1306" t="str">
            <v>3Н1-112</v>
          </cell>
          <cell r="D1306" t="str">
            <v>Настил 3Н1-112</v>
          </cell>
          <cell r="E1306">
            <v>1</v>
          </cell>
          <cell r="F1306">
            <v>207.7</v>
          </cell>
          <cell r="G1306">
            <v>207.7</v>
          </cell>
          <cell r="H1306">
            <v>10.119999999999999</v>
          </cell>
          <cell r="I1306">
            <v>10.119999999999999</v>
          </cell>
          <cell r="J1306" t="str">
            <v>RAL  7005</v>
          </cell>
          <cell r="K1306">
            <v>0</v>
          </cell>
          <cell r="L1306">
            <v>0</v>
          </cell>
          <cell r="M1306">
            <v>0</v>
          </cell>
          <cell r="N1306" t="str">
            <v>-</v>
          </cell>
          <cell r="O1306" t="str">
            <v>-</v>
          </cell>
          <cell r="W1306" t="str">
            <v>-</v>
          </cell>
        </row>
        <row r="1307">
          <cell r="C1307" t="str">
            <v>3Н1-113</v>
          </cell>
          <cell r="D1307" t="str">
            <v>Настил 3Н1-113</v>
          </cell>
          <cell r="E1307">
            <v>1</v>
          </cell>
          <cell r="F1307">
            <v>276.39999999999998</v>
          </cell>
          <cell r="G1307">
            <v>276.39999999999998</v>
          </cell>
          <cell r="H1307">
            <v>13.43</v>
          </cell>
          <cell r="I1307">
            <v>13.43</v>
          </cell>
          <cell r="J1307" t="str">
            <v>RAL  7005</v>
          </cell>
          <cell r="K1307">
            <v>0</v>
          </cell>
          <cell r="L1307">
            <v>0</v>
          </cell>
          <cell r="M1307">
            <v>0</v>
          </cell>
          <cell r="N1307" t="str">
            <v>-</v>
          </cell>
          <cell r="O1307" t="str">
            <v>-</v>
          </cell>
          <cell r="W1307" t="str">
            <v>-</v>
          </cell>
        </row>
        <row r="1308">
          <cell r="C1308" t="str">
            <v>3Н1-114</v>
          </cell>
          <cell r="D1308" t="str">
            <v>Настил 3Н1-114</v>
          </cell>
          <cell r="E1308">
            <v>1</v>
          </cell>
          <cell r="F1308">
            <v>256.60000000000002</v>
          </cell>
          <cell r="G1308">
            <v>256.60000000000002</v>
          </cell>
          <cell r="H1308">
            <v>12.49</v>
          </cell>
          <cell r="I1308">
            <v>12.49</v>
          </cell>
          <cell r="J1308" t="str">
            <v>RAL  7005</v>
          </cell>
          <cell r="K1308">
            <v>0</v>
          </cell>
          <cell r="L1308">
            <v>0</v>
          </cell>
          <cell r="M1308">
            <v>0</v>
          </cell>
          <cell r="N1308" t="str">
            <v>-</v>
          </cell>
          <cell r="O1308" t="str">
            <v>-</v>
          </cell>
          <cell r="W1308" t="str">
            <v>-</v>
          </cell>
        </row>
        <row r="1309">
          <cell r="C1309" t="str">
            <v>3Н1-115</v>
          </cell>
          <cell r="D1309" t="str">
            <v>Настил 3Н1-115</v>
          </cell>
          <cell r="E1309">
            <v>1</v>
          </cell>
          <cell r="F1309">
            <v>193.1</v>
          </cell>
          <cell r="G1309">
            <v>193.1</v>
          </cell>
          <cell r="H1309">
            <v>9.41</v>
          </cell>
          <cell r="I1309">
            <v>9.41</v>
          </cell>
          <cell r="J1309" t="str">
            <v>RAL  7005</v>
          </cell>
          <cell r="K1309">
            <v>0</v>
          </cell>
          <cell r="L1309">
            <v>0</v>
          </cell>
          <cell r="M1309">
            <v>0</v>
          </cell>
          <cell r="N1309" t="str">
            <v>-</v>
          </cell>
          <cell r="O1309" t="str">
            <v>-</v>
          </cell>
          <cell r="W1309" t="str">
            <v>-</v>
          </cell>
        </row>
        <row r="1310">
          <cell r="C1310" t="str">
            <v>3Н1-116</v>
          </cell>
          <cell r="D1310" t="str">
            <v>Настил 3Н1-116</v>
          </cell>
          <cell r="E1310">
            <v>1</v>
          </cell>
          <cell r="F1310">
            <v>165.7</v>
          </cell>
          <cell r="G1310">
            <v>165.7</v>
          </cell>
          <cell r="H1310">
            <v>8.08</v>
          </cell>
          <cell r="I1310">
            <v>8.08</v>
          </cell>
          <cell r="J1310" t="str">
            <v>RAL  7005</v>
          </cell>
          <cell r="K1310">
            <v>0</v>
          </cell>
          <cell r="L1310">
            <v>0</v>
          </cell>
          <cell r="M1310">
            <v>0</v>
          </cell>
          <cell r="N1310" t="str">
            <v>-</v>
          </cell>
          <cell r="O1310" t="str">
            <v>-</v>
          </cell>
          <cell r="W1310" t="str">
            <v>-</v>
          </cell>
        </row>
        <row r="1311">
          <cell r="C1311" t="str">
            <v>3Н1-117</v>
          </cell>
          <cell r="D1311" t="str">
            <v>Настил 3Н1-117</v>
          </cell>
          <cell r="E1311">
            <v>1</v>
          </cell>
          <cell r="F1311">
            <v>275.89999999999998</v>
          </cell>
          <cell r="G1311">
            <v>275.89999999999998</v>
          </cell>
          <cell r="H1311">
            <v>13.41</v>
          </cell>
          <cell r="I1311">
            <v>13.41</v>
          </cell>
          <cell r="J1311" t="str">
            <v>RAL  7005</v>
          </cell>
          <cell r="K1311">
            <v>0</v>
          </cell>
          <cell r="L1311">
            <v>0</v>
          </cell>
          <cell r="M1311">
            <v>0</v>
          </cell>
          <cell r="N1311" t="str">
            <v>-</v>
          </cell>
          <cell r="O1311" t="str">
            <v>-</v>
          </cell>
          <cell r="W1311" t="str">
            <v>-</v>
          </cell>
        </row>
        <row r="1312">
          <cell r="C1312" t="str">
            <v>3Н1-118</v>
          </cell>
          <cell r="D1312" t="str">
            <v>Настил 3Н1-118</v>
          </cell>
          <cell r="E1312">
            <v>1</v>
          </cell>
          <cell r="F1312">
            <v>256.10000000000002</v>
          </cell>
          <cell r="G1312">
            <v>256.10000000000002</v>
          </cell>
          <cell r="H1312">
            <v>12.46</v>
          </cell>
          <cell r="I1312">
            <v>12.46</v>
          </cell>
          <cell r="J1312" t="str">
            <v>RAL  7005</v>
          </cell>
          <cell r="K1312">
            <v>0</v>
          </cell>
          <cell r="L1312">
            <v>0</v>
          </cell>
          <cell r="M1312">
            <v>0</v>
          </cell>
          <cell r="N1312" t="str">
            <v>-</v>
          </cell>
          <cell r="O1312" t="str">
            <v>-</v>
          </cell>
          <cell r="W1312" t="str">
            <v>-</v>
          </cell>
        </row>
        <row r="1313">
          <cell r="C1313" t="str">
            <v>3Н1-119</v>
          </cell>
          <cell r="D1313" t="str">
            <v>Настил 3Н1-119</v>
          </cell>
          <cell r="E1313">
            <v>1</v>
          </cell>
          <cell r="F1313">
            <v>227</v>
          </cell>
          <cell r="G1313">
            <v>227</v>
          </cell>
          <cell r="H1313">
            <v>11.04</v>
          </cell>
          <cell r="I1313">
            <v>11.04</v>
          </cell>
          <cell r="J1313" t="str">
            <v>RAL  7005</v>
          </cell>
          <cell r="K1313">
            <v>0</v>
          </cell>
          <cell r="L1313">
            <v>0</v>
          </cell>
          <cell r="M1313">
            <v>0</v>
          </cell>
          <cell r="N1313" t="str">
            <v>-</v>
          </cell>
          <cell r="O1313" t="str">
            <v>-</v>
          </cell>
          <cell r="W1313" t="str">
            <v>-</v>
          </cell>
        </row>
        <row r="1314">
          <cell r="C1314" t="str">
            <v>3Н1-120</v>
          </cell>
          <cell r="D1314" t="str">
            <v>Настил 3Н1-120</v>
          </cell>
          <cell r="E1314">
            <v>1</v>
          </cell>
          <cell r="F1314">
            <v>206.9</v>
          </cell>
          <cell r="G1314">
            <v>206.9</v>
          </cell>
          <cell r="H1314">
            <v>10.08</v>
          </cell>
          <cell r="I1314">
            <v>10.08</v>
          </cell>
          <cell r="J1314" t="str">
            <v>RAL  7005</v>
          </cell>
          <cell r="K1314">
            <v>0</v>
          </cell>
          <cell r="L1314">
            <v>0</v>
          </cell>
          <cell r="M1314">
            <v>0</v>
          </cell>
          <cell r="N1314" t="str">
            <v>-</v>
          </cell>
          <cell r="O1314" t="str">
            <v>-</v>
          </cell>
          <cell r="W1314" t="str">
            <v>-</v>
          </cell>
        </row>
        <row r="1315">
          <cell r="C1315" t="str">
            <v>3Н1-121</v>
          </cell>
          <cell r="D1315" t="str">
            <v>Настил 3Н1-121</v>
          </cell>
          <cell r="E1315">
            <v>1</v>
          </cell>
          <cell r="F1315">
            <v>275.7</v>
          </cell>
          <cell r="G1315">
            <v>275.7</v>
          </cell>
          <cell r="H1315">
            <v>13.4</v>
          </cell>
          <cell r="I1315">
            <v>13.4</v>
          </cell>
          <cell r="J1315" t="str">
            <v>RAL  7005</v>
          </cell>
          <cell r="K1315">
            <v>0</v>
          </cell>
          <cell r="L1315">
            <v>0</v>
          </cell>
          <cell r="M1315">
            <v>0</v>
          </cell>
          <cell r="N1315" t="str">
            <v>-</v>
          </cell>
          <cell r="O1315" t="str">
            <v>-</v>
          </cell>
          <cell r="W1315" t="str">
            <v>-</v>
          </cell>
        </row>
        <row r="1316">
          <cell r="C1316" t="str">
            <v>3Н1-122</v>
          </cell>
          <cell r="D1316" t="str">
            <v>Настил 3Н1-122</v>
          </cell>
          <cell r="E1316">
            <v>1</v>
          </cell>
          <cell r="F1316">
            <v>256</v>
          </cell>
          <cell r="G1316">
            <v>256</v>
          </cell>
          <cell r="H1316">
            <v>12.45</v>
          </cell>
          <cell r="I1316">
            <v>12.45</v>
          </cell>
          <cell r="J1316" t="str">
            <v>RAL  7005</v>
          </cell>
          <cell r="K1316">
            <v>0</v>
          </cell>
          <cell r="L1316">
            <v>0</v>
          </cell>
          <cell r="M1316">
            <v>0</v>
          </cell>
          <cell r="N1316" t="str">
            <v>-</v>
          </cell>
          <cell r="O1316" t="str">
            <v>-</v>
          </cell>
          <cell r="W1316" t="str">
            <v>-</v>
          </cell>
        </row>
        <row r="1317">
          <cell r="C1317" t="str">
            <v>3Н1-123</v>
          </cell>
          <cell r="D1317" t="str">
            <v>Настил 3Н1-123</v>
          </cell>
          <cell r="E1317">
            <v>1</v>
          </cell>
          <cell r="F1317">
            <v>192.4</v>
          </cell>
          <cell r="G1317">
            <v>192.4</v>
          </cell>
          <cell r="H1317">
            <v>9.3699999999999992</v>
          </cell>
          <cell r="I1317">
            <v>9.3699999999999992</v>
          </cell>
          <cell r="J1317" t="str">
            <v>RAL  7005</v>
          </cell>
          <cell r="K1317">
            <v>0</v>
          </cell>
          <cell r="L1317">
            <v>0</v>
          </cell>
          <cell r="M1317">
            <v>0</v>
          </cell>
          <cell r="N1317" t="str">
            <v>-</v>
          </cell>
          <cell r="O1317" t="str">
            <v>-</v>
          </cell>
          <cell r="W1317" t="str">
            <v>-</v>
          </cell>
        </row>
        <row r="1318">
          <cell r="C1318" t="str">
            <v>3Н1-124</v>
          </cell>
          <cell r="D1318" t="str">
            <v>Настил 3Н1-124</v>
          </cell>
          <cell r="E1318">
            <v>1</v>
          </cell>
          <cell r="F1318">
            <v>165.6</v>
          </cell>
          <cell r="G1318">
            <v>165.6</v>
          </cell>
          <cell r="H1318">
            <v>8.07</v>
          </cell>
          <cell r="I1318">
            <v>8.07</v>
          </cell>
          <cell r="J1318" t="str">
            <v>RAL  7005</v>
          </cell>
          <cell r="K1318">
            <v>0</v>
          </cell>
          <cell r="L1318">
            <v>0</v>
          </cell>
          <cell r="M1318">
            <v>0</v>
          </cell>
          <cell r="N1318" t="str">
            <v>-</v>
          </cell>
          <cell r="O1318" t="str">
            <v>-</v>
          </cell>
          <cell r="W1318" t="str">
            <v>-</v>
          </cell>
        </row>
        <row r="1319">
          <cell r="C1319" t="str">
            <v>3Н1-125</v>
          </cell>
          <cell r="D1319" t="str">
            <v>Настил 3Н1-125</v>
          </cell>
          <cell r="E1319">
            <v>1</v>
          </cell>
          <cell r="F1319">
            <v>226.8</v>
          </cell>
          <cell r="G1319">
            <v>226.8</v>
          </cell>
          <cell r="H1319">
            <v>11.03</v>
          </cell>
          <cell r="I1319">
            <v>11.03</v>
          </cell>
          <cell r="J1319" t="str">
            <v>RAL  7005</v>
          </cell>
          <cell r="K1319">
            <v>0</v>
          </cell>
          <cell r="L1319">
            <v>0</v>
          </cell>
          <cell r="M1319">
            <v>0</v>
          </cell>
          <cell r="N1319" t="str">
            <v>-</v>
          </cell>
          <cell r="O1319" t="str">
            <v>-</v>
          </cell>
          <cell r="W1319" t="str">
            <v>-</v>
          </cell>
        </row>
        <row r="1320">
          <cell r="C1320" t="str">
            <v>3Н1-126</v>
          </cell>
          <cell r="D1320" t="str">
            <v>Настил 3Н1-126</v>
          </cell>
          <cell r="E1320">
            <v>1</v>
          </cell>
          <cell r="F1320">
            <v>207.7</v>
          </cell>
          <cell r="G1320">
            <v>207.7</v>
          </cell>
          <cell r="H1320">
            <v>10.119999999999999</v>
          </cell>
          <cell r="I1320">
            <v>10.119999999999999</v>
          </cell>
          <cell r="J1320" t="str">
            <v>RAL  7005</v>
          </cell>
          <cell r="K1320">
            <v>0</v>
          </cell>
          <cell r="L1320">
            <v>0</v>
          </cell>
          <cell r="M1320">
            <v>0</v>
          </cell>
          <cell r="N1320" t="str">
            <v>-</v>
          </cell>
          <cell r="O1320" t="str">
            <v>-</v>
          </cell>
          <cell r="W1320" t="str">
            <v>-</v>
          </cell>
        </row>
        <row r="1321">
          <cell r="C1321" t="str">
            <v>3Н1-127</v>
          </cell>
          <cell r="D1321" t="str">
            <v>Настил 3Н1-127</v>
          </cell>
          <cell r="E1321">
            <v>1</v>
          </cell>
          <cell r="F1321">
            <v>193.1</v>
          </cell>
          <cell r="G1321">
            <v>193.1</v>
          </cell>
          <cell r="H1321">
            <v>9.41</v>
          </cell>
          <cell r="I1321">
            <v>9.41</v>
          </cell>
          <cell r="J1321" t="str">
            <v>RAL  7005</v>
          </cell>
          <cell r="K1321">
            <v>0</v>
          </cell>
          <cell r="L1321">
            <v>0</v>
          </cell>
          <cell r="M1321">
            <v>0</v>
          </cell>
          <cell r="N1321" t="str">
            <v>-</v>
          </cell>
          <cell r="O1321" t="str">
            <v>-</v>
          </cell>
          <cell r="W1321" t="str">
            <v>-</v>
          </cell>
        </row>
        <row r="1322">
          <cell r="C1322" t="str">
            <v>3Н1-128</v>
          </cell>
          <cell r="D1322" t="str">
            <v>Настил 3Н1-128</v>
          </cell>
          <cell r="E1322">
            <v>1</v>
          </cell>
          <cell r="F1322">
            <v>165.3</v>
          </cell>
          <cell r="G1322">
            <v>165.3</v>
          </cell>
          <cell r="H1322">
            <v>8.06</v>
          </cell>
          <cell r="I1322">
            <v>8.06</v>
          </cell>
          <cell r="J1322" t="str">
            <v>RAL  7005</v>
          </cell>
          <cell r="K1322">
            <v>0</v>
          </cell>
          <cell r="L1322">
            <v>0</v>
          </cell>
          <cell r="M1322">
            <v>0</v>
          </cell>
          <cell r="N1322" t="str">
            <v>-</v>
          </cell>
          <cell r="O1322" t="str">
            <v>-</v>
          </cell>
          <cell r="W1322" t="str">
            <v>-</v>
          </cell>
        </row>
        <row r="1323">
          <cell r="C1323" t="str">
            <v>3Н1-129</v>
          </cell>
          <cell r="D1323" t="str">
            <v>Настил 3Н1-129</v>
          </cell>
          <cell r="E1323">
            <v>1</v>
          </cell>
          <cell r="F1323">
            <v>275.5</v>
          </cell>
          <cell r="G1323">
            <v>275.5</v>
          </cell>
          <cell r="H1323">
            <v>13.39</v>
          </cell>
          <cell r="I1323">
            <v>13.39</v>
          </cell>
          <cell r="J1323" t="str">
            <v>RAL  7005</v>
          </cell>
          <cell r="K1323">
            <v>0</v>
          </cell>
          <cell r="L1323">
            <v>0</v>
          </cell>
          <cell r="M1323">
            <v>0</v>
          </cell>
          <cell r="N1323" t="str">
            <v>-</v>
          </cell>
          <cell r="O1323" t="str">
            <v>-</v>
          </cell>
          <cell r="W1323" t="str">
            <v>-</v>
          </cell>
        </row>
        <row r="1324">
          <cell r="C1324" t="str">
            <v>3Н1-130</v>
          </cell>
          <cell r="D1324" t="str">
            <v>Настил 3Н1-130</v>
          </cell>
          <cell r="E1324">
            <v>1</v>
          </cell>
          <cell r="F1324">
            <v>255.7</v>
          </cell>
          <cell r="G1324">
            <v>255.7</v>
          </cell>
          <cell r="H1324">
            <v>12.44</v>
          </cell>
          <cell r="I1324">
            <v>12.44</v>
          </cell>
          <cell r="J1324" t="str">
            <v>RAL  7005</v>
          </cell>
          <cell r="K1324">
            <v>0</v>
          </cell>
          <cell r="L1324">
            <v>0</v>
          </cell>
          <cell r="M1324">
            <v>0</v>
          </cell>
          <cell r="N1324" t="str">
            <v>-</v>
          </cell>
          <cell r="O1324" t="str">
            <v>-</v>
          </cell>
          <cell r="W1324" t="str">
            <v>-</v>
          </cell>
        </row>
        <row r="1325">
          <cell r="C1325" t="str">
            <v>3Н1-131</v>
          </cell>
          <cell r="D1325" t="str">
            <v>Настил 3Н1-131</v>
          </cell>
          <cell r="E1325">
            <v>1</v>
          </cell>
          <cell r="F1325">
            <v>226.6</v>
          </cell>
          <cell r="G1325">
            <v>226.6</v>
          </cell>
          <cell r="H1325">
            <v>11.02</v>
          </cell>
          <cell r="I1325">
            <v>11.02</v>
          </cell>
          <cell r="J1325" t="str">
            <v>RAL  7005</v>
          </cell>
          <cell r="K1325">
            <v>0</v>
          </cell>
          <cell r="L1325">
            <v>0</v>
          </cell>
          <cell r="M1325">
            <v>0</v>
          </cell>
          <cell r="N1325" t="str">
            <v>-</v>
          </cell>
          <cell r="O1325" t="str">
            <v>-</v>
          </cell>
          <cell r="W1325" t="str">
            <v>-</v>
          </cell>
        </row>
        <row r="1326">
          <cell r="C1326" t="str">
            <v>3Н2-1</v>
          </cell>
          <cell r="D1326" t="str">
            <v>Профлист 3Н2-1</v>
          </cell>
          <cell r="E1326">
            <v>112</v>
          </cell>
          <cell r="F1326">
            <v>49</v>
          </cell>
          <cell r="H1326">
            <v>14.89</v>
          </cell>
          <cell r="I1326">
            <v>1667.68</v>
          </cell>
          <cell r="J1326" t="str">
            <v>RAL  7005</v>
          </cell>
          <cell r="K1326">
            <v>0</v>
          </cell>
          <cell r="L1326">
            <v>0</v>
          </cell>
          <cell r="M1326">
            <v>0</v>
          </cell>
          <cell r="N1326" t="str">
            <v>-</v>
          </cell>
          <cell r="O1326" t="str">
            <v>-</v>
          </cell>
          <cell r="W1326" t="str">
            <v>-</v>
          </cell>
        </row>
        <row r="1327">
          <cell r="C1327" t="str">
            <v>3Н2-2</v>
          </cell>
          <cell r="D1327" t="str">
            <v>Профлист 3Н2-2</v>
          </cell>
          <cell r="E1327">
            <v>112</v>
          </cell>
          <cell r="F1327">
            <v>47</v>
          </cell>
          <cell r="H1327">
            <v>14.26</v>
          </cell>
          <cell r="I1327">
            <v>1597.12</v>
          </cell>
          <cell r="J1327" t="str">
            <v>RAL  7005</v>
          </cell>
          <cell r="K1327">
            <v>0</v>
          </cell>
          <cell r="L1327">
            <v>0</v>
          </cell>
          <cell r="M1327">
            <v>0</v>
          </cell>
          <cell r="N1327" t="str">
            <v>-</v>
          </cell>
          <cell r="O1327" t="str">
            <v>-</v>
          </cell>
          <cell r="W1327" t="str">
            <v>-</v>
          </cell>
        </row>
        <row r="1328">
          <cell r="C1328" t="str">
            <v>3Н3-1</v>
          </cell>
          <cell r="D1328" t="str">
            <v>Профлист 3Н3-1</v>
          </cell>
          <cell r="E1328">
            <v>84</v>
          </cell>
          <cell r="F1328">
            <v>70.599999999999994</v>
          </cell>
          <cell r="H1328">
            <v>24.34</v>
          </cell>
          <cell r="I1328">
            <v>2044.56</v>
          </cell>
          <cell r="J1328" t="str">
            <v>RAL Design 110 60 65</v>
          </cell>
          <cell r="K1328">
            <v>0</v>
          </cell>
          <cell r="L1328">
            <v>0</v>
          </cell>
          <cell r="M1328">
            <v>0</v>
          </cell>
          <cell r="N1328" t="str">
            <v>-</v>
          </cell>
          <cell r="O1328" t="str">
            <v>-</v>
          </cell>
          <cell r="W1328" t="str">
            <v>-</v>
          </cell>
        </row>
        <row r="1329">
          <cell r="C1329" t="str">
            <v>3Н3-2</v>
          </cell>
          <cell r="D1329" t="str">
            <v>Профлист 3Н3-2</v>
          </cell>
          <cell r="E1329">
            <v>84</v>
          </cell>
          <cell r="F1329">
            <v>23.6</v>
          </cell>
          <cell r="H1329">
            <v>8.14</v>
          </cell>
          <cell r="I1329">
            <v>683.76</v>
          </cell>
          <cell r="J1329" t="str">
            <v>RAL Design 110 60 65</v>
          </cell>
          <cell r="K1329">
            <v>0</v>
          </cell>
          <cell r="L1329">
            <v>0</v>
          </cell>
          <cell r="M1329">
            <v>0</v>
          </cell>
          <cell r="N1329" t="str">
            <v>-</v>
          </cell>
          <cell r="O1329" t="str">
            <v>-</v>
          </cell>
          <cell r="W1329" t="str">
            <v>-</v>
          </cell>
        </row>
        <row r="1330">
          <cell r="C1330" t="str">
            <v>3Н3-3</v>
          </cell>
          <cell r="D1330" t="str">
            <v>Профлист 3Н3-3</v>
          </cell>
          <cell r="E1330">
            <v>84</v>
          </cell>
          <cell r="F1330">
            <v>22.9</v>
          </cell>
          <cell r="H1330">
            <v>7.89</v>
          </cell>
          <cell r="I1330">
            <v>662.76</v>
          </cell>
          <cell r="J1330" t="str">
            <v>RAL Design 110 60 65</v>
          </cell>
          <cell r="K1330">
            <v>0</v>
          </cell>
          <cell r="L1330">
            <v>0</v>
          </cell>
          <cell r="M1330">
            <v>0</v>
          </cell>
          <cell r="N1330" t="str">
            <v>-</v>
          </cell>
          <cell r="O1330" t="str">
            <v>-</v>
          </cell>
          <cell r="W1330" t="str">
            <v>-</v>
          </cell>
        </row>
        <row r="1331">
          <cell r="C1331" t="str">
            <v>3Н3-4</v>
          </cell>
          <cell r="D1331" t="str">
            <v>Профлист 3Н3-4</v>
          </cell>
          <cell r="E1331">
            <v>1</v>
          </cell>
          <cell r="F1331">
            <v>16.8</v>
          </cell>
          <cell r="H1331">
            <v>5.81</v>
          </cell>
          <cell r="I1331">
            <v>5.81</v>
          </cell>
          <cell r="J1331" t="str">
            <v>RAL Design 110 60 65</v>
          </cell>
          <cell r="K1331">
            <v>0</v>
          </cell>
          <cell r="L1331">
            <v>0</v>
          </cell>
          <cell r="M1331">
            <v>0</v>
          </cell>
          <cell r="N1331" t="str">
            <v>-</v>
          </cell>
          <cell r="O1331" t="str">
            <v>-</v>
          </cell>
          <cell r="W1331" t="str">
            <v>-</v>
          </cell>
        </row>
        <row r="1332">
          <cell r="C1332" t="str">
            <v>3Н3-5</v>
          </cell>
          <cell r="D1332" t="str">
            <v>Профлист 3Н3-5</v>
          </cell>
          <cell r="E1332">
            <v>3</v>
          </cell>
          <cell r="F1332">
            <v>21.8</v>
          </cell>
          <cell r="H1332">
            <v>7.51</v>
          </cell>
          <cell r="I1332">
            <v>22.53</v>
          </cell>
          <cell r="J1332" t="str">
            <v>RAL Design 110 60 65</v>
          </cell>
          <cell r="K1332">
            <v>0</v>
          </cell>
          <cell r="L1332">
            <v>0</v>
          </cell>
          <cell r="M1332">
            <v>0</v>
          </cell>
          <cell r="N1332" t="str">
            <v>-</v>
          </cell>
          <cell r="O1332" t="str">
            <v>-</v>
          </cell>
          <cell r="W1332" t="str">
            <v>-</v>
          </cell>
        </row>
        <row r="1333">
          <cell r="C1333" t="str">
            <v>3Н3-6</v>
          </cell>
          <cell r="D1333" t="str">
            <v>Профлист 3Н3-6</v>
          </cell>
          <cell r="E1333">
            <v>1</v>
          </cell>
          <cell r="F1333">
            <v>6.4</v>
          </cell>
          <cell r="H1333">
            <v>2.2200000000000002</v>
          </cell>
          <cell r="I1333">
            <v>2.2200000000000002</v>
          </cell>
          <cell r="J1333" t="str">
            <v>RAL Design 110 60 65</v>
          </cell>
          <cell r="K1333">
            <v>0</v>
          </cell>
          <cell r="L1333">
            <v>0</v>
          </cell>
          <cell r="M1333">
            <v>0</v>
          </cell>
          <cell r="N1333" t="str">
            <v>-</v>
          </cell>
          <cell r="O1333" t="str">
            <v>-</v>
          </cell>
          <cell r="W1333" t="str">
            <v>-</v>
          </cell>
        </row>
        <row r="1334">
          <cell r="C1334" t="str">
            <v>3Н3-7</v>
          </cell>
          <cell r="D1334" t="str">
            <v>Профлист 3Н3-7</v>
          </cell>
          <cell r="E1334">
            <v>2</v>
          </cell>
          <cell r="F1334">
            <v>17.7</v>
          </cell>
          <cell r="H1334">
            <v>6.11</v>
          </cell>
          <cell r="I1334">
            <v>12.22</v>
          </cell>
          <cell r="J1334" t="str">
            <v>RAL Design 110 60 65</v>
          </cell>
          <cell r="K1334">
            <v>0</v>
          </cell>
          <cell r="L1334">
            <v>0</v>
          </cell>
          <cell r="M1334">
            <v>0</v>
          </cell>
          <cell r="N1334" t="str">
            <v>-</v>
          </cell>
          <cell r="O1334" t="str">
            <v>-</v>
          </cell>
          <cell r="W1334" t="str">
            <v>-</v>
          </cell>
        </row>
        <row r="1335">
          <cell r="C1335" t="str">
            <v>3Н3-8</v>
          </cell>
          <cell r="D1335" t="str">
            <v>Профлист 3Н3-8</v>
          </cell>
          <cell r="E1335">
            <v>2</v>
          </cell>
          <cell r="F1335">
            <v>10.3</v>
          </cell>
          <cell r="H1335">
            <v>3.57</v>
          </cell>
          <cell r="I1335">
            <v>7.14</v>
          </cell>
          <cell r="J1335" t="str">
            <v>RAL Design 110 60 65</v>
          </cell>
          <cell r="K1335">
            <v>0</v>
          </cell>
          <cell r="L1335">
            <v>0</v>
          </cell>
          <cell r="M1335">
            <v>0</v>
          </cell>
          <cell r="N1335" t="str">
            <v>-</v>
          </cell>
          <cell r="O1335" t="str">
            <v>-</v>
          </cell>
          <cell r="W1335" t="str">
            <v>-</v>
          </cell>
        </row>
        <row r="1336">
          <cell r="C1336" t="str">
            <v>3Н4-1</v>
          </cell>
          <cell r="D1336" t="str">
            <v>Настил 3Н4-1</v>
          </cell>
          <cell r="E1336">
            <v>1</v>
          </cell>
          <cell r="F1336">
            <v>14.6</v>
          </cell>
          <cell r="G1336">
            <v>14.6</v>
          </cell>
          <cell r="H1336">
            <v>1.81</v>
          </cell>
          <cell r="I1336">
            <v>1.81</v>
          </cell>
          <cell r="J1336" t="str">
            <v>RAL  7005</v>
          </cell>
          <cell r="K1336">
            <v>0</v>
          </cell>
          <cell r="L1336">
            <v>0</v>
          </cell>
          <cell r="M1336">
            <v>0</v>
          </cell>
          <cell r="N1336" t="str">
            <v>-</v>
          </cell>
          <cell r="O1336" t="str">
            <v>-</v>
          </cell>
          <cell r="W1336" t="str">
            <v>-</v>
          </cell>
        </row>
        <row r="1337">
          <cell r="C1337" t="str">
            <v>3Н4-2</v>
          </cell>
          <cell r="D1337" t="str">
            <v>Настил 3Н4-2</v>
          </cell>
          <cell r="E1337">
            <v>2</v>
          </cell>
          <cell r="F1337">
            <v>21</v>
          </cell>
          <cell r="G1337">
            <v>42</v>
          </cell>
          <cell r="H1337">
            <v>2.58</v>
          </cell>
          <cell r="I1337">
            <v>5.16</v>
          </cell>
          <cell r="J1337" t="str">
            <v>RAL  7005</v>
          </cell>
          <cell r="K1337">
            <v>0</v>
          </cell>
          <cell r="L1337">
            <v>0</v>
          </cell>
          <cell r="M1337">
            <v>0</v>
          </cell>
          <cell r="N1337" t="str">
            <v>-</v>
          </cell>
          <cell r="O1337" t="str">
            <v>-</v>
          </cell>
          <cell r="W1337" t="str">
            <v>-</v>
          </cell>
        </row>
        <row r="1338">
          <cell r="C1338" t="str">
            <v>3Н4-3</v>
          </cell>
          <cell r="D1338" t="str">
            <v>Настил 3Н4-3</v>
          </cell>
          <cell r="E1338">
            <v>3</v>
          </cell>
          <cell r="F1338">
            <v>16.2</v>
          </cell>
          <cell r="G1338">
            <v>48.6</v>
          </cell>
          <cell r="H1338">
            <v>2</v>
          </cell>
          <cell r="I1338">
            <v>6</v>
          </cell>
          <cell r="J1338" t="str">
            <v>RAL  7005</v>
          </cell>
          <cell r="K1338">
            <v>0</v>
          </cell>
          <cell r="L1338">
            <v>0</v>
          </cell>
          <cell r="M1338">
            <v>0</v>
          </cell>
          <cell r="N1338" t="str">
            <v>-</v>
          </cell>
          <cell r="O1338" t="str">
            <v>-</v>
          </cell>
          <cell r="W1338" t="str">
            <v>-</v>
          </cell>
        </row>
        <row r="1339">
          <cell r="C1339" t="str">
            <v>3Н4-4</v>
          </cell>
          <cell r="D1339" t="str">
            <v>Настил 3Н4-4</v>
          </cell>
          <cell r="E1339">
            <v>3</v>
          </cell>
          <cell r="F1339">
            <v>19.100000000000001</v>
          </cell>
          <cell r="G1339">
            <v>57.3</v>
          </cell>
          <cell r="H1339">
            <v>2.35</v>
          </cell>
          <cell r="I1339">
            <v>7.0500000000000007</v>
          </cell>
          <cell r="J1339" t="str">
            <v>RAL  7005</v>
          </cell>
          <cell r="K1339">
            <v>0</v>
          </cell>
          <cell r="L1339">
            <v>0</v>
          </cell>
          <cell r="M1339">
            <v>0</v>
          </cell>
          <cell r="N1339" t="str">
            <v>-</v>
          </cell>
          <cell r="O1339" t="str">
            <v>-</v>
          </cell>
          <cell r="W1339" t="str">
            <v>-</v>
          </cell>
        </row>
        <row r="1340">
          <cell r="C1340" t="str">
            <v>3Н4-5</v>
          </cell>
          <cell r="D1340" t="str">
            <v>Настил 3Н4-5</v>
          </cell>
          <cell r="E1340">
            <v>4</v>
          </cell>
          <cell r="F1340">
            <v>14</v>
          </cell>
          <cell r="G1340">
            <v>56</v>
          </cell>
          <cell r="H1340">
            <v>1.73</v>
          </cell>
          <cell r="I1340">
            <v>6.92</v>
          </cell>
          <cell r="J1340" t="str">
            <v>RAL  7005</v>
          </cell>
          <cell r="K1340">
            <v>0</v>
          </cell>
          <cell r="L1340">
            <v>0</v>
          </cell>
          <cell r="M1340">
            <v>0</v>
          </cell>
          <cell r="N1340" t="str">
            <v>-</v>
          </cell>
          <cell r="O1340" t="str">
            <v>-</v>
          </cell>
          <cell r="W1340" t="str">
            <v>-</v>
          </cell>
        </row>
        <row r="1341">
          <cell r="C1341" t="str">
            <v>3Н4-6</v>
          </cell>
          <cell r="D1341" t="str">
            <v>Настил 3Н4-6</v>
          </cell>
          <cell r="E1341">
            <v>4</v>
          </cell>
          <cell r="F1341">
            <v>3.9</v>
          </cell>
          <cell r="G1341">
            <v>15.6</v>
          </cell>
          <cell r="H1341">
            <v>0.51</v>
          </cell>
          <cell r="I1341">
            <v>2.04</v>
          </cell>
          <cell r="J1341" t="str">
            <v>RAL  7005</v>
          </cell>
          <cell r="K1341">
            <v>0</v>
          </cell>
          <cell r="L1341">
            <v>0</v>
          </cell>
          <cell r="M1341">
            <v>0</v>
          </cell>
          <cell r="N1341" t="str">
            <v>-</v>
          </cell>
          <cell r="O1341" t="str">
            <v>-</v>
          </cell>
          <cell r="W1341" t="str">
            <v>-</v>
          </cell>
        </row>
        <row r="1342">
          <cell r="C1342" t="str">
            <v>3Н4-7</v>
          </cell>
          <cell r="D1342" t="str">
            <v>Настил 3Н4-7</v>
          </cell>
          <cell r="E1342">
            <v>4</v>
          </cell>
          <cell r="F1342">
            <v>16.5</v>
          </cell>
          <cell r="G1342">
            <v>66</v>
          </cell>
          <cell r="H1342">
            <v>2.0299999999999998</v>
          </cell>
          <cell r="I1342">
            <v>8.1199999999999992</v>
          </cell>
          <cell r="J1342" t="str">
            <v>RAL  7005</v>
          </cell>
          <cell r="K1342">
            <v>0</v>
          </cell>
          <cell r="L1342">
            <v>0</v>
          </cell>
          <cell r="M1342">
            <v>0</v>
          </cell>
          <cell r="N1342" t="str">
            <v>-</v>
          </cell>
          <cell r="O1342" t="str">
            <v>-</v>
          </cell>
          <cell r="W1342" t="str">
            <v>-</v>
          </cell>
        </row>
        <row r="1343">
          <cell r="C1343" t="str">
            <v>3Н4-8</v>
          </cell>
          <cell r="D1343" t="str">
            <v>Настил 3Н4-8</v>
          </cell>
          <cell r="E1343">
            <v>4</v>
          </cell>
          <cell r="F1343">
            <v>8.1</v>
          </cell>
          <cell r="G1343">
            <v>32.4</v>
          </cell>
          <cell r="H1343">
            <v>1.02</v>
          </cell>
          <cell r="I1343">
            <v>4.08</v>
          </cell>
          <cell r="J1343" t="str">
            <v>RAL  7005</v>
          </cell>
          <cell r="K1343">
            <v>0</v>
          </cell>
          <cell r="L1343">
            <v>0</v>
          </cell>
          <cell r="M1343">
            <v>0</v>
          </cell>
          <cell r="N1343" t="str">
            <v>-</v>
          </cell>
          <cell r="O1343" t="str">
            <v>-</v>
          </cell>
          <cell r="W1343" t="str">
            <v>-</v>
          </cell>
        </row>
        <row r="1344">
          <cell r="C1344" t="str">
            <v>3Н4-9</v>
          </cell>
          <cell r="D1344" t="str">
            <v>Настил 3Н4-9</v>
          </cell>
          <cell r="E1344">
            <v>2</v>
          </cell>
          <cell r="F1344">
            <v>7.6</v>
          </cell>
          <cell r="G1344">
            <v>15.2</v>
          </cell>
          <cell r="H1344">
            <v>0.95</v>
          </cell>
          <cell r="I1344">
            <v>1.9</v>
          </cell>
          <cell r="J1344" t="str">
            <v>RAL  7005</v>
          </cell>
          <cell r="K1344">
            <v>0</v>
          </cell>
          <cell r="L1344">
            <v>0</v>
          </cell>
          <cell r="M1344">
            <v>0</v>
          </cell>
          <cell r="N1344" t="str">
            <v>-</v>
          </cell>
          <cell r="O1344" t="str">
            <v>-</v>
          </cell>
          <cell r="W1344" t="str">
            <v>-</v>
          </cell>
        </row>
        <row r="1345">
          <cell r="C1345" t="str">
            <v>3Н4-10</v>
          </cell>
          <cell r="D1345" t="str">
            <v>Настил 3Н4-10</v>
          </cell>
          <cell r="E1345">
            <v>1</v>
          </cell>
          <cell r="F1345">
            <v>24.2</v>
          </cell>
          <cell r="G1345">
            <v>24.2</v>
          </cell>
          <cell r="H1345">
            <v>2.97</v>
          </cell>
          <cell r="I1345">
            <v>2.97</v>
          </cell>
          <cell r="J1345" t="str">
            <v>RAL  7005</v>
          </cell>
          <cell r="K1345">
            <v>0</v>
          </cell>
          <cell r="L1345">
            <v>0</v>
          </cell>
          <cell r="M1345">
            <v>0</v>
          </cell>
          <cell r="N1345" t="str">
            <v>-</v>
          </cell>
          <cell r="O1345" t="str">
            <v>-</v>
          </cell>
          <cell r="W1345" t="str">
            <v>-</v>
          </cell>
        </row>
        <row r="1346">
          <cell r="C1346" t="str">
            <v>3Н4-11</v>
          </cell>
          <cell r="D1346" t="str">
            <v>Настил 3Н4-11</v>
          </cell>
          <cell r="E1346">
            <v>2</v>
          </cell>
          <cell r="F1346">
            <v>14.1</v>
          </cell>
          <cell r="G1346">
            <v>28.2</v>
          </cell>
          <cell r="H1346">
            <v>1.75</v>
          </cell>
          <cell r="I1346">
            <v>3.5</v>
          </cell>
          <cell r="J1346" t="str">
            <v>RAL  7005</v>
          </cell>
          <cell r="K1346">
            <v>0</v>
          </cell>
          <cell r="L1346">
            <v>0</v>
          </cell>
          <cell r="M1346">
            <v>0</v>
          </cell>
          <cell r="N1346" t="str">
            <v>-</v>
          </cell>
          <cell r="O1346" t="str">
            <v>-</v>
          </cell>
          <cell r="W1346" t="str">
            <v>-</v>
          </cell>
        </row>
        <row r="1347">
          <cell r="C1347" t="str">
            <v>3Н4-12</v>
          </cell>
          <cell r="D1347" t="str">
            <v>Настил 3Н4-12</v>
          </cell>
          <cell r="E1347">
            <v>2</v>
          </cell>
          <cell r="F1347">
            <v>20.100000000000001</v>
          </cell>
          <cell r="G1347">
            <v>40.200000000000003</v>
          </cell>
          <cell r="H1347">
            <v>2.4700000000000002</v>
          </cell>
          <cell r="I1347">
            <v>4.9400000000000004</v>
          </cell>
          <cell r="J1347" t="str">
            <v>RAL  7005</v>
          </cell>
          <cell r="K1347">
            <v>0</v>
          </cell>
          <cell r="L1347">
            <v>0</v>
          </cell>
          <cell r="M1347">
            <v>0</v>
          </cell>
          <cell r="N1347" t="str">
            <v>-</v>
          </cell>
          <cell r="O1347" t="str">
            <v>-</v>
          </cell>
          <cell r="W1347" t="str">
            <v>-</v>
          </cell>
        </row>
        <row r="1348">
          <cell r="C1348" t="str">
            <v>3Н4-13</v>
          </cell>
          <cell r="D1348" t="str">
            <v>Настил 3Н4-13</v>
          </cell>
          <cell r="E1348">
            <v>2</v>
          </cell>
          <cell r="F1348">
            <v>20</v>
          </cell>
          <cell r="G1348">
            <v>40</v>
          </cell>
          <cell r="H1348">
            <v>2.46</v>
          </cell>
          <cell r="I1348">
            <v>4.92</v>
          </cell>
          <cell r="J1348" t="str">
            <v>RAL  7005</v>
          </cell>
          <cell r="K1348">
            <v>0</v>
          </cell>
          <cell r="L1348">
            <v>0</v>
          </cell>
          <cell r="M1348">
            <v>0</v>
          </cell>
          <cell r="N1348" t="str">
            <v>-</v>
          </cell>
          <cell r="O1348" t="str">
            <v>-</v>
          </cell>
          <cell r="W1348" t="str">
            <v>-</v>
          </cell>
        </row>
        <row r="1349">
          <cell r="C1349" t="str">
            <v>3Н4-14</v>
          </cell>
          <cell r="D1349" t="str">
            <v>Настил 3Н4-14</v>
          </cell>
          <cell r="E1349">
            <v>1</v>
          </cell>
          <cell r="F1349">
            <v>33.4</v>
          </cell>
          <cell r="G1349">
            <v>33.4</v>
          </cell>
          <cell r="H1349">
            <v>4.09</v>
          </cell>
          <cell r="I1349">
            <v>4.09</v>
          </cell>
          <cell r="J1349" t="str">
            <v>RAL  7005</v>
          </cell>
          <cell r="K1349">
            <v>0</v>
          </cell>
          <cell r="L1349">
            <v>0</v>
          </cell>
          <cell r="M1349">
            <v>0</v>
          </cell>
          <cell r="N1349" t="str">
            <v>-</v>
          </cell>
          <cell r="O1349" t="str">
            <v>-</v>
          </cell>
          <cell r="W1349" t="str">
            <v>-</v>
          </cell>
        </row>
        <row r="1350">
          <cell r="C1350" t="str">
            <v>3Н4-15</v>
          </cell>
          <cell r="D1350" t="str">
            <v>Настил 3Н4-15</v>
          </cell>
          <cell r="E1350">
            <v>2</v>
          </cell>
          <cell r="F1350">
            <v>29.7</v>
          </cell>
          <cell r="G1350">
            <v>59.4</v>
          </cell>
          <cell r="H1350">
            <v>3.63</v>
          </cell>
          <cell r="I1350">
            <v>7.26</v>
          </cell>
          <cell r="J1350" t="str">
            <v>RAL  7005</v>
          </cell>
          <cell r="K1350">
            <v>0</v>
          </cell>
          <cell r="L1350">
            <v>0</v>
          </cell>
          <cell r="M1350">
            <v>0</v>
          </cell>
          <cell r="N1350" t="str">
            <v>-</v>
          </cell>
          <cell r="O1350" t="str">
            <v>-</v>
          </cell>
          <cell r="W1350" t="str">
            <v>-</v>
          </cell>
        </row>
        <row r="1351">
          <cell r="C1351" t="str">
            <v>3Н4-16</v>
          </cell>
          <cell r="D1351" t="str">
            <v>Настил 3Н4-16</v>
          </cell>
          <cell r="E1351">
            <v>2</v>
          </cell>
          <cell r="F1351">
            <v>25.2</v>
          </cell>
          <cell r="G1351">
            <v>50.4</v>
          </cell>
          <cell r="H1351">
            <v>3.09</v>
          </cell>
          <cell r="I1351">
            <v>6.18</v>
          </cell>
          <cell r="J1351" t="str">
            <v>RAL  7005</v>
          </cell>
          <cell r="K1351">
            <v>0</v>
          </cell>
          <cell r="L1351">
            <v>0</v>
          </cell>
          <cell r="M1351">
            <v>0</v>
          </cell>
          <cell r="N1351" t="str">
            <v>-</v>
          </cell>
          <cell r="O1351" t="str">
            <v>-</v>
          </cell>
          <cell r="W1351" t="str">
            <v>-</v>
          </cell>
        </row>
        <row r="1352">
          <cell r="C1352" t="str">
            <v>3Н4-17</v>
          </cell>
          <cell r="D1352" t="str">
            <v>Настил 3Н4-17</v>
          </cell>
          <cell r="E1352">
            <v>1</v>
          </cell>
          <cell r="F1352">
            <v>26.1</v>
          </cell>
          <cell r="G1352">
            <v>26.1</v>
          </cell>
          <cell r="H1352">
            <v>3.19</v>
          </cell>
          <cell r="I1352">
            <v>3.19</v>
          </cell>
          <cell r="J1352" t="str">
            <v>RAL  7005</v>
          </cell>
          <cell r="K1352">
            <v>0</v>
          </cell>
          <cell r="L1352">
            <v>0</v>
          </cell>
          <cell r="M1352">
            <v>0</v>
          </cell>
          <cell r="N1352" t="str">
            <v>-</v>
          </cell>
          <cell r="O1352" t="str">
            <v>-</v>
          </cell>
          <cell r="W1352" t="str">
            <v>-</v>
          </cell>
        </row>
        <row r="1353">
          <cell r="C1353" t="str">
            <v>3Н4-18</v>
          </cell>
          <cell r="D1353" t="str">
            <v>Настил 3Н4-18</v>
          </cell>
          <cell r="E1353">
            <v>1</v>
          </cell>
          <cell r="F1353">
            <v>17.399999999999999</v>
          </cell>
          <cell r="G1353">
            <v>17.399999999999999</v>
          </cell>
          <cell r="H1353">
            <v>2.14</v>
          </cell>
          <cell r="I1353">
            <v>2.14</v>
          </cell>
          <cell r="J1353" t="str">
            <v>RAL  7005</v>
          </cell>
          <cell r="K1353">
            <v>0</v>
          </cell>
          <cell r="L1353">
            <v>0</v>
          </cell>
          <cell r="M1353">
            <v>0</v>
          </cell>
          <cell r="N1353" t="str">
            <v>-</v>
          </cell>
          <cell r="O1353" t="str">
            <v>-</v>
          </cell>
          <cell r="W1353" t="str">
            <v>-</v>
          </cell>
        </row>
        <row r="1354">
          <cell r="C1354" t="str">
            <v>3Н4-19</v>
          </cell>
          <cell r="D1354" t="str">
            <v>Настил 3Н4-19</v>
          </cell>
          <cell r="E1354">
            <v>1</v>
          </cell>
          <cell r="F1354">
            <v>8.9</v>
          </cell>
          <cell r="G1354">
            <v>8.9</v>
          </cell>
          <cell r="H1354">
            <v>1.1200000000000001</v>
          </cell>
          <cell r="I1354">
            <v>1.1200000000000001</v>
          </cell>
          <cell r="J1354" t="str">
            <v>RAL  7005</v>
          </cell>
          <cell r="K1354">
            <v>0</v>
          </cell>
          <cell r="L1354">
            <v>0</v>
          </cell>
          <cell r="M1354">
            <v>0</v>
          </cell>
          <cell r="N1354" t="str">
            <v>-</v>
          </cell>
          <cell r="O1354" t="str">
            <v>-</v>
          </cell>
          <cell r="W1354" t="str">
            <v>-</v>
          </cell>
        </row>
        <row r="1355">
          <cell r="C1355" t="str">
            <v>3Н4-20</v>
          </cell>
          <cell r="D1355" t="str">
            <v>Настил 3Н4-20</v>
          </cell>
          <cell r="E1355">
            <v>1</v>
          </cell>
          <cell r="F1355">
            <v>16.5</v>
          </cell>
          <cell r="G1355">
            <v>16.5</v>
          </cell>
          <cell r="H1355">
            <v>2.04</v>
          </cell>
          <cell r="I1355">
            <v>2.04</v>
          </cell>
          <cell r="J1355" t="str">
            <v>RAL  7005</v>
          </cell>
          <cell r="K1355">
            <v>0</v>
          </cell>
          <cell r="L1355">
            <v>0</v>
          </cell>
          <cell r="M1355">
            <v>0</v>
          </cell>
          <cell r="N1355" t="str">
            <v>-</v>
          </cell>
          <cell r="O1355" t="str">
            <v>-</v>
          </cell>
          <cell r="W1355" t="str">
            <v>-</v>
          </cell>
        </row>
        <row r="1356">
          <cell r="C1356" t="str">
            <v>3Н4-21</v>
          </cell>
          <cell r="D1356" t="str">
            <v>Настил 3Н4-21</v>
          </cell>
          <cell r="E1356">
            <v>2</v>
          </cell>
          <cell r="F1356">
            <v>19.399999999999999</v>
          </cell>
          <cell r="G1356">
            <v>38.799999999999997</v>
          </cell>
          <cell r="H1356">
            <v>2.2799999999999998</v>
          </cell>
          <cell r="I1356">
            <v>4.5599999999999996</v>
          </cell>
          <cell r="J1356" t="str">
            <v>RAL  7005</v>
          </cell>
          <cell r="K1356">
            <v>0</v>
          </cell>
          <cell r="L1356">
            <v>0</v>
          </cell>
          <cell r="M1356">
            <v>0</v>
          </cell>
          <cell r="N1356" t="str">
            <v>-</v>
          </cell>
          <cell r="O1356" t="str">
            <v>-</v>
          </cell>
          <cell r="W1356" t="str">
            <v>-</v>
          </cell>
        </row>
        <row r="1357">
          <cell r="C1357" t="str">
            <v>3Н4-22</v>
          </cell>
          <cell r="D1357" t="str">
            <v>Настил 3Н4-22</v>
          </cell>
          <cell r="E1357">
            <v>1</v>
          </cell>
          <cell r="F1357">
            <v>13.7</v>
          </cell>
          <cell r="G1357">
            <v>13.7</v>
          </cell>
          <cell r="H1357">
            <v>1.72</v>
          </cell>
          <cell r="I1357">
            <v>1.72</v>
          </cell>
          <cell r="J1357" t="str">
            <v>RAL  7005</v>
          </cell>
          <cell r="K1357">
            <v>0</v>
          </cell>
          <cell r="L1357">
            <v>0</v>
          </cell>
          <cell r="M1357">
            <v>0</v>
          </cell>
          <cell r="N1357" t="str">
            <v>-</v>
          </cell>
          <cell r="O1357" t="str">
            <v>-</v>
          </cell>
          <cell r="W1357" t="str">
            <v>-</v>
          </cell>
        </row>
        <row r="1358">
          <cell r="C1358" t="str">
            <v>3Н4-23</v>
          </cell>
          <cell r="D1358" t="str">
            <v>Настил 3Н4-23</v>
          </cell>
          <cell r="E1358">
            <v>1</v>
          </cell>
          <cell r="F1358">
            <v>32.4</v>
          </cell>
          <cell r="G1358">
            <v>32.4</v>
          </cell>
          <cell r="H1358">
            <v>3.97</v>
          </cell>
          <cell r="I1358">
            <v>3.97</v>
          </cell>
          <cell r="J1358" t="str">
            <v>RAL  7005</v>
          </cell>
          <cell r="K1358">
            <v>0</v>
          </cell>
          <cell r="L1358">
            <v>0</v>
          </cell>
          <cell r="M1358">
            <v>0</v>
          </cell>
          <cell r="N1358" t="str">
            <v>-</v>
          </cell>
          <cell r="O1358" t="str">
            <v>-</v>
          </cell>
          <cell r="W1358" t="str">
            <v>-</v>
          </cell>
        </row>
        <row r="1359">
          <cell r="C1359" t="str">
            <v>3Н4-24</v>
          </cell>
          <cell r="D1359" t="str">
            <v>Настил 3Н4-24</v>
          </cell>
          <cell r="E1359">
            <v>1</v>
          </cell>
          <cell r="F1359">
            <v>27</v>
          </cell>
          <cell r="G1359">
            <v>27</v>
          </cell>
          <cell r="H1359">
            <v>3.3</v>
          </cell>
          <cell r="I1359">
            <v>3.3</v>
          </cell>
          <cell r="J1359" t="str">
            <v>RAL  7005</v>
          </cell>
          <cell r="K1359">
            <v>0</v>
          </cell>
          <cell r="L1359">
            <v>0</v>
          </cell>
          <cell r="M1359">
            <v>0</v>
          </cell>
          <cell r="N1359" t="str">
            <v>-</v>
          </cell>
          <cell r="O1359" t="str">
            <v>-</v>
          </cell>
          <cell r="W1359" t="str">
            <v>-</v>
          </cell>
        </row>
        <row r="1360">
          <cell r="C1360" t="str">
            <v>3Н4-25</v>
          </cell>
          <cell r="D1360" t="str">
            <v>Настил 3Н4-25</v>
          </cell>
          <cell r="E1360">
            <v>3</v>
          </cell>
          <cell r="F1360">
            <v>20.3</v>
          </cell>
          <cell r="G1360">
            <v>60.9</v>
          </cell>
          <cell r="H1360">
            <v>2.5</v>
          </cell>
          <cell r="I1360">
            <v>7.5</v>
          </cell>
          <cell r="J1360" t="str">
            <v>RAL  7005</v>
          </cell>
          <cell r="K1360">
            <v>0</v>
          </cell>
          <cell r="L1360">
            <v>0</v>
          </cell>
          <cell r="M1360">
            <v>0</v>
          </cell>
          <cell r="N1360" t="str">
            <v>-</v>
          </cell>
          <cell r="O1360" t="str">
            <v>-</v>
          </cell>
          <cell r="W1360" t="str">
            <v>-</v>
          </cell>
        </row>
        <row r="1361">
          <cell r="C1361" t="str">
            <v>3Н4-26</v>
          </cell>
          <cell r="D1361" t="str">
            <v>Настил 3Н4-26</v>
          </cell>
          <cell r="E1361">
            <v>3</v>
          </cell>
          <cell r="F1361">
            <v>24</v>
          </cell>
          <cell r="G1361">
            <v>72</v>
          </cell>
          <cell r="H1361">
            <v>2.95</v>
          </cell>
          <cell r="I1361">
            <v>8.8500000000000014</v>
          </cell>
          <cell r="J1361" t="str">
            <v>RAL  7005</v>
          </cell>
          <cell r="K1361">
            <v>0</v>
          </cell>
          <cell r="L1361">
            <v>0</v>
          </cell>
          <cell r="M1361">
            <v>0</v>
          </cell>
          <cell r="N1361" t="str">
            <v>-</v>
          </cell>
          <cell r="O1361" t="str">
            <v>-</v>
          </cell>
          <cell r="W1361" t="str">
            <v>-</v>
          </cell>
        </row>
        <row r="1362">
          <cell r="C1362" t="str">
            <v>3Н4-27</v>
          </cell>
          <cell r="D1362" t="str">
            <v>Настил 3Н4-27</v>
          </cell>
          <cell r="E1362">
            <v>1</v>
          </cell>
          <cell r="F1362">
            <v>16.600000000000001</v>
          </cell>
          <cell r="G1362">
            <v>16.600000000000001</v>
          </cell>
          <cell r="H1362">
            <v>2.04</v>
          </cell>
          <cell r="I1362">
            <v>2.04</v>
          </cell>
          <cell r="J1362" t="str">
            <v>RAL  7005</v>
          </cell>
          <cell r="K1362">
            <v>0</v>
          </cell>
          <cell r="L1362">
            <v>0</v>
          </cell>
          <cell r="M1362">
            <v>0</v>
          </cell>
          <cell r="N1362" t="str">
            <v>-</v>
          </cell>
          <cell r="O1362" t="str">
            <v>-</v>
          </cell>
          <cell r="W1362" t="str">
            <v>-</v>
          </cell>
        </row>
        <row r="1363">
          <cell r="C1363" t="str">
            <v>3ОГ1-1</v>
          </cell>
          <cell r="D1363" t="str">
            <v>Ограждение 3ОГ1-1</v>
          </cell>
          <cell r="E1363">
            <v>1</v>
          </cell>
          <cell r="F1363">
            <v>54.4</v>
          </cell>
          <cell r="G1363">
            <v>54.4</v>
          </cell>
          <cell r="H1363">
            <v>3</v>
          </cell>
          <cell r="I1363">
            <v>3</v>
          </cell>
          <cell r="J1363" t="str">
            <v>RAL  7005</v>
          </cell>
          <cell r="K1363">
            <v>0</v>
          </cell>
          <cell r="L1363">
            <v>0</v>
          </cell>
          <cell r="M1363">
            <v>0</v>
          </cell>
          <cell r="N1363" t="str">
            <v>-</v>
          </cell>
          <cell r="O1363" t="str">
            <v>-</v>
          </cell>
          <cell r="W1363" t="str">
            <v>-</v>
          </cell>
        </row>
        <row r="1364">
          <cell r="C1364" t="str">
            <v>3ОГ1-2</v>
          </cell>
          <cell r="D1364" t="str">
            <v>Ограждение 3ОГ1-2</v>
          </cell>
          <cell r="E1364">
            <v>6</v>
          </cell>
          <cell r="F1364">
            <v>18.2</v>
          </cell>
          <cell r="G1364">
            <v>109.2</v>
          </cell>
          <cell r="H1364">
            <v>0.99</v>
          </cell>
          <cell r="I1364">
            <v>5.9399999999999995</v>
          </cell>
          <cell r="J1364" t="str">
            <v>RAL  7005</v>
          </cell>
          <cell r="K1364">
            <v>0</v>
          </cell>
          <cell r="L1364">
            <v>0</v>
          </cell>
          <cell r="M1364">
            <v>0</v>
          </cell>
          <cell r="N1364" t="str">
            <v>-</v>
          </cell>
          <cell r="O1364" t="str">
            <v>-</v>
          </cell>
          <cell r="W1364" t="str">
            <v>-</v>
          </cell>
        </row>
        <row r="1365">
          <cell r="C1365" t="str">
            <v>3ОГ1-3</v>
          </cell>
          <cell r="D1365" t="str">
            <v>Ограждение 3ОГ1-3</v>
          </cell>
          <cell r="E1365">
            <v>6</v>
          </cell>
          <cell r="F1365">
            <v>18.100000000000001</v>
          </cell>
          <cell r="G1365">
            <v>108.6</v>
          </cell>
          <cell r="H1365">
            <v>0.99</v>
          </cell>
          <cell r="I1365">
            <v>5.9399999999999995</v>
          </cell>
          <cell r="J1365" t="str">
            <v>RAL  7005</v>
          </cell>
          <cell r="K1365">
            <v>0</v>
          </cell>
          <cell r="L1365">
            <v>0</v>
          </cell>
          <cell r="M1365">
            <v>0</v>
          </cell>
          <cell r="N1365" t="str">
            <v>-</v>
          </cell>
          <cell r="O1365" t="str">
            <v>-</v>
          </cell>
          <cell r="W1365" t="str">
            <v>-</v>
          </cell>
        </row>
        <row r="1366">
          <cell r="C1366" t="str">
            <v>3ОГ1-4</v>
          </cell>
          <cell r="D1366" t="str">
            <v>Ограждение 3ОГ1-4</v>
          </cell>
          <cell r="E1366">
            <v>4</v>
          </cell>
          <cell r="F1366">
            <v>26.2</v>
          </cell>
          <cell r="G1366">
            <v>104.8</v>
          </cell>
          <cell r="H1366">
            <v>1.41</v>
          </cell>
          <cell r="I1366">
            <v>5.64</v>
          </cell>
          <cell r="J1366" t="str">
            <v>RAL  7005</v>
          </cell>
          <cell r="K1366">
            <v>0</v>
          </cell>
          <cell r="L1366">
            <v>0</v>
          </cell>
          <cell r="M1366">
            <v>0</v>
          </cell>
          <cell r="N1366" t="str">
            <v>-</v>
          </cell>
          <cell r="O1366" t="str">
            <v>-</v>
          </cell>
          <cell r="W1366" t="str">
            <v>-</v>
          </cell>
        </row>
        <row r="1367">
          <cell r="C1367" t="str">
            <v>3ОГ1-5</v>
          </cell>
          <cell r="D1367" t="str">
            <v>Ограждение 3ОГ1-5</v>
          </cell>
          <cell r="E1367">
            <v>1</v>
          </cell>
          <cell r="F1367">
            <v>13.6</v>
          </cell>
          <cell r="G1367">
            <v>13.6</v>
          </cell>
          <cell r="H1367">
            <v>0.73</v>
          </cell>
          <cell r="I1367">
            <v>0.73</v>
          </cell>
          <cell r="J1367" t="str">
            <v>RAL  7005</v>
          </cell>
          <cell r="K1367">
            <v>0</v>
          </cell>
          <cell r="L1367">
            <v>0</v>
          </cell>
          <cell r="M1367">
            <v>0</v>
          </cell>
          <cell r="N1367" t="str">
            <v>-</v>
          </cell>
          <cell r="O1367" t="str">
            <v>-</v>
          </cell>
          <cell r="W1367" t="str">
            <v>-</v>
          </cell>
        </row>
        <row r="1368">
          <cell r="C1368" t="str">
            <v>3ОГ1-6</v>
          </cell>
          <cell r="D1368" t="str">
            <v>Ограждение 3ОГ1-6</v>
          </cell>
          <cell r="E1368">
            <v>4</v>
          </cell>
          <cell r="F1368">
            <v>16.600000000000001</v>
          </cell>
          <cell r="G1368">
            <v>66.400000000000006</v>
          </cell>
          <cell r="H1368">
            <v>0.89</v>
          </cell>
          <cell r="I1368">
            <v>3.56</v>
          </cell>
          <cell r="J1368" t="str">
            <v>RAL  7005</v>
          </cell>
          <cell r="K1368">
            <v>0</v>
          </cell>
          <cell r="L1368">
            <v>0</v>
          </cell>
          <cell r="M1368">
            <v>0</v>
          </cell>
          <cell r="N1368" t="str">
            <v>-</v>
          </cell>
          <cell r="O1368" t="str">
            <v>-</v>
          </cell>
          <cell r="W1368" t="str">
            <v>-</v>
          </cell>
        </row>
        <row r="1369">
          <cell r="C1369" t="str">
            <v>3ОГ1-7</v>
          </cell>
          <cell r="D1369" t="str">
            <v>Ограждение 3ОГ1-7</v>
          </cell>
          <cell r="E1369">
            <v>4</v>
          </cell>
          <cell r="F1369">
            <v>16.600000000000001</v>
          </cell>
          <cell r="G1369">
            <v>66.400000000000006</v>
          </cell>
          <cell r="H1369">
            <v>0.89</v>
          </cell>
          <cell r="I1369">
            <v>3.56</v>
          </cell>
          <cell r="J1369" t="str">
            <v>RAL  7005</v>
          </cell>
          <cell r="K1369">
            <v>0</v>
          </cell>
          <cell r="L1369">
            <v>0</v>
          </cell>
          <cell r="M1369">
            <v>0</v>
          </cell>
          <cell r="N1369" t="str">
            <v>-</v>
          </cell>
          <cell r="O1369" t="str">
            <v>-</v>
          </cell>
          <cell r="W1369" t="str">
            <v>-</v>
          </cell>
        </row>
        <row r="1370">
          <cell r="C1370" t="str">
            <v>3ОГ1-8</v>
          </cell>
          <cell r="D1370" t="str">
            <v>Ограждение 3ОГ1-8</v>
          </cell>
          <cell r="E1370">
            <v>1</v>
          </cell>
          <cell r="F1370">
            <v>43.1</v>
          </cell>
          <cell r="G1370">
            <v>43.1</v>
          </cell>
          <cell r="H1370">
            <v>2.37</v>
          </cell>
          <cell r="I1370">
            <v>2.37</v>
          </cell>
          <cell r="J1370" t="str">
            <v>RAL  7005</v>
          </cell>
          <cell r="K1370">
            <v>0</v>
          </cell>
          <cell r="L1370">
            <v>0</v>
          </cell>
          <cell r="M1370">
            <v>0</v>
          </cell>
          <cell r="N1370" t="str">
            <v>-</v>
          </cell>
          <cell r="O1370" t="str">
            <v>-</v>
          </cell>
          <cell r="W1370" t="str">
            <v>-</v>
          </cell>
        </row>
        <row r="1371">
          <cell r="C1371" t="str">
            <v>3ОГ1-9</v>
          </cell>
          <cell r="D1371" t="str">
            <v>Ограждение 3ОГ1-9</v>
          </cell>
          <cell r="E1371">
            <v>3</v>
          </cell>
          <cell r="F1371">
            <v>28.1</v>
          </cell>
          <cell r="G1371">
            <v>84.3</v>
          </cell>
          <cell r="H1371">
            <v>1.52</v>
          </cell>
          <cell r="I1371">
            <v>4.5600000000000005</v>
          </cell>
          <cell r="J1371" t="str">
            <v>RAL  7005</v>
          </cell>
          <cell r="K1371">
            <v>0</v>
          </cell>
          <cell r="L1371">
            <v>0</v>
          </cell>
          <cell r="M1371">
            <v>0</v>
          </cell>
          <cell r="N1371" t="str">
            <v>-</v>
          </cell>
          <cell r="O1371" t="str">
            <v>-</v>
          </cell>
          <cell r="W1371" t="str">
            <v>-</v>
          </cell>
        </row>
        <row r="1372">
          <cell r="C1372" t="str">
            <v>3ОГ1-10</v>
          </cell>
          <cell r="D1372" t="str">
            <v>Ограждение 3ОГ1-10</v>
          </cell>
          <cell r="E1372">
            <v>4</v>
          </cell>
          <cell r="F1372">
            <v>5.0999999999999996</v>
          </cell>
          <cell r="G1372">
            <v>20.399999999999999</v>
          </cell>
          <cell r="H1372">
            <v>0.26</v>
          </cell>
          <cell r="I1372">
            <v>1.04</v>
          </cell>
          <cell r="J1372" t="str">
            <v>RAL  7005</v>
          </cell>
          <cell r="K1372">
            <v>0</v>
          </cell>
          <cell r="L1372">
            <v>0</v>
          </cell>
          <cell r="M1372">
            <v>0</v>
          </cell>
          <cell r="N1372" t="str">
            <v>-</v>
          </cell>
          <cell r="O1372" t="str">
            <v>-</v>
          </cell>
          <cell r="W1372" t="str">
            <v>-</v>
          </cell>
        </row>
        <row r="1373">
          <cell r="C1373" t="str">
            <v>3ОГ1-11</v>
          </cell>
          <cell r="D1373" t="str">
            <v>Ограждение 3ОГ1-11</v>
          </cell>
          <cell r="E1373">
            <v>1</v>
          </cell>
          <cell r="F1373">
            <v>25.4</v>
          </cell>
          <cell r="G1373">
            <v>25.4</v>
          </cell>
          <cell r="H1373">
            <v>1.37</v>
          </cell>
          <cell r="I1373">
            <v>1.37</v>
          </cell>
          <cell r="J1373" t="str">
            <v>RAL  7005</v>
          </cell>
          <cell r="K1373">
            <v>0</v>
          </cell>
          <cell r="L1373">
            <v>0</v>
          </cell>
          <cell r="M1373">
            <v>0</v>
          </cell>
          <cell r="N1373" t="str">
            <v>-</v>
          </cell>
          <cell r="O1373" t="str">
            <v>-</v>
          </cell>
          <cell r="W1373" t="str">
            <v>-</v>
          </cell>
        </row>
        <row r="1374">
          <cell r="C1374" t="str">
            <v>3ОГ1-12</v>
          </cell>
          <cell r="D1374" t="str">
            <v>Ограждение 3ОГ1-12</v>
          </cell>
          <cell r="E1374">
            <v>1</v>
          </cell>
          <cell r="F1374">
            <v>13.9</v>
          </cell>
          <cell r="G1374">
            <v>13.9</v>
          </cell>
          <cell r="H1374">
            <v>0.74</v>
          </cell>
          <cell r="I1374">
            <v>0.74</v>
          </cell>
          <cell r="J1374" t="str">
            <v>RAL  7005</v>
          </cell>
          <cell r="K1374">
            <v>0</v>
          </cell>
          <cell r="L1374">
            <v>0</v>
          </cell>
          <cell r="M1374">
            <v>0</v>
          </cell>
          <cell r="N1374" t="str">
            <v>-</v>
          </cell>
          <cell r="O1374" t="str">
            <v>-</v>
          </cell>
          <cell r="W1374" t="str">
            <v>-</v>
          </cell>
        </row>
        <row r="1375">
          <cell r="C1375" t="str">
            <v>3ОГ1-13</v>
          </cell>
          <cell r="D1375" t="str">
            <v>Ограждение 3ОГ1-13</v>
          </cell>
          <cell r="E1375">
            <v>1</v>
          </cell>
          <cell r="F1375">
            <v>72.400000000000006</v>
          </cell>
          <cell r="G1375">
            <v>72.400000000000006</v>
          </cell>
          <cell r="H1375">
            <v>3.99</v>
          </cell>
          <cell r="I1375">
            <v>3.99</v>
          </cell>
          <cell r="J1375" t="str">
            <v>RAL  7005</v>
          </cell>
          <cell r="K1375">
            <v>0</v>
          </cell>
          <cell r="L1375">
            <v>0</v>
          </cell>
          <cell r="M1375">
            <v>0</v>
          </cell>
          <cell r="N1375" t="str">
            <v>-</v>
          </cell>
          <cell r="O1375" t="str">
            <v>-</v>
          </cell>
          <cell r="W1375" t="str">
            <v>-</v>
          </cell>
        </row>
        <row r="1376">
          <cell r="C1376" t="str">
            <v>3ОГ1-14</v>
          </cell>
          <cell r="D1376" t="str">
            <v>Ограждение 3ОГ1-14</v>
          </cell>
          <cell r="E1376">
            <v>1</v>
          </cell>
          <cell r="F1376">
            <v>40.1</v>
          </cell>
          <cell r="G1376">
            <v>40.1</v>
          </cell>
          <cell r="H1376">
            <v>2.2000000000000002</v>
          </cell>
          <cell r="I1376">
            <v>2.2000000000000002</v>
          </cell>
          <cell r="J1376" t="str">
            <v>RAL  7005</v>
          </cell>
          <cell r="K1376">
            <v>0</v>
          </cell>
          <cell r="L1376">
            <v>0</v>
          </cell>
          <cell r="M1376">
            <v>0</v>
          </cell>
          <cell r="N1376" t="str">
            <v>-</v>
          </cell>
          <cell r="O1376" t="str">
            <v>-</v>
          </cell>
          <cell r="W1376" t="str">
            <v>-</v>
          </cell>
        </row>
        <row r="1377">
          <cell r="C1377" t="str">
            <v>3ОГ1-15</v>
          </cell>
          <cell r="D1377" t="str">
            <v>Ограждение 3ОГ1-15</v>
          </cell>
          <cell r="E1377">
            <v>1</v>
          </cell>
          <cell r="F1377">
            <v>16.2</v>
          </cell>
          <cell r="G1377">
            <v>16.2</v>
          </cell>
          <cell r="H1377">
            <v>0.88</v>
          </cell>
          <cell r="I1377">
            <v>0.88</v>
          </cell>
          <cell r="J1377" t="str">
            <v>RAL  7005</v>
          </cell>
          <cell r="K1377">
            <v>0</v>
          </cell>
          <cell r="L1377">
            <v>0</v>
          </cell>
          <cell r="M1377">
            <v>0</v>
          </cell>
          <cell r="N1377" t="str">
            <v>-</v>
          </cell>
          <cell r="O1377" t="str">
            <v>-</v>
          </cell>
          <cell r="W1377" t="str">
            <v>-</v>
          </cell>
        </row>
        <row r="1378">
          <cell r="C1378" t="str">
            <v>3ОГ1-16</v>
          </cell>
          <cell r="D1378" t="str">
            <v>Ограждение 3ОГ1-16</v>
          </cell>
          <cell r="E1378">
            <v>2</v>
          </cell>
          <cell r="F1378">
            <v>16.2</v>
          </cell>
          <cell r="G1378">
            <v>32.4</v>
          </cell>
          <cell r="H1378">
            <v>0.88</v>
          </cell>
          <cell r="I1378">
            <v>1.76</v>
          </cell>
          <cell r="J1378" t="str">
            <v>RAL  7005</v>
          </cell>
          <cell r="K1378">
            <v>0</v>
          </cell>
          <cell r="L1378">
            <v>0</v>
          </cell>
          <cell r="M1378">
            <v>0</v>
          </cell>
          <cell r="N1378" t="str">
            <v>-</v>
          </cell>
          <cell r="O1378" t="str">
            <v>-</v>
          </cell>
          <cell r="W1378" t="str">
            <v>-</v>
          </cell>
        </row>
        <row r="1379">
          <cell r="C1379" t="str">
            <v>3ОГ1-17</v>
          </cell>
          <cell r="D1379" t="str">
            <v>Ограждение 3ОГ1-17</v>
          </cell>
          <cell r="E1379">
            <v>1</v>
          </cell>
          <cell r="F1379">
            <v>18.5</v>
          </cell>
          <cell r="G1379">
            <v>18.5</v>
          </cell>
          <cell r="H1379">
            <v>1</v>
          </cell>
          <cell r="I1379">
            <v>1</v>
          </cell>
          <cell r="J1379" t="str">
            <v>RAL  7005</v>
          </cell>
          <cell r="K1379">
            <v>0</v>
          </cell>
          <cell r="L1379">
            <v>0</v>
          </cell>
          <cell r="M1379">
            <v>0</v>
          </cell>
          <cell r="N1379" t="str">
            <v>-</v>
          </cell>
          <cell r="O1379" t="str">
            <v>-</v>
          </cell>
          <cell r="W1379" t="str">
            <v>-</v>
          </cell>
        </row>
        <row r="1380">
          <cell r="C1380" t="str">
            <v>3ОГ1-18</v>
          </cell>
          <cell r="D1380" t="str">
            <v>Ограждение 3ОГ1-18</v>
          </cell>
          <cell r="E1380">
            <v>1</v>
          </cell>
          <cell r="F1380">
            <v>20.399999999999999</v>
          </cell>
          <cell r="G1380">
            <v>20.399999999999999</v>
          </cell>
          <cell r="H1380">
            <v>1.1200000000000001</v>
          </cell>
          <cell r="I1380">
            <v>1.1200000000000001</v>
          </cell>
          <cell r="J1380" t="str">
            <v>RAL  7005</v>
          </cell>
          <cell r="K1380">
            <v>0</v>
          </cell>
          <cell r="L1380">
            <v>0</v>
          </cell>
          <cell r="M1380">
            <v>0</v>
          </cell>
          <cell r="N1380" t="str">
            <v>-</v>
          </cell>
          <cell r="O1380" t="str">
            <v>-</v>
          </cell>
          <cell r="W1380" t="str">
            <v>-</v>
          </cell>
        </row>
        <row r="1381">
          <cell r="C1381" t="str">
            <v>3ОГ1-19</v>
          </cell>
          <cell r="D1381" t="str">
            <v>Ограждение 3ОГ1-19</v>
          </cell>
          <cell r="E1381">
            <v>3</v>
          </cell>
          <cell r="F1381">
            <v>31.3</v>
          </cell>
          <cell r="G1381">
            <v>93.9</v>
          </cell>
          <cell r="H1381">
            <v>1.71</v>
          </cell>
          <cell r="I1381">
            <v>5.13</v>
          </cell>
          <cell r="J1381" t="str">
            <v>RAL  7005</v>
          </cell>
          <cell r="K1381">
            <v>0</v>
          </cell>
          <cell r="L1381">
            <v>0</v>
          </cell>
          <cell r="M1381">
            <v>0</v>
          </cell>
          <cell r="N1381" t="str">
            <v>-</v>
          </cell>
          <cell r="O1381" t="str">
            <v>-</v>
          </cell>
          <cell r="W1381" t="str">
            <v>-</v>
          </cell>
        </row>
        <row r="1382">
          <cell r="C1382" t="str">
            <v>3ОГ1-20</v>
          </cell>
          <cell r="D1382" t="str">
            <v>Ограждение 3ОГ1-20</v>
          </cell>
          <cell r="E1382">
            <v>1</v>
          </cell>
          <cell r="F1382">
            <v>18.5</v>
          </cell>
          <cell r="G1382">
            <v>18.5</v>
          </cell>
          <cell r="H1382">
            <v>1</v>
          </cell>
          <cell r="I1382">
            <v>1</v>
          </cell>
          <cell r="J1382" t="str">
            <v>RAL  7005</v>
          </cell>
          <cell r="K1382">
            <v>0</v>
          </cell>
          <cell r="L1382">
            <v>0</v>
          </cell>
          <cell r="M1382">
            <v>0</v>
          </cell>
          <cell r="N1382" t="str">
            <v>-</v>
          </cell>
          <cell r="O1382" t="str">
            <v>-</v>
          </cell>
          <cell r="W1382" t="str">
            <v>-</v>
          </cell>
        </row>
        <row r="1383">
          <cell r="C1383" t="str">
            <v>3ОГ1-21</v>
          </cell>
          <cell r="D1383" t="str">
            <v>Ограждение 3ОГ1-21</v>
          </cell>
          <cell r="E1383">
            <v>1</v>
          </cell>
          <cell r="F1383">
            <v>18</v>
          </cell>
          <cell r="G1383">
            <v>18</v>
          </cell>
          <cell r="H1383">
            <v>0.98</v>
          </cell>
          <cell r="I1383">
            <v>0.98</v>
          </cell>
          <cell r="J1383" t="str">
            <v>RAL  7005</v>
          </cell>
          <cell r="K1383">
            <v>0</v>
          </cell>
          <cell r="L1383">
            <v>0</v>
          </cell>
          <cell r="M1383">
            <v>0</v>
          </cell>
          <cell r="N1383" t="str">
            <v>-</v>
          </cell>
          <cell r="O1383" t="str">
            <v>-</v>
          </cell>
          <cell r="W1383" t="str">
            <v>-</v>
          </cell>
        </row>
        <row r="1384">
          <cell r="C1384" t="str">
            <v>3ОГ1-22</v>
          </cell>
          <cell r="D1384" t="str">
            <v>Ограждение 3ОГ1-22</v>
          </cell>
          <cell r="E1384">
            <v>1</v>
          </cell>
          <cell r="F1384">
            <v>15.3</v>
          </cell>
          <cell r="G1384">
            <v>15.3</v>
          </cell>
          <cell r="H1384">
            <v>0.82</v>
          </cell>
          <cell r="I1384">
            <v>0.82</v>
          </cell>
          <cell r="J1384" t="str">
            <v>RAL  7005</v>
          </cell>
          <cell r="K1384">
            <v>0</v>
          </cell>
          <cell r="L1384">
            <v>0</v>
          </cell>
          <cell r="M1384">
            <v>0</v>
          </cell>
          <cell r="N1384" t="str">
            <v>-</v>
          </cell>
          <cell r="O1384" t="str">
            <v>-</v>
          </cell>
          <cell r="W1384" t="str">
            <v>-</v>
          </cell>
        </row>
        <row r="1385">
          <cell r="C1385" t="str">
            <v>3ОГ1-23</v>
          </cell>
          <cell r="D1385" t="str">
            <v>Ограждение 3ОГ1-23</v>
          </cell>
          <cell r="E1385">
            <v>1</v>
          </cell>
          <cell r="F1385">
            <v>21.3</v>
          </cell>
          <cell r="G1385">
            <v>21.3</v>
          </cell>
          <cell r="H1385">
            <v>1.18</v>
          </cell>
          <cell r="I1385">
            <v>1.18</v>
          </cell>
          <cell r="J1385" t="str">
            <v>RAL  7005</v>
          </cell>
          <cell r="K1385">
            <v>0</v>
          </cell>
          <cell r="L1385">
            <v>0</v>
          </cell>
          <cell r="M1385">
            <v>0</v>
          </cell>
          <cell r="N1385" t="str">
            <v>-</v>
          </cell>
          <cell r="O1385" t="str">
            <v>-</v>
          </cell>
          <cell r="W1385" t="str">
            <v>-</v>
          </cell>
        </row>
        <row r="1386">
          <cell r="C1386" t="str">
            <v>3ОГ1-24</v>
          </cell>
          <cell r="D1386" t="str">
            <v>Ограждение 3ОГ1-24</v>
          </cell>
          <cell r="E1386">
            <v>1</v>
          </cell>
          <cell r="F1386">
            <v>39.200000000000003</v>
          </cell>
          <cell r="G1386">
            <v>39.200000000000003</v>
          </cell>
          <cell r="H1386">
            <v>2.15</v>
          </cell>
          <cell r="I1386">
            <v>2.15</v>
          </cell>
          <cell r="J1386" t="str">
            <v>RAL  7005</v>
          </cell>
          <cell r="K1386">
            <v>0</v>
          </cell>
          <cell r="L1386">
            <v>0</v>
          </cell>
          <cell r="M1386">
            <v>0</v>
          </cell>
          <cell r="N1386" t="str">
            <v>-</v>
          </cell>
          <cell r="O1386" t="str">
            <v>-</v>
          </cell>
          <cell r="W1386" t="str">
            <v>-</v>
          </cell>
        </row>
        <row r="1387">
          <cell r="C1387" t="str">
            <v>3ОГ1-25</v>
          </cell>
          <cell r="D1387" t="str">
            <v>Ограждение 3ОГ1-25</v>
          </cell>
          <cell r="E1387">
            <v>1</v>
          </cell>
          <cell r="F1387">
            <v>15</v>
          </cell>
          <cell r="G1387">
            <v>15</v>
          </cell>
          <cell r="H1387">
            <v>0.82</v>
          </cell>
          <cell r="I1387">
            <v>0.82</v>
          </cell>
          <cell r="J1387" t="str">
            <v>RAL  7005</v>
          </cell>
          <cell r="K1387">
            <v>0</v>
          </cell>
          <cell r="L1387">
            <v>0</v>
          </cell>
          <cell r="M1387">
            <v>0</v>
          </cell>
          <cell r="N1387" t="str">
            <v>-</v>
          </cell>
          <cell r="O1387" t="str">
            <v>-</v>
          </cell>
          <cell r="W1387" t="str">
            <v>-</v>
          </cell>
        </row>
        <row r="1388">
          <cell r="C1388" t="str">
            <v>3ОГ1-26</v>
          </cell>
          <cell r="D1388" t="str">
            <v>Ограждение 3ОГ1-26</v>
          </cell>
          <cell r="E1388">
            <v>1</v>
          </cell>
          <cell r="F1388">
            <v>15</v>
          </cell>
          <cell r="G1388">
            <v>15</v>
          </cell>
          <cell r="H1388">
            <v>0.82</v>
          </cell>
          <cell r="I1388">
            <v>0.82</v>
          </cell>
          <cell r="J1388" t="str">
            <v>RAL  7005</v>
          </cell>
          <cell r="K1388">
            <v>0</v>
          </cell>
          <cell r="L1388">
            <v>0</v>
          </cell>
          <cell r="M1388">
            <v>0</v>
          </cell>
          <cell r="N1388" t="str">
            <v>-</v>
          </cell>
          <cell r="O1388" t="str">
            <v>-</v>
          </cell>
          <cell r="W1388" t="str">
            <v>-</v>
          </cell>
        </row>
        <row r="1389">
          <cell r="C1389" t="str">
            <v>3ОГ1-27</v>
          </cell>
          <cell r="D1389" t="str">
            <v>Ограждение 3ОГ1-27</v>
          </cell>
          <cell r="E1389">
            <v>1</v>
          </cell>
          <cell r="F1389">
            <v>13.6</v>
          </cell>
          <cell r="G1389">
            <v>13.6</v>
          </cell>
          <cell r="H1389">
            <v>0.73</v>
          </cell>
          <cell r="I1389">
            <v>0.73</v>
          </cell>
          <cell r="J1389" t="str">
            <v>RAL  7005</v>
          </cell>
          <cell r="K1389">
            <v>0</v>
          </cell>
          <cell r="L1389">
            <v>0</v>
          </cell>
          <cell r="M1389">
            <v>0</v>
          </cell>
          <cell r="N1389" t="str">
            <v>-</v>
          </cell>
          <cell r="O1389" t="str">
            <v>-</v>
          </cell>
          <cell r="W1389" t="str">
            <v>-</v>
          </cell>
        </row>
        <row r="1390">
          <cell r="C1390" t="str">
            <v>3ОГ1-28</v>
          </cell>
          <cell r="D1390" t="str">
            <v>Ограждение 3ОГ1-28</v>
          </cell>
          <cell r="E1390">
            <v>2</v>
          </cell>
          <cell r="F1390">
            <v>29.9</v>
          </cell>
          <cell r="G1390">
            <v>59.8</v>
          </cell>
          <cell r="H1390">
            <v>1.64</v>
          </cell>
          <cell r="I1390">
            <v>3.28</v>
          </cell>
          <cell r="J1390" t="str">
            <v>RAL  7005</v>
          </cell>
          <cell r="K1390">
            <v>0</v>
          </cell>
          <cell r="L1390">
            <v>0</v>
          </cell>
          <cell r="M1390">
            <v>0</v>
          </cell>
          <cell r="N1390" t="str">
            <v>-</v>
          </cell>
          <cell r="O1390" t="str">
            <v>-</v>
          </cell>
          <cell r="W1390" t="str">
            <v>-</v>
          </cell>
        </row>
        <row r="1391">
          <cell r="C1391" t="str">
            <v>3ОГ2-1</v>
          </cell>
          <cell r="D1391" t="str">
            <v>Ограждение 3ОГ2-1</v>
          </cell>
          <cell r="E1391">
            <v>4</v>
          </cell>
          <cell r="F1391">
            <v>31.2</v>
          </cell>
          <cell r="G1391">
            <v>124.8</v>
          </cell>
          <cell r="H1391">
            <v>1.54</v>
          </cell>
          <cell r="I1391">
            <v>6.16</v>
          </cell>
          <cell r="J1391" t="str">
            <v>RAL  7005</v>
          </cell>
          <cell r="K1391">
            <v>0</v>
          </cell>
          <cell r="L1391">
            <v>0</v>
          </cell>
          <cell r="M1391">
            <v>0</v>
          </cell>
          <cell r="N1391" t="str">
            <v>-</v>
          </cell>
          <cell r="O1391" t="str">
            <v>-</v>
          </cell>
          <cell r="W1391" t="str">
            <v>-</v>
          </cell>
        </row>
        <row r="1392">
          <cell r="C1392" t="str">
            <v>3ОГ2-2</v>
          </cell>
          <cell r="D1392" t="str">
            <v>Ограждение 3ОГ2-2</v>
          </cell>
          <cell r="E1392">
            <v>1</v>
          </cell>
          <cell r="F1392">
            <v>19.2</v>
          </cell>
          <cell r="G1392">
            <v>19.2</v>
          </cell>
          <cell r="H1392">
            <v>0.95</v>
          </cell>
          <cell r="I1392">
            <v>0.95</v>
          </cell>
          <cell r="J1392" t="str">
            <v>RAL  7005</v>
          </cell>
          <cell r="K1392">
            <v>0</v>
          </cell>
          <cell r="L1392">
            <v>0</v>
          </cell>
          <cell r="M1392">
            <v>0</v>
          </cell>
          <cell r="N1392" t="str">
            <v>-</v>
          </cell>
          <cell r="O1392" t="str">
            <v>-</v>
          </cell>
          <cell r="W1392" t="str">
            <v>-</v>
          </cell>
        </row>
        <row r="1393">
          <cell r="C1393" t="str">
            <v>3ОГ2-3</v>
          </cell>
          <cell r="D1393" t="str">
            <v>Ограждение 3ОГ2-3</v>
          </cell>
          <cell r="E1393">
            <v>4</v>
          </cell>
          <cell r="F1393">
            <v>31.2</v>
          </cell>
          <cell r="G1393">
            <v>124.8</v>
          </cell>
          <cell r="H1393">
            <v>1.54</v>
          </cell>
          <cell r="I1393">
            <v>6.16</v>
          </cell>
          <cell r="J1393" t="str">
            <v>RAL  7005</v>
          </cell>
          <cell r="K1393">
            <v>0</v>
          </cell>
          <cell r="L1393">
            <v>0</v>
          </cell>
          <cell r="M1393">
            <v>0</v>
          </cell>
          <cell r="N1393" t="str">
            <v>-</v>
          </cell>
          <cell r="O1393" t="str">
            <v>-</v>
          </cell>
          <cell r="W1393" t="str">
            <v>-</v>
          </cell>
        </row>
        <row r="1394">
          <cell r="C1394" t="str">
            <v>3ОГ2-4</v>
          </cell>
          <cell r="D1394" t="str">
            <v>Ограждение 3ОГ2-4</v>
          </cell>
          <cell r="E1394">
            <v>1</v>
          </cell>
          <cell r="F1394">
            <v>19.2</v>
          </cell>
          <cell r="G1394">
            <v>19.2</v>
          </cell>
          <cell r="H1394">
            <v>0.95</v>
          </cell>
          <cell r="I1394">
            <v>0.95</v>
          </cell>
          <cell r="J1394" t="str">
            <v>RAL  7005</v>
          </cell>
          <cell r="K1394">
            <v>0</v>
          </cell>
          <cell r="L1394">
            <v>0</v>
          </cell>
          <cell r="M1394">
            <v>0</v>
          </cell>
          <cell r="N1394" t="str">
            <v>-</v>
          </cell>
          <cell r="O1394" t="str">
            <v>-</v>
          </cell>
          <cell r="W1394" t="str">
            <v>-</v>
          </cell>
        </row>
        <row r="1395">
          <cell r="C1395" t="str">
            <v>3ОГ2-5</v>
          </cell>
          <cell r="D1395" t="str">
            <v>Ограждение 3ОГ2-5</v>
          </cell>
          <cell r="E1395">
            <v>1</v>
          </cell>
          <cell r="F1395">
            <v>17.100000000000001</v>
          </cell>
          <cell r="G1395">
            <v>17.100000000000001</v>
          </cell>
          <cell r="H1395">
            <v>0.84</v>
          </cell>
          <cell r="I1395">
            <v>0.84</v>
          </cell>
          <cell r="J1395" t="str">
            <v>RAL  7005</v>
          </cell>
          <cell r="K1395">
            <v>0</v>
          </cell>
          <cell r="L1395">
            <v>0</v>
          </cell>
          <cell r="M1395">
            <v>0</v>
          </cell>
          <cell r="N1395" t="str">
            <v>-</v>
          </cell>
          <cell r="O1395" t="str">
            <v>-</v>
          </cell>
          <cell r="W1395" t="str">
            <v>-</v>
          </cell>
        </row>
        <row r="1396">
          <cell r="C1396" t="str">
            <v>3ОГ2-6</v>
          </cell>
          <cell r="D1396" t="str">
            <v>Ограждение 3ОГ2-6</v>
          </cell>
          <cell r="E1396">
            <v>1</v>
          </cell>
          <cell r="F1396">
            <v>17.100000000000001</v>
          </cell>
          <cell r="G1396">
            <v>17.100000000000001</v>
          </cell>
          <cell r="H1396">
            <v>0.84</v>
          </cell>
          <cell r="I1396">
            <v>0.84</v>
          </cell>
          <cell r="J1396" t="str">
            <v>RAL  7005</v>
          </cell>
          <cell r="K1396">
            <v>0</v>
          </cell>
          <cell r="L1396">
            <v>0</v>
          </cell>
          <cell r="M1396">
            <v>0</v>
          </cell>
          <cell r="N1396" t="str">
            <v>-</v>
          </cell>
          <cell r="O1396" t="str">
            <v>-</v>
          </cell>
          <cell r="W1396" t="str">
            <v>-</v>
          </cell>
        </row>
        <row r="1397">
          <cell r="C1397" t="str">
            <v>3ОГ2-7</v>
          </cell>
          <cell r="D1397" t="str">
            <v>Ограждение 3ОГ2-7</v>
          </cell>
          <cell r="E1397">
            <v>2</v>
          </cell>
          <cell r="F1397">
            <v>22.7</v>
          </cell>
          <cell r="G1397">
            <v>45.4</v>
          </cell>
          <cell r="H1397">
            <v>1.1299999999999999</v>
          </cell>
          <cell r="I1397">
            <v>2.2599999999999998</v>
          </cell>
          <cell r="J1397" t="str">
            <v>RAL  7005</v>
          </cell>
          <cell r="K1397">
            <v>0</v>
          </cell>
          <cell r="L1397">
            <v>0</v>
          </cell>
          <cell r="M1397">
            <v>0</v>
          </cell>
          <cell r="N1397" t="str">
            <v>-</v>
          </cell>
          <cell r="O1397" t="str">
            <v>-</v>
          </cell>
          <cell r="W1397" t="str">
            <v>-</v>
          </cell>
        </row>
        <row r="1398">
          <cell r="C1398" t="str">
            <v>3ОГ2-8</v>
          </cell>
          <cell r="D1398" t="str">
            <v>Ограждение 3ОГ2-8</v>
          </cell>
          <cell r="E1398">
            <v>2</v>
          </cell>
          <cell r="F1398">
            <v>22.7</v>
          </cell>
          <cell r="G1398">
            <v>45.4</v>
          </cell>
          <cell r="H1398">
            <v>1.1299999999999999</v>
          </cell>
          <cell r="I1398">
            <v>2.2599999999999998</v>
          </cell>
          <cell r="J1398" t="str">
            <v>RAL  7005</v>
          </cell>
          <cell r="K1398">
            <v>0</v>
          </cell>
          <cell r="L1398">
            <v>0</v>
          </cell>
          <cell r="M1398">
            <v>0</v>
          </cell>
          <cell r="N1398" t="str">
            <v>-</v>
          </cell>
          <cell r="O1398" t="str">
            <v>-</v>
          </cell>
          <cell r="W1398" t="str">
            <v>-</v>
          </cell>
        </row>
        <row r="1399">
          <cell r="C1399" t="str">
            <v>3ОГ2-9</v>
          </cell>
          <cell r="D1399" t="str">
            <v>Ограждение 3ОГ2-9</v>
          </cell>
          <cell r="E1399">
            <v>2</v>
          </cell>
          <cell r="F1399">
            <v>16.600000000000001</v>
          </cell>
          <cell r="G1399">
            <v>33.200000000000003</v>
          </cell>
          <cell r="H1399">
            <v>0.82</v>
          </cell>
          <cell r="I1399">
            <v>1.64</v>
          </cell>
          <cell r="J1399" t="str">
            <v>RAL  7005</v>
          </cell>
          <cell r="K1399">
            <v>0</v>
          </cell>
          <cell r="L1399">
            <v>0</v>
          </cell>
          <cell r="M1399">
            <v>0</v>
          </cell>
          <cell r="N1399" t="str">
            <v>-</v>
          </cell>
          <cell r="O1399" t="str">
            <v>-</v>
          </cell>
          <cell r="W1399" t="str">
            <v>-</v>
          </cell>
        </row>
        <row r="1400">
          <cell r="C1400" t="str">
            <v>3ОГ2-10</v>
          </cell>
          <cell r="D1400" t="str">
            <v>Ограждение 3ОГ2-10</v>
          </cell>
          <cell r="E1400">
            <v>1</v>
          </cell>
          <cell r="F1400">
            <v>16.600000000000001</v>
          </cell>
          <cell r="G1400">
            <v>16.600000000000001</v>
          </cell>
          <cell r="H1400">
            <v>0.82</v>
          </cell>
          <cell r="I1400">
            <v>0.82</v>
          </cell>
          <cell r="J1400" t="str">
            <v>RAL  7005</v>
          </cell>
          <cell r="K1400">
            <v>0</v>
          </cell>
          <cell r="L1400">
            <v>0</v>
          </cell>
          <cell r="M1400">
            <v>0</v>
          </cell>
          <cell r="N1400" t="str">
            <v>-</v>
          </cell>
          <cell r="O1400" t="str">
            <v>-</v>
          </cell>
          <cell r="W1400" t="str">
            <v>-</v>
          </cell>
        </row>
        <row r="1401">
          <cell r="C1401" t="str">
            <v>3ОГ2-11</v>
          </cell>
          <cell r="D1401" t="str">
            <v>Ограждение 3ОГ2-11</v>
          </cell>
          <cell r="E1401">
            <v>1</v>
          </cell>
          <cell r="F1401">
            <v>6.2</v>
          </cell>
          <cell r="G1401">
            <v>6.2</v>
          </cell>
          <cell r="H1401">
            <v>0.31</v>
          </cell>
          <cell r="I1401">
            <v>0.31</v>
          </cell>
          <cell r="J1401" t="str">
            <v>RAL  7005</v>
          </cell>
          <cell r="K1401">
            <v>0</v>
          </cell>
          <cell r="L1401">
            <v>0</v>
          </cell>
          <cell r="M1401">
            <v>0</v>
          </cell>
          <cell r="N1401" t="str">
            <v>-</v>
          </cell>
          <cell r="O1401" t="str">
            <v>-</v>
          </cell>
          <cell r="W1401" t="str">
            <v>-</v>
          </cell>
        </row>
        <row r="1402">
          <cell r="C1402" t="str">
            <v>3ОГ2-12</v>
          </cell>
          <cell r="D1402" t="str">
            <v>Ограждение 3ОГ2-12</v>
          </cell>
          <cell r="E1402">
            <v>1</v>
          </cell>
          <cell r="F1402">
            <v>6.2</v>
          </cell>
          <cell r="G1402">
            <v>6.2</v>
          </cell>
          <cell r="H1402">
            <v>0.31</v>
          </cell>
          <cell r="I1402">
            <v>0.31</v>
          </cell>
          <cell r="J1402" t="str">
            <v>RAL  7005</v>
          </cell>
          <cell r="K1402">
            <v>0</v>
          </cell>
          <cell r="L1402">
            <v>0</v>
          </cell>
          <cell r="M1402">
            <v>0</v>
          </cell>
          <cell r="N1402" t="str">
            <v>-</v>
          </cell>
          <cell r="O1402" t="str">
            <v>-</v>
          </cell>
          <cell r="W1402" t="str">
            <v>-</v>
          </cell>
        </row>
        <row r="1403">
          <cell r="C1403" t="str">
            <v>3ОГ2-13</v>
          </cell>
          <cell r="D1403" t="str">
            <v>Ограждение 3ОГ2-13</v>
          </cell>
          <cell r="E1403">
            <v>1</v>
          </cell>
          <cell r="F1403">
            <v>16.899999999999999</v>
          </cell>
          <cell r="G1403">
            <v>16.899999999999999</v>
          </cell>
          <cell r="H1403">
            <v>0.83</v>
          </cell>
          <cell r="I1403">
            <v>0.83</v>
          </cell>
          <cell r="J1403" t="str">
            <v>RAL  7005</v>
          </cell>
          <cell r="K1403">
            <v>0</v>
          </cell>
          <cell r="L1403">
            <v>0</v>
          </cell>
          <cell r="M1403">
            <v>0</v>
          </cell>
          <cell r="N1403" t="str">
            <v>-</v>
          </cell>
          <cell r="O1403" t="str">
            <v>-</v>
          </cell>
          <cell r="W1403" t="str">
            <v>-</v>
          </cell>
        </row>
        <row r="1404">
          <cell r="C1404" t="str">
            <v>3ОГ2-14</v>
          </cell>
          <cell r="D1404" t="str">
            <v>Ограждение 3ОГ2-14</v>
          </cell>
          <cell r="E1404">
            <v>2</v>
          </cell>
          <cell r="F1404">
            <v>28.2</v>
          </cell>
          <cell r="G1404">
            <v>56.4</v>
          </cell>
          <cell r="H1404">
            <v>1.38</v>
          </cell>
          <cell r="I1404">
            <v>2.76</v>
          </cell>
          <cell r="J1404" t="str">
            <v>RAL  7005</v>
          </cell>
          <cell r="K1404">
            <v>0</v>
          </cell>
          <cell r="L1404">
            <v>0</v>
          </cell>
          <cell r="M1404">
            <v>0</v>
          </cell>
          <cell r="N1404" t="str">
            <v>-</v>
          </cell>
          <cell r="O1404" t="str">
            <v>-</v>
          </cell>
          <cell r="W1404" t="str">
            <v>-</v>
          </cell>
        </row>
        <row r="1405">
          <cell r="C1405" t="str">
            <v>3ОГ2-15</v>
          </cell>
          <cell r="D1405" t="str">
            <v>Ограждение 3ОГ2-15</v>
          </cell>
          <cell r="E1405">
            <v>1</v>
          </cell>
          <cell r="F1405">
            <v>25.1</v>
          </cell>
          <cell r="G1405">
            <v>25.1</v>
          </cell>
          <cell r="H1405">
            <v>1.25</v>
          </cell>
          <cell r="I1405">
            <v>1.25</v>
          </cell>
          <cell r="J1405" t="str">
            <v>RAL  7005</v>
          </cell>
          <cell r="K1405">
            <v>0</v>
          </cell>
          <cell r="L1405">
            <v>0</v>
          </cell>
          <cell r="M1405">
            <v>0</v>
          </cell>
          <cell r="N1405" t="str">
            <v>-</v>
          </cell>
          <cell r="O1405" t="str">
            <v>-</v>
          </cell>
          <cell r="W1405" t="str">
            <v>-</v>
          </cell>
        </row>
        <row r="1406">
          <cell r="C1406" t="str">
            <v>3ОГ2-16</v>
          </cell>
          <cell r="D1406" t="str">
            <v>Ограждение 3ОГ2-16</v>
          </cell>
          <cell r="E1406">
            <v>1</v>
          </cell>
          <cell r="F1406">
            <v>25.1</v>
          </cell>
          <cell r="G1406">
            <v>25.1</v>
          </cell>
          <cell r="H1406">
            <v>1.25</v>
          </cell>
          <cell r="I1406">
            <v>1.25</v>
          </cell>
          <cell r="J1406" t="str">
            <v>RAL  7005</v>
          </cell>
          <cell r="K1406">
            <v>0</v>
          </cell>
          <cell r="L1406">
            <v>0</v>
          </cell>
          <cell r="M1406">
            <v>0</v>
          </cell>
          <cell r="N1406" t="str">
            <v>-</v>
          </cell>
          <cell r="O1406" t="str">
            <v>-</v>
          </cell>
          <cell r="W1406" t="str">
            <v>-</v>
          </cell>
        </row>
        <row r="1407">
          <cell r="C1407" t="str">
            <v>3ОГ2-17</v>
          </cell>
          <cell r="D1407" t="str">
            <v>Ограждение 3ОГ2-17</v>
          </cell>
          <cell r="E1407">
            <v>1</v>
          </cell>
          <cell r="F1407">
            <v>25.1</v>
          </cell>
          <cell r="G1407">
            <v>25.1</v>
          </cell>
          <cell r="H1407">
            <v>1.24</v>
          </cell>
          <cell r="I1407">
            <v>1.24</v>
          </cell>
          <cell r="J1407" t="str">
            <v>RAL  7005</v>
          </cell>
          <cell r="K1407">
            <v>0</v>
          </cell>
          <cell r="L1407">
            <v>0</v>
          </cell>
          <cell r="M1407">
            <v>0</v>
          </cell>
          <cell r="N1407" t="str">
            <v>-</v>
          </cell>
          <cell r="O1407" t="str">
            <v>-</v>
          </cell>
          <cell r="W1407" t="str">
            <v>-</v>
          </cell>
        </row>
        <row r="1408">
          <cell r="C1408" t="str">
            <v>3ОГ2-18</v>
          </cell>
          <cell r="D1408" t="str">
            <v>Ограждение 3ОГ2-18</v>
          </cell>
          <cell r="E1408">
            <v>1</v>
          </cell>
          <cell r="F1408">
            <v>25.1</v>
          </cell>
          <cell r="G1408">
            <v>25.1</v>
          </cell>
          <cell r="H1408">
            <v>1.24</v>
          </cell>
          <cell r="I1408">
            <v>1.24</v>
          </cell>
          <cell r="J1408" t="str">
            <v>RAL  7005</v>
          </cell>
          <cell r="K1408">
            <v>0</v>
          </cell>
          <cell r="L1408">
            <v>0</v>
          </cell>
          <cell r="M1408">
            <v>0</v>
          </cell>
          <cell r="N1408" t="str">
            <v>-</v>
          </cell>
          <cell r="O1408" t="str">
            <v>-</v>
          </cell>
          <cell r="W1408" t="str">
            <v>-</v>
          </cell>
        </row>
        <row r="1409">
          <cell r="C1409" t="str">
            <v>3ОГ3-1</v>
          </cell>
          <cell r="D1409" t="str">
            <v>Ограждение 3ОГ3-1</v>
          </cell>
          <cell r="E1409">
            <v>1</v>
          </cell>
          <cell r="F1409">
            <v>19.7</v>
          </cell>
          <cell r="G1409">
            <v>19.7</v>
          </cell>
          <cell r="H1409">
            <v>0.96</v>
          </cell>
          <cell r="I1409">
            <v>0.96</v>
          </cell>
          <cell r="J1409" t="str">
            <v>RAL  7005</v>
          </cell>
          <cell r="K1409">
            <v>0</v>
          </cell>
          <cell r="L1409">
            <v>0</v>
          </cell>
          <cell r="M1409">
            <v>0</v>
          </cell>
          <cell r="N1409" t="str">
            <v>-</v>
          </cell>
          <cell r="O1409" t="str">
            <v>-</v>
          </cell>
          <cell r="W1409" t="str">
            <v>-</v>
          </cell>
        </row>
        <row r="1410">
          <cell r="C1410" t="str">
            <v>3ОГ3-2</v>
          </cell>
          <cell r="D1410" t="str">
            <v>Ограждение 3ОГ3-2</v>
          </cell>
          <cell r="E1410">
            <v>1</v>
          </cell>
          <cell r="F1410">
            <v>19.7</v>
          </cell>
          <cell r="G1410">
            <v>19.7</v>
          </cell>
          <cell r="H1410">
            <v>0.96</v>
          </cell>
          <cell r="I1410">
            <v>0.96</v>
          </cell>
          <cell r="J1410" t="str">
            <v>RAL  7005</v>
          </cell>
          <cell r="K1410">
            <v>0</v>
          </cell>
          <cell r="L1410">
            <v>0</v>
          </cell>
          <cell r="M1410">
            <v>0</v>
          </cell>
          <cell r="N1410" t="str">
            <v>-</v>
          </cell>
          <cell r="O1410" t="str">
            <v>-</v>
          </cell>
          <cell r="W1410" t="str">
            <v>-</v>
          </cell>
        </row>
        <row r="1411">
          <cell r="C1411" t="str">
            <v>3ОГ3-3</v>
          </cell>
          <cell r="D1411" t="str">
            <v>Ограждение 3ОГ3-3</v>
          </cell>
          <cell r="E1411">
            <v>4</v>
          </cell>
          <cell r="F1411">
            <v>10.6</v>
          </cell>
          <cell r="G1411">
            <v>42.4</v>
          </cell>
          <cell r="H1411">
            <v>0.52</v>
          </cell>
          <cell r="I1411">
            <v>2.08</v>
          </cell>
          <cell r="J1411" t="str">
            <v>RAL  7005</v>
          </cell>
          <cell r="K1411">
            <v>0</v>
          </cell>
          <cell r="L1411">
            <v>0</v>
          </cell>
          <cell r="M1411">
            <v>0</v>
          </cell>
          <cell r="N1411" t="str">
            <v>-</v>
          </cell>
          <cell r="O1411" t="str">
            <v>-</v>
          </cell>
          <cell r="W1411" t="str">
            <v>-</v>
          </cell>
        </row>
        <row r="1412">
          <cell r="C1412" t="str">
            <v>3ОГ3-4</v>
          </cell>
          <cell r="D1412" t="str">
            <v>Ограждение 3ОГ3-4</v>
          </cell>
          <cell r="E1412">
            <v>4</v>
          </cell>
          <cell r="F1412">
            <v>10.6</v>
          </cell>
          <cell r="G1412">
            <v>42.4</v>
          </cell>
          <cell r="H1412">
            <v>0.52</v>
          </cell>
          <cell r="I1412">
            <v>2.08</v>
          </cell>
          <cell r="J1412" t="str">
            <v>RAL  7005</v>
          </cell>
          <cell r="K1412">
            <v>0</v>
          </cell>
          <cell r="L1412">
            <v>0</v>
          </cell>
          <cell r="M1412">
            <v>0</v>
          </cell>
          <cell r="N1412" t="str">
            <v>-</v>
          </cell>
          <cell r="O1412" t="str">
            <v>-</v>
          </cell>
          <cell r="W1412" t="str">
            <v>-</v>
          </cell>
        </row>
        <row r="1413">
          <cell r="C1413" t="str">
            <v>3ОГ5-1</v>
          </cell>
          <cell r="D1413" t="str">
            <v>Ограждение 3ОГ5-1</v>
          </cell>
          <cell r="E1413">
            <v>56</v>
          </cell>
          <cell r="F1413">
            <v>24.3</v>
          </cell>
          <cell r="G1413">
            <v>1360.8</v>
          </cell>
          <cell r="H1413">
            <v>0.94</v>
          </cell>
          <cell r="I1413">
            <v>52.64</v>
          </cell>
          <cell r="J1413" t="str">
            <v>RAL  7005</v>
          </cell>
          <cell r="K1413">
            <v>0</v>
          </cell>
          <cell r="L1413">
            <v>0</v>
          </cell>
          <cell r="M1413">
            <v>0</v>
          </cell>
          <cell r="N1413" t="str">
            <v>-</v>
          </cell>
          <cell r="O1413" t="str">
            <v>-</v>
          </cell>
          <cell r="W1413" t="str">
            <v>-</v>
          </cell>
        </row>
        <row r="1414">
          <cell r="C1414" t="str">
            <v>3ОГ5-2</v>
          </cell>
          <cell r="D1414" t="str">
            <v>Ограждение 3ОГ5-2</v>
          </cell>
          <cell r="E1414">
            <v>4</v>
          </cell>
          <cell r="F1414">
            <v>1.2</v>
          </cell>
          <cell r="G1414">
            <v>4.8</v>
          </cell>
          <cell r="H1414">
            <v>0.04</v>
          </cell>
          <cell r="I1414">
            <v>0.16</v>
          </cell>
          <cell r="J1414" t="str">
            <v>RAL  7005</v>
          </cell>
          <cell r="K1414">
            <v>0</v>
          </cell>
          <cell r="L1414">
            <v>0</v>
          </cell>
          <cell r="M1414">
            <v>0</v>
          </cell>
          <cell r="N1414" t="str">
            <v>-</v>
          </cell>
          <cell r="O1414" t="str">
            <v>-</v>
          </cell>
          <cell r="W1414" t="str">
            <v>-</v>
          </cell>
        </row>
        <row r="1415">
          <cell r="C1415" t="str">
            <v>3П2-1</v>
          </cell>
          <cell r="D1415" t="str">
            <v>Прогон 3П2-1</v>
          </cell>
          <cell r="E1415">
            <v>1</v>
          </cell>
          <cell r="F1415">
            <v>21.2</v>
          </cell>
          <cell r="G1415">
            <v>21.2</v>
          </cell>
          <cell r="H1415">
            <v>0.77</v>
          </cell>
          <cell r="I1415">
            <v>0.77</v>
          </cell>
          <cell r="J1415" t="str">
            <v>RAL  7005</v>
          </cell>
          <cell r="K1415">
            <v>0</v>
          </cell>
          <cell r="L1415">
            <v>0</v>
          </cell>
          <cell r="M1415">
            <v>0</v>
          </cell>
          <cell r="N1415" t="str">
            <v>-</v>
          </cell>
          <cell r="O1415" t="str">
            <v>-</v>
          </cell>
          <cell r="W1415" t="str">
            <v>-</v>
          </cell>
        </row>
        <row r="1416">
          <cell r="C1416" t="str">
            <v>3П2-2</v>
          </cell>
          <cell r="D1416" t="str">
            <v>Прогон 3П2-2</v>
          </cell>
          <cell r="E1416">
            <v>5</v>
          </cell>
          <cell r="F1416">
            <v>21.2</v>
          </cell>
          <cell r="G1416">
            <v>106</v>
          </cell>
          <cell r="H1416">
            <v>0.77</v>
          </cell>
          <cell r="I1416">
            <v>3.85</v>
          </cell>
          <cell r="J1416" t="str">
            <v>RAL  7005</v>
          </cell>
          <cell r="K1416">
            <v>0</v>
          </cell>
          <cell r="L1416">
            <v>0</v>
          </cell>
          <cell r="M1416">
            <v>0</v>
          </cell>
          <cell r="N1416" t="str">
            <v>-</v>
          </cell>
          <cell r="O1416" t="str">
            <v>-</v>
          </cell>
          <cell r="W1416" t="str">
            <v>-</v>
          </cell>
        </row>
        <row r="1417">
          <cell r="C1417" t="str">
            <v>3П2-3</v>
          </cell>
          <cell r="D1417" t="str">
            <v>Прогон 3П2-3</v>
          </cell>
          <cell r="E1417">
            <v>1</v>
          </cell>
          <cell r="F1417">
            <v>20.9</v>
          </cell>
          <cell r="G1417">
            <v>20.9</v>
          </cell>
          <cell r="H1417">
            <v>0.78</v>
          </cell>
          <cell r="I1417">
            <v>0.78</v>
          </cell>
          <cell r="J1417" t="str">
            <v>RAL  7005</v>
          </cell>
          <cell r="K1417">
            <v>0</v>
          </cell>
          <cell r="L1417">
            <v>0</v>
          </cell>
          <cell r="M1417">
            <v>0</v>
          </cell>
          <cell r="N1417" t="str">
            <v>-</v>
          </cell>
          <cell r="O1417" t="str">
            <v>-</v>
          </cell>
          <cell r="W1417" t="str">
            <v>-</v>
          </cell>
        </row>
        <row r="1418">
          <cell r="C1418" t="str">
            <v>3П2-4</v>
          </cell>
          <cell r="D1418" t="str">
            <v>Прогон 3П2-4</v>
          </cell>
          <cell r="E1418">
            <v>1</v>
          </cell>
          <cell r="F1418">
            <v>109</v>
          </cell>
          <cell r="G1418">
            <v>109</v>
          </cell>
          <cell r="H1418">
            <v>4.05</v>
          </cell>
          <cell r="I1418">
            <v>4.05</v>
          </cell>
          <cell r="J1418" t="str">
            <v>RAL  7005</v>
          </cell>
          <cell r="K1418">
            <v>0</v>
          </cell>
          <cell r="L1418">
            <v>0</v>
          </cell>
          <cell r="M1418">
            <v>0</v>
          </cell>
          <cell r="N1418" t="str">
            <v>-</v>
          </cell>
          <cell r="O1418" t="str">
            <v>-</v>
          </cell>
          <cell r="W1418" t="str">
            <v>-</v>
          </cell>
        </row>
        <row r="1419">
          <cell r="C1419" t="str">
            <v>3П2-5</v>
          </cell>
          <cell r="D1419" t="str">
            <v>Прогон 3П2-5</v>
          </cell>
          <cell r="E1419">
            <v>5</v>
          </cell>
          <cell r="F1419">
            <v>109</v>
          </cell>
          <cell r="G1419">
            <v>545</v>
          </cell>
          <cell r="H1419">
            <v>4.05</v>
          </cell>
          <cell r="I1419">
            <v>20.25</v>
          </cell>
          <cell r="J1419" t="str">
            <v>RAL  7005</v>
          </cell>
          <cell r="K1419">
            <v>0</v>
          </cell>
          <cell r="L1419">
            <v>0</v>
          </cell>
          <cell r="M1419">
            <v>0</v>
          </cell>
          <cell r="N1419" t="str">
            <v>-</v>
          </cell>
          <cell r="O1419" t="str">
            <v>-</v>
          </cell>
          <cell r="W1419" t="str">
            <v>-</v>
          </cell>
        </row>
        <row r="1420">
          <cell r="C1420" t="str">
            <v>3П2-6</v>
          </cell>
          <cell r="D1420" t="str">
            <v>Прогон 3П2-6</v>
          </cell>
          <cell r="E1420">
            <v>4</v>
          </cell>
          <cell r="F1420">
            <v>109.3</v>
          </cell>
          <cell r="G1420">
            <v>437.2</v>
          </cell>
          <cell r="H1420">
            <v>4.07</v>
          </cell>
          <cell r="I1420">
            <v>16.28</v>
          </cell>
          <cell r="J1420" t="str">
            <v>RAL  7005</v>
          </cell>
          <cell r="K1420">
            <v>0</v>
          </cell>
          <cell r="L1420">
            <v>0</v>
          </cell>
          <cell r="M1420">
            <v>0</v>
          </cell>
          <cell r="N1420" t="str">
            <v>-</v>
          </cell>
          <cell r="O1420" t="str">
            <v>-</v>
          </cell>
          <cell r="W1420" t="str">
            <v>-</v>
          </cell>
        </row>
        <row r="1421">
          <cell r="C1421" t="str">
            <v>3П2-7</v>
          </cell>
          <cell r="D1421" t="str">
            <v>Прогон 3П2-7</v>
          </cell>
          <cell r="E1421">
            <v>18</v>
          </cell>
          <cell r="F1421">
            <v>108.6</v>
          </cell>
          <cell r="G1421">
            <v>1954.8</v>
          </cell>
          <cell r="H1421">
            <v>4.05</v>
          </cell>
          <cell r="I1421">
            <v>72.899999999999991</v>
          </cell>
          <cell r="J1421" t="str">
            <v>RAL  7005</v>
          </cell>
          <cell r="K1421">
            <v>0</v>
          </cell>
          <cell r="L1421">
            <v>0</v>
          </cell>
          <cell r="M1421">
            <v>0</v>
          </cell>
          <cell r="N1421" t="str">
            <v>-</v>
          </cell>
          <cell r="O1421" t="str">
            <v>-</v>
          </cell>
          <cell r="W1421" t="str">
            <v>-</v>
          </cell>
        </row>
        <row r="1422">
          <cell r="C1422" t="str">
            <v>3П2-8</v>
          </cell>
          <cell r="D1422" t="str">
            <v>Прогон 3П2-8</v>
          </cell>
          <cell r="E1422">
            <v>12</v>
          </cell>
          <cell r="F1422">
            <v>105.1</v>
          </cell>
          <cell r="G1422">
            <v>1261.2</v>
          </cell>
          <cell r="H1422">
            <v>3.92</v>
          </cell>
          <cell r="I1422">
            <v>47.04</v>
          </cell>
          <cell r="J1422" t="str">
            <v>RAL  7005</v>
          </cell>
          <cell r="K1422">
            <v>0</v>
          </cell>
          <cell r="L1422">
            <v>0</v>
          </cell>
          <cell r="M1422">
            <v>0</v>
          </cell>
          <cell r="N1422" t="str">
            <v>-</v>
          </cell>
          <cell r="O1422" t="str">
            <v>-</v>
          </cell>
          <cell r="W1422" t="str">
            <v>-</v>
          </cell>
        </row>
        <row r="1423">
          <cell r="C1423" t="str">
            <v>3П2-9</v>
          </cell>
          <cell r="D1423" t="str">
            <v>Прогон 3П2-9</v>
          </cell>
          <cell r="E1423">
            <v>2</v>
          </cell>
          <cell r="F1423">
            <v>105.8</v>
          </cell>
          <cell r="G1423">
            <v>211.6</v>
          </cell>
          <cell r="H1423">
            <v>3.95</v>
          </cell>
          <cell r="I1423">
            <v>7.9</v>
          </cell>
          <cell r="J1423" t="str">
            <v>RAL  7005</v>
          </cell>
          <cell r="K1423">
            <v>0</v>
          </cell>
          <cell r="L1423">
            <v>0</v>
          </cell>
          <cell r="M1423">
            <v>0</v>
          </cell>
          <cell r="N1423" t="str">
            <v>-</v>
          </cell>
          <cell r="O1423" t="str">
            <v>-</v>
          </cell>
          <cell r="W1423" t="str">
            <v>-</v>
          </cell>
        </row>
        <row r="1424">
          <cell r="C1424" t="str">
            <v>3П2-10</v>
          </cell>
          <cell r="D1424" t="str">
            <v>Прогон 3П2-10</v>
          </cell>
          <cell r="E1424">
            <v>42</v>
          </cell>
          <cell r="F1424">
            <v>104</v>
          </cell>
          <cell r="G1424">
            <v>4368</v>
          </cell>
          <cell r="H1424">
            <v>3.88</v>
          </cell>
          <cell r="I1424">
            <v>162.96</v>
          </cell>
          <cell r="J1424" t="str">
            <v>RAL  7005</v>
          </cell>
          <cell r="K1424">
            <v>0</v>
          </cell>
          <cell r="L1424">
            <v>0</v>
          </cell>
          <cell r="M1424">
            <v>0</v>
          </cell>
          <cell r="N1424" t="str">
            <v>-</v>
          </cell>
          <cell r="O1424" t="str">
            <v>-</v>
          </cell>
          <cell r="W1424" t="str">
            <v>-</v>
          </cell>
        </row>
        <row r="1425">
          <cell r="C1425" t="str">
            <v>3П2-11</v>
          </cell>
          <cell r="D1425" t="str">
            <v>Прогон 3П2-11</v>
          </cell>
          <cell r="E1425">
            <v>8</v>
          </cell>
          <cell r="F1425">
            <v>104.8</v>
          </cell>
          <cell r="G1425">
            <v>838.4</v>
          </cell>
          <cell r="H1425">
            <v>3.91</v>
          </cell>
          <cell r="I1425">
            <v>31.28</v>
          </cell>
          <cell r="J1425" t="str">
            <v>RAL  7005</v>
          </cell>
          <cell r="K1425">
            <v>0</v>
          </cell>
          <cell r="L1425">
            <v>0</v>
          </cell>
          <cell r="M1425">
            <v>0</v>
          </cell>
          <cell r="N1425" t="str">
            <v>-</v>
          </cell>
          <cell r="O1425" t="str">
            <v>-</v>
          </cell>
          <cell r="W1425" t="str">
            <v>-</v>
          </cell>
        </row>
        <row r="1426">
          <cell r="C1426" t="str">
            <v>3П2-12</v>
          </cell>
          <cell r="D1426" t="str">
            <v>Прогон 3П2-12</v>
          </cell>
          <cell r="E1426">
            <v>1</v>
          </cell>
          <cell r="F1426">
            <v>104.4</v>
          </cell>
          <cell r="G1426">
            <v>104.4</v>
          </cell>
          <cell r="H1426">
            <v>3.89</v>
          </cell>
          <cell r="I1426">
            <v>3.89</v>
          </cell>
          <cell r="J1426" t="str">
            <v>RAL  7005</v>
          </cell>
          <cell r="K1426">
            <v>0</v>
          </cell>
          <cell r="L1426">
            <v>0</v>
          </cell>
          <cell r="M1426">
            <v>0</v>
          </cell>
          <cell r="N1426" t="str">
            <v>-</v>
          </cell>
          <cell r="O1426" t="str">
            <v>-</v>
          </cell>
          <cell r="W1426" t="str">
            <v>-</v>
          </cell>
        </row>
        <row r="1427">
          <cell r="C1427" t="str">
            <v>3П2-13</v>
          </cell>
          <cell r="D1427" t="str">
            <v>Прогон 3П2-13</v>
          </cell>
          <cell r="E1427">
            <v>5</v>
          </cell>
          <cell r="F1427">
            <v>104.4</v>
          </cell>
          <cell r="G1427">
            <v>522</v>
          </cell>
          <cell r="H1427">
            <v>3.89</v>
          </cell>
          <cell r="I1427">
            <v>19.45</v>
          </cell>
          <cell r="J1427" t="str">
            <v>RAL  7005</v>
          </cell>
          <cell r="K1427">
            <v>0</v>
          </cell>
          <cell r="L1427">
            <v>0</v>
          </cell>
          <cell r="M1427">
            <v>0</v>
          </cell>
          <cell r="N1427" t="str">
            <v>-</v>
          </cell>
          <cell r="O1427" t="str">
            <v>-</v>
          </cell>
          <cell r="W1427" t="str">
            <v>-</v>
          </cell>
        </row>
        <row r="1428">
          <cell r="C1428" t="str">
            <v>3П2-14</v>
          </cell>
          <cell r="D1428" t="str">
            <v>Прогон 3П2-14</v>
          </cell>
          <cell r="E1428">
            <v>1</v>
          </cell>
          <cell r="F1428">
            <v>16.5</v>
          </cell>
          <cell r="G1428">
            <v>16.5</v>
          </cell>
          <cell r="H1428">
            <v>0.61</v>
          </cell>
          <cell r="I1428">
            <v>0.61</v>
          </cell>
          <cell r="J1428" t="str">
            <v>RAL  7005</v>
          </cell>
          <cell r="K1428">
            <v>0</v>
          </cell>
          <cell r="L1428">
            <v>0</v>
          </cell>
          <cell r="M1428">
            <v>0</v>
          </cell>
          <cell r="N1428" t="str">
            <v>-</v>
          </cell>
          <cell r="O1428" t="str">
            <v>-</v>
          </cell>
          <cell r="W1428" t="str">
            <v>-</v>
          </cell>
        </row>
        <row r="1429">
          <cell r="C1429" t="str">
            <v>3П2-15</v>
          </cell>
          <cell r="D1429" t="str">
            <v>Прогон 3П2-15</v>
          </cell>
          <cell r="E1429">
            <v>1</v>
          </cell>
          <cell r="F1429">
            <v>16.8</v>
          </cell>
          <cell r="G1429">
            <v>16.8</v>
          </cell>
          <cell r="H1429">
            <v>0.61</v>
          </cell>
          <cell r="I1429">
            <v>0.61</v>
          </cell>
          <cell r="J1429" t="str">
            <v>RAL  7005</v>
          </cell>
          <cell r="K1429">
            <v>0</v>
          </cell>
          <cell r="L1429">
            <v>0</v>
          </cell>
          <cell r="M1429">
            <v>0</v>
          </cell>
          <cell r="N1429" t="str">
            <v>-</v>
          </cell>
          <cell r="O1429" t="str">
            <v>-</v>
          </cell>
          <cell r="W1429" t="str">
            <v>-</v>
          </cell>
        </row>
        <row r="1430">
          <cell r="C1430" t="str">
            <v>3П2-16</v>
          </cell>
          <cell r="D1430" t="str">
            <v>Прогон 3П2-16</v>
          </cell>
          <cell r="E1430">
            <v>5</v>
          </cell>
          <cell r="F1430">
            <v>16.8</v>
          </cell>
          <cell r="G1430">
            <v>84</v>
          </cell>
          <cell r="H1430">
            <v>0.61</v>
          </cell>
          <cell r="I1430">
            <v>3.05</v>
          </cell>
          <cell r="J1430" t="str">
            <v>RAL  7005</v>
          </cell>
          <cell r="K1430">
            <v>0</v>
          </cell>
          <cell r="L1430">
            <v>0</v>
          </cell>
          <cell r="M1430">
            <v>0</v>
          </cell>
          <cell r="N1430" t="str">
            <v>-</v>
          </cell>
          <cell r="O1430" t="str">
            <v>-</v>
          </cell>
          <cell r="W1430" t="str">
            <v>-</v>
          </cell>
        </row>
        <row r="1431">
          <cell r="C1431" t="str">
            <v>3ПД1-1</v>
          </cell>
          <cell r="D1431" t="str">
            <v>Подвес 3ПД1-1</v>
          </cell>
          <cell r="E1431">
            <v>1</v>
          </cell>
          <cell r="F1431">
            <v>46.1</v>
          </cell>
          <cell r="G1431">
            <v>46.1</v>
          </cell>
          <cell r="H1431">
            <v>1.29</v>
          </cell>
          <cell r="I1431">
            <v>1.29</v>
          </cell>
          <cell r="J1431" t="str">
            <v>RAL  7005</v>
          </cell>
          <cell r="K1431">
            <v>0</v>
          </cell>
          <cell r="L1431">
            <v>0</v>
          </cell>
          <cell r="M1431">
            <v>0</v>
          </cell>
          <cell r="N1431" t="str">
            <v>-</v>
          </cell>
          <cell r="O1431" t="str">
            <v>-</v>
          </cell>
          <cell r="W1431" t="str">
            <v>-</v>
          </cell>
        </row>
        <row r="1432">
          <cell r="C1432" t="str">
            <v>3ПП-1</v>
          </cell>
          <cell r="D1432" t="str">
            <v>Прокладка 3ПП-1</v>
          </cell>
          <cell r="E1432">
            <v>28</v>
          </cell>
          <cell r="F1432">
            <v>1</v>
          </cell>
          <cell r="G1432">
            <v>28</v>
          </cell>
          <cell r="H1432">
            <v>0.05</v>
          </cell>
          <cell r="I1432">
            <v>1.4000000000000001</v>
          </cell>
          <cell r="J1432" t="str">
            <v>RAL  7005</v>
          </cell>
          <cell r="K1432">
            <v>0</v>
          </cell>
          <cell r="L1432">
            <v>0</v>
          </cell>
          <cell r="M1432">
            <v>0</v>
          </cell>
          <cell r="N1432" t="str">
            <v>-</v>
          </cell>
          <cell r="O1432" t="str">
            <v>-</v>
          </cell>
          <cell r="W1432" t="str">
            <v>-</v>
          </cell>
        </row>
        <row r="1433">
          <cell r="C1433" t="str">
            <v>3ПП-2</v>
          </cell>
          <cell r="D1433" t="str">
            <v>Прокладка 3ПП-2</v>
          </cell>
          <cell r="E1433">
            <v>26</v>
          </cell>
          <cell r="F1433">
            <v>5.0999999999999996</v>
          </cell>
          <cell r="G1433">
            <v>132.6</v>
          </cell>
          <cell r="H1433">
            <v>0.22</v>
          </cell>
          <cell r="I1433">
            <v>5.72</v>
          </cell>
          <cell r="J1433" t="str">
            <v>RAL  7005</v>
          </cell>
          <cell r="K1433">
            <v>0</v>
          </cell>
          <cell r="L1433">
            <v>0</v>
          </cell>
          <cell r="M1433">
            <v>0</v>
          </cell>
          <cell r="N1433" t="str">
            <v>-</v>
          </cell>
          <cell r="O1433" t="str">
            <v>-</v>
          </cell>
          <cell r="W1433" t="str">
            <v>-</v>
          </cell>
        </row>
        <row r="1434">
          <cell r="C1434" t="str">
            <v>3ПТ-1</v>
          </cell>
          <cell r="D1434" t="str">
            <v>Петля 3ПТ-1</v>
          </cell>
          <cell r="E1434">
            <v>24</v>
          </cell>
          <cell r="F1434">
            <v>0.5</v>
          </cell>
          <cell r="G1434">
            <v>12</v>
          </cell>
          <cell r="H1434">
            <v>0.02</v>
          </cell>
          <cell r="I1434">
            <v>0.48</v>
          </cell>
          <cell r="J1434" t="str">
            <v>RAL  7005</v>
          </cell>
          <cell r="K1434">
            <v>0</v>
          </cell>
          <cell r="L1434">
            <v>0</v>
          </cell>
          <cell r="M1434">
            <v>0</v>
          </cell>
          <cell r="N1434" t="str">
            <v>-</v>
          </cell>
          <cell r="O1434" t="str">
            <v>-</v>
          </cell>
          <cell r="W1434" t="str">
            <v>-</v>
          </cell>
        </row>
        <row r="1435">
          <cell r="C1435" t="str">
            <v>3РС2-1</v>
          </cell>
          <cell r="D1435" t="str">
            <v>Распорка 3РС2-1</v>
          </cell>
          <cell r="E1435">
            <v>7</v>
          </cell>
          <cell r="F1435">
            <v>191.7</v>
          </cell>
          <cell r="G1435">
            <v>1341.9</v>
          </cell>
          <cell r="H1435">
            <v>6.71</v>
          </cell>
          <cell r="I1435">
            <v>46.97</v>
          </cell>
          <cell r="J1435" t="str">
            <v>ОГЗ до R45</v>
          </cell>
          <cell r="K1435">
            <v>0</v>
          </cell>
          <cell r="L1435">
            <v>0</v>
          </cell>
          <cell r="M1435">
            <v>0</v>
          </cell>
          <cell r="N1435" t="str">
            <v>-</v>
          </cell>
          <cell r="O1435" t="str">
            <v>-</v>
          </cell>
          <cell r="W1435" t="str">
            <v>-</v>
          </cell>
        </row>
        <row r="1436">
          <cell r="C1436" t="str">
            <v>3РС2-2</v>
          </cell>
          <cell r="D1436" t="str">
            <v>Распорка 3РС2-2</v>
          </cell>
          <cell r="E1436">
            <v>1</v>
          </cell>
          <cell r="F1436">
            <v>191.7</v>
          </cell>
          <cell r="G1436">
            <v>191.7</v>
          </cell>
          <cell r="H1436">
            <v>6.71</v>
          </cell>
          <cell r="I1436">
            <v>6.71</v>
          </cell>
          <cell r="J1436" t="str">
            <v>ОГЗ до R45</v>
          </cell>
          <cell r="K1436">
            <v>0</v>
          </cell>
          <cell r="L1436">
            <v>0</v>
          </cell>
          <cell r="M1436">
            <v>0</v>
          </cell>
          <cell r="N1436" t="str">
            <v>-</v>
          </cell>
          <cell r="O1436" t="str">
            <v>-</v>
          </cell>
          <cell r="W1436" t="str">
            <v>-</v>
          </cell>
        </row>
        <row r="1437">
          <cell r="C1437" t="str">
            <v>3РС2-3</v>
          </cell>
          <cell r="D1437" t="str">
            <v>Распорка 3РС2-3</v>
          </cell>
          <cell r="E1437">
            <v>4</v>
          </cell>
          <cell r="F1437">
            <v>186.4</v>
          </cell>
          <cell r="G1437">
            <v>745.6</v>
          </cell>
          <cell r="H1437">
            <v>6.54</v>
          </cell>
          <cell r="I1437">
            <v>26.16</v>
          </cell>
          <cell r="J1437" t="str">
            <v>ОГЗ до R45</v>
          </cell>
          <cell r="K1437">
            <v>0</v>
          </cell>
          <cell r="L1437">
            <v>0</v>
          </cell>
          <cell r="M1437">
            <v>0</v>
          </cell>
          <cell r="N1437" t="str">
            <v>-</v>
          </cell>
          <cell r="O1437" t="str">
            <v>-</v>
          </cell>
          <cell r="W1437" t="str">
            <v>-</v>
          </cell>
        </row>
        <row r="1438">
          <cell r="C1438" t="str">
            <v>3РС2-4</v>
          </cell>
          <cell r="D1438" t="str">
            <v>Распорка 3РС2-4</v>
          </cell>
          <cell r="E1438">
            <v>16</v>
          </cell>
          <cell r="F1438">
            <v>185</v>
          </cell>
          <cell r="G1438">
            <v>2960</v>
          </cell>
          <cell r="H1438">
            <v>6.49</v>
          </cell>
          <cell r="I1438">
            <v>103.84</v>
          </cell>
          <cell r="J1438" t="str">
            <v>ОГЗ до R45</v>
          </cell>
          <cell r="K1438">
            <v>0</v>
          </cell>
          <cell r="L1438">
            <v>0</v>
          </cell>
          <cell r="M1438">
            <v>0</v>
          </cell>
          <cell r="N1438" t="str">
            <v>-</v>
          </cell>
          <cell r="O1438" t="str">
            <v>-</v>
          </cell>
          <cell r="W1438" t="str">
            <v>-</v>
          </cell>
        </row>
        <row r="1439">
          <cell r="C1439" t="str">
            <v>3РС3-1</v>
          </cell>
          <cell r="D1439" t="str">
            <v>Распорка 3РС3-1</v>
          </cell>
          <cell r="E1439">
            <v>4</v>
          </cell>
          <cell r="F1439">
            <v>324.60000000000002</v>
          </cell>
          <cell r="G1439">
            <v>1298.4000000000001</v>
          </cell>
          <cell r="H1439">
            <v>8.65</v>
          </cell>
          <cell r="I1439">
            <v>34.6</v>
          </cell>
          <cell r="J1439" t="str">
            <v>ОГЗ до R45</v>
          </cell>
          <cell r="K1439">
            <v>0</v>
          </cell>
          <cell r="L1439">
            <v>0</v>
          </cell>
          <cell r="M1439">
            <v>0</v>
          </cell>
          <cell r="N1439" t="str">
            <v>-</v>
          </cell>
          <cell r="O1439" t="str">
            <v>-</v>
          </cell>
          <cell r="W1439" t="str">
            <v>-</v>
          </cell>
        </row>
        <row r="1440">
          <cell r="C1440" t="str">
            <v>3РС3-2</v>
          </cell>
          <cell r="D1440" t="str">
            <v>Распорка 3РС3-2</v>
          </cell>
          <cell r="E1440">
            <v>2</v>
          </cell>
          <cell r="F1440">
            <v>314.5</v>
          </cell>
          <cell r="G1440">
            <v>629</v>
          </cell>
          <cell r="H1440">
            <v>8.3800000000000008</v>
          </cell>
          <cell r="I1440">
            <v>16.760000000000002</v>
          </cell>
          <cell r="J1440" t="str">
            <v>ОГЗ до R45</v>
          </cell>
          <cell r="K1440">
            <v>0</v>
          </cell>
          <cell r="L1440">
            <v>0</v>
          </cell>
          <cell r="M1440">
            <v>0</v>
          </cell>
          <cell r="N1440" t="str">
            <v>-</v>
          </cell>
          <cell r="O1440" t="str">
            <v>-</v>
          </cell>
          <cell r="W1440" t="str">
            <v>-</v>
          </cell>
        </row>
        <row r="1441">
          <cell r="C1441" t="str">
            <v>3РС3-3</v>
          </cell>
          <cell r="D1441" t="str">
            <v>Распорка 3РС3-3</v>
          </cell>
          <cell r="E1441">
            <v>6</v>
          </cell>
          <cell r="F1441">
            <v>311.5</v>
          </cell>
          <cell r="G1441">
            <v>1869</v>
          </cell>
          <cell r="H1441">
            <v>8.3000000000000007</v>
          </cell>
          <cell r="I1441">
            <v>49.800000000000004</v>
          </cell>
          <cell r="J1441" t="str">
            <v>ОГЗ до R45</v>
          </cell>
          <cell r="K1441">
            <v>0</v>
          </cell>
          <cell r="L1441">
            <v>0</v>
          </cell>
          <cell r="M1441">
            <v>0</v>
          </cell>
          <cell r="N1441" t="str">
            <v>-</v>
          </cell>
          <cell r="O1441" t="str">
            <v>-</v>
          </cell>
          <cell r="W1441" t="str">
            <v>-</v>
          </cell>
        </row>
        <row r="1442">
          <cell r="C1442" t="str">
            <v>3РС5-1</v>
          </cell>
          <cell r="D1442" t="str">
            <v>Распорка 3РС5-1</v>
          </cell>
          <cell r="E1442">
            <v>1</v>
          </cell>
          <cell r="F1442">
            <v>544</v>
          </cell>
          <cell r="G1442">
            <v>544</v>
          </cell>
          <cell r="H1442">
            <v>11.91</v>
          </cell>
          <cell r="I1442">
            <v>11.91</v>
          </cell>
          <cell r="J1442" t="str">
            <v>ОГЗ до R45</v>
          </cell>
          <cell r="K1442">
            <v>0</v>
          </cell>
          <cell r="L1442">
            <v>0</v>
          </cell>
          <cell r="M1442">
            <v>0</v>
          </cell>
          <cell r="N1442" t="str">
            <v>-</v>
          </cell>
          <cell r="O1442" t="str">
            <v>-</v>
          </cell>
          <cell r="W1442" t="str">
            <v>-</v>
          </cell>
        </row>
        <row r="1443">
          <cell r="C1443" t="str">
            <v>3РС6-1</v>
          </cell>
          <cell r="D1443" t="str">
            <v>Распорка 3РС6-1</v>
          </cell>
          <cell r="E1443">
            <v>8</v>
          </cell>
          <cell r="F1443">
            <v>515.5</v>
          </cell>
          <cell r="G1443">
            <v>4124</v>
          </cell>
          <cell r="H1443">
            <v>11.42</v>
          </cell>
          <cell r="I1443">
            <v>91.36</v>
          </cell>
          <cell r="J1443" t="str">
            <v>ОГЗ до R45</v>
          </cell>
          <cell r="K1443">
            <v>0</v>
          </cell>
          <cell r="L1443">
            <v>0</v>
          </cell>
          <cell r="M1443">
            <v>0</v>
          </cell>
          <cell r="N1443" t="str">
            <v>-</v>
          </cell>
          <cell r="O1443" t="str">
            <v>-</v>
          </cell>
          <cell r="W1443" t="str">
            <v>-</v>
          </cell>
        </row>
        <row r="1444">
          <cell r="C1444" t="str">
            <v>3РС6-2</v>
          </cell>
          <cell r="D1444" t="str">
            <v>Распорка 3РС6-2</v>
          </cell>
          <cell r="E1444">
            <v>1</v>
          </cell>
          <cell r="F1444">
            <v>578.20000000000005</v>
          </cell>
          <cell r="G1444">
            <v>578.20000000000005</v>
          </cell>
          <cell r="H1444">
            <v>12.84</v>
          </cell>
          <cell r="I1444">
            <v>12.84</v>
          </cell>
          <cell r="J1444" t="str">
            <v>ОГЗ до R45</v>
          </cell>
          <cell r="K1444">
            <v>0</v>
          </cell>
          <cell r="L1444">
            <v>0</v>
          </cell>
          <cell r="M1444">
            <v>0</v>
          </cell>
          <cell r="N1444" t="str">
            <v>-</v>
          </cell>
          <cell r="O1444" t="str">
            <v>-</v>
          </cell>
          <cell r="W1444" t="str">
            <v>-</v>
          </cell>
        </row>
        <row r="1445">
          <cell r="C1445" t="str">
            <v>3РС7-1</v>
          </cell>
          <cell r="D1445" t="str">
            <v>Распорка 3РС7-1</v>
          </cell>
          <cell r="E1445">
            <v>3</v>
          </cell>
          <cell r="F1445">
            <v>266</v>
          </cell>
          <cell r="G1445">
            <v>798</v>
          </cell>
          <cell r="H1445">
            <v>9.94</v>
          </cell>
          <cell r="I1445">
            <v>29.82</v>
          </cell>
          <cell r="J1445" t="str">
            <v>ОГЗ до R45</v>
          </cell>
          <cell r="K1445">
            <v>0</v>
          </cell>
          <cell r="L1445">
            <v>0</v>
          </cell>
          <cell r="M1445">
            <v>0</v>
          </cell>
          <cell r="N1445" t="str">
            <v>-</v>
          </cell>
          <cell r="O1445" t="str">
            <v>-</v>
          </cell>
          <cell r="W1445" t="str">
            <v>-</v>
          </cell>
        </row>
        <row r="1446">
          <cell r="C1446" t="str">
            <v>3РС7-2</v>
          </cell>
          <cell r="D1446" t="str">
            <v>Распорка 3РС7-2</v>
          </cell>
          <cell r="E1446">
            <v>1</v>
          </cell>
          <cell r="F1446">
            <v>266</v>
          </cell>
          <cell r="G1446">
            <v>266</v>
          </cell>
          <cell r="H1446">
            <v>9.94</v>
          </cell>
          <cell r="I1446">
            <v>9.94</v>
          </cell>
          <cell r="J1446" t="str">
            <v>ОГЗ до R45</v>
          </cell>
          <cell r="K1446">
            <v>0</v>
          </cell>
          <cell r="L1446">
            <v>0</v>
          </cell>
          <cell r="M1446">
            <v>0</v>
          </cell>
          <cell r="N1446" t="str">
            <v>-</v>
          </cell>
          <cell r="O1446" t="str">
            <v>-</v>
          </cell>
          <cell r="W1446" t="str">
            <v>-</v>
          </cell>
        </row>
        <row r="1447">
          <cell r="C1447" t="str">
            <v>3РС7-3</v>
          </cell>
          <cell r="D1447" t="str">
            <v>Распорка 3РС7-3</v>
          </cell>
          <cell r="E1447">
            <v>2</v>
          </cell>
          <cell r="F1447">
            <v>257.60000000000002</v>
          </cell>
          <cell r="G1447">
            <v>515.20000000000005</v>
          </cell>
          <cell r="H1447">
            <v>9.64</v>
          </cell>
          <cell r="I1447">
            <v>19.28</v>
          </cell>
          <cell r="J1447" t="str">
            <v>ОГЗ до R45</v>
          </cell>
          <cell r="K1447">
            <v>0</v>
          </cell>
          <cell r="L1447">
            <v>0</v>
          </cell>
          <cell r="M1447">
            <v>0</v>
          </cell>
          <cell r="N1447" t="str">
            <v>-</v>
          </cell>
          <cell r="O1447" t="str">
            <v>-</v>
          </cell>
          <cell r="W1447" t="str">
            <v>-</v>
          </cell>
        </row>
        <row r="1448">
          <cell r="C1448" t="str">
            <v>3РС7-4</v>
          </cell>
          <cell r="D1448" t="str">
            <v>Распорка 3РС7-4</v>
          </cell>
          <cell r="E1448">
            <v>7</v>
          </cell>
          <cell r="F1448">
            <v>255.3</v>
          </cell>
          <cell r="G1448">
            <v>1787.1</v>
          </cell>
          <cell r="H1448">
            <v>9.5500000000000007</v>
          </cell>
          <cell r="I1448">
            <v>66.850000000000009</v>
          </cell>
          <cell r="J1448" t="str">
            <v>ОГЗ до R45</v>
          </cell>
          <cell r="K1448">
            <v>0</v>
          </cell>
          <cell r="L1448">
            <v>0</v>
          </cell>
          <cell r="M1448">
            <v>0</v>
          </cell>
          <cell r="N1448" t="str">
            <v>-</v>
          </cell>
          <cell r="O1448" t="str">
            <v>-</v>
          </cell>
          <cell r="W1448" t="str">
            <v>-</v>
          </cell>
        </row>
        <row r="1449">
          <cell r="C1449" t="str">
            <v>3РС7-5</v>
          </cell>
          <cell r="D1449" t="str">
            <v>Распорка 3РС7-5</v>
          </cell>
          <cell r="E1449">
            <v>1</v>
          </cell>
          <cell r="F1449">
            <v>271.5</v>
          </cell>
          <cell r="G1449">
            <v>271.5</v>
          </cell>
          <cell r="H1449">
            <v>9.98</v>
          </cell>
          <cell r="I1449">
            <v>9.98</v>
          </cell>
          <cell r="J1449" t="str">
            <v>ОГЗ до R45</v>
          </cell>
          <cell r="K1449">
            <v>0</v>
          </cell>
          <cell r="L1449">
            <v>0</v>
          </cell>
          <cell r="M1449">
            <v>0</v>
          </cell>
          <cell r="N1449" t="str">
            <v>-</v>
          </cell>
          <cell r="O1449" t="str">
            <v>-</v>
          </cell>
          <cell r="W1449" t="str">
            <v>-</v>
          </cell>
        </row>
        <row r="1450">
          <cell r="C1450" t="str">
            <v>3РС10-1</v>
          </cell>
          <cell r="D1450" t="str">
            <v>Распорка 3РС10-1</v>
          </cell>
          <cell r="E1450">
            <v>1</v>
          </cell>
          <cell r="F1450">
            <v>325.39999999999998</v>
          </cell>
          <cell r="G1450">
            <v>325.39999999999998</v>
          </cell>
          <cell r="H1450">
            <v>8.56</v>
          </cell>
          <cell r="I1450">
            <v>8.56</v>
          </cell>
          <cell r="J1450" t="str">
            <v>RAL  7005</v>
          </cell>
          <cell r="K1450">
            <v>0</v>
          </cell>
          <cell r="L1450">
            <v>0</v>
          </cell>
          <cell r="M1450">
            <v>0</v>
          </cell>
          <cell r="N1450" t="str">
            <v>-</v>
          </cell>
          <cell r="O1450" t="str">
            <v>-</v>
          </cell>
          <cell r="W1450" t="str">
            <v>-</v>
          </cell>
        </row>
        <row r="1451">
          <cell r="C1451" t="str">
            <v>3РС10-2</v>
          </cell>
          <cell r="D1451" t="str">
            <v>Распорка 3РС10-2</v>
          </cell>
          <cell r="E1451">
            <v>1</v>
          </cell>
          <cell r="F1451">
            <v>274.60000000000002</v>
          </cell>
          <cell r="G1451">
            <v>274.60000000000002</v>
          </cell>
          <cell r="H1451">
            <v>7.25</v>
          </cell>
          <cell r="I1451">
            <v>7.25</v>
          </cell>
          <cell r="J1451" t="str">
            <v>RAL  7005</v>
          </cell>
          <cell r="K1451">
            <v>0</v>
          </cell>
          <cell r="L1451">
            <v>0</v>
          </cell>
          <cell r="M1451">
            <v>0</v>
          </cell>
          <cell r="N1451" t="str">
            <v>-</v>
          </cell>
          <cell r="O1451" t="str">
            <v>-</v>
          </cell>
          <cell r="W1451" t="str">
            <v>-</v>
          </cell>
        </row>
        <row r="1452">
          <cell r="C1452" t="str">
            <v>3РС10-3</v>
          </cell>
          <cell r="D1452" t="str">
            <v>Распорка 3РС10-3</v>
          </cell>
          <cell r="E1452">
            <v>1</v>
          </cell>
          <cell r="F1452">
            <v>274.60000000000002</v>
          </cell>
          <cell r="G1452">
            <v>274.60000000000002</v>
          </cell>
          <cell r="H1452">
            <v>7.25</v>
          </cell>
          <cell r="I1452">
            <v>7.25</v>
          </cell>
          <cell r="J1452" t="str">
            <v>RAL  7005</v>
          </cell>
          <cell r="K1452">
            <v>0</v>
          </cell>
          <cell r="L1452">
            <v>0</v>
          </cell>
          <cell r="M1452">
            <v>0</v>
          </cell>
          <cell r="N1452" t="str">
            <v>-</v>
          </cell>
          <cell r="O1452" t="str">
            <v>-</v>
          </cell>
          <cell r="W1452" t="str">
            <v>-</v>
          </cell>
        </row>
        <row r="1453">
          <cell r="C1453" t="str">
            <v>3РС10-4</v>
          </cell>
          <cell r="D1453" t="str">
            <v>Распорка 3РС10-4</v>
          </cell>
          <cell r="E1453">
            <v>1</v>
          </cell>
          <cell r="F1453">
            <v>274.60000000000002</v>
          </cell>
          <cell r="G1453">
            <v>274.60000000000002</v>
          </cell>
          <cell r="H1453">
            <v>7.25</v>
          </cell>
          <cell r="I1453">
            <v>7.25</v>
          </cell>
          <cell r="J1453" t="str">
            <v>RAL  7005</v>
          </cell>
          <cell r="K1453">
            <v>0</v>
          </cell>
          <cell r="L1453">
            <v>0</v>
          </cell>
          <cell r="M1453">
            <v>0</v>
          </cell>
          <cell r="N1453" t="str">
            <v>-</v>
          </cell>
          <cell r="O1453" t="str">
            <v>-</v>
          </cell>
          <cell r="W1453" t="str">
            <v>-</v>
          </cell>
        </row>
        <row r="1454">
          <cell r="C1454" t="str">
            <v>3РС10-5</v>
          </cell>
          <cell r="D1454" t="str">
            <v>Распорка 3РС10-5</v>
          </cell>
          <cell r="E1454">
            <v>1</v>
          </cell>
          <cell r="F1454">
            <v>266.5</v>
          </cell>
          <cell r="G1454">
            <v>266.5</v>
          </cell>
          <cell r="H1454">
            <v>7.04</v>
          </cell>
          <cell r="I1454">
            <v>7.04</v>
          </cell>
          <cell r="J1454" t="str">
            <v>RAL  7005</v>
          </cell>
          <cell r="K1454">
            <v>0</v>
          </cell>
          <cell r="L1454">
            <v>0</v>
          </cell>
          <cell r="M1454">
            <v>0</v>
          </cell>
          <cell r="N1454" t="str">
            <v>-</v>
          </cell>
          <cell r="O1454" t="str">
            <v>-</v>
          </cell>
          <cell r="W1454" t="str">
            <v>-</v>
          </cell>
        </row>
        <row r="1455">
          <cell r="C1455" t="str">
            <v>3РС10-6</v>
          </cell>
          <cell r="D1455" t="str">
            <v>Распорка 3РС10-6</v>
          </cell>
          <cell r="E1455">
            <v>1</v>
          </cell>
          <cell r="F1455">
            <v>264.5</v>
          </cell>
          <cell r="G1455">
            <v>264.5</v>
          </cell>
          <cell r="H1455">
            <v>6.97</v>
          </cell>
          <cell r="I1455">
            <v>6.97</v>
          </cell>
          <cell r="J1455" t="str">
            <v>RAL  7005</v>
          </cell>
          <cell r="K1455">
            <v>0</v>
          </cell>
          <cell r="L1455">
            <v>0</v>
          </cell>
          <cell r="M1455">
            <v>0</v>
          </cell>
          <cell r="N1455" t="str">
            <v>-</v>
          </cell>
          <cell r="O1455" t="str">
            <v>-</v>
          </cell>
          <cell r="W1455" t="str">
            <v>-</v>
          </cell>
        </row>
        <row r="1456">
          <cell r="C1456" t="str">
            <v>3РС10-7</v>
          </cell>
          <cell r="D1456" t="str">
            <v>Распорка 3РС10-7</v>
          </cell>
          <cell r="E1456">
            <v>1</v>
          </cell>
          <cell r="F1456">
            <v>264.3</v>
          </cell>
          <cell r="G1456">
            <v>264.3</v>
          </cell>
          <cell r="H1456">
            <v>6.98</v>
          </cell>
          <cell r="I1456">
            <v>6.98</v>
          </cell>
          <cell r="J1456" t="str">
            <v>RAL  7005</v>
          </cell>
          <cell r="K1456">
            <v>0</v>
          </cell>
          <cell r="L1456">
            <v>0</v>
          </cell>
          <cell r="M1456">
            <v>0</v>
          </cell>
          <cell r="N1456" t="str">
            <v>-</v>
          </cell>
          <cell r="O1456" t="str">
            <v>-</v>
          </cell>
          <cell r="W1456" t="str">
            <v>-</v>
          </cell>
        </row>
        <row r="1457">
          <cell r="C1457" t="str">
            <v>3РС10-8</v>
          </cell>
          <cell r="D1457" t="str">
            <v>Распорка 3РС10-8</v>
          </cell>
          <cell r="E1457">
            <v>1</v>
          </cell>
          <cell r="F1457">
            <v>264.3</v>
          </cell>
          <cell r="G1457">
            <v>264.3</v>
          </cell>
          <cell r="H1457">
            <v>6.98</v>
          </cell>
          <cell r="I1457">
            <v>6.98</v>
          </cell>
          <cell r="J1457" t="str">
            <v>RAL  7005</v>
          </cell>
          <cell r="K1457">
            <v>0</v>
          </cell>
          <cell r="L1457">
            <v>0</v>
          </cell>
          <cell r="M1457">
            <v>0</v>
          </cell>
          <cell r="N1457" t="str">
            <v>-</v>
          </cell>
          <cell r="O1457" t="str">
            <v>-</v>
          </cell>
          <cell r="W1457" t="str">
            <v>-</v>
          </cell>
        </row>
        <row r="1458">
          <cell r="C1458" t="str">
            <v>3РС10-9</v>
          </cell>
          <cell r="D1458" t="str">
            <v>Распорка 3РС10-9</v>
          </cell>
          <cell r="E1458">
            <v>1</v>
          </cell>
          <cell r="F1458">
            <v>262.3</v>
          </cell>
          <cell r="G1458">
            <v>262.3</v>
          </cell>
          <cell r="H1458">
            <v>6.91</v>
          </cell>
          <cell r="I1458">
            <v>6.91</v>
          </cell>
          <cell r="J1458" t="str">
            <v>RAL  7005</v>
          </cell>
          <cell r="K1458">
            <v>0</v>
          </cell>
          <cell r="L1458">
            <v>0</v>
          </cell>
          <cell r="M1458">
            <v>0</v>
          </cell>
          <cell r="N1458" t="str">
            <v>-</v>
          </cell>
          <cell r="O1458" t="str">
            <v>-</v>
          </cell>
          <cell r="W1458" t="str">
            <v>-</v>
          </cell>
        </row>
        <row r="1459">
          <cell r="C1459" t="str">
            <v>3РС10-10</v>
          </cell>
          <cell r="D1459" t="str">
            <v>Распорка 3РС10-10</v>
          </cell>
          <cell r="E1459">
            <v>1</v>
          </cell>
          <cell r="F1459">
            <v>264.3</v>
          </cell>
          <cell r="G1459">
            <v>264.3</v>
          </cell>
          <cell r="H1459">
            <v>6.98</v>
          </cell>
          <cell r="I1459">
            <v>6.98</v>
          </cell>
          <cell r="J1459" t="str">
            <v>RAL  7005</v>
          </cell>
          <cell r="K1459">
            <v>0</v>
          </cell>
          <cell r="L1459">
            <v>0</v>
          </cell>
          <cell r="M1459">
            <v>0</v>
          </cell>
          <cell r="N1459" t="str">
            <v>-</v>
          </cell>
          <cell r="O1459" t="str">
            <v>-</v>
          </cell>
          <cell r="W1459" t="str">
            <v>-</v>
          </cell>
        </row>
        <row r="1460">
          <cell r="C1460" t="str">
            <v>3РС10-11</v>
          </cell>
          <cell r="D1460" t="str">
            <v>Распорка 3РС10-11</v>
          </cell>
          <cell r="E1460">
            <v>1</v>
          </cell>
          <cell r="F1460">
            <v>264.3</v>
          </cell>
          <cell r="G1460">
            <v>264.3</v>
          </cell>
          <cell r="H1460">
            <v>6.98</v>
          </cell>
          <cell r="I1460">
            <v>6.98</v>
          </cell>
          <cell r="J1460" t="str">
            <v>RAL  7005</v>
          </cell>
          <cell r="K1460">
            <v>0</v>
          </cell>
          <cell r="L1460">
            <v>0</v>
          </cell>
          <cell r="M1460">
            <v>0</v>
          </cell>
          <cell r="N1460" t="str">
            <v>-</v>
          </cell>
          <cell r="O1460" t="str">
            <v>-</v>
          </cell>
          <cell r="W1460" t="str">
            <v>-</v>
          </cell>
        </row>
        <row r="1461">
          <cell r="C1461" t="str">
            <v>3РС10-12</v>
          </cell>
          <cell r="D1461" t="str">
            <v>Распорка 3РС10-12</v>
          </cell>
          <cell r="E1461">
            <v>1</v>
          </cell>
          <cell r="F1461">
            <v>261.39999999999998</v>
          </cell>
          <cell r="G1461">
            <v>261.39999999999998</v>
          </cell>
          <cell r="H1461">
            <v>6.89</v>
          </cell>
          <cell r="I1461">
            <v>6.89</v>
          </cell>
          <cell r="J1461" t="str">
            <v>RAL  7005</v>
          </cell>
          <cell r="K1461">
            <v>0</v>
          </cell>
          <cell r="L1461">
            <v>0</v>
          </cell>
          <cell r="M1461">
            <v>0</v>
          </cell>
          <cell r="N1461" t="str">
            <v>-</v>
          </cell>
          <cell r="O1461" t="str">
            <v>-</v>
          </cell>
          <cell r="W1461" t="str">
            <v>-</v>
          </cell>
        </row>
        <row r="1462">
          <cell r="C1462" t="str">
            <v>3РС10-13</v>
          </cell>
          <cell r="D1462" t="str">
            <v>Распорка 3РС10-13</v>
          </cell>
          <cell r="E1462">
            <v>1</v>
          </cell>
          <cell r="F1462">
            <v>265.5</v>
          </cell>
          <cell r="G1462">
            <v>265.5</v>
          </cell>
          <cell r="H1462">
            <v>7.02</v>
          </cell>
          <cell r="I1462">
            <v>7.02</v>
          </cell>
          <cell r="J1462" t="str">
            <v>RAL  7005</v>
          </cell>
          <cell r="K1462">
            <v>0</v>
          </cell>
          <cell r="L1462">
            <v>0</v>
          </cell>
          <cell r="M1462">
            <v>0</v>
          </cell>
          <cell r="N1462" t="str">
            <v>-</v>
          </cell>
          <cell r="O1462" t="str">
            <v>-</v>
          </cell>
          <cell r="W1462" t="str">
            <v>-</v>
          </cell>
        </row>
        <row r="1463">
          <cell r="C1463" t="str">
            <v>3РС10-14</v>
          </cell>
          <cell r="D1463" t="str">
            <v>Распорка 3РС10-14</v>
          </cell>
          <cell r="E1463">
            <v>1</v>
          </cell>
          <cell r="F1463">
            <v>304.8</v>
          </cell>
          <cell r="G1463">
            <v>304.8</v>
          </cell>
          <cell r="H1463">
            <v>8.0299999999999994</v>
          </cell>
          <cell r="I1463">
            <v>8.0299999999999994</v>
          </cell>
          <cell r="J1463" t="str">
            <v>RAL  7005</v>
          </cell>
          <cell r="K1463">
            <v>0</v>
          </cell>
          <cell r="L1463">
            <v>0</v>
          </cell>
          <cell r="M1463">
            <v>0</v>
          </cell>
          <cell r="N1463" t="str">
            <v>-</v>
          </cell>
          <cell r="O1463" t="str">
            <v>-</v>
          </cell>
          <cell r="W1463" t="str">
            <v>-</v>
          </cell>
        </row>
        <row r="1464">
          <cell r="C1464" t="str">
            <v>3РС11-1</v>
          </cell>
          <cell r="D1464" t="str">
            <v>Распорка 3РС11-1</v>
          </cell>
          <cell r="E1464">
            <v>1</v>
          </cell>
          <cell r="F1464">
            <v>295.60000000000002</v>
          </cell>
          <cell r="G1464">
            <v>295.60000000000002</v>
          </cell>
          <cell r="H1464">
            <v>9.91</v>
          </cell>
          <cell r="I1464">
            <v>9.91</v>
          </cell>
          <cell r="J1464" t="str">
            <v>RAL  7005</v>
          </cell>
          <cell r="K1464">
            <v>0</v>
          </cell>
          <cell r="L1464">
            <v>0</v>
          </cell>
          <cell r="M1464">
            <v>0</v>
          </cell>
          <cell r="N1464" t="str">
            <v>-</v>
          </cell>
          <cell r="O1464" t="str">
            <v>-</v>
          </cell>
          <cell r="W1464" t="str">
            <v>-</v>
          </cell>
        </row>
        <row r="1465">
          <cell r="C1465" t="str">
            <v>3РС11-2</v>
          </cell>
          <cell r="D1465" t="str">
            <v>Распорка 3РС11-2</v>
          </cell>
          <cell r="E1465">
            <v>3</v>
          </cell>
          <cell r="F1465">
            <v>241.5</v>
          </cell>
          <cell r="G1465">
            <v>724.5</v>
          </cell>
          <cell r="H1465">
            <v>8.1</v>
          </cell>
          <cell r="I1465">
            <v>24.299999999999997</v>
          </cell>
          <cell r="J1465" t="str">
            <v>RAL  7005</v>
          </cell>
          <cell r="K1465">
            <v>0</v>
          </cell>
          <cell r="L1465">
            <v>0</v>
          </cell>
          <cell r="M1465">
            <v>0</v>
          </cell>
          <cell r="N1465" t="str">
            <v>-</v>
          </cell>
          <cell r="O1465" t="str">
            <v>-</v>
          </cell>
          <cell r="W1465" t="str">
            <v>-</v>
          </cell>
        </row>
        <row r="1466">
          <cell r="C1466" t="str">
            <v>3РС11-3</v>
          </cell>
          <cell r="D1466" t="str">
            <v>Распорка 3РС11-3</v>
          </cell>
          <cell r="E1466">
            <v>2</v>
          </cell>
          <cell r="F1466">
            <v>233.4</v>
          </cell>
          <cell r="G1466">
            <v>466.8</v>
          </cell>
          <cell r="H1466">
            <v>7.83</v>
          </cell>
          <cell r="I1466">
            <v>15.66</v>
          </cell>
          <cell r="J1466" t="str">
            <v>RAL  7005</v>
          </cell>
          <cell r="K1466">
            <v>0</v>
          </cell>
          <cell r="L1466">
            <v>0</v>
          </cell>
          <cell r="M1466">
            <v>0</v>
          </cell>
          <cell r="N1466" t="str">
            <v>-</v>
          </cell>
          <cell r="O1466" t="str">
            <v>-</v>
          </cell>
          <cell r="W1466" t="str">
            <v>-</v>
          </cell>
        </row>
        <row r="1467">
          <cell r="C1467" t="str">
            <v>3РС11-4</v>
          </cell>
          <cell r="D1467" t="str">
            <v>Распорка 3РС11-4</v>
          </cell>
          <cell r="E1467">
            <v>7</v>
          </cell>
          <cell r="F1467">
            <v>231.4</v>
          </cell>
          <cell r="G1467">
            <v>1619.8</v>
          </cell>
          <cell r="H1467">
            <v>7.76</v>
          </cell>
          <cell r="I1467">
            <v>54.32</v>
          </cell>
          <cell r="J1467" t="str">
            <v>RAL  7005</v>
          </cell>
          <cell r="K1467">
            <v>0</v>
          </cell>
          <cell r="L1467">
            <v>0</v>
          </cell>
          <cell r="M1467">
            <v>0</v>
          </cell>
          <cell r="N1467" t="str">
            <v>-</v>
          </cell>
          <cell r="O1467" t="str">
            <v>-</v>
          </cell>
          <cell r="W1467" t="str">
            <v>-</v>
          </cell>
        </row>
        <row r="1468">
          <cell r="C1468" t="str">
            <v>3РС11-5</v>
          </cell>
          <cell r="D1468" t="str">
            <v>Распорка 3РС11-5</v>
          </cell>
          <cell r="E1468">
            <v>1</v>
          </cell>
          <cell r="F1468">
            <v>276.39999999999998</v>
          </cell>
          <cell r="G1468">
            <v>276.39999999999998</v>
          </cell>
          <cell r="H1468">
            <v>9.2799999999999994</v>
          </cell>
          <cell r="I1468">
            <v>9.2799999999999994</v>
          </cell>
          <cell r="J1468" t="str">
            <v>RAL  7005</v>
          </cell>
          <cell r="K1468">
            <v>0</v>
          </cell>
          <cell r="L1468">
            <v>0</v>
          </cell>
          <cell r="M1468">
            <v>0</v>
          </cell>
          <cell r="N1468" t="str">
            <v>-</v>
          </cell>
          <cell r="O1468" t="str">
            <v>-</v>
          </cell>
          <cell r="W1468" t="str">
            <v>-</v>
          </cell>
        </row>
        <row r="1469">
          <cell r="C1469" t="str">
            <v>3РС12-1</v>
          </cell>
          <cell r="D1469" t="str">
            <v>Распорка 3РС12-1</v>
          </cell>
          <cell r="E1469">
            <v>1</v>
          </cell>
          <cell r="F1469">
            <v>229.6</v>
          </cell>
          <cell r="G1469">
            <v>229.6</v>
          </cell>
          <cell r="H1469">
            <v>6.14</v>
          </cell>
          <cell r="I1469">
            <v>6.14</v>
          </cell>
          <cell r="J1469" t="str">
            <v>RAL  7005</v>
          </cell>
          <cell r="K1469">
            <v>0</v>
          </cell>
          <cell r="L1469">
            <v>0</v>
          </cell>
          <cell r="M1469">
            <v>0</v>
          </cell>
          <cell r="N1469" t="str">
            <v>-</v>
          </cell>
          <cell r="O1469" t="str">
            <v>-</v>
          </cell>
          <cell r="W1469" t="str">
            <v>-</v>
          </cell>
        </row>
        <row r="1470">
          <cell r="C1470" t="str">
            <v>3РС12-2</v>
          </cell>
          <cell r="D1470" t="str">
            <v>Распорка 3РС12-2</v>
          </cell>
          <cell r="E1470">
            <v>3</v>
          </cell>
          <cell r="F1470">
            <v>188</v>
          </cell>
          <cell r="G1470">
            <v>564</v>
          </cell>
          <cell r="H1470">
            <v>5.01</v>
          </cell>
          <cell r="I1470">
            <v>15.03</v>
          </cell>
          <cell r="J1470" t="str">
            <v>RAL  7005</v>
          </cell>
          <cell r="K1470">
            <v>0</v>
          </cell>
          <cell r="L1470">
            <v>0</v>
          </cell>
          <cell r="M1470">
            <v>0</v>
          </cell>
          <cell r="N1470" t="str">
            <v>-</v>
          </cell>
          <cell r="O1470" t="str">
            <v>-</v>
          </cell>
          <cell r="W1470" t="str">
            <v>-</v>
          </cell>
        </row>
        <row r="1471">
          <cell r="C1471" t="str">
            <v>3РС12-3</v>
          </cell>
          <cell r="D1471" t="str">
            <v>Распорка 3РС12-3</v>
          </cell>
          <cell r="E1471">
            <v>2</v>
          </cell>
          <cell r="F1471">
            <v>182.5</v>
          </cell>
          <cell r="G1471">
            <v>365</v>
          </cell>
          <cell r="H1471">
            <v>4.87</v>
          </cell>
          <cell r="I1471">
            <v>9.74</v>
          </cell>
          <cell r="J1471" t="str">
            <v>RAL  7005</v>
          </cell>
          <cell r="K1471">
            <v>0</v>
          </cell>
          <cell r="L1471">
            <v>0</v>
          </cell>
          <cell r="M1471">
            <v>0</v>
          </cell>
          <cell r="N1471" t="str">
            <v>-</v>
          </cell>
          <cell r="O1471" t="str">
            <v>-</v>
          </cell>
          <cell r="W1471" t="str">
            <v>-</v>
          </cell>
        </row>
        <row r="1472">
          <cell r="C1472" t="str">
            <v>3РС12-4</v>
          </cell>
          <cell r="D1472" t="str">
            <v>Распорка 3РС12-4</v>
          </cell>
          <cell r="E1472">
            <v>7</v>
          </cell>
          <cell r="F1472">
            <v>181</v>
          </cell>
          <cell r="G1472">
            <v>1267</v>
          </cell>
          <cell r="H1472">
            <v>4.83</v>
          </cell>
          <cell r="I1472">
            <v>33.81</v>
          </cell>
          <cell r="J1472" t="str">
            <v>RAL  7005</v>
          </cell>
          <cell r="K1472">
            <v>0</v>
          </cell>
          <cell r="L1472">
            <v>0</v>
          </cell>
          <cell r="M1472">
            <v>0</v>
          </cell>
          <cell r="N1472" t="str">
            <v>-</v>
          </cell>
          <cell r="O1472" t="str">
            <v>-</v>
          </cell>
          <cell r="W1472" t="str">
            <v>-</v>
          </cell>
        </row>
        <row r="1473">
          <cell r="C1473" t="str">
            <v>3РС12-5</v>
          </cell>
          <cell r="D1473" t="str">
            <v>Распорка 3РС12-5</v>
          </cell>
          <cell r="E1473">
            <v>1</v>
          </cell>
          <cell r="F1473">
            <v>215.5</v>
          </cell>
          <cell r="G1473">
            <v>215.5</v>
          </cell>
          <cell r="H1473">
            <v>5.78</v>
          </cell>
          <cell r="I1473">
            <v>5.78</v>
          </cell>
          <cell r="J1473" t="str">
            <v>RAL  7005</v>
          </cell>
          <cell r="K1473">
            <v>0</v>
          </cell>
          <cell r="L1473">
            <v>0</v>
          </cell>
          <cell r="M1473">
            <v>0</v>
          </cell>
          <cell r="N1473" t="str">
            <v>-</v>
          </cell>
          <cell r="O1473" t="str">
            <v>-</v>
          </cell>
          <cell r="W1473" t="str">
            <v>-</v>
          </cell>
        </row>
        <row r="1474">
          <cell r="C1474" t="str">
            <v>3РФ1-1</v>
          </cell>
          <cell r="D1474" t="str">
            <v>Ригель фахверка 3РФ1-1</v>
          </cell>
          <cell r="E1474">
            <v>1</v>
          </cell>
          <cell r="F1474">
            <v>19.399999999999999</v>
          </cell>
          <cell r="G1474">
            <v>19.399999999999999</v>
          </cell>
          <cell r="H1474">
            <v>0.53</v>
          </cell>
          <cell r="I1474">
            <v>0.53</v>
          </cell>
          <cell r="J1474" t="str">
            <v>RAL  7005</v>
          </cell>
          <cell r="K1474">
            <v>0</v>
          </cell>
          <cell r="L1474">
            <v>0</v>
          </cell>
          <cell r="M1474">
            <v>0</v>
          </cell>
          <cell r="N1474" t="str">
            <v>-</v>
          </cell>
          <cell r="O1474" t="str">
            <v>-</v>
          </cell>
          <cell r="W1474" t="str">
            <v>-</v>
          </cell>
        </row>
        <row r="1475">
          <cell r="C1475" t="str">
            <v>3РФ1-2</v>
          </cell>
          <cell r="D1475" t="str">
            <v>Ригель фахверка 3РФ1-2</v>
          </cell>
          <cell r="E1475">
            <v>4</v>
          </cell>
          <cell r="F1475">
            <v>21.1</v>
          </cell>
          <cell r="G1475">
            <v>84.4</v>
          </cell>
          <cell r="H1475">
            <v>0.57999999999999996</v>
          </cell>
          <cell r="I1475">
            <v>2.3199999999999998</v>
          </cell>
          <cell r="J1475" t="str">
            <v>RAL  7005</v>
          </cell>
          <cell r="K1475">
            <v>0</v>
          </cell>
          <cell r="L1475">
            <v>0</v>
          </cell>
          <cell r="M1475">
            <v>0</v>
          </cell>
          <cell r="N1475" t="str">
            <v>-</v>
          </cell>
          <cell r="O1475" t="str">
            <v>-</v>
          </cell>
          <cell r="W1475" t="str">
            <v>-</v>
          </cell>
        </row>
        <row r="1476">
          <cell r="C1476" t="str">
            <v>3РФ1-3</v>
          </cell>
          <cell r="D1476" t="str">
            <v>Ригель фахверка 3РФ1-3</v>
          </cell>
          <cell r="E1476">
            <v>1</v>
          </cell>
          <cell r="F1476">
            <v>24.7</v>
          </cell>
          <cell r="G1476">
            <v>24.7</v>
          </cell>
          <cell r="H1476">
            <v>0.69</v>
          </cell>
          <cell r="I1476">
            <v>0.69</v>
          </cell>
          <cell r="J1476" t="str">
            <v>RAL  7005</v>
          </cell>
          <cell r="K1476">
            <v>0</v>
          </cell>
          <cell r="L1476">
            <v>0</v>
          </cell>
          <cell r="M1476">
            <v>0</v>
          </cell>
          <cell r="N1476" t="str">
            <v>-</v>
          </cell>
          <cell r="O1476" t="str">
            <v>-</v>
          </cell>
          <cell r="W1476" t="str">
            <v>-</v>
          </cell>
        </row>
        <row r="1477">
          <cell r="C1477" t="str">
            <v>3РФ1-4</v>
          </cell>
          <cell r="D1477" t="str">
            <v>Ригель фахверка 3РФ1-4</v>
          </cell>
          <cell r="E1477">
            <v>2</v>
          </cell>
          <cell r="F1477">
            <v>116.8</v>
          </cell>
          <cell r="G1477">
            <v>233.6</v>
          </cell>
          <cell r="H1477">
            <v>3.11</v>
          </cell>
          <cell r="I1477">
            <v>6.22</v>
          </cell>
          <cell r="J1477" t="str">
            <v>RAL  7005</v>
          </cell>
          <cell r="K1477">
            <v>0</v>
          </cell>
          <cell r="L1477">
            <v>0</v>
          </cell>
          <cell r="M1477">
            <v>0</v>
          </cell>
          <cell r="N1477" t="str">
            <v>-</v>
          </cell>
          <cell r="O1477" t="str">
            <v>-</v>
          </cell>
          <cell r="W1477" t="str">
            <v>-</v>
          </cell>
        </row>
        <row r="1478">
          <cell r="C1478" t="str">
            <v>3РФ1-5</v>
          </cell>
          <cell r="D1478" t="str">
            <v>Ригель фахверка 3РФ1-5</v>
          </cell>
          <cell r="E1478">
            <v>6</v>
          </cell>
          <cell r="F1478">
            <v>118.5</v>
          </cell>
          <cell r="G1478">
            <v>711</v>
          </cell>
          <cell r="H1478">
            <v>3.16</v>
          </cell>
          <cell r="I1478">
            <v>18.96</v>
          </cell>
          <cell r="J1478" t="str">
            <v>RAL  7005</v>
          </cell>
          <cell r="K1478">
            <v>0</v>
          </cell>
          <cell r="L1478">
            <v>0</v>
          </cell>
          <cell r="M1478">
            <v>0</v>
          </cell>
          <cell r="N1478" t="str">
            <v>-</v>
          </cell>
          <cell r="O1478" t="str">
            <v>-</v>
          </cell>
          <cell r="W1478" t="str">
            <v>-</v>
          </cell>
        </row>
        <row r="1479">
          <cell r="C1479" t="str">
            <v>3РФ1-6</v>
          </cell>
          <cell r="D1479" t="str">
            <v>Ригель фахверка 3РФ1-6</v>
          </cell>
          <cell r="E1479">
            <v>8</v>
          </cell>
          <cell r="F1479">
            <v>121.8</v>
          </cell>
          <cell r="G1479">
            <v>974.4</v>
          </cell>
          <cell r="H1479">
            <v>3.25</v>
          </cell>
          <cell r="I1479">
            <v>26</v>
          </cell>
          <cell r="J1479" t="str">
            <v>RAL  7005</v>
          </cell>
          <cell r="K1479">
            <v>0</v>
          </cell>
          <cell r="L1479">
            <v>0</v>
          </cell>
          <cell r="M1479">
            <v>0</v>
          </cell>
          <cell r="N1479" t="str">
            <v>-</v>
          </cell>
          <cell r="O1479" t="str">
            <v>-</v>
          </cell>
          <cell r="W1479" t="str">
            <v>-</v>
          </cell>
        </row>
        <row r="1480">
          <cell r="C1480" t="str">
            <v>3РФ1-7</v>
          </cell>
          <cell r="D1480" t="str">
            <v>Ригель фахверка 3РФ1-7</v>
          </cell>
          <cell r="E1480">
            <v>4</v>
          </cell>
          <cell r="F1480">
            <v>118.5</v>
          </cell>
          <cell r="G1480">
            <v>474</v>
          </cell>
          <cell r="H1480">
            <v>3.16</v>
          </cell>
          <cell r="I1480">
            <v>12.64</v>
          </cell>
          <cell r="J1480" t="str">
            <v>RAL  7005</v>
          </cell>
          <cell r="K1480">
            <v>0</v>
          </cell>
          <cell r="L1480">
            <v>0</v>
          </cell>
          <cell r="M1480">
            <v>0</v>
          </cell>
          <cell r="N1480" t="str">
            <v>-</v>
          </cell>
          <cell r="O1480" t="str">
            <v>-</v>
          </cell>
          <cell r="W1480" t="str">
            <v>-</v>
          </cell>
        </row>
        <row r="1481">
          <cell r="C1481" t="str">
            <v>3РФ1-8</v>
          </cell>
          <cell r="D1481" t="str">
            <v>Ригель фахверка 3РФ1-8</v>
          </cell>
          <cell r="E1481">
            <v>2</v>
          </cell>
          <cell r="F1481">
            <v>116.8</v>
          </cell>
          <cell r="G1481">
            <v>233.6</v>
          </cell>
          <cell r="H1481">
            <v>3.11</v>
          </cell>
          <cell r="I1481">
            <v>6.22</v>
          </cell>
          <cell r="J1481" t="str">
            <v>RAL  7005</v>
          </cell>
          <cell r="K1481">
            <v>0</v>
          </cell>
          <cell r="L1481">
            <v>0</v>
          </cell>
          <cell r="M1481">
            <v>0</v>
          </cell>
          <cell r="N1481" t="str">
            <v>-</v>
          </cell>
          <cell r="O1481" t="str">
            <v>-</v>
          </cell>
          <cell r="W1481" t="str">
            <v>-</v>
          </cell>
        </row>
        <row r="1482">
          <cell r="C1482" t="str">
            <v>3РФ1-9</v>
          </cell>
          <cell r="D1482" t="str">
            <v>Ригель фахверка 3РФ1-9</v>
          </cell>
          <cell r="E1482">
            <v>2</v>
          </cell>
          <cell r="F1482">
            <v>122.5</v>
          </cell>
          <cell r="G1482">
            <v>245</v>
          </cell>
          <cell r="H1482">
            <v>3.29</v>
          </cell>
          <cell r="I1482">
            <v>6.58</v>
          </cell>
          <cell r="J1482" t="str">
            <v>RAL  7005</v>
          </cell>
          <cell r="K1482">
            <v>0</v>
          </cell>
          <cell r="L1482">
            <v>0</v>
          </cell>
          <cell r="M1482">
            <v>0</v>
          </cell>
          <cell r="N1482" t="str">
            <v>-</v>
          </cell>
          <cell r="O1482" t="str">
            <v>-</v>
          </cell>
          <cell r="W1482" t="str">
            <v>-</v>
          </cell>
        </row>
        <row r="1483">
          <cell r="C1483" t="str">
            <v>3РФ1-10</v>
          </cell>
          <cell r="D1483" t="str">
            <v>Ригель фахверка 3РФ1-10</v>
          </cell>
          <cell r="E1483">
            <v>2</v>
          </cell>
          <cell r="F1483">
            <v>120.5</v>
          </cell>
          <cell r="G1483">
            <v>241</v>
          </cell>
          <cell r="H1483">
            <v>3.22</v>
          </cell>
          <cell r="I1483">
            <v>6.44</v>
          </cell>
          <cell r="J1483" t="str">
            <v>RAL  7005</v>
          </cell>
          <cell r="K1483">
            <v>0</v>
          </cell>
          <cell r="L1483">
            <v>0</v>
          </cell>
          <cell r="M1483">
            <v>0</v>
          </cell>
          <cell r="N1483" t="str">
            <v>-</v>
          </cell>
          <cell r="O1483" t="str">
            <v>-</v>
          </cell>
          <cell r="W1483" t="str">
            <v>-</v>
          </cell>
        </row>
        <row r="1484">
          <cell r="C1484" t="str">
            <v>3РФ1-11</v>
          </cell>
          <cell r="D1484" t="str">
            <v>Ригель фахверка 3РФ1-11</v>
          </cell>
          <cell r="E1484">
            <v>1</v>
          </cell>
          <cell r="F1484">
            <v>112.9</v>
          </cell>
          <cell r="G1484">
            <v>112.9</v>
          </cell>
          <cell r="H1484">
            <v>3.01</v>
          </cell>
          <cell r="I1484">
            <v>3.01</v>
          </cell>
          <cell r="J1484" t="str">
            <v>RAL  7005</v>
          </cell>
          <cell r="K1484">
            <v>0</v>
          </cell>
          <cell r="L1484">
            <v>0</v>
          </cell>
          <cell r="M1484">
            <v>0</v>
          </cell>
          <cell r="N1484" t="str">
            <v>-</v>
          </cell>
          <cell r="O1484" t="str">
            <v>-</v>
          </cell>
          <cell r="W1484" t="str">
            <v>-</v>
          </cell>
        </row>
        <row r="1485">
          <cell r="C1485" t="str">
            <v>3РФ1-12</v>
          </cell>
          <cell r="D1485" t="str">
            <v>Ригель фахверка 3РФ1-12</v>
          </cell>
          <cell r="E1485">
            <v>4</v>
          </cell>
          <cell r="F1485">
            <v>114.6</v>
          </cell>
          <cell r="G1485">
            <v>458.4</v>
          </cell>
          <cell r="H1485">
            <v>3.05</v>
          </cell>
          <cell r="I1485">
            <v>12.2</v>
          </cell>
          <cell r="J1485" t="str">
            <v>RAL  7005</v>
          </cell>
          <cell r="K1485">
            <v>0</v>
          </cell>
          <cell r="L1485">
            <v>0</v>
          </cell>
          <cell r="M1485">
            <v>0</v>
          </cell>
          <cell r="N1485" t="str">
            <v>-</v>
          </cell>
          <cell r="O1485" t="str">
            <v>-</v>
          </cell>
          <cell r="W1485" t="str">
            <v>-</v>
          </cell>
        </row>
        <row r="1486">
          <cell r="C1486" t="str">
            <v>3РФ1-13</v>
          </cell>
          <cell r="D1486" t="str">
            <v>Ригель фахверка 3РФ1-13</v>
          </cell>
          <cell r="E1486">
            <v>4</v>
          </cell>
          <cell r="F1486">
            <v>118</v>
          </cell>
          <cell r="G1486">
            <v>472</v>
          </cell>
          <cell r="H1486">
            <v>3.14</v>
          </cell>
          <cell r="I1486">
            <v>12.56</v>
          </cell>
          <cell r="J1486" t="str">
            <v>RAL  7005</v>
          </cell>
          <cell r="K1486">
            <v>0</v>
          </cell>
          <cell r="L1486">
            <v>0</v>
          </cell>
          <cell r="M1486">
            <v>0</v>
          </cell>
          <cell r="N1486" t="str">
            <v>-</v>
          </cell>
          <cell r="O1486" t="str">
            <v>-</v>
          </cell>
          <cell r="W1486" t="str">
            <v>-</v>
          </cell>
        </row>
        <row r="1487">
          <cell r="C1487" t="str">
            <v>3РФ1-14</v>
          </cell>
          <cell r="D1487" t="str">
            <v>Ригель фахверка 3РФ1-14</v>
          </cell>
          <cell r="E1487">
            <v>2</v>
          </cell>
          <cell r="F1487">
            <v>114.6</v>
          </cell>
          <cell r="G1487">
            <v>229.2</v>
          </cell>
          <cell r="H1487">
            <v>3.05</v>
          </cell>
          <cell r="I1487">
            <v>6.1</v>
          </cell>
          <cell r="J1487" t="str">
            <v>RAL  7005</v>
          </cell>
          <cell r="K1487">
            <v>0</v>
          </cell>
          <cell r="L1487">
            <v>0</v>
          </cell>
          <cell r="M1487">
            <v>0</v>
          </cell>
          <cell r="N1487" t="str">
            <v>-</v>
          </cell>
          <cell r="O1487" t="str">
            <v>-</v>
          </cell>
          <cell r="W1487" t="str">
            <v>-</v>
          </cell>
        </row>
        <row r="1488">
          <cell r="C1488" t="str">
            <v>3РФ1-15</v>
          </cell>
          <cell r="D1488" t="str">
            <v>Ригель фахверка 3РФ1-15</v>
          </cell>
          <cell r="E1488">
            <v>1</v>
          </cell>
          <cell r="F1488">
            <v>112.9</v>
          </cell>
          <cell r="G1488">
            <v>112.9</v>
          </cell>
          <cell r="H1488">
            <v>3.01</v>
          </cell>
          <cell r="I1488">
            <v>3.01</v>
          </cell>
          <cell r="J1488" t="str">
            <v>RAL  7005</v>
          </cell>
          <cell r="K1488">
            <v>0</v>
          </cell>
          <cell r="L1488">
            <v>0</v>
          </cell>
          <cell r="M1488">
            <v>0</v>
          </cell>
          <cell r="N1488" t="str">
            <v>-</v>
          </cell>
          <cell r="O1488" t="str">
            <v>-</v>
          </cell>
          <cell r="W1488" t="str">
            <v>-</v>
          </cell>
        </row>
        <row r="1489">
          <cell r="C1489" t="str">
            <v>3РФ1-16</v>
          </cell>
          <cell r="D1489" t="str">
            <v>Ригель фахверка 3РФ1-16</v>
          </cell>
          <cell r="E1489">
            <v>4</v>
          </cell>
          <cell r="F1489">
            <v>111.8</v>
          </cell>
          <cell r="G1489">
            <v>447.2</v>
          </cell>
          <cell r="H1489">
            <v>2.98</v>
          </cell>
          <cell r="I1489">
            <v>11.92</v>
          </cell>
          <cell r="J1489" t="str">
            <v>RAL  7005</v>
          </cell>
          <cell r="K1489">
            <v>0</v>
          </cell>
          <cell r="L1489">
            <v>0</v>
          </cell>
          <cell r="M1489">
            <v>0</v>
          </cell>
          <cell r="N1489" t="str">
            <v>-</v>
          </cell>
          <cell r="O1489" t="str">
            <v>-</v>
          </cell>
          <cell r="W1489" t="str">
            <v>-</v>
          </cell>
        </row>
        <row r="1490">
          <cell r="C1490" t="str">
            <v>3РФ1-17</v>
          </cell>
          <cell r="D1490" t="str">
            <v>Ригель фахверка 3РФ1-17</v>
          </cell>
          <cell r="E1490">
            <v>16</v>
          </cell>
          <cell r="F1490">
            <v>113.4</v>
          </cell>
          <cell r="G1490">
            <v>1814.4</v>
          </cell>
          <cell r="H1490">
            <v>3.02</v>
          </cell>
          <cell r="I1490">
            <v>48.32</v>
          </cell>
          <cell r="J1490" t="str">
            <v>RAL  7005</v>
          </cell>
          <cell r="K1490">
            <v>0</v>
          </cell>
          <cell r="L1490">
            <v>0</v>
          </cell>
          <cell r="M1490">
            <v>0</v>
          </cell>
          <cell r="N1490" t="str">
            <v>-</v>
          </cell>
          <cell r="O1490" t="str">
            <v>-</v>
          </cell>
          <cell r="W1490" t="str">
            <v>-</v>
          </cell>
        </row>
        <row r="1491">
          <cell r="C1491" t="str">
            <v>3РФ1-18</v>
          </cell>
          <cell r="D1491" t="str">
            <v>Ригель фахверка 3РФ1-18</v>
          </cell>
          <cell r="E1491">
            <v>16</v>
          </cell>
          <cell r="F1491">
            <v>116.8</v>
          </cell>
          <cell r="G1491">
            <v>1868.8</v>
          </cell>
          <cell r="H1491">
            <v>3.11</v>
          </cell>
          <cell r="I1491">
            <v>49.76</v>
          </cell>
          <cell r="J1491" t="str">
            <v>RAL  7005</v>
          </cell>
          <cell r="K1491">
            <v>0</v>
          </cell>
          <cell r="L1491">
            <v>0</v>
          </cell>
          <cell r="M1491">
            <v>0</v>
          </cell>
          <cell r="N1491" t="str">
            <v>-</v>
          </cell>
          <cell r="O1491" t="str">
            <v>-</v>
          </cell>
          <cell r="W1491" t="str">
            <v>-</v>
          </cell>
        </row>
        <row r="1492">
          <cell r="C1492" t="str">
            <v>3РФ1-19</v>
          </cell>
          <cell r="D1492" t="str">
            <v>Ригель фахверка 3РФ1-19</v>
          </cell>
          <cell r="E1492">
            <v>8</v>
          </cell>
          <cell r="F1492">
            <v>113.4</v>
          </cell>
          <cell r="G1492">
            <v>907.2</v>
          </cell>
          <cell r="H1492">
            <v>3.02</v>
          </cell>
          <cell r="I1492">
            <v>24.16</v>
          </cell>
          <cell r="J1492" t="str">
            <v>RAL  7005</v>
          </cell>
          <cell r="K1492">
            <v>0</v>
          </cell>
          <cell r="L1492">
            <v>0</v>
          </cell>
          <cell r="M1492">
            <v>0</v>
          </cell>
          <cell r="N1492" t="str">
            <v>-</v>
          </cell>
          <cell r="O1492" t="str">
            <v>-</v>
          </cell>
          <cell r="W1492" t="str">
            <v>-</v>
          </cell>
        </row>
        <row r="1493">
          <cell r="C1493" t="str">
            <v>3РФ1-20</v>
          </cell>
          <cell r="D1493" t="str">
            <v>Ригель фахверка 3РФ1-20</v>
          </cell>
          <cell r="E1493">
            <v>4</v>
          </cell>
          <cell r="F1493">
            <v>111.8</v>
          </cell>
          <cell r="G1493">
            <v>447.2</v>
          </cell>
          <cell r="H1493">
            <v>2.98</v>
          </cell>
          <cell r="I1493">
            <v>11.92</v>
          </cell>
          <cell r="J1493" t="str">
            <v>RAL  7005</v>
          </cell>
          <cell r="K1493">
            <v>0</v>
          </cell>
          <cell r="L1493">
            <v>0</v>
          </cell>
          <cell r="M1493">
            <v>0</v>
          </cell>
          <cell r="N1493" t="str">
            <v>-</v>
          </cell>
          <cell r="O1493" t="str">
            <v>-</v>
          </cell>
          <cell r="W1493" t="str">
            <v>-</v>
          </cell>
        </row>
        <row r="1494">
          <cell r="C1494" t="str">
            <v>3РФ1-21</v>
          </cell>
          <cell r="D1494" t="str">
            <v>Ригель фахверка 3РФ1-21</v>
          </cell>
          <cell r="E1494">
            <v>1</v>
          </cell>
          <cell r="F1494">
            <v>19.8</v>
          </cell>
          <cell r="G1494">
            <v>19.8</v>
          </cell>
          <cell r="H1494">
            <v>0.56000000000000005</v>
          </cell>
          <cell r="I1494">
            <v>0.56000000000000005</v>
          </cell>
          <cell r="J1494" t="str">
            <v>RAL  7005</v>
          </cell>
          <cell r="K1494">
            <v>0</v>
          </cell>
          <cell r="L1494">
            <v>0</v>
          </cell>
          <cell r="M1494">
            <v>0</v>
          </cell>
          <cell r="N1494" t="str">
            <v>-</v>
          </cell>
          <cell r="O1494" t="str">
            <v>-</v>
          </cell>
          <cell r="W1494" t="str">
            <v>-</v>
          </cell>
        </row>
        <row r="1495">
          <cell r="C1495" t="str">
            <v>3РФ1-22</v>
          </cell>
          <cell r="D1495" t="str">
            <v>Ригель фахверка 3РФ1-22</v>
          </cell>
          <cell r="E1495">
            <v>4</v>
          </cell>
          <cell r="F1495">
            <v>16.100000000000001</v>
          </cell>
          <cell r="G1495">
            <v>64.400000000000006</v>
          </cell>
          <cell r="H1495">
            <v>0.44</v>
          </cell>
          <cell r="I1495">
            <v>1.76</v>
          </cell>
          <cell r="J1495" t="str">
            <v>RAL  7005</v>
          </cell>
          <cell r="K1495">
            <v>0</v>
          </cell>
          <cell r="L1495">
            <v>0</v>
          </cell>
          <cell r="M1495">
            <v>0</v>
          </cell>
          <cell r="N1495" t="str">
            <v>-</v>
          </cell>
          <cell r="O1495" t="str">
            <v>-</v>
          </cell>
          <cell r="W1495" t="str">
            <v>-</v>
          </cell>
        </row>
        <row r="1496">
          <cell r="C1496" t="str">
            <v>3РФ1-23</v>
          </cell>
          <cell r="D1496" t="str">
            <v>Ригель фахверка 3РФ1-23</v>
          </cell>
          <cell r="E1496">
            <v>1</v>
          </cell>
          <cell r="F1496">
            <v>14.3</v>
          </cell>
          <cell r="G1496">
            <v>14.3</v>
          </cell>
          <cell r="H1496">
            <v>0.4</v>
          </cell>
          <cell r="I1496">
            <v>0.4</v>
          </cell>
          <cell r="J1496" t="str">
            <v>RAL  7005</v>
          </cell>
          <cell r="K1496">
            <v>0</v>
          </cell>
          <cell r="L1496">
            <v>0</v>
          </cell>
          <cell r="M1496">
            <v>0</v>
          </cell>
          <cell r="N1496" t="str">
            <v>-</v>
          </cell>
          <cell r="O1496" t="str">
            <v>-</v>
          </cell>
          <cell r="W1496" t="str">
            <v>-</v>
          </cell>
        </row>
        <row r="1497">
          <cell r="C1497" t="str">
            <v>3РФ2-1</v>
          </cell>
          <cell r="D1497" t="str">
            <v>Ригель фахверка 3РФ2-1</v>
          </cell>
          <cell r="E1497">
            <v>7</v>
          </cell>
          <cell r="F1497">
            <v>14.9</v>
          </cell>
          <cell r="G1497">
            <v>104.3</v>
          </cell>
          <cell r="H1497">
            <v>0.43</v>
          </cell>
          <cell r="I1497">
            <v>3.01</v>
          </cell>
          <cell r="J1497" t="str">
            <v>RAL  7005</v>
          </cell>
          <cell r="K1497">
            <v>0</v>
          </cell>
          <cell r="L1497">
            <v>0</v>
          </cell>
          <cell r="M1497">
            <v>0</v>
          </cell>
          <cell r="N1497" t="str">
            <v>-</v>
          </cell>
          <cell r="O1497" t="str">
            <v>-</v>
          </cell>
          <cell r="W1497" t="str">
            <v>-</v>
          </cell>
        </row>
        <row r="1498">
          <cell r="C1498" t="str">
            <v>3РФ3-1</v>
          </cell>
          <cell r="D1498" t="str">
            <v>Ригель фахверка 3РФ3-1</v>
          </cell>
          <cell r="E1498">
            <v>18</v>
          </cell>
          <cell r="F1498">
            <v>4.8</v>
          </cell>
          <cell r="G1498">
            <v>86.4</v>
          </cell>
          <cell r="H1498">
            <v>0.25</v>
          </cell>
          <cell r="I1498">
            <v>4.5</v>
          </cell>
          <cell r="J1498" t="str">
            <v>RAL  7005</v>
          </cell>
          <cell r="K1498">
            <v>0</v>
          </cell>
          <cell r="L1498">
            <v>0</v>
          </cell>
          <cell r="M1498">
            <v>0</v>
          </cell>
          <cell r="N1498" t="str">
            <v>-</v>
          </cell>
          <cell r="O1498" t="str">
            <v>-</v>
          </cell>
          <cell r="W1498" t="str">
            <v>-</v>
          </cell>
        </row>
        <row r="1499">
          <cell r="C1499" t="str">
            <v>3СВ1-1</v>
          </cell>
          <cell r="D1499" t="str">
            <v>Связь 3СВ1-1</v>
          </cell>
          <cell r="E1499">
            <v>16</v>
          </cell>
          <cell r="F1499">
            <v>235.1</v>
          </cell>
          <cell r="G1499">
            <v>3761.6</v>
          </cell>
          <cell r="H1499">
            <v>6.19</v>
          </cell>
          <cell r="I1499">
            <v>99.04</v>
          </cell>
          <cell r="J1499" t="str">
            <v>ОГЗ до R45</v>
          </cell>
          <cell r="K1499">
            <v>0</v>
          </cell>
          <cell r="L1499">
            <v>0</v>
          </cell>
          <cell r="M1499">
            <v>0</v>
          </cell>
          <cell r="N1499" t="str">
            <v>-</v>
          </cell>
          <cell r="O1499" t="str">
            <v>-</v>
          </cell>
          <cell r="W1499" t="str">
            <v>-</v>
          </cell>
        </row>
        <row r="1500">
          <cell r="C1500" t="str">
            <v>3СВ1-2</v>
          </cell>
          <cell r="D1500" t="str">
            <v>Связь 3СВ1-2</v>
          </cell>
          <cell r="E1500">
            <v>16</v>
          </cell>
          <cell r="F1500">
            <v>232.1</v>
          </cell>
          <cell r="G1500">
            <v>3713.6</v>
          </cell>
          <cell r="H1500">
            <v>6.11</v>
          </cell>
          <cell r="I1500">
            <v>97.76</v>
          </cell>
          <cell r="J1500" t="str">
            <v>ОГЗ до R45</v>
          </cell>
          <cell r="K1500">
            <v>0</v>
          </cell>
          <cell r="L1500">
            <v>0</v>
          </cell>
          <cell r="M1500">
            <v>0</v>
          </cell>
          <cell r="N1500" t="str">
            <v>-</v>
          </cell>
          <cell r="O1500" t="str">
            <v>-</v>
          </cell>
          <cell r="W1500" t="str">
            <v>-</v>
          </cell>
        </row>
        <row r="1501">
          <cell r="C1501" t="str">
            <v>3СВ2-1</v>
          </cell>
          <cell r="D1501" t="str">
            <v>Связь 3СВ2-1</v>
          </cell>
          <cell r="E1501">
            <v>4</v>
          </cell>
          <cell r="F1501">
            <v>240.1</v>
          </cell>
          <cell r="G1501">
            <v>960.4</v>
          </cell>
          <cell r="H1501">
            <v>6.32</v>
          </cell>
          <cell r="I1501">
            <v>25.28</v>
          </cell>
          <cell r="J1501" t="str">
            <v>ОГЗ до R45</v>
          </cell>
          <cell r="K1501">
            <v>0</v>
          </cell>
          <cell r="L1501">
            <v>0</v>
          </cell>
          <cell r="M1501">
            <v>0</v>
          </cell>
          <cell r="N1501" t="str">
            <v>-</v>
          </cell>
          <cell r="O1501" t="str">
            <v>-</v>
          </cell>
          <cell r="W1501" t="str">
            <v>-</v>
          </cell>
        </row>
        <row r="1502">
          <cell r="C1502" t="str">
            <v>3СВ2-2</v>
          </cell>
          <cell r="D1502" t="str">
            <v>Связь 3СВ2-2</v>
          </cell>
          <cell r="E1502">
            <v>2</v>
          </cell>
          <cell r="F1502">
            <v>230</v>
          </cell>
          <cell r="G1502">
            <v>460</v>
          </cell>
          <cell r="H1502">
            <v>6.06</v>
          </cell>
          <cell r="I1502">
            <v>12.12</v>
          </cell>
          <cell r="J1502" t="str">
            <v>ОГЗ до R45</v>
          </cell>
          <cell r="K1502">
            <v>0</v>
          </cell>
          <cell r="L1502">
            <v>0</v>
          </cell>
          <cell r="M1502">
            <v>0</v>
          </cell>
          <cell r="N1502" t="str">
            <v>-</v>
          </cell>
          <cell r="O1502" t="str">
            <v>-</v>
          </cell>
          <cell r="W1502" t="str">
            <v>-</v>
          </cell>
        </row>
        <row r="1503">
          <cell r="C1503" t="str">
            <v>3СВ3-1</v>
          </cell>
          <cell r="D1503" t="str">
            <v>Связь 3СВ3-1</v>
          </cell>
          <cell r="E1503">
            <v>2</v>
          </cell>
          <cell r="F1503">
            <v>377.3</v>
          </cell>
          <cell r="G1503">
            <v>754.6</v>
          </cell>
          <cell r="H1503">
            <v>8.2200000000000006</v>
          </cell>
          <cell r="I1503">
            <v>16.440000000000001</v>
          </cell>
          <cell r="J1503" t="str">
            <v>ОГЗ до R45</v>
          </cell>
          <cell r="K1503">
            <v>0</v>
          </cell>
          <cell r="L1503">
            <v>0</v>
          </cell>
          <cell r="M1503">
            <v>0</v>
          </cell>
          <cell r="N1503" t="str">
            <v>-</v>
          </cell>
          <cell r="O1503" t="str">
            <v>-</v>
          </cell>
          <cell r="W1503" t="str">
            <v>-</v>
          </cell>
        </row>
        <row r="1504">
          <cell r="C1504" t="str">
            <v>3СВ4-1</v>
          </cell>
          <cell r="D1504" t="str">
            <v>Связь 3СВ4-1</v>
          </cell>
          <cell r="E1504">
            <v>1</v>
          </cell>
          <cell r="F1504">
            <v>212.7</v>
          </cell>
          <cell r="G1504">
            <v>212.7</v>
          </cell>
          <cell r="H1504">
            <v>4.84</v>
          </cell>
          <cell r="I1504">
            <v>4.84</v>
          </cell>
          <cell r="J1504" t="str">
            <v>ОГЗ до R45</v>
          </cell>
          <cell r="K1504">
            <v>0</v>
          </cell>
          <cell r="L1504">
            <v>0</v>
          </cell>
          <cell r="M1504">
            <v>0</v>
          </cell>
          <cell r="N1504" t="str">
            <v>-</v>
          </cell>
          <cell r="O1504" t="str">
            <v>-</v>
          </cell>
          <cell r="W1504" t="str">
            <v>-</v>
          </cell>
        </row>
        <row r="1505">
          <cell r="C1505" t="str">
            <v>3СВ4-2</v>
          </cell>
          <cell r="D1505" t="str">
            <v>Связь 3СВ4-2</v>
          </cell>
          <cell r="E1505">
            <v>2</v>
          </cell>
          <cell r="F1505">
            <v>214.9</v>
          </cell>
          <cell r="G1505">
            <v>429.8</v>
          </cell>
          <cell r="H1505">
            <v>4.8899999999999997</v>
          </cell>
          <cell r="I1505">
            <v>9.7799999999999994</v>
          </cell>
          <cell r="J1505" t="str">
            <v>ОГЗ до R45</v>
          </cell>
          <cell r="K1505">
            <v>0</v>
          </cell>
          <cell r="L1505">
            <v>0</v>
          </cell>
          <cell r="M1505">
            <v>0</v>
          </cell>
          <cell r="N1505" t="str">
            <v>-</v>
          </cell>
          <cell r="O1505" t="str">
            <v>-</v>
          </cell>
          <cell r="W1505" t="str">
            <v>-</v>
          </cell>
        </row>
        <row r="1506">
          <cell r="C1506" t="str">
            <v>3СВ4-3</v>
          </cell>
          <cell r="D1506" t="str">
            <v>Связь 3СВ4-3</v>
          </cell>
          <cell r="E1506">
            <v>1</v>
          </cell>
          <cell r="F1506">
            <v>212.7</v>
          </cell>
          <cell r="G1506">
            <v>212.7</v>
          </cell>
          <cell r="H1506">
            <v>4.84</v>
          </cell>
          <cell r="I1506">
            <v>4.84</v>
          </cell>
          <cell r="J1506" t="str">
            <v>ОГЗ до R45</v>
          </cell>
          <cell r="K1506">
            <v>0</v>
          </cell>
          <cell r="L1506">
            <v>0</v>
          </cell>
          <cell r="M1506">
            <v>0</v>
          </cell>
          <cell r="N1506" t="str">
            <v>-</v>
          </cell>
          <cell r="O1506" t="str">
            <v>-</v>
          </cell>
          <cell r="W1506" t="str">
            <v>-</v>
          </cell>
        </row>
        <row r="1507">
          <cell r="C1507" t="str">
            <v>3СВ5-1</v>
          </cell>
          <cell r="D1507" t="str">
            <v>Связь 3СВ5-1</v>
          </cell>
          <cell r="E1507">
            <v>2</v>
          </cell>
          <cell r="F1507">
            <v>103.8</v>
          </cell>
          <cell r="G1507">
            <v>207.6</v>
          </cell>
          <cell r="H1507">
            <v>2.86</v>
          </cell>
          <cell r="I1507">
            <v>5.72</v>
          </cell>
          <cell r="J1507" t="str">
            <v>ОГЗ до R45</v>
          </cell>
          <cell r="K1507">
            <v>0</v>
          </cell>
          <cell r="L1507">
            <v>0</v>
          </cell>
          <cell r="M1507">
            <v>0</v>
          </cell>
          <cell r="N1507" t="str">
            <v>-</v>
          </cell>
          <cell r="O1507" t="str">
            <v>-</v>
          </cell>
          <cell r="W1507" t="str">
            <v>-</v>
          </cell>
        </row>
        <row r="1508">
          <cell r="C1508" t="str">
            <v>3СВ5-2</v>
          </cell>
          <cell r="D1508" t="str">
            <v>Связь 3СВ5-2</v>
          </cell>
          <cell r="E1508">
            <v>2</v>
          </cell>
          <cell r="F1508">
            <v>106.7</v>
          </cell>
          <cell r="G1508">
            <v>213.4</v>
          </cell>
          <cell r="H1508">
            <v>2.93</v>
          </cell>
          <cell r="I1508">
            <v>5.86</v>
          </cell>
          <cell r="J1508" t="str">
            <v>ОГЗ до R45</v>
          </cell>
          <cell r="K1508">
            <v>0</v>
          </cell>
          <cell r="L1508">
            <v>0</v>
          </cell>
          <cell r="M1508">
            <v>0</v>
          </cell>
          <cell r="N1508" t="str">
            <v>-</v>
          </cell>
          <cell r="O1508" t="str">
            <v>-</v>
          </cell>
          <cell r="W1508" t="str">
            <v>-</v>
          </cell>
        </row>
        <row r="1509">
          <cell r="C1509" t="str">
            <v>3СГ1-1</v>
          </cell>
          <cell r="D1509" t="str">
            <v>Связь 3СГ1-1</v>
          </cell>
          <cell r="E1509">
            <v>8</v>
          </cell>
          <cell r="F1509">
            <v>55</v>
          </cell>
          <cell r="G1509">
            <v>440</v>
          </cell>
          <cell r="H1509">
            <v>1.78</v>
          </cell>
          <cell r="I1509">
            <v>14.24</v>
          </cell>
          <cell r="J1509" t="str">
            <v>ОГЗ до R45</v>
          </cell>
          <cell r="K1509">
            <v>0</v>
          </cell>
          <cell r="L1509">
            <v>0</v>
          </cell>
          <cell r="M1509">
            <v>0</v>
          </cell>
          <cell r="N1509" t="str">
            <v>-</v>
          </cell>
          <cell r="O1509" t="str">
            <v>-</v>
          </cell>
          <cell r="W1509" t="str">
            <v>-</v>
          </cell>
        </row>
        <row r="1510">
          <cell r="C1510" t="str">
            <v>3СГ1-2</v>
          </cell>
          <cell r="D1510" t="str">
            <v>Связь 3СГ1-2</v>
          </cell>
          <cell r="E1510">
            <v>4</v>
          </cell>
          <cell r="F1510">
            <v>53.9</v>
          </cell>
          <cell r="G1510">
            <v>215.6</v>
          </cell>
          <cell r="H1510">
            <v>1.75</v>
          </cell>
          <cell r="I1510">
            <v>7</v>
          </cell>
          <cell r="J1510" t="str">
            <v>ОГЗ до R45</v>
          </cell>
          <cell r="K1510">
            <v>0</v>
          </cell>
          <cell r="L1510">
            <v>0</v>
          </cell>
          <cell r="M1510">
            <v>0</v>
          </cell>
          <cell r="N1510" t="str">
            <v>-</v>
          </cell>
          <cell r="O1510" t="str">
            <v>-</v>
          </cell>
          <cell r="W1510" t="str">
            <v>-</v>
          </cell>
        </row>
        <row r="1511">
          <cell r="C1511" t="str">
            <v>3СГ1-3</v>
          </cell>
          <cell r="D1511" t="str">
            <v>Связь 3СГ1-3</v>
          </cell>
          <cell r="E1511">
            <v>17</v>
          </cell>
          <cell r="F1511">
            <v>53.5</v>
          </cell>
          <cell r="G1511">
            <v>909.5</v>
          </cell>
          <cell r="H1511">
            <v>1.73</v>
          </cell>
          <cell r="I1511">
            <v>29.41</v>
          </cell>
          <cell r="J1511" t="str">
            <v>ОГЗ до R45</v>
          </cell>
          <cell r="K1511">
            <v>0</v>
          </cell>
          <cell r="L1511">
            <v>0</v>
          </cell>
          <cell r="M1511">
            <v>0</v>
          </cell>
          <cell r="N1511" t="str">
            <v>-</v>
          </cell>
          <cell r="O1511" t="str">
            <v>-</v>
          </cell>
          <cell r="W1511" t="str">
            <v>-</v>
          </cell>
        </row>
        <row r="1512">
          <cell r="C1512" t="str">
            <v>3СГ1-4</v>
          </cell>
          <cell r="D1512" t="str">
            <v>Связь 3СГ1-4</v>
          </cell>
          <cell r="E1512">
            <v>1</v>
          </cell>
          <cell r="F1512">
            <v>46.4</v>
          </cell>
          <cell r="G1512">
            <v>46.4</v>
          </cell>
          <cell r="H1512">
            <v>1.5</v>
          </cell>
          <cell r="I1512">
            <v>1.5</v>
          </cell>
          <cell r="J1512" t="str">
            <v>ОГЗ до R45</v>
          </cell>
          <cell r="K1512">
            <v>0</v>
          </cell>
          <cell r="L1512">
            <v>0</v>
          </cell>
          <cell r="M1512">
            <v>0</v>
          </cell>
          <cell r="N1512" t="str">
            <v>-</v>
          </cell>
          <cell r="O1512" t="str">
            <v>-</v>
          </cell>
          <cell r="W1512" t="str">
            <v>-</v>
          </cell>
        </row>
        <row r="1513">
          <cell r="C1513" t="str">
            <v>3СГ1-5</v>
          </cell>
          <cell r="D1513" t="str">
            <v>Связь 3СГ1-5</v>
          </cell>
          <cell r="E1513">
            <v>1</v>
          </cell>
          <cell r="F1513">
            <v>49.2</v>
          </cell>
          <cell r="G1513">
            <v>49.2</v>
          </cell>
          <cell r="H1513">
            <v>1.59</v>
          </cell>
          <cell r="I1513">
            <v>1.59</v>
          </cell>
          <cell r="J1513" t="str">
            <v>ОГЗ до R45</v>
          </cell>
          <cell r="K1513">
            <v>0</v>
          </cell>
          <cell r="L1513">
            <v>0</v>
          </cell>
          <cell r="M1513">
            <v>0</v>
          </cell>
          <cell r="N1513" t="str">
            <v>-</v>
          </cell>
          <cell r="O1513" t="str">
            <v>-</v>
          </cell>
          <cell r="W1513" t="str">
            <v>-</v>
          </cell>
        </row>
        <row r="1514">
          <cell r="C1514" t="str">
            <v>3СГ1-6</v>
          </cell>
          <cell r="D1514" t="str">
            <v>Связь 3СГ1-6</v>
          </cell>
          <cell r="E1514">
            <v>1</v>
          </cell>
          <cell r="F1514">
            <v>52.6</v>
          </cell>
          <cell r="G1514">
            <v>52.6</v>
          </cell>
          <cell r="H1514">
            <v>1.7</v>
          </cell>
          <cell r="I1514">
            <v>1.7</v>
          </cell>
          <cell r="J1514" t="str">
            <v>ОГЗ до R45</v>
          </cell>
          <cell r="K1514">
            <v>0</v>
          </cell>
          <cell r="L1514">
            <v>0</v>
          </cell>
          <cell r="M1514">
            <v>0</v>
          </cell>
          <cell r="N1514" t="str">
            <v>-</v>
          </cell>
          <cell r="O1514" t="str">
            <v>-</v>
          </cell>
          <cell r="W1514" t="str">
            <v>-</v>
          </cell>
        </row>
        <row r="1515">
          <cell r="C1515" t="str">
            <v>3СГ1-7</v>
          </cell>
          <cell r="D1515" t="str">
            <v>Связь 3СГ1-7</v>
          </cell>
          <cell r="E1515">
            <v>1</v>
          </cell>
          <cell r="F1515">
            <v>37.299999999999997</v>
          </cell>
          <cell r="G1515">
            <v>37.299999999999997</v>
          </cell>
          <cell r="H1515">
            <v>1.21</v>
          </cell>
          <cell r="I1515">
            <v>1.21</v>
          </cell>
          <cell r="J1515" t="str">
            <v>ОГЗ до R45</v>
          </cell>
          <cell r="K1515">
            <v>0</v>
          </cell>
          <cell r="L1515">
            <v>0</v>
          </cell>
          <cell r="M1515">
            <v>0</v>
          </cell>
          <cell r="N1515" t="str">
            <v>-</v>
          </cell>
          <cell r="O1515" t="str">
            <v>-</v>
          </cell>
          <cell r="W1515" t="str">
            <v>-</v>
          </cell>
        </row>
        <row r="1516">
          <cell r="C1516" t="str">
            <v>3СГ1-8</v>
          </cell>
          <cell r="D1516" t="str">
            <v>Связь 3СГ1-8</v>
          </cell>
          <cell r="E1516">
            <v>2</v>
          </cell>
          <cell r="F1516">
            <v>35.700000000000003</v>
          </cell>
          <cell r="G1516">
            <v>71.400000000000006</v>
          </cell>
          <cell r="H1516">
            <v>1.1599999999999999</v>
          </cell>
          <cell r="I1516">
            <v>2.3199999999999998</v>
          </cell>
          <cell r="J1516" t="str">
            <v>ОГЗ до R45</v>
          </cell>
          <cell r="K1516">
            <v>0</v>
          </cell>
          <cell r="L1516">
            <v>0</v>
          </cell>
          <cell r="M1516">
            <v>0</v>
          </cell>
          <cell r="N1516" t="str">
            <v>-</v>
          </cell>
          <cell r="O1516" t="str">
            <v>-</v>
          </cell>
          <cell r="W1516" t="str">
            <v>-</v>
          </cell>
        </row>
        <row r="1517">
          <cell r="C1517" t="str">
            <v>3СГ1-9</v>
          </cell>
          <cell r="D1517" t="str">
            <v>Связь 3СГ1-9</v>
          </cell>
          <cell r="E1517">
            <v>1</v>
          </cell>
          <cell r="F1517">
            <v>29.5</v>
          </cell>
          <cell r="G1517">
            <v>29.5</v>
          </cell>
          <cell r="H1517">
            <v>0.96</v>
          </cell>
          <cell r="I1517">
            <v>0.96</v>
          </cell>
          <cell r="J1517" t="str">
            <v>ОГЗ до R45</v>
          </cell>
          <cell r="K1517">
            <v>0</v>
          </cell>
          <cell r="L1517">
            <v>0</v>
          </cell>
          <cell r="M1517">
            <v>0</v>
          </cell>
          <cell r="N1517" t="str">
            <v>-</v>
          </cell>
          <cell r="O1517" t="str">
            <v>-</v>
          </cell>
          <cell r="W1517" t="str">
            <v>-</v>
          </cell>
        </row>
        <row r="1518">
          <cell r="C1518" t="str">
            <v>3СГ1-10</v>
          </cell>
          <cell r="D1518" t="str">
            <v>Связь 3СГ1-10</v>
          </cell>
          <cell r="E1518">
            <v>1</v>
          </cell>
          <cell r="F1518">
            <v>24.7</v>
          </cell>
          <cell r="G1518">
            <v>24.7</v>
          </cell>
          <cell r="H1518">
            <v>0.8</v>
          </cell>
          <cell r="I1518">
            <v>0.8</v>
          </cell>
          <cell r="J1518" t="str">
            <v>ОГЗ до R45</v>
          </cell>
          <cell r="K1518">
            <v>0</v>
          </cell>
          <cell r="L1518">
            <v>0</v>
          </cell>
          <cell r="M1518">
            <v>0</v>
          </cell>
          <cell r="N1518" t="str">
            <v>-</v>
          </cell>
          <cell r="O1518" t="str">
            <v>-</v>
          </cell>
          <cell r="W1518" t="str">
            <v>-</v>
          </cell>
        </row>
        <row r="1519">
          <cell r="C1519" t="str">
            <v>3СГ2-1</v>
          </cell>
          <cell r="D1519" t="str">
            <v>Связь 3СГ2-1</v>
          </cell>
          <cell r="E1519">
            <v>2</v>
          </cell>
          <cell r="F1519">
            <v>216.8</v>
          </cell>
          <cell r="G1519">
            <v>433.6</v>
          </cell>
          <cell r="H1519">
            <v>4.96</v>
          </cell>
          <cell r="I1519">
            <v>9.92</v>
          </cell>
          <cell r="J1519" t="str">
            <v>ОГЗ до R45</v>
          </cell>
          <cell r="K1519">
            <v>0</v>
          </cell>
          <cell r="L1519">
            <v>0</v>
          </cell>
          <cell r="M1519">
            <v>0</v>
          </cell>
          <cell r="N1519" t="str">
            <v>-</v>
          </cell>
          <cell r="O1519" t="str">
            <v>-</v>
          </cell>
          <cell r="W1519" t="str">
            <v>-</v>
          </cell>
        </row>
        <row r="1520">
          <cell r="C1520" t="str">
            <v>3СГ2-2</v>
          </cell>
          <cell r="D1520" t="str">
            <v>Связь 3СГ2-2</v>
          </cell>
          <cell r="E1520">
            <v>1</v>
          </cell>
          <cell r="F1520">
            <v>219.2</v>
          </cell>
          <cell r="G1520">
            <v>219.2</v>
          </cell>
          <cell r="H1520">
            <v>5.01</v>
          </cell>
          <cell r="I1520">
            <v>5.01</v>
          </cell>
          <cell r="J1520" t="str">
            <v>ОГЗ до R45</v>
          </cell>
          <cell r="K1520">
            <v>0</v>
          </cell>
          <cell r="L1520">
            <v>0</v>
          </cell>
          <cell r="M1520">
            <v>0</v>
          </cell>
          <cell r="N1520" t="str">
            <v>-</v>
          </cell>
          <cell r="O1520" t="str">
            <v>-</v>
          </cell>
          <cell r="W1520" t="str">
            <v>-</v>
          </cell>
        </row>
        <row r="1521">
          <cell r="C1521" t="str">
            <v>3СГ2-3</v>
          </cell>
          <cell r="D1521" t="str">
            <v>Связь 3СГ2-3</v>
          </cell>
          <cell r="E1521">
            <v>1</v>
          </cell>
          <cell r="F1521">
            <v>219.2</v>
          </cell>
          <cell r="G1521">
            <v>219.2</v>
          </cell>
          <cell r="H1521">
            <v>5.01</v>
          </cell>
          <cell r="I1521">
            <v>5.01</v>
          </cell>
          <cell r="J1521" t="str">
            <v>ОГЗ до R45</v>
          </cell>
          <cell r="K1521">
            <v>0</v>
          </cell>
          <cell r="L1521">
            <v>0</v>
          </cell>
          <cell r="M1521">
            <v>0</v>
          </cell>
          <cell r="N1521" t="str">
            <v>-</v>
          </cell>
          <cell r="O1521" t="str">
            <v>-</v>
          </cell>
          <cell r="W1521" t="str">
            <v>-</v>
          </cell>
        </row>
        <row r="1522">
          <cell r="C1522" t="str">
            <v>3СТ1-1</v>
          </cell>
          <cell r="D1522" t="str">
            <v>Стойка 3СТ1-1</v>
          </cell>
          <cell r="E1522">
            <v>1</v>
          </cell>
          <cell r="F1522">
            <v>277.10000000000002</v>
          </cell>
          <cell r="G1522">
            <v>277.10000000000002</v>
          </cell>
          <cell r="H1522">
            <v>5.46</v>
          </cell>
          <cell r="I1522">
            <v>5.46</v>
          </cell>
          <cell r="J1522" t="str">
            <v>RAL  7005</v>
          </cell>
          <cell r="K1522">
            <v>0</v>
          </cell>
          <cell r="L1522">
            <v>0</v>
          </cell>
          <cell r="M1522">
            <v>0</v>
          </cell>
          <cell r="N1522" t="str">
            <v>-</v>
          </cell>
          <cell r="O1522" t="str">
            <v>-</v>
          </cell>
          <cell r="W1522" t="str">
            <v>-</v>
          </cell>
        </row>
        <row r="1523">
          <cell r="C1523" t="str">
            <v>3СТ1-2</v>
          </cell>
          <cell r="D1523" t="str">
            <v>Стойка 3СТ1-2</v>
          </cell>
          <cell r="E1523">
            <v>1</v>
          </cell>
          <cell r="F1523">
            <v>427.4</v>
          </cell>
          <cell r="G1523">
            <v>427.4</v>
          </cell>
          <cell r="H1523">
            <v>8.8000000000000007</v>
          </cell>
          <cell r="I1523">
            <v>8.8000000000000007</v>
          </cell>
          <cell r="J1523" t="str">
            <v>RAL  7005</v>
          </cell>
          <cell r="K1523">
            <v>0</v>
          </cell>
          <cell r="L1523">
            <v>0</v>
          </cell>
          <cell r="M1523">
            <v>0</v>
          </cell>
          <cell r="N1523" t="str">
            <v>-</v>
          </cell>
          <cell r="O1523" t="str">
            <v>-</v>
          </cell>
          <cell r="W1523" t="str">
            <v>-</v>
          </cell>
        </row>
        <row r="1524">
          <cell r="C1524" t="str">
            <v>3СТ1-3</v>
          </cell>
          <cell r="D1524" t="str">
            <v>Стойка 3СТ1-3</v>
          </cell>
          <cell r="E1524">
            <v>1</v>
          </cell>
          <cell r="F1524">
            <v>322.89999999999998</v>
          </cell>
          <cell r="G1524">
            <v>322.89999999999998</v>
          </cell>
          <cell r="H1524">
            <v>6.46</v>
          </cell>
          <cell r="I1524">
            <v>6.46</v>
          </cell>
          <cell r="J1524" t="str">
            <v>RAL  7005</v>
          </cell>
          <cell r="K1524">
            <v>0</v>
          </cell>
          <cell r="L1524">
            <v>0</v>
          </cell>
          <cell r="M1524">
            <v>0</v>
          </cell>
          <cell r="N1524" t="str">
            <v>-</v>
          </cell>
          <cell r="O1524" t="str">
            <v>-</v>
          </cell>
          <cell r="W1524" t="str">
            <v>-</v>
          </cell>
        </row>
        <row r="1525">
          <cell r="C1525" t="str">
            <v>3СТ1-4</v>
          </cell>
          <cell r="D1525" t="str">
            <v>Стойка 3СТ1-4</v>
          </cell>
          <cell r="E1525">
            <v>1</v>
          </cell>
          <cell r="F1525">
            <v>473.1</v>
          </cell>
          <cell r="G1525">
            <v>473.1</v>
          </cell>
          <cell r="H1525">
            <v>9.8000000000000007</v>
          </cell>
          <cell r="I1525">
            <v>9.8000000000000007</v>
          </cell>
          <cell r="J1525" t="str">
            <v>RAL  7005</v>
          </cell>
          <cell r="K1525">
            <v>0</v>
          </cell>
          <cell r="L1525">
            <v>0</v>
          </cell>
          <cell r="M1525">
            <v>0</v>
          </cell>
          <cell r="N1525" t="str">
            <v>-</v>
          </cell>
          <cell r="O1525" t="str">
            <v>-</v>
          </cell>
          <cell r="W1525" t="str">
            <v>-</v>
          </cell>
        </row>
        <row r="1526">
          <cell r="C1526" t="str">
            <v>3СФ1-1</v>
          </cell>
          <cell r="D1526" t="str">
            <v>Стойка фахверка 3СФ1-1</v>
          </cell>
          <cell r="E1526">
            <v>1</v>
          </cell>
          <cell r="F1526">
            <v>61.1</v>
          </cell>
          <cell r="G1526">
            <v>61.1</v>
          </cell>
          <cell r="H1526">
            <v>1.71</v>
          </cell>
          <cell r="I1526">
            <v>1.71</v>
          </cell>
          <cell r="J1526" t="str">
            <v>RAL  7005</v>
          </cell>
          <cell r="K1526">
            <v>0</v>
          </cell>
          <cell r="L1526">
            <v>0</v>
          </cell>
          <cell r="M1526">
            <v>0</v>
          </cell>
          <cell r="N1526" t="str">
            <v>-</v>
          </cell>
          <cell r="O1526" t="str">
            <v>-</v>
          </cell>
          <cell r="W1526" t="str">
            <v>-</v>
          </cell>
        </row>
        <row r="1527">
          <cell r="C1527" t="str">
            <v>3СФ1-2</v>
          </cell>
          <cell r="D1527" t="str">
            <v>Стойка фахверка 3СФ1-2</v>
          </cell>
          <cell r="E1527">
            <v>1</v>
          </cell>
          <cell r="F1527">
            <v>61.1</v>
          </cell>
          <cell r="G1527">
            <v>61.1</v>
          </cell>
          <cell r="H1527">
            <v>1.71</v>
          </cell>
          <cell r="I1527">
            <v>1.71</v>
          </cell>
          <cell r="J1527" t="str">
            <v>RAL  7005</v>
          </cell>
          <cell r="K1527">
            <v>0</v>
          </cell>
          <cell r="L1527">
            <v>0</v>
          </cell>
          <cell r="M1527">
            <v>0</v>
          </cell>
          <cell r="N1527" t="str">
            <v>-</v>
          </cell>
          <cell r="O1527" t="str">
            <v>-</v>
          </cell>
          <cell r="W1527" t="str">
            <v>-</v>
          </cell>
        </row>
        <row r="1528">
          <cell r="C1528" t="str">
            <v>3СФ2-1</v>
          </cell>
          <cell r="D1528" t="str">
            <v>Стойка фахверка 3СФ2-1</v>
          </cell>
          <cell r="E1528">
            <v>12</v>
          </cell>
          <cell r="F1528">
            <v>28.9</v>
          </cell>
          <cell r="G1528">
            <v>346.8</v>
          </cell>
          <cell r="H1528">
            <v>0.82</v>
          </cell>
          <cell r="I1528">
            <v>9.84</v>
          </cell>
          <cell r="J1528" t="str">
            <v>RAL  7005</v>
          </cell>
          <cell r="K1528">
            <v>0</v>
          </cell>
          <cell r="L1528">
            <v>0</v>
          </cell>
          <cell r="M1528">
            <v>0</v>
          </cell>
          <cell r="N1528" t="str">
            <v>-</v>
          </cell>
          <cell r="O1528" t="str">
            <v>-</v>
          </cell>
          <cell r="W1528" t="str">
            <v>-</v>
          </cell>
        </row>
        <row r="1529">
          <cell r="C1529" t="str">
            <v>3СФ2-2</v>
          </cell>
          <cell r="D1529" t="str">
            <v>Стойка фахверка 3СФ2-2</v>
          </cell>
          <cell r="E1529">
            <v>1</v>
          </cell>
          <cell r="F1529">
            <v>36</v>
          </cell>
          <cell r="G1529">
            <v>36</v>
          </cell>
          <cell r="H1529">
            <v>0.98</v>
          </cell>
          <cell r="I1529">
            <v>0.98</v>
          </cell>
          <cell r="J1529" t="str">
            <v>RAL  7005</v>
          </cell>
          <cell r="K1529">
            <v>0</v>
          </cell>
          <cell r="L1529">
            <v>0</v>
          </cell>
          <cell r="M1529">
            <v>0</v>
          </cell>
          <cell r="N1529" t="str">
            <v>-</v>
          </cell>
          <cell r="O1529" t="str">
            <v>-</v>
          </cell>
          <cell r="W1529" t="str">
            <v>-</v>
          </cell>
        </row>
        <row r="1530">
          <cell r="C1530" t="str">
            <v>3СФ2-3</v>
          </cell>
          <cell r="D1530" t="str">
            <v>Стойка фахверка 3СФ2-3</v>
          </cell>
          <cell r="E1530">
            <v>1</v>
          </cell>
          <cell r="F1530">
            <v>45.9</v>
          </cell>
          <cell r="G1530">
            <v>45.9</v>
          </cell>
          <cell r="H1530">
            <v>1.25</v>
          </cell>
          <cell r="I1530">
            <v>1.25</v>
          </cell>
          <cell r="J1530" t="str">
            <v>RAL  7005</v>
          </cell>
          <cell r="K1530">
            <v>0</v>
          </cell>
          <cell r="L1530">
            <v>0</v>
          </cell>
          <cell r="M1530">
            <v>0</v>
          </cell>
          <cell r="N1530" t="str">
            <v>-</v>
          </cell>
          <cell r="O1530" t="str">
            <v>-</v>
          </cell>
          <cell r="W1530" t="str">
            <v>-</v>
          </cell>
        </row>
        <row r="1531">
          <cell r="C1531" t="str">
            <v>3СФ3-1</v>
          </cell>
          <cell r="D1531" t="str">
            <v>Стойка фахверка 3СФ3-1</v>
          </cell>
          <cell r="E1531">
            <v>2</v>
          </cell>
          <cell r="F1531">
            <v>9.4</v>
          </cell>
          <cell r="G1531">
            <v>18.8</v>
          </cell>
          <cell r="H1531">
            <v>0.5</v>
          </cell>
          <cell r="I1531">
            <v>1</v>
          </cell>
          <cell r="J1531" t="str">
            <v>RAL  7005</v>
          </cell>
          <cell r="K1531">
            <v>0</v>
          </cell>
          <cell r="L1531">
            <v>0</v>
          </cell>
          <cell r="M1531">
            <v>0</v>
          </cell>
          <cell r="N1531" t="str">
            <v>-</v>
          </cell>
          <cell r="O1531" t="str">
            <v>-</v>
          </cell>
          <cell r="W1531" t="str">
            <v>-</v>
          </cell>
        </row>
        <row r="1532">
          <cell r="C1532" t="str">
            <v>3СФ3-2</v>
          </cell>
          <cell r="D1532" t="str">
            <v>Стойка фахверка 3СФ3-2</v>
          </cell>
          <cell r="E1532">
            <v>2</v>
          </cell>
          <cell r="F1532">
            <v>8.8000000000000007</v>
          </cell>
          <cell r="G1532">
            <v>17.600000000000001</v>
          </cell>
          <cell r="H1532">
            <v>0.46</v>
          </cell>
          <cell r="I1532">
            <v>0.92</v>
          </cell>
          <cell r="J1532" t="str">
            <v>RAL  7005</v>
          </cell>
          <cell r="K1532">
            <v>0</v>
          </cell>
          <cell r="L1532">
            <v>0</v>
          </cell>
          <cell r="M1532">
            <v>0</v>
          </cell>
          <cell r="N1532" t="str">
            <v>-</v>
          </cell>
          <cell r="O1532" t="str">
            <v>-</v>
          </cell>
          <cell r="W1532" t="str">
            <v>-</v>
          </cell>
        </row>
        <row r="1533">
          <cell r="C1533" t="str">
            <v>3СФ3-3</v>
          </cell>
          <cell r="D1533" t="str">
            <v>Стойка фахверка 3СФ3-3</v>
          </cell>
          <cell r="E1533">
            <v>14</v>
          </cell>
          <cell r="F1533">
            <v>10.9</v>
          </cell>
          <cell r="G1533">
            <v>152.6</v>
          </cell>
          <cell r="H1533">
            <v>0.56999999999999995</v>
          </cell>
          <cell r="I1533">
            <v>7.9799999999999995</v>
          </cell>
          <cell r="J1533" t="str">
            <v>RAL  7005</v>
          </cell>
          <cell r="K1533">
            <v>0</v>
          </cell>
          <cell r="L1533">
            <v>0</v>
          </cell>
          <cell r="M1533">
            <v>0</v>
          </cell>
          <cell r="N1533" t="str">
            <v>-</v>
          </cell>
          <cell r="O1533" t="str">
            <v>-</v>
          </cell>
          <cell r="W1533" t="str">
            <v>-</v>
          </cell>
        </row>
        <row r="1534">
          <cell r="C1534" t="str">
            <v>3СФ3-4</v>
          </cell>
          <cell r="D1534" t="str">
            <v>Стойка фахверка 3СФ3-4</v>
          </cell>
          <cell r="E1534">
            <v>2</v>
          </cell>
          <cell r="F1534">
            <v>10.4</v>
          </cell>
          <cell r="G1534">
            <v>20.8</v>
          </cell>
          <cell r="H1534">
            <v>0.55000000000000004</v>
          </cell>
          <cell r="I1534">
            <v>1.1000000000000001</v>
          </cell>
          <cell r="J1534" t="str">
            <v>RAL  7005</v>
          </cell>
          <cell r="K1534">
            <v>0</v>
          </cell>
          <cell r="L1534">
            <v>0</v>
          </cell>
          <cell r="M1534">
            <v>0</v>
          </cell>
          <cell r="N1534" t="str">
            <v>-</v>
          </cell>
          <cell r="O1534" t="str">
            <v>-</v>
          </cell>
          <cell r="W1534" t="str">
            <v>-</v>
          </cell>
        </row>
        <row r="1535">
          <cell r="C1535" t="str">
            <v>3СФ3-5</v>
          </cell>
          <cell r="D1535" t="str">
            <v>Стойка фахверка 3СФ3-5</v>
          </cell>
          <cell r="E1535">
            <v>12</v>
          </cell>
          <cell r="F1535">
            <v>8.8000000000000007</v>
          </cell>
          <cell r="G1535">
            <v>105.6</v>
          </cell>
          <cell r="H1535">
            <v>0.46</v>
          </cell>
          <cell r="I1535">
            <v>5.5200000000000005</v>
          </cell>
          <cell r="J1535" t="str">
            <v>RAL  7005</v>
          </cell>
          <cell r="K1535">
            <v>0</v>
          </cell>
          <cell r="L1535">
            <v>0</v>
          </cell>
          <cell r="M1535">
            <v>0</v>
          </cell>
          <cell r="N1535" t="str">
            <v>-</v>
          </cell>
          <cell r="O1535" t="str">
            <v>-</v>
          </cell>
          <cell r="W1535" t="str">
            <v>-</v>
          </cell>
        </row>
        <row r="1536">
          <cell r="C1536" t="str">
            <v>3СФ3-6</v>
          </cell>
          <cell r="D1536" t="str">
            <v>Стойка фахверка 3СФ3-6</v>
          </cell>
          <cell r="E1536">
            <v>12</v>
          </cell>
          <cell r="F1536">
            <v>10.5</v>
          </cell>
          <cell r="G1536">
            <v>126</v>
          </cell>
          <cell r="H1536">
            <v>0.55000000000000004</v>
          </cell>
          <cell r="I1536">
            <v>6.6000000000000005</v>
          </cell>
          <cell r="J1536" t="str">
            <v>RAL  7005</v>
          </cell>
          <cell r="K1536">
            <v>0</v>
          </cell>
          <cell r="L1536">
            <v>0</v>
          </cell>
          <cell r="M1536">
            <v>0</v>
          </cell>
          <cell r="N1536" t="str">
            <v>-</v>
          </cell>
          <cell r="O1536" t="str">
            <v>-</v>
          </cell>
          <cell r="W1536" t="str">
            <v>-</v>
          </cell>
        </row>
        <row r="1537">
          <cell r="C1537" t="str">
            <v>3ФП1-1</v>
          </cell>
          <cell r="D1537" t="str">
            <v>Ферма 3ФП1-1</v>
          </cell>
          <cell r="E1537">
            <v>4</v>
          </cell>
          <cell r="F1537">
            <v>1471.5</v>
          </cell>
          <cell r="G1537">
            <v>5886</v>
          </cell>
          <cell r="H1537">
            <v>36.090000000000003</v>
          </cell>
          <cell r="I1537">
            <v>144.36000000000001</v>
          </cell>
          <cell r="J1537" t="str">
            <v>ОГЗ до R45</v>
          </cell>
          <cell r="K1537">
            <v>0</v>
          </cell>
          <cell r="L1537">
            <v>0</v>
          </cell>
          <cell r="M1537">
            <v>0</v>
          </cell>
          <cell r="N1537" t="str">
            <v>-</v>
          </cell>
          <cell r="O1537" t="str">
            <v>-</v>
          </cell>
          <cell r="W1537" t="str">
            <v>-</v>
          </cell>
        </row>
        <row r="1538">
          <cell r="C1538" t="str">
            <v>3ФП2-1</v>
          </cell>
          <cell r="D1538" t="str">
            <v>Ферма 3ФП2-1</v>
          </cell>
          <cell r="E1538">
            <v>7</v>
          </cell>
          <cell r="F1538">
            <v>1414.8</v>
          </cell>
          <cell r="G1538">
            <v>9903.6</v>
          </cell>
          <cell r="H1538">
            <v>34.65</v>
          </cell>
          <cell r="I1538">
            <v>242.54999999999998</v>
          </cell>
          <cell r="J1538" t="str">
            <v>RAL  7005</v>
          </cell>
          <cell r="K1538">
            <v>0</v>
          </cell>
          <cell r="L1538">
            <v>0</v>
          </cell>
          <cell r="M1538">
            <v>0</v>
          </cell>
          <cell r="N1538" t="str">
            <v>-</v>
          </cell>
          <cell r="O1538" t="str">
            <v>-</v>
          </cell>
          <cell r="W1538" t="str">
            <v>-</v>
          </cell>
        </row>
        <row r="1539">
          <cell r="C1539" t="str">
            <v>3ФП3-1</v>
          </cell>
          <cell r="D1539" t="str">
            <v>Ферма 3ФП3-1</v>
          </cell>
          <cell r="E1539">
            <v>2</v>
          </cell>
          <cell r="F1539">
            <v>1427.8</v>
          </cell>
          <cell r="G1539">
            <v>2855.6</v>
          </cell>
          <cell r="H1539">
            <v>34.979999999999997</v>
          </cell>
          <cell r="I1539">
            <v>69.959999999999994</v>
          </cell>
          <cell r="J1539" t="str">
            <v>RAL  7005</v>
          </cell>
          <cell r="K1539">
            <v>0</v>
          </cell>
          <cell r="L1539">
            <v>0</v>
          </cell>
          <cell r="M1539">
            <v>0</v>
          </cell>
          <cell r="N1539" t="str">
            <v>-</v>
          </cell>
          <cell r="O1539" t="str">
            <v>-</v>
          </cell>
          <cell r="W1539" t="str">
            <v>-</v>
          </cell>
        </row>
        <row r="1540">
          <cell r="C1540" t="str">
            <v>3Ш-1</v>
          </cell>
          <cell r="D1540" t="str">
            <v>Шайба 3Ш-1</v>
          </cell>
          <cell r="E1540">
            <v>128</v>
          </cell>
          <cell r="F1540">
            <v>1.6</v>
          </cell>
          <cell r="G1540">
            <v>204.8</v>
          </cell>
          <cell r="H1540">
            <v>0.03</v>
          </cell>
          <cell r="I1540">
            <v>3.84</v>
          </cell>
          <cell r="J1540" t="str">
            <v>RAL  7005</v>
          </cell>
          <cell r="K1540">
            <v>0</v>
          </cell>
          <cell r="L1540">
            <v>0</v>
          </cell>
          <cell r="M1540">
            <v>0</v>
          </cell>
          <cell r="N1540" t="str">
            <v>-</v>
          </cell>
          <cell r="O1540" t="str">
            <v>-</v>
          </cell>
          <cell r="W1540" t="str">
            <v>-</v>
          </cell>
        </row>
        <row r="1541">
          <cell r="C1541" t="str">
            <v>3Ш-2</v>
          </cell>
          <cell r="D1541" t="str">
            <v>Шайба 3Ш-2</v>
          </cell>
          <cell r="E1541">
            <v>16</v>
          </cell>
          <cell r="F1541">
            <v>1</v>
          </cell>
          <cell r="G1541">
            <v>16</v>
          </cell>
          <cell r="H1541">
            <v>0.02</v>
          </cell>
          <cell r="I1541">
            <v>0.32</v>
          </cell>
          <cell r="J1541" t="str">
            <v>RAL  7005</v>
          </cell>
          <cell r="K1541">
            <v>0</v>
          </cell>
          <cell r="L1541">
            <v>0</v>
          </cell>
          <cell r="M1541">
            <v>0</v>
          </cell>
          <cell r="N1541" t="str">
            <v>-</v>
          </cell>
          <cell r="O1541" t="str">
            <v>-</v>
          </cell>
          <cell r="W1541" t="str">
            <v>-</v>
          </cell>
        </row>
        <row r="1542">
          <cell r="C1542" t="str">
            <v>3Щ1-1</v>
          </cell>
          <cell r="D1542" t="str">
            <v>Щит 3Щ1-1</v>
          </cell>
          <cell r="E1542">
            <v>8</v>
          </cell>
          <cell r="F1542">
            <v>47.7</v>
          </cell>
          <cell r="G1542">
            <v>381.6</v>
          </cell>
          <cell r="H1542">
            <v>2.83</v>
          </cell>
          <cell r="I1542">
            <v>22.64</v>
          </cell>
          <cell r="J1542" t="str">
            <v>RAL  7005</v>
          </cell>
          <cell r="K1542">
            <v>0</v>
          </cell>
          <cell r="L1542">
            <v>0</v>
          </cell>
          <cell r="M1542">
            <v>0</v>
          </cell>
          <cell r="N1542" t="str">
            <v>-</v>
          </cell>
          <cell r="O1542" t="str">
            <v>-</v>
          </cell>
          <cell r="W1542" t="str">
            <v>-</v>
          </cell>
        </row>
        <row r="1543">
          <cell r="C1543" t="str">
            <v>4А-1</v>
          </cell>
          <cell r="D1543" t="str">
            <v>Связь 4А-1</v>
          </cell>
          <cell r="E1543">
            <v>13</v>
          </cell>
          <cell r="F1543">
            <v>45.5</v>
          </cell>
          <cell r="G1543">
            <v>591.5</v>
          </cell>
          <cell r="H1543">
            <v>1.28</v>
          </cell>
          <cell r="I1543">
            <v>16.64</v>
          </cell>
          <cell r="J1543" t="str">
            <v>ОГЗ до R45</v>
          </cell>
          <cell r="K1543">
            <v>0</v>
          </cell>
          <cell r="L1543">
            <v>0</v>
          </cell>
          <cell r="M1543">
            <v>0</v>
          </cell>
          <cell r="N1543" t="str">
            <v>-</v>
          </cell>
          <cell r="O1543" t="str">
            <v>-</v>
          </cell>
          <cell r="W1543" t="str">
            <v>-</v>
          </cell>
        </row>
        <row r="1544">
          <cell r="C1544" t="str">
            <v>4Б-1</v>
          </cell>
          <cell r="D1544" t="str">
            <v>Распорка 4Б-1</v>
          </cell>
          <cell r="E1544">
            <v>1</v>
          </cell>
          <cell r="F1544">
            <v>70.599999999999994</v>
          </cell>
          <cell r="G1544">
            <v>70.599999999999994</v>
          </cell>
          <cell r="H1544">
            <v>1.94</v>
          </cell>
          <cell r="I1544">
            <v>1.94</v>
          </cell>
          <cell r="J1544" t="str">
            <v>RAL  7005</v>
          </cell>
          <cell r="K1544">
            <v>0</v>
          </cell>
          <cell r="L1544">
            <v>0</v>
          </cell>
          <cell r="M1544">
            <v>0</v>
          </cell>
          <cell r="N1544" t="str">
            <v>-</v>
          </cell>
          <cell r="O1544" t="str">
            <v>-</v>
          </cell>
          <cell r="W1544" t="str">
            <v>-</v>
          </cell>
        </row>
        <row r="1545">
          <cell r="C1545" t="str">
            <v>4Б1-1</v>
          </cell>
          <cell r="D1545" t="str">
            <v>Балка 4Б1-1</v>
          </cell>
          <cell r="E1545">
            <v>1</v>
          </cell>
          <cell r="F1545">
            <v>4701.6000000000004</v>
          </cell>
          <cell r="G1545">
            <v>4701.6000000000004</v>
          </cell>
          <cell r="H1545">
            <v>60.65</v>
          </cell>
          <cell r="I1545">
            <v>60.65</v>
          </cell>
          <cell r="J1545" t="str">
            <v>ОГЗ до R45</v>
          </cell>
          <cell r="K1545">
            <v>0</v>
          </cell>
          <cell r="L1545">
            <v>0</v>
          </cell>
          <cell r="M1545">
            <v>0</v>
          </cell>
          <cell r="N1545" t="str">
            <v>-</v>
          </cell>
          <cell r="O1545" t="str">
            <v>-</v>
          </cell>
          <cell r="P1545" t="e">
            <v>#VALUE!</v>
          </cell>
          <cell r="W1545" t="str">
            <v>-</v>
          </cell>
        </row>
        <row r="1546">
          <cell r="C1546" t="str">
            <v>4Б1-2</v>
          </cell>
          <cell r="D1546" t="str">
            <v>Балка 4Б1-2</v>
          </cell>
          <cell r="E1546">
            <v>3</v>
          </cell>
          <cell r="F1546">
            <v>4551.2</v>
          </cell>
          <cell r="G1546">
            <v>13653.6</v>
          </cell>
          <cell r="H1546">
            <v>57.72</v>
          </cell>
          <cell r="I1546">
            <v>173.16</v>
          </cell>
          <cell r="J1546" t="str">
            <v>ОГЗ до R45</v>
          </cell>
          <cell r="K1546">
            <v>1</v>
          </cell>
          <cell r="L1546">
            <v>4551.2</v>
          </cell>
          <cell r="M1546">
            <v>57.72</v>
          </cell>
          <cell r="N1546">
            <v>1</v>
          </cell>
          <cell r="O1546">
            <v>4551.2</v>
          </cell>
          <cell r="P1546">
            <v>57.72</v>
          </cell>
          <cell r="Q1546">
            <v>0</v>
          </cell>
          <cell r="R1546">
            <v>0</v>
          </cell>
          <cell r="S1546">
            <v>0</v>
          </cell>
          <cell r="W1546">
            <v>1</v>
          </cell>
        </row>
        <row r="1547">
          <cell r="C1547" t="str">
            <v>4Б1-3</v>
          </cell>
          <cell r="D1547" t="str">
            <v>Балка 4Б1-3</v>
          </cell>
          <cell r="E1547">
            <v>2</v>
          </cell>
          <cell r="F1547">
            <v>4535.6000000000004</v>
          </cell>
          <cell r="G1547">
            <v>9071.2000000000007</v>
          </cell>
          <cell r="H1547">
            <v>57.32</v>
          </cell>
          <cell r="I1547">
            <v>114.64</v>
          </cell>
          <cell r="J1547" t="str">
            <v>ОГЗ до R45</v>
          </cell>
          <cell r="K1547">
            <v>2</v>
          </cell>
          <cell r="L1547">
            <v>9071.2000000000007</v>
          </cell>
          <cell r="M1547">
            <v>114.64</v>
          </cell>
          <cell r="N1547">
            <v>2</v>
          </cell>
          <cell r="O1547">
            <v>9071.2000000000007</v>
          </cell>
          <cell r="P1547">
            <v>114.64</v>
          </cell>
          <cell r="Q1547">
            <v>0</v>
          </cell>
          <cell r="R1547">
            <v>0</v>
          </cell>
          <cell r="S1547">
            <v>0</v>
          </cell>
          <cell r="W1547">
            <v>2</v>
          </cell>
        </row>
        <row r="1548">
          <cell r="C1548" t="str">
            <v>4Б1-4</v>
          </cell>
          <cell r="D1548" t="str">
            <v>Балка 4Б1-4</v>
          </cell>
          <cell r="E1548">
            <v>1</v>
          </cell>
          <cell r="F1548">
            <v>4526.5</v>
          </cell>
          <cell r="G1548">
            <v>4526.5</v>
          </cell>
          <cell r="H1548">
            <v>57.3</v>
          </cell>
          <cell r="I1548">
            <v>57.3</v>
          </cell>
          <cell r="J1548" t="str">
            <v>ОГЗ до R45</v>
          </cell>
          <cell r="K1548">
            <v>0</v>
          </cell>
          <cell r="L1548">
            <v>0</v>
          </cell>
          <cell r="M1548">
            <v>0</v>
          </cell>
          <cell r="N1548" t="str">
            <v>-</v>
          </cell>
          <cell r="O1548" t="str">
            <v>-</v>
          </cell>
          <cell r="P1548" t="e">
            <v>#VALUE!</v>
          </cell>
          <cell r="W1548" t="str">
            <v>-</v>
          </cell>
        </row>
        <row r="1549">
          <cell r="C1549" t="str">
            <v>4Б1-5</v>
          </cell>
          <cell r="D1549" t="str">
            <v>Балка 4Б1-5</v>
          </cell>
          <cell r="E1549">
            <v>1</v>
          </cell>
          <cell r="F1549">
            <v>4542.1000000000004</v>
          </cell>
          <cell r="G1549">
            <v>4542.1000000000004</v>
          </cell>
          <cell r="H1549">
            <v>57.71</v>
          </cell>
          <cell r="I1549">
            <v>57.71</v>
          </cell>
          <cell r="J1549" t="str">
            <v>ОГЗ до R45</v>
          </cell>
          <cell r="K1549">
            <v>0</v>
          </cell>
          <cell r="L1549">
            <v>0</v>
          </cell>
          <cell r="M1549">
            <v>0</v>
          </cell>
          <cell r="N1549" t="str">
            <v>-</v>
          </cell>
          <cell r="O1549" t="str">
            <v>-</v>
          </cell>
          <cell r="P1549" t="e">
            <v>#VALUE!</v>
          </cell>
          <cell r="W1549" t="str">
            <v>-</v>
          </cell>
        </row>
        <row r="1550">
          <cell r="C1550" t="str">
            <v>4Б1-6</v>
          </cell>
          <cell r="D1550" t="str">
            <v>Балка 4Б1-6</v>
          </cell>
          <cell r="E1550">
            <v>1</v>
          </cell>
          <cell r="F1550">
            <v>4526.5</v>
          </cell>
          <cell r="G1550">
            <v>4526.5</v>
          </cell>
          <cell r="H1550">
            <v>57.3</v>
          </cell>
          <cell r="I1550">
            <v>57.3</v>
          </cell>
          <cell r="J1550" t="str">
            <v>ОГЗ до R45</v>
          </cell>
          <cell r="K1550">
            <v>0</v>
          </cell>
          <cell r="L1550">
            <v>0</v>
          </cell>
          <cell r="M1550">
            <v>0</v>
          </cell>
          <cell r="N1550" t="str">
            <v>-</v>
          </cell>
          <cell r="O1550" t="str">
            <v>-</v>
          </cell>
          <cell r="P1550" t="e">
            <v>#VALUE!</v>
          </cell>
          <cell r="W1550" t="str">
            <v>-</v>
          </cell>
        </row>
        <row r="1551">
          <cell r="C1551" t="str">
            <v>4Б1-7</v>
          </cell>
          <cell r="D1551" t="str">
            <v>Балка 4Б1-7</v>
          </cell>
          <cell r="E1551">
            <v>1</v>
          </cell>
          <cell r="F1551">
            <v>4542.1000000000004</v>
          </cell>
          <cell r="G1551">
            <v>4542.1000000000004</v>
          </cell>
          <cell r="H1551">
            <v>57.71</v>
          </cell>
          <cell r="I1551">
            <v>57.71</v>
          </cell>
          <cell r="J1551" t="str">
            <v>ОГЗ до R45</v>
          </cell>
          <cell r="K1551">
            <v>0</v>
          </cell>
          <cell r="L1551">
            <v>0</v>
          </cell>
          <cell r="M1551">
            <v>0</v>
          </cell>
          <cell r="N1551" t="str">
            <v>-</v>
          </cell>
          <cell r="O1551" t="str">
            <v>-</v>
          </cell>
          <cell r="P1551" t="e">
            <v>#VALUE!</v>
          </cell>
          <cell r="W1551" t="str">
            <v>-</v>
          </cell>
        </row>
        <row r="1552">
          <cell r="C1552" t="str">
            <v>4Б1-8</v>
          </cell>
          <cell r="D1552" t="str">
            <v>Балка 4Б1-8</v>
          </cell>
          <cell r="E1552">
            <v>1</v>
          </cell>
          <cell r="F1552">
            <v>4552.8999999999996</v>
          </cell>
          <cell r="G1552">
            <v>4552.8999999999996</v>
          </cell>
          <cell r="H1552">
            <v>57.9</v>
          </cell>
          <cell r="I1552">
            <v>57.9</v>
          </cell>
          <cell r="J1552" t="str">
            <v>ОГЗ до R45</v>
          </cell>
          <cell r="K1552">
            <v>0</v>
          </cell>
          <cell r="L1552">
            <v>0</v>
          </cell>
          <cell r="M1552">
            <v>0</v>
          </cell>
          <cell r="N1552" t="str">
            <v>-</v>
          </cell>
          <cell r="O1552" t="str">
            <v>-</v>
          </cell>
          <cell r="P1552" t="e">
            <v>#VALUE!</v>
          </cell>
          <cell r="W1552" t="str">
            <v>-</v>
          </cell>
        </row>
        <row r="1553">
          <cell r="C1553" t="str">
            <v>4Б2-1</v>
          </cell>
          <cell r="D1553" t="str">
            <v>Балка 4Б2-1</v>
          </cell>
          <cell r="E1553">
            <v>1</v>
          </cell>
          <cell r="F1553">
            <v>4381.8999999999996</v>
          </cell>
          <cell r="G1553">
            <v>4381.8999999999996</v>
          </cell>
          <cell r="H1553">
            <v>54.69</v>
          </cell>
          <cell r="I1553">
            <v>54.69</v>
          </cell>
          <cell r="J1553" t="str">
            <v>ОГЗ до R45</v>
          </cell>
          <cell r="K1553">
            <v>1</v>
          </cell>
          <cell r="L1553">
            <v>4381.8999999999996</v>
          </cell>
          <cell r="M1553">
            <v>54.69</v>
          </cell>
          <cell r="N1553">
            <v>1</v>
          </cell>
          <cell r="O1553">
            <v>4381.8999999999996</v>
          </cell>
          <cell r="P1553">
            <v>54.69</v>
          </cell>
          <cell r="Q1553">
            <v>0</v>
          </cell>
          <cell r="R1553">
            <v>0</v>
          </cell>
          <cell r="S1553">
            <v>0</v>
          </cell>
          <cell r="U1553">
            <v>0</v>
          </cell>
          <cell r="V1553">
            <v>0</v>
          </cell>
          <cell r="W1553">
            <v>1</v>
          </cell>
        </row>
        <row r="1554">
          <cell r="C1554" t="str">
            <v>4Б2-2</v>
          </cell>
          <cell r="D1554" t="str">
            <v>Балка 4Б2-2</v>
          </cell>
          <cell r="E1554">
            <v>1</v>
          </cell>
          <cell r="F1554">
            <v>4416</v>
          </cell>
          <cell r="G1554">
            <v>4416</v>
          </cell>
          <cell r="H1554">
            <v>55.42</v>
          </cell>
          <cell r="I1554">
            <v>55.42</v>
          </cell>
          <cell r="J1554" t="str">
            <v>ОГЗ до R45</v>
          </cell>
          <cell r="K1554">
            <v>0</v>
          </cell>
          <cell r="L1554">
            <v>0</v>
          </cell>
          <cell r="M1554">
            <v>0</v>
          </cell>
          <cell r="N1554" t="str">
            <v>-</v>
          </cell>
          <cell r="O1554" t="str">
            <v>-</v>
          </cell>
          <cell r="W1554" t="str">
            <v>-</v>
          </cell>
        </row>
        <row r="1555">
          <cell r="C1555" t="str">
            <v>4Б3-1</v>
          </cell>
          <cell r="D1555" t="str">
            <v>Балка 4Б3-1</v>
          </cell>
          <cell r="E1555">
            <v>1</v>
          </cell>
          <cell r="F1555">
            <v>2312.5</v>
          </cell>
          <cell r="G1555">
            <v>2312.5</v>
          </cell>
          <cell r="H1555">
            <v>44.31</v>
          </cell>
          <cell r="I1555">
            <v>44.31</v>
          </cell>
          <cell r="J1555" t="str">
            <v>ОГЗ до R45</v>
          </cell>
          <cell r="K1555">
            <v>0</v>
          </cell>
          <cell r="L1555">
            <v>0</v>
          </cell>
          <cell r="M1555">
            <v>0</v>
          </cell>
          <cell r="N1555" t="str">
            <v>-</v>
          </cell>
          <cell r="O1555" t="str">
            <v>-</v>
          </cell>
          <cell r="W1555" t="str">
            <v>-</v>
          </cell>
        </row>
        <row r="1556">
          <cell r="C1556" t="str">
            <v>4Б4-1</v>
          </cell>
          <cell r="D1556" t="str">
            <v>Балка 4Б4-1</v>
          </cell>
          <cell r="E1556">
            <v>1</v>
          </cell>
          <cell r="F1556">
            <v>186.6</v>
          </cell>
          <cell r="G1556">
            <v>186.6</v>
          </cell>
          <cell r="H1556">
            <v>3.68</v>
          </cell>
          <cell r="I1556">
            <v>3.68</v>
          </cell>
          <cell r="J1556" t="str">
            <v>ОГЗ до R45</v>
          </cell>
          <cell r="K1556">
            <v>0</v>
          </cell>
          <cell r="L1556">
            <v>0</v>
          </cell>
          <cell r="M1556">
            <v>0</v>
          </cell>
          <cell r="N1556" t="str">
            <v>-</v>
          </cell>
          <cell r="O1556" t="str">
            <v>-</v>
          </cell>
          <cell r="W1556" t="str">
            <v>-</v>
          </cell>
        </row>
        <row r="1557">
          <cell r="C1557" t="str">
            <v>4Б4-2</v>
          </cell>
          <cell r="D1557" t="str">
            <v>Балка 4Б4-2</v>
          </cell>
          <cell r="E1557">
            <v>1</v>
          </cell>
          <cell r="F1557">
            <v>186.6</v>
          </cell>
          <cell r="G1557">
            <v>186.6</v>
          </cell>
          <cell r="H1557">
            <v>3.68</v>
          </cell>
          <cell r="I1557">
            <v>3.68</v>
          </cell>
          <cell r="J1557" t="str">
            <v>ОГЗ до R45</v>
          </cell>
          <cell r="K1557">
            <v>0</v>
          </cell>
          <cell r="L1557">
            <v>0</v>
          </cell>
          <cell r="M1557">
            <v>0</v>
          </cell>
          <cell r="N1557" t="str">
            <v>-</v>
          </cell>
          <cell r="O1557" t="str">
            <v>-</v>
          </cell>
          <cell r="W1557" t="str">
            <v>-</v>
          </cell>
        </row>
        <row r="1558">
          <cell r="C1558" t="str">
            <v>4Б4-3</v>
          </cell>
          <cell r="D1558" t="str">
            <v>Балка 4Б4-3</v>
          </cell>
          <cell r="E1558">
            <v>2</v>
          </cell>
          <cell r="F1558">
            <v>186.6</v>
          </cell>
          <cell r="G1558">
            <v>373.2</v>
          </cell>
          <cell r="H1558">
            <v>3.68</v>
          </cell>
          <cell r="I1558">
            <v>7.36</v>
          </cell>
          <cell r="J1558" t="str">
            <v>ОГЗ до R45</v>
          </cell>
          <cell r="K1558">
            <v>0</v>
          </cell>
          <cell r="L1558">
            <v>0</v>
          </cell>
          <cell r="M1558">
            <v>0</v>
          </cell>
          <cell r="N1558" t="str">
            <v>-</v>
          </cell>
          <cell r="O1558" t="str">
            <v>-</v>
          </cell>
          <cell r="W1558" t="str">
            <v>-</v>
          </cell>
        </row>
        <row r="1559">
          <cell r="C1559" t="str">
            <v>4Б4-4</v>
          </cell>
          <cell r="D1559" t="str">
            <v>Балка 4Б4-4</v>
          </cell>
          <cell r="E1559">
            <v>1</v>
          </cell>
          <cell r="F1559">
            <v>658.3</v>
          </cell>
          <cell r="G1559">
            <v>658.3</v>
          </cell>
          <cell r="H1559">
            <v>12.62</v>
          </cell>
          <cell r="I1559">
            <v>12.62</v>
          </cell>
          <cell r="J1559" t="str">
            <v>ОГЗ до R45</v>
          </cell>
          <cell r="K1559">
            <v>0</v>
          </cell>
          <cell r="L1559">
            <v>0</v>
          </cell>
          <cell r="M1559">
            <v>0</v>
          </cell>
          <cell r="N1559" t="str">
            <v>-</v>
          </cell>
          <cell r="O1559" t="str">
            <v>-</v>
          </cell>
          <cell r="W1559" t="str">
            <v>-</v>
          </cell>
        </row>
        <row r="1560">
          <cell r="C1560" t="str">
            <v>4Б4-5</v>
          </cell>
          <cell r="D1560" t="str">
            <v>Балка 4Б4-5</v>
          </cell>
          <cell r="E1560">
            <v>1</v>
          </cell>
          <cell r="F1560">
            <v>670.6</v>
          </cell>
          <cell r="G1560">
            <v>670.6</v>
          </cell>
          <cell r="H1560">
            <v>12.95</v>
          </cell>
          <cell r="I1560">
            <v>12.95</v>
          </cell>
          <cell r="J1560" t="str">
            <v>ОГЗ до R45</v>
          </cell>
          <cell r="K1560">
            <v>0</v>
          </cell>
          <cell r="L1560">
            <v>0</v>
          </cell>
          <cell r="M1560">
            <v>0</v>
          </cell>
          <cell r="N1560" t="str">
            <v>-</v>
          </cell>
          <cell r="O1560" t="str">
            <v>-</v>
          </cell>
          <cell r="W1560" t="str">
            <v>-</v>
          </cell>
        </row>
        <row r="1561">
          <cell r="C1561" t="str">
            <v>4Б4-6</v>
          </cell>
          <cell r="D1561" t="str">
            <v>Балка 4Б4-6</v>
          </cell>
          <cell r="E1561">
            <v>2</v>
          </cell>
          <cell r="F1561">
            <v>670.2</v>
          </cell>
          <cell r="G1561">
            <v>1340.4</v>
          </cell>
          <cell r="H1561">
            <v>12.98</v>
          </cell>
          <cell r="I1561">
            <v>25.96</v>
          </cell>
          <cell r="J1561" t="str">
            <v>ОГЗ до R45</v>
          </cell>
          <cell r="K1561">
            <v>0</v>
          </cell>
          <cell r="L1561">
            <v>0</v>
          </cell>
          <cell r="M1561">
            <v>0</v>
          </cell>
          <cell r="N1561" t="str">
            <v>-</v>
          </cell>
          <cell r="O1561" t="str">
            <v>-</v>
          </cell>
          <cell r="W1561" t="str">
            <v>-</v>
          </cell>
        </row>
        <row r="1562">
          <cell r="C1562" t="str">
            <v>4Б4-7</v>
          </cell>
          <cell r="D1562" t="str">
            <v>Балка 4Б4-7</v>
          </cell>
          <cell r="E1562">
            <v>1</v>
          </cell>
          <cell r="F1562">
            <v>647.20000000000005</v>
          </cell>
          <cell r="G1562">
            <v>647.20000000000005</v>
          </cell>
          <cell r="H1562">
            <v>12.3</v>
          </cell>
          <cell r="I1562">
            <v>12.3</v>
          </cell>
          <cell r="J1562" t="str">
            <v>ОГЗ до R45</v>
          </cell>
          <cell r="K1562">
            <v>0</v>
          </cell>
          <cell r="L1562">
            <v>0</v>
          </cell>
          <cell r="M1562">
            <v>0</v>
          </cell>
          <cell r="N1562" t="str">
            <v>-</v>
          </cell>
          <cell r="O1562" t="str">
            <v>-</v>
          </cell>
          <cell r="W1562" t="str">
            <v>-</v>
          </cell>
        </row>
        <row r="1563">
          <cell r="C1563" t="str">
            <v>4Б4-8</v>
          </cell>
          <cell r="D1563" t="str">
            <v>Балка 4Б4-8</v>
          </cell>
          <cell r="E1563">
            <v>1</v>
          </cell>
          <cell r="F1563">
            <v>659.5</v>
          </cell>
          <cell r="G1563">
            <v>659.5</v>
          </cell>
          <cell r="H1563">
            <v>12.63</v>
          </cell>
          <cell r="I1563">
            <v>12.63</v>
          </cell>
          <cell r="J1563" t="str">
            <v>ОГЗ до R45</v>
          </cell>
          <cell r="K1563">
            <v>0</v>
          </cell>
          <cell r="L1563">
            <v>0</v>
          </cell>
          <cell r="M1563">
            <v>0</v>
          </cell>
          <cell r="N1563" t="str">
            <v>-</v>
          </cell>
          <cell r="O1563" t="str">
            <v>-</v>
          </cell>
          <cell r="W1563" t="str">
            <v>-</v>
          </cell>
        </row>
        <row r="1564">
          <cell r="C1564" t="str">
            <v>4Б4-9</v>
          </cell>
          <cell r="D1564" t="str">
            <v>Балка 4Б4-9</v>
          </cell>
          <cell r="E1564">
            <v>2</v>
          </cell>
          <cell r="F1564">
            <v>645.79999999999995</v>
          </cell>
          <cell r="G1564">
            <v>1291.5999999999999</v>
          </cell>
          <cell r="H1564">
            <v>12.24</v>
          </cell>
          <cell r="I1564">
            <v>24.48</v>
          </cell>
          <cell r="J1564" t="str">
            <v>ОГЗ до R45</v>
          </cell>
          <cell r="K1564">
            <v>0</v>
          </cell>
          <cell r="L1564">
            <v>0</v>
          </cell>
          <cell r="M1564">
            <v>0</v>
          </cell>
          <cell r="N1564" t="str">
            <v>-</v>
          </cell>
          <cell r="O1564" t="str">
            <v>-</v>
          </cell>
          <cell r="W1564" t="str">
            <v>-</v>
          </cell>
        </row>
        <row r="1565">
          <cell r="C1565" t="str">
            <v>4Б4-10</v>
          </cell>
          <cell r="D1565" t="str">
            <v>Балка 4Б4-10</v>
          </cell>
          <cell r="E1565">
            <v>1</v>
          </cell>
          <cell r="F1565">
            <v>645.79999999999995</v>
          </cell>
          <cell r="G1565">
            <v>645.79999999999995</v>
          </cell>
          <cell r="H1565">
            <v>12.24</v>
          </cell>
          <cell r="I1565">
            <v>12.24</v>
          </cell>
          <cell r="J1565" t="str">
            <v>ОГЗ до R45</v>
          </cell>
          <cell r="K1565">
            <v>0</v>
          </cell>
          <cell r="L1565">
            <v>0</v>
          </cell>
          <cell r="M1565">
            <v>0</v>
          </cell>
          <cell r="N1565" t="str">
            <v>-</v>
          </cell>
          <cell r="O1565" t="str">
            <v>-</v>
          </cell>
          <cell r="W1565" t="str">
            <v>-</v>
          </cell>
        </row>
        <row r="1566">
          <cell r="C1566" t="str">
            <v>4Б4-11</v>
          </cell>
          <cell r="D1566" t="str">
            <v>Балка 4Б4-11</v>
          </cell>
          <cell r="E1566">
            <v>1</v>
          </cell>
          <cell r="F1566">
            <v>658.1</v>
          </cell>
          <cell r="G1566">
            <v>658.1</v>
          </cell>
          <cell r="H1566">
            <v>12.56</v>
          </cell>
          <cell r="I1566">
            <v>12.56</v>
          </cell>
          <cell r="J1566" t="str">
            <v>ОГЗ до R45</v>
          </cell>
          <cell r="K1566">
            <v>0</v>
          </cell>
          <cell r="L1566">
            <v>0</v>
          </cell>
          <cell r="M1566">
            <v>0</v>
          </cell>
          <cell r="N1566" t="str">
            <v>-</v>
          </cell>
          <cell r="O1566" t="str">
            <v>-</v>
          </cell>
          <cell r="W1566" t="str">
            <v>-</v>
          </cell>
        </row>
        <row r="1567">
          <cell r="C1567" t="str">
            <v>4Б4-12</v>
          </cell>
          <cell r="D1567" t="str">
            <v>Балка 4Б4-12</v>
          </cell>
          <cell r="E1567">
            <v>2</v>
          </cell>
          <cell r="F1567">
            <v>658.3</v>
          </cell>
          <cell r="G1567">
            <v>1316.6</v>
          </cell>
          <cell r="H1567">
            <v>12.62</v>
          </cell>
          <cell r="I1567">
            <v>25.24</v>
          </cell>
          <cell r="J1567" t="str">
            <v>ОГЗ до R45</v>
          </cell>
          <cell r="K1567">
            <v>0</v>
          </cell>
          <cell r="L1567">
            <v>0</v>
          </cell>
          <cell r="M1567">
            <v>0</v>
          </cell>
          <cell r="N1567" t="str">
            <v>-</v>
          </cell>
          <cell r="O1567" t="str">
            <v>-</v>
          </cell>
          <cell r="W1567" t="str">
            <v>-</v>
          </cell>
        </row>
        <row r="1568">
          <cell r="C1568" t="str">
            <v>4Б4-13</v>
          </cell>
          <cell r="D1568" t="str">
            <v>Балка 4Б4-13</v>
          </cell>
          <cell r="E1568">
            <v>2</v>
          </cell>
          <cell r="F1568">
            <v>658.3</v>
          </cell>
          <cell r="G1568">
            <v>1316.6</v>
          </cell>
          <cell r="H1568">
            <v>12.62</v>
          </cell>
          <cell r="I1568">
            <v>25.24</v>
          </cell>
          <cell r="J1568" t="str">
            <v>ОГЗ до R45</v>
          </cell>
          <cell r="K1568">
            <v>0</v>
          </cell>
          <cell r="L1568">
            <v>0</v>
          </cell>
          <cell r="M1568">
            <v>0</v>
          </cell>
          <cell r="N1568" t="str">
            <v>-</v>
          </cell>
          <cell r="O1568" t="str">
            <v>-</v>
          </cell>
          <cell r="W1568" t="str">
            <v>-</v>
          </cell>
        </row>
        <row r="1569">
          <cell r="C1569" t="str">
            <v>4Б4-14</v>
          </cell>
          <cell r="D1569" t="str">
            <v>Балка 4Б4-14</v>
          </cell>
          <cell r="E1569">
            <v>2</v>
          </cell>
          <cell r="F1569">
            <v>670.6</v>
          </cell>
          <cell r="G1569">
            <v>1341.2</v>
          </cell>
          <cell r="H1569">
            <v>12.95</v>
          </cell>
          <cell r="I1569">
            <v>25.9</v>
          </cell>
          <cell r="J1569" t="str">
            <v>ОГЗ до R45</v>
          </cell>
          <cell r="K1569">
            <v>0</v>
          </cell>
          <cell r="L1569">
            <v>0</v>
          </cell>
          <cell r="M1569">
            <v>0</v>
          </cell>
          <cell r="N1569" t="str">
            <v>-</v>
          </cell>
          <cell r="O1569" t="str">
            <v>-</v>
          </cell>
          <cell r="W1569" t="str">
            <v>-</v>
          </cell>
        </row>
        <row r="1570">
          <cell r="C1570" t="str">
            <v>4Б4-15</v>
          </cell>
          <cell r="D1570" t="str">
            <v>Балка 4Б4-15</v>
          </cell>
          <cell r="E1570">
            <v>2</v>
          </cell>
          <cell r="F1570">
            <v>645.79999999999995</v>
          </cell>
          <cell r="G1570">
            <v>1291.5999999999999</v>
          </cell>
          <cell r="H1570">
            <v>12.24</v>
          </cell>
          <cell r="I1570">
            <v>24.48</v>
          </cell>
          <cell r="J1570" t="str">
            <v>ОГЗ до R45</v>
          </cell>
          <cell r="K1570">
            <v>0</v>
          </cell>
          <cell r="L1570">
            <v>0</v>
          </cell>
          <cell r="M1570">
            <v>0</v>
          </cell>
          <cell r="N1570" t="str">
            <v>-</v>
          </cell>
          <cell r="O1570" t="str">
            <v>-</v>
          </cell>
          <cell r="W1570" t="str">
            <v>-</v>
          </cell>
        </row>
        <row r="1571">
          <cell r="C1571" t="str">
            <v>4Б4-16</v>
          </cell>
          <cell r="D1571" t="str">
            <v>Балка 4Б4-16</v>
          </cell>
          <cell r="E1571">
            <v>2</v>
          </cell>
          <cell r="F1571">
            <v>645.79999999999995</v>
          </cell>
          <cell r="G1571">
            <v>1291.5999999999999</v>
          </cell>
          <cell r="H1571">
            <v>12.24</v>
          </cell>
          <cell r="I1571">
            <v>24.48</v>
          </cell>
          <cell r="J1571" t="str">
            <v>ОГЗ до R45</v>
          </cell>
          <cell r="K1571">
            <v>0</v>
          </cell>
          <cell r="L1571">
            <v>0</v>
          </cell>
          <cell r="M1571">
            <v>0</v>
          </cell>
          <cell r="N1571" t="str">
            <v>-</v>
          </cell>
          <cell r="O1571" t="str">
            <v>-</v>
          </cell>
          <cell r="W1571" t="str">
            <v>-</v>
          </cell>
        </row>
        <row r="1572">
          <cell r="C1572" t="str">
            <v>4Б4-17</v>
          </cell>
          <cell r="D1572" t="str">
            <v>Балка 4Б4-17</v>
          </cell>
          <cell r="E1572">
            <v>2</v>
          </cell>
          <cell r="F1572">
            <v>658.1</v>
          </cell>
          <cell r="G1572">
            <v>1316.2</v>
          </cell>
          <cell r="H1572">
            <v>12.56</v>
          </cell>
          <cell r="I1572">
            <v>25.12</v>
          </cell>
          <cell r="J1572" t="str">
            <v>ОГЗ до R45</v>
          </cell>
          <cell r="K1572">
            <v>0</v>
          </cell>
          <cell r="L1572">
            <v>0</v>
          </cell>
          <cell r="M1572">
            <v>0</v>
          </cell>
          <cell r="N1572" t="str">
            <v>-</v>
          </cell>
          <cell r="O1572" t="str">
            <v>-</v>
          </cell>
          <cell r="W1572" t="str">
            <v>-</v>
          </cell>
        </row>
        <row r="1573">
          <cell r="C1573" t="str">
            <v>4Б4-18</v>
          </cell>
          <cell r="D1573" t="str">
            <v>Балка 4Б4-18</v>
          </cell>
          <cell r="E1573">
            <v>2</v>
          </cell>
          <cell r="F1573">
            <v>645.79999999999995</v>
          </cell>
          <cell r="G1573">
            <v>1291.5999999999999</v>
          </cell>
          <cell r="H1573">
            <v>12.24</v>
          </cell>
          <cell r="I1573">
            <v>24.48</v>
          </cell>
          <cell r="J1573" t="str">
            <v>ОГЗ до R45</v>
          </cell>
          <cell r="K1573">
            <v>0</v>
          </cell>
          <cell r="L1573">
            <v>0</v>
          </cell>
          <cell r="M1573">
            <v>0</v>
          </cell>
          <cell r="N1573" t="str">
            <v>-</v>
          </cell>
          <cell r="O1573" t="str">
            <v>-</v>
          </cell>
          <cell r="W1573" t="str">
            <v>-</v>
          </cell>
        </row>
        <row r="1574">
          <cell r="C1574" t="str">
            <v>4Б4-19</v>
          </cell>
          <cell r="D1574" t="str">
            <v>Балка 4Б4-19</v>
          </cell>
          <cell r="E1574">
            <v>2</v>
          </cell>
          <cell r="F1574">
            <v>658.3</v>
          </cell>
          <cell r="G1574">
            <v>1316.6</v>
          </cell>
          <cell r="H1574">
            <v>12.62</v>
          </cell>
          <cell r="I1574">
            <v>25.24</v>
          </cell>
          <cell r="J1574" t="str">
            <v>ОГЗ до R45</v>
          </cell>
          <cell r="K1574">
            <v>0</v>
          </cell>
          <cell r="L1574">
            <v>0</v>
          </cell>
          <cell r="M1574">
            <v>0</v>
          </cell>
          <cell r="N1574" t="str">
            <v>-</v>
          </cell>
          <cell r="O1574" t="str">
            <v>-</v>
          </cell>
          <cell r="W1574" t="str">
            <v>-</v>
          </cell>
        </row>
        <row r="1575">
          <cell r="C1575" t="str">
            <v>4Б4-20</v>
          </cell>
          <cell r="D1575" t="str">
            <v>Балка 4Б4-20</v>
          </cell>
          <cell r="E1575">
            <v>1</v>
          </cell>
          <cell r="F1575">
            <v>691.2</v>
          </cell>
          <cell r="G1575">
            <v>691.2</v>
          </cell>
          <cell r="H1575">
            <v>13.51</v>
          </cell>
          <cell r="I1575">
            <v>13.51</v>
          </cell>
          <cell r="J1575" t="str">
            <v>ОГЗ до R45</v>
          </cell>
          <cell r="K1575">
            <v>0</v>
          </cell>
          <cell r="L1575">
            <v>0</v>
          </cell>
          <cell r="M1575">
            <v>0</v>
          </cell>
          <cell r="N1575" t="str">
            <v>-</v>
          </cell>
          <cell r="O1575" t="str">
            <v>-</v>
          </cell>
          <cell r="W1575" t="str">
            <v>-</v>
          </cell>
        </row>
        <row r="1576">
          <cell r="C1576" t="str">
            <v>4Б4-21</v>
          </cell>
          <cell r="D1576" t="str">
            <v>Балка 4Б4-21</v>
          </cell>
          <cell r="E1576">
            <v>1</v>
          </cell>
          <cell r="F1576">
            <v>678.9</v>
          </cell>
          <cell r="G1576">
            <v>678.9</v>
          </cell>
          <cell r="H1576">
            <v>13.19</v>
          </cell>
          <cell r="I1576">
            <v>13.19</v>
          </cell>
          <cell r="J1576" t="str">
            <v>ОГЗ до R45</v>
          </cell>
          <cell r="K1576">
            <v>0</v>
          </cell>
          <cell r="L1576">
            <v>0</v>
          </cell>
          <cell r="M1576">
            <v>0</v>
          </cell>
          <cell r="N1576" t="str">
            <v>-</v>
          </cell>
          <cell r="O1576" t="str">
            <v>-</v>
          </cell>
          <cell r="W1576" t="str">
            <v>-</v>
          </cell>
        </row>
        <row r="1577">
          <cell r="C1577" t="str">
            <v>4Б4-22</v>
          </cell>
          <cell r="D1577" t="str">
            <v>Балка 4Б4-22</v>
          </cell>
          <cell r="E1577">
            <v>1</v>
          </cell>
          <cell r="F1577">
            <v>678.7</v>
          </cell>
          <cell r="G1577">
            <v>678.7</v>
          </cell>
          <cell r="H1577">
            <v>13.18</v>
          </cell>
          <cell r="I1577">
            <v>13.18</v>
          </cell>
          <cell r="J1577" t="str">
            <v>ОГЗ до R45</v>
          </cell>
          <cell r="K1577">
            <v>0</v>
          </cell>
          <cell r="L1577">
            <v>0</v>
          </cell>
          <cell r="M1577">
            <v>0</v>
          </cell>
          <cell r="N1577" t="str">
            <v>-</v>
          </cell>
          <cell r="O1577" t="str">
            <v>-</v>
          </cell>
          <cell r="W1577" t="str">
            <v>-</v>
          </cell>
        </row>
        <row r="1578">
          <cell r="C1578" t="str">
            <v>4Б4-23</v>
          </cell>
          <cell r="D1578" t="str">
            <v>Балка 4Б4-23</v>
          </cell>
          <cell r="E1578">
            <v>1</v>
          </cell>
          <cell r="F1578">
            <v>667.6</v>
          </cell>
          <cell r="G1578">
            <v>667.6</v>
          </cell>
          <cell r="H1578">
            <v>12.86</v>
          </cell>
          <cell r="I1578">
            <v>12.86</v>
          </cell>
          <cell r="J1578" t="str">
            <v>ОГЗ до R45</v>
          </cell>
          <cell r="K1578">
            <v>0</v>
          </cell>
          <cell r="L1578">
            <v>0</v>
          </cell>
          <cell r="M1578">
            <v>0</v>
          </cell>
          <cell r="N1578" t="str">
            <v>-</v>
          </cell>
          <cell r="O1578" t="str">
            <v>-</v>
          </cell>
          <cell r="W1578" t="str">
            <v>-</v>
          </cell>
        </row>
        <row r="1579">
          <cell r="C1579" t="str">
            <v>4Б4-24</v>
          </cell>
          <cell r="D1579" t="str">
            <v>Балка 4Б4-24</v>
          </cell>
          <cell r="E1579">
            <v>1</v>
          </cell>
          <cell r="F1579">
            <v>679.9</v>
          </cell>
          <cell r="G1579">
            <v>679.9</v>
          </cell>
          <cell r="H1579">
            <v>13.18</v>
          </cell>
          <cell r="I1579">
            <v>13.18</v>
          </cell>
          <cell r="J1579" t="str">
            <v>ОГЗ до R45</v>
          </cell>
          <cell r="K1579">
            <v>0</v>
          </cell>
          <cell r="L1579">
            <v>0</v>
          </cell>
          <cell r="M1579">
            <v>0</v>
          </cell>
          <cell r="N1579" t="str">
            <v>-</v>
          </cell>
          <cell r="O1579" t="str">
            <v>-</v>
          </cell>
          <cell r="W1579" t="str">
            <v>-</v>
          </cell>
        </row>
        <row r="1580">
          <cell r="C1580" t="str">
            <v>4Б4-25</v>
          </cell>
          <cell r="D1580" t="str">
            <v>Балка 4Б4-25</v>
          </cell>
          <cell r="E1580">
            <v>1</v>
          </cell>
          <cell r="F1580">
            <v>655.5</v>
          </cell>
          <cell r="G1580">
            <v>655.5</v>
          </cell>
          <cell r="H1580">
            <v>12.47</v>
          </cell>
          <cell r="I1580">
            <v>12.47</v>
          </cell>
          <cell r="J1580" t="str">
            <v>ОГЗ до R45</v>
          </cell>
          <cell r="K1580">
            <v>0</v>
          </cell>
          <cell r="L1580">
            <v>0</v>
          </cell>
          <cell r="M1580">
            <v>0</v>
          </cell>
          <cell r="N1580" t="str">
            <v>-</v>
          </cell>
          <cell r="O1580" t="str">
            <v>-</v>
          </cell>
          <cell r="W1580" t="str">
            <v>-</v>
          </cell>
        </row>
        <row r="1581">
          <cell r="C1581" t="str">
            <v>4Б4-26</v>
          </cell>
          <cell r="D1581" t="str">
            <v>Балка 4Б4-26</v>
          </cell>
          <cell r="E1581">
            <v>1</v>
          </cell>
          <cell r="F1581">
            <v>668.6</v>
          </cell>
          <cell r="G1581">
            <v>668.6</v>
          </cell>
          <cell r="H1581">
            <v>12.84</v>
          </cell>
          <cell r="I1581">
            <v>12.84</v>
          </cell>
          <cell r="J1581" t="str">
            <v>ОГЗ до R45</v>
          </cell>
          <cell r="K1581">
            <v>0</v>
          </cell>
          <cell r="L1581">
            <v>0</v>
          </cell>
          <cell r="M1581">
            <v>0</v>
          </cell>
          <cell r="N1581" t="str">
            <v>-</v>
          </cell>
          <cell r="O1581" t="str">
            <v>-</v>
          </cell>
          <cell r="W1581" t="str">
            <v>-</v>
          </cell>
        </row>
        <row r="1582">
          <cell r="C1582" t="str">
            <v>4Б4-27</v>
          </cell>
          <cell r="D1582" t="str">
            <v>Балка 4Б4-27</v>
          </cell>
          <cell r="E1582">
            <v>1</v>
          </cell>
          <cell r="F1582">
            <v>670.6</v>
          </cell>
          <cell r="G1582">
            <v>670.6</v>
          </cell>
          <cell r="H1582">
            <v>12.95</v>
          </cell>
          <cell r="I1582">
            <v>12.95</v>
          </cell>
          <cell r="J1582" t="str">
            <v>ОГЗ до R45</v>
          </cell>
          <cell r="K1582">
            <v>0</v>
          </cell>
          <cell r="L1582">
            <v>0</v>
          </cell>
          <cell r="M1582">
            <v>0</v>
          </cell>
          <cell r="N1582" t="str">
            <v>-</v>
          </cell>
          <cell r="O1582" t="str">
            <v>-</v>
          </cell>
          <cell r="W1582" t="str">
            <v>-</v>
          </cell>
        </row>
        <row r="1583">
          <cell r="C1583" t="str">
            <v>4Б4-28</v>
          </cell>
          <cell r="D1583" t="str">
            <v>Балка 4Б4-28</v>
          </cell>
          <cell r="E1583">
            <v>1</v>
          </cell>
          <cell r="F1583">
            <v>658.3</v>
          </cell>
          <cell r="G1583">
            <v>658.3</v>
          </cell>
          <cell r="H1583">
            <v>12.62</v>
          </cell>
          <cell r="I1583">
            <v>12.62</v>
          </cell>
          <cell r="J1583" t="str">
            <v>ОГЗ до R45</v>
          </cell>
          <cell r="K1583">
            <v>0</v>
          </cell>
          <cell r="L1583">
            <v>0</v>
          </cell>
          <cell r="M1583">
            <v>0</v>
          </cell>
          <cell r="N1583" t="str">
            <v>-</v>
          </cell>
          <cell r="O1583" t="str">
            <v>-</v>
          </cell>
          <cell r="W1583" t="str">
            <v>-</v>
          </cell>
        </row>
        <row r="1584">
          <cell r="C1584" t="str">
            <v>4Б4-29</v>
          </cell>
          <cell r="D1584" t="str">
            <v>Балка 4Б4-29</v>
          </cell>
          <cell r="E1584">
            <v>1</v>
          </cell>
          <cell r="F1584">
            <v>670.6</v>
          </cell>
          <cell r="G1584">
            <v>670.6</v>
          </cell>
          <cell r="H1584">
            <v>12.95</v>
          </cell>
          <cell r="I1584">
            <v>12.95</v>
          </cell>
          <cell r="J1584" t="str">
            <v>ОГЗ до R45</v>
          </cell>
          <cell r="K1584">
            <v>0</v>
          </cell>
          <cell r="L1584">
            <v>0</v>
          </cell>
          <cell r="M1584">
            <v>0</v>
          </cell>
          <cell r="N1584" t="str">
            <v>-</v>
          </cell>
          <cell r="O1584" t="str">
            <v>-</v>
          </cell>
          <cell r="W1584" t="str">
            <v>-</v>
          </cell>
        </row>
        <row r="1585">
          <cell r="C1585" t="str">
            <v>4Б5-1</v>
          </cell>
          <cell r="D1585" t="str">
            <v>Балка 4Б5-1</v>
          </cell>
          <cell r="E1585">
            <v>1</v>
          </cell>
          <cell r="F1585">
            <v>324.89999999999998</v>
          </cell>
          <cell r="G1585">
            <v>324.89999999999998</v>
          </cell>
          <cell r="H1585">
            <v>7.82</v>
          </cell>
          <cell r="I1585">
            <v>7.82</v>
          </cell>
          <cell r="J1585" t="str">
            <v>ОГЗ до R45</v>
          </cell>
          <cell r="K1585">
            <v>0</v>
          </cell>
          <cell r="L1585">
            <v>0</v>
          </cell>
          <cell r="M1585">
            <v>0</v>
          </cell>
          <cell r="N1585" t="str">
            <v>-</v>
          </cell>
          <cell r="O1585" t="str">
            <v>-</v>
          </cell>
          <cell r="W1585" t="str">
            <v>-</v>
          </cell>
        </row>
        <row r="1586">
          <cell r="C1586" t="str">
            <v>4Б5-2</v>
          </cell>
          <cell r="D1586" t="str">
            <v>Балка 4Б5-2</v>
          </cell>
          <cell r="E1586">
            <v>1</v>
          </cell>
          <cell r="F1586">
            <v>323.7</v>
          </cell>
          <cell r="G1586">
            <v>323.7</v>
          </cell>
          <cell r="H1586">
            <v>7.82</v>
          </cell>
          <cell r="I1586">
            <v>7.82</v>
          </cell>
          <cell r="J1586" t="str">
            <v>ОГЗ до R45</v>
          </cell>
          <cell r="K1586">
            <v>0</v>
          </cell>
          <cell r="L1586">
            <v>0</v>
          </cell>
          <cell r="M1586">
            <v>0</v>
          </cell>
          <cell r="N1586" t="str">
            <v>-</v>
          </cell>
          <cell r="O1586" t="str">
            <v>-</v>
          </cell>
          <cell r="W1586" t="str">
            <v>-</v>
          </cell>
        </row>
        <row r="1587">
          <cell r="C1587" t="str">
            <v>4Б5-3</v>
          </cell>
          <cell r="D1587" t="str">
            <v>Балка 4Б5-3</v>
          </cell>
          <cell r="E1587">
            <v>1</v>
          </cell>
          <cell r="F1587">
            <v>325.3</v>
          </cell>
          <cell r="G1587">
            <v>325.3</v>
          </cell>
          <cell r="H1587">
            <v>7.79</v>
          </cell>
          <cell r="I1587">
            <v>7.79</v>
          </cell>
          <cell r="J1587" t="str">
            <v>ОГЗ до R45</v>
          </cell>
          <cell r="K1587">
            <v>0</v>
          </cell>
          <cell r="L1587">
            <v>0</v>
          </cell>
          <cell r="M1587">
            <v>0</v>
          </cell>
          <cell r="N1587" t="str">
            <v>-</v>
          </cell>
          <cell r="O1587" t="str">
            <v>-</v>
          </cell>
          <cell r="W1587" t="str">
            <v>-</v>
          </cell>
        </row>
        <row r="1588">
          <cell r="C1588" t="str">
            <v>4Б5-4</v>
          </cell>
          <cell r="D1588" t="str">
            <v>Балка 4Б5-4</v>
          </cell>
          <cell r="E1588">
            <v>1</v>
          </cell>
          <cell r="F1588">
            <v>334.9</v>
          </cell>
          <cell r="G1588">
            <v>334.9</v>
          </cell>
          <cell r="H1588">
            <v>8.1</v>
          </cell>
          <cell r="I1588">
            <v>8.1</v>
          </cell>
          <cell r="J1588" t="str">
            <v>ОГЗ до R45</v>
          </cell>
          <cell r="K1588">
            <v>0</v>
          </cell>
          <cell r="L1588">
            <v>0</v>
          </cell>
          <cell r="M1588">
            <v>0</v>
          </cell>
          <cell r="N1588" t="str">
            <v>-</v>
          </cell>
          <cell r="O1588" t="str">
            <v>-</v>
          </cell>
          <cell r="W1588" t="str">
            <v>-</v>
          </cell>
        </row>
        <row r="1589">
          <cell r="C1589" t="str">
            <v>4Б5-5</v>
          </cell>
          <cell r="D1589" t="str">
            <v>Балка 4Б5-5</v>
          </cell>
          <cell r="E1589">
            <v>4</v>
          </cell>
          <cell r="F1589">
            <v>315.60000000000002</v>
          </cell>
          <cell r="G1589">
            <v>1262.4000000000001</v>
          </cell>
          <cell r="H1589">
            <v>7.56</v>
          </cell>
          <cell r="I1589">
            <v>30.24</v>
          </cell>
          <cell r="J1589" t="str">
            <v>ОГЗ до R45</v>
          </cell>
          <cell r="K1589">
            <v>0</v>
          </cell>
          <cell r="L1589">
            <v>0</v>
          </cell>
          <cell r="M1589">
            <v>0</v>
          </cell>
          <cell r="N1589" t="str">
            <v>-</v>
          </cell>
          <cell r="O1589" t="str">
            <v>-</v>
          </cell>
          <cell r="W1589" t="str">
            <v>-</v>
          </cell>
        </row>
        <row r="1590">
          <cell r="C1590" t="str">
            <v>4Б5-6</v>
          </cell>
          <cell r="D1590" t="str">
            <v>Балка 4Б5-6</v>
          </cell>
          <cell r="E1590">
            <v>4</v>
          </cell>
          <cell r="F1590">
            <v>314.39999999999998</v>
          </cell>
          <cell r="G1590">
            <v>1257.5999999999999</v>
          </cell>
          <cell r="H1590">
            <v>7.56</v>
          </cell>
          <cell r="I1590">
            <v>30.24</v>
          </cell>
          <cell r="J1590" t="str">
            <v>ОГЗ до R45</v>
          </cell>
          <cell r="K1590">
            <v>0</v>
          </cell>
          <cell r="L1590">
            <v>0</v>
          </cell>
          <cell r="M1590">
            <v>0</v>
          </cell>
          <cell r="N1590" t="str">
            <v>-</v>
          </cell>
          <cell r="O1590" t="str">
            <v>-</v>
          </cell>
          <cell r="W1590" t="str">
            <v>-</v>
          </cell>
        </row>
        <row r="1591">
          <cell r="C1591" t="str">
            <v>4Б6-1</v>
          </cell>
          <cell r="D1591" t="str">
            <v>Балка 4Б6-1</v>
          </cell>
          <cell r="E1591">
            <v>1</v>
          </cell>
          <cell r="F1591">
            <v>369.7</v>
          </cell>
          <cell r="G1591">
            <v>369.7</v>
          </cell>
          <cell r="H1591">
            <v>8.1300000000000008</v>
          </cell>
          <cell r="I1591">
            <v>8.1300000000000008</v>
          </cell>
          <cell r="J1591" t="str">
            <v>ОГЗ до R45</v>
          </cell>
          <cell r="K1591">
            <v>0</v>
          </cell>
          <cell r="L1591">
            <v>0</v>
          </cell>
          <cell r="M1591">
            <v>0</v>
          </cell>
          <cell r="N1591" t="str">
            <v>-</v>
          </cell>
          <cell r="O1591" t="str">
            <v>-</v>
          </cell>
          <cell r="W1591" t="str">
            <v>-</v>
          </cell>
        </row>
        <row r="1592">
          <cell r="C1592" t="str">
            <v>4Б6-2</v>
          </cell>
          <cell r="D1592" t="str">
            <v>Балка 4Б6-2</v>
          </cell>
          <cell r="E1592">
            <v>1</v>
          </cell>
          <cell r="F1592">
            <v>369.7</v>
          </cell>
          <cell r="G1592">
            <v>369.7</v>
          </cell>
          <cell r="H1592">
            <v>8.1300000000000008</v>
          </cell>
          <cell r="I1592">
            <v>8.1300000000000008</v>
          </cell>
          <cell r="J1592" t="str">
            <v>ОГЗ до R45</v>
          </cell>
          <cell r="K1592">
            <v>0</v>
          </cell>
          <cell r="L1592">
            <v>0</v>
          </cell>
          <cell r="M1592">
            <v>0</v>
          </cell>
          <cell r="N1592" t="str">
            <v>-</v>
          </cell>
          <cell r="O1592" t="str">
            <v>-</v>
          </cell>
          <cell r="W1592" t="str">
            <v>-</v>
          </cell>
        </row>
        <row r="1593">
          <cell r="C1593" t="str">
            <v>4Б6-3</v>
          </cell>
          <cell r="D1593" t="str">
            <v>Балка 4Б6-3</v>
          </cell>
          <cell r="E1593">
            <v>1</v>
          </cell>
          <cell r="F1593">
            <v>369.7</v>
          </cell>
          <cell r="G1593">
            <v>369.7</v>
          </cell>
          <cell r="H1593">
            <v>8.1300000000000008</v>
          </cell>
          <cell r="I1593">
            <v>8.1300000000000008</v>
          </cell>
          <cell r="J1593" t="str">
            <v>ОГЗ до R45</v>
          </cell>
          <cell r="K1593">
            <v>0</v>
          </cell>
          <cell r="L1593">
            <v>0</v>
          </cell>
          <cell r="M1593">
            <v>0</v>
          </cell>
          <cell r="N1593" t="str">
            <v>-</v>
          </cell>
          <cell r="O1593" t="str">
            <v>-</v>
          </cell>
          <cell r="W1593" t="str">
            <v>-</v>
          </cell>
        </row>
        <row r="1594">
          <cell r="C1594" t="str">
            <v>4Б6-4</v>
          </cell>
          <cell r="D1594" t="str">
            <v>Балка 4Б6-4</v>
          </cell>
          <cell r="E1594">
            <v>1</v>
          </cell>
          <cell r="F1594">
            <v>369.7</v>
          </cell>
          <cell r="G1594">
            <v>369.7</v>
          </cell>
          <cell r="H1594">
            <v>8.1300000000000008</v>
          </cell>
          <cell r="I1594">
            <v>8.1300000000000008</v>
          </cell>
          <cell r="J1594" t="str">
            <v>ОГЗ до R45</v>
          </cell>
          <cell r="K1594">
            <v>0</v>
          </cell>
          <cell r="L1594">
            <v>0</v>
          </cell>
          <cell r="M1594">
            <v>0</v>
          </cell>
          <cell r="N1594" t="str">
            <v>-</v>
          </cell>
          <cell r="O1594" t="str">
            <v>-</v>
          </cell>
          <cell r="W1594" t="str">
            <v>-</v>
          </cell>
        </row>
        <row r="1595">
          <cell r="C1595" t="str">
            <v>4Б7-1</v>
          </cell>
          <cell r="D1595" t="str">
            <v>Балка 4Б7-1</v>
          </cell>
          <cell r="E1595">
            <v>1</v>
          </cell>
          <cell r="F1595">
            <v>30.4</v>
          </cell>
          <cell r="G1595">
            <v>30.4</v>
          </cell>
          <cell r="H1595">
            <v>1.1000000000000001</v>
          </cell>
          <cell r="I1595">
            <v>1.1000000000000001</v>
          </cell>
          <cell r="J1595" t="str">
            <v>ОГЗ до R45</v>
          </cell>
          <cell r="K1595">
            <v>0</v>
          </cell>
          <cell r="L1595">
            <v>0</v>
          </cell>
          <cell r="M1595">
            <v>0</v>
          </cell>
          <cell r="N1595" t="str">
            <v>-</v>
          </cell>
          <cell r="O1595" t="str">
            <v>-</v>
          </cell>
          <cell r="W1595" t="str">
            <v>-</v>
          </cell>
        </row>
        <row r="1596">
          <cell r="C1596" t="str">
            <v>4Б7-2</v>
          </cell>
          <cell r="D1596" t="str">
            <v>Балка 4Б7-2</v>
          </cell>
          <cell r="E1596">
            <v>7</v>
          </cell>
          <cell r="F1596">
            <v>33</v>
          </cell>
          <cell r="G1596">
            <v>231</v>
          </cell>
          <cell r="H1596">
            <v>1.18</v>
          </cell>
          <cell r="I1596">
            <v>8.26</v>
          </cell>
          <cell r="J1596" t="str">
            <v>ОГЗ до R45</v>
          </cell>
          <cell r="K1596">
            <v>0</v>
          </cell>
          <cell r="L1596">
            <v>0</v>
          </cell>
          <cell r="M1596">
            <v>0</v>
          </cell>
          <cell r="N1596" t="str">
            <v>-</v>
          </cell>
          <cell r="O1596" t="str">
            <v>-</v>
          </cell>
          <cell r="W1596" t="str">
            <v>-</v>
          </cell>
        </row>
        <row r="1597">
          <cell r="C1597" t="str">
            <v>4Б7-3</v>
          </cell>
          <cell r="D1597" t="str">
            <v>Балка 4Б7-3</v>
          </cell>
          <cell r="E1597">
            <v>75</v>
          </cell>
          <cell r="F1597">
            <v>118.4</v>
          </cell>
          <cell r="G1597">
            <v>8880</v>
          </cell>
          <cell r="H1597">
            <v>4.2300000000000004</v>
          </cell>
          <cell r="I1597">
            <v>317.25000000000006</v>
          </cell>
          <cell r="J1597" t="str">
            <v>ОГЗ до R45</v>
          </cell>
          <cell r="K1597">
            <v>0</v>
          </cell>
          <cell r="L1597">
            <v>0</v>
          </cell>
          <cell r="M1597">
            <v>0</v>
          </cell>
          <cell r="N1597" t="str">
            <v>-</v>
          </cell>
          <cell r="O1597" t="str">
            <v>-</v>
          </cell>
          <cell r="W1597" t="str">
            <v>-</v>
          </cell>
        </row>
        <row r="1598">
          <cell r="C1598" t="str">
            <v>4Б7-4</v>
          </cell>
          <cell r="D1598" t="str">
            <v>Балка 4Б7-4</v>
          </cell>
          <cell r="E1598">
            <v>1</v>
          </cell>
          <cell r="F1598">
            <v>22.3</v>
          </cell>
          <cell r="G1598">
            <v>22.3</v>
          </cell>
          <cell r="H1598">
            <v>0.8</v>
          </cell>
          <cell r="I1598">
            <v>0.8</v>
          </cell>
          <cell r="J1598" t="str">
            <v>ОГЗ до R45</v>
          </cell>
          <cell r="K1598">
            <v>0</v>
          </cell>
          <cell r="L1598">
            <v>0</v>
          </cell>
          <cell r="M1598">
            <v>0</v>
          </cell>
          <cell r="N1598" t="str">
            <v>-</v>
          </cell>
          <cell r="O1598" t="str">
            <v>-</v>
          </cell>
          <cell r="W1598" t="str">
            <v>-</v>
          </cell>
        </row>
        <row r="1599">
          <cell r="C1599" t="str">
            <v>4Б7-5</v>
          </cell>
          <cell r="D1599" t="str">
            <v>Балка 4Б7-5</v>
          </cell>
          <cell r="E1599">
            <v>1</v>
          </cell>
          <cell r="F1599">
            <v>35</v>
          </cell>
          <cell r="G1599">
            <v>35</v>
          </cell>
          <cell r="H1599">
            <v>1.25</v>
          </cell>
          <cell r="I1599">
            <v>1.25</v>
          </cell>
          <cell r="J1599" t="str">
            <v>ОГЗ до R45</v>
          </cell>
          <cell r="K1599">
            <v>0</v>
          </cell>
          <cell r="L1599">
            <v>0</v>
          </cell>
          <cell r="M1599">
            <v>0</v>
          </cell>
          <cell r="N1599" t="str">
            <v>-</v>
          </cell>
          <cell r="O1599" t="str">
            <v>-</v>
          </cell>
          <cell r="W1599" t="str">
            <v>-</v>
          </cell>
        </row>
        <row r="1600">
          <cell r="C1600" t="str">
            <v>4Б7-6</v>
          </cell>
          <cell r="D1600" t="str">
            <v>Балка 4Б7-6</v>
          </cell>
          <cell r="E1600">
            <v>1</v>
          </cell>
          <cell r="F1600">
            <v>46.3</v>
          </cell>
          <cell r="G1600">
            <v>46.3</v>
          </cell>
          <cell r="H1600">
            <v>1.63</v>
          </cell>
          <cell r="I1600">
            <v>1.63</v>
          </cell>
          <cell r="J1600" t="str">
            <v>ОГЗ до R45</v>
          </cell>
          <cell r="K1600">
            <v>0</v>
          </cell>
          <cell r="L1600">
            <v>0</v>
          </cell>
          <cell r="M1600">
            <v>0</v>
          </cell>
          <cell r="N1600" t="str">
            <v>-</v>
          </cell>
          <cell r="O1600" t="str">
            <v>-</v>
          </cell>
          <cell r="W1600" t="str">
            <v>-</v>
          </cell>
        </row>
        <row r="1601">
          <cell r="C1601" t="str">
            <v>4Б7-7</v>
          </cell>
          <cell r="D1601" t="str">
            <v>Балка 4Б7-7</v>
          </cell>
          <cell r="E1601">
            <v>1</v>
          </cell>
          <cell r="F1601">
            <v>40.5</v>
          </cell>
          <cell r="G1601">
            <v>40.5</v>
          </cell>
          <cell r="H1601">
            <v>1.43</v>
          </cell>
          <cell r="I1601">
            <v>1.43</v>
          </cell>
          <cell r="J1601" t="str">
            <v>ОГЗ до R45</v>
          </cell>
          <cell r="K1601">
            <v>0</v>
          </cell>
          <cell r="L1601">
            <v>0</v>
          </cell>
          <cell r="M1601">
            <v>0</v>
          </cell>
          <cell r="N1601" t="str">
            <v>-</v>
          </cell>
          <cell r="O1601" t="str">
            <v>-</v>
          </cell>
          <cell r="W1601" t="str">
            <v>-</v>
          </cell>
        </row>
        <row r="1602">
          <cell r="C1602" t="str">
            <v>4Б7-8</v>
          </cell>
          <cell r="D1602" t="str">
            <v>Балка 4Б7-8</v>
          </cell>
          <cell r="E1602">
            <v>9</v>
          </cell>
          <cell r="F1602">
            <v>50.3</v>
          </cell>
          <cell r="G1602">
            <v>452.7</v>
          </cell>
          <cell r="H1602">
            <v>1.82</v>
          </cell>
          <cell r="I1602">
            <v>16.38</v>
          </cell>
          <cell r="J1602" t="str">
            <v>ОГЗ до R45</v>
          </cell>
          <cell r="K1602">
            <v>0</v>
          </cell>
          <cell r="L1602">
            <v>0</v>
          </cell>
          <cell r="M1602">
            <v>0</v>
          </cell>
          <cell r="N1602" t="str">
            <v>-</v>
          </cell>
          <cell r="O1602" t="str">
            <v>-</v>
          </cell>
          <cell r="W1602" t="str">
            <v>-</v>
          </cell>
        </row>
        <row r="1603">
          <cell r="C1603" t="str">
            <v>4Б7-9</v>
          </cell>
          <cell r="D1603" t="str">
            <v>Балка 4Б7-9</v>
          </cell>
          <cell r="E1603">
            <v>1</v>
          </cell>
          <cell r="F1603">
            <v>122</v>
          </cell>
          <cell r="G1603">
            <v>122</v>
          </cell>
          <cell r="H1603">
            <v>4.3499999999999996</v>
          </cell>
          <cell r="I1603">
            <v>4.3499999999999996</v>
          </cell>
          <cell r="J1603" t="str">
            <v>ОГЗ до R45</v>
          </cell>
          <cell r="K1603">
            <v>0</v>
          </cell>
          <cell r="L1603">
            <v>0</v>
          </cell>
          <cell r="M1603">
            <v>0</v>
          </cell>
          <cell r="N1603" t="str">
            <v>-</v>
          </cell>
          <cell r="O1603" t="str">
            <v>-</v>
          </cell>
          <cell r="W1603" t="str">
            <v>-</v>
          </cell>
        </row>
        <row r="1604">
          <cell r="C1604" t="str">
            <v>4Б7-10</v>
          </cell>
          <cell r="D1604" t="str">
            <v>Балка 4Б7-10</v>
          </cell>
          <cell r="E1604">
            <v>1</v>
          </cell>
          <cell r="F1604">
            <v>46.3</v>
          </cell>
          <cell r="G1604">
            <v>46.3</v>
          </cell>
          <cell r="H1604">
            <v>1.63</v>
          </cell>
          <cell r="I1604">
            <v>1.63</v>
          </cell>
          <cell r="J1604" t="str">
            <v>ОГЗ до R45</v>
          </cell>
          <cell r="K1604">
            <v>0</v>
          </cell>
          <cell r="L1604">
            <v>0</v>
          </cell>
          <cell r="M1604">
            <v>0</v>
          </cell>
          <cell r="N1604" t="str">
            <v>-</v>
          </cell>
          <cell r="O1604" t="str">
            <v>-</v>
          </cell>
          <cell r="W1604" t="str">
            <v>-</v>
          </cell>
        </row>
        <row r="1605">
          <cell r="C1605" t="str">
            <v>4Б7-11</v>
          </cell>
          <cell r="D1605" t="str">
            <v>Балка 4Б7-11</v>
          </cell>
          <cell r="E1605">
            <v>1</v>
          </cell>
          <cell r="F1605">
            <v>40.5</v>
          </cell>
          <cell r="G1605">
            <v>40.5</v>
          </cell>
          <cell r="H1605">
            <v>1.43</v>
          </cell>
          <cell r="I1605">
            <v>1.43</v>
          </cell>
          <cell r="J1605" t="str">
            <v>ОГЗ до R45</v>
          </cell>
          <cell r="K1605">
            <v>0</v>
          </cell>
          <cell r="L1605">
            <v>0</v>
          </cell>
          <cell r="M1605">
            <v>0</v>
          </cell>
          <cell r="N1605" t="str">
            <v>-</v>
          </cell>
          <cell r="O1605" t="str">
            <v>-</v>
          </cell>
          <cell r="W1605" t="str">
            <v>-</v>
          </cell>
        </row>
        <row r="1606">
          <cell r="C1606" t="str">
            <v>4Б7-12</v>
          </cell>
          <cell r="D1606" t="str">
            <v>Балка 4Б7-12</v>
          </cell>
          <cell r="E1606">
            <v>1</v>
          </cell>
          <cell r="F1606">
            <v>42.8</v>
          </cell>
          <cell r="G1606">
            <v>42.8</v>
          </cell>
          <cell r="H1606">
            <v>1.53</v>
          </cell>
          <cell r="I1606">
            <v>1.53</v>
          </cell>
          <cell r="J1606" t="str">
            <v>ОГЗ до R45</v>
          </cell>
          <cell r="K1606">
            <v>0</v>
          </cell>
          <cell r="L1606">
            <v>0</v>
          </cell>
          <cell r="M1606">
            <v>0</v>
          </cell>
          <cell r="N1606" t="str">
            <v>-</v>
          </cell>
          <cell r="O1606" t="str">
            <v>-</v>
          </cell>
          <cell r="W1606" t="str">
            <v>-</v>
          </cell>
        </row>
        <row r="1607">
          <cell r="C1607" t="str">
            <v>4Б7-13</v>
          </cell>
          <cell r="D1607" t="str">
            <v>Балка 4Б7-13</v>
          </cell>
          <cell r="E1607">
            <v>1</v>
          </cell>
          <cell r="F1607">
            <v>30.2</v>
          </cell>
          <cell r="G1607">
            <v>30.2</v>
          </cell>
          <cell r="H1607">
            <v>1.08</v>
          </cell>
          <cell r="I1607">
            <v>1.08</v>
          </cell>
          <cell r="J1607" t="str">
            <v>ОГЗ до R45</v>
          </cell>
          <cell r="K1607">
            <v>0</v>
          </cell>
          <cell r="L1607">
            <v>0</v>
          </cell>
          <cell r="M1607">
            <v>0</v>
          </cell>
          <cell r="N1607" t="str">
            <v>-</v>
          </cell>
          <cell r="O1607" t="str">
            <v>-</v>
          </cell>
          <cell r="W1607" t="str">
            <v>-</v>
          </cell>
        </row>
        <row r="1608">
          <cell r="C1608" t="str">
            <v>4Б7-14</v>
          </cell>
          <cell r="D1608" t="str">
            <v>Балка 4Б7-14</v>
          </cell>
          <cell r="E1608">
            <v>1</v>
          </cell>
          <cell r="F1608">
            <v>30.2</v>
          </cell>
          <cell r="G1608">
            <v>30.2</v>
          </cell>
          <cell r="H1608">
            <v>1.08</v>
          </cell>
          <cell r="I1608">
            <v>1.08</v>
          </cell>
          <cell r="J1608" t="str">
            <v>ОГЗ до R45</v>
          </cell>
          <cell r="K1608">
            <v>0</v>
          </cell>
          <cell r="L1608">
            <v>0</v>
          </cell>
          <cell r="M1608">
            <v>0</v>
          </cell>
          <cell r="N1608" t="str">
            <v>-</v>
          </cell>
          <cell r="O1608" t="str">
            <v>-</v>
          </cell>
          <cell r="W1608" t="str">
            <v>-</v>
          </cell>
        </row>
        <row r="1609">
          <cell r="C1609" t="str">
            <v>4Б7-15</v>
          </cell>
          <cell r="D1609" t="str">
            <v>Балка 4Б7-15</v>
          </cell>
          <cell r="E1609">
            <v>2</v>
          </cell>
          <cell r="F1609">
            <v>42.8</v>
          </cell>
          <cell r="G1609">
            <v>85.6</v>
          </cell>
          <cell r="H1609">
            <v>1.53</v>
          </cell>
          <cell r="I1609">
            <v>3.06</v>
          </cell>
          <cell r="J1609" t="str">
            <v>ОГЗ до R45</v>
          </cell>
          <cell r="K1609">
            <v>0</v>
          </cell>
          <cell r="L1609">
            <v>0</v>
          </cell>
          <cell r="M1609">
            <v>0</v>
          </cell>
          <cell r="N1609" t="str">
            <v>-</v>
          </cell>
          <cell r="O1609" t="str">
            <v>-</v>
          </cell>
          <cell r="W1609" t="str">
            <v>-</v>
          </cell>
        </row>
        <row r="1610">
          <cell r="C1610" t="str">
            <v>4Б7-16</v>
          </cell>
          <cell r="D1610" t="str">
            <v>Балка 4Б7-16</v>
          </cell>
          <cell r="E1610">
            <v>1</v>
          </cell>
          <cell r="F1610">
            <v>41.7</v>
          </cell>
          <cell r="G1610">
            <v>41.7</v>
          </cell>
          <cell r="H1610">
            <v>1.47</v>
          </cell>
          <cell r="I1610">
            <v>1.47</v>
          </cell>
          <cell r="J1610" t="str">
            <v>ОГЗ до R45</v>
          </cell>
          <cell r="K1610">
            <v>0</v>
          </cell>
          <cell r="L1610">
            <v>0</v>
          </cell>
          <cell r="M1610">
            <v>0</v>
          </cell>
          <cell r="N1610" t="str">
            <v>-</v>
          </cell>
          <cell r="O1610" t="str">
            <v>-</v>
          </cell>
          <cell r="W1610" t="str">
            <v>-</v>
          </cell>
        </row>
        <row r="1611">
          <cell r="C1611" t="str">
            <v>4Б7-17</v>
          </cell>
          <cell r="D1611" t="str">
            <v>Балка 4Б7-17</v>
          </cell>
          <cell r="E1611">
            <v>1</v>
          </cell>
          <cell r="F1611">
            <v>38.200000000000003</v>
          </cell>
          <cell r="G1611">
            <v>38.200000000000003</v>
          </cell>
          <cell r="H1611">
            <v>1.35</v>
          </cell>
          <cell r="I1611">
            <v>1.35</v>
          </cell>
          <cell r="J1611" t="str">
            <v>ОГЗ до R45</v>
          </cell>
          <cell r="K1611">
            <v>0</v>
          </cell>
          <cell r="L1611">
            <v>0</v>
          </cell>
          <cell r="M1611">
            <v>0</v>
          </cell>
          <cell r="N1611" t="str">
            <v>-</v>
          </cell>
          <cell r="O1611" t="str">
            <v>-</v>
          </cell>
          <cell r="W1611" t="str">
            <v>-</v>
          </cell>
        </row>
        <row r="1612">
          <cell r="C1612" t="str">
            <v>4Б7-18</v>
          </cell>
          <cell r="D1612" t="str">
            <v>Балка 4Б7-18</v>
          </cell>
          <cell r="E1612">
            <v>1</v>
          </cell>
          <cell r="F1612">
            <v>47.5</v>
          </cell>
          <cell r="G1612">
            <v>47.5</v>
          </cell>
          <cell r="H1612">
            <v>1.67</v>
          </cell>
          <cell r="I1612">
            <v>1.67</v>
          </cell>
          <cell r="J1612" t="str">
            <v>ОГЗ до R45</v>
          </cell>
          <cell r="K1612">
            <v>0</v>
          </cell>
          <cell r="L1612">
            <v>0</v>
          </cell>
          <cell r="M1612">
            <v>0</v>
          </cell>
          <cell r="N1612" t="str">
            <v>-</v>
          </cell>
          <cell r="O1612" t="str">
            <v>-</v>
          </cell>
          <cell r="W1612" t="str">
            <v>-</v>
          </cell>
        </row>
        <row r="1613">
          <cell r="C1613" t="str">
            <v>4Б7-19</v>
          </cell>
          <cell r="D1613" t="str">
            <v>Балка 4Б7-19</v>
          </cell>
          <cell r="E1613">
            <v>1</v>
          </cell>
          <cell r="F1613">
            <v>122</v>
          </cell>
          <cell r="G1613">
            <v>122</v>
          </cell>
          <cell r="H1613">
            <v>4.3499999999999996</v>
          </cell>
          <cell r="I1613">
            <v>4.3499999999999996</v>
          </cell>
          <cell r="J1613" t="str">
            <v>ОГЗ до R45</v>
          </cell>
          <cell r="K1613">
            <v>0</v>
          </cell>
          <cell r="L1613">
            <v>0</v>
          </cell>
          <cell r="M1613">
            <v>0</v>
          </cell>
          <cell r="N1613" t="str">
            <v>-</v>
          </cell>
          <cell r="O1613" t="str">
            <v>-</v>
          </cell>
          <cell r="W1613" t="str">
            <v>-</v>
          </cell>
        </row>
        <row r="1614">
          <cell r="C1614" t="str">
            <v>4Б7-20</v>
          </cell>
          <cell r="D1614" t="str">
            <v>Балка 4Б7-20</v>
          </cell>
          <cell r="E1614">
            <v>1</v>
          </cell>
          <cell r="F1614">
            <v>122</v>
          </cell>
          <cell r="G1614">
            <v>122</v>
          </cell>
          <cell r="H1614">
            <v>4.3499999999999996</v>
          </cell>
          <cell r="I1614">
            <v>4.3499999999999996</v>
          </cell>
          <cell r="J1614" t="str">
            <v>ОГЗ до R45</v>
          </cell>
          <cell r="K1614">
            <v>0</v>
          </cell>
          <cell r="L1614">
            <v>0</v>
          </cell>
          <cell r="M1614">
            <v>0</v>
          </cell>
          <cell r="N1614" t="str">
            <v>-</v>
          </cell>
          <cell r="O1614" t="str">
            <v>-</v>
          </cell>
          <cell r="W1614" t="str">
            <v>-</v>
          </cell>
        </row>
        <row r="1615">
          <cell r="C1615" t="str">
            <v>4Б7-21</v>
          </cell>
          <cell r="D1615" t="str">
            <v>Балка 4Б7-21</v>
          </cell>
          <cell r="E1615">
            <v>1</v>
          </cell>
          <cell r="F1615">
            <v>41.7</v>
          </cell>
          <cell r="G1615">
            <v>41.7</v>
          </cell>
          <cell r="H1615">
            <v>1.47</v>
          </cell>
          <cell r="I1615">
            <v>1.47</v>
          </cell>
          <cell r="J1615" t="str">
            <v>ОГЗ до R45</v>
          </cell>
          <cell r="K1615">
            <v>0</v>
          </cell>
          <cell r="L1615">
            <v>0</v>
          </cell>
          <cell r="M1615">
            <v>0</v>
          </cell>
          <cell r="N1615" t="str">
            <v>-</v>
          </cell>
          <cell r="O1615" t="str">
            <v>-</v>
          </cell>
          <cell r="W1615" t="str">
            <v>-</v>
          </cell>
        </row>
        <row r="1616">
          <cell r="C1616" t="str">
            <v>4Б7-22</v>
          </cell>
          <cell r="D1616" t="str">
            <v>Балка 4Б7-22</v>
          </cell>
          <cell r="E1616">
            <v>1</v>
          </cell>
          <cell r="F1616">
            <v>38.200000000000003</v>
          </cell>
          <cell r="G1616">
            <v>38.200000000000003</v>
          </cell>
          <cell r="H1616">
            <v>1.35</v>
          </cell>
          <cell r="I1616">
            <v>1.35</v>
          </cell>
          <cell r="J1616" t="str">
            <v>ОГЗ до R45</v>
          </cell>
          <cell r="K1616">
            <v>0</v>
          </cell>
          <cell r="L1616">
            <v>0</v>
          </cell>
          <cell r="M1616">
            <v>0</v>
          </cell>
          <cell r="N1616" t="str">
            <v>-</v>
          </cell>
          <cell r="O1616" t="str">
            <v>-</v>
          </cell>
          <cell r="W1616" t="str">
            <v>-</v>
          </cell>
        </row>
        <row r="1617">
          <cell r="C1617" t="str">
            <v>4Б7-23</v>
          </cell>
          <cell r="D1617" t="str">
            <v>Балка 4Б7-23</v>
          </cell>
          <cell r="E1617">
            <v>1</v>
          </cell>
          <cell r="F1617">
            <v>47.5</v>
          </cell>
          <cell r="G1617">
            <v>47.5</v>
          </cell>
          <cell r="H1617">
            <v>1.67</v>
          </cell>
          <cell r="I1617">
            <v>1.67</v>
          </cell>
          <cell r="J1617" t="str">
            <v>ОГЗ до R45</v>
          </cell>
          <cell r="K1617">
            <v>0</v>
          </cell>
          <cell r="L1617">
            <v>0</v>
          </cell>
          <cell r="M1617">
            <v>0</v>
          </cell>
          <cell r="N1617" t="str">
            <v>-</v>
          </cell>
          <cell r="O1617" t="str">
            <v>-</v>
          </cell>
          <cell r="W1617" t="str">
            <v>-</v>
          </cell>
        </row>
        <row r="1618">
          <cell r="C1618" t="str">
            <v>4Б7-24</v>
          </cell>
          <cell r="D1618" t="str">
            <v>Балка 4Б7-24</v>
          </cell>
          <cell r="E1618">
            <v>1</v>
          </cell>
          <cell r="F1618">
            <v>35</v>
          </cell>
          <cell r="G1618">
            <v>35</v>
          </cell>
          <cell r="H1618">
            <v>1.25</v>
          </cell>
          <cell r="I1618">
            <v>1.25</v>
          </cell>
          <cell r="J1618" t="str">
            <v>ОГЗ до R45</v>
          </cell>
          <cell r="K1618">
            <v>0</v>
          </cell>
          <cell r="L1618">
            <v>0</v>
          </cell>
          <cell r="M1618">
            <v>0</v>
          </cell>
          <cell r="N1618" t="str">
            <v>-</v>
          </cell>
          <cell r="O1618" t="str">
            <v>-</v>
          </cell>
          <cell r="W1618" t="str">
            <v>-</v>
          </cell>
        </row>
        <row r="1619">
          <cell r="C1619" t="str">
            <v>4Б7-25</v>
          </cell>
          <cell r="D1619" t="str">
            <v>Балка 4Б7-25</v>
          </cell>
          <cell r="E1619">
            <v>2</v>
          </cell>
          <cell r="F1619">
            <v>22.3</v>
          </cell>
          <cell r="G1619">
            <v>44.6</v>
          </cell>
          <cell r="H1619">
            <v>0.8</v>
          </cell>
          <cell r="I1619">
            <v>1.6</v>
          </cell>
          <cell r="J1619" t="str">
            <v>ОГЗ до R45</v>
          </cell>
          <cell r="K1619">
            <v>0</v>
          </cell>
          <cell r="L1619">
            <v>0</v>
          </cell>
          <cell r="M1619">
            <v>0</v>
          </cell>
          <cell r="N1619" t="str">
            <v>-</v>
          </cell>
          <cell r="O1619" t="str">
            <v>-</v>
          </cell>
          <cell r="W1619" t="str">
            <v>-</v>
          </cell>
        </row>
        <row r="1620">
          <cell r="C1620" t="str">
            <v>4Б7-26</v>
          </cell>
          <cell r="D1620" t="str">
            <v>Балка 4Б7-26</v>
          </cell>
          <cell r="E1620">
            <v>1</v>
          </cell>
          <cell r="F1620">
            <v>17.2</v>
          </cell>
          <cell r="G1620">
            <v>17.2</v>
          </cell>
          <cell r="H1620">
            <v>0.62</v>
          </cell>
          <cell r="I1620">
            <v>0.62</v>
          </cell>
          <cell r="J1620" t="str">
            <v>ОГЗ до R45</v>
          </cell>
          <cell r="K1620">
            <v>0</v>
          </cell>
          <cell r="L1620">
            <v>0</v>
          </cell>
          <cell r="M1620">
            <v>0</v>
          </cell>
          <cell r="N1620" t="str">
            <v>-</v>
          </cell>
          <cell r="O1620" t="str">
            <v>-</v>
          </cell>
          <cell r="W1620" t="str">
            <v>-</v>
          </cell>
        </row>
        <row r="1621">
          <cell r="C1621" t="str">
            <v>4Б7-27</v>
          </cell>
          <cell r="D1621" t="str">
            <v>Балка 4Б7-27</v>
          </cell>
          <cell r="E1621">
            <v>1</v>
          </cell>
          <cell r="F1621">
            <v>125</v>
          </cell>
          <cell r="G1621">
            <v>125</v>
          </cell>
          <cell r="H1621">
            <v>4.3899999999999997</v>
          </cell>
          <cell r="I1621">
            <v>4.3899999999999997</v>
          </cell>
          <cell r="J1621" t="str">
            <v>ОГЗ до R45</v>
          </cell>
          <cell r="K1621">
            <v>0</v>
          </cell>
          <cell r="L1621">
            <v>0</v>
          </cell>
          <cell r="M1621">
            <v>0</v>
          </cell>
          <cell r="N1621" t="str">
            <v>-</v>
          </cell>
          <cell r="O1621" t="str">
            <v>-</v>
          </cell>
          <cell r="W1621" t="str">
            <v>-</v>
          </cell>
        </row>
        <row r="1622">
          <cell r="C1622" t="str">
            <v>4Б7-28</v>
          </cell>
          <cell r="D1622" t="str">
            <v>Балка 4Б7-28</v>
          </cell>
          <cell r="E1622">
            <v>2</v>
          </cell>
          <cell r="F1622">
            <v>28.4</v>
          </cell>
          <cell r="G1622">
            <v>56.8</v>
          </cell>
          <cell r="H1622">
            <v>1.01</v>
          </cell>
          <cell r="I1622">
            <v>2.02</v>
          </cell>
          <cell r="J1622" t="str">
            <v>ОГЗ до R45</v>
          </cell>
          <cell r="K1622">
            <v>0</v>
          </cell>
          <cell r="L1622">
            <v>0</v>
          </cell>
          <cell r="M1622">
            <v>0</v>
          </cell>
          <cell r="N1622" t="str">
            <v>-</v>
          </cell>
          <cell r="O1622" t="str">
            <v>-</v>
          </cell>
          <cell r="W1622" t="str">
            <v>-</v>
          </cell>
        </row>
        <row r="1623">
          <cell r="C1623" t="str">
            <v>4Б7-29</v>
          </cell>
          <cell r="D1623" t="str">
            <v>Балка 4Б7-29</v>
          </cell>
          <cell r="E1623">
            <v>4</v>
          </cell>
          <cell r="F1623">
            <v>76.3</v>
          </cell>
          <cell r="G1623">
            <v>305.2</v>
          </cell>
          <cell r="H1623">
            <v>2.73</v>
          </cell>
          <cell r="I1623">
            <v>10.92</v>
          </cell>
          <cell r="J1623" t="str">
            <v>ОГЗ до R45</v>
          </cell>
          <cell r="K1623">
            <v>0</v>
          </cell>
          <cell r="L1623">
            <v>0</v>
          </cell>
          <cell r="M1623">
            <v>0</v>
          </cell>
          <cell r="N1623" t="str">
            <v>-</v>
          </cell>
          <cell r="O1623" t="str">
            <v>-</v>
          </cell>
          <cell r="W1623" t="str">
            <v>-</v>
          </cell>
        </row>
        <row r="1624">
          <cell r="C1624" t="str">
            <v>4Б7-30</v>
          </cell>
          <cell r="D1624" t="str">
            <v>Балка 4Б7-30</v>
          </cell>
          <cell r="E1624">
            <v>2</v>
          </cell>
          <cell r="F1624">
            <v>48</v>
          </cell>
          <cell r="G1624">
            <v>96</v>
          </cell>
          <cell r="H1624">
            <v>1.7</v>
          </cell>
          <cell r="I1624">
            <v>3.4</v>
          </cell>
          <cell r="J1624" t="str">
            <v>ОГЗ до R45</v>
          </cell>
          <cell r="K1624">
            <v>0</v>
          </cell>
          <cell r="L1624">
            <v>0</v>
          </cell>
          <cell r="M1624">
            <v>0</v>
          </cell>
          <cell r="N1624" t="str">
            <v>-</v>
          </cell>
          <cell r="O1624" t="str">
            <v>-</v>
          </cell>
          <cell r="W1624" t="str">
            <v>-</v>
          </cell>
        </row>
        <row r="1625">
          <cell r="C1625" t="str">
            <v>4Б7-31</v>
          </cell>
          <cell r="D1625" t="str">
            <v>Балка 4Б7-31</v>
          </cell>
          <cell r="E1625">
            <v>2</v>
          </cell>
          <cell r="F1625">
            <v>71.3</v>
          </cell>
          <cell r="G1625">
            <v>142.6</v>
          </cell>
          <cell r="H1625">
            <v>2.5499999999999998</v>
          </cell>
          <cell r="I1625">
            <v>5.0999999999999996</v>
          </cell>
          <cell r="J1625" t="str">
            <v>ОГЗ до R45</v>
          </cell>
          <cell r="K1625">
            <v>0</v>
          </cell>
          <cell r="L1625">
            <v>0</v>
          </cell>
          <cell r="M1625">
            <v>0</v>
          </cell>
          <cell r="N1625" t="str">
            <v>-</v>
          </cell>
          <cell r="O1625" t="str">
            <v>-</v>
          </cell>
          <cell r="W1625" t="str">
            <v>-</v>
          </cell>
        </row>
        <row r="1626">
          <cell r="C1626" t="str">
            <v>4Б7-32</v>
          </cell>
          <cell r="D1626" t="str">
            <v>Балка 4Б7-32</v>
          </cell>
          <cell r="E1626">
            <v>4</v>
          </cell>
          <cell r="F1626">
            <v>80.400000000000006</v>
          </cell>
          <cell r="G1626">
            <v>321.60000000000002</v>
          </cell>
          <cell r="H1626">
            <v>2.85</v>
          </cell>
          <cell r="I1626">
            <v>11.4</v>
          </cell>
          <cell r="J1626" t="str">
            <v>ОГЗ до R45</v>
          </cell>
          <cell r="K1626">
            <v>0</v>
          </cell>
          <cell r="L1626">
            <v>0</v>
          </cell>
          <cell r="M1626">
            <v>0</v>
          </cell>
          <cell r="N1626" t="str">
            <v>-</v>
          </cell>
          <cell r="O1626" t="str">
            <v>-</v>
          </cell>
          <cell r="W1626" t="str">
            <v>-</v>
          </cell>
        </row>
        <row r="1627">
          <cell r="C1627" t="str">
            <v>4Б7-33</v>
          </cell>
          <cell r="D1627" t="str">
            <v>Балка 4Б7-33</v>
          </cell>
          <cell r="E1627">
            <v>4</v>
          </cell>
          <cell r="F1627">
            <v>76.400000000000006</v>
          </cell>
          <cell r="G1627">
            <v>305.60000000000002</v>
          </cell>
          <cell r="H1627">
            <v>2.74</v>
          </cell>
          <cell r="I1627">
            <v>10.96</v>
          </cell>
          <cell r="J1627" t="str">
            <v>ОГЗ до R45</v>
          </cell>
          <cell r="K1627">
            <v>0</v>
          </cell>
          <cell r="L1627">
            <v>0</v>
          </cell>
          <cell r="M1627">
            <v>0</v>
          </cell>
          <cell r="N1627" t="str">
            <v>-</v>
          </cell>
          <cell r="O1627" t="str">
            <v>-</v>
          </cell>
          <cell r="W1627" t="str">
            <v>-</v>
          </cell>
        </row>
        <row r="1628">
          <cell r="C1628" t="str">
            <v>4Б7-34</v>
          </cell>
          <cell r="D1628" t="str">
            <v>Балка 4Б7-34</v>
          </cell>
          <cell r="E1628">
            <v>3</v>
          </cell>
          <cell r="F1628">
            <v>78.2</v>
          </cell>
          <cell r="G1628">
            <v>234.6</v>
          </cell>
          <cell r="H1628">
            <v>2.79</v>
          </cell>
          <cell r="I1628">
            <v>8.370000000000001</v>
          </cell>
          <cell r="J1628" t="str">
            <v>ОГЗ до R45</v>
          </cell>
          <cell r="K1628">
            <v>0</v>
          </cell>
          <cell r="L1628">
            <v>0</v>
          </cell>
          <cell r="M1628">
            <v>0</v>
          </cell>
          <cell r="N1628" t="str">
            <v>-</v>
          </cell>
          <cell r="O1628" t="str">
            <v>-</v>
          </cell>
          <cell r="W1628" t="str">
            <v>-</v>
          </cell>
        </row>
        <row r="1629">
          <cell r="C1629" t="str">
            <v>4Б7-35</v>
          </cell>
          <cell r="D1629" t="str">
            <v>Балка 4Б7-35</v>
          </cell>
          <cell r="E1629">
            <v>2</v>
          </cell>
          <cell r="F1629">
            <v>78.2</v>
          </cell>
          <cell r="G1629">
            <v>156.4</v>
          </cell>
          <cell r="H1629">
            <v>2.79</v>
          </cell>
          <cell r="I1629">
            <v>5.58</v>
          </cell>
          <cell r="J1629" t="str">
            <v>ОГЗ до R45</v>
          </cell>
          <cell r="K1629">
            <v>0</v>
          </cell>
          <cell r="L1629">
            <v>0</v>
          </cell>
          <cell r="M1629">
            <v>0</v>
          </cell>
          <cell r="N1629" t="str">
            <v>-</v>
          </cell>
          <cell r="O1629" t="str">
            <v>-</v>
          </cell>
          <cell r="W1629" t="str">
            <v>-</v>
          </cell>
        </row>
        <row r="1630">
          <cell r="C1630" t="str">
            <v>4Б7-36</v>
          </cell>
          <cell r="D1630" t="str">
            <v>Балка 4Б7-36</v>
          </cell>
          <cell r="E1630">
            <v>2</v>
          </cell>
          <cell r="F1630">
            <v>48</v>
          </cell>
          <cell r="G1630">
            <v>96</v>
          </cell>
          <cell r="H1630">
            <v>1.7</v>
          </cell>
          <cell r="I1630">
            <v>3.4</v>
          </cell>
          <cell r="J1630" t="str">
            <v>ОГЗ до R45</v>
          </cell>
          <cell r="K1630">
            <v>0</v>
          </cell>
          <cell r="L1630">
            <v>0</v>
          </cell>
          <cell r="M1630">
            <v>0</v>
          </cell>
          <cell r="N1630" t="str">
            <v>-</v>
          </cell>
          <cell r="O1630" t="str">
            <v>-</v>
          </cell>
          <cell r="W1630" t="str">
            <v>-</v>
          </cell>
        </row>
        <row r="1631">
          <cell r="C1631" t="str">
            <v>4Б7-37</v>
          </cell>
          <cell r="D1631" t="str">
            <v>Балка 4Б7-37</v>
          </cell>
          <cell r="E1631">
            <v>4</v>
          </cell>
          <cell r="F1631">
            <v>76.3</v>
          </cell>
          <cell r="G1631">
            <v>305.2</v>
          </cell>
          <cell r="H1631">
            <v>2.73</v>
          </cell>
          <cell r="I1631">
            <v>10.92</v>
          </cell>
          <cell r="J1631" t="str">
            <v>ОГЗ до R45</v>
          </cell>
          <cell r="K1631">
            <v>0</v>
          </cell>
          <cell r="L1631">
            <v>0</v>
          </cell>
          <cell r="M1631">
            <v>0</v>
          </cell>
          <cell r="N1631" t="str">
            <v>-</v>
          </cell>
          <cell r="O1631" t="str">
            <v>-</v>
          </cell>
          <cell r="W1631" t="str">
            <v>-</v>
          </cell>
        </row>
        <row r="1632">
          <cell r="C1632" t="str">
            <v>4Б7-38</v>
          </cell>
          <cell r="D1632" t="str">
            <v>Балка 4Б7-38</v>
          </cell>
          <cell r="E1632">
            <v>2</v>
          </cell>
          <cell r="F1632">
            <v>28.9</v>
          </cell>
          <cell r="G1632">
            <v>57.8</v>
          </cell>
          <cell r="H1632">
            <v>1.03</v>
          </cell>
          <cell r="I1632">
            <v>2.06</v>
          </cell>
          <cell r="J1632" t="str">
            <v>ОГЗ до R45</v>
          </cell>
          <cell r="K1632">
            <v>0</v>
          </cell>
          <cell r="L1632">
            <v>0</v>
          </cell>
          <cell r="M1632">
            <v>0</v>
          </cell>
          <cell r="N1632" t="str">
            <v>-</v>
          </cell>
          <cell r="O1632" t="str">
            <v>-</v>
          </cell>
          <cell r="W1632" t="str">
            <v>-</v>
          </cell>
        </row>
        <row r="1633">
          <cell r="C1633" t="str">
            <v>4Б7-39</v>
          </cell>
          <cell r="D1633" t="str">
            <v>Балка 4Б7-39</v>
          </cell>
          <cell r="E1633">
            <v>1</v>
          </cell>
          <cell r="F1633">
            <v>270.3</v>
          </cell>
          <cell r="G1633">
            <v>270.3</v>
          </cell>
          <cell r="H1633">
            <v>9.6199999999999992</v>
          </cell>
          <cell r="I1633">
            <v>9.6199999999999992</v>
          </cell>
          <cell r="J1633" t="str">
            <v>ОГЗ до R45</v>
          </cell>
          <cell r="K1633">
            <v>0</v>
          </cell>
          <cell r="L1633">
            <v>0</v>
          </cell>
          <cell r="M1633">
            <v>0</v>
          </cell>
          <cell r="N1633" t="str">
            <v>-</v>
          </cell>
          <cell r="O1633" t="str">
            <v>-</v>
          </cell>
          <cell r="W1633" t="str">
            <v>-</v>
          </cell>
        </row>
        <row r="1634">
          <cell r="C1634" t="str">
            <v>4Б8-1</v>
          </cell>
          <cell r="D1634" t="str">
            <v>Балка 4Б8-1</v>
          </cell>
          <cell r="E1634">
            <v>1</v>
          </cell>
          <cell r="F1634">
            <v>3757.4</v>
          </cell>
          <cell r="G1634">
            <v>3757.4</v>
          </cell>
          <cell r="H1634">
            <v>45.14</v>
          </cell>
          <cell r="I1634">
            <v>45.14</v>
          </cell>
          <cell r="J1634" t="str">
            <v>ОГЗ до R45</v>
          </cell>
          <cell r="K1634">
            <v>0</v>
          </cell>
          <cell r="L1634">
            <v>0</v>
          </cell>
          <cell r="M1634">
            <v>0</v>
          </cell>
          <cell r="N1634" t="str">
            <v>-</v>
          </cell>
          <cell r="O1634" t="str">
            <v>-</v>
          </cell>
          <cell r="W1634" t="str">
            <v>-</v>
          </cell>
        </row>
        <row r="1635">
          <cell r="C1635" t="str">
            <v>4Б8-2</v>
          </cell>
          <cell r="D1635" t="str">
            <v>Балка 4Б8-2</v>
          </cell>
          <cell r="E1635">
            <v>8</v>
          </cell>
          <cell r="F1635">
            <v>3763.7</v>
          </cell>
          <cell r="G1635">
            <v>30109.599999999999</v>
          </cell>
          <cell r="H1635">
            <v>45.26</v>
          </cell>
          <cell r="I1635">
            <v>362.08</v>
          </cell>
          <cell r="J1635" t="str">
            <v>ОГЗ до R45</v>
          </cell>
          <cell r="K1635">
            <v>0</v>
          </cell>
          <cell r="L1635">
            <v>0</v>
          </cell>
          <cell r="M1635">
            <v>0</v>
          </cell>
          <cell r="N1635" t="str">
            <v>-</v>
          </cell>
          <cell r="O1635" t="str">
            <v>-</v>
          </cell>
          <cell r="W1635" t="str">
            <v>-</v>
          </cell>
        </row>
        <row r="1636">
          <cell r="C1636" t="str">
            <v>4Б8-3</v>
          </cell>
          <cell r="D1636" t="str">
            <v>Балка 4Б8-3</v>
          </cell>
          <cell r="E1636">
            <v>1</v>
          </cell>
          <cell r="F1636">
            <v>3796.9</v>
          </cell>
          <cell r="G1636">
            <v>3796.9</v>
          </cell>
          <cell r="H1636">
            <v>46.04</v>
          </cell>
          <cell r="I1636">
            <v>46.04</v>
          </cell>
          <cell r="J1636" t="str">
            <v>ОГЗ до R45</v>
          </cell>
          <cell r="K1636">
            <v>0</v>
          </cell>
          <cell r="L1636">
            <v>0</v>
          </cell>
          <cell r="M1636">
            <v>0</v>
          </cell>
          <cell r="N1636" t="str">
            <v>-</v>
          </cell>
          <cell r="O1636" t="str">
            <v>-</v>
          </cell>
          <cell r="W1636" t="str">
            <v>-</v>
          </cell>
        </row>
        <row r="1637">
          <cell r="C1637" t="str">
            <v>4Б8-4</v>
          </cell>
          <cell r="D1637" t="str">
            <v>Балка 4Б8-4</v>
          </cell>
          <cell r="E1637">
            <v>1</v>
          </cell>
          <cell r="F1637">
            <v>3785.3</v>
          </cell>
          <cell r="G1637">
            <v>3785.3</v>
          </cell>
          <cell r="H1637">
            <v>45.84</v>
          </cell>
          <cell r="I1637">
            <v>45.84</v>
          </cell>
          <cell r="J1637" t="str">
            <v>ОГЗ до R45</v>
          </cell>
          <cell r="K1637">
            <v>0</v>
          </cell>
          <cell r="L1637">
            <v>0</v>
          </cell>
          <cell r="M1637">
            <v>0</v>
          </cell>
          <cell r="N1637" t="str">
            <v>-</v>
          </cell>
          <cell r="O1637" t="str">
            <v>-</v>
          </cell>
          <cell r="W1637" t="str">
            <v>-</v>
          </cell>
        </row>
        <row r="1638">
          <cell r="C1638" t="str">
            <v>4Б8-5</v>
          </cell>
          <cell r="D1638" t="str">
            <v>Балка 4Б8-5</v>
          </cell>
          <cell r="E1638">
            <v>1</v>
          </cell>
          <cell r="F1638">
            <v>3796.9</v>
          </cell>
          <cell r="G1638">
            <v>3796.9</v>
          </cell>
          <cell r="H1638">
            <v>46.04</v>
          </cell>
          <cell r="I1638">
            <v>46.04</v>
          </cell>
          <cell r="J1638" t="str">
            <v>ОГЗ до R45</v>
          </cell>
          <cell r="K1638">
            <v>0</v>
          </cell>
          <cell r="L1638">
            <v>0</v>
          </cell>
          <cell r="M1638">
            <v>0</v>
          </cell>
          <cell r="N1638" t="str">
            <v>-</v>
          </cell>
          <cell r="O1638" t="str">
            <v>-</v>
          </cell>
          <cell r="W1638" t="str">
            <v>-</v>
          </cell>
        </row>
        <row r="1639">
          <cell r="C1639" t="str">
            <v>4Б8-6</v>
          </cell>
          <cell r="D1639" t="str">
            <v>Балка 4Б8-6</v>
          </cell>
          <cell r="E1639">
            <v>1</v>
          </cell>
          <cell r="F1639">
            <v>3763.7</v>
          </cell>
          <cell r="G1639">
            <v>3763.7</v>
          </cell>
          <cell r="H1639">
            <v>45.26</v>
          </cell>
          <cell r="I1639">
            <v>45.26</v>
          </cell>
          <cell r="J1639" t="str">
            <v>ОГЗ до R45</v>
          </cell>
          <cell r="K1639">
            <v>0</v>
          </cell>
          <cell r="L1639">
            <v>0</v>
          </cell>
          <cell r="M1639">
            <v>0</v>
          </cell>
          <cell r="N1639" t="str">
            <v>-</v>
          </cell>
          <cell r="O1639" t="str">
            <v>-</v>
          </cell>
          <cell r="W1639" t="str">
            <v>-</v>
          </cell>
        </row>
        <row r="1640">
          <cell r="C1640" t="str">
            <v>4Б9-1</v>
          </cell>
          <cell r="D1640" t="str">
            <v>Балка 4Б9-1</v>
          </cell>
          <cell r="E1640">
            <v>1</v>
          </cell>
          <cell r="F1640">
            <v>1636.9</v>
          </cell>
          <cell r="G1640">
            <v>1636.9</v>
          </cell>
          <cell r="H1640">
            <v>27.65</v>
          </cell>
          <cell r="I1640">
            <v>27.65</v>
          </cell>
          <cell r="J1640" t="str">
            <v>ОГЗ до R45</v>
          </cell>
          <cell r="K1640">
            <v>0</v>
          </cell>
          <cell r="L1640">
            <v>0</v>
          </cell>
          <cell r="M1640">
            <v>0</v>
          </cell>
          <cell r="N1640" t="str">
            <v>-</v>
          </cell>
          <cell r="O1640" t="str">
            <v>-</v>
          </cell>
          <cell r="W1640" t="str">
            <v>-</v>
          </cell>
        </row>
        <row r="1641">
          <cell r="C1641" t="str">
            <v>4Б10-1</v>
          </cell>
          <cell r="D1641" t="str">
            <v>Балка 4Б10-1</v>
          </cell>
          <cell r="E1641">
            <v>2</v>
          </cell>
          <cell r="F1641">
            <v>637.29999999999995</v>
          </cell>
          <cell r="G1641">
            <v>1274.5999999999999</v>
          </cell>
          <cell r="H1641">
            <v>16.39</v>
          </cell>
          <cell r="I1641">
            <v>32.78</v>
          </cell>
          <cell r="J1641" t="str">
            <v>ОГЗ до R45</v>
          </cell>
          <cell r="K1641">
            <v>0</v>
          </cell>
          <cell r="L1641">
            <v>0</v>
          </cell>
          <cell r="M1641">
            <v>0</v>
          </cell>
          <cell r="N1641" t="str">
            <v>-</v>
          </cell>
          <cell r="O1641" t="str">
            <v>-</v>
          </cell>
          <cell r="W1641" t="str">
            <v>-</v>
          </cell>
        </row>
        <row r="1642">
          <cell r="C1642" t="str">
            <v>4Б10-2</v>
          </cell>
          <cell r="D1642" t="str">
            <v>Балка 4Б10-2</v>
          </cell>
          <cell r="E1642">
            <v>2</v>
          </cell>
          <cell r="F1642">
            <v>637.29999999999995</v>
          </cell>
          <cell r="G1642">
            <v>1274.5999999999999</v>
          </cell>
          <cell r="H1642">
            <v>16.39</v>
          </cell>
          <cell r="I1642">
            <v>32.78</v>
          </cell>
          <cell r="J1642" t="str">
            <v>ОГЗ до R45</v>
          </cell>
          <cell r="K1642">
            <v>0</v>
          </cell>
          <cell r="L1642">
            <v>0</v>
          </cell>
          <cell r="M1642">
            <v>0</v>
          </cell>
          <cell r="N1642" t="str">
            <v>-</v>
          </cell>
          <cell r="O1642" t="str">
            <v>-</v>
          </cell>
          <cell r="W1642" t="str">
            <v>-</v>
          </cell>
        </row>
        <row r="1643">
          <cell r="C1643" t="str">
            <v>4Б11-1</v>
          </cell>
          <cell r="D1643" t="str">
            <v>Балка 4Б11-1</v>
          </cell>
          <cell r="E1643">
            <v>1</v>
          </cell>
          <cell r="F1643">
            <v>791.2</v>
          </cell>
          <cell r="G1643">
            <v>791.2</v>
          </cell>
          <cell r="H1643">
            <v>17.14</v>
          </cell>
          <cell r="I1643">
            <v>17.14</v>
          </cell>
          <cell r="J1643" t="str">
            <v>ОГЗ до R45</v>
          </cell>
          <cell r="K1643">
            <v>0</v>
          </cell>
          <cell r="L1643">
            <v>0</v>
          </cell>
          <cell r="M1643">
            <v>0</v>
          </cell>
          <cell r="N1643" t="str">
            <v>-</v>
          </cell>
          <cell r="O1643" t="str">
            <v>-</v>
          </cell>
          <cell r="W1643" t="str">
            <v>-</v>
          </cell>
        </row>
        <row r="1644">
          <cell r="C1644" t="str">
            <v>4Б13-1</v>
          </cell>
          <cell r="D1644" t="str">
            <v>Балка 4Б13-1</v>
          </cell>
          <cell r="E1644">
            <v>3</v>
          </cell>
          <cell r="F1644">
            <v>18</v>
          </cell>
          <cell r="G1644">
            <v>54</v>
          </cell>
          <cell r="H1644">
            <v>0.64</v>
          </cell>
          <cell r="I1644">
            <v>1.92</v>
          </cell>
          <cell r="J1644" t="str">
            <v>ОГЗ до R45</v>
          </cell>
          <cell r="K1644">
            <v>0</v>
          </cell>
          <cell r="L1644">
            <v>0</v>
          </cell>
          <cell r="M1644">
            <v>0</v>
          </cell>
          <cell r="N1644" t="str">
            <v>-</v>
          </cell>
          <cell r="O1644" t="str">
            <v>-</v>
          </cell>
          <cell r="W1644" t="str">
            <v>-</v>
          </cell>
        </row>
        <row r="1645">
          <cell r="C1645" t="str">
            <v>4Б13-2</v>
          </cell>
          <cell r="D1645" t="str">
            <v>Балка 4Б13-2</v>
          </cell>
          <cell r="E1645">
            <v>14</v>
          </cell>
          <cell r="F1645">
            <v>15.8</v>
          </cell>
          <cell r="G1645">
            <v>221.2</v>
          </cell>
          <cell r="H1645">
            <v>0.55000000000000004</v>
          </cell>
          <cell r="I1645">
            <v>7.7000000000000011</v>
          </cell>
          <cell r="J1645" t="str">
            <v>ОГЗ до R45</v>
          </cell>
          <cell r="K1645">
            <v>0</v>
          </cell>
          <cell r="L1645">
            <v>0</v>
          </cell>
          <cell r="M1645">
            <v>0</v>
          </cell>
          <cell r="N1645" t="str">
            <v>-</v>
          </cell>
          <cell r="O1645" t="str">
            <v>-</v>
          </cell>
          <cell r="W1645" t="str">
            <v>-</v>
          </cell>
        </row>
        <row r="1646">
          <cell r="C1646" t="str">
            <v>4Б13-3</v>
          </cell>
          <cell r="D1646" t="str">
            <v>Балка 4Б13-3</v>
          </cell>
          <cell r="E1646">
            <v>1</v>
          </cell>
          <cell r="F1646">
            <v>18.5</v>
          </cell>
          <cell r="G1646">
            <v>18.5</v>
          </cell>
          <cell r="H1646">
            <v>0.7</v>
          </cell>
          <cell r="I1646">
            <v>0.7</v>
          </cell>
          <cell r="J1646" t="str">
            <v>ОГЗ до R45</v>
          </cell>
          <cell r="K1646">
            <v>0</v>
          </cell>
          <cell r="L1646">
            <v>0</v>
          </cell>
          <cell r="M1646">
            <v>0</v>
          </cell>
          <cell r="N1646" t="str">
            <v>-</v>
          </cell>
          <cell r="O1646" t="str">
            <v>-</v>
          </cell>
          <cell r="W1646" t="str">
            <v>-</v>
          </cell>
        </row>
        <row r="1647">
          <cell r="C1647" t="str">
            <v>4Б13-4</v>
          </cell>
          <cell r="D1647" t="str">
            <v>Балка 4Б13-4</v>
          </cell>
          <cell r="E1647">
            <v>1</v>
          </cell>
          <cell r="F1647">
            <v>12.1</v>
          </cell>
          <cell r="G1647">
            <v>12.1</v>
          </cell>
          <cell r="H1647">
            <v>0.42</v>
          </cell>
          <cell r="I1647">
            <v>0.42</v>
          </cell>
          <cell r="J1647" t="str">
            <v>ОГЗ до R45</v>
          </cell>
          <cell r="K1647">
            <v>0</v>
          </cell>
          <cell r="L1647">
            <v>0</v>
          </cell>
          <cell r="M1647">
            <v>0</v>
          </cell>
          <cell r="N1647" t="str">
            <v>-</v>
          </cell>
          <cell r="O1647" t="str">
            <v>-</v>
          </cell>
          <cell r="W1647" t="str">
            <v>-</v>
          </cell>
        </row>
        <row r="1648">
          <cell r="C1648" t="str">
            <v>4Б13-5</v>
          </cell>
          <cell r="D1648" t="str">
            <v>Балка 4Б13-5</v>
          </cell>
          <cell r="E1648">
            <v>1</v>
          </cell>
          <cell r="F1648">
            <v>15.4</v>
          </cell>
          <cell r="G1648">
            <v>15.4</v>
          </cell>
          <cell r="H1648">
            <v>0.5</v>
          </cell>
          <cell r="I1648">
            <v>0.5</v>
          </cell>
          <cell r="J1648" t="str">
            <v>ОГЗ до R45</v>
          </cell>
          <cell r="K1648">
            <v>0</v>
          </cell>
          <cell r="L1648">
            <v>0</v>
          </cell>
          <cell r="M1648">
            <v>0</v>
          </cell>
          <cell r="N1648" t="str">
            <v>-</v>
          </cell>
          <cell r="O1648" t="str">
            <v>-</v>
          </cell>
          <cell r="W1648" t="str">
            <v>-</v>
          </cell>
        </row>
        <row r="1649">
          <cell r="C1649" t="str">
            <v>4Б13-6</v>
          </cell>
          <cell r="D1649" t="str">
            <v>Балка 4Б13-6</v>
          </cell>
          <cell r="E1649">
            <v>3</v>
          </cell>
          <cell r="F1649">
            <v>49</v>
          </cell>
          <cell r="G1649">
            <v>147</v>
          </cell>
          <cell r="H1649">
            <v>1.85</v>
          </cell>
          <cell r="I1649">
            <v>5.5500000000000007</v>
          </cell>
          <cell r="J1649" t="str">
            <v>ОГЗ до R45</v>
          </cell>
          <cell r="K1649">
            <v>0</v>
          </cell>
          <cell r="L1649">
            <v>0</v>
          </cell>
          <cell r="M1649">
            <v>0</v>
          </cell>
          <cell r="N1649" t="str">
            <v>-</v>
          </cell>
          <cell r="O1649" t="str">
            <v>-</v>
          </cell>
          <cell r="W1649" t="str">
            <v>-</v>
          </cell>
        </row>
        <row r="1650">
          <cell r="C1650" t="str">
            <v>4Б13-7</v>
          </cell>
          <cell r="D1650" t="str">
            <v>Балка 4Б13-7</v>
          </cell>
          <cell r="E1650">
            <v>3</v>
          </cell>
          <cell r="F1650">
            <v>45.6</v>
          </cell>
          <cell r="G1650">
            <v>136.80000000000001</v>
          </cell>
          <cell r="H1650">
            <v>1.72</v>
          </cell>
          <cell r="I1650">
            <v>5.16</v>
          </cell>
          <cell r="J1650" t="str">
            <v>ОГЗ до R45</v>
          </cell>
          <cell r="K1650">
            <v>0</v>
          </cell>
          <cell r="L1650">
            <v>0</v>
          </cell>
          <cell r="M1650">
            <v>0</v>
          </cell>
          <cell r="N1650" t="str">
            <v>-</v>
          </cell>
          <cell r="O1650" t="str">
            <v>-</v>
          </cell>
          <cell r="W1650" t="str">
            <v>-</v>
          </cell>
        </row>
        <row r="1651">
          <cell r="C1651" t="str">
            <v>4Б13-8</v>
          </cell>
          <cell r="D1651" t="str">
            <v>Балка 4Б13-8</v>
          </cell>
          <cell r="E1651">
            <v>24</v>
          </cell>
          <cell r="F1651">
            <v>16.2</v>
          </cell>
          <cell r="G1651">
            <v>388.8</v>
          </cell>
          <cell r="H1651">
            <v>0.56000000000000005</v>
          </cell>
          <cell r="I1651">
            <v>13.440000000000001</v>
          </cell>
          <cell r="J1651" t="str">
            <v>ОГЗ до R45</v>
          </cell>
          <cell r="K1651">
            <v>0</v>
          </cell>
          <cell r="L1651">
            <v>0</v>
          </cell>
          <cell r="M1651">
            <v>0</v>
          </cell>
          <cell r="N1651" t="str">
            <v>-</v>
          </cell>
          <cell r="O1651" t="str">
            <v>-</v>
          </cell>
          <cell r="W1651" t="str">
            <v>-</v>
          </cell>
        </row>
        <row r="1652">
          <cell r="C1652" t="str">
            <v>4Б13-9</v>
          </cell>
          <cell r="D1652" t="str">
            <v>Балка 4Б13-9</v>
          </cell>
          <cell r="E1652">
            <v>2</v>
          </cell>
          <cell r="F1652">
            <v>25.4</v>
          </cell>
          <cell r="G1652">
            <v>50.8</v>
          </cell>
          <cell r="H1652">
            <v>0.95</v>
          </cell>
          <cell r="I1652">
            <v>1.9</v>
          </cell>
          <cell r="J1652" t="str">
            <v>ОГЗ до R45</v>
          </cell>
          <cell r="K1652">
            <v>0</v>
          </cell>
          <cell r="L1652">
            <v>0</v>
          </cell>
          <cell r="M1652">
            <v>0</v>
          </cell>
          <cell r="N1652" t="str">
            <v>-</v>
          </cell>
          <cell r="O1652" t="str">
            <v>-</v>
          </cell>
          <cell r="W1652" t="str">
            <v>-</v>
          </cell>
        </row>
        <row r="1653">
          <cell r="C1653" t="str">
            <v>4Б13-10</v>
          </cell>
          <cell r="D1653" t="str">
            <v>Балка 4Б13-10</v>
          </cell>
          <cell r="E1653">
            <v>1</v>
          </cell>
          <cell r="F1653">
            <v>15.6</v>
          </cell>
          <cell r="G1653">
            <v>15.6</v>
          </cell>
          <cell r="H1653">
            <v>0.55000000000000004</v>
          </cell>
          <cell r="I1653">
            <v>0.55000000000000004</v>
          </cell>
          <cell r="J1653" t="str">
            <v>ОГЗ до R45</v>
          </cell>
          <cell r="K1653">
            <v>0</v>
          </cell>
          <cell r="L1653">
            <v>0</v>
          </cell>
          <cell r="M1653">
            <v>0</v>
          </cell>
          <cell r="N1653" t="str">
            <v>-</v>
          </cell>
          <cell r="O1653" t="str">
            <v>-</v>
          </cell>
          <cell r="W1653" t="str">
            <v>-</v>
          </cell>
        </row>
        <row r="1654">
          <cell r="C1654" t="str">
            <v>4Б13-11</v>
          </cell>
          <cell r="D1654" t="str">
            <v>Балка 4Б13-11</v>
          </cell>
          <cell r="E1654">
            <v>4</v>
          </cell>
          <cell r="F1654">
            <v>17.8</v>
          </cell>
          <cell r="G1654">
            <v>71.2</v>
          </cell>
          <cell r="H1654">
            <v>0.64</v>
          </cell>
          <cell r="I1654">
            <v>2.56</v>
          </cell>
          <cell r="J1654" t="str">
            <v>ОГЗ до R45</v>
          </cell>
          <cell r="K1654">
            <v>0</v>
          </cell>
          <cell r="L1654">
            <v>0</v>
          </cell>
          <cell r="M1654">
            <v>0</v>
          </cell>
          <cell r="N1654" t="str">
            <v>-</v>
          </cell>
          <cell r="O1654" t="str">
            <v>-</v>
          </cell>
          <cell r="W1654" t="str">
            <v>-</v>
          </cell>
        </row>
        <row r="1655">
          <cell r="C1655" t="str">
            <v>4Б13-12</v>
          </cell>
          <cell r="D1655" t="str">
            <v>Балка 4Б13-12</v>
          </cell>
          <cell r="E1655">
            <v>4</v>
          </cell>
          <cell r="F1655">
            <v>17.8</v>
          </cell>
          <cell r="G1655">
            <v>71.2</v>
          </cell>
          <cell r="H1655">
            <v>0.64</v>
          </cell>
          <cell r="I1655">
            <v>2.56</v>
          </cell>
          <cell r="J1655" t="str">
            <v>ОГЗ до R45</v>
          </cell>
          <cell r="K1655">
            <v>0</v>
          </cell>
          <cell r="L1655">
            <v>0</v>
          </cell>
          <cell r="M1655">
            <v>0</v>
          </cell>
          <cell r="N1655" t="str">
            <v>-</v>
          </cell>
          <cell r="O1655" t="str">
            <v>-</v>
          </cell>
          <cell r="W1655" t="str">
            <v>-</v>
          </cell>
        </row>
        <row r="1656">
          <cell r="C1656" t="str">
            <v>4Б13-13</v>
          </cell>
          <cell r="D1656" t="str">
            <v>Балка 4Б13-13</v>
          </cell>
          <cell r="E1656">
            <v>1</v>
          </cell>
          <cell r="F1656">
            <v>68.599999999999994</v>
          </cell>
          <cell r="G1656">
            <v>68.599999999999994</v>
          </cell>
          <cell r="H1656">
            <v>2.48</v>
          </cell>
          <cell r="I1656">
            <v>2.48</v>
          </cell>
          <cell r="J1656" t="str">
            <v>ОГЗ до R45</v>
          </cell>
          <cell r="K1656">
            <v>0</v>
          </cell>
          <cell r="L1656">
            <v>0</v>
          </cell>
          <cell r="M1656">
            <v>0</v>
          </cell>
          <cell r="N1656" t="str">
            <v>-</v>
          </cell>
          <cell r="O1656" t="str">
            <v>-</v>
          </cell>
          <cell r="W1656" t="str">
            <v>-</v>
          </cell>
        </row>
        <row r="1657">
          <cell r="C1657" t="str">
            <v>4Б13-14</v>
          </cell>
          <cell r="D1657" t="str">
            <v>Балка 4Б13-14</v>
          </cell>
          <cell r="E1657">
            <v>3</v>
          </cell>
          <cell r="F1657">
            <v>63.1</v>
          </cell>
          <cell r="G1657">
            <v>189.3</v>
          </cell>
          <cell r="H1657">
            <v>2.3199999999999998</v>
          </cell>
          <cell r="I1657">
            <v>6.9599999999999991</v>
          </cell>
          <cell r="J1657" t="str">
            <v>ОГЗ до R45</v>
          </cell>
          <cell r="K1657">
            <v>0</v>
          </cell>
          <cell r="L1657">
            <v>0</v>
          </cell>
          <cell r="M1657">
            <v>0</v>
          </cell>
          <cell r="N1657" t="str">
            <v>-</v>
          </cell>
          <cell r="O1657" t="str">
            <v>-</v>
          </cell>
          <cell r="W1657" t="str">
            <v>-</v>
          </cell>
        </row>
        <row r="1658">
          <cell r="C1658" t="str">
            <v>4Б13-15</v>
          </cell>
          <cell r="D1658" t="str">
            <v>Балка 4Б13-15</v>
          </cell>
          <cell r="E1658">
            <v>4</v>
          </cell>
          <cell r="F1658">
            <v>66.400000000000006</v>
          </cell>
          <cell r="G1658">
            <v>265.60000000000002</v>
          </cell>
          <cell r="H1658">
            <v>2.4300000000000002</v>
          </cell>
          <cell r="I1658">
            <v>9.7200000000000006</v>
          </cell>
          <cell r="J1658" t="str">
            <v>ОГЗ до R45</v>
          </cell>
          <cell r="K1658">
            <v>0</v>
          </cell>
          <cell r="L1658">
            <v>0</v>
          </cell>
          <cell r="M1658">
            <v>0</v>
          </cell>
          <cell r="N1658" t="str">
            <v>-</v>
          </cell>
          <cell r="O1658" t="str">
            <v>-</v>
          </cell>
          <cell r="W1658" t="str">
            <v>-</v>
          </cell>
        </row>
        <row r="1659">
          <cell r="C1659" t="str">
            <v>4Б13-16</v>
          </cell>
          <cell r="D1659" t="str">
            <v>Балка 4Б13-16</v>
          </cell>
          <cell r="E1659">
            <v>4</v>
          </cell>
          <cell r="F1659">
            <v>14.9</v>
          </cell>
          <cell r="G1659">
            <v>59.6</v>
          </cell>
          <cell r="H1659">
            <v>0.57999999999999996</v>
          </cell>
          <cell r="I1659">
            <v>2.3199999999999998</v>
          </cell>
          <cell r="J1659" t="str">
            <v>ОГЗ до R45</v>
          </cell>
          <cell r="K1659">
            <v>0</v>
          </cell>
          <cell r="L1659">
            <v>0</v>
          </cell>
          <cell r="M1659">
            <v>0</v>
          </cell>
          <cell r="N1659" t="str">
            <v>-</v>
          </cell>
          <cell r="O1659" t="str">
            <v>-</v>
          </cell>
          <cell r="W1659" t="str">
            <v>-</v>
          </cell>
        </row>
        <row r="1660">
          <cell r="C1660" t="str">
            <v>4Б13-17</v>
          </cell>
          <cell r="D1660" t="str">
            <v>Балка 4Б13-17</v>
          </cell>
          <cell r="E1660">
            <v>1</v>
          </cell>
          <cell r="F1660">
            <v>21.9</v>
          </cell>
          <cell r="G1660">
            <v>21.9</v>
          </cell>
          <cell r="H1660">
            <v>0.83</v>
          </cell>
          <cell r="I1660">
            <v>0.83</v>
          </cell>
          <cell r="J1660" t="str">
            <v>ОГЗ до R45</v>
          </cell>
          <cell r="K1660">
            <v>0</v>
          </cell>
          <cell r="L1660">
            <v>0</v>
          </cell>
          <cell r="M1660">
            <v>0</v>
          </cell>
          <cell r="N1660" t="str">
            <v>-</v>
          </cell>
          <cell r="O1660" t="str">
            <v>-</v>
          </cell>
          <cell r="W1660" t="str">
            <v>-</v>
          </cell>
        </row>
        <row r="1661">
          <cell r="C1661" t="str">
            <v>4Б13-18</v>
          </cell>
          <cell r="D1661" t="str">
            <v>Балка 4Б13-18</v>
          </cell>
          <cell r="E1661">
            <v>2</v>
          </cell>
          <cell r="F1661">
            <v>15.6</v>
          </cell>
          <cell r="G1661">
            <v>31.2</v>
          </cell>
          <cell r="H1661">
            <v>0.55000000000000004</v>
          </cell>
          <cell r="I1661">
            <v>1.1000000000000001</v>
          </cell>
          <cell r="J1661" t="str">
            <v>ОГЗ до R45</v>
          </cell>
          <cell r="K1661">
            <v>0</v>
          </cell>
          <cell r="L1661">
            <v>0</v>
          </cell>
          <cell r="M1661">
            <v>0</v>
          </cell>
          <cell r="N1661" t="str">
            <v>-</v>
          </cell>
          <cell r="O1661" t="str">
            <v>-</v>
          </cell>
          <cell r="W1661" t="str">
            <v>-</v>
          </cell>
        </row>
        <row r="1662">
          <cell r="C1662" t="str">
            <v>4Б13-19</v>
          </cell>
          <cell r="D1662" t="str">
            <v>Балка 4Б13-19</v>
          </cell>
          <cell r="E1662">
            <v>1</v>
          </cell>
          <cell r="F1662">
            <v>31.8</v>
          </cell>
          <cell r="G1662">
            <v>31.8</v>
          </cell>
          <cell r="H1662">
            <v>1.19</v>
          </cell>
          <cell r="I1662">
            <v>1.19</v>
          </cell>
          <cell r="J1662" t="str">
            <v>ОГЗ до R45</v>
          </cell>
          <cell r="K1662">
            <v>0</v>
          </cell>
          <cell r="L1662">
            <v>0</v>
          </cell>
          <cell r="M1662">
            <v>0</v>
          </cell>
          <cell r="N1662" t="str">
            <v>-</v>
          </cell>
          <cell r="O1662" t="str">
            <v>-</v>
          </cell>
          <cell r="W1662" t="str">
            <v>-</v>
          </cell>
        </row>
        <row r="1663">
          <cell r="C1663" t="str">
            <v>4Б13-20</v>
          </cell>
          <cell r="D1663" t="str">
            <v>Балка 4Б13-20</v>
          </cell>
          <cell r="E1663">
            <v>1</v>
          </cell>
          <cell r="F1663">
            <v>39.1</v>
          </cell>
          <cell r="G1663">
            <v>39.1</v>
          </cell>
          <cell r="H1663">
            <v>1.48</v>
          </cell>
          <cell r="I1663">
            <v>1.48</v>
          </cell>
          <cell r="J1663" t="str">
            <v>ОГЗ до R45</v>
          </cell>
          <cell r="K1663">
            <v>0</v>
          </cell>
          <cell r="L1663">
            <v>0</v>
          </cell>
          <cell r="M1663">
            <v>0</v>
          </cell>
          <cell r="N1663" t="str">
            <v>-</v>
          </cell>
          <cell r="O1663" t="str">
            <v>-</v>
          </cell>
          <cell r="W1663" t="str">
            <v>-</v>
          </cell>
        </row>
        <row r="1664">
          <cell r="C1664" t="str">
            <v>4Б13-21</v>
          </cell>
          <cell r="D1664" t="str">
            <v>Балка 4Б13-21</v>
          </cell>
          <cell r="E1664">
            <v>5</v>
          </cell>
          <cell r="F1664">
            <v>36.299999999999997</v>
          </cell>
          <cell r="G1664">
            <v>181.5</v>
          </cell>
          <cell r="H1664">
            <v>1.35</v>
          </cell>
          <cell r="I1664">
            <v>6.75</v>
          </cell>
          <cell r="J1664" t="str">
            <v>ОГЗ до R45</v>
          </cell>
          <cell r="K1664">
            <v>0</v>
          </cell>
          <cell r="L1664">
            <v>0</v>
          </cell>
          <cell r="M1664">
            <v>0</v>
          </cell>
          <cell r="N1664" t="str">
            <v>-</v>
          </cell>
          <cell r="O1664" t="str">
            <v>-</v>
          </cell>
          <cell r="W1664" t="str">
            <v>-</v>
          </cell>
        </row>
        <row r="1665">
          <cell r="C1665" t="str">
            <v>4Б14-1</v>
          </cell>
          <cell r="D1665" t="str">
            <v>Балка 4Б14-1</v>
          </cell>
          <cell r="E1665">
            <v>1</v>
          </cell>
          <cell r="F1665">
            <v>351.7</v>
          </cell>
          <cell r="G1665">
            <v>351.7</v>
          </cell>
          <cell r="H1665">
            <v>11.14</v>
          </cell>
          <cell r="I1665">
            <v>11.14</v>
          </cell>
          <cell r="J1665" t="str">
            <v>RAL  7005</v>
          </cell>
          <cell r="K1665">
            <v>0</v>
          </cell>
          <cell r="L1665">
            <v>0</v>
          </cell>
          <cell r="M1665">
            <v>0</v>
          </cell>
          <cell r="N1665" t="str">
            <v>-</v>
          </cell>
          <cell r="O1665" t="str">
            <v>-</v>
          </cell>
          <cell r="W1665" t="str">
            <v>-</v>
          </cell>
        </row>
        <row r="1666">
          <cell r="C1666" t="str">
            <v>4Б14-2</v>
          </cell>
          <cell r="D1666" t="str">
            <v>Балка 4Б14-2</v>
          </cell>
          <cell r="E1666">
            <v>1</v>
          </cell>
          <cell r="F1666">
            <v>341.6</v>
          </cell>
          <cell r="G1666">
            <v>341.6</v>
          </cell>
          <cell r="H1666">
            <v>10.7</v>
          </cell>
          <cell r="I1666">
            <v>10.7</v>
          </cell>
          <cell r="J1666" t="str">
            <v>RAL  7005</v>
          </cell>
          <cell r="K1666">
            <v>0</v>
          </cell>
          <cell r="L1666">
            <v>0</v>
          </cell>
          <cell r="M1666">
            <v>0</v>
          </cell>
          <cell r="N1666" t="str">
            <v>-</v>
          </cell>
          <cell r="O1666" t="str">
            <v>-</v>
          </cell>
          <cell r="W1666" t="str">
            <v>-</v>
          </cell>
        </row>
        <row r="1667">
          <cell r="C1667" t="str">
            <v>4Б14-3</v>
          </cell>
          <cell r="D1667" t="str">
            <v>Балка 4Б14-3</v>
          </cell>
          <cell r="E1667">
            <v>1</v>
          </cell>
          <cell r="F1667">
            <v>50.9</v>
          </cell>
          <cell r="G1667">
            <v>50.9</v>
          </cell>
          <cell r="H1667">
            <v>1.6</v>
          </cell>
          <cell r="I1667">
            <v>1.6</v>
          </cell>
          <cell r="J1667" t="str">
            <v>RAL  7005</v>
          </cell>
          <cell r="K1667">
            <v>0</v>
          </cell>
          <cell r="L1667">
            <v>0</v>
          </cell>
          <cell r="M1667">
            <v>0</v>
          </cell>
          <cell r="N1667" t="str">
            <v>-</v>
          </cell>
          <cell r="O1667" t="str">
            <v>-</v>
          </cell>
          <cell r="W1667" t="str">
            <v>-</v>
          </cell>
        </row>
        <row r="1668">
          <cell r="C1668" t="str">
            <v>4Б14-4</v>
          </cell>
          <cell r="D1668" t="str">
            <v>Балка 4Б14-4</v>
          </cell>
          <cell r="E1668">
            <v>1</v>
          </cell>
          <cell r="F1668">
            <v>344.3</v>
          </cell>
          <cell r="G1668">
            <v>344.3</v>
          </cell>
          <cell r="H1668">
            <v>10.77</v>
          </cell>
          <cell r="I1668">
            <v>10.77</v>
          </cell>
          <cell r="J1668" t="str">
            <v>RAL  7005</v>
          </cell>
          <cell r="K1668">
            <v>0</v>
          </cell>
          <cell r="L1668">
            <v>0</v>
          </cell>
          <cell r="M1668">
            <v>0</v>
          </cell>
          <cell r="N1668" t="str">
            <v>-</v>
          </cell>
          <cell r="O1668" t="str">
            <v>-</v>
          </cell>
          <cell r="W1668" t="str">
            <v>-</v>
          </cell>
        </row>
        <row r="1669">
          <cell r="C1669" t="str">
            <v>4Б14-5</v>
          </cell>
          <cell r="D1669" t="str">
            <v>Балка 4Б14-5</v>
          </cell>
          <cell r="E1669">
            <v>1</v>
          </cell>
          <cell r="F1669">
            <v>357.2</v>
          </cell>
          <cell r="G1669">
            <v>357.2</v>
          </cell>
          <cell r="H1669">
            <v>11.3</v>
          </cell>
          <cell r="I1669">
            <v>11.3</v>
          </cell>
          <cell r="J1669" t="str">
            <v>RAL  7005</v>
          </cell>
          <cell r="K1669">
            <v>0</v>
          </cell>
          <cell r="L1669">
            <v>0</v>
          </cell>
          <cell r="M1669">
            <v>0</v>
          </cell>
          <cell r="N1669" t="str">
            <v>-</v>
          </cell>
          <cell r="O1669" t="str">
            <v>-</v>
          </cell>
          <cell r="W1669" t="str">
            <v>-</v>
          </cell>
        </row>
        <row r="1670">
          <cell r="C1670" t="str">
            <v>4Б15-1</v>
          </cell>
          <cell r="D1670" t="str">
            <v>Балка 4Б15-1</v>
          </cell>
          <cell r="E1670">
            <v>1</v>
          </cell>
          <cell r="F1670">
            <v>342.9</v>
          </cell>
          <cell r="G1670">
            <v>342.9</v>
          </cell>
          <cell r="H1670">
            <v>9.34</v>
          </cell>
          <cell r="I1670">
            <v>9.34</v>
          </cell>
          <cell r="J1670" t="str">
            <v>RAL  7005</v>
          </cell>
          <cell r="K1670">
            <v>0</v>
          </cell>
          <cell r="L1670">
            <v>0</v>
          </cell>
          <cell r="M1670">
            <v>0</v>
          </cell>
          <cell r="N1670" t="str">
            <v>-</v>
          </cell>
          <cell r="O1670" t="str">
            <v>-</v>
          </cell>
          <cell r="W1670" t="str">
            <v>-</v>
          </cell>
        </row>
        <row r="1671">
          <cell r="C1671" t="str">
            <v>4В-1</v>
          </cell>
          <cell r="D1671" t="str">
            <v>Ригель фахверка 4В-1</v>
          </cell>
          <cell r="E1671">
            <v>1</v>
          </cell>
          <cell r="F1671">
            <v>3.9</v>
          </cell>
          <cell r="G1671">
            <v>3.9</v>
          </cell>
          <cell r="H1671">
            <v>0.13</v>
          </cell>
          <cell r="I1671">
            <v>0.13</v>
          </cell>
          <cell r="J1671" t="str">
            <v>RAL  7005</v>
          </cell>
          <cell r="K1671">
            <v>0</v>
          </cell>
          <cell r="L1671">
            <v>0</v>
          </cell>
          <cell r="M1671">
            <v>0</v>
          </cell>
          <cell r="N1671" t="str">
            <v>-</v>
          </cell>
          <cell r="O1671" t="str">
            <v>-</v>
          </cell>
          <cell r="W1671" t="str">
            <v>-</v>
          </cell>
        </row>
        <row r="1672">
          <cell r="C1672" t="str">
            <v>4В-2</v>
          </cell>
          <cell r="D1672" t="str">
            <v>Ригель фахверка 4В-2</v>
          </cell>
          <cell r="E1672">
            <v>1</v>
          </cell>
          <cell r="F1672">
            <v>16.5</v>
          </cell>
          <cell r="G1672">
            <v>16.5</v>
          </cell>
          <cell r="H1672">
            <v>0.53</v>
          </cell>
          <cell r="I1672">
            <v>0.53</v>
          </cell>
          <cell r="J1672" t="str">
            <v>RAL  7005</v>
          </cell>
          <cell r="K1672">
            <v>0</v>
          </cell>
          <cell r="L1672">
            <v>0</v>
          </cell>
          <cell r="M1672">
            <v>0</v>
          </cell>
          <cell r="N1672" t="str">
            <v>-</v>
          </cell>
          <cell r="O1672" t="str">
            <v>-</v>
          </cell>
          <cell r="W1672" t="str">
            <v>-</v>
          </cell>
        </row>
        <row r="1673">
          <cell r="C1673" t="str">
            <v>4В-3</v>
          </cell>
          <cell r="D1673" t="str">
            <v>Ригель фахверка 4В-3</v>
          </cell>
          <cell r="E1673">
            <v>1</v>
          </cell>
          <cell r="F1673">
            <v>1.5</v>
          </cell>
          <cell r="G1673">
            <v>1.5</v>
          </cell>
          <cell r="H1673">
            <v>0.05</v>
          </cell>
          <cell r="I1673">
            <v>0.05</v>
          </cell>
          <cell r="J1673" t="str">
            <v>RAL  7005</v>
          </cell>
          <cell r="K1673">
            <v>0</v>
          </cell>
          <cell r="L1673">
            <v>0</v>
          </cell>
          <cell r="M1673">
            <v>0</v>
          </cell>
          <cell r="N1673" t="str">
            <v>-</v>
          </cell>
          <cell r="O1673" t="str">
            <v>-</v>
          </cell>
          <cell r="W1673" t="str">
            <v>-</v>
          </cell>
        </row>
        <row r="1674">
          <cell r="C1674" t="str">
            <v>4В-4</v>
          </cell>
          <cell r="D1674" t="str">
            <v>Ригель фахверка 4В-4</v>
          </cell>
          <cell r="E1674">
            <v>1</v>
          </cell>
          <cell r="F1674">
            <v>6.7</v>
          </cell>
          <cell r="G1674">
            <v>6.7</v>
          </cell>
          <cell r="H1674">
            <v>0.22</v>
          </cell>
          <cell r="I1674">
            <v>0.22</v>
          </cell>
          <cell r="J1674" t="str">
            <v>RAL  7005</v>
          </cell>
          <cell r="K1674">
            <v>0</v>
          </cell>
          <cell r="L1674">
            <v>0</v>
          </cell>
          <cell r="M1674">
            <v>0</v>
          </cell>
          <cell r="N1674" t="str">
            <v>-</v>
          </cell>
          <cell r="O1674" t="str">
            <v>-</v>
          </cell>
          <cell r="W1674" t="str">
            <v>-</v>
          </cell>
        </row>
        <row r="1675">
          <cell r="C1675" t="str">
            <v>4В-5</v>
          </cell>
          <cell r="D1675" t="str">
            <v>Ригель фахверка 4В-5</v>
          </cell>
          <cell r="E1675">
            <v>1</v>
          </cell>
          <cell r="F1675">
            <v>3.1</v>
          </cell>
          <cell r="G1675">
            <v>3.1</v>
          </cell>
          <cell r="H1675">
            <v>0.1</v>
          </cell>
          <cell r="I1675">
            <v>0.1</v>
          </cell>
          <cell r="J1675" t="str">
            <v>RAL  7005</v>
          </cell>
          <cell r="K1675">
            <v>0</v>
          </cell>
          <cell r="L1675">
            <v>0</v>
          </cell>
          <cell r="M1675">
            <v>0</v>
          </cell>
          <cell r="N1675" t="str">
            <v>-</v>
          </cell>
          <cell r="O1675" t="str">
            <v>-</v>
          </cell>
          <cell r="W1675" t="str">
            <v>-</v>
          </cell>
        </row>
        <row r="1676">
          <cell r="C1676" t="str">
            <v>4В-6</v>
          </cell>
          <cell r="D1676" t="str">
            <v>Ригель фахверка 4В-6</v>
          </cell>
          <cell r="E1676">
            <v>1</v>
          </cell>
          <cell r="F1676">
            <v>5.6</v>
          </cell>
          <cell r="G1676">
            <v>5.6</v>
          </cell>
          <cell r="H1676">
            <v>0.19</v>
          </cell>
          <cell r="I1676">
            <v>0.19</v>
          </cell>
          <cell r="J1676" t="str">
            <v>RAL  7005</v>
          </cell>
          <cell r="K1676">
            <v>0</v>
          </cell>
          <cell r="L1676">
            <v>0</v>
          </cell>
          <cell r="M1676">
            <v>0</v>
          </cell>
          <cell r="N1676" t="str">
            <v>-</v>
          </cell>
          <cell r="O1676" t="str">
            <v>-</v>
          </cell>
          <cell r="W1676" t="str">
            <v>-</v>
          </cell>
        </row>
        <row r="1677">
          <cell r="C1677" t="str">
            <v>4В-7</v>
          </cell>
          <cell r="D1677" t="str">
            <v>Ригель фахверка 4В-7</v>
          </cell>
          <cell r="E1677">
            <v>1</v>
          </cell>
          <cell r="F1677">
            <v>9.1999999999999993</v>
          </cell>
          <cell r="G1677">
            <v>9.1999999999999993</v>
          </cell>
          <cell r="H1677">
            <v>0.31</v>
          </cell>
          <cell r="I1677">
            <v>0.31</v>
          </cell>
          <cell r="J1677" t="str">
            <v>RAL  7005</v>
          </cell>
          <cell r="K1677">
            <v>0</v>
          </cell>
          <cell r="L1677">
            <v>0</v>
          </cell>
          <cell r="M1677">
            <v>0</v>
          </cell>
          <cell r="N1677" t="str">
            <v>-</v>
          </cell>
          <cell r="O1677" t="str">
            <v>-</v>
          </cell>
          <cell r="W1677" t="str">
            <v>-</v>
          </cell>
        </row>
        <row r="1678">
          <cell r="C1678" t="str">
            <v>4В-8</v>
          </cell>
          <cell r="D1678" t="str">
            <v>Ригель фахверка 4В-8</v>
          </cell>
          <cell r="E1678">
            <v>1</v>
          </cell>
          <cell r="F1678">
            <v>11.1</v>
          </cell>
          <cell r="G1678">
            <v>11.1</v>
          </cell>
          <cell r="H1678">
            <v>0.37</v>
          </cell>
          <cell r="I1678">
            <v>0.37</v>
          </cell>
          <cell r="J1678" t="str">
            <v>RAL  7005</v>
          </cell>
          <cell r="K1678">
            <v>0</v>
          </cell>
          <cell r="L1678">
            <v>0</v>
          </cell>
          <cell r="M1678">
            <v>0</v>
          </cell>
          <cell r="N1678" t="str">
            <v>-</v>
          </cell>
          <cell r="O1678" t="str">
            <v>-</v>
          </cell>
          <cell r="W1678" t="str">
            <v>-</v>
          </cell>
        </row>
        <row r="1679">
          <cell r="C1679" t="str">
            <v>4В-9</v>
          </cell>
          <cell r="D1679" t="str">
            <v>Ригель фахверка 4В-9</v>
          </cell>
          <cell r="E1679">
            <v>1</v>
          </cell>
          <cell r="F1679">
            <v>39.799999999999997</v>
          </cell>
          <cell r="G1679">
            <v>39.799999999999997</v>
          </cell>
          <cell r="H1679">
            <v>1.31</v>
          </cell>
          <cell r="I1679">
            <v>1.31</v>
          </cell>
          <cell r="J1679" t="str">
            <v>RAL  7005</v>
          </cell>
          <cell r="K1679">
            <v>0</v>
          </cell>
          <cell r="L1679">
            <v>0</v>
          </cell>
          <cell r="M1679">
            <v>0</v>
          </cell>
          <cell r="N1679" t="str">
            <v>-</v>
          </cell>
          <cell r="O1679" t="str">
            <v>-</v>
          </cell>
          <cell r="W1679" t="str">
            <v>-</v>
          </cell>
        </row>
        <row r="1680">
          <cell r="C1680" t="str">
            <v>4В-10</v>
          </cell>
          <cell r="D1680" t="str">
            <v>Ригель фахверка 4В-10</v>
          </cell>
          <cell r="E1680">
            <v>1</v>
          </cell>
          <cell r="F1680">
            <v>29.2</v>
          </cell>
          <cell r="G1680">
            <v>29.2</v>
          </cell>
          <cell r="H1680">
            <v>0.96</v>
          </cell>
          <cell r="I1680">
            <v>0.96</v>
          </cell>
          <cell r="J1680" t="str">
            <v>RAL  7005</v>
          </cell>
          <cell r="K1680">
            <v>0</v>
          </cell>
          <cell r="L1680">
            <v>0</v>
          </cell>
          <cell r="M1680">
            <v>0</v>
          </cell>
          <cell r="N1680" t="str">
            <v>-</v>
          </cell>
          <cell r="O1680" t="str">
            <v>-</v>
          </cell>
          <cell r="W1680" t="str">
            <v>-</v>
          </cell>
        </row>
        <row r="1681">
          <cell r="C1681" t="str">
            <v>4ЗД1-1</v>
          </cell>
          <cell r="D1681" t="str">
            <v>Закладная деталь 4ЗД1-1</v>
          </cell>
          <cell r="E1681">
            <v>66</v>
          </cell>
          <cell r="F1681">
            <v>8.4</v>
          </cell>
          <cell r="G1681">
            <v>554.4</v>
          </cell>
          <cell r="H1681">
            <v>0.13</v>
          </cell>
          <cell r="I1681">
            <v>8.58</v>
          </cell>
          <cell r="J1681" t="str">
            <v>RAL  7005</v>
          </cell>
          <cell r="K1681">
            <v>0</v>
          </cell>
          <cell r="L1681">
            <v>0</v>
          </cell>
          <cell r="M1681">
            <v>0</v>
          </cell>
          <cell r="N1681" t="str">
            <v>-</v>
          </cell>
          <cell r="O1681" t="str">
            <v>-</v>
          </cell>
          <cell r="W1681" t="str">
            <v>-</v>
          </cell>
        </row>
        <row r="1682">
          <cell r="C1682" t="str">
            <v>4ЗД1-2</v>
          </cell>
          <cell r="D1682" t="str">
            <v>Закладная деталь 4ЗД1-2</v>
          </cell>
          <cell r="E1682">
            <v>66</v>
          </cell>
          <cell r="F1682">
            <v>2.2000000000000002</v>
          </cell>
          <cell r="G1682">
            <v>145.19999999999999</v>
          </cell>
          <cell r="H1682">
            <v>0.12</v>
          </cell>
          <cell r="I1682">
            <v>7.92</v>
          </cell>
          <cell r="J1682" t="str">
            <v>RAL  7005</v>
          </cell>
          <cell r="K1682">
            <v>0</v>
          </cell>
          <cell r="L1682">
            <v>0</v>
          </cell>
          <cell r="M1682">
            <v>0</v>
          </cell>
          <cell r="N1682" t="str">
            <v>-</v>
          </cell>
          <cell r="O1682" t="str">
            <v>-</v>
          </cell>
          <cell r="W1682" t="str">
            <v>-</v>
          </cell>
        </row>
        <row r="1683">
          <cell r="C1683" t="str">
            <v>4ЗД2-1</v>
          </cell>
          <cell r="D1683" t="str">
            <v>Закладная деталь 4ЗД2-1</v>
          </cell>
          <cell r="E1683">
            <v>40</v>
          </cell>
          <cell r="F1683">
            <v>2.1</v>
          </cell>
          <cell r="G1683">
            <v>84</v>
          </cell>
          <cell r="H1683">
            <v>0.05</v>
          </cell>
          <cell r="I1683">
            <v>2</v>
          </cell>
          <cell r="J1683" t="str">
            <v>RAL  7005</v>
          </cell>
          <cell r="K1683">
            <v>0</v>
          </cell>
          <cell r="L1683">
            <v>0</v>
          </cell>
          <cell r="M1683">
            <v>0</v>
          </cell>
          <cell r="N1683" t="str">
            <v>-</v>
          </cell>
          <cell r="O1683" t="str">
            <v>-</v>
          </cell>
          <cell r="W1683" t="str">
            <v>-</v>
          </cell>
        </row>
        <row r="1684">
          <cell r="C1684" t="str">
            <v>4ЗД2-2</v>
          </cell>
          <cell r="D1684" t="str">
            <v>Закладная деталь 4ЗД2-2</v>
          </cell>
          <cell r="E1684">
            <v>40</v>
          </cell>
          <cell r="F1684">
            <v>0.7</v>
          </cell>
          <cell r="G1684">
            <v>28</v>
          </cell>
          <cell r="H1684">
            <v>0.04</v>
          </cell>
          <cell r="I1684">
            <v>1.6</v>
          </cell>
          <cell r="J1684" t="str">
            <v>RAL  7005</v>
          </cell>
          <cell r="K1684">
            <v>0</v>
          </cell>
          <cell r="L1684">
            <v>0</v>
          </cell>
          <cell r="M1684">
            <v>0</v>
          </cell>
          <cell r="N1684" t="str">
            <v>-</v>
          </cell>
          <cell r="O1684" t="str">
            <v>-</v>
          </cell>
          <cell r="W1684" t="str">
            <v>-</v>
          </cell>
        </row>
        <row r="1685">
          <cell r="C1685" t="str">
            <v>4ЗД3-1</v>
          </cell>
          <cell r="D1685" t="str">
            <v>Закладная деталь 4ЗД3-1</v>
          </cell>
          <cell r="E1685">
            <v>8</v>
          </cell>
          <cell r="F1685">
            <v>10.3</v>
          </cell>
          <cell r="G1685">
            <v>82.4</v>
          </cell>
          <cell r="H1685">
            <v>0.19</v>
          </cell>
          <cell r="I1685">
            <v>1.52</v>
          </cell>
          <cell r="J1685" t="str">
            <v>RAL  7005</v>
          </cell>
          <cell r="K1685">
            <v>0</v>
          </cell>
          <cell r="L1685">
            <v>0</v>
          </cell>
          <cell r="M1685">
            <v>0</v>
          </cell>
          <cell r="N1685" t="str">
            <v>-</v>
          </cell>
          <cell r="O1685" t="str">
            <v>-</v>
          </cell>
          <cell r="W1685" t="str">
            <v>-</v>
          </cell>
        </row>
        <row r="1686">
          <cell r="C1686" t="str">
            <v>4ЗД5-1</v>
          </cell>
          <cell r="D1686" t="str">
            <v>Закладная деталь 4ЗД5-1</v>
          </cell>
          <cell r="E1686">
            <v>48</v>
          </cell>
          <cell r="F1686">
            <v>2</v>
          </cell>
          <cell r="G1686">
            <v>96</v>
          </cell>
          <cell r="H1686">
            <v>0.05</v>
          </cell>
          <cell r="I1686">
            <v>2.4000000000000004</v>
          </cell>
          <cell r="J1686" t="str">
            <v>RAL  7005</v>
          </cell>
          <cell r="K1686">
            <v>0</v>
          </cell>
          <cell r="L1686">
            <v>0</v>
          </cell>
          <cell r="M1686">
            <v>0</v>
          </cell>
          <cell r="N1686" t="str">
            <v>-</v>
          </cell>
          <cell r="O1686" t="str">
            <v>-</v>
          </cell>
          <cell r="W1686" t="str">
            <v>-</v>
          </cell>
        </row>
        <row r="1687">
          <cell r="C1687" t="str">
            <v>4К1-1</v>
          </cell>
          <cell r="D1687" t="str">
            <v>Колонна 4К1-1</v>
          </cell>
          <cell r="E1687">
            <v>1</v>
          </cell>
          <cell r="F1687">
            <v>1183.5999999999999</v>
          </cell>
          <cell r="G1687">
            <v>1183.5999999999999</v>
          </cell>
          <cell r="H1687">
            <v>25.1</v>
          </cell>
          <cell r="I1687">
            <v>25.1</v>
          </cell>
          <cell r="J1687" t="str">
            <v>ОГЗ до R45</v>
          </cell>
          <cell r="K1687">
            <v>0</v>
          </cell>
          <cell r="L1687">
            <v>0</v>
          </cell>
          <cell r="M1687">
            <v>0</v>
          </cell>
          <cell r="N1687" t="str">
            <v>-</v>
          </cell>
          <cell r="O1687" t="str">
            <v>-</v>
          </cell>
          <cell r="W1687" t="str">
            <v>-</v>
          </cell>
        </row>
        <row r="1688">
          <cell r="C1688" t="str">
            <v>4К1-2</v>
          </cell>
          <cell r="D1688" t="str">
            <v>Колонна 4К1-2</v>
          </cell>
          <cell r="E1688">
            <v>1</v>
          </cell>
          <cell r="F1688">
            <v>225.6</v>
          </cell>
          <cell r="G1688">
            <v>225.6</v>
          </cell>
          <cell r="H1688">
            <v>4.42</v>
          </cell>
          <cell r="I1688">
            <v>4.42</v>
          </cell>
          <cell r="J1688" t="str">
            <v>ОГЗ до R45</v>
          </cell>
          <cell r="K1688">
            <v>0</v>
          </cell>
          <cell r="L1688">
            <v>0</v>
          </cell>
          <cell r="M1688">
            <v>0</v>
          </cell>
          <cell r="N1688" t="str">
            <v>-</v>
          </cell>
          <cell r="O1688" t="str">
            <v>-</v>
          </cell>
          <cell r="W1688" t="str">
            <v>-</v>
          </cell>
        </row>
        <row r="1689">
          <cell r="C1689" t="str">
            <v>4К1-3</v>
          </cell>
          <cell r="D1689" t="str">
            <v>Колонна 4К1-3</v>
          </cell>
          <cell r="E1689">
            <v>1</v>
          </cell>
          <cell r="F1689">
            <v>1183.5999999999999</v>
          </cell>
          <cell r="G1689">
            <v>1183.5999999999999</v>
          </cell>
          <cell r="H1689">
            <v>25.1</v>
          </cell>
          <cell r="I1689">
            <v>25.1</v>
          </cell>
          <cell r="J1689" t="str">
            <v>ОГЗ до R45</v>
          </cell>
          <cell r="K1689">
            <v>0</v>
          </cell>
          <cell r="L1689">
            <v>0</v>
          </cell>
          <cell r="M1689">
            <v>0</v>
          </cell>
          <cell r="N1689" t="str">
            <v>-</v>
          </cell>
          <cell r="O1689" t="str">
            <v>-</v>
          </cell>
          <cell r="W1689" t="str">
            <v>-</v>
          </cell>
        </row>
        <row r="1690">
          <cell r="C1690" t="str">
            <v>4К1-4</v>
          </cell>
          <cell r="D1690" t="str">
            <v>Колонна 4К1-4</v>
          </cell>
          <cell r="E1690">
            <v>2</v>
          </cell>
          <cell r="F1690">
            <v>225.6</v>
          </cell>
          <cell r="G1690">
            <v>451.2</v>
          </cell>
          <cell r="H1690">
            <v>4.42</v>
          </cell>
          <cell r="I1690">
            <v>8.84</v>
          </cell>
          <cell r="J1690" t="str">
            <v>ОГЗ до R45</v>
          </cell>
          <cell r="K1690">
            <v>0</v>
          </cell>
          <cell r="L1690">
            <v>0</v>
          </cell>
          <cell r="M1690">
            <v>0</v>
          </cell>
          <cell r="N1690" t="str">
            <v>-</v>
          </cell>
          <cell r="O1690" t="str">
            <v>-</v>
          </cell>
          <cell r="W1690" t="str">
            <v>-</v>
          </cell>
        </row>
        <row r="1691">
          <cell r="C1691" t="str">
            <v>4К1-5</v>
          </cell>
          <cell r="D1691" t="str">
            <v>Колонна 4К1-5</v>
          </cell>
          <cell r="E1691">
            <v>6</v>
          </cell>
          <cell r="F1691">
            <v>1190.4000000000001</v>
          </cell>
          <cell r="G1691">
            <v>7142.4</v>
          </cell>
          <cell r="H1691">
            <v>25.3</v>
          </cell>
          <cell r="I1691">
            <v>151.80000000000001</v>
          </cell>
          <cell r="J1691" t="str">
            <v>ОГЗ до R45</v>
          </cell>
          <cell r="K1691">
            <v>0</v>
          </cell>
          <cell r="L1691">
            <v>0</v>
          </cell>
          <cell r="M1691">
            <v>0</v>
          </cell>
          <cell r="N1691" t="str">
            <v>-</v>
          </cell>
          <cell r="O1691" t="str">
            <v>-</v>
          </cell>
          <cell r="W1691" t="str">
            <v>-</v>
          </cell>
        </row>
        <row r="1692">
          <cell r="C1692" t="str">
            <v>4К1-6</v>
          </cell>
          <cell r="D1692" t="str">
            <v>Колонна 4К1-6</v>
          </cell>
          <cell r="E1692">
            <v>6</v>
          </cell>
          <cell r="F1692">
            <v>247</v>
          </cell>
          <cell r="G1692">
            <v>1482</v>
          </cell>
          <cell r="H1692">
            <v>4.5999999999999996</v>
          </cell>
          <cell r="I1692">
            <v>27.599999999999998</v>
          </cell>
          <cell r="J1692" t="str">
            <v>ОГЗ до R45</v>
          </cell>
          <cell r="K1692">
            <v>0</v>
          </cell>
          <cell r="L1692">
            <v>0</v>
          </cell>
          <cell r="M1692">
            <v>0</v>
          </cell>
          <cell r="N1692" t="str">
            <v>-</v>
          </cell>
          <cell r="O1692" t="str">
            <v>-</v>
          </cell>
          <cell r="W1692" t="str">
            <v>-</v>
          </cell>
        </row>
        <row r="1693">
          <cell r="C1693" t="str">
            <v>4К1-7</v>
          </cell>
          <cell r="D1693" t="str">
            <v>Колонна 4К1-7</v>
          </cell>
          <cell r="E1693">
            <v>1</v>
          </cell>
          <cell r="F1693">
            <v>1215</v>
          </cell>
          <cell r="G1693">
            <v>1215</v>
          </cell>
          <cell r="H1693">
            <v>25.87</v>
          </cell>
          <cell r="I1693">
            <v>25.87</v>
          </cell>
          <cell r="J1693" t="str">
            <v>ОГЗ до R45</v>
          </cell>
          <cell r="K1693">
            <v>0</v>
          </cell>
          <cell r="L1693">
            <v>0</v>
          </cell>
          <cell r="M1693">
            <v>0</v>
          </cell>
          <cell r="N1693" t="str">
            <v>-</v>
          </cell>
          <cell r="O1693" t="str">
            <v>-</v>
          </cell>
          <cell r="W1693" t="str">
            <v>-</v>
          </cell>
        </row>
        <row r="1694">
          <cell r="C1694" t="str">
            <v>4К1-8</v>
          </cell>
          <cell r="D1694" t="str">
            <v>Колонна 4К1-8</v>
          </cell>
          <cell r="E1694">
            <v>1</v>
          </cell>
          <cell r="F1694">
            <v>258.10000000000002</v>
          </cell>
          <cell r="G1694">
            <v>258.10000000000002</v>
          </cell>
          <cell r="H1694">
            <v>4.8499999999999996</v>
          </cell>
          <cell r="I1694">
            <v>4.8499999999999996</v>
          </cell>
          <cell r="J1694" t="str">
            <v>ОГЗ до R45</v>
          </cell>
          <cell r="K1694">
            <v>0</v>
          </cell>
          <cell r="L1694">
            <v>0</v>
          </cell>
          <cell r="M1694">
            <v>0</v>
          </cell>
          <cell r="N1694" t="str">
            <v>-</v>
          </cell>
          <cell r="O1694" t="str">
            <v>-</v>
          </cell>
          <cell r="W1694" t="str">
            <v>-</v>
          </cell>
        </row>
        <row r="1695">
          <cell r="C1695" t="str">
            <v>4К1-9</v>
          </cell>
          <cell r="D1695" t="str">
            <v>Колонна 4К1-9</v>
          </cell>
          <cell r="E1695">
            <v>1</v>
          </cell>
          <cell r="F1695">
            <v>1220.0999999999999</v>
          </cell>
          <cell r="G1695">
            <v>1220.0999999999999</v>
          </cell>
          <cell r="H1695">
            <v>25.74</v>
          </cell>
          <cell r="I1695">
            <v>25.74</v>
          </cell>
          <cell r="J1695" t="str">
            <v>ОГЗ до R45</v>
          </cell>
          <cell r="K1695">
            <v>0</v>
          </cell>
          <cell r="L1695">
            <v>0</v>
          </cell>
          <cell r="M1695">
            <v>0</v>
          </cell>
          <cell r="N1695" t="str">
            <v>-</v>
          </cell>
          <cell r="O1695" t="str">
            <v>-</v>
          </cell>
          <cell r="W1695" t="str">
            <v>-</v>
          </cell>
        </row>
        <row r="1696">
          <cell r="C1696" t="str">
            <v>4К1-10</v>
          </cell>
          <cell r="D1696" t="str">
            <v>Колонна 4К1-10</v>
          </cell>
          <cell r="E1696">
            <v>1</v>
          </cell>
          <cell r="F1696">
            <v>319.3</v>
          </cell>
          <cell r="G1696">
            <v>319.3</v>
          </cell>
          <cell r="H1696">
            <v>6.38</v>
          </cell>
          <cell r="I1696">
            <v>6.38</v>
          </cell>
          <cell r="J1696" t="str">
            <v>ОГЗ до R45</v>
          </cell>
          <cell r="K1696">
            <v>0</v>
          </cell>
          <cell r="L1696">
            <v>0</v>
          </cell>
          <cell r="M1696">
            <v>0</v>
          </cell>
          <cell r="N1696" t="str">
            <v>-</v>
          </cell>
          <cell r="O1696" t="str">
            <v>-</v>
          </cell>
          <cell r="W1696" t="str">
            <v>-</v>
          </cell>
        </row>
        <row r="1697">
          <cell r="C1697" t="str">
            <v>4К1-11</v>
          </cell>
          <cell r="D1697" t="str">
            <v>Колонна 4К1-11</v>
          </cell>
          <cell r="E1697">
            <v>1</v>
          </cell>
          <cell r="F1697">
            <v>1198.7</v>
          </cell>
          <cell r="G1697">
            <v>1198.7</v>
          </cell>
          <cell r="H1697">
            <v>25.46</v>
          </cell>
          <cell r="I1697">
            <v>25.46</v>
          </cell>
          <cell r="J1697" t="str">
            <v>ОГЗ до R45</v>
          </cell>
          <cell r="K1697">
            <v>0</v>
          </cell>
          <cell r="L1697">
            <v>0</v>
          </cell>
          <cell r="M1697">
            <v>0</v>
          </cell>
          <cell r="N1697" t="str">
            <v>-</v>
          </cell>
          <cell r="O1697" t="str">
            <v>-</v>
          </cell>
          <cell r="W1697" t="str">
            <v>-</v>
          </cell>
        </row>
        <row r="1698">
          <cell r="C1698" t="str">
            <v>4К1-12</v>
          </cell>
          <cell r="D1698" t="str">
            <v>Колонна 4К1-12</v>
          </cell>
          <cell r="E1698">
            <v>1</v>
          </cell>
          <cell r="F1698">
            <v>258.10000000000002</v>
          </cell>
          <cell r="G1698">
            <v>258.10000000000002</v>
          </cell>
          <cell r="H1698">
            <v>4.8499999999999996</v>
          </cell>
          <cell r="I1698">
            <v>4.8499999999999996</v>
          </cell>
          <cell r="J1698" t="str">
            <v>ОГЗ до R45</v>
          </cell>
          <cell r="K1698">
            <v>0</v>
          </cell>
          <cell r="L1698">
            <v>0</v>
          </cell>
          <cell r="M1698">
            <v>0</v>
          </cell>
          <cell r="N1698" t="str">
            <v>-</v>
          </cell>
          <cell r="O1698" t="str">
            <v>-</v>
          </cell>
          <cell r="W1698" t="str">
            <v>-</v>
          </cell>
        </row>
        <row r="1699">
          <cell r="C1699" t="str">
            <v>4К1-13</v>
          </cell>
          <cell r="D1699" t="str">
            <v>Колонна 4К1-13</v>
          </cell>
          <cell r="E1699">
            <v>1</v>
          </cell>
          <cell r="F1699">
            <v>1235</v>
          </cell>
          <cell r="G1699">
            <v>1235</v>
          </cell>
          <cell r="H1699">
            <v>26.01</v>
          </cell>
          <cell r="I1699">
            <v>26.01</v>
          </cell>
          <cell r="J1699" t="str">
            <v>ОГЗ до R45</v>
          </cell>
          <cell r="K1699">
            <v>0</v>
          </cell>
          <cell r="L1699">
            <v>0</v>
          </cell>
          <cell r="M1699">
            <v>0</v>
          </cell>
          <cell r="N1699" t="str">
            <v>-</v>
          </cell>
          <cell r="O1699" t="str">
            <v>-</v>
          </cell>
          <cell r="W1699" t="str">
            <v>-</v>
          </cell>
        </row>
        <row r="1700">
          <cell r="C1700" t="str">
            <v>4К1-14</v>
          </cell>
          <cell r="D1700" t="str">
            <v>Колонна 4К1-14</v>
          </cell>
          <cell r="E1700">
            <v>1</v>
          </cell>
          <cell r="F1700">
            <v>1575.5</v>
          </cell>
          <cell r="G1700">
            <v>1575.5</v>
          </cell>
          <cell r="H1700">
            <v>34.68</v>
          </cell>
          <cell r="I1700">
            <v>34.68</v>
          </cell>
          <cell r="J1700" t="str">
            <v>ОГЗ до R45</v>
          </cell>
          <cell r="K1700">
            <v>0</v>
          </cell>
          <cell r="L1700">
            <v>0</v>
          </cell>
          <cell r="M1700">
            <v>0</v>
          </cell>
          <cell r="N1700" t="str">
            <v>-</v>
          </cell>
          <cell r="O1700" t="str">
            <v>-</v>
          </cell>
          <cell r="W1700" t="str">
            <v>-</v>
          </cell>
        </row>
        <row r="1701">
          <cell r="C1701" t="str">
            <v>4К1-15</v>
          </cell>
          <cell r="D1701" t="str">
            <v>Колонна 4К1-15</v>
          </cell>
          <cell r="E1701">
            <v>1</v>
          </cell>
          <cell r="F1701">
            <v>232.4</v>
          </cell>
          <cell r="G1701">
            <v>232.4</v>
          </cell>
          <cell r="H1701">
            <v>4.62</v>
          </cell>
          <cell r="I1701">
            <v>4.62</v>
          </cell>
          <cell r="J1701" t="str">
            <v>ОГЗ до R45</v>
          </cell>
          <cell r="K1701">
            <v>0</v>
          </cell>
          <cell r="L1701">
            <v>0</v>
          </cell>
          <cell r="M1701">
            <v>0</v>
          </cell>
          <cell r="N1701" t="str">
            <v>-</v>
          </cell>
          <cell r="O1701" t="str">
            <v>-</v>
          </cell>
          <cell r="W1701" t="str">
            <v>-</v>
          </cell>
        </row>
        <row r="1702">
          <cell r="C1702" t="str">
            <v>4К1-16</v>
          </cell>
          <cell r="D1702" t="str">
            <v>Колонна 4К1-16</v>
          </cell>
          <cell r="E1702">
            <v>1</v>
          </cell>
          <cell r="F1702">
            <v>1575.5</v>
          </cell>
          <cell r="G1702">
            <v>1575.5</v>
          </cell>
          <cell r="H1702">
            <v>34.68</v>
          </cell>
          <cell r="I1702">
            <v>34.68</v>
          </cell>
          <cell r="J1702" t="str">
            <v>ОГЗ до R45</v>
          </cell>
          <cell r="K1702">
            <v>0</v>
          </cell>
          <cell r="L1702">
            <v>0</v>
          </cell>
          <cell r="M1702">
            <v>0</v>
          </cell>
          <cell r="N1702" t="str">
            <v>-</v>
          </cell>
          <cell r="O1702" t="str">
            <v>-</v>
          </cell>
          <cell r="W1702" t="str">
            <v>-</v>
          </cell>
        </row>
        <row r="1703">
          <cell r="C1703" t="str">
            <v>4К1-17</v>
          </cell>
          <cell r="D1703" t="str">
            <v>Колонна 4К1-17</v>
          </cell>
          <cell r="E1703">
            <v>1</v>
          </cell>
          <cell r="F1703">
            <v>235.8</v>
          </cell>
          <cell r="G1703">
            <v>235.8</v>
          </cell>
          <cell r="H1703">
            <v>4.6500000000000004</v>
          </cell>
          <cell r="I1703">
            <v>4.6500000000000004</v>
          </cell>
          <cell r="J1703" t="str">
            <v>ОГЗ до R45</v>
          </cell>
          <cell r="K1703">
            <v>0</v>
          </cell>
          <cell r="L1703">
            <v>0</v>
          </cell>
          <cell r="M1703">
            <v>0</v>
          </cell>
          <cell r="N1703" t="str">
            <v>-</v>
          </cell>
          <cell r="O1703" t="str">
            <v>-</v>
          </cell>
          <cell r="W1703" t="str">
            <v>-</v>
          </cell>
        </row>
        <row r="1704">
          <cell r="C1704" t="str">
            <v>4К1-18</v>
          </cell>
          <cell r="D1704" t="str">
            <v>Колонна 4К1-18</v>
          </cell>
          <cell r="E1704">
            <v>1</v>
          </cell>
          <cell r="F1704">
            <v>1202.7</v>
          </cell>
          <cell r="G1704">
            <v>1202.7</v>
          </cell>
          <cell r="H1704">
            <v>25.83</v>
          </cell>
          <cell r="I1704">
            <v>25.83</v>
          </cell>
          <cell r="J1704" t="str">
            <v>ОГЗ до R45</v>
          </cell>
          <cell r="K1704">
            <v>0</v>
          </cell>
          <cell r="L1704">
            <v>0</v>
          </cell>
          <cell r="M1704">
            <v>0</v>
          </cell>
          <cell r="N1704" t="str">
            <v>-</v>
          </cell>
          <cell r="O1704" t="str">
            <v>-</v>
          </cell>
          <cell r="W1704" t="str">
            <v>-</v>
          </cell>
        </row>
        <row r="1705">
          <cell r="C1705" t="str">
            <v>4К1-19</v>
          </cell>
          <cell r="D1705" t="str">
            <v>Колонна 4К1-19</v>
          </cell>
          <cell r="E1705">
            <v>1</v>
          </cell>
          <cell r="F1705">
            <v>243.5</v>
          </cell>
          <cell r="G1705">
            <v>243.5</v>
          </cell>
          <cell r="H1705">
            <v>5.0999999999999996</v>
          </cell>
          <cell r="I1705">
            <v>5.0999999999999996</v>
          </cell>
          <cell r="J1705" t="str">
            <v>ОГЗ до R45</v>
          </cell>
          <cell r="K1705">
            <v>0</v>
          </cell>
          <cell r="L1705">
            <v>0</v>
          </cell>
          <cell r="M1705">
            <v>0</v>
          </cell>
          <cell r="N1705" t="str">
            <v>-</v>
          </cell>
          <cell r="O1705" t="str">
            <v>-</v>
          </cell>
          <cell r="W1705" t="str">
            <v>-</v>
          </cell>
        </row>
        <row r="1706">
          <cell r="C1706" t="str">
            <v>4К1-20</v>
          </cell>
          <cell r="D1706" t="str">
            <v>Колонна 4К1-20</v>
          </cell>
          <cell r="E1706">
            <v>1</v>
          </cell>
          <cell r="F1706">
            <v>1202.7</v>
          </cell>
          <cell r="G1706">
            <v>1202.7</v>
          </cell>
          <cell r="H1706">
            <v>25.83</v>
          </cell>
          <cell r="I1706">
            <v>25.83</v>
          </cell>
          <cell r="J1706" t="str">
            <v>ОГЗ до R45</v>
          </cell>
          <cell r="K1706">
            <v>0</v>
          </cell>
          <cell r="L1706">
            <v>0</v>
          </cell>
          <cell r="M1706">
            <v>0</v>
          </cell>
          <cell r="N1706" t="str">
            <v>-</v>
          </cell>
          <cell r="O1706" t="str">
            <v>-</v>
          </cell>
          <cell r="W1706" t="str">
            <v>-</v>
          </cell>
        </row>
        <row r="1707">
          <cell r="C1707" t="str">
            <v>4К1-21</v>
          </cell>
          <cell r="D1707" t="str">
            <v>Колонна 4К1-21</v>
          </cell>
          <cell r="E1707">
            <v>1</v>
          </cell>
          <cell r="F1707">
            <v>247.5</v>
          </cell>
          <cell r="G1707">
            <v>247.5</v>
          </cell>
          <cell r="H1707">
            <v>5.13</v>
          </cell>
          <cell r="I1707">
            <v>5.13</v>
          </cell>
          <cell r="J1707" t="str">
            <v>ОГЗ до R45</v>
          </cell>
          <cell r="K1707">
            <v>0</v>
          </cell>
          <cell r="L1707">
            <v>0</v>
          </cell>
          <cell r="M1707">
            <v>0</v>
          </cell>
          <cell r="N1707" t="str">
            <v>-</v>
          </cell>
          <cell r="O1707" t="str">
            <v>-</v>
          </cell>
          <cell r="W1707" t="str">
            <v>-</v>
          </cell>
        </row>
        <row r="1708">
          <cell r="C1708" t="str">
            <v>4К2-1</v>
          </cell>
          <cell r="D1708" t="str">
            <v>Колонна 4К2-1</v>
          </cell>
          <cell r="E1708">
            <v>1</v>
          </cell>
          <cell r="F1708">
            <v>1753.2</v>
          </cell>
          <cell r="G1708">
            <v>1753.2</v>
          </cell>
          <cell r="H1708">
            <v>21.53</v>
          </cell>
          <cell r="I1708">
            <v>21.53</v>
          </cell>
          <cell r="J1708" t="str">
            <v>ОГЗ до R45</v>
          </cell>
          <cell r="K1708">
            <v>1</v>
          </cell>
          <cell r="L1708">
            <v>1753.2</v>
          </cell>
          <cell r="M1708">
            <v>21.53</v>
          </cell>
          <cell r="N1708">
            <v>1</v>
          </cell>
          <cell r="O1708">
            <v>1753.2</v>
          </cell>
          <cell r="P1708">
            <v>21.53</v>
          </cell>
          <cell r="Q1708">
            <v>0</v>
          </cell>
          <cell r="R1708">
            <v>0</v>
          </cell>
          <cell r="S1708">
            <v>0</v>
          </cell>
          <cell r="W1708">
            <v>1</v>
          </cell>
        </row>
        <row r="1709">
          <cell r="C1709" t="str">
            <v>4К2-2</v>
          </cell>
          <cell r="D1709" t="str">
            <v>Колонна 4К2-2</v>
          </cell>
          <cell r="E1709">
            <v>10</v>
          </cell>
          <cell r="F1709">
            <v>1764.7</v>
          </cell>
          <cell r="G1709">
            <v>17647</v>
          </cell>
          <cell r="H1709">
            <v>21.81</v>
          </cell>
          <cell r="I1709">
            <v>218.1</v>
          </cell>
          <cell r="J1709" t="str">
            <v>ОГЗ до R45</v>
          </cell>
          <cell r="K1709">
            <v>10</v>
          </cell>
          <cell r="L1709">
            <v>17647</v>
          </cell>
          <cell r="M1709">
            <v>218.1</v>
          </cell>
          <cell r="N1709">
            <v>11</v>
          </cell>
          <cell r="O1709">
            <v>19411.7</v>
          </cell>
          <cell r="P1709">
            <v>218.1</v>
          </cell>
          <cell r="Q1709">
            <v>0</v>
          </cell>
          <cell r="R1709">
            <v>0</v>
          </cell>
          <cell r="S1709">
            <v>0</v>
          </cell>
          <cell r="U1709">
            <v>0</v>
          </cell>
          <cell r="V1709">
            <v>0</v>
          </cell>
          <cell r="W1709">
            <v>12</v>
          </cell>
        </row>
        <row r="1710">
          <cell r="C1710" t="str">
            <v>4К2-3</v>
          </cell>
          <cell r="D1710" t="str">
            <v>Колонна 4К2-3</v>
          </cell>
          <cell r="E1710">
            <v>1</v>
          </cell>
          <cell r="F1710">
            <v>1786.1</v>
          </cell>
          <cell r="G1710">
            <v>1786.1</v>
          </cell>
          <cell r="H1710">
            <v>22.29</v>
          </cell>
          <cell r="I1710">
            <v>22.29</v>
          </cell>
          <cell r="J1710" t="str">
            <v>ОГЗ до R45</v>
          </cell>
          <cell r="K1710">
            <v>1</v>
          </cell>
          <cell r="L1710">
            <v>1786.1</v>
          </cell>
          <cell r="M1710">
            <v>22.29</v>
          </cell>
          <cell r="N1710">
            <v>1</v>
          </cell>
          <cell r="O1710">
            <v>1786.1</v>
          </cell>
          <cell r="P1710">
            <v>22.29</v>
          </cell>
          <cell r="Q1710">
            <v>0</v>
          </cell>
          <cell r="R1710">
            <v>0</v>
          </cell>
          <cell r="S1710">
            <v>0</v>
          </cell>
          <cell r="W1710">
            <v>1</v>
          </cell>
        </row>
        <row r="1711">
          <cell r="C1711" t="str">
            <v>4К2-4</v>
          </cell>
          <cell r="D1711" t="str">
            <v>Колонна 4К2-4</v>
          </cell>
          <cell r="E1711">
            <v>1</v>
          </cell>
          <cell r="F1711">
            <v>1779.2</v>
          </cell>
          <cell r="G1711">
            <v>1779.2</v>
          </cell>
          <cell r="H1711">
            <v>22.16</v>
          </cell>
          <cell r="I1711">
            <v>22.16</v>
          </cell>
          <cell r="J1711" t="str">
            <v>ОГЗ до R45</v>
          </cell>
          <cell r="K1711">
            <v>1</v>
          </cell>
          <cell r="L1711">
            <v>1779.2</v>
          </cell>
          <cell r="M1711">
            <v>22.16</v>
          </cell>
          <cell r="N1711">
            <v>1</v>
          </cell>
          <cell r="O1711">
            <v>1779.2</v>
          </cell>
          <cell r="P1711">
            <v>22.16</v>
          </cell>
          <cell r="Q1711">
            <v>0</v>
          </cell>
          <cell r="R1711">
            <v>0</v>
          </cell>
          <cell r="S1711">
            <v>0</v>
          </cell>
          <cell r="W1711">
            <v>1</v>
          </cell>
        </row>
        <row r="1712">
          <cell r="C1712" t="str">
            <v>4К3-1</v>
          </cell>
          <cell r="D1712" t="str">
            <v>Колонна 4К3-1</v>
          </cell>
          <cell r="E1712">
            <v>1</v>
          </cell>
          <cell r="F1712">
            <v>1476.3</v>
          </cell>
          <cell r="G1712">
            <v>1476.3</v>
          </cell>
          <cell r="H1712">
            <v>25.38</v>
          </cell>
          <cell r="I1712">
            <v>25.38</v>
          </cell>
          <cell r="J1712" t="str">
            <v>ОГЗ до R45</v>
          </cell>
          <cell r="K1712">
            <v>0</v>
          </cell>
          <cell r="L1712">
            <v>0</v>
          </cell>
          <cell r="M1712">
            <v>0</v>
          </cell>
          <cell r="N1712" t="str">
            <v>-</v>
          </cell>
          <cell r="O1712" t="str">
            <v>-</v>
          </cell>
          <cell r="W1712" t="str">
            <v>-</v>
          </cell>
        </row>
        <row r="1713">
          <cell r="C1713" t="str">
            <v>4К3-2</v>
          </cell>
          <cell r="D1713" t="str">
            <v>Колонна 4К3-2</v>
          </cell>
          <cell r="E1713">
            <v>1</v>
          </cell>
          <cell r="F1713">
            <v>1492.9</v>
          </cell>
          <cell r="G1713">
            <v>1492.9</v>
          </cell>
          <cell r="H1713">
            <v>25.7</v>
          </cell>
          <cell r="I1713">
            <v>25.7</v>
          </cell>
          <cell r="J1713" t="str">
            <v>ОГЗ до R45</v>
          </cell>
          <cell r="K1713">
            <v>0</v>
          </cell>
          <cell r="L1713">
            <v>0</v>
          </cell>
          <cell r="M1713">
            <v>0</v>
          </cell>
          <cell r="N1713" t="str">
            <v>-</v>
          </cell>
          <cell r="O1713" t="str">
            <v>-</v>
          </cell>
          <cell r="W1713" t="str">
            <v>-</v>
          </cell>
        </row>
        <row r="1714">
          <cell r="C1714" t="str">
            <v>4К4-1</v>
          </cell>
          <cell r="D1714" t="str">
            <v>Колонна 4К4-1</v>
          </cell>
          <cell r="E1714">
            <v>1</v>
          </cell>
          <cell r="F1714">
            <v>205.9</v>
          </cell>
          <cell r="G1714">
            <v>205.9</v>
          </cell>
          <cell r="H1714">
            <v>4.83</v>
          </cell>
          <cell r="I1714">
            <v>4.83</v>
          </cell>
          <cell r="J1714" t="str">
            <v>ОГЗ до R45</v>
          </cell>
          <cell r="K1714">
            <v>0</v>
          </cell>
          <cell r="L1714">
            <v>0</v>
          </cell>
          <cell r="M1714">
            <v>0</v>
          </cell>
          <cell r="N1714" t="str">
            <v>-</v>
          </cell>
          <cell r="O1714" t="str">
            <v>-</v>
          </cell>
          <cell r="W1714" t="str">
            <v>-</v>
          </cell>
        </row>
        <row r="1715">
          <cell r="C1715" t="str">
            <v>4К4-2</v>
          </cell>
          <cell r="D1715" t="str">
            <v>Колонна 4К4-2</v>
          </cell>
          <cell r="E1715">
            <v>1</v>
          </cell>
          <cell r="F1715">
            <v>314.7</v>
          </cell>
          <cell r="G1715">
            <v>314.7</v>
          </cell>
          <cell r="H1715">
            <v>8.01</v>
          </cell>
          <cell r="I1715">
            <v>8.01</v>
          </cell>
          <cell r="J1715" t="str">
            <v>ОГЗ до R45</v>
          </cell>
          <cell r="K1715">
            <v>0</v>
          </cell>
          <cell r="L1715">
            <v>0</v>
          </cell>
          <cell r="M1715">
            <v>0</v>
          </cell>
          <cell r="N1715" t="str">
            <v>-</v>
          </cell>
          <cell r="O1715" t="str">
            <v>-</v>
          </cell>
          <cell r="W1715" t="str">
            <v>-</v>
          </cell>
        </row>
        <row r="1716">
          <cell r="C1716" t="str">
            <v>4К4-3</v>
          </cell>
          <cell r="D1716" t="str">
            <v>Колонна 4К4-3</v>
          </cell>
          <cell r="E1716">
            <v>9</v>
          </cell>
          <cell r="F1716">
            <v>222.3</v>
          </cell>
          <cell r="G1716">
            <v>2000.7</v>
          </cell>
          <cell r="H1716">
            <v>5.14</v>
          </cell>
          <cell r="I1716">
            <v>46.26</v>
          </cell>
          <cell r="J1716" t="str">
            <v>ОГЗ до R45</v>
          </cell>
          <cell r="K1716">
            <v>0</v>
          </cell>
          <cell r="L1716">
            <v>0</v>
          </cell>
          <cell r="M1716">
            <v>0</v>
          </cell>
          <cell r="N1716" t="str">
            <v>-</v>
          </cell>
          <cell r="O1716" t="str">
            <v>-</v>
          </cell>
          <cell r="W1716" t="str">
            <v>-</v>
          </cell>
        </row>
        <row r="1717">
          <cell r="C1717" t="str">
            <v>4К4-4</v>
          </cell>
          <cell r="D1717" t="str">
            <v>Колонна 4К4-4</v>
          </cell>
          <cell r="E1717">
            <v>9</v>
          </cell>
          <cell r="F1717">
            <v>222.9</v>
          </cell>
          <cell r="G1717">
            <v>2006.1</v>
          </cell>
          <cell r="H1717">
            <v>5.47</v>
          </cell>
          <cell r="I1717">
            <v>49.23</v>
          </cell>
          <cell r="J1717" t="str">
            <v>ОГЗ до R45</v>
          </cell>
          <cell r="K1717">
            <v>0</v>
          </cell>
          <cell r="L1717">
            <v>0</v>
          </cell>
          <cell r="M1717">
            <v>0</v>
          </cell>
          <cell r="N1717" t="str">
            <v>-</v>
          </cell>
          <cell r="O1717" t="str">
            <v>-</v>
          </cell>
          <cell r="W1717" t="str">
            <v>-</v>
          </cell>
        </row>
        <row r="1718">
          <cell r="C1718" t="str">
            <v>4К4-5</v>
          </cell>
          <cell r="D1718" t="str">
            <v>Колонна 4К4-5</v>
          </cell>
          <cell r="E1718">
            <v>1</v>
          </cell>
          <cell r="F1718">
            <v>231.3</v>
          </cell>
          <cell r="G1718">
            <v>231.3</v>
          </cell>
          <cell r="H1718">
            <v>5.45</v>
          </cell>
          <cell r="I1718">
            <v>5.45</v>
          </cell>
          <cell r="J1718" t="str">
            <v>ОГЗ до R45</v>
          </cell>
          <cell r="K1718">
            <v>0</v>
          </cell>
          <cell r="L1718">
            <v>0</v>
          </cell>
          <cell r="M1718">
            <v>0</v>
          </cell>
          <cell r="N1718" t="str">
            <v>-</v>
          </cell>
          <cell r="O1718" t="str">
            <v>-</v>
          </cell>
          <cell r="W1718" t="str">
            <v>-</v>
          </cell>
        </row>
        <row r="1719">
          <cell r="C1719" t="str">
            <v>4К4-6</v>
          </cell>
          <cell r="D1719" t="str">
            <v>Колонна 4К4-6</v>
          </cell>
          <cell r="E1719">
            <v>1</v>
          </cell>
          <cell r="F1719">
            <v>231.8</v>
          </cell>
          <cell r="G1719">
            <v>231.8</v>
          </cell>
          <cell r="H1719">
            <v>5.74</v>
          </cell>
          <cell r="I1719">
            <v>5.74</v>
          </cell>
          <cell r="J1719" t="str">
            <v>ОГЗ до R45</v>
          </cell>
          <cell r="K1719">
            <v>0</v>
          </cell>
          <cell r="L1719">
            <v>0</v>
          </cell>
          <cell r="M1719">
            <v>0</v>
          </cell>
          <cell r="N1719" t="str">
            <v>-</v>
          </cell>
          <cell r="O1719" t="str">
            <v>-</v>
          </cell>
          <cell r="W1719" t="str">
            <v>-</v>
          </cell>
        </row>
        <row r="1720">
          <cell r="C1720" t="str">
            <v>4К4-7</v>
          </cell>
          <cell r="D1720" t="str">
            <v>Колонна 4К4-7</v>
          </cell>
          <cell r="E1720">
            <v>1</v>
          </cell>
          <cell r="F1720">
            <v>232.8</v>
          </cell>
          <cell r="G1720">
            <v>232.8</v>
          </cell>
          <cell r="H1720">
            <v>5.46</v>
          </cell>
          <cell r="I1720">
            <v>5.46</v>
          </cell>
          <cell r="J1720" t="str">
            <v>ОГЗ до R45</v>
          </cell>
          <cell r="K1720">
            <v>0</v>
          </cell>
          <cell r="L1720">
            <v>0</v>
          </cell>
          <cell r="M1720">
            <v>0</v>
          </cell>
          <cell r="N1720" t="str">
            <v>-</v>
          </cell>
          <cell r="O1720" t="str">
            <v>-</v>
          </cell>
          <cell r="W1720" t="str">
            <v>-</v>
          </cell>
        </row>
        <row r="1721">
          <cell r="C1721" t="str">
            <v>4К4-8</v>
          </cell>
          <cell r="D1721" t="str">
            <v>Колонна 4К4-8</v>
          </cell>
          <cell r="E1721">
            <v>1</v>
          </cell>
          <cell r="F1721">
            <v>242.5</v>
          </cell>
          <cell r="G1721">
            <v>242.5</v>
          </cell>
          <cell r="H1721">
            <v>6.12</v>
          </cell>
          <cell r="I1721">
            <v>6.12</v>
          </cell>
          <cell r="J1721" t="str">
            <v>ОГЗ до R45</v>
          </cell>
          <cell r="K1721">
            <v>0</v>
          </cell>
          <cell r="L1721">
            <v>0</v>
          </cell>
          <cell r="M1721">
            <v>0</v>
          </cell>
          <cell r="N1721" t="str">
            <v>-</v>
          </cell>
          <cell r="O1721" t="str">
            <v>-</v>
          </cell>
          <cell r="W1721" t="str">
            <v>-</v>
          </cell>
        </row>
        <row r="1722">
          <cell r="C1722" t="str">
            <v>4К4-9</v>
          </cell>
          <cell r="D1722" t="str">
            <v>Колонна 4К4-9</v>
          </cell>
          <cell r="E1722">
            <v>1</v>
          </cell>
          <cell r="F1722">
            <v>231.3</v>
          </cell>
          <cell r="G1722">
            <v>231.3</v>
          </cell>
          <cell r="H1722">
            <v>5.45</v>
          </cell>
          <cell r="I1722">
            <v>5.45</v>
          </cell>
          <cell r="J1722" t="str">
            <v>ОГЗ до R45</v>
          </cell>
          <cell r="K1722">
            <v>0</v>
          </cell>
          <cell r="L1722">
            <v>0</v>
          </cell>
          <cell r="M1722">
            <v>0</v>
          </cell>
          <cell r="N1722" t="str">
            <v>-</v>
          </cell>
          <cell r="O1722" t="str">
            <v>-</v>
          </cell>
          <cell r="W1722" t="str">
            <v>-</v>
          </cell>
        </row>
        <row r="1723">
          <cell r="C1723" t="str">
            <v>4К4-10</v>
          </cell>
          <cell r="D1723" t="str">
            <v>Колонна 4К4-10</v>
          </cell>
          <cell r="E1723">
            <v>1</v>
          </cell>
          <cell r="F1723">
            <v>231.8</v>
          </cell>
          <cell r="G1723">
            <v>231.8</v>
          </cell>
          <cell r="H1723">
            <v>5.74</v>
          </cell>
          <cell r="I1723">
            <v>5.74</v>
          </cell>
          <cell r="J1723" t="str">
            <v>ОГЗ до R45</v>
          </cell>
          <cell r="K1723">
            <v>0</v>
          </cell>
          <cell r="L1723">
            <v>0</v>
          </cell>
          <cell r="M1723">
            <v>0</v>
          </cell>
          <cell r="N1723" t="str">
            <v>-</v>
          </cell>
          <cell r="O1723" t="str">
            <v>-</v>
          </cell>
          <cell r="W1723" t="str">
            <v>-</v>
          </cell>
        </row>
        <row r="1724">
          <cell r="C1724" t="str">
            <v>4КР1-1</v>
          </cell>
          <cell r="D1724" t="str">
            <v>Кронштейн 4КР1-1</v>
          </cell>
          <cell r="E1724">
            <v>4</v>
          </cell>
          <cell r="F1724">
            <v>66.900000000000006</v>
          </cell>
          <cell r="G1724">
            <v>267.60000000000002</v>
          </cell>
          <cell r="H1724">
            <v>1.6</v>
          </cell>
          <cell r="I1724">
            <v>6.4</v>
          </cell>
          <cell r="J1724" t="str">
            <v>RAL  7005</v>
          </cell>
          <cell r="K1724">
            <v>0</v>
          </cell>
          <cell r="L1724">
            <v>0</v>
          </cell>
          <cell r="M1724">
            <v>0</v>
          </cell>
          <cell r="N1724" t="str">
            <v>-</v>
          </cell>
          <cell r="O1724" t="str">
            <v>-</v>
          </cell>
          <cell r="W1724" t="str">
            <v>-</v>
          </cell>
        </row>
        <row r="1725">
          <cell r="C1725" t="str">
            <v>4КР1-2</v>
          </cell>
          <cell r="D1725" t="str">
            <v>Кронштейн 4КР1-2</v>
          </cell>
          <cell r="E1725">
            <v>4</v>
          </cell>
          <cell r="F1725">
            <v>17.5</v>
          </cell>
          <cell r="G1725">
            <v>70</v>
          </cell>
          <cell r="H1725">
            <v>0.52</v>
          </cell>
          <cell r="I1725">
            <v>2.08</v>
          </cell>
          <cell r="J1725" t="str">
            <v>RAL  7005</v>
          </cell>
          <cell r="K1725">
            <v>0</v>
          </cell>
          <cell r="L1725">
            <v>0</v>
          </cell>
          <cell r="M1725">
            <v>0</v>
          </cell>
          <cell r="N1725" t="str">
            <v>-</v>
          </cell>
          <cell r="O1725" t="str">
            <v>-</v>
          </cell>
          <cell r="W1725" t="str">
            <v>-</v>
          </cell>
        </row>
        <row r="1726">
          <cell r="C1726" t="str">
            <v>4Л1-1</v>
          </cell>
          <cell r="D1726" t="str">
            <v>Лестница 4Л1-1</v>
          </cell>
          <cell r="E1726">
            <v>2</v>
          </cell>
          <cell r="F1726">
            <v>278.8</v>
          </cell>
          <cell r="G1726">
            <v>557.6</v>
          </cell>
          <cell r="H1726">
            <v>15.24</v>
          </cell>
          <cell r="I1726">
            <v>30.48</v>
          </cell>
          <cell r="J1726" t="str">
            <v>RAL  7005</v>
          </cell>
          <cell r="K1726">
            <v>0</v>
          </cell>
          <cell r="L1726">
            <v>0</v>
          </cell>
          <cell r="M1726">
            <v>0</v>
          </cell>
          <cell r="N1726" t="str">
            <v>-</v>
          </cell>
          <cell r="O1726" t="str">
            <v>-</v>
          </cell>
          <cell r="W1726" t="str">
            <v>-</v>
          </cell>
        </row>
        <row r="1727">
          <cell r="C1727" t="str">
            <v>4Л1-2</v>
          </cell>
          <cell r="D1727" t="str">
            <v>Лестница 4Л1-2</v>
          </cell>
          <cell r="E1727">
            <v>1</v>
          </cell>
          <cell r="F1727">
            <v>261.2</v>
          </cell>
          <cell r="G1727">
            <v>261.2</v>
          </cell>
          <cell r="H1727">
            <v>13.45</v>
          </cell>
          <cell r="I1727">
            <v>13.45</v>
          </cell>
          <cell r="J1727" t="str">
            <v>RAL  7005</v>
          </cell>
          <cell r="K1727">
            <v>0</v>
          </cell>
          <cell r="L1727">
            <v>0</v>
          </cell>
          <cell r="M1727">
            <v>0</v>
          </cell>
          <cell r="N1727" t="str">
            <v>-</v>
          </cell>
          <cell r="O1727" t="str">
            <v>-</v>
          </cell>
          <cell r="W1727" t="str">
            <v>-</v>
          </cell>
        </row>
        <row r="1728">
          <cell r="C1728" t="str">
            <v>4Л1-3</v>
          </cell>
          <cell r="D1728" t="str">
            <v>Лестница 4Л1-3</v>
          </cell>
          <cell r="E1728">
            <v>1</v>
          </cell>
          <cell r="F1728">
            <v>259.60000000000002</v>
          </cell>
          <cell r="G1728">
            <v>259.60000000000002</v>
          </cell>
          <cell r="H1728">
            <v>13.38</v>
          </cell>
          <cell r="I1728">
            <v>13.38</v>
          </cell>
          <cell r="J1728" t="str">
            <v>RAL  7005</v>
          </cell>
          <cell r="K1728">
            <v>0</v>
          </cell>
          <cell r="L1728">
            <v>0</v>
          </cell>
          <cell r="M1728">
            <v>0</v>
          </cell>
          <cell r="N1728" t="str">
            <v>-</v>
          </cell>
          <cell r="O1728" t="str">
            <v>-</v>
          </cell>
          <cell r="W1728" t="str">
            <v>-</v>
          </cell>
        </row>
        <row r="1729">
          <cell r="C1729" t="str">
            <v>4Л2-1</v>
          </cell>
          <cell r="D1729" t="str">
            <v>Лестница 4Л2-1</v>
          </cell>
          <cell r="E1729">
            <v>1</v>
          </cell>
          <cell r="F1729">
            <v>61.6</v>
          </cell>
          <cell r="G1729">
            <v>61.6</v>
          </cell>
          <cell r="H1729">
            <v>2.8</v>
          </cell>
          <cell r="I1729">
            <v>2.8</v>
          </cell>
          <cell r="J1729" t="str">
            <v>RAL  7005</v>
          </cell>
          <cell r="K1729">
            <v>0</v>
          </cell>
          <cell r="L1729">
            <v>0</v>
          </cell>
          <cell r="M1729">
            <v>0</v>
          </cell>
          <cell r="N1729" t="str">
            <v>-</v>
          </cell>
          <cell r="O1729" t="str">
            <v>-</v>
          </cell>
          <cell r="W1729" t="str">
            <v>-</v>
          </cell>
        </row>
        <row r="1730">
          <cell r="C1730" t="str">
            <v>4Л2-2</v>
          </cell>
          <cell r="D1730" t="str">
            <v>Лестница 4Л2-2</v>
          </cell>
          <cell r="E1730">
            <v>2</v>
          </cell>
          <cell r="F1730">
            <v>370.8</v>
          </cell>
          <cell r="G1730">
            <v>741.6</v>
          </cell>
          <cell r="H1730">
            <v>19.89</v>
          </cell>
          <cell r="I1730">
            <v>39.78</v>
          </cell>
          <cell r="J1730" t="str">
            <v>RAL  7005</v>
          </cell>
          <cell r="K1730">
            <v>0</v>
          </cell>
          <cell r="L1730">
            <v>0</v>
          </cell>
          <cell r="M1730">
            <v>0</v>
          </cell>
          <cell r="N1730" t="str">
            <v>-</v>
          </cell>
          <cell r="O1730" t="str">
            <v>-</v>
          </cell>
          <cell r="W1730" t="str">
            <v>-</v>
          </cell>
        </row>
        <row r="1731">
          <cell r="C1731" t="str">
            <v>4Л2-3</v>
          </cell>
          <cell r="D1731" t="str">
            <v>Лестница 4Л2-3</v>
          </cell>
          <cell r="E1731">
            <v>1</v>
          </cell>
          <cell r="F1731">
            <v>276.39999999999998</v>
          </cell>
          <cell r="G1731">
            <v>276.39999999999998</v>
          </cell>
          <cell r="H1731">
            <v>14.96</v>
          </cell>
          <cell r="I1731">
            <v>14.96</v>
          </cell>
          <cell r="J1731" t="str">
            <v>RAL  7005</v>
          </cell>
          <cell r="K1731">
            <v>0</v>
          </cell>
          <cell r="L1731">
            <v>0</v>
          </cell>
          <cell r="M1731">
            <v>0</v>
          </cell>
          <cell r="N1731" t="str">
            <v>-</v>
          </cell>
          <cell r="O1731" t="str">
            <v>-</v>
          </cell>
          <cell r="W1731" t="str">
            <v>-</v>
          </cell>
        </row>
        <row r="1732">
          <cell r="C1732" t="str">
            <v>4Л2-4</v>
          </cell>
          <cell r="D1732" t="str">
            <v>Лестница 4Л2-4</v>
          </cell>
          <cell r="E1732">
            <v>1</v>
          </cell>
          <cell r="F1732">
            <v>309.60000000000002</v>
          </cell>
          <cell r="G1732">
            <v>309.60000000000002</v>
          </cell>
          <cell r="H1732">
            <v>16.39</v>
          </cell>
          <cell r="I1732">
            <v>16.39</v>
          </cell>
          <cell r="J1732" t="str">
            <v>RAL  7005</v>
          </cell>
          <cell r="K1732">
            <v>0</v>
          </cell>
          <cell r="L1732">
            <v>0</v>
          </cell>
          <cell r="M1732">
            <v>0</v>
          </cell>
          <cell r="N1732" t="str">
            <v>-</v>
          </cell>
          <cell r="O1732" t="str">
            <v>-</v>
          </cell>
          <cell r="W1732" t="str">
            <v>-</v>
          </cell>
        </row>
        <row r="1733">
          <cell r="C1733" t="str">
            <v>4Л5-1</v>
          </cell>
          <cell r="D1733" t="str">
            <v>Стремянка 4Л5-1</v>
          </cell>
          <cell r="E1733">
            <v>1</v>
          </cell>
          <cell r="F1733">
            <v>368.9</v>
          </cell>
          <cell r="G1733">
            <v>368.9</v>
          </cell>
          <cell r="H1733">
            <v>12.26</v>
          </cell>
          <cell r="I1733">
            <v>12.26</v>
          </cell>
          <cell r="J1733" t="str">
            <v>RAL  7005</v>
          </cell>
          <cell r="K1733">
            <v>0</v>
          </cell>
          <cell r="L1733">
            <v>0</v>
          </cell>
          <cell r="M1733">
            <v>0</v>
          </cell>
          <cell r="N1733" t="str">
            <v>-</v>
          </cell>
          <cell r="O1733" t="str">
            <v>-</v>
          </cell>
          <cell r="W1733" t="str">
            <v>-</v>
          </cell>
        </row>
        <row r="1734">
          <cell r="C1734" t="str">
            <v>4Л5-2</v>
          </cell>
          <cell r="D1734" t="str">
            <v>Стремянка 4Л5-2</v>
          </cell>
          <cell r="E1734">
            <v>1</v>
          </cell>
          <cell r="F1734">
            <v>238.8</v>
          </cell>
          <cell r="G1734">
            <v>238.8</v>
          </cell>
          <cell r="H1734">
            <v>7.79</v>
          </cell>
          <cell r="I1734">
            <v>7.79</v>
          </cell>
          <cell r="J1734" t="str">
            <v>RAL  7005</v>
          </cell>
          <cell r="K1734">
            <v>0</v>
          </cell>
          <cell r="L1734">
            <v>0</v>
          </cell>
          <cell r="M1734">
            <v>0</v>
          </cell>
          <cell r="N1734" t="str">
            <v>-</v>
          </cell>
          <cell r="O1734" t="str">
            <v>-</v>
          </cell>
          <cell r="W1734" t="str">
            <v>-</v>
          </cell>
        </row>
        <row r="1735">
          <cell r="C1735" t="str">
            <v>4Л6-1</v>
          </cell>
          <cell r="D1735" t="str">
            <v>Лестница 4Л6-1</v>
          </cell>
          <cell r="E1735">
            <v>1</v>
          </cell>
          <cell r="F1735">
            <v>449.9</v>
          </cell>
          <cell r="G1735">
            <v>449.9</v>
          </cell>
          <cell r="H1735">
            <v>20.170000000000002</v>
          </cell>
          <cell r="I1735">
            <v>20.170000000000002</v>
          </cell>
          <cell r="J1735" t="str">
            <v>RAL  7005</v>
          </cell>
          <cell r="K1735">
            <v>0</v>
          </cell>
          <cell r="L1735">
            <v>0</v>
          </cell>
          <cell r="M1735">
            <v>0</v>
          </cell>
          <cell r="N1735" t="str">
            <v>-</v>
          </cell>
          <cell r="O1735" t="str">
            <v>-</v>
          </cell>
          <cell r="W1735" t="str">
            <v>-</v>
          </cell>
        </row>
        <row r="1736">
          <cell r="C1736" t="str">
            <v>4М-1</v>
          </cell>
          <cell r="D1736" t="str">
            <v>Монтажный элемент 4М-1</v>
          </cell>
          <cell r="E1736">
            <v>40</v>
          </cell>
          <cell r="F1736">
            <v>1.5</v>
          </cell>
          <cell r="G1736">
            <v>60</v>
          </cell>
          <cell r="H1736">
            <v>0.04</v>
          </cell>
          <cell r="I1736">
            <v>1.6</v>
          </cell>
          <cell r="J1736" t="str">
            <v>RAL  7005</v>
          </cell>
          <cell r="K1736">
            <v>0</v>
          </cell>
          <cell r="L1736">
            <v>0</v>
          </cell>
          <cell r="M1736">
            <v>0</v>
          </cell>
          <cell r="N1736" t="str">
            <v>-</v>
          </cell>
          <cell r="O1736" t="str">
            <v>-</v>
          </cell>
          <cell r="W1736" t="str">
            <v>-</v>
          </cell>
        </row>
        <row r="1737">
          <cell r="C1737" t="str">
            <v>4М-2</v>
          </cell>
          <cell r="D1737" t="str">
            <v>Монтажный элемент 4М-2</v>
          </cell>
          <cell r="E1737">
            <v>24</v>
          </cell>
          <cell r="F1737">
            <v>0.3</v>
          </cell>
          <cell r="G1737">
            <v>7.2</v>
          </cell>
          <cell r="H1737">
            <v>0.02</v>
          </cell>
          <cell r="I1737">
            <v>0.48</v>
          </cell>
          <cell r="J1737" t="str">
            <v>RAL  7005</v>
          </cell>
          <cell r="K1737">
            <v>0</v>
          </cell>
          <cell r="L1737">
            <v>0</v>
          </cell>
          <cell r="M1737">
            <v>0</v>
          </cell>
          <cell r="N1737" t="str">
            <v>-</v>
          </cell>
          <cell r="O1737" t="str">
            <v>-</v>
          </cell>
          <cell r="W1737" t="str">
            <v>-</v>
          </cell>
        </row>
        <row r="1738">
          <cell r="C1738" t="str">
            <v>4М-3</v>
          </cell>
          <cell r="D1738" t="str">
            <v>Монтажный элемент 4М-3</v>
          </cell>
          <cell r="E1738">
            <v>8</v>
          </cell>
          <cell r="F1738">
            <v>11.2</v>
          </cell>
          <cell r="G1738">
            <v>89.6</v>
          </cell>
          <cell r="H1738">
            <v>0.25</v>
          </cell>
          <cell r="I1738">
            <v>2</v>
          </cell>
          <cell r="J1738" t="str">
            <v>ОГЗ до R45</v>
          </cell>
          <cell r="K1738">
            <v>0</v>
          </cell>
          <cell r="L1738">
            <v>0</v>
          </cell>
          <cell r="M1738">
            <v>0</v>
          </cell>
          <cell r="N1738" t="str">
            <v>-</v>
          </cell>
          <cell r="O1738" t="str">
            <v>-</v>
          </cell>
          <cell r="W1738" t="str">
            <v>-</v>
          </cell>
        </row>
        <row r="1739">
          <cell r="C1739" t="str">
            <v>4М-4</v>
          </cell>
          <cell r="D1739" t="str">
            <v>Монтажный элемент 4М-4</v>
          </cell>
          <cell r="E1739">
            <v>2</v>
          </cell>
          <cell r="F1739">
            <v>26.4</v>
          </cell>
          <cell r="G1739">
            <v>52.8</v>
          </cell>
          <cell r="H1739">
            <v>0.37</v>
          </cell>
          <cell r="I1739">
            <v>0.74</v>
          </cell>
          <cell r="J1739" t="str">
            <v>ОГЗ до R45</v>
          </cell>
          <cell r="K1739">
            <v>0</v>
          </cell>
          <cell r="L1739">
            <v>0</v>
          </cell>
          <cell r="M1739">
            <v>0</v>
          </cell>
          <cell r="N1739" t="str">
            <v>-</v>
          </cell>
          <cell r="O1739" t="str">
            <v>-</v>
          </cell>
          <cell r="W1739" t="str">
            <v>-</v>
          </cell>
        </row>
        <row r="1740">
          <cell r="C1740" t="str">
            <v>4Н1-1</v>
          </cell>
          <cell r="D1740" t="str">
            <v>Настил 4Н1-1</v>
          </cell>
          <cell r="E1740">
            <v>1</v>
          </cell>
          <cell r="F1740">
            <v>65.400000000000006</v>
          </cell>
          <cell r="G1740">
            <v>65.400000000000006</v>
          </cell>
          <cell r="H1740">
            <v>3.19</v>
          </cell>
          <cell r="I1740">
            <v>3.19</v>
          </cell>
          <cell r="J1740" t="str">
            <v>RAL  7005</v>
          </cell>
          <cell r="K1740">
            <v>0</v>
          </cell>
          <cell r="L1740">
            <v>0</v>
          </cell>
          <cell r="M1740">
            <v>0</v>
          </cell>
          <cell r="N1740" t="str">
            <v>-</v>
          </cell>
          <cell r="O1740" t="str">
            <v>-</v>
          </cell>
          <cell r="W1740" t="str">
            <v>-</v>
          </cell>
        </row>
        <row r="1741">
          <cell r="C1741" t="str">
            <v>4Н1-2</v>
          </cell>
          <cell r="D1741" t="str">
            <v>Настил 4Н1-2</v>
          </cell>
          <cell r="E1741">
            <v>1</v>
          </cell>
          <cell r="F1741">
            <v>62.3</v>
          </cell>
          <cell r="G1741">
            <v>62.3</v>
          </cell>
          <cell r="H1741">
            <v>3.04</v>
          </cell>
          <cell r="I1741">
            <v>3.04</v>
          </cell>
          <cell r="J1741" t="str">
            <v>RAL  7005</v>
          </cell>
          <cell r="K1741">
            <v>0</v>
          </cell>
          <cell r="L1741">
            <v>0</v>
          </cell>
          <cell r="M1741">
            <v>0</v>
          </cell>
          <cell r="N1741" t="str">
            <v>-</v>
          </cell>
          <cell r="O1741" t="str">
            <v>-</v>
          </cell>
          <cell r="W1741" t="str">
            <v>-</v>
          </cell>
        </row>
        <row r="1742">
          <cell r="C1742" t="str">
            <v>4Н1-3</v>
          </cell>
          <cell r="D1742" t="str">
            <v>Настил 4Н1-3</v>
          </cell>
          <cell r="E1742">
            <v>1</v>
          </cell>
          <cell r="F1742">
            <v>51</v>
          </cell>
          <cell r="G1742">
            <v>51</v>
          </cell>
          <cell r="H1742">
            <v>2.4900000000000002</v>
          </cell>
          <cell r="I1742">
            <v>2.4900000000000002</v>
          </cell>
          <cell r="J1742" t="str">
            <v>RAL  7005</v>
          </cell>
          <cell r="K1742">
            <v>0</v>
          </cell>
          <cell r="L1742">
            <v>0</v>
          </cell>
          <cell r="M1742">
            <v>0</v>
          </cell>
          <cell r="N1742" t="str">
            <v>-</v>
          </cell>
          <cell r="O1742" t="str">
            <v>-</v>
          </cell>
          <cell r="W1742" t="str">
            <v>-</v>
          </cell>
        </row>
        <row r="1743">
          <cell r="C1743" t="str">
            <v>4Н1-4</v>
          </cell>
          <cell r="D1743" t="str">
            <v>Настил 4Н1-4</v>
          </cell>
          <cell r="E1743">
            <v>1</v>
          </cell>
          <cell r="F1743">
            <v>85.1</v>
          </cell>
          <cell r="G1743">
            <v>85.1</v>
          </cell>
          <cell r="H1743">
            <v>4.1399999999999997</v>
          </cell>
          <cell r="I1743">
            <v>4.1399999999999997</v>
          </cell>
          <cell r="J1743" t="str">
            <v>RAL  7005</v>
          </cell>
          <cell r="K1743">
            <v>0</v>
          </cell>
          <cell r="L1743">
            <v>0</v>
          </cell>
          <cell r="M1743">
            <v>0</v>
          </cell>
          <cell r="N1743" t="str">
            <v>-</v>
          </cell>
          <cell r="O1743" t="str">
            <v>-</v>
          </cell>
          <cell r="W1743" t="str">
            <v>-</v>
          </cell>
        </row>
        <row r="1744">
          <cell r="C1744" t="str">
            <v>4Н1-5</v>
          </cell>
          <cell r="D1744" t="str">
            <v>Настил 4Н1-5</v>
          </cell>
          <cell r="E1744">
            <v>1</v>
          </cell>
          <cell r="F1744">
            <v>79</v>
          </cell>
          <cell r="G1744">
            <v>79</v>
          </cell>
          <cell r="H1744">
            <v>3.85</v>
          </cell>
          <cell r="I1744">
            <v>3.85</v>
          </cell>
          <cell r="J1744" t="str">
            <v>RAL  7005</v>
          </cell>
          <cell r="K1744">
            <v>0</v>
          </cell>
          <cell r="L1744">
            <v>0</v>
          </cell>
          <cell r="M1744">
            <v>0</v>
          </cell>
          <cell r="N1744" t="str">
            <v>-</v>
          </cell>
          <cell r="O1744" t="str">
            <v>-</v>
          </cell>
          <cell r="W1744" t="str">
            <v>-</v>
          </cell>
        </row>
        <row r="1745">
          <cell r="C1745" t="str">
            <v>4Н1-6</v>
          </cell>
          <cell r="D1745" t="str">
            <v>Настил 4Н1-6</v>
          </cell>
          <cell r="E1745">
            <v>1</v>
          </cell>
          <cell r="F1745">
            <v>70</v>
          </cell>
          <cell r="G1745">
            <v>70</v>
          </cell>
          <cell r="H1745">
            <v>3.41</v>
          </cell>
          <cell r="I1745">
            <v>3.41</v>
          </cell>
          <cell r="J1745" t="str">
            <v>RAL  7005</v>
          </cell>
          <cell r="K1745">
            <v>0</v>
          </cell>
          <cell r="L1745">
            <v>0</v>
          </cell>
          <cell r="M1745">
            <v>0</v>
          </cell>
          <cell r="N1745" t="str">
            <v>-</v>
          </cell>
          <cell r="O1745" t="str">
            <v>-</v>
          </cell>
          <cell r="W1745" t="str">
            <v>-</v>
          </cell>
        </row>
        <row r="1746">
          <cell r="C1746" t="str">
            <v>4Н1-7</v>
          </cell>
          <cell r="D1746" t="str">
            <v>Настил 4Н1-7</v>
          </cell>
          <cell r="E1746">
            <v>1</v>
          </cell>
          <cell r="F1746">
            <v>63.8</v>
          </cell>
          <cell r="G1746">
            <v>63.8</v>
          </cell>
          <cell r="H1746">
            <v>3.11</v>
          </cell>
          <cell r="I1746">
            <v>3.11</v>
          </cell>
          <cell r="J1746" t="str">
            <v>RAL  7005</v>
          </cell>
          <cell r="K1746">
            <v>0</v>
          </cell>
          <cell r="L1746">
            <v>0</v>
          </cell>
          <cell r="M1746">
            <v>0</v>
          </cell>
          <cell r="N1746" t="str">
            <v>-</v>
          </cell>
          <cell r="O1746" t="str">
            <v>-</v>
          </cell>
          <cell r="W1746" t="str">
            <v>-</v>
          </cell>
        </row>
        <row r="1747">
          <cell r="C1747" t="str">
            <v>4Н1-8</v>
          </cell>
          <cell r="D1747" t="str">
            <v>Настил 4Н1-8</v>
          </cell>
          <cell r="E1747">
            <v>1</v>
          </cell>
          <cell r="F1747">
            <v>85.1</v>
          </cell>
          <cell r="G1747">
            <v>85.1</v>
          </cell>
          <cell r="H1747">
            <v>4.1399999999999997</v>
          </cell>
          <cell r="I1747">
            <v>4.1399999999999997</v>
          </cell>
          <cell r="J1747" t="str">
            <v>RAL  7005</v>
          </cell>
          <cell r="K1747">
            <v>0</v>
          </cell>
          <cell r="L1747">
            <v>0</v>
          </cell>
          <cell r="M1747">
            <v>0</v>
          </cell>
          <cell r="N1747" t="str">
            <v>-</v>
          </cell>
          <cell r="O1747" t="str">
            <v>-</v>
          </cell>
          <cell r="W1747" t="str">
            <v>-</v>
          </cell>
        </row>
        <row r="1748">
          <cell r="C1748" t="str">
            <v>4Н1-9</v>
          </cell>
          <cell r="D1748" t="str">
            <v>Настил 4Н1-9</v>
          </cell>
          <cell r="E1748">
            <v>1</v>
          </cell>
          <cell r="F1748">
            <v>79</v>
          </cell>
          <cell r="G1748">
            <v>79</v>
          </cell>
          <cell r="H1748">
            <v>3.85</v>
          </cell>
          <cell r="I1748">
            <v>3.85</v>
          </cell>
          <cell r="J1748" t="str">
            <v>RAL  7005</v>
          </cell>
          <cell r="K1748">
            <v>0</v>
          </cell>
          <cell r="L1748">
            <v>0</v>
          </cell>
          <cell r="M1748">
            <v>0</v>
          </cell>
          <cell r="N1748" t="str">
            <v>-</v>
          </cell>
          <cell r="O1748" t="str">
            <v>-</v>
          </cell>
          <cell r="W1748" t="str">
            <v>-</v>
          </cell>
        </row>
        <row r="1749">
          <cell r="C1749" t="str">
            <v>4Н1-10</v>
          </cell>
          <cell r="D1749" t="str">
            <v>Настил 4Н1-10</v>
          </cell>
          <cell r="E1749">
            <v>1</v>
          </cell>
          <cell r="F1749">
            <v>59.3</v>
          </cell>
          <cell r="G1749">
            <v>59.3</v>
          </cell>
          <cell r="H1749">
            <v>2.89</v>
          </cell>
          <cell r="I1749">
            <v>2.89</v>
          </cell>
          <cell r="J1749" t="str">
            <v>RAL  7005</v>
          </cell>
          <cell r="K1749">
            <v>0</v>
          </cell>
          <cell r="L1749">
            <v>0</v>
          </cell>
          <cell r="M1749">
            <v>0</v>
          </cell>
          <cell r="N1749" t="str">
            <v>-</v>
          </cell>
          <cell r="O1749" t="str">
            <v>-</v>
          </cell>
          <cell r="W1749" t="str">
            <v>-</v>
          </cell>
        </row>
        <row r="1750">
          <cell r="C1750" t="str">
            <v>4Н1-11</v>
          </cell>
          <cell r="D1750" t="str">
            <v>Настил 4Н1-11</v>
          </cell>
          <cell r="E1750">
            <v>1</v>
          </cell>
          <cell r="F1750">
            <v>61.6</v>
          </cell>
          <cell r="G1750">
            <v>61.6</v>
          </cell>
          <cell r="H1750">
            <v>3</v>
          </cell>
          <cell r="I1750">
            <v>3</v>
          </cell>
          <cell r="J1750" t="str">
            <v>RAL  7005</v>
          </cell>
          <cell r="K1750">
            <v>0</v>
          </cell>
          <cell r="L1750">
            <v>0</v>
          </cell>
          <cell r="M1750">
            <v>0</v>
          </cell>
          <cell r="N1750" t="str">
            <v>-</v>
          </cell>
          <cell r="O1750" t="str">
            <v>-</v>
          </cell>
          <cell r="W1750" t="str">
            <v>-</v>
          </cell>
        </row>
        <row r="1751">
          <cell r="C1751" t="str">
            <v>4Н1-12</v>
          </cell>
          <cell r="D1751" t="str">
            <v>Настил 4Н1-12</v>
          </cell>
          <cell r="E1751">
            <v>11</v>
          </cell>
          <cell r="F1751">
            <v>219.6</v>
          </cell>
          <cell r="G1751">
            <v>2415.6</v>
          </cell>
          <cell r="H1751">
            <v>10.69</v>
          </cell>
          <cell r="I1751">
            <v>117.58999999999999</v>
          </cell>
          <cell r="J1751" t="str">
            <v>RAL  7005</v>
          </cell>
          <cell r="K1751">
            <v>0</v>
          </cell>
          <cell r="L1751">
            <v>0</v>
          </cell>
          <cell r="M1751">
            <v>0</v>
          </cell>
          <cell r="N1751" t="str">
            <v>-</v>
          </cell>
          <cell r="O1751" t="str">
            <v>-</v>
          </cell>
          <cell r="W1751" t="str">
            <v>-</v>
          </cell>
        </row>
        <row r="1752">
          <cell r="C1752" t="str">
            <v>4Н1-13</v>
          </cell>
          <cell r="D1752" t="str">
            <v>Настил 4Н1-13</v>
          </cell>
          <cell r="E1752">
            <v>11</v>
          </cell>
          <cell r="F1752">
            <v>201.5</v>
          </cell>
          <cell r="G1752">
            <v>2216.5</v>
          </cell>
          <cell r="H1752">
            <v>9.8000000000000007</v>
          </cell>
          <cell r="I1752">
            <v>107.80000000000001</v>
          </cell>
          <cell r="J1752" t="str">
            <v>RAL  7005</v>
          </cell>
          <cell r="K1752">
            <v>0</v>
          </cell>
          <cell r="L1752">
            <v>0</v>
          </cell>
          <cell r="M1752">
            <v>0</v>
          </cell>
          <cell r="N1752" t="str">
            <v>-</v>
          </cell>
          <cell r="O1752" t="str">
            <v>-</v>
          </cell>
          <cell r="W1752" t="str">
            <v>-</v>
          </cell>
        </row>
        <row r="1753">
          <cell r="C1753" t="str">
            <v>4Н1-14</v>
          </cell>
          <cell r="D1753" t="str">
            <v>Настил 4Н1-14</v>
          </cell>
          <cell r="E1753">
            <v>3</v>
          </cell>
          <cell r="F1753">
            <v>165.6</v>
          </cell>
          <cell r="G1753">
            <v>496.8</v>
          </cell>
          <cell r="H1753">
            <v>8.07</v>
          </cell>
          <cell r="I1753">
            <v>24.21</v>
          </cell>
          <cell r="J1753" t="str">
            <v>RAL  7005</v>
          </cell>
          <cell r="K1753">
            <v>0</v>
          </cell>
          <cell r="L1753">
            <v>0</v>
          </cell>
          <cell r="M1753">
            <v>0</v>
          </cell>
          <cell r="N1753" t="str">
            <v>-</v>
          </cell>
          <cell r="O1753" t="str">
            <v>-</v>
          </cell>
          <cell r="W1753" t="str">
            <v>-</v>
          </cell>
        </row>
        <row r="1754">
          <cell r="C1754" t="str">
            <v>4Н1-15</v>
          </cell>
          <cell r="D1754" t="str">
            <v>Настил 4Н1-15</v>
          </cell>
          <cell r="E1754">
            <v>3</v>
          </cell>
          <cell r="F1754">
            <v>275.7</v>
          </cell>
          <cell r="G1754">
            <v>827.1</v>
          </cell>
          <cell r="H1754">
            <v>13.4</v>
          </cell>
          <cell r="I1754">
            <v>40.200000000000003</v>
          </cell>
          <cell r="J1754" t="str">
            <v>RAL  7005</v>
          </cell>
          <cell r="K1754">
            <v>0</v>
          </cell>
          <cell r="L1754">
            <v>0</v>
          </cell>
          <cell r="M1754">
            <v>0</v>
          </cell>
          <cell r="N1754" t="str">
            <v>-</v>
          </cell>
          <cell r="O1754" t="str">
            <v>-</v>
          </cell>
          <cell r="W1754" t="str">
            <v>-</v>
          </cell>
        </row>
        <row r="1755">
          <cell r="C1755" t="str">
            <v>4Н1-16</v>
          </cell>
          <cell r="D1755" t="str">
            <v>Настил 4Н1-16</v>
          </cell>
          <cell r="E1755">
            <v>3</v>
          </cell>
          <cell r="F1755">
            <v>256</v>
          </cell>
          <cell r="G1755">
            <v>768</v>
          </cell>
          <cell r="H1755">
            <v>12.45</v>
          </cell>
          <cell r="I1755">
            <v>37.349999999999994</v>
          </cell>
          <cell r="J1755" t="str">
            <v>RAL  7005</v>
          </cell>
          <cell r="K1755">
            <v>0</v>
          </cell>
          <cell r="L1755">
            <v>0</v>
          </cell>
          <cell r="M1755">
            <v>0</v>
          </cell>
          <cell r="N1755" t="str">
            <v>-</v>
          </cell>
          <cell r="O1755" t="str">
            <v>-</v>
          </cell>
          <cell r="W1755" t="str">
            <v>-</v>
          </cell>
        </row>
        <row r="1756">
          <cell r="C1756" t="str">
            <v>4Н1-17</v>
          </cell>
          <cell r="D1756" t="str">
            <v>Настил 4Н1-17</v>
          </cell>
          <cell r="E1756">
            <v>2</v>
          </cell>
          <cell r="F1756">
            <v>226.8</v>
          </cell>
          <cell r="G1756">
            <v>453.6</v>
          </cell>
          <cell r="H1756">
            <v>11.03</v>
          </cell>
          <cell r="I1756">
            <v>22.06</v>
          </cell>
          <cell r="J1756" t="str">
            <v>RAL  7005</v>
          </cell>
          <cell r="K1756">
            <v>0</v>
          </cell>
          <cell r="L1756">
            <v>0</v>
          </cell>
          <cell r="M1756">
            <v>0</v>
          </cell>
          <cell r="N1756" t="str">
            <v>-</v>
          </cell>
          <cell r="O1756" t="str">
            <v>-</v>
          </cell>
          <cell r="W1756" t="str">
            <v>-</v>
          </cell>
        </row>
        <row r="1757">
          <cell r="C1757" t="str">
            <v>4Н1-18</v>
          </cell>
          <cell r="D1757" t="str">
            <v>Настил 4Н1-18</v>
          </cell>
          <cell r="E1757">
            <v>1</v>
          </cell>
          <cell r="F1757">
            <v>206.3</v>
          </cell>
          <cell r="G1757">
            <v>206.3</v>
          </cell>
          <cell r="H1757">
            <v>10.050000000000001</v>
          </cell>
          <cell r="I1757">
            <v>10.050000000000001</v>
          </cell>
          <cell r="J1757" t="str">
            <v>RAL  7005</v>
          </cell>
          <cell r="K1757">
            <v>0</v>
          </cell>
          <cell r="L1757">
            <v>0</v>
          </cell>
          <cell r="M1757">
            <v>0</v>
          </cell>
          <cell r="N1757" t="str">
            <v>-</v>
          </cell>
          <cell r="O1757" t="str">
            <v>-</v>
          </cell>
          <cell r="W1757" t="str">
            <v>-</v>
          </cell>
        </row>
        <row r="1758">
          <cell r="C1758" t="str">
            <v>4Н1-19</v>
          </cell>
          <cell r="D1758" t="str">
            <v>Настил 4Н1-19</v>
          </cell>
          <cell r="E1758">
            <v>1</v>
          </cell>
          <cell r="F1758">
            <v>275.10000000000002</v>
          </cell>
          <cell r="G1758">
            <v>275.10000000000002</v>
          </cell>
          <cell r="H1758">
            <v>13.37</v>
          </cell>
          <cell r="I1758">
            <v>13.37</v>
          </cell>
          <cell r="J1758" t="str">
            <v>RAL  7005</v>
          </cell>
          <cell r="K1758">
            <v>0</v>
          </cell>
          <cell r="L1758">
            <v>0</v>
          </cell>
          <cell r="M1758">
            <v>0</v>
          </cell>
          <cell r="N1758" t="str">
            <v>-</v>
          </cell>
          <cell r="O1758" t="str">
            <v>-</v>
          </cell>
          <cell r="W1758" t="str">
            <v>-</v>
          </cell>
        </row>
        <row r="1759">
          <cell r="C1759" t="str">
            <v>4Н1-20</v>
          </cell>
          <cell r="D1759" t="str">
            <v>Настил 4Н1-20</v>
          </cell>
          <cell r="E1759">
            <v>1</v>
          </cell>
          <cell r="F1759">
            <v>255.3</v>
          </cell>
          <cell r="G1759">
            <v>255.3</v>
          </cell>
          <cell r="H1759">
            <v>12.42</v>
          </cell>
          <cell r="I1759">
            <v>12.42</v>
          </cell>
          <cell r="J1759" t="str">
            <v>RAL  7005</v>
          </cell>
          <cell r="K1759">
            <v>0</v>
          </cell>
          <cell r="L1759">
            <v>0</v>
          </cell>
          <cell r="M1759">
            <v>0</v>
          </cell>
          <cell r="N1759" t="str">
            <v>-</v>
          </cell>
          <cell r="O1759" t="str">
            <v>-</v>
          </cell>
          <cell r="W1759" t="str">
            <v>-</v>
          </cell>
        </row>
        <row r="1760">
          <cell r="C1760" t="str">
            <v>4Н1-21</v>
          </cell>
          <cell r="D1760" t="str">
            <v>Настил 4Н1-21</v>
          </cell>
          <cell r="E1760">
            <v>1</v>
          </cell>
          <cell r="F1760">
            <v>191.8</v>
          </cell>
          <cell r="G1760">
            <v>191.8</v>
          </cell>
          <cell r="H1760">
            <v>9.34</v>
          </cell>
          <cell r="I1760">
            <v>9.34</v>
          </cell>
          <cell r="J1760" t="str">
            <v>RAL  7005</v>
          </cell>
          <cell r="K1760">
            <v>0</v>
          </cell>
          <cell r="L1760">
            <v>0</v>
          </cell>
          <cell r="M1760">
            <v>0</v>
          </cell>
          <cell r="N1760" t="str">
            <v>-</v>
          </cell>
          <cell r="O1760" t="str">
            <v>-</v>
          </cell>
          <cell r="W1760" t="str">
            <v>-</v>
          </cell>
        </row>
        <row r="1761">
          <cell r="C1761" t="str">
            <v>4Н1-22</v>
          </cell>
          <cell r="D1761" t="str">
            <v>Настил 4Н1-22</v>
          </cell>
          <cell r="E1761">
            <v>10</v>
          </cell>
          <cell r="F1761">
            <v>201.3</v>
          </cell>
          <cell r="G1761">
            <v>2013</v>
          </cell>
          <cell r="H1761">
            <v>9.7899999999999991</v>
          </cell>
          <cell r="I1761">
            <v>97.899999999999991</v>
          </cell>
          <cell r="J1761" t="str">
            <v>RAL  7005</v>
          </cell>
          <cell r="K1761">
            <v>0</v>
          </cell>
          <cell r="L1761">
            <v>0</v>
          </cell>
          <cell r="M1761">
            <v>0</v>
          </cell>
          <cell r="N1761" t="str">
            <v>-</v>
          </cell>
          <cell r="O1761" t="str">
            <v>-</v>
          </cell>
          <cell r="W1761" t="str">
            <v>-</v>
          </cell>
        </row>
        <row r="1762">
          <cell r="C1762" t="str">
            <v>4Н1-23</v>
          </cell>
          <cell r="D1762" t="str">
            <v>Настил 4Н1-23</v>
          </cell>
          <cell r="E1762">
            <v>1</v>
          </cell>
          <cell r="F1762">
            <v>165.7</v>
          </cell>
          <cell r="G1762">
            <v>165.7</v>
          </cell>
          <cell r="H1762">
            <v>8.07</v>
          </cell>
          <cell r="I1762">
            <v>8.07</v>
          </cell>
          <cell r="J1762" t="str">
            <v>RAL  7005</v>
          </cell>
          <cell r="K1762">
            <v>0</v>
          </cell>
          <cell r="L1762">
            <v>0</v>
          </cell>
          <cell r="M1762">
            <v>0</v>
          </cell>
          <cell r="N1762" t="str">
            <v>-</v>
          </cell>
          <cell r="O1762" t="str">
            <v>-</v>
          </cell>
          <cell r="W1762" t="str">
            <v>-</v>
          </cell>
        </row>
        <row r="1763">
          <cell r="C1763" t="str">
            <v>4Н1-24</v>
          </cell>
          <cell r="D1763" t="str">
            <v>Настил 4Н1-24</v>
          </cell>
          <cell r="E1763">
            <v>2</v>
          </cell>
          <cell r="F1763">
            <v>275.89999999999998</v>
          </cell>
          <cell r="G1763">
            <v>551.79999999999995</v>
          </cell>
          <cell r="H1763">
            <v>13.41</v>
          </cell>
          <cell r="I1763">
            <v>26.82</v>
          </cell>
          <cell r="J1763" t="str">
            <v>RAL  7005</v>
          </cell>
          <cell r="K1763">
            <v>0</v>
          </cell>
          <cell r="L1763">
            <v>0</v>
          </cell>
          <cell r="M1763">
            <v>0</v>
          </cell>
          <cell r="N1763" t="str">
            <v>-</v>
          </cell>
          <cell r="O1763" t="str">
            <v>-</v>
          </cell>
          <cell r="W1763" t="str">
            <v>-</v>
          </cell>
        </row>
        <row r="1764">
          <cell r="C1764" t="str">
            <v>4Н1-25</v>
          </cell>
          <cell r="D1764" t="str">
            <v>Настил 4Н1-25</v>
          </cell>
          <cell r="E1764">
            <v>2</v>
          </cell>
          <cell r="F1764">
            <v>256.10000000000002</v>
          </cell>
          <cell r="G1764">
            <v>512.20000000000005</v>
          </cell>
          <cell r="H1764">
            <v>12.46</v>
          </cell>
          <cell r="I1764">
            <v>24.92</v>
          </cell>
          <cell r="J1764" t="str">
            <v>RAL  7005</v>
          </cell>
          <cell r="K1764">
            <v>0</v>
          </cell>
          <cell r="L1764">
            <v>0</v>
          </cell>
          <cell r="M1764">
            <v>0</v>
          </cell>
          <cell r="N1764" t="str">
            <v>-</v>
          </cell>
          <cell r="O1764" t="str">
            <v>-</v>
          </cell>
          <cell r="W1764" t="str">
            <v>-</v>
          </cell>
        </row>
        <row r="1765">
          <cell r="C1765" t="str">
            <v>4Н1-26</v>
          </cell>
          <cell r="D1765" t="str">
            <v>Настил 4Н1-26</v>
          </cell>
          <cell r="E1765">
            <v>1</v>
          </cell>
          <cell r="F1765">
            <v>226.9</v>
          </cell>
          <cell r="G1765">
            <v>226.9</v>
          </cell>
          <cell r="H1765">
            <v>11.04</v>
          </cell>
          <cell r="I1765">
            <v>11.04</v>
          </cell>
          <cell r="J1765" t="str">
            <v>RAL  7005</v>
          </cell>
          <cell r="K1765">
            <v>0</v>
          </cell>
          <cell r="L1765">
            <v>0</v>
          </cell>
          <cell r="M1765">
            <v>0</v>
          </cell>
          <cell r="N1765" t="str">
            <v>-</v>
          </cell>
          <cell r="O1765" t="str">
            <v>-</v>
          </cell>
          <cell r="W1765" t="str">
            <v>-</v>
          </cell>
        </row>
        <row r="1766">
          <cell r="C1766" t="str">
            <v>4Н1-27</v>
          </cell>
          <cell r="D1766" t="str">
            <v>Настил 4Н1-27</v>
          </cell>
          <cell r="E1766">
            <v>1</v>
          </cell>
          <cell r="F1766">
            <v>207.7</v>
          </cell>
          <cell r="G1766">
            <v>207.7</v>
          </cell>
          <cell r="H1766">
            <v>10.119999999999999</v>
          </cell>
          <cell r="I1766">
            <v>10.119999999999999</v>
          </cell>
          <cell r="J1766" t="str">
            <v>RAL  7005</v>
          </cell>
          <cell r="K1766">
            <v>0</v>
          </cell>
          <cell r="L1766">
            <v>0</v>
          </cell>
          <cell r="M1766">
            <v>0</v>
          </cell>
          <cell r="N1766" t="str">
            <v>-</v>
          </cell>
          <cell r="O1766" t="str">
            <v>-</v>
          </cell>
          <cell r="W1766" t="str">
            <v>-</v>
          </cell>
        </row>
        <row r="1767">
          <cell r="C1767" t="str">
            <v>4Н1-28</v>
          </cell>
          <cell r="D1767" t="str">
            <v>Настил 4Н1-28</v>
          </cell>
          <cell r="E1767">
            <v>1</v>
          </cell>
          <cell r="F1767">
            <v>276.39999999999998</v>
          </cell>
          <cell r="G1767">
            <v>276.39999999999998</v>
          </cell>
          <cell r="H1767">
            <v>13.43</v>
          </cell>
          <cell r="I1767">
            <v>13.43</v>
          </cell>
          <cell r="J1767" t="str">
            <v>RAL  7005</v>
          </cell>
          <cell r="K1767">
            <v>0</v>
          </cell>
          <cell r="L1767">
            <v>0</v>
          </cell>
          <cell r="M1767">
            <v>0</v>
          </cell>
          <cell r="N1767" t="str">
            <v>-</v>
          </cell>
          <cell r="O1767" t="str">
            <v>-</v>
          </cell>
          <cell r="W1767" t="str">
            <v>-</v>
          </cell>
        </row>
        <row r="1768">
          <cell r="C1768" t="str">
            <v>4Н1-29</v>
          </cell>
          <cell r="D1768" t="str">
            <v>Настил 4Н1-29</v>
          </cell>
          <cell r="E1768">
            <v>1</v>
          </cell>
          <cell r="F1768">
            <v>256.60000000000002</v>
          </cell>
          <cell r="G1768">
            <v>256.60000000000002</v>
          </cell>
          <cell r="H1768">
            <v>12.49</v>
          </cell>
          <cell r="I1768">
            <v>12.49</v>
          </cell>
          <cell r="J1768" t="str">
            <v>RAL  7005</v>
          </cell>
          <cell r="K1768">
            <v>0</v>
          </cell>
          <cell r="L1768">
            <v>0</v>
          </cell>
          <cell r="M1768">
            <v>0</v>
          </cell>
          <cell r="N1768" t="str">
            <v>-</v>
          </cell>
          <cell r="O1768" t="str">
            <v>-</v>
          </cell>
          <cell r="W1768" t="str">
            <v>-</v>
          </cell>
        </row>
        <row r="1769">
          <cell r="C1769" t="str">
            <v>4Н1-30</v>
          </cell>
          <cell r="D1769" t="str">
            <v>Настил 4Н1-30</v>
          </cell>
          <cell r="E1769">
            <v>1</v>
          </cell>
          <cell r="F1769">
            <v>193.1</v>
          </cell>
          <cell r="G1769">
            <v>193.1</v>
          </cell>
          <cell r="H1769">
            <v>9.41</v>
          </cell>
          <cell r="I1769">
            <v>9.41</v>
          </cell>
          <cell r="J1769" t="str">
            <v>RAL  7005</v>
          </cell>
          <cell r="K1769">
            <v>0</v>
          </cell>
          <cell r="L1769">
            <v>0</v>
          </cell>
          <cell r="M1769">
            <v>0</v>
          </cell>
          <cell r="N1769" t="str">
            <v>-</v>
          </cell>
          <cell r="O1769" t="str">
            <v>-</v>
          </cell>
          <cell r="W1769" t="str">
            <v>-</v>
          </cell>
        </row>
        <row r="1770">
          <cell r="C1770" t="str">
            <v>4Н1-31</v>
          </cell>
          <cell r="D1770" t="str">
            <v>Настил 4Н1-31</v>
          </cell>
          <cell r="E1770">
            <v>2</v>
          </cell>
          <cell r="F1770">
            <v>166.3</v>
          </cell>
          <cell r="G1770">
            <v>332.6</v>
          </cell>
          <cell r="H1770">
            <v>8.11</v>
          </cell>
          <cell r="I1770">
            <v>16.22</v>
          </cell>
          <cell r="J1770" t="str">
            <v>RAL  7005</v>
          </cell>
          <cell r="K1770">
            <v>0</v>
          </cell>
          <cell r="L1770">
            <v>0</v>
          </cell>
          <cell r="M1770">
            <v>0</v>
          </cell>
          <cell r="N1770" t="str">
            <v>-</v>
          </cell>
          <cell r="O1770" t="str">
            <v>-</v>
          </cell>
          <cell r="W1770" t="str">
            <v>-</v>
          </cell>
        </row>
        <row r="1771">
          <cell r="C1771" t="str">
            <v>4Н1-32</v>
          </cell>
          <cell r="D1771" t="str">
            <v>Настил 4Н1-32</v>
          </cell>
          <cell r="E1771">
            <v>2</v>
          </cell>
          <cell r="F1771">
            <v>276.60000000000002</v>
          </cell>
          <cell r="G1771">
            <v>553.20000000000005</v>
          </cell>
          <cell r="H1771">
            <v>13.44</v>
          </cell>
          <cell r="I1771">
            <v>26.88</v>
          </cell>
          <cell r="J1771" t="str">
            <v>RAL  7005</v>
          </cell>
          <cell r="K1771">
            <v>0</v>
          </cell>
          <cell r="L1771">
            <v>0</v>
          </cell>
          <cell r="M1771">
            <v>0</v>
          </cell>
          <cell r="N1771" t="str">
            <v>-</v>
          </cell>
          <cell r="O1771" t="str">
            <v>-</v>
          </cell>
          <cell r="W1771" t="str">
            <v>-</v>
          </cell>
        </row>
        <row r="1772">
          <cell r="C1772" t="str">
            <v>4Н1-33</v>
          </cell>
          <cell r="D1772" t="str">
            <v>Настил 4Н1-33</v>
          </cell>
          <cell r="E1772">
            <v>2</v>
          </cell>
          <cell r="F1772">
            <v>256.7</v>
          </cell>
          <cell r="G1772">
            <v>513.4</v>
          </cell>
          <cell r="H1772">
            <v>12.49</v>
          </cell>
          <cell r="I1772">
            <v>24.98</v>
          </cell>
          <cell r="J1772" t="str">
            <v>RAL  7005</v>
          </cell>
          <cell r="K1772">
            <v>0</v>
          </cell>
          <cell r="L1772">
            <v>0</v>
          </cell>
          <cell r="M1772">
            <v>0</v>
          </cell>
          <cell r="N1772" t="str">
            <v>-</v>
          </cell>
          <cell r="O1772" t="str">
            <v>-</v>
          </cell>
          <cell r="W1772" t="str">
            <v>-</v>
          </cell>
        </row>
        <row r="1773">
          <cell r="C1773" t="str">
            <v>4Н1-34</v>
          </cell>
          <cell r="D1773" t="str">
            <v>Настил 4Н1-34</v>
          </cell>
          <cell r="E1773">
            <v>2</v>
          </cell>
          <cell r="F1773">
            <v>227.7</v>
          </cell>
          <cell r="G1773">
            <v>455.4</v>
          </cell>
          <cell r="H1773">
            <v>11.07</v>
          </cell>
          <cell r="I1773">
            <v>22.14</v>
          </cell>
          <cell r="J1773" t="str">
            <v>RAL  7005</v>
          </cell>
          <cell r="K1773">
            <v>0</v>
          </cell>
          <cell r="L1773">
            <v>0</v>
          </cell>
          <cell r="M1773">
            <v>0</v>
          </cell>
          <cell r="N1773" t="str">
            <v>-</v>
          </cell>
          <cell r="O1773" t="str">
            <v>-</v>
          </cell>
          <cell r="W1773" t="str">
            <v>-</v>
          </cell>
        </row>
        <row r="1774">
          <cell r="C1774" t="str">
            <v>4Н1-35</v>
          </cell>
          <cell r="D1774" t="str">
            <v>Настил 4Н1-35</v>
          </cell>
          <cell r="E1774">
            <v>1</v>
          </cell>
          <cell r="F1774">
            <v>206.9</v>
          </cell>
          <cell r="G1774">
            <v>206.9</v>
          </cell>
          <cell r="H1774">
            <v>10.08</v>
          </cell>
          <cell r="I1774">
            <v>10.08</v>
          </cell>
          <cell r="J1774" t="str">
            <v>RAL  7005</v>
          </cell>
          <cell r="K1774">
            <v>0</v>
          </cell>
          <cell r="L1774">
            <v>0</v>
          </cell>
          <cell r="M1774">
            <v>0</v>
          </cell>
          <cell r="N1774" t="str">
            <v>-</v>
          </cell>
          <cell r="O1774" t="str">
            <v>-</v>
          </cell>
          <cell r="W1774" t="str">
            <v>-</v>
          </cell>
        </row>
        <row r="1775">
          <cell r="C1775" t="str">
            <v>4Н1-36</v>
          </cell>
          <cell r="D1775" t="str">
            <v>Настил 4Н1-36</v>
          </cell>
          <cell r="E1775">
            <v>1</v>
          </cell>
          <cell r="F1775">
            <v>275.7</v>
          </cell>
          <cell r="G1775">
            <v>275.7</v>
          </cell>
          <cell r="H1775">
            <v>13.4</v>
          </cell>
          <cell r="I1775">
            <v>13.4</v>
          </cell>
          <cell r="J1775" t="str">
            <v>RAL  7005</v>
          </cell>
          <cell r="K1775">
            <v>0</v>
          </cell>
          <cell r="L1775">
            <v>0</v>
          </cell>
          <cell r="M1775">
            <v>0</v>
          </cell>
          <cell r="N1775" t="str">
            <v>-</v>
          </cell>
          <cell r="O1775" t="str">
            <v>-</v>
          </cell>
          <cell r="W1775" t="str">
            <v>-</v>
          </cell>
        </row>
        <row r="1776">
          <cell r="C1776" t="str">
            <v>4Н1-37</v>
          </cell>
          <cell r="D1776" t="str">
            <v>Настил 4Н1-37</v>
          </cell>
          <cell r="E1776">
            <v>1</v>
          </cell>
          <cell r="F1776">
            <v>256</v>
          </cell>
          <cell r="G1776">
            <v>256</v>
          </cell>
          <cell r="H1776">
            <v>12.45</v>
          </cell>
          <cell r="I1776">
            <v>12.45</v>
          </cell>
          <cell r="J1776" t="str">
            <v>RAL  7005</v>
          </cell>
          <cell r="K1776">
            <v>0</v>
          </cell>
          <cell r="L1776">
            <v>0</v>
          </cell>
          <cell r="M1776">
            <v>0</v>
          </cell>
          <cell r="N1776" t="str">
            <v>-</v>
          </cell>
          <cell r="O1776" t="str">
            <v>-</v>
          </cell>
          <cell r="W1776" t="str">
            <v>-</v>
          </cell>
        </row>
        <row r="1777">
          <cell r="C1777" t="str">
            <v>4Н1-38</v>
          </cell>
          <cell r="D1777" t="str">
            <v>Настил 4Н1-38</v>
          </cell>
          <cell r="E1777">
            <v>1</v>
          </cell>
          <cell r="F1777">
            <v>192.4</v>
          </cell>
          <cell r="G1777">
            <v>192.4</v>
          </cell>
          <cell r="H1777">
            <v>9.3699999999999992</v>
          </cell>
          <cell r="I1777">
            <v>9.3699999999999992</v>
          </cell>
          <cell r="J1777" t="str">
            <v>RAL  7005</v>
          </cell>
          <cell r="K1777">
            <v>0</v>
          </cell>
          <cell r="L1777">
            <v>0</v>
          </cell>
          <cell r="M1777">
            <v>0</v>
          </cell>
          <cell r="N1777" t="str">
            <v>-</v>
          </cell>
          <cell r="O1777" t="str">
            <v>-</v>
          </cell>
          <cell r="W1777" t="str">
            <v>-</v>
          </cell>
        </row>
        <row r="1778">
          <cell r="C1778" t="str">
            <v>4Н1-39</v>
          </cell>
          <cell r="D1778" t="str">
            <v>Настил 4Н1-39</v>
          </cell>
          <cell r="E1778">
            <v>2</v>
          </cell>
          <cell r="F1778">
            <v>165.6</v>
          </cell>
          <cell r="G1778">
            <v>331.2</v>
          </cell>
          <cell r="H1778">
            <v>8.07</v>
          </cell>
          <cell r="I1778">
            <v>16.14</v>
          </cell>
          <cell r="J1778" t="str">
            <v>RAL  7005</v>
          </cell>
          <cell r="K1778">
            <v>0</v>
          </cell>
          <cell r="L1778">
            <v>0</v>
          </cell>
          <cell r="M1778">
            <v>0</v>
          </cell>
          <cell r="N1778" t="str">
            <v>-</v>
          </cell>
          <cell r="O1778" t="str">
            <v>-</v>
          </cell>
          <cell r="W1778" t="str">
            <v>-</v>
          </cell>
        </row>
        <row r="1779">
          <cell r="C1779" t="str">
            <v>4Н1-40</v>
          </cell>
          <cell r="D1779" t="str">
            <v>Настил 4Н1-40</v>
          </cell>
          <cell r="E1779">
            <v>2</v>
          </cell>
          <cell r="F1779">
            <v>275.7</v>
          </cell>
          <cell r="G1779">
            <v>551.4</v>
          </cell>
          <cell r="H1779">
            <v>13.4</v>
          </cell>
          <cell r="I1779">
            <v>26.8</v>
          </cell>
          <cell r="J1779" t="str">
            <v>RAL  7005</v>
          </cell>
          <cell r="K1779">
            <v>0</v>
          </cell>
          <cell r="L1779">
            <v>0</v>
          </cell>
          <cell r="M1779">
            <v>0</v>
          </cell>
          <cell r="N1779" t="str">
            <v>-</v>
          </cell>
          <cell r="O1779" t="str">
            <v>-</v>
          </cell>
          <cell r="W1779" t="str">
            <v>-</v>
          </cell>
        </row>
        <row r="1780">
          <cell r="C1780" t="str">
            <v>4Н1-41</v>
          </cell>
          <cell r="D1780" t="str">
            <v>Настил 4Н1-41</v>
          </cell>
          <cell r="E1780">
            <v>2</v>
          </cell>
          <cell r="F1780">
            <v>256</v>
          </cell>
          <cell r="G1780">
            <v>512</v>
          </cell>
          <cell r="H1780">
            <v>12.45</v>
          </cell>
          <cell r="I1780">
            <v>24.9</v>
          </cell>
          <cell r="J1780" t="str">
            <v>RAL  7005</v>
          </cell>
          <cell r="K1780">
            <v>0</v>
          </cell>
          <cell r="L1780">
            <v>0</v>
          </cell>
          <cell r="M1780">
            <v>0</v>
          </cell>
          <cell r="N1780" t="str">
            <v>-</v>
          </cell>
          <cell r="O1780" t="str">
            <v>-</v>
          </cell>
          <cell r="W1780" t="str">
            <v>-</v>
          </cell>
        </row>
        <row r="1781">
          <cell r="C1781" t="str">
            <v>4Н1-42</v>
          </cell>
          <cell r="D1781" t="str">
            <v>Настил 4Н1-42</v>
          </cell>
          <cell r="E1781">
            <v>2</v>
          </cell>
          <cell r="F1781">
            <v>226.8</v>
          </cell>
          <cell r="G1781">
            <v>453.6</v>
          </cell>
          <cell r="H1781">
            <v>11.03</v>
          </cell>
          <cell r="I1781">
            <v>22.06</v>
          </cell>
          <cell r="J1781" t="str">
            <v>RAL  7005</v>
          </cell>
          <cell r="K1781">
            <v>0</v>
          </cell>
          <cell r="L1781">
            <v>0</v>
          </cell>
          <cell r="M1781">
            <v>0</v>
          </cell>
          <cell r="N1781" t="str">
            <v>-</v>
          </cell>
          <cell r="O1781" t="str">
            <v>-</v>
          </cell>
          <cell r="W1781" t="str">
            <v>-</v>
          </cell>
        </row>
        <row r="1782">
          <cell r="C1782" t="str">
            <v>4Н1-43</v>
          </cell>
          <cell r="D1782" t="str">
            <v>Настил 4Н1-43</v>
          </cell>
          <cell r="E1782">
            <v>1</v>
          </cell>
          <cell r="F1782">
            <v>207.8</v>
          </cell>
          <cell r="G1782">
            <v>207.8</v>
          </cell>
          <cell r="H1782">
            <v>10.119999999999999</v>
          </cell>
          <cell r="I1782">
            <v>10.119999999999999</v>
          </cell>
          <cell r="J1782" t="str">
            <v>RAL  7005</v>
          </cell>
          <cell r="K1782">
            <v>0</v>
          </cell>
          <cell r="L1782">
            <v>0</v>
          </cell>
          <cell r="M1782">
            <v>0</v>
          </cell>
          <cell r="N1782" t="str">
            <v>-</v>
          </cell>
          <cell r="O1782" t="str">
            <v>-</v>
          </cell>
          <cell r="W1782" t="str">
            <v>-</v>
          </cell>
        </row>
        <row r="1783">
          <cell r="C1783" t="str">
            <v>4Н1-44</v>
          </cell>
          <cell r="D1783" t="str">
            <v>Настил 4Н1-44</v>
          </cell>
          <cell r="E1783">
            <v>1</v>
          </cell>
          <cell r="F1783">
            <v>276.60000000000002</v>
          </cell>
          <cell r="G1783">
            <v>276.60000000000002</v>
          </cell>
          <cell r="H1783">
            <v>13.44</v>
          </cell>
          <cell r="I1783">
            <v>13.44</v>
          </cell>
          <cell r="J1783" t="str">
            <v>RAL  7005</v>
          </cell>
          <cell r="K1783">
            <v>0</v>
          </cell>
          <cell r="L1783">
            <v>0</v>
          </cell>
          <cell r="M1783">
            <v>0</v>
          </cell>
          <cell r="N1783" t="str">
            <v>-</v>
          </cell>
          <cell r="O1783" t="str">
            <v>-</v>
          </cell>
          <cell r="W1783" t="str">
            <v>-</v>
          </cell>
        </row>
        <row r="1784">
          <cell r="C1784" t="str">
            <v>4Н1-45</v>
          </cell>
          <cell r="D1784" t="str">
            <v>Настил 4Н1-45</v>
          </cell>
          <cell r="E1784">
            <v>1</v>
          </cell>
          <cell r="F1784">
            <v>256.7</v>
          </cell>
          <cell r="G1784">
            <v>256.7</v>
          </cell>
          <cell r="H1784">
            <v>12.49</v>
          </cell>
          <cell r="I1784">
            <v>12.49</v>
          </cell>
          <cell r="J1784" t="str">
            <v>RAL  7005</v>
          </cell>
          <cell r="K1784">
            <v>0</v>
          </cell>
          <cell r="L1784">
            <v>0</v>
          </cell>
          <cell r="M1784">
            <v>0</v>
          </cell>
          <cell r="N1784" t="str">
            <v>-</v>
          </cell>
          <cell r="O1784" t="str">
            <v>-</v>
          </cell>
          <cell r="W1784" t="str">
            <v>-</v>
          </cell>
        </row>
        <row r="1785">
          <cell r="C1785" t="str">
            <v>4Н1-46</v>
          </cell>
          <cell r="D1785" t="str">
            <v>Настил 4Н1-46</v>
          </cell>
          <cell r="E1785">
            <v>1</v>
          </cell>
          <cell r="F1785">
            <v>193.2</v>
          </cell>
          <cell r="G1785">
            <v>193.2</v>
          </cell>
          <cell r="H1785">
            <v>9.41</v>
          </cell>
          <cell r="I1785">
            <v>9.41</v>
          </cell>
          <cell r="J1785" t="str">
            <v>RAL  7005</v>
          </cell>
          <cell r="K1785">
            <v>0</v>
          </cell>
          <cell r="L1785">
            <v>0</v>
          </cell>
          <cell r="M1785">
            <v>0</v>
          </cell>
          <cell r="N1785" t="str">
            <v>-</v>
          </cell>
          <cell r="O1785" t="str">
            <v>-</v>
          </cell>
          <cell r="W1785" t="str">
            <v>-</v>
          </cell>
        </row>
        <row r="1786">
          <cell r="C1786" t="str">
            <v>4Н1-47</v>
          </cell>
          <cell r="D1786" t="str">
            <v>Настил 4Н1-47</v>
          </cell>
          <cell r="E1786">
            <v>2</v>
          </cell>
          <cell r="F1786">
            <v>166.3</v>
          </cell>
          <cell r="G1786">
            <v>332.6</v>
          </cell>
          <cell r="H1786">
            <v>8.11</v>
          </cell>
          <cell r="I1786">
            <v>16.22</v>
          </cell>
          <cell r="J1786" t="str">
            <v>RAL  7005</v>
          </cell>
          <cell r="K1786">
            <v>0</v>
          </cell>
          <cell r="L1786">
            <v>0</v>
          </cell>
          <cell r="M1786">
            <v>0</v>
          </cell>
          <cell r="N1786" t="str">
            <v>-</v>
          </cell>
          <cell r="O1786" t="str">
            <v>-</v>
          </cell>
          <cell r="W1786" t="str">
            <v>-</v>
          </cell>
        </row>
        <row r="1787">
          <cell r="C1787" t="str">
            <v>4Н1-48</v>
          </cell>
          <cell r="D1787" t="str">
            <v>Настил 4Н1-48</v>
          </cell>
          <cell r="E1787">
            <v>2</v>
          </cell>
          <cell r="F1787">
            <v>276.60000000000002</v>
          </cell>
          <cell r="G1787">
            <v>553.20000000000005</v>
          </cell>
          <cell r="H1787">
            <v>13.44</v>
          </cell>
          <cell r="I1787">
            <v>26.88</v>
          </cell>
          <cell r="J1787" t="str">
            <v>RAL  7005</v>
          </cell>
          <cell r="K1787">
            <v>0</v>
          </cell>
          <cell r="L1787">
            <v>0</v>
          </cell>
          <cell r="M1787">
            <v>0</v>
          </cell>
          <cell r="N1787" t="str">
            <v>-</v>
          </cell>
          <cell r="O1787" t="str">
            <v>-</v>
          </cell>
          <cell r="W1787" t="str">
            <v>-</v>
          </cell>
        </row>
        <row r="1788">
          <cell r="C1788" t="str">
            <v>4Н1-49</v>
          </cell>
          <cell r="D1788" t="str">
            <v>Настил 4Н1-49</v>
          </cell>
          <cell r="E1788">
            <v>2</v>
          </cell>
          <cell r="F1788">
            <v>256.7</v>
          </cell>
          <cell r="G1788">
            <v>513.4</v>
          </cell>
          <cell r="H1788">
            <v>12.49</v>
          </cell>
          <cell r="I1788">
            <v>24.98</v>
          </cell>
          <cell r="J1788" t="str">
            <v>RAL  7005</v>
          </cell>
          <cell r="K1788">
            <v>0</v>
          </cell>
          <cell r="L1788">
            <v>0</v>
          </cell>
          <cell r="M1788">
            <v>0</v>
          </cell>
          <cell r="N1788" t="str">
            <v>-</v>
          </cell>
          <cell r="O1788" t="str">
            <v>-</v>
          </cell>
          <cell r="W1788" t="str">
            <v>-</v>
          </cell>
        </row>
        <row r="1789">
          <cell r="C1789" t="str">
            <v>4Н1-50</v>
          </cell>
          <cell r="D1789" t="str">
            <v>Настил 4Н1-50</v>
          </cell>
          <cell r="E1789">
            <v>2</v>
          </cell>
          <cell r="F1789">
            <v>227.7</v>
          </cell>
          <cell r="G1789">
            <v>455.4</v>
          </cell>
          <cell r="H1789">
            <v>11.07</v>
          </cell>
          <cell r="I1789">
            <v>22.14</v>
          </cell>
          <cell r="J1789" t="str">
            <v>RAL  7005</v>
          </cell>
          <cell r="K1789">
            <v>0</v>
          </cell>
          <cell r="L1789">
            <v>0</v>
          </cell>
          <cell r="M1789">
            <v>0</v>
          </cell>
          <cell r="N1789" t="str">
            <v>-</v>
          </cell>
          <cell r="O1789" t="str">
            <v>-</v>
          </cell>
          <cell r="W1789" t="str">
            <v>-</v>
          </cell>
        </row>
        <row r="1790">
          <cell r="C1790" t="str">
            <v>4Н1-51</v>
          </cell>
          <cell r="D1790" t="str">
            <v>Настил 4Н1-51</v>
          </cell>
          <cell r="E1790">
            <v>1</v>
          </cell>
          <cell r="F1790">
            <v>207.4</v>
          </cell>
          <cell r="G1790">
            <v>207.4</v>
          </cell>
          <cell r="H1790">
            <v>10.1</v>
          </cell>
          <cell r="I1790">
            <v>10.1</v>
          </cell>
          <cell r="J1790" t="str">
            <v>RAL  7005</v>
          </cell>
          <cell r="K1790">
            <v>0</v>
          </cell>
          <cell r="L1790">
            <v>0</v>
          </cell>
          <cell r="M1790">
            <v>0</v>
          </cell>
          <cell r="N1790" t="str">
            <v>-</v>
          </cell>
          <cell r="O1790" t="str">
            <v>-</v>
          </cell>
          <cell r="W1790" t="str">
            <v>-</v>
          </cell>
        </row>
        <row r="1791">
          <cell r="C1791" t="str">
            <v>4Н1-52</v>
          </cell>
          <cell r="D1791" t="str">
            <v>Настил 4Н1-52</v>
          </cell>
          <cell r="E1791">
            <v>1</v>
          </cell>
          <cell r="F1791">
            <v>276.10000000000002</v>
          </cell>
          <cell r="G1791">
            <v>276.10000000000002</v>
          </cell>
          <cell r="H1791">
            <v>13.42</v>
          </cell>
          <cell r="I1791">
            <v>13.42</v>
          </cell>
          <cell r="J1791" t="str">
            <v>RAL  7005</v>
          </cell>
          <cell r="K1791">
            <v>0</v>
          </cell>
          <cell r="L1791">
            <v>0</v>
          </cell>
          <cell r="M1791">
            <v>0</v>
          </cell>
          <cell r="N1791" t="str">
            <v>-</v>
          </cell>
          <cell r="O1791" t="str">
            <v>-</v>
          </cell>
          <cell r="W1791" t="str">
            <v>-</v>
          </cell>
        </row>
        <row r="1792">
          <cell r="C1792" t="str">
            <v>4Н1-53</v>
          </cell>
          <cell r="D1792" t="str">
            <v>Настил 4Н1-53</v>
          </cell>
          <cell r="E1792">
            <v>1</v>
          </cell>
          <cell r="F1792">
            <v>256.3</v>
          </cell>
          <cell r="G1792">
            <v>256.3</v>
          </cell>
          <cell r="H1792">
            <v>12.47</v>
          </cell>
          <cell r="I1792">
            <v>12.47</v>
          </cell>
          <cell r="J1792" t="str">
            <v>RAL  7005</v>
          </cell>
          <cell r="K1792">
            <v>0</v>
          </cell>
          <cell r="L1792">
            <v>0</v>
          </cell>
          <cell r="M1792">
            <v>0</v>
          </cell>
          <cell r="N1792" t="str">
            <v>-</v>
          </cell>
          <cell r="O1792" t="str">
            <v>-</v>
          </cell>
          <cell r="W1792" t="str">
            <v>-</v>
          </cell>
        </row>
        <row r="1793">
          <cell r="C1793" t="str">
            <v>4Н1-54</v>
          </cell>
          <cell r="D1793" t="str">
            <v>Настил 4Н1-54</v>
          </cell>
          <cell r="E1793">
            <v>1</v>
          </cell>
          <cell r="F1793">
            <v>192.8</v>
          </cell>
          <cell r="G1793">
            <v>192.8</v>
          </cell>
          <cell r="H1793">
            <v>9.39</v>
          </cell>
          <cell r="I1793">
            <v>9.39</v>
          </cell>
          <cell r="J1793" t="str">
            <v>RAL  7005</v>
          </cell>
          <cell r="K1793">
            <v>0</v>
          </cell>
          <cell r="L1793">
            <v>0</v>
          </cell>
          <cell r="M1793">
            <v>0</v>
          </cell>
          <cell r="N1793" t="str">
            <v>-</v>
          </cell>
          <cell r="O1793" t="str">
            <v>-</v>
          </cell>
          <cell r="W1793" t="str">
            <v>-</v>
          </cell>
        </row>
        <row r="1794">
          <cell r="C1794" t="str">
            <v>4Н1-55</v>
          </cell>
          <cell r="D1794" t="str">
            <v>Настил 4Н1-55</v>
          </cell>
          <cell r="E1794">
            <v>1</v>
          </cell>
          <cell r="F1794">
            <v>40.1</v>
          </cell>
          <cell r="G1794">
            <v>40.1</v>
          </cell>
          <cell r="H1794">
            <v>1.95</v>
          </cell>
          <cell r="I1794">
            <v>1.95</v>
          </cell>
          <cell r="J1794" t="str">
            <v>RAL  7005</v>
          </cell>
          <cell r="K1794">
            <v>0</v>
          </cell>
          <cell r="L1794">
            <v>0</v>
          </cell>
          <cell r="M1794">
            <v>0</v>
          </cell>
          <cell r="N1794" t="str">
            <v>-</v>
          </cell>
          <cell r="O1794" t="str">
            <v>-</v>
          </cell>
          <cell r="W1794" t="str">
            <v>-</v>
          </cell>
        </row>
        <row r="1795">
          <cell r="C1795" t="str">
            <v>4Н1-56</v>
          </cell>
          <cell r="D1795" t="str">
            <v>Настил 4Н1-56</v>
          </cell>
          <cell r="E1795">
            <v>1</v>
          </cell>
          <cell r="F1795">
            <v>37.4</v>
          </cell>
          <cell r="G1795">
            <v>37.4</v>
          </cell>
          <cell r="H1795">
            <v>1.82</v>
          </cell>
          <cell r="I1795">
            <v>1.82</v>
          </cell>
          <cell r="J1795" t="str">
            <v>RAL  7005</v>
          </cell>
          <cell r="K1795">
            <v>0</v>
          </cell>
          <cell r="L1795">
            <v>0</v>
          </cell>
          <cell r="M1795">
            <v>0</v>
          </cell>
          <cell r="N1795" t="str">
            <v>-</v>
          </cell>
          <cell r="O1795" t="str">
            <v>-</v>
          </cell>
          <cell r="W1795" t="str">
            <v>-</v>
          </cell>
        </row>
        <row r="1796">
          <cell r="C1796" t="str">
            <v>4Н1-57</v>
          </cell>
          <cell r="D1796" t="str">
            <v>Настил 4Н1-57</v>
          </cell>
          <cell r="E1796">
            <v>1</v>
          </cell>
          <cell r="F1796">
            <v>55.6</v>
          </cell>
          <cell r="G1796">
            <v>55.6</v>
          </cell>
          <cell r="H1796">
            <v>2.71</v>
          </cell>
          <cell r="I1796">
            <v>2.71</v>
          </cell>
          <cell r="J1796" t="str">
            <v>RAL  7005</v>
          </cell>
          <cell r="K1796">
            <v>0</v>
          </cell>
          <cell r="L1796">
            <v>0</v>
          </cell>
          <cell r="M1796">
            <v>0</v>
          </cell>
          <cell r="N1796" t="str">
            <v>-</v>
          </cell>
          <cell r="O1796" t="str">
            <v>-</v>
          </cell>
          <cell r="W1796" t="str">
            <v>-</v>
          </cell>
        </row>
        <row r="1797">
          <cell r="C1797" t="str">
            <v>4Н1-58</v>
          </cell>
          <cell r="D1797" t="str">
            <v>Настил 4Н1-58</v>
          </cell>
          <cell r="E1797">
            <v>1</v>
          </cell>
          <cell r="F1797">
            <v>58.4</v>
          </cell>
          <cell r="G1797">
            <v>58.4</v>
          </cell>
          <cell r="H1797">
            <v>2.85</v>
          </cell>
          <cell r="I1797">
            <v>2.85</v>
          </cell>
          <cell r="J1797" t="str">
            <v>RAL  7005</v>
          </cell>
          <cell r="K1797">
            <v>0</v>
          </cell>
          <cell r="L1797">
            <v>0</v>
          </cell>
          <cell r="M1797">
            <v>0</v>
          </cell>
          <cell r="N1797" t="str">
            <v>-</v>
          </cell>
          <cell r="O1797" t="str">
            <v>-</v>
          </cell>
          <cell r="W1797" t="str">
            <v>-</v>
          </cell>
        </row>
        <row r="1798">
          <cell r="C1798" t="str">
            <v>4Н1-59</v>
          </cell>
          <cell r="D1798" t="str">
            <v>Настил 4Н1-59</v>
          </cell>
          <cell r="E1798">
            <v>2</v>
          </cell>
          <cell r="F1798">
            <v>42.5</v>
          </cell>
          <cell r="G1798">
            <v>85</v>
          </cell>
          <cell r="H1798">
            <v>2.06</v>
          </cell>
          <cell r="I1798">
            <v>4.12</v>
          </cell>
          <cell r="J1798" t="str">
            <v>RAL  7005</v>
          </cell>
          <cell r="K1798">
            <v>0</v>
          </cell>
          <cell r="L1798">
            <v>0</v>
          </cell>
          <cell r="M1798">
            <v>0</v>
          </cell>
          <cell r="N1798" t="str">
            <v>-</v>
          </cell>
          <cell r="O1798" t="str">
            <v>-</v>
          </cell>
          <cell r="W1798" t="str">
            <v>-</v>
          </cell>
        </row>
        <row r="1799">
          <cell r="C1799" t="str">
            <v>4Н1-60</v>
          </cell>
          <cell r="D1799" t="str">
            <v>Настил 4Н1-60</v>
          </cell>
          <cell r="E1799">
            <v>1</v>
          </cell>
          <cell r="F1799">
            <v>41.8</v>
          </cell>
          <cell r="G1799">
            <v>41.8</v>
          </cell>
          <cell r="H1799">
            <v>2.0299999999999998</v>
          </cell>
          <cell r="I1799">
            <v>2.0299999999999998</v>
          </cell>
          <cell r="J1799" t="str">
            <v>RAL  7005</v>
          </cell>
          <cell r="K1799">
            <v>0</v>
          </cell>
          <cell r="L1799">
            <v>0</v>
          </cell>
          <cell r="M1799">
            <v>0</v>
          </cell>
          <cell r="N1799" t="str">
            <v>-</v>
          </cell>
          <cell r="O1799" t="str">
            <v>-</v>
          </cell>
          <cell r="W1799" t="str">
            <v>-</v>
          </cell>
        </row>
        <row r="1800">
          <cell r="C1800" t="str">
            <v>4Н1-61</v>
          </cell>
          <cell r="D1800" t="str">
            <v>Настил 4Н1-61</v>
          </cell>
          <cell r="E1800">
            <v>1</v>
          </cell>
          <cell r="F1800">
            <v>275.7</v>
          </cell>
          <cell r="G1800">
            <v>275.7</v>
          </cell>
          <cell r="H1800">
            <v>13.4</v>
          </cell>
          <cell r="I1800">
            <v>13.4</v>
          </cell>
          <cell r="J1800" t="str">
            <v>RAL  7005</v>
          </cell>
          <cell r="K1800">
            <v>0</v>
          </cell>
          <cell r="L1800">
            <v>0</v>
          </cell>
          <cell r="M1800">
            <v>0</v>
          </cell>
          <cell r="N1800" t="str">
            <v>-</v>
          </cell>
          <cell r="O1800" t="str">
            <v>-</v>
          </cell>
          <cell r="W1800" t="str">
            <v>-</v>
          </cell>
        </row>
        <row r="1801">
          <cell r="C1801" t="str">
            <v>4Н1-62</v>
          </cell>
          <cell r="D1801" t="str">
            <v>Настил 4Н1-62</v>
          </cell>
          <cell r="E1801">
            <v>1</v>
          </cell>
          <cell r="F1801">
            <v>256</v>
          </cell>
          <cell r="G1801">
            <v>256</v>
          </cell>
          <cell r="H1801">
            <v>12.45</v>
          </cell>
          <cell r="I1801">
            <v>12.45</v>
          </cell>
          <cell r="J1801" t="str">
            <v>RAL  7005</v>
          </cell>
          <cell r="K1801">
            <v>0</v>
          </cell>
          <cell r="L1801">
            <v>0</v>
          </cell>
          <cell r="M1801">
            <v>0</v>
          </cell>
          <cell r="N1801" t="str">
            <v>-</v>
          </cell>
          <cell r="O1801" t="str">
            <v>-</v>
          </cell>
          <cell r="W1801" t="str">
            <v>-</v>
          </cell>
        </row>
        <row r="1802">
          <cell r="C1802" t="str">
            <v>4Н1-63</v>
          </cell>
          <cell r="D1802" t="str">
            <v>Настил 4Н1-63</v>
          </cell>
          <cell r="E1802">
            <v>2</v>
          </cell>
          <cell r="F1802">
            <v>45.6</v>
          </cell>
          <cell r="G1802">
            <v>91.2</v>
          </cell>
          <cell r="H1802">
            <v>2.21</v>
          </cell>
          <cell r="I1802">
            <v>4.42</v>
          </cell>
          <cell r="J1802" t="str">
            <v>RAL  7005</v>
          </cell>
          <cell r="K1802">
            <v>0</v>
          </cell>
          <cell r="L1802">
            <v>0</v>
          </cell>
          <cell r="M1802">
            <v>0</v>
          </cell>
          <cell r="N1802" t="str">
            <v>-</v>
          </cell>
          <cell r="O1802" t="str">
            <v>-</v>
          </cell>
          <cell r="W1802" t="str">
            <v>-</v>
          </cell>
        </row>
        <row r="1803">
          <cell r="C1803" t="str">
            <v>4Н1-64</v>
          </cell>
          <cell r="D1803" t="str">
            <v>Настил 4Н1-64</v>
          </cell>
          <cell r="E1803">
            <v>2</v>
          </cell>
          <cell r="F1803">
            <v>30</v>
          </cell>
          <cell r="G1803">
            <v>60</v>
          </cell>
          <cell r="H1803">
            <v>1.47</v>
          </cell>
          <cell r="I1803">
            <v>2.94</v>
          </cell>
          <cell r="J1803" t="str">
            <v>RAL  7005</v>
          </cell>
          <cell r="K1803">
            <v>0</v>
          </cell>
          <cell r="L1803">
            <v>0</v>
          </cell>
          <cell r="M1803">
            <v>0</v>
          </cell>
          <cell r="N1803" t="str">
            <v>-</v>
          </cell>
          <cell r="O1803" t="str">
            <v>-</v>
          </cell>
          <cell r="W1803" t="str">
            <v>-</v>
          </cell>
        </row>
        <row r="1804">
          <cell r="C1804" t="str">
            <v>4Н1-65</v>
          </cell>
          <cell r="D1804" t="str">
            <v>Настил 4Н1-65</v>
          </cell>
          <cell r="E1804">
            <v>1</v>
          </cell>
          <cell r="F1804">
            <v>80.2</v>
          </cell>
          <cell r="G1804">
            <v>80.2</v>
          </cell>
          <cell r="H1804">
            <v>3.89</v>
          </cell>
          <cell r="I1804">
            <v>3.89</v>
          </cell>
          <cell r="J1804" t="str">
            <v>RAL  7005</v>
          </cell>
          <cell r="K1804">
            <v>0</v>
          </cell>
          <cell r="L1804">
            <v>0</v>
          </cell>
          <cell r="M1804">
            <v>0</v>
          </cell>
          <cell r="N1804" t="str">
            <v>-</v>
          </cell>
          <cell r="O1804" t="str">
            <v>-</v>
          </cell>
          <cell r="W1804" t="str">
            <v>-</v>
          </cell>
        </row>
        <row r="1805">
          <cell r="C1805" t="str">
            <v>4Н1-66</v>
          </cell>
          <cell r="D1805" t="str">
            <v>Настил 4Н1-66</v>
          </cell>
          <cell r="E1805">
            <v>1</v>
          </cell>
          <cell r="F1805">
            <v>73.099999999999994</v>
          </cell>
          <cell r="G1805">
            <v>73.099999999999994</v>
          </cell>
          <cell r="H1805">
            <v>3.56</v>
          </cell>
          <cell r="I1805">
            <v>3.56</v>
          </cell>
          <cell r="J1805" t="str">
            <v>RAL  7005</v>
          </cell>
          <cell r="K1805">
            <v>0</v>
          </cell>
          <cell r="L1805">
            <v>0</v>
          </cell>
          <cell r="M1805">
            <v>0</v>
          </cell>
          <cell r="N1805" t="str">
            <v>-</v>
          </cell>
          <cell r="O1805" t="str">
            <v>-</v>
          </cell>
          <cell r="W1805" t="str">
            <v>-</v>
          </cell>
        </row>
        <row r="1806">
          <cell r="C1806" t="str">
            <v>4Н1-67</v>
          </cell>
          <cell r="D1806" t="str">
            <v>Настил 4Н1-67</v>
          </cell>
          <cell r="E1806">
            <v>1</v>
          </cell>
          <cell r="F1806">
            <v>46.6</v>
          </cell>
          <cell r="G1806">
            <v>46.6</v>
          </cell>
          <cell r="H1806">
            <v>2.2599999999999998</v>
          </cell>
          <cell r="I1806">
            <v>2.2599999999999998</v>
          </cell>
          <cell r="J1806" t="str">
            <v>RAL  7005</v>
          </cell>
          <cell r="K1806">
            <v>0</v>
          </cell>
          <cell r="L1806">
            <v>0</v>
          </cell>
          <cell r="M1806">
            <v>0</v>
          </cell>
          <cell r="N1806" t="str">
            <v>-</v>
          </cell>
          <cell r="O1806" t="str">
            <v>-</v>
          </cell>
          <cell r="W1806" t="str">
            <v>-</v>
          </cell>
        </row>
        <row r="1807">
          <cell r="C1807" t="str">
            <v>4Н1-68</v>
          </cell>
          <cell r="D1807" t="str">
            <v>Настил 4Н1-68</v>
          </cell>
          <cell r="E1807">
            <v>1</v>
          </cell>
          <cell r="F1807">
            <v>48.9</v>
          </cell>
          <cell r="G1807">
            <v>48.9</v>
          </cell>
          <cell r="H1807">
            <v>2.37</v>
          </cell>
          <cell r="I1807">
            <v>2.37</v>
          </cell>
          <cell r="J1807" t="str">
            <v>RAL  7005</v>
          </cell>
          <cell r="K1807">
            <v>0</v>
          </cell>
          <cell r="L1807">
            <v>0</v>
          </cell>
          <cell r="M1807">
            <v>0</v>
          </cell>
          <cell r="N1807" t="str">
            <v>-</v>
          </cell>
          <cell r="O1807" t="str">
            <v>-</v>
          </cell>
          <cell r="W1807" t="str">
            <v>-</v>
          </cell>
        </row>
        <row r="1808">
          <cell r="C1808" t="str">
            <v>4Н1-69</v>
          </cell>
          <cell r="D1808" t="str">
            <v>Настил 4Н1-69</v>
          </cell>
          <cell r="E1808">
            <v>1</v>
          </cell>
          <cell r="F1808">
            <v>13.9</v>
          </cell>
          <cell r="G1808">
            <v>13.9</v>
          </cell>
          <cell r="H1808">
            <v>0.69</v>
          </cell>
          <cell r="I1808">
            <v>0.69</v>
          </cell>
          <cell r="J1808" t="str">
            <v>RAL  7005</v>
          </cell>
          <cell r="K1808">
            <v>0</v>
          </cell>
          <cell r="L1808">
            <v>0</v>
          </cell>
          <cell r="M1808">
            <v>0</v>
          </cell>
          <cell r="N1808" t="str">
            <v>-</v>
          </cell>
          <cell r="O1808" t="str">
            <v>-</v>
          </cell>
          <cell r="W1808" t="str">
            <v>-</v>
          </cell>
        </row>
        <row r="1809">
          <cell r="C1809" t="str">
            <v>4Н1-70</v>
          </cell>
          <cell r="D1809" t="str">
            <v>Настил 4Н1-70</v>
          </cell>
          <cell r="E1809">
            <v>1</v>
          </cell>
          <cell r="F1809">
            <v>52</v>
          </cell>
          <cell r="G1809">
            <v>52</v>
          </cell>
          <cell r="H1809">
            <v>2.52</v>
          </cell>
          <cell r="I1809">
            <v>2.52</v>
          </cell>
          <cell r="J1809" t="str">
            <v>RAL  7005</v>
          </cell>
          <cell r="K1809">
            <v>0</v>
          </cell>
          <cell r="L1809">
            <v>0</v>
          </cell>
          <cell r="M1809">
            <v>0</v>
          </cell>
          <cell r="N1809" t="str">
            <v>-</v>
          </cell>
          <cell r="O1809" t="str">
            <v>-</v>
          </cell>
          <cell r="W1809" t="str">
            <v>-</v>
          </cell>
        </row>
        <row r="1810">
          <cell r="C1810" t="str">
            <v>4Н1-71</v>
          </cell>
          <cell r="D1810" t="str">
            <v>Настил 4Н1-71</v>
          </cell>
          <cell r="E1810">
            <v>1</v>
          </cell>
          <cell r="F1810">
            <v>48.9</v>
          </cell>
          <cell r="G1810">
            <v>48.9</v>
          </cell>
          <cell r="H1810">
            <v>2.37</v>
          </cell>
          <cell r="I1810">
            <v>2.37</v>
          </cell>
          <cell r="J1810" t="str">
            <v>RAL  7005</v>
          </cell>
          <cell r="K1810">
            <v>0</v>
          </cell>
          <cell r="L1810">
            <v>0</v>
          </cell>
          <cell r="M1810">
            <v>0</v>
          </cell>
          <cell r="N1810" t="str">
            <v>-</v>
          </cell>
          <cell r="O1810" t="str">
            <v>-</v>
          </cell>
          <cell r="W1810" t="str">
            <v>-</v>
          </cell>
        </row>
        <row r="1811">
          <cell r="C1811" t="str">
            <v>4Н1-72</v>
          </cell>
          <cell r="D1811" t="str">
            <v>Настил 4Н1-72</v>
          </cell>
          <cell r="E1811">
            <v>1</v>
          </cell>
          <cell r="F1811">
            <v>43.2</v>
          </cell>
          <cell r="G1811">
            <v>43.2</v>
          </cell>
          <cell r="H1811">
            <v>2.09</v>
          </cell>
          <cell r="I1811">
            <v>2.09</v>
          </cell>
          <cell r="J1811" t="str">
            <v>RAL  7005</v>
          </cell>
          <cell r="K1811">
            <v>0</v>
          </cell>
          <cell r="L1811">
            <v>0</v>
          </cell>
          <cell r="M1811">
            <v>0</v>
          </cell>
          <cell r="N1811" t="str">
            <v>-</v>
          </cell>
          <cell r="O1811" t="str">
            <v>-</v>
          </cell>
          <cell r="W1811" t="str">
            <v>-</v>
          </cell>
        </row>
        <row r="1812">
          <cell r="C1812" t="str">
            <v>4Н1-73</v>
          </cell>
          <cell r="D1812" t="str">
            <v>Настил 4Н1-73</v>
          </cell>
          <cell r="E1812">
            <v>1</v>
          </cell>
          <cell r="F1812">
            <v>82.4</v>
          </cell>
          <cell r="G1812">
            <v>82.4</v>
          </cell>
          <cell r="H1812">
            <v>4.01</v>
          </cell>
          <cell r="I1812">
            <v>4.01</v>
          </cell>
          <cell r="J1812" t="str">
            <v>RAL  7005</v>
          </cell>
          <cell r="K1812">
            <v>0</v>
          </cell>
          <cell r="L1812">
            <v>0</v>
          </cell>
          <cell r="M1812">
            <v>0</v>
          </cell>
          <cell r="N1812" t="str">
            <v>-</v>
          </cell>
          <cell r="O1812" t="str">
            <v>-</v>
          </cell>
          <cell r="W1812" t="str">
            <v>-</v>
          </cell>
        </row>
        <row r="1813">
          <cell r="C1813" t="str">
            <v>4Н1-74</v>
          </cell>
          <cell r="D1813" t="str">
            <v>Настил 4Н1-74</v>
          </cell>
          <cell r="E1813">
            <v>1</v>
          </cell>
          <cell r="F1813">
            <v>54.2</v>
          </cell>
          <cell r="G1813">
            <v>54.2</v>
          </cell>
          <cell r="H1813">
            <v>2.64</v>
          </cell>
          <cell r="I1813">
            <v>2.64</v>
          </cell>
          <cell r="J1813" t="str">
            <v>RAL  7005</v>
          </cell>
          <cell r="K1813">
            <v>0</v>
          </cell>
          <cell r="L1813">
            <v>0</v>
          </cell>
          <cell r="M1813">
            <v>0</v>
          </cell>
          <cell r="N1813" t="str">
            <v>-</v>
          </cell>
          <cell r="O1813" t="str">
            <v>-</v>
          </cell>
          <cell r="W1813" t="str">
            <v>-</v>
          </cell>
        </row>
        <row r="1814">
          <cell r="C1814" t="str">
            <v>4Н1-75</v>
          </cell>
          <cell r="D1814" t="str">
            <v>Настил 4Н1-75</v>
          </cell>
          <cell r="E1814">
            <v>1</v>
          </cell>
          <cell r="F1814">
            <v>80.3</v>
          </cell>
          <cell r="G1814">
            <v>80.3</v>
          </cell>
          <cell r="H1814">
            <v>3.9</v>
          </cell>
          <cell r="I1814">
            <v>3.9</v>
          </cell>
          <cell r="J1814" t="str">
            <v>RAL  7005</v>
          </cell>
          <cell r="K1814">
            <v>0</v>
          </cell>
          <cell r="L1814">
            <v>0</v>
          </cell>
          <cell r="M1814">
            <v>0</v>
          </cell>
          <cell r="N1814" t="str">
            <v>-</v>
          </cell>
          <cell r="O1814" t="str">
            <v>-</v>
          </cell>
          <cell r="W1814" t="str">
            <v>-</v>
          </cell>
        </row>
        <row r="1815">
          <cell r="C1815" t="str">
            <v>4Н1-76</v>
          </cell>
          <cell r="D1815" t="str">
            <v>Настил 4Н1-76</v>
          </cell>
          <cell r="E1815">
            <v>1</v>
          </cell>
          <cell r="F1815">
            <v>81.8</v>
          </cell>
          <cell r="G1815">
            <v>81.8</v>
          </cell>
          <cell r="H1815">
            <v>3.97</v>
          </cell>
          <cell r="I1815">
            <v>3.97</v>
          </cell>
          <cell r="J1815" t="str">
            <v>RAL  7005</v>
          </cell>
          <cell r="K1815">
            <v>0</v>
          </cell>
          <cell r="L1815">
            <v>0</v>
          </cell>
          <cell r="M1815">
            <v>0</v>
          </cell>
          <cell r="N1815" t="str">
            <v>-</v>
          </cell>
          <cell r="O1815" t="str">
            <v>-</v>
          </cell>
          <cell r="W1815" t="str">
            <v>-</v>
          </cell>
        </row>
        <row r="1816">
          <cell r="C1816" t="str">
            <v>4Н1-77</v>
          </cell>
          <cell r="D1816" t="str">
            <v>Настил 4Н1-77</v>
          </cell>
          <cell r="E1816">
            <v>1</v>
          </cell>
          <cell r="F1816">
            <v>200.1</v>
          </cell>
          <cell r="G1816">
            <v>200.1</v>
          </cell>
          <cell r="H1816">
            <v>9.73</v>
          </cell>
          <cell r="I1816">
            <v>9.73</v>
          </cell>
          <cell r="J1816" t="str">
            <v>RAL  7005</v>
          </cell>
          <cell r="K1816">
            <v>0</v>
          </cell>
          <cell r="L1816">
            <v>0</v>
          </cell>
          <cell r="M1816">
            <v>0</v>
          </cell>
          <cell r="N1816" t="str">
            <v>-</v>
          </cell>
          <cell r="O1816" t="str">
            <v>-</v>
          </cell>
          <cell r="W1816" t="str">
            <v>-</v>
          </cell>
        </row>
        <row r="1817">
          <cell r="C1817" t="str">
            <v>4Н1-78</v>
          </cell>
          <cell r="D1817" t="str">
            <v>Настил 4Н1-78</v>
          </cell>
          <cell r="E1817">
            <v>1</v>
          </cell>
          <cell r="F1817">
            <v>277.3</v>
          </cell>
          <cell r="G1817">
            <v>277.3</v>
          </cell>
          <cell r="H1817">
            <v>13.47</v>
          </cell>
          <cell r="I1817">
            <v>13.47</v>
          </cell>
          <cell r="J1817" t="str">
            <v>RAL  7005</v>
          </cell>
          <cell r="K1817">
            <v>0</v>
          </cell>
          <cell r="L1817">
            <v>0</v>
          </cell>
          <cell r="M1817">
            <v>0</v>
          </cell>
          <cell r="N1817" t="str">
            <v>-</v>
          </cell>
          <cell r="O1817" t="str">
            <v>-</v>
          </cell>
          <cell r="W1817" t="str">
            <v>-</v>
          </cell>
        </row>
        <row r="1818">
          <cell r="C1818" t="str">
            <v>4Н1-79</v>
          </cell>
          <cell r="D1818" t="str">
            <v>Настил 4Н1-79</v>
          </cell>
          <cell r="E1818">
            <v>1</v>
          </cell>
          <cell r="F1818">
            <v>257.39999999999998</v>
          </cell>
          <cell r="G1818">
            <v>257.39999999999998</v>
          </cell>
          <cell r="H1818">
            <v>12.53</v>
          </cell>
          <cell r="I1818">
            <v>12.53</v>
          </cell>
          <cell r="J1818" t="str">
            <v>RAL  7005</v>
          </cell>
          <cell r="K1818">
            <v>0</v>
          </cell>
          <cell r="L1818">
            <v>0</v>
          </cell>
          <cell r="M1818">
            <v>0</v>
          </cell>
          <cell r="N1818" t="str">
            <v>-</v>
          </cell>
          <cell r="O1818" t="str">
            <v>-</v>
          </cell>
          <cell r="W1818" t="str">
            <v>-</v>
          </cell>
        </row>
        <row r="1819">
          <cell r="C1819" t="str">
            <v>4Н1-80</v>
          </cell>
          <cell r="D1819" t="str">
            <v>Настил 4Н1-80</v>
          </cell>
          <cell r="E1819">
            <v>1</v>
          </cell>
          <cell r="F1819">
            <v>69.7</v>
          </cell>
          <cell r="G1819">
            <v>69.7</v>
          </cell>
          <cell r="H1819">
            <v>3.4</v>
          </cell>
          <cell r="I1819">
            <v>3.4</v>
          </cell>
          <cell r="J1819" t="str">
            <v>RAL  7005</v>
          </cell>
          <cell r="K1819">
            <v>0</v>
          </cell>
          <cell r="L1819">
            <v>0</v>
          </cell>
          <cell r="M1819">
            <v>0</v>
          </cell>
          <cell r="N1819" t="str">
            <v>-</v>
          </cell>
          <cell r="O1819" t="str">
            <v>-</v>
          </cell>
          <cell r="W1819" t="str">
            <v>-</v>
          </cell>
        </row>
        <row r="1820">
          <cell r="C1820" t="str">
            <v>4Н1-81</v>
          </cell>
          <cell r="D1820" t="str">
            <v>Настил 4Н1-81</v>
          </cell>
          <cell r="E1820">
            <v>1</v>
          </cell>
          <cell r="F1820">
            <v>51.8</v>
          </cell>
          <cell r="G1820">
            <v>51.8</v>
          </cell>
          <cell r="H1820">
            <v>2.5099999999999998</v>
          </cell>
          <cell r="I1820">
            <v>2.5099999999999998</v>
          </cell>
          <cell r="J1820" t="str">
            <v>RAL  7005</v>
          </cell>
          <cell r="K1820">
            <v>0</v>
          </cell>
          <cell r="L1820">
            <v>0</v>
          </cell>
          <cell r="M1820">
            <v>0</v>
          </cell>
          <cell r="N1820" t="str">
            <v>-</v>
          </cell>
          <cell r="O1820" t="str">
            <v>-</v>
          </cell>
          <cell r="W1820" t="str">
            <v>-</v>
          </cell>
        </row>
        <row r="1821">
          <cell r="C1821" t="str">
            <v>4Н1-82</v>
          </cell>
          <cell r="D1821" t="str">
            <v>Настил 4Н1-82</v>
          </cell>
          <cell r="E1821">
            <v>1</v>
          </cell>
          <cell r="F1821">
            <v>62.1</v>
          </cell>
          <cell r="G1821">
            <v>62.1</v>
          </cell>
          <cell r="H1821">
            <v>3.02</v>
          </cell>
          <cell r="I1821">
            <v>3.02</v>
          </cell>
          <cell r="J1821" t="str">
            <v>RAL  7005</v>
          </cell>
          <cell r="K1821">
            <v>0</v>
          </cell>
          <cell r="L1821">
            <v>0</v>
          </cell>
          <cell r="M1821">
            <v>0</v>
          </cell>
          <cell r="N1821" t="str">
            <v>-</v>
          </cell>
          <cell r="O1821" t="str">
            <v>-</v>
          </cell>
          <cell r="W1821" t="str">
            <v>-</v>
          </cell>
        </row>
        <row r="1822">
          <cell r="C1822" t="str">
            <v>4Н1-83</v>
          </cell>
          <cell r="D1822" t="str">
            <v>Настил 4Н1-83</v>
          </cell>
          <cell r="E1822">
            <v>1</v>
          </cell>
          <cell r="F1822">
            <v>58.4</v>
          </cell>
          <cell r="G1822">
            <v>58.4</v>
          </cell>
          <cell r="H1822">
            <v>2.85</v>
          </cell>
          <cell r="I1822">
            <v>2.85</v>
          </cell>
          <cell r="J1822" t="str">
            <v>RAL  7005</v>
          </cell>
          <cell r="K1822">
            <v>0</v>
          </cell>
          <cell r="L1822">
            <v>0</v>
          </cell>
          <cell r="M1822">
            <v>0</v>
          </cell>
          <cell r="N1822" t="str">
            <v>-</v>
          </cell>
          <cell r="O1822" t="str">
            <v>-</v>
          </cell>
          <cell r="W1822" t="str">
            <v>-</v>
          </cell>
        </row>
        <row r="1823">
          <cell r="C1823" t="str">
            <v>4Н1-84</v>
          </cell>
          <cell r="D1823" t="str">
            <v>Настил 4Н1-84</v>
          </cell>
          <cell r="E1823">
            <v>1</v>
          </cell>
          <cell r="F1823">
            <v>41.7</v>
          </cell>
          <cell r="G1823">
            <v>41.7</v>
          </cell>
          <cell r="H1823">
            <v>2.0299999999999998</v>
          </cell>
          <cell r="I1823">
            <v>2.0299999999999998</v>
          </cell>
          <cell r="J1823" t="str">
            <v>RAL  7005</v>
          </cell>
          <cell r="K1823">
            <v>0</v>
          </cell>
          <cell r="L1823">
            <v>0</v>
          </cell>
          <cell r="M1823">
            <v>0</v>
          </cell>
          <cell r="N1823" t="str">
            <v>-</v>
          </cell>
          <cell r="O1823" t="str">
            <v>-</v>
          </cell>
          <cell r="W1823" t="str">
            <v>-</v>
          </cell>
        </row>
        <row r="1824">
          <cell r="C1824" t="str">
            <v>4Н1-85</v>
          </cell>
          <cell r="D1824" t="str">
            <v>Настил 4Н1-85</v>
          </cell>
          <cell r="E1824">
            <v>1</v>
          </cell>
          <cell r="F1824">
            <v>27.2</v>
          </cell>
          <cell r="G1824">
            <v>27.2</v>
          </cell>
          <cell r="H1824">
            <v>1.33</v>
          </cell>
          <cell r="I1824">
            <v>1.33</v>
          </cell>
          <cell r="J1824" t="str">
            <v>RAL  7005</v>
          </cell>
          <cell r="K1824">
            <v>0</v>
          </cell>
          <cell r="L1824">
            <v>0</v>
          </cell>
          <cell r="M1824">
            <v>0</v>
          </cell>
          <cell r="N1824" t="str">
            <v>-</v>
          </cell>
          <cell r="O1824" t="str">
            <v>-</v>
          </cell>
          <cell r="W1824" t="str">
            <v>-</v>
          </cell>
        </row>
        <row r="1825">
          <cell r="C1825" t="str">
            <v>4Н1-86</v>
          </cell>
          <cell r="D1825" t="str">
            <v>Настил 4Н1-86</v>
          </cell>
          <cell r="E1825">
            <v>1</v>
          </cell>
          <cell r="F1825">
            <v>40.299999999999997</v>
          </cell>
          <cell r="G1825">
            <v>40.299999999999997</v>
          </cell>
          <cell r="H1825">
            <v>1.96</v>
          </cell>
          <cell r="I1825">
            <v>1.96</v>
          </cell>
          <cell r="J1825" t="str">
            <v>RAL  7005</v>
          </cell>
          <cell r="K1825">
            <v>0</v>
          </cell>
          <cell r="L1825">
            <v>0</v>
          </cell>
          <cell r="M1825">
            <v>0</v>
          </cell>
          <cell r="N1825" t="str">
            <v>-</v>
          </cell>
          <cell r="O1825" t="str">
            <v>-</v>
          </cell>
          <cell r="W1825" t="str">
            <v>-</v>
          </cell>
        </row>
        <row r="1826">
          <cell r="C1826" t="str">
            <v>4Н1-87</v>
          </cell>
          <cell r="D1826" t="str">
            <v>Настил 4Н1-87</v>
          </cell>
          <cell r="E1826">
            <v>1</v>
          </cell>
          <cell r="F1826">
            <v>41.3</v>
          </cell>
          <cell r="G1826">
            <v>41.3</v>
          </cell>
          <cell r="H1826">
            <v>2.0099999999999998</v>
          </cell>
          <cell r="I1826">
            <v>2.0099999999999998</v>
          </cell>
          <cell r="J1826" t="str">
            <v>RAL  7005</v>
          </cell>
          <cell r="K1826">
            <v>0</v>
          </cell>
          <cell r="L1826">
            <v>0</v>
          </cell>
          <cell r="M1826">
            <v>0</v>
          </cell>
          <cell r="N1826" t="str">
            <v>-</v>
          </cell>
          <cell r="O1826" t="str">
            <v>-</v>
          </cell>
          <cell r="W1826" t="str">
            <v>-</v>
          </cell>
        </row>
        <row r="1827">
          <cell r="C1827" t="str">
            <v>4Н1-88</v>
          </cell>
          <cell r="D1827" t="str">
            <v>Настил 4Н1-88</v>
          </cell>
          <cell r="E1827">
            <v>5</v>
          </cell>
          <cell r="F1827">
            <v>230.7</v>
          </cell>
          <cell r="G1827">
            <v>1153.5</v>
          </cell>
          <cell r="H1827">
            <v>11.22</v>
          </cell>
          <cell r="I1827">
            <v>56.1</v>
          </cell>
          <cell r="J1827" t="str">
            <v>RAL  7005</v>
          </cell>
          <cell r="K1827">
            <v>0</v>
          </cell>
          <cell r="L1827">
            <v>0</v>
          </cell>
          <cell r="M1827">
            <v>0</v>
          </cell>
          <cell r="N1827" t="str">
            <v>-</v>
          </cell>
          <cell r="O1827" t="str">
            <v>-</v>
          </cell>
          <cell r="W1827" t="str">
            <v>-</v>
          </cell>
        </row>
        <row r="1828">
          <cell r="C1828" t="str">
            <v>4Н1-89</v>
          </cell>
          <cell r="D1828" t="str">
            <v>Настил 4Н1-89</v>
          </cell>
          <cell r="E1828">
            <v>1</v>
          </cell>
          <cell r="F1828">
            <v>281.5</v>
          </cell>
          <cell r="G1828">
            <v>281.5</v>
          </cell>
          <cell r="H1828">
            <v>13.69</v>
          </cell>
          <cell r="I1828">
            <v>13.69</v>
          </cell>
          <cell r="J1828" t="str">
            <v>RAL  7005</v>
          </cell>
          <cell r="K1828">
            <v>0</v>
          </cell>
          <cell r="L1828">
            <v>0</v>
          </cell>
          <cell r="M1828">
            <v>0</v>
          </cell>
          <cell r="N1828" t="str">
            <v>-</v>
          </cell>
          <cell r="O1828" t="str">
            <v>-</v>
          </cell>
          <cell r="W1828" t="str">
            <v>-</v>
          </cell>
        </row>
        <row r="1829">
          <cell r="C1829" t="str">
            <v>4Н1-90</v>
          </cell>
          <cell r="D1829" t="str">
            <v>Настил 4Н1-90</v>
          </cell>
          <cell r="E1829">
            <v>1</v>
          </cell>
          <cell r="F1829">
            <v>261.60000000000002</v>
          </cell>
          <cell r="G1829">
            <v>261.60000000000002</v>
          </cell>
          <cell r="H1829">
            <v>12.74</v>
          </cell>
          <cell r="I1829">
            <v>12.74</v>
          </cell>
          <cell r="J1829" t="str">
            <v>RAL  7005</v>
          </cell>
          <cell r="K1829">
            <v>0</v>
          </cell>
          <cell r="L1829">
            <v>0</v>
          </cell>
          <cell r="M1829">
            <v>0</v>
          </cell>
          <cell r="N1829" t="str">
            <v>-</v>
          </cell>
          <cell r="O1829" t="str">
            <v>-</v>
          </cell>
          <cell r="W1829" t="str">
            <v>-</v>
          </cell>
        </row>
        <row r="1830">
          <cell r="C1830" t="str">
            <v>4Н1-91</v>
          </cell>
          <cell r="D1830" t="str">
            <v>Настил 4Н1-91</v>
          </cell>
          <cell r="E1830">
            <v>5</v>
          </cell>
          <cell r="F1830">
            <v>213.8</v>
          </cell>
          <cell r="G1830">
            <v>1069</v>
          </cell>
          <cell r="H1830">
            <v>10.39</v>
          </cell>
          <cell r="I1830">
            <v>51.95</v>
          </cell>
          <cell r="J1830" t="str">
            <v>RAL  7005</v>
          </cell>
          <cell r="K1830">
            <v>0</v>
          </cell>
          <cell r="L1830">
            <v>0</v>
          </cell>
          <cell r="M1830">
            <v>0</v>
          </cell>
          <cell r="N1830" t="str">
            <v>-</v>
          </cell>
          <cell r="O1830" t="str">
            <v>-</v>
          </cell>
          <cell r="W1830" t="str">
            <v>-</v>
          </cell>
        </row>
        <row r="1831">
          <cell r="C1831" t="str">
            <v>4Н1-92</v>
          </cell>
          <cell r="D1831" t="str">
            <v>Настил 4Н1-92</v>
          </cell>
          <cell r="E1831">
            <v>1</v>
          </cell>
          <cell r="F1831">
            <v>281.60000000000002</v>
          </cell>
          <cell r="G1831">
            <v>281.60000000000002</v>
          </cell>
          <cell r="H1831">
            <v>13.69</v>
          </cell>
          <cell r="I1831">
            <v>13.69</v>
          </cell>
          <cell r="J1831" t="str">
            <v>RAL  7005</v>
          </cell>
          <cell r="K1831">
            <v>0</v>
          </cell>
          <cell r="L1831">
            <v>0</v>
          </cell>
          <cell r="M1831">
            <v>0</v>
          </cell>
          <cell r="N1831" t="str">
            <v>-</v>
          </cell>
          <cell r="O1831" t="str">
            <v>-</v>
          </cell>
          <cell r="W1831" t="str">
            <v>-</v>
          </cell>
        </row>
        <row r="1832">
          <cell r="C1832" t="str">
            <v>4Н1-93</v>
          </cell>
          <cell r="D1832" t="str">
            <v>Настил 4Н1-93</v>
          </cell>
          <cell r="E1832">
            <v>1</v>
          </cell>
          <cell r="F1832">
            <v>261.7</v>
          </cell>
          <cell r="G1832">
            <v>261.7</v>
          </cell>
          <cell r="H1832">
            <v>12.74</v>
          </cell>
          <cell r="I1832">
            <v>12.74</v>
          </cell>
          <cell r="J1832" t="str">
            <v>RAL  7005</v>
          </cell>
          <cell r="K1832">
            <v>0</v>
          </cell>
          <cell r="L1832">
            <v>0</v>
          </cell>
          <cell r="M1832">
            <v>0</v>
          </cell>
          <cell r="N1832" t="str">
            <v>-</v>
          </cell>
          <cell r="O1832" t="str">
            <v>-</v>
          </cell>
          <cell r="W1832" t="str">
            <v>-</v>
          </cell>
        </row>
        <row r="1833">
          <cell r="C1833" t="str">
            <v>4Н1-94</v>
          </cell>
          <cell r="D1833" t="str">
            <v>Настил 4Н1-94</v>
          </cell>
          <cell r="E1833">
            <v>1</v>
          </cell>
          <cell r="F1833">
            <v>281.60000000000002</v>
          </cell>
          <cell r="G1833">
            <v>281.60000000000002</v>
          </cell>
          <cell r="H1833">
            <v>13.69</v>
          </cell>
          <cell r="I1833">
            <v>13.69</v>
          </cell>
          <cell r="J1833" t="str">
            <v>RAL  7005</v>
          </cell>
          <cell r="K1833">
            <v>0</v>
          </cell>
          <cell r="L1833">
            <v>0</v>
          </cell>
          <cell r="M1833">
            <v>0</v>
          </cell>
          <cell r="N1833" t="str">
            <v>-</v>
          </cell>
          <cell r="O1833" t="str">
            <v>-</v>
          </cell>
          <cell r="W1833" t="str">
            <v>-</v>
          </cell>
        </row>
        <row r="1834">
          <cell r="C1834" t="str">
            <v>4Н1-95</v>
          </cell>
          <cell r="D1834" t="str">
            <v>Настил 4Н1-95</v>
          </cell>
          <cell r="E1834">
            <v>1</v>
          </cell>
          <cell r="F1834">
            <v>261.7</v>
          </cell>
          <cell r="G1834">
            <v>261.7</v>
          </cell>
          <cell r="H1834">
            <v>12.74</v>
          </cell>
          <cell r="I1834">
            <v>12.74</v>
          </cell>
          <cell r="J1834" t="str">
            <v>RAL  7005</v>
          </cell>
          <cell r="K1834">
            <v>0</v>
          </cell>
          <cell r="L1834">
            <v>0</v>
          </cell>
          <cell r="M1834">
            <v>0</v>
          </cell>
          <cell r="N1834" t="str">
            <v>-</v>
          </cell>
          <cell r="O1834" t="str">
            <v>-</v>
          </cell>
          <cell r="W1834" t="str">
            <v>-</v>
          </cell>
        </row>
        <row r="1835">
          <cell r="C1835" t="str">
            <v>4Н1-96</v>
          </cell>
          <cell r="D1835" t="str">
            <v>Настил 4Н1-96</v>
          </cell>
          <cell r="E1835">
            <v>1</v>
          </cell>
          <cell r="F1835">
            <v>281.39999999999998</v>
          </cell>
          <cell r="G1835">
            <v>281.39999999999998</v>
          </cell>
          <cell r="H1835">
            <v>13.68</v>
          </cell>
          <cell r="I1835">
            <v>13.68</v>
          </cell>
          <cell r="J1835" t="str">
            <v>RAL  7005</v>
          </cell>
          <cell r="K1835">
            <v>0</v>
          </cell>
          <cell r="L1835">
            <v>0</v>
          </cell>
          <cell r="M1835">
            <v>0</v>
          </cell>
          <cell r="N1835" t="str">
            <v>-</v>
          </cell>
          <cell r="O1835" t="str">
            <v>-</v>
          </cell>
          <cell r="W1835" t="str">
            <v>-</v>
          </cell>
        </row>
        <row r="1836">
          <cell r="C1836" t="str">
            <v>4Н1-97</v>
          </cell>
          <cell r="D1836" t="str">
            <v>Настил 4Н1-97</v>
          </cell>
          <cell r="E1836">
            <v>1</v>
          </cell>
          <cell r="F1836">
            <v>261.5</v>
          </cell>
          <cell r="G1836">
            <v>261.5</v>
          </cell>
          <cell r="H1836">
            <v>12.73</v>
          </cell>
          <cell r="I1836">
            <v>12.73</v>
          </cell>
          <cell r="J1836" t="str">
            <v>RAL  7005</v>
          </cell>
          <cell r="K1836">
            <v>0</v>
          </cell>
          <cell r="L1836">
            <v>0</v>
          </cell>
          <cell r="M1836">
            <v>0</v>
          </cell>
          <cell r="N1836" t="str">
            <v>-</v>
          </cell>
          <cell r="O1836" t="str">
            <v>-</v>
          </cell>
          <cell r="W1836" t="str">
            <v>-</v>
          </cell>
        </row>
        <row r="1837">
          <cell r="C1837" t="str">
            <v>4Н1-98</v>
          </cell>
          <cell r="D1837" t="str">
            <v>Настил 4Н1-98</v>
          </cell>
          <cell r="E1837">
            <v>1</v>
          </cell>
          <cell r="F1837">
            <v>165.5</v>
          </cell>
          <cell r="G1837">
            <v>165.5</v>
          </cell>
          <cell r="H1837">
            <v>8.06</v>
          </cell>
          <cell r="I1837">
            <v>8.06</v>
          </cell>
          <cell r="J1837" t="str">
            <v>RAL  7005</v>
          </cell>
          <cell r="K1837">
            <v>0</v>
          </cell>
          <cell r="L1837">
            <v>0</v>
          </cell>
          <cell r="M1837">
            <v>0</v>
          </cell>
          <cell r="N1837" t="str">
            <v>-</v>
          </cell>
          <cell r="O1837" t="str">
            <v>-</v>
          </cell>
          <cell r="W1837" t="str">
            <v>-</v>
          </cell>
        </row>
        <row r="1838">
          <cell r="C1838" t="str">
            <v>4Н1-99</v>
          </cell>
          <cell r="D1838" t="str">
            <v>Настил 4Н1-99</v>
          </cell>
          <cell r="E1838">
            <v>1</v>
          </cell>
          <cell r="F1838">
            <v>275.5</v>
          </cell>
          <cell r="G1838">
            <v>275.5</v>
          </cell>
          <cell r="H1838">
            <v>13.39</v>
          </cell>
          <cell r="I1838">
            <v>13.39</v>
          </cell>
          <cell r="J1838" t="str">
            <v>RAL  7005</v>
          </cell>
          <cell r="K1838">
            <v>0</v>
          </cell>
          <cell r="L1838">
            <v>0</v>
          </cell>
          <cell r="M1838">
            <v>0</v>
          </cell>
          <cell r="N1838" t="str">
            <v>-</v>
          </cell>
          <cell r="O1838" t="str">
            <v>-</v>
          </cell>
          <cell r="W1838" t="str">
            <v>-</v>
          </cell>
        </row>
        <row r="1839">
          <cell r="C1839" t="str">
            <v>4Н1-100</v>
          </cell>
          <cell r="D1839" t="str">
            <v>Настил 4Н1-100</v>
          </cell>
          <cell r="E1839">
            <v>1</v>
          </cell>
          <cell r="F1839">
            <v>255.9</v>
          </cell>
          <cell r="G1839">
            <v>255.9</v>
          </cell>
          <cell r="H1839">
            <v>12.45</v>
          </cell>
          <cell r="I1839">
            <v>12.45</v>
          </cell>
          <cell r="J1839" t="str">
            <v>RAL  7005</v>
          </cell>
          <cell r="K1839">
            <v>0</v>
          </cell>
          <cell r="L1839">
            <v>0</v>
          </cell>
          <cell r="M1839">
            <v>0</v>
          </cell>
          <cell r="N1839" t="str">
            <v>-</v>
          </cell>
          <cell r="O1839" t="str">
            <v>-</v>
          </cell>
          <cell r="W1839" t="str">
            <v>-</v>
          </cell>
        </row>
        <row r="1840">
          <cell r="C1840" t="str">
            <v>4Н1-101</v>
          </cell>
          <cell r="D1840" t="str">
            <v>Настил 4Н1-101</v>
          </cell>
          <cell r="E1840">
            <v>1</v>
          </cell>
          <cell r="F1840">
            <v>226.7</v>
          </cell>
          <cell r="G1840">
            <v>226.7</v>
          </cell>
          <cell r="H1840">
            <v>11.02</v>
          </cell>
          <cell r="I1840">
            <v>11.02</v>
          </cell>
          <cell r="J1840" t="str">
            <v>RAL  7005</v>
          </cell>
          <cell r="K1840">
            <v>0</v>
          </cell>
          <cell r="L1840">
            <v>0</v>
          </cell>
          <cell r="M1840">
            <v>0</v>
          </cell>
          <cell r="N1840" t="str">
            <v>-</v>
          </cell>
          <cell r="O1840" t="str">
            <v>-</v>
          </cell>
          <cell r="W1840" t="str">
            <v>-</v>
          </cell>
        </row>
        <row r="1841">
          <cell r="C1841" t="str">
            <v>4Н1-102</v>
          </cell>
          <cell r="D1841" t="str">
            <v>Настил 4Н1-102</v>
          </cell>
          <cell r="E1841">
            <v>1</v>
          </cell>
          <cell r="F1841">
            <v>281.60000000000002</v>
          </cell>
          <cell r="G1841">
            <v>281.60000000000002</v>
          </cell>
          <cell r="H1841">
            <v>13.69</v>
          </cell>
          <cell r="I1841">
            <v>13.69</v>
          </cell>
          <cell r="J1841" t="str">
            <v>RAL  7005</v>
          </cell>
          <cell r="K1841">
            <v>0</v>
          </cell>
          <cell r="L1841">
            <v>0</v>
          </cell>
          <cell r="M1841">
            <v>0</v>
          </cell>
          <cell r="N1841" t="str">
            <v>-</v>
          </cell>
          <cell r="O1841" t="str">
            <v>-</v>
          </cell>
          <cell r="W1841" t="str">
            <v>-</v>
          </cell>
        </row>
        <row r="1842">
          <cell r="C1842" t="str">
            <v>4Н1-103</v>
          </cell>
          <cell r="D1842" t="str">
            <v>Настил 4Н1-103</v>
          </cell>
          <cell r="E1842">
            <v>1</v>
          </cell>
          <cell r="F1842">
            <v>261.7</v>
          </cell>
          <cell r="G1842">
            <v>261.7</v>
          </cell>
          <cell r="H1842">
            <v>12.74</v>
          </cell>
          <cell r="I1842">
            <v>12.74</v>
          </cell>
          <cell r="J1842" t="str">
            <v>RAL  7005</v>
          </cell>
          <cell r="K1842">
            <v>0</v>
          </cell>
          <cell r="L1842">
            <v>0</v>
          </cell>
          <cell r="M1842">
            <v>0</v>
          </cell>
          <cell r="N1842" t="str">
            <v>-</v>
          </cell>
          <cell r="O1842" t="str">
            <v>-</v>
          </cell>
          <cell r="W1842" t="str">
            <v>-</v>
          </cell>
        </row>
        <row r="1843">
          <cell r="C1843" t="str">
            <v>4Н1-104</v>
          </cell>
          <cell r="D1843" t="str">
            <v>Настил 4Н1-104</v>
          </cell>
          <cell r="E1843">
            <v>8</v>
          </cell>
          <cell r="F1843">
            <v>120.4</v>
          </cell>
          <cell r="G1843">
            <v>963.2</v>
          </cell>
          <cell r="H1843">
            <v>5.81</v>
          </cell>
          <cell r="I1843">
            <v>46.48</v>
          </cell>
          <cell r="J1843" t="str">
            <v>RAL  7005</v>
          </cell>
          <cell r="K1843">
            <v>0</v>
          </cell>
          <cell r="L1843">
            <v>0</v>
          </cell>
          <cell r="M1843">
            <v>0</v>
          </cell>
          <cell r="N1843" t="str">
            <v>-</v>
          </cell>
          <cell r="O1843" t="str">
            <v>-</v>
          </cell>
          <cell r="W1843" t="str">
            <v>-</v>
          </cell>
        </row>
        <row r="1844">
          <cell r="C1844" t="str">
            <v>4Н1-105</v>
          </cell>
          <cell r="D1844" t="str">
            <v>Настил 4Н1-105</v>
          </cell>
          <cell r="E1844">
            <v>2</v>
          </cell>
          <cell r="F1844">
            <v>60.5</v>
          </cell>
          <cell r="G1844">
            <v>121</v>
          </cell>
          <cell r="H1844">
            <v>2.93</v>
          </cell>
          <cell r="I1844">
            <v>5.86</v>
          </cell>
          <cell r="J1844" t="str">
            <v>RAL  7005</v>
          </cell>
          <cell r="K1844">
            <v>0</v>
          </cell>
          <cell r="L1844">
            <v>0</v>
          </cell>
          <cell r="M1844">
            <v>0</v>
          </cell>
          <cell r="N1844" t="str">
            <v>-</v>
          </cell>
          <cell r="O1844" t="str">
            <v>-</v>
          </cell>
          <cell r="W1844" t="str">
            <v>-</v>
          </cell>
        </row>
        <row r="1845">
          <cell r="C1845" t="str">
            <v>4Н1-106</v>
          </cell>
          <cell r="D1845" t="str">
            <v>Настил 4Н1-106</v>
          </cell>
          <cell r="E1845">
            <v>2</v>
          </cell>
          <cell r="F1845">
            <v>56.1</v>
          </cell>
          <cell r="G1845">
            <v>112.2</v>
          </cell>
          <cell r="H1845">
            <v>2.71</v>
          </cell>
          <cell r="I1845">
            <v>5.42</v>
          </cell>
          <cell r="J1845" t="str">
            <v>RAL  7005</v>
          </cell>
          <cell r="K1845">
            <v>0</v>
          </cell>
          <cell r="L1845">
            <v>0</v>
          </cell>
          <cell r="M1845">
            <v>0</v>
          </cell>
          <cell r="N1845" t="str">
            <v>-</v>
          </cell>
          <cell r="O1845" t="str">
            <v>-</v>
          </cell>
          <cell r="W1845" t="str">
            <v>-</v>
          </cell>
        </row>
        <row r="1846">
          <cell r="C1846" t="str">
            <v>4Н1-107</v>
          </cell>
          <cell r="D1846" t="str">
            <v>Настил 4Н1-107</v>
          </cell>
          <cell r="E1846">
            <v>8</v>
          </cell>
          <cell r="F1846">
            <v>50.7</v>
          </cell>
          <cell r="G1846">
            <v>405.6</v>
          </cell>
          <cell r="H1846">
            <v>2.46</v>
          </cell>
          <cell r="I1846">
            <v>19.68</v>
          </cell>
          <cell r="J1846" t="str">
            <v>RAL  7005</v>
          </cell>
          <cell r="K1846">
            <v>0</v>
          </cell>
          <cell r="L1846">
            <v>0</v>
          </cell>
          <cell r="M1846">
            <v>0</v>
          </cell>
          <cell r="N1846" t="str">
            <v>-</v>
          </cell>
          <cell r="O1846" t="str">
            <v>-</v>
          </cell>
          <cell r="W1846" t="str">
            <v>-</v>
          </cell>
        </row>
        <row r="1847">
          <cell r="C1847" t="str">
            <v>4Н1-108</v>
          </cell>
          <cell r="D1847" t="str">
            <v>Настил 4Н1-108</v>
          </cell>
          <cell r="E1847">
            <v>1</v>
          </cell>
          <cell r="F1847">
            <v>50.8</v>
          </cell>
          <cell r="G1847">
            <v>50.8</v>
          </cell>
          <cell r="H1847">
            <v>2.46</v>
          </cell>
          <cell r="I1847">
            <v>2.46</v>
          </cell>
          <cell r="J1847" t="str">
            <v>RAL  7005</v>
          </cell>
          <cell r="K1847">
            <v>0</v>
          </cell>
          <cell r="L1847">
            <v>0</v>
          </cell>
          <cell r="M1847">
            <v>0</v>
          </cell>
          <cell r="N1847" t="str">
            <v>-</v>
          </cell>
          <cell r="O1847" t="str">
            <v>-</v>
          </cell>
          <cell r="W1847" t="str">
            <v>-</v>
          </cell>
        </row>
        <row r="1848">
          <cell r="C1848" t="str">
            <v>4Н1-109</v>
          </cell>
          <cell r="D1848" t="str">
            <v>Настил 4Н1-109</v>
          </cell>
          <cell r="E1848">
            <v>1</v>
          </cell>
          <cell r="F1848">
            <v>118.5</v>
          </cell>
          <cell r="G1848">
            <v>118.5</v>
          </cell>
          <cell r="H1848">
            <v>5.68</v>
          </cell>
          <cell r="I1848">
            <v>5.68</v>
          </cell>
          <cell r="J1848" t="str">
            <v>RAL  7005</v>
          </cell>
          <cell r="K1848">
            <v>0</v>
          </cell>
          <cell r="L1848">
            <v>0</v>
          </cell>
          <cell r="M1848">
            <v>0</v>
          </cell>
          <cell r="N1848" t="str">
            <v>-</v>
          </cell>
          <cell r="O1848" t="str">
            <v>-</v>
          </cell>
          <cell r="W1848" t="str">
            <v>-</v>
          </cell>
        </row>
        <row r="1849">
          <cell r="C1849" t="str">
            <v>4Н1-110</v>
          </cell>
          <cell r="D1849" t="str">
            <v>Настил 4Н1-110</v>
          </cell>
          <cell r="E1849">
            <v>1</v>
          </cell>
          <cell r="F1849">
            <v>125.4</v>
          </cell>
          <cell r="G1849">
            <v>125.4</v>
          </cell>
          <cell r="H1849">
            <v>6.09</v>
          </cell>
          <cell r="I1849">
            <v>6.09</v>
          </cell>
          <cell r="J1849" t="str">
            <v>RAL  7005</v>
          </cell>
          <cell r="K1849">
            <v>0</v>
          </cell>
          <cell r="L1849">
            <v>0</v>
          </cell>
          <cell r="M1849">
            <v>0</v>
          </cell>
          <cell r="N1849" t="str">
            <v>-</v>
          </cell>
          <cell r="O1849" t="str">
            <v>-</v>
          </cell>
          <cell r="W1849" t="str">
            <v>-</v>
          </cell>
        </row>
        <row r="1850">
          <cell r="C1850" t="str">
            <v>4Н1-111</v>
          </cell>
          <cell r="D1850" t="str">
            <v>Настил 4Н1-111</v>
          </cell>
          <cell r="E1850">
            <v>2</v>
          </cell>
          <cell r="F1850">
            <v>125.8</v>
          </cell>
          <cell r="G1850">
            <v>251.6</v>
          </cell>
          <cell r="H1850">
            <v>6.11</v>
          </cell>
          <cell r="I1850">
            <v>12.22</v>
          </cell>
          <cell r="J1850" t="str">
            <v>RAL  7005</v>
          </cell>
          <cell r="K1850">
            <v>0</v>
          </cell>
          <cell r="L1850">
            <v>0</v>
          </cell>
          <cell r="M1850">
            <v>0</v>
          </cell>
          <cell r="N1850" t="str">
            <v>-</v>
          </cell>
          <cell r="O1850" t="str">
            <v>-</v>
          </cell>
          <cell r="W1850" t="str">
            <v>-</v>
          </cell>
        </row>
        <row r="1851">
          <cell r="C1851" t="str">
            <v>4Н1-112</v>
          </cell>
          <cell r="D1851" t="str">
            <v>Настил 4Н1-112</v>
          </cell>
          <cell r="E1851">
            <v>4</v>
          </cell>
          <cell r="F1851">
            <v>8.6999999999999993</v>
          </cell>
          <cell r="G1851">
            <v>34.799999999999997</v>
          </cell>
          <cell r="H1851">
            <v>0.43</v>
          </cell>
          <cell r="I1851">
            <v>1.72</v>
          </cell>
          <cell r="J1851" t="str">
            <v>RAL  7005</v>
          </cell>
          <cell r="K1851">
            <v>0</v>
          </cell>
          <cell r="L1851">
            <v>0</v>
          </cell>
          <cell r="M1851">
            <v>0</v>
          </cell>
          <cell r="N1851" t="str">
            <v>-</v>
          </cell>
          <cell r="O1851" t="str">
            <v>-</v>
          </cell>
          <cell r="W1851" t="str">
            <v>-</v>
          </cell>
        </row>
        <row r="1852">
          <cell r="C1852" t="str">
            <v>4Н1-113</v>
          </cell>
          <cell r="D1852" t="str">
            <v>Настил 4Н1-113</v>
          </cell>
          <cell r="E1852">
            <v>2</v>
          </cell>
          <cell r="F1852">
            <v>183.7</v>
          </cell>
          <cell r="G1852">
            <v>367.4</v>
          </cell>
          <cell r="H1852">
            <v>8.93</v>
          </cell>
          <cell r="I1852">
            <v>17.86</v>
          </cell>
          <cell r="J1852" t="str">
            <v>RAL  7005</v>
          </cell>
          <cell r="K1852">
            <v>0</v>
          </cell>
          <cell r="L1852">
            <v>0</v>
          </cell>
          <cell r="M1852">
            <v>0</v>
          </cell>
          <cell r="N1852" t="str">
            <v>-</v>
          </cell>
          <cell r="O1852" t="str">
            <v>-</v>
          </cell>
          <cell r="W1852" t="str">
            <v>-</v>
          </cell>
        </row>
        <row r="1853">
          <cell r="C1853" t="str">
            <v>4Н1-114</v>
          </cell>
          <cell r="D1853" t="str">
            <v>Настил 4Н1-114</v>
          </cell>
          <cell r="E1853">
            <v>2</v>
          </cell>
          <cell r="F1853">
            <v>64.5</v>
          </cell>
          <cell r="G1853">
            <v>129</v>
          </cell>
          <cell r="H1853">
            <v>3.13</v>
          </cell>
          <cell r="I1853">
            <v>6.26</v>
          </cell>
          <cell r="J1853" t="str">
            <v>RAL  7005</v>
          </cell>
          <cell r="K1853">
            <v>0</v>
          </cell>
          <cell r="L1853">
            <v>0</v>
          </cell>
          <cell r="M1853">
            <v>0</v>
          </cell>
          <cell r="N1853" t="str">
            <v>-</v>
          </cell>
          <cell r="O1853" t="str">
            <v>-</v>
          </cell>
          <cell r="W1853" t="str">
            <v>-</v>
          </cell>
        </row>
        <row r="1854">
          <cell r="C1854" t="str">
            <v>4Н1-115</v>
          </cell>
          <cell r="D1854" t="str">
            <v>Настил 4Н1-115</v>
          </cell>
          <cell r="E1854">
            <v>1</v>
          </cell>
          <cell r="F1854">
            <v>50.7</v>
          </cell>
          <cell r="G1854">
            <v>50.7</v>
          </cell>
          <cell r="H1854">
            <v>2.4700000000000002</v>
          </cell>
          <cell r="I1854">
            <v>2.4700000000000002</v>
          </cell>
          <cell r="J1854" t="str">
            <v>RAL  7005</v>
          </cell>
          <cell r="K1854">
            <v>0</v>
          </cell>
          <cell r="L1854">
            <v>0</v>
          </cell>
          <cell r="M1854">
            <v>0</v>
          </cell>
          <cell r="N1854" t="str">
            <v>-</v>
          </cell>
          <cell r="O1854" t="str">
            <v>-</v>
          </cell>
          <cell r="W1854" t="str">
            <v>-</v>
          </cell>
        </row>
        <row r="1855">
          <cell r="C1855" t="str">
            <v>4Н1-116</v>
          </cell>
          <cell r="D1855" t="str">
            <v>Настил 4Н1-116</v>
          </cell>
          <cell r="E1855">
            <v>1</v>
          </cell>
          <cell r="F1855">
            <v>130.5</v>
          </cell>
          <cell r="G1855">
            <v>130.5</v>
          </cell>
          <cell r="H1855">
            <v>6.34</v>
          </cell>
          <cell r="I1855">
            <v>6.34</v>
          </cell>
          <cell r="J1855" t="str">
            <v>RAL  7005</v>
          </cell>
          <cell r="K1855">
            <v>0</v>
          </cell>
          <cell r="L1855">
            <v>0</v>
          </cell>
          <cell r="M1855">
            <v>0</v>
          </cell>
          <cell r="N1855" t="str">
            <v>-</v>
          </cell>
          <cell r="O1855" t="str">
            <v>-</v>
          </cell>
          <cell r="W1855" t="str">
            <v>-</v>
          </cell>
        </row>
        <row r="1856">
          <cell r="C1856" t="str">
            <v>4Н1-117</v>
          </cell>
          <cell r="D1856" t="str">
            <v>Настил 4Н1-117</v>
          </cell>
          <cell r="E1856">
            <v>1</v>
          </cell>
          <cell r="F1856">
            <v>131.1</v>
          </cell>
          <cell r="G1856">
            <v>131.1</v>
          </cell>
          <cell r="H1856">
            <v>6.36</v>
          </cell>
          <cell r="I1856">
            <v>6.36</v>
          </cell>
          <cell r="J1856" t="str">
            <v>RAL  7005</v>
          </cell>
          <cell r="K1856">
            <v>0</v>
          </cell>
          <cell r="L1856">
            <v>0</v>
          </cell>
          <cell r="M1856">
            <v>0</v>
          </cell>
          <cell r="N1856" t="str">
            <v>-</v>
          </cell>
          <cell r="O1856" t="str">
            <v>-</v>
          </cell>
          <cell r="W1856" t="str">
            <v>-</v>
          </cell>
        </row>
        <row r="1857">
          <cell r="C1857" t="str">
            <v>4Н1-118</v>
          </cell>
          <cell r="D1857" t="str">
            <v>Настил 4Н1-118</v>
          </cell>
          <cell r="E1857">
            <v>1</v>
          </cell>
          <cell r="F1857">
            <v>132.6</v>
          </cell>
          <cell r="G1857">
            <v>132.6</v>
          </cell>
          <cell r="H1857">
            <v>6.44</v>
          </cell>
          <cell r="I1857">
            <v>6.44</v>
          </cell>
          <cell r="J1857" t="str">
            <v>RAL  7005</v>
          </cell>
          <cell r="K1857">
            <v>0</v>
          </cell>
          <cell r="L1857">
            <v>0</v>
          </cell>
          <cell r="M1857">
            <v>0</v>
          </cell>
          <cell r="N1857" t="str">
            <v>-</v>
          </cell>
          <cell r="O1857" t="str">
            <v>-</v>
          </cell>
          <cell r="W1857" t="str">
            <v>-</v>
          </cell>
        </row>
        <row r="1858">
          <cell r="C1858" t="str">
            <v>4Н1-119</v>
          </cell>
          <cell r="D1858" t="str">
            <v>Настил 4Н1-119</v>
          </cell>
          <cell r="E1858">
            <v>1</v>
          </cell>
          <cell r="F1858">
            <v>161</v>
          </cell>
          <cell r="G1858">
            <v>161</v>
          </cell>
          <cell r="H1858">
            <v>7.82</v>
          </cell>
          <cell r="I1858">
            <v>7.82</v>
          </cell>
          <cell r="J1858" t="str">
            <v>RAL  7005</v>
          </cell>
          <cell r="K1858">
            <v>0</v>
          </cell>
          <cell r="L1858">
            <v>0</v>
          </cell>
          <cell r="M1858">
            <v>0</v>
          </cell>
          <cell r="N1858" t="str">
            <v>-</v>
          </cell>
          <cell r="O1858" t="str">
            <v>-</v>
          </cell>
          <cell r="W1858" t="str">
            <v>-</v>
          </cell>
        </row>
        <row r="1859">
          <cell r="C1859" t="str">
            <v>4Н1-120</v>
          </cell>
          <cell r="D1859" t="str">
            <v>Настил 4Н1-120</v>
          </cell>
          <cell r="E1859">
            <v>1</v>
          </cell>
          <cell r="F1859">
            <v>148.5</v>
          </cell>
          <cell r="G1859">
            <v>148.5</v>
          </cell>
          <cell r="H1859">
            <v>7.21</v>
          </cell>
          <cell r="I1859">
            <v>7.21</v>
          </cell>
          <cell r="J1859" t="str">
            <v>RAL  7005</v>
          </cell>
          <cell r="K1859">
            <v>0</v>
          </cell>
          <cell r="L1859">
            <v>0</v>
          </cell>
          <cell r="M1859">
            <v>0</v>
          </cell>
          <cell r="N1859" t="str">
            <v>-</v>
          </cell>
          <cell r="O1859" t="str">
            <v>-</v>
          </cell>
          <cell r="W1859" t="str">
            <v>-</v>
          </cell>
        </row>
        <row r="1860">
          <cell r="C1860" t="str">
            <v>4Н1-121</v>
          </cell>
          <cell r="D1860" t="str">
            <v>Настил 4Н1-121</v>
          </cell>
          <cell r="E1860">
            <v>1</v>
          </cell>
          <cell r="F1860">
            <v>137.6</v>
          </cell>
          <cell r="G1860">
            <v>137.6</v>
          </cell>
          <cell r="H1860">
            <v>6.67</v>
          </cell>
          <cell r="I1860">
            <v>6.67</v>
          </cell>
          <cell r="J1860" t="str">
            <v>RAL  7005</v>
          </cell>
          <cell r="K1860">
            <v>0</v>
          </cell>
          <cell r="L1860">
            <v>0</v>
          </cell>
          <cell r="M1860">
            <v>0</v>
          </cell>
          <cell r="N1860" t="str">
            <v>-</v>
          </cell>
          <cell r="O1860" t="str">
            <v>-</v>
          </cell>
          <cell r="W1860" t="str">
            <v>-</v>
          </cell>
        </row>
        <row r="1861">
          <cell r="C1861" t="str">
            <v>4Н1-122</v>
          </cell>
          <cell r="D1861" t="str">
            <v>Настил 4Н1-122</v>
          </cell>
          <cell r="E1861">
            <v>1</v>
          </cell>
          <cell r="F1861">
            <v>130.30000000000001</v>
          </cell>
          <cell r="G1861">
            <v>130.30000000000001</v>
          </cell>
          <cell r="H1861">
            <v>6.33</v>
          </cell>
          <cell r="I1861">
            <v>6.33</v>
          </cell>
          <cell r="J1861" t="str">
            <v>RAL  7005</v>
          </cell>
          <cell r="K1861">
            <v>0</v>
          </cell>
          <cell r="L1861">
            <v>0</v>
          </cell>
          <cell r="M1861">
            <v>0</v>
          </cell>
          <cell r="N1861" t="str">
            <v>-</v>
          </cell>
          <cell r="O1861" t="str">
            <v>-</v>
          </cell>
          <cell r="W1861" t="str">
            <v>-</v>
          </cell>
        </row>
        <row r="1862">
          <cell r="C1862" t="str">
            <v>4Н1-123</v>
          </cell>
          <cell r="D1862" t="str">
            <v>Настил 4Н1-123</v>
          </cell>
          <cell r="E1862">
            <v>1</v>
          </cell>
          <cell r="F1862">
            <v>49.1</v>
          </cell>
          <cell r="G1862">
            <v>49.1</v>
          </cell>
          <cell r="H1862">
            <v>2.38</v>
          </cell>
          <cell r="I1862">
            <v>2.38</v>
          </cell>
          <cell r="J1862" t="str">
            <v>RAL  7005</v>
          </cell>
          <cell r="K1862">
            <v>0</v>
          </cell>
          <cell r="L1862">
            <v>0</v>
          </cell>
          <cell r="M1862">
            <v>0</v>
          </cell>
          <cell r="N1862" t="str">
            <v>-</v>
          </cell>
          <cell r="O1862" t="str">
            <v>-</v>
          </cell>
          <cell r="W1862" t="str">
            <v>-</v>
          </cell>
        </row>
        <row r="1863">
          <cell r="C1863" t="str">
            <v>4Н1-124</v>
          </cell>
          <cell r="D1863" t="str">
            <v>Настил 4Н1-124</v>
          </cell>
          <cell r="E1863">
            <v>2</v>
          </cell>
          <cell r="F1863">
            <v>61.9</v>
          </cell>
          <cell r="G1863">
            <v>123.8</v>
          </cell>
          <cell r="H1863">
            <v>3</v>
          </cell>
          <cell r="I1863">
            <v>6</v>
          </cell>
          <cell r="J1863" t="str">
            <v>RAL  7005</v>
          </cell>
          <cell r="K1863">
            <v>0</v>
          </cell>
          <cell r="L1863">
            <v>0</v>
          </cell>
          <cell r="M1863">
            <v>0</v>
          </cell>
          <cell r="N1863" t="str">
            <v>-</v>
          </cell>
          <cell r="O1863" t="str">
            <v>-</v>
          </cell>
          <cell r="W1863" t="str">
            <v>-</v>
          </cell>
        </row>
        <row r="1864">
          <cell r="C1864" t="str">
            <v>4Н1-125</v>
          </cell>
          <cell r="D1864" t="str">
            <v>Настил 4Н1-125</v>
          </cell>
          <cell r="E1864">
            <v>2</v>
          </cell>
          <cell r="F1864">
            <v>57.3</v>
          </cell>
          <cell r="G1864">
            <v>114.6</v>
          </cell>
          <cell r="H1864">
            <v>2.77</v>
          </cell>
          <cell r="I1864">
            <v>5.54</v>
          </cell>
          <cell r="J1864" t="str">
            <v>RAL  7005</v>
          </cell>
          <cell r="K1864">
            <v>0</v>
          </cell>
          <cell r="L1864">
            <v>0</v>
          </cell>
          <cell r="M1864">
            <v>0</v>
          </cell>
          <cell r="N1864" t="str">
            <v>-</v>
          </cell>
          <cell r="O1864" t="str">
            <v>-</v>
          </cell>
          <cell r="W1864" t="str">
            <v>-</v>
          </cell>
        </row>
        <row r="1865">
          <cell r="C1865" t="str">
            <v>4Н1-126</v>
          </cell>
          <cell r="D1865" t="str">
            <v>Настил 4Н1-126</v>
          </cell>
          <cell r="E1865">
            <v>1</v>
          </cell>
          <cell r="F1865">
            <v>10.7</v>
          </cell>
          <cell r="G1865">
            <v>10.7</v>
          </cell>
          <cell r="H1865">
            <v>0.53</v>
          </cell>
          <cell r="I1865">
            <v>0.53</v>
          </cell>
          <cell r="J1865" t="str">
            <v>RAL  7005</v>
          </cell>
          <cell r="K1865">
            <v>0</v>
          </cell>
          <cell r="L1865">
            <v>0</v>
          </cell>
          <cell r="M1865">
            <v>0</v>
          </cell>
          <cell r="N1865" t="str">
            <v>-</v>
          </cell>
          <cell r="O1865" t="str">
            <v>-</v>
          </cell>
          <cell r="W1865" t="str">
            <v>-</v>
          </cell>
        </row>
        <row r="1866">
          <cell r="C1866" t="str">
            <v>4Н1-127</v>
          </cell>
          <cell r="D1866" t="str">
            <v>Настил 4Н1-127</v>
          </cell>
          <cell r="E1866">
            <v>3</v>
          </cell>
          <cell r="F1866">
            <v>25.6</v>
          </cell>
          <cell r="G1866">
            <v>76.8</v>
          </cell>
          <cell r="H1866">
            <v>1.24</v>
          </cell>
          <cell r="I1866">
            <v>3.7199999999999998</v>
          </cell>
          <cell r="J1866" t="str">
            <v>RAL  7005</v>
          </cell>
          <cell r="K1866">
            <v>0</v>
          </cell>
          <cell r="L1866">
            <v>0</v>
          </cell>
          <cell r="M1866">
            <v>0</v>
          </cell>
          <cell r="N1866" t="str">
            <v>-</v>
          </cell>
          <cell r="O1866" t="str">
            <v>-</v>
          </cell>
          <cell r="W1866" t="str">
            <v>-</v>
          </cell>
        </row>
        <row r="1867">
          <cell r="C1867" t="str">
            <v>4Н1-128</v>
          </cell>
          <cell r="D1867" t="str">
            <v>Настил 4Н1-128</v>
          </cell>
          <cell r="E1867">
            <v>1</v>
          </cell>
          <cell r="F1867">
            <v>26.6</v>
          </cell>
          <cell r="G1867">
            <v>26.6</v>
          </cell>
          <cell r="H1867">
            <v>1.29</v>
          </cell>
          <cell r="I1867">
            <v>1.29</v>
          </cell>
          <cell r="J1867" t="str">
            <v>RAL  7005</v>
          </cell>
          <cell r="K1867">
            <v>0</v>
          </cell>
          <cell r="L1867">
            <v>0</v>
          </cell>
          <cell r="M1867">
            <v>0</v>
          </cell>
          <cell r="N1867" t="str">
            <v>-</v>
          </cell>
          <cell r="O1867" t="str">
            <v>-</v>
          </cell>
          <cell r="W1867" t="str">
            <v>-</v>
          </cell>
        </row>
        <row r="1868">
          <cell r="C1868" t="str">
            <v>4Н1-129</v>
          </cell>
          <cell r="D1868" t="str">
            <v>Настил 4Н1-129</v>
          </cell>
          <cell r="E1868">
            <v>2</v>
          </cell>
          <cell r="F1868">
            <v>36.200000000000003</v>
          </cell>
          <cell r="G1868">
            <v>72.400000000000006</v>
          </cell>
          <cell r="H1868">
            <v>1.75</v>
          </cell>
          <cell r="I1868">
            <v>3.5</v>
          </cell>
          <cell r="J1868" t="str">
            <v>RAL  7005</v>
          </cell>
          <cell r="K1868">
            <v>0</v>
          </cell>
          <cell r="L1868">
            <v>0</v>
          </cell>
          <cell r="M1868">
            <v>0</v>
          </cell>
          <cell r="N1868" t="str">
            <v>-</v>
          </cell>
          <cell r="O1868" t="str">
            <v>-</v>
          </cell>
          <cell r="W1868" t="str">
            <v>-</v>
          </cell>
        </row>
        <row r="1869">
          <cell r="C1869" t="str">
            <v>4Н1-130</v>
          </cell>
          <cell r="D1869" t="str">
            <v>Настил 4Н1-130</v>
          </cell>
          <cell r="E1869">
            <v>1</v>
          </cell>
          <cell r="F1869">
            <v>32.1</v>
          </cell>
          <cell r="G1869">
            <v>32.1</v>
          </cell>
          <cell r="H1869">
            <v>1.56</v>
          </cell>
          <cell r="I1869">
            <v>1.56</v>
          </cell>
          <cell r="J1869" t="str">
            <v>RAL  7005</v>
          </cell>
          <cell r="K1869">
            <v>0</v>
          </cell>
          <cell r="L1869">
            <v>0</v>
          </cell>
          <cell r="M1869">
            <v>0</v>
          </cell>
          <cell r="N1869" t="str">
            <v>-</v>
          </cell>
          <cell r="O1869" t="str">
            <v>-</v>
          </cell>
          <cell r="W1869" t="str">
            <v>-</v>
          </cell>
        </row>
        <row r="1870">
          <cell r="C1870" t="str">
            <v>4Н1-131</v>
          </cell>
          <cell r="D1870" t="str">
            <v>Настил 4Н1-131</v>
          </cell>
          <cell r="E1870">
            <v>1</v>
          </cell>
          <cell r="F1870">
            <v>30.9</v>
          </cell>
          <cell r="G1870">
            <v>30.9</v>
          </cell>
          <cell r="H1870">
            <v>1.5</v>
          </cell>
          <cell r="I1870">
            <v>1.5</v>
          </cell>
          <cell r="J1870" t="str">
            <v>RAL  7005</v>
          </cell>
          <cell r="K1870">
            <v>0</v>
          </cell>
          <cell r="L1870">
            <v>0</v>
          </cell>
          <cell r="M1870">
            <v>0</v>
          </cell>
          <cell r="N1870" t="str">
            <v>-</v>
          </cell>
          <cell r="O1870" t="str">
            <v>-</v>
          </cell>
          <cell r="W1870" t="str">
            <v>-</v>
          </cell>
        </row>
        <row r="1871">
          <cell r="C1871" t="str">
            <v>4Н1-132</v>
          </cell>
          <cell r="D1871" t="str">
            <v>Настил 4Н1-132</v>
          </cell>
          <cell r="E1871">
            <v>2</v>
          </cell>
          <cell r="F1871">
            <v>33.700000000000003</v>
          </cell>
          <cell r="G1871">
            <v>67.400000000000006</v>
          </cell>
          <cell r="H1871">
            <v>1.63</v>
          </cell>
          <cell r="I1871">
            <v>3.26</v>
          </cell>
          <cell r="J1871" t="str">
            <v>RAL  7005</v>
          </cell>
          <cell r="K1871">
            <v>0</v>
          </cell>
          <cell r="L1871">
            <v>0</v>
          </cell>
          <cell r="M1871">
            <v>0</v>
          </cell>
          <cell r="N1871" t="str">
            <v>-</v>
          </cell>
          <cell r="O1871" t="str">
            <v>-</v>
          </cell>
          <cell r="W1871" t="str">
            <v>-</v>
          </cell>
        </row>
        <row r="1872">
          <cell r="C1872" t="str">
            <v>4Н1-133</v>
          </cell>
          <cell r="D1872" t="str">
            <v>Настил 4Н1-133</v>
          </cell>
          <cell r="E1872">
            <v>1</v>
          </cell>
          <cell r="F1872">
            <v>17</v>
          </cell>
          <cell r="G1872">
            <v>17</v>
          </cell>
          <cell r="H1872">
            <v>0.83</v>
          </cell>
          <cell r="I1872">
            <v>0.83</v>
          </cell>
          <cell r="J1872" t="str">
            <v>RAL  7005</v>
          </cell>
          <cell r="K1872">
            <v>0</v>
          </cell>
          <cell r="L1872">
            <v>0</v>
          </cell>
          <cell r="M1872">
            <v>0</v>
          </cell>
          <cell r="N1872" t="str">
            <v>-</v>
          </cell>
          <cell r="O1872" t="str">
            <v>-</v>
          </cell>
          <cell r="W1872" t="str">
            <v>-</v>
          </cell>
        </row>
        <row r="1873">
          <cell r="C1873" t="str">
            <v>4Н2-1</v>
          </cell>
          <cell r="D1873" t="str">
            <v>Профлист 4Н2-1</v>
          </cell>
          <cell r="E1873">
            <v>100</v>
          </cell>
          <cell r="F1873">
            <v>49</v>
          </cell>
          <cell r="H1873">
            <v>14.89</v>
          </cell>
          <cell r="I1873">
            <v>1489</v>
          </cell>
          <cell r="J1873" t="str">
            <v>RAL  7005</v>
          </cell>
          <cell r="K1873">
            <v>0</v>
          </cell>
          <cell r="L1873">
            <v>0</v>
          </cell>
          <cell r="M1873">
            <v>0</v>
          </cell>
          <cell r="N1873" t="str">
            <v>-</v>
          </cell>
          <cell r="O1873" t="str">
            <v>-</v>
          </cell>
          <cell r="W1873" t="str">
            <v>-</v>
          </cell>
        </row>
        <row r="1874">
          <cell r="C1874" t="str">
            <v>4Н2-2</v>
          </cell>
          <cell r="D1874" t="str">
            <v>Профлист 4Н2-2</v>
          </cell>
          <cell r="E1874">
            <v>100</v>
          </cell>
          <cell r="F1874">
            <v>47</v>
          </cell>
          <cell r="H1874">
            <v>14.26</v>
          </cell>
          <cell r="I1874">
            <v>1426</v>
          </cell>
          <cell r="J1874" t="str">
            <v>RAL  7005</v>
          </cell>
          <cell r="K1874">
            <v>0</v>
          </cell>
          <cell r="L1874">
            <v>0</v>
          </cell>
          <cell r="M1874">
            <v>0</v>
          </cell>
          <cell r="N1874" t="str">
            <v>-</v>
          </cell>
          <cell r="O1874" t="str">
            <v>-</v>
          </cell>
          <cell r="W1874" t="str">
            <v>-</v>
          </cell>
        </row>
        <row r="1875">
          <cell r="C1875" t="str">
            <v>4Н3-1</v>
          </cell>
          <cell r="D1875" t="str">
            <v>Профлист 4Н3-1</v>
          </cell>
          <cell r="E1875">
            <v>77</v>
          </cell>
          <cell r="F1875">
            <v>70.599999999999994</v>
          </cell>
          <cell r="H1875">
            <v>24.34</v>
          </cell>
          <cell r="I1875">
            <v>1874.18</v>
          </cell>
          <cell r="J1875" t="str">
            <v>RAL Design 110 60 65</v>
          </cell>
          <cell r="K1875">
            <v>0</v>
          </cell>
          <cell r="L1875">
            <v>0</v>
          </cell>
          <cell r="M1875">
            <v>0</v>
          </cell>
          <cell r="N1875" t="str">
            <v>-</v>
          </cell>
          <cell r="O1875" t="str">
            <v>-</v>
          </cell>
          <cell r="W1875" t="str">
            <v>-</v>
          </cell>
        </row>
        <row r="1876">
          <cell r="C1876" t="str">
            <v>4Н3-2</v>
          </cell>
          <cell r="D1876" t="str">
            <v>Профлист 4Н3-2</v>
          </cell>
          <cell r="E1876">
            <v>74</v>
          </cell>
          <cell r="F1876">
            <v>23.6</v>
          </cell>
          <cell r="H1876">
            <v>8.14</v>
          </cell>
          <cell r="I1876">
            <v>602.36</v>
          </cell>
          <cell r="J1876" t="str">
            <v>RAL Design 110 60 65</v>
          </cell>
          <cell r="K1876">
            <v>0</v>
          </cell>
          <cell r="L1876">
            <v>0</v>
          </cell>
          <cell r="M1876">
            <v>0</v>
          </cell>
          <cell r="N1876" t="str">
            <v>-</v>
          </cell>
          <cell r="O1876" t="str">
            <v>-</v>
          </cell>
          <cell r="W1876" t="str">
            <v>-</v>
          </cell>
        </row>
        <row r="1877">
          <cell r="C1877" t="str">
            <v>4Н3-3</v>
          </cell>
          <cell r="D1877" t="str">
            <v>Профлист 4Н3-3</v>
          </cell>
          <cell r="E1877">
            <v>74</v>
          </cell>
          <cell r="F1877">
            <v>22.9</v>
          </cell>
          <cell r="H1877">
            <v>7.89</v>
          </cell>
          <cell r="I1877">
            <v>583.86</v>
          </cell>
          <cell r="J1877" t="str">
            <v>RAL Design 110 60 65</v>
          </cell>
          <cell r="K1877">
            <v>0</v>
          </cell>
          <cell r="L1877">
            <v>0</v>
          </cell>
          <cell r="M1877">
            <v>0</v>
          </cell>
          <cell r="N1877" t="str">
            <v>-</v>
          </cell>
          <cell r="O1877" t="str">
            <v>-</v>
          </cell>
          <cell r="W1877" t="str">
            <v>-</v>
          </cell>
        </row>
        <row r="1878">
          <cell r="C1878" t="str">
            <v>4Н3-4</v>
          </cell>
          <cell r="D1878" t="str">
            <v>Профлист 4Н3-4</v>
          </cell>
          <cell r="E1878">
            <v>1</v>
          </cell>
          <cell r="F1878">
            <v>16.8</v>
          </cell>
          <cell r="H1878">
            <v>5.81</v>
          </cell>
          <cell r="I1878">
            <v>5.81</v>
          </cell>
          <cell r="J1878" t="str">
            <v>RAL Design 110 60 65</v>
          </cell>
          <cell r="K1878">
            <v>0</v>
          </cell>
          <cell r="L1878">
            <v>0</v>
          </cell>
          <cell r="M1878">
            <v>0</v>
          </cell>
          <cell r="N1878" t="str">
            <v>-</v>
          </cell>
          <cell r="O1878" t="str">
            <v>-</v>
          </cell>
          <cell r="W1878" t="str">
            <v>-</v>
          </cell>
        </row>
        <row r="1879">
          <cell r="C1879" t="str">
            <v>4Н3-5</v>
          </cell>
          <cell r="D1879" t="str">
            <v>Профлист 4Н3-5</v>
          </cell>
          <cell r="E1879">
            <v>3</v>
          </cell>
          <cell r="F1879">
            <v>21.8</v>
          </cell>
          <cell r="H1879">
            <v>7.51</v>
          </cell>
          <cell r="I1879">
            <v>22.53</v>
          </cell>
          <cell r="J1879" t="str">
            <v>RAL Design 110 60 65</v>
          </cell>
          <cell r="K1879">
            <v>0</v>
          </cell>
          <cell r="L1879">
            <v>0</v>
          </cell>
          <cell r="M1879">
            <v>0</v>
          </cell>
          <cell r="N1879" t="str">
            <v>-</v>
          </cell>
          <cell r="O1879" t="str">
            <v>-</v>
          </cell>
          <cell r="W1879" t="str">
            <v>-</v>
          </cell>
        </row>
        <row r="1880">
          <cell r="C1880" t="str">
            <v>4Н3-6</v>
          </cell>
          <cell r="D1880" t="str">
            <v>Профлист 4Н3-6</v>
          </cell>
          <cell r="E1880">
            <v>1</v>
          </cell>
          <cell r="F1880">
            <v>6.4</v>
          </cell>
          <cell r="H1880">
            <v>2.2200000000000002</v>
          </cell>
          <cell r="I1880">
            <v>2.2200000000000002</v>
          </cell>
          <cell r="J1880" t="str">
            <v>RAL Design 110 60 65</v>
          </cell>
          <cell r="K1880">
            <v>0</v>
          </cell>
          <cell r="L1880">
            <v>0</v>
          </cell>
          <cell r="M1880">
            <v>0</v>
          </cell>
          <cell r="N1880" t="str">
            <v>-</v>
          </cell>
          <cell r="O1880" t="str">
            <v>-</v>
          </cell>
          <cell r="W1880" t="str">
            <v>-</v>
          </cell>
        </row>
        <row r="1881">
          <cell r="C1881" t="str">
            <v>4Н3-7</v>
          </cell>
          <cell r="D1881" t="str">
            <v>Профлист 4Н3-7</v>
          </cell>
          <cell r="E1881">
            <v>2</v>
          </cell>
          <cell r="F1881">
            <v>17.7</v>
          </cell>
          <cell r="H1881">
            <v>6.11</v>
          </cell>
          <cell r="I1881">
            <v>12.22</v>
          </cell>
          <cell r="J1881" t="str">
            <v>RAL Design 110 60 65</v>
          </cell>
          <cell r="K1881">
            <v>0</v>
          </cell>
          <cell r="L1881">
            <v>0</v>
          </cell>
          <cell r="M1881">
            <v>0</v>
          </cell>
          <cell r="N1881" t="str">
            <v>-</v>
          </cell>
          <cell r="O1881" t="str">
            <v>-</v>
          </cell>
          <cell r="W1881" t="str">
            <v>-</v>
          </cell>
        </row>
        <row r="1882">
          <cell r="C1882" t="str">
            <v>4Н3-8</v>
          </cell>
          <cell r="D1882" t="str">
            <v>Профлист 4Н3-8</v>
          </cell>
          <cell r="E1882">
            <v>2</v>
          </cell>
          <cell r="F1882">
            <v>10.3</v>
          </cell>
          <cell r="H1882">
            <v>3.57</v>
          </cell>
          <cell r="I1882">
            <v>7.14</v>
          </cell>
          <cell r="J1882" t="str">
            <v>RAL Design 110 60 65</v>
          </cell>
          <cell r="K1882">
            <v>0</v>
          </cell>
          <cell r="L1882">
            <v>0</v>
          </cell>
          <cell r="M1882">
            <v>0</v>
          </cell>
          <cell r="N1882" t="str">
            <v>-</v>
          </cell>
          <cell r="O1882" t="str">
            <v>-</v>
          </cell>
          <cell r="W1882" t="str">
            <v>-</v>
          </cell>
        </row>
        <row r="1883">
          <cell r="C1883" t="str">
            <v>4Н3-9</v>
          </cell>
          <cell r="D1883" t="str">
            <v>Профлист 4Н3-9</v>
          </cell>
          <cell r="E1883">
            <v>1</v>
          </cell>
          <cell r="F1883">
            <v>71.5</v>
          </cell>
          <cell r="H1883">
            <v>24.62</v>
          </cell>
          <cell r="I1883">
            <v>24.62</v>
          </cell>
          <cell r="J1883" t="str">
            <v>RAL Design 110 60 65</v>
          </cell>
          <cell r="K1883">
            <v>0</v>
          </cell>
          <cell r="L1883">
            <v>0</v>
          </cell>
          <cell r="M1883">
            <v>0</v>
          </cell>
          <cell r="N1883" t="str">
            <v>-</v>
          </cell>
          <cell r="O1883" t="str">
            <v>-</v>
          </cell>
          <cell r="W1883" t="str">
            <v>-</v>
          </cell>
        </row>
        <row r="1884">
          <cell r="C1884" t="str">
            <v>4Н4-1</v>
          </cell>
          <cell r="D1884" t="str">
            <v>Настил 4Н4-1</v>
          </cell>
          <cell r="E1884">
            <v>2</v>
          </cell>
          <cell r="F1884">
            <v>14.1</v>
          </cell>
          <cell r="G1884">
            <v>28.2</v>
          </cell>
          <cell r="H1884">
            <v>1.75</v>
          </cell>
          <cell r="I1884">
            <v>3.5</v>
          </cell>
          <cell r="J1884" t="str">
            <v>RAL  7005</v>
          </cell>
          <cell r="K1884">
            <v>0</v>
          </cell>
          <cell r="L1884">
            <v>0</v>
          </cell>
          <cell r="M1884">
            <v>0</v>
          </cell>
          <cell r="N1884" t="str">
            <v>-</v>
          </cell>
          <cell r="O1884" t="str">
            <v>-</v>
          </cell>
          <cell r="W1884" t="str">
            <v>-</v>
          </cell>
        </row>
        <row r="1885">
          <cell r="C1885" t="str">
            <v>4Н4-2</v>
          </cell>
          <cell r="D1885" t="str">
            <v>Настил 4Н4-2</v>
          </cell>
          <cell r="E1885">
            <v>2</v>
          </cell>
          <cell r="F1885">
            <v>20.100000000000001</v>
          </cell>
          <cell r="G1885">
            <v>40.200000000000003</v>
          </cell>
          <cell r="H1885">
            <v>2.4700000000000002</v>
          </cell>
          <cell r="I1885">
            <v>4.9400000000000004</v>
          </cell>
          <cell r="J1885" t="str">
            <v>RAL  7005</v>
          </cell>
          <cell r="K1885">
            <v>0</v>
          </cell>
          <cell r="L1885">
            <v>0</v>
          </cell>
          <cell r="M1885">
            <v>0</v>
          </cell>
          <cell r="N1885" t="str">
            <v>-</v>
          </cell>
          <cell r="O1885" t="str">
            <v>-</v>
          </cell>
          <cell r="W1885" t="str">
            <v>-</v>
          </cell>
        </row>
        <row r="1886">
          <cell r="C1886" t="str">
            <v>4Н4-3</v>
          </cell>
          <cell r="D1886" t="str">
            <v>Настил 4Н4-3</v>
          </cell>
          <cell r="E1886">
            <v>2</v>
          </cell>
          <cell r="F1886">
            <v>20</v>
          </cell>
          <cell r="G1886">
            <v>40</v>
          </cell>
          <cell r="H1886">
            <v>2.46</v>
          </cell>
          <cell r="I1886">
            <v>4.92</v>
          </cell>
          <cell r="J1886" t="str">
            <v>RAL  7005</v>
          </cell>
          <cell r="K1886">
            <v>0</v>
          </cell>
          <cell r="L1886">
            <v>0</v>
          </cell>
          <cell r="M1886">
            <v>0</v>
          </cell>
          <cell r="N1886" t="str">
            <v>-</v>
          </cell>
          <cell r="O1886" t="str">
            <v>-</v>
          </cell>
          <cell r="W1886" t="str">
            <v>-</v>
          </cell>
        </row>
        <row r="1887">
          <cell r="C1887" t="str">
            <v>4Н4-4</v>
          </cell>
          <cell r="D1887" t="str">
            <v>Настил 4Н4-4</v>
          </cell>
          <cell r="E1887">
            <v>1</v>
          </cell>
          <cell r="F1887">
            <v>33.4</v>
          </cell>
          <cell r="G1887">
            <v>33.4</v>
          </cell>
          <cell r="H1887">
            <v>4.09</v>
          </cell>
          <cell r="I1887">
            <v>4.09</v>
          </cell>
          <cell r="J1887" t="str">
            <v>RAL  7005</v>
          </cell>
          <cell r="K1887">
            <v>0</v>
          </cell>
          <cell r="L1887">
            <v>0</v>
          </cell>
          <cell r="M1887">
            <v>0</v>
          </cell>
          <cell r="N1887" t="str">
            <v>-</v>
          </cell>
          <cell r="O1887" t="str">
            <v>-</v>
          </cell>
          <cell r="W1887" t="str">
            <v>-</v>
          </cell>
        </row>
        <row r="1888">
          <cell r="C1888" t="str">
            <v>4Н4-5</v>
          </cell>
          <cell r="D1888" t="str">
            <v>Настил 4Н4-5</v>
          </cell>
          <cell r="E1888">
            <v>2</v>
          </cell>
          <cell r="F1888">
            <v>29.7</v>
          </cell>
          <cell r="G1888">
            <v>59.4</v>
          </cell>
          <cell r="H1888">
            <v>3.63</v>
          </cell>
          <cell r="I1888">
            <v>7.26</v>
          </cell>
          <cell r="J1888" t="str">
            <v>RAL  7005</v>
          </cell>
          <cell r="K1888">
            <v>0</v>
          </cell>
          <cell r="L1888">
            <v>0</v>
          </cell>
          <cell r="M1888">
            <v>0</v>
          </cell>
          <cell r="N1888" t="str">
            <v>-</v>
          </cell>
          <cell r="O1888" t="str">
            <v>-</v>
          </cell>
          <cell r="W1888" t="str">
            <v>-</v>
          </cell>
        </row>
        <row r="1889">
          <cell r="C1889" t="str">
            <v>4Н4-6</v>
          </cell>
          <cell r="D1889" t="str">
            <v>Настил 4Н4-6</v>
          </cell>
          <cell r="E1889">
            <v>2</v>
          </cell>
          <cell r="F1889">
            <v>25.2</v>
          </cell>
          <cell r="G1889">
            <v>50.4</v>
          </cell>
          <cell r="H1889">
            <v>3.09</v>
          </cell>
          <cell r="I1889">
            <v>6.18</v>
          </cell>
          <cell r="J1889" t="str">
            <v>RAL  7005</v>
          </cell>
          <cell r="K1889">
            <v>0</v>
          </cell>
          <cell r="L1889">
            <v>0</v>
          </cell>
          <cell r="M1889">
            <v>0</v>
          </cell>
          <cell r="N1889" t="str">
            <v>-</v>
          </cell>
          <cell r="O1889" t="str">
            <v>-</v>
          </cell>
          <cell r="W1889" t="str">
            <v>-</v>
          </cell>
        </row>
        <row r="1890">
          <cell r="C1890" t="str">
            <v>4Н4-7</v>
          </cell>
          <cell r="D1890" t="str">
            <v>Настил 4Н4-7</v>
          </cell>
          <cell r="E1890">
            <v>1</v>
          </cell>
          <cell r="F1890">
            <v>26.1</v>
          </cell>
          <cell r="G1890">
            <v>26.1</v>
          </cell>
          <cell r="H1890">
            <v>3.19</v>
          </cell>
          <cell r="I1890">
            <v>3.19</v>
          </cell>
          <cell r="J1890" t="str">
            <v>RAL  7005</v>
          </cell>
          <cell r="K1890">
            <v>0</v>
          </cell>
          <cell r="L1890">
            <v>0</v>
          </cell>
          <cell r="M1890">
            <v>0</v>
          </cell>
          <cell r="N1890" t="str">
            <v>-</v>
          </cell>
          <cell r="O1890" t="str">
            <v>-</v>
          </cell>
          <cell r="W1890" t="str">
            <v>-</v>
          </cell>
        </row>
        <row r="1891">
          <cell r="C1891" t="str">
            <v>4Н4-8</v>
          </cell>
          <cell r="D1891" t="str">
            <v>Настил 4Н4-8</v>
          </cell>
          <cell r="E1891">
            <v>1</v>
          </cell>
          <cell r="F1891">
            <v>17.399999999999999</v>
          </cell>
          <cell r="G1891">
            <v>17.399999999999999</v>
          </cell>
          <cell r="H1891">
            <v>2.14</v>
          </cell>
          <cell r="I1891">
            <v>2.14</v>
          </cell>
          <cell r="J1891" t="str">
            <v>RAL  7005</v>
          </cell>
          <cell r="K1891">
            <v>0</v>
          </cell>
          <cell r="L1891">
            <v>0</v>
          </cell>
          <cell r="M1891">
            <v>0</v>
          </cell>
          <cell r="N1891" t="str">
            <v>-</v>
          </cell>
          <cell r="O1891" t="str">
            <v>-</v>
          </cell>
          <cell r="W1891" t="str">
            <v>-</v>
          </cell>
        </row>
        <row r="1892">
          <cell r="C1892" t="str">
            <v>4Н4-9</v>
          </cell>
          <cell r="D1892" t="str">
            <v>Настил 4Н4-9</v>
          </cell>
          <cell r="E1892">
            <v>1</v>
          </cell>
          <cell r="F1892">
            <v>8.9</v>
          </cell>
          <cell r="G1892">
            <v>8.9</v>
          </cell>
          <cell r="H1892">
            <v>1.1200000000000001</v>
          </cell>
          <cell r="I1892">
            <v>1.1200000000000001</v>
          </cell>
          <cell r="J1892" t="str">
            <v>RAL  7005</v>
          </cell>
          <cell r="K1892">
            <v>0</v>
          </cell>
          <cell r="L1892">
            <v>0</v>
          </cell>
          <cell r="M1892">
            <v>0</v>
          </cell>
          <cell r="N1892" t="str">
            <v>-</v>
          </cell>
          <cell r="O1892" t="str">
            <v>-</v>
          </cell>
          <cell r="W1892" t="str">
            <v>-</v>
          </cell>
        </row>
        <row r="1893">
          <cell r="C1893" t="str">
            <v>4Н4-10</v>
          </cell>
          <cell r="D1893" t="str">
            <v>Настил 4Н4-10</v>
          </cell>
          <cell r="E1893">
            <v>1</v>
          </cell>
          <cell r="F1893">
            <v>16.5</v>
          </cell>
          <cell r="G1893">
            <v>16.5</v>
          </cell>
          <cell r="H1893">
            <v>2.04</v>
          </cell>
          <cell r="I1893">
            <v>2.04</v>
          </cell>
          <cell r="J1893" t="str">
            <v>RAL  7005</v>
          </cell>
          <cell r="K1893">
            <v>0</v>
          </cell>
          <cell r="L1893">
            <v>0</v>
          </cell>
          <cell r="M1893">
            <v>0</v>
          </cell>
          <cell r="N1893" t="str">
            <v>-</v>
          </cell>
          <cell r="O1893" t="str">
            <v>-</v>
          </cell>
          <cell r="W1893" t="str">
            <v>-</v>
          </cell>
        </row>
        <row r="1894">
          <cell r="C1894" t="str">
            <v>4Н4-11</v>
          </cell>
          <cell r="D1894" t="str">
            <v>Настил 4Н4-11</v>
          </cell>
          <cell r="E1894">
            <v>2</v>
          </cell>
          <cell r="F1894">
            <v>19.399999999999999</v>
          </cell>
          <cell r="G1894">
            <v>38.799999999999997</v>
          </cell>
          <cell r="H1894">
            <v>2.2799999999999998</v>
          </cell>
          <cell r="I1894">
            <v>4.5599999999999996</v>
          </cell>
          <cell r="J1894" t="str">
            <v>RAL  7005</v>
          </cell>
          <cell r="K1894">
            <v>0</v>
          </cell>
          <cell r="L1894">
            <v>0</v>
          </cell>
          <cell r="M1894">
            <v>0</v>
          </cell>
          <cell r="N1894" t="str">
            <v>-</v>
          </cell>
          <cell r="O1894" t="str">
            <v>-</v>
          </cell>
          <cell r="W1894" t="str">
            <v>-</v>
          </cell>
        </row>
        <row r="1895">
          <cell r="C1895" t="str">
            <v>4Н4-12</v>
          </cell>
          <cell r="D1895" t="str">
            <v>Настил 4Н4-12</v>
          </cell>
          <cell r="E1895">
            <v>1</v>
          </cell>
          <cell r="F1895">
            <v>13.7</v>
          </cell>
          <cell r="G1895">
            <v>13.7</v>
          </cell>
          <cell r="H1895">
            <v>1.72</v>
          </cell>
          <cell r="I1895">
            <v>1.72</v>
          </cell>
          <cell r="J1895" t="str">
            <v>RAL  7005</v>
          </cell>
          <cell r="K1895">
            <v>0</v>
          </cell>
          <cell r="L1895">
            <v>0</v>
          </cell>
          <cell r="M1895">
            <v>0</v>
          </cell>
          <cell r="N1895" t="str">
            <v>-</v>
          </cell>
          <cell r="O1895" t="str">
            <v>-</v>
          </cell>
          <cell r="W1895" t="str">
            <v>-</v>
          </cell>
        </row>
        <row r="1896">
          <cell r="C1896" t="str">
            <v>4Н4-13</v>
          </cell>
          <cell r="D1896" t="str">
            <v>Настил 4Н4-13</v>
          </cell>
          <cell r="E1896">
            <v>1</v>
          </cell>
          <cell r="F1896">
            <v>32.4</v>
          </cell>
          <cell r="G1896">
            <v>32.4</v>
          </cell>
          <cell r="H1896">
            <v>3.97</v>
          </cell>
          <cell r="I1896">
            <v>3.97</v>
          </cell>
          <cell r="J1896" t="str">
            <v>RAL  7005</v>
          </cell>
          <cell r="K1896">
            <v>0</v>
          </cell>
          <cell r="L1896">
            <v>0</v>
          </cell>
          <cell r="M1896">
            <v>0</v>
          </cell>
          <cell r="N1896" t="str">
            <v>-</v>
          </cell>
          <cell r="O1896" t="str">
            <v>-</v>
          </cell>
          <cell r="W1896" t="str">
            <v>-</v>
          </cell>
        </row>
        <row r="1897">
          <cell r="C1897" t="str">
            <v>4Н4-14</v>
          </cell>
          <cell r="D1897" t="str">
            <v>Настил 4Н4-14</v>
          </cell>
          <cell r="E1897">
            <v>1</v>
          </cell>
          <cell r="F1897">
            <v>27</v>
          </cell>
          <cell r="G1897">
            <v>27</v>
          </cell>
          <cell r="H1897">
            <v>3.3</v>
          </cell>
          <cell r="I1897">
            <v>3.3</v>
          </cell>
          <cell r="J1897" t="str">
            <v>RAL  7005</v>
          </cell>
          <cell r="K1897">
            <v>0</v>
          </cell>
          <cell r="L1897">
            <v>0</v>
          </cell>
          <cell r="M1897">
            <v>0</v>
          </cell>
          <cell r="N1897" t="str">
            <v>-</v>
          </cell>
          <cell r="O1897" t="str">
            <v>-</v>
          </cell>
          <cell r="W1897" t="str">
            <v>-</v>
          </cell>
        </row>
        <row r="1898">
          <cell r="C1898" t="str">
            <v>4Н4-15</v>
          </cell>
          <cell r="D1898" t="str">
            <v>Настил 4Н4-15</v>
          </cell>
          <cell r="E1898">
            <v>2</v>
          </cell>
          <cell r="F1898">
            <v>8.1</v>
          </cell>
          <cell r="G1898">
            <v>16.2</v>
          </cell>
          <cell r="H1898">
            <v>1.02</v>
          </cell>
          <cell r="I1898">
            <v>2.04</v>
          </cell>
          <cell r="J1898" t="str">
            <v>RAL  7005</v>
          </cell>
          <cell r="K1898">
            <v>0</v>
          </cell>
          <cell r="L1898">
            <v>0</v>
          </cell>
          <cell r="M1898">
            <v>0</v>
          </cell>
          <cell r="N1898" t="str">
            <v>-</v>
          </cell>
          <cell r="O1898" t="str">
            <v>-</v>
          </cell>
          <cell r="W1898" t="str">
            <v>-</v>
          </cell>
        </row>
        <row r="1899">
          <cell r="C1899" t="str">
            <v>4Н4-16</v>
          </cell>
          <cell r="D1899" t="str">
            <v>Настил 4Н4-16</v>
          </cell>
          <cell r="E1899">
            <v>3</v>
          </cell>
          <cell r="F1899">
            <v>20.3</v>
          </cell>
          <cell r="G1899">
            <v>60.9</v>
          </cell>
          <cell r="H1899">
            <v>2.5</v>
          </cell>
          <cell r="I1899">
            <v>7.5</v>
          </cell>
          <cell r="J1899" t="str">
            <v>RAL  7005</v>
          </cell>
          <cell r="K1899">
            <v>0</v>
          </cell>
          <cell r="L1899">
            <v>0</v>
          </cell>
          <cell r="M1899">
            <v>0</v>
          </cell>
          <cell r="N1899" t="str">
            <v>-</v>
          </cell>
          <cell r="O1899" t="str">
            <v>-</v>
          </cell>
          <cell r="W1899" t="str">
            <v>-</v>
          </cell>
        </row>
        <row r="1900">
          <cell r="C1900" t="str">
            <v>4Н4-17</v>
          </cell>
          <cell r="D1900" t="str">
            <v>Настил 4Н4-17</v>
          </cell>
          <cell r="E1900">
            <v>3</v>
          </cell>
          <cell r="F1900">
            <v>24</v>
          </cell>
          <cell r="G1900">
            <v>72</v>
          </cell>
          <cell r="H1900">
            <v>2.95</v>
          </cell>
          <cell r="I1900">
            <v>8.8500000000000014</v>
          </cell>
          <cell r="J1900" t="str">
            <v>RAL  7005</v>
          </cell>
          <cell r="K1900">
            <v>0</v>
          </cell>
          <cell r="L1900">
            <v>0</v>
          </cell>
          <cell r="M1900">
            <v>0</v>
          </cell>
          <cell r="N1900" t="str">
            <v>-</v>
          </cell>
          <cell r="O1900" t="str">
            <v>-</v>
          </cell>
          <cell r="W1900" t="str">
            <v>-</v>
          </cell>
        </row>
        <row r="1901">
          <cell r="C1901" t="str">
            <v>4Н4-18</v>
          </cell>
          <cell r="D1901" t="str">
            <v>Настил 4Н4-18</v>
          </cell>
          <cell r="E1901">
            <v>1</v>
          </cell>
          <cell r="F1901">
            <v>16.600000000000001</v>
          </cell>
          <cell r="G1901">
            <v>16.600000000000001</v>
          </cell>
          <cell r="H1901">
            <v>2.04</v>
          </cell>
          <cell r="I1901">
            <v>2.04</v>
          </cell>
          <cell r="J1901" t="str">
            <v>RAL  7005</v>
          </cell>
          <cell r="K1901">
            <v>0</v>
          </cell>
          <cell r="L1901">
            <v>0</v>
          </cell>
          <cell r="M1901">
            <v>0</v>
          </cell>
          <cell r="N1901" t="str">
            <v>-</v>
          </cell>
          <cell r="O1901" t="str">
            <v>-</v>
          </cell>
          <cell r="W1901" t="str">
            <v>-</v>
          </cell>
        </row>
        <row r="1902">
          <cell r="C1902" t="str">
            <v>4Н4-19</v>
          </cell>
          <cell r="D1902" t="str">
            <v>Настил 4Н4-19</v>
          </cell>
          <cell r="E1902">
            <v>1</v>
          </cell>
          <cell r="F1902">
            <v>7.6</v>
          </cell>
          <cell r="G1902">
            <v>7.6</v>
          </cell>
          <cell r="H1902">
            <v>0.95</v>
          </cell>
          <cell r="I1902">
            <v>0.95</v>
          </cell>
          <cell r="J1902" t="str">
            <v>RAL  7005</v>
          </cell>
          <cell r="K1902">
            <v>0</v>
          </cell>
          <cell r="L1902">
            <v>0</v>
          </cell>
          <cell r="M1902">
            <v>0</v>
          </cell>
          <cell r="N1902" t="str">
            <v>-</v>
          </cell>
          <cell r="O1902" t="str">
            <v>-</v>
          </cell>
          <cell r="W1902" t="str">
            <v>-</v>
          </cell>
        </row>
        <row r="1903">
          <cell r="C1903" t="str">
            <v>4ОГ1-1</v>
          </cell>
          <cell r="D1903" t="str">
            <v>Ограждение 4ОГ1-1</v>
          </cell>
          <cell r="E1903">
            <v>1</v>
          </cell>
          <cell r="F1903">
            <v>72.400000000000006</v>
          </cell>
          <cell r="G1903">
            <v>72.400000000000006</v>
          </cell>
          <cell r="H1903">
            <v>3.99</v>
          </cell>
          <cell r="I1903">
            <v>3.99</v>
          </cell>
          <cell r="J1903" t="str">
            <v>RAL  7005</v>
          </cell>
          <cell r="K1903">
            <v>0</v>
          </cell>
          <cell r="L1903">
            <v>0</v>
          </cell>
          <cell r="M1903">
            <v>0</v>
          </cell>
          <cell r="N1903" t="str">
            <v>-</v>
          </cell>
          <cell r="O1903" t="str">
            <v>-</v>
          </cell>
          <cell r="W1903" t="str">
            <v>-</v>
          </cell>
        </row>
        <row r="1904">
          <cell r="C1904" t="str">
            <v>4ОГ1-2</v>
          </cell>
          <cell r="D1904" t="str">
            <v>Ограждение 4ОГ1-2</v>
          </cell>
          <cell r="E1904">
            <v>1</v>
          </cell>
          <cell r="F1904">
            <v>40.1</v>
          </cell>
          <cell r="G1904">
            <v>40.1</v>
          </cell>
          <cell r="H1904">
            <v>2.2000000000000002</v>
          </cell>
          <cell r="I1904">
            <v>2.2000000000000002</v>
          </cell>
          <cell r="J1904" t="str">
            <v>RAL  7005</v>
          </cell>
          <cell r="K1904">
            <v>0</v>
          </cell>
          <cell r="L1904">
            <v>0</v>
          </cell>
          <cell r="M1904">
            <v>0</v>
          </cell>
          <cell r="N1904" t="str">
            <v>-</v>
          </cell>
          <cell r="O1904" t="str">
            <v>-</v>
          </cell>
          <cell r="W1904" t="str">
            <v>-</v>
          </cell>
        </row>
        <row r="1905">
          <cell r="C1905" t="str">
            <v>4ОГ1-3</v>
          </cell>
          <cell r="D1905" t="str">
            <v>Ограждение 4ОГ1-3</v>
          </cell>
          <cell r="E1905">
            <v>1</v>
          </cell>
          <cell r="F1905">
            <v>16.2</v>
          </cell>
          <cell r="G1905">
            <v>16.2</v>
          </cell>
          <cell r="H1905">
            <v>0.88</v>
          </cell>
          <cell r="I1905">
            <v>0.88</v>
          </cell>
          <cell r="J1905" t="str">
            <v>RAL  7005</v>
          </cell>
          <cell r="K1905">
            <v>0</v>
          </cell>
          <cell r="L1905">
            <v>0</v>
          </cell>
          <cell r="M1905">
            <v>0</v>
          </cell>
          <cell r="N1905" t="str">
            <v>-</v>
          </cell>
          <cell r="O1905" t="str">
            <v>-</v>
          </cell>
          <cell r="W1905" t="str">
            <v>-</v>
          </cell>
        </row>
        <row r="1906">
          <cell r="C1906" t="str">
            <v>4ОГ1-4</v>
          </cell>
          <cell r="D1906" t="str">
            <v>Ограждение 4ОГ1-4</v>
          </cell>
          <cell r="E1906">
            <v>2</v>
          </cell>
          <cell r="F1906">
            <v>16.2</v>
          </cell>
          <cell r="G1906">
            <v>32.4</v>
          </cell>
          <cell r="H1906">
            <v>0.88</v>
          </cell>
          <cell r="I1906">
            <v>1.76</v>
          </cell>
          <cell r="J1906" t="str">
            <v>RAL  7005</v>
          </cell>
          <cell r="K1906">
            <v>0</v>
          </cell>
          <cell r="L1906">
            <v>0</v>
          </cell>
          <cell r="M1906">
            <v>0</v>
          </cell>
          <cell r="N1906" t="str">
            <v>-</v>
          </cell>
          <cell r="O1906" t="str">
            <v>-</v>
          </cell>
          <cell r="W1906" t="str">
            <v>-</v>
          </cell>
        </row>
        <row r="1907">
          <cell r="C1907" t="str">
            <v>4ОГ1-5</v>
          </cell>
          <cell r="D1907" t="str">
            <v>Ограждение 4ОГ1-5</v>
          </cell>
          <cell r="E1907">
            <v>1</v>
          </cell>
          <cell r="F1907">
            <v>18.5</v>
          </cell>
          <cell r="G1907">
            <v>18.5</v>
          </cell>
          <cell r="H1907">
            <v>1</v>
          </cell>
          <cell r="I1907">
            <v>1</v>
          </cell>
          <cell r="J1907" t="str">
            <v>RAL  7005</v>
          </cell>
          <cell r="K1907">
            <v>0</v>
          </cell>
          <cell r="L1907">
            <v>0</v>
          </cell>
          <cell r="M1907">
            <v>0</v>
          </cell>
          <cell r="N1907" t="str">
            <v>-</v>
          </cell>
          <cell r="O1907" t="str">
            <v>-</v>
          </cell>
          <cell r="W1907" t="str">
            <v>-</v>
          </cell>
        </row>
        <row r="1908">
          <cell r="C1908" t="str">
            <v>4ОГ1-6</v>
          </cell>
          <cell r="D1908" t="str">
            <v>Ограждение 4ОГ1-6</v>
          </cell>
          <cell r="E1908">
            <v>1</v>
          </cell>
          <cell r="F1908">
            <v>20.399999999999999</v>
          </cell>
          <cell r="G1908">
            <v>20.399999999999999</v>
          </cell>
          <cell r="H1908">
            <v>1.1200000000000001</v>
          </cell>
          <cell r="I1908">
            <v>1.1200000000000001</v>
          </cell>
          <cell r="J1908" t="str">
            <v>RAL  7005</v>
          </cell>
          <cell r="K1908">
            <v>0</v>
          </cell>
          <cell r="L1908">
            <v>0</v>
          </cell>
          <cell r="M1908">
            <v>0</v>
          </cell>
          <cell r="N1908" t="str">
            <v>-</v>
          </cell>
          <cell r="O1908" t="str">
            <v>-</v>
          </cell>
          <cell r="W1908" t="str">
            <v>-</v>
          </cell>
        </row>
        <row r="1909">
          <cell r="C1909" t="str">
            <v>4ОГ1-7</v>
          </cell>
          <cell r="D1909" t="str">
            <v>Ограждение 4ОГ1-7</v>
          </cell>
          <cell r="E1909">
            <v>3</v>
          </cell>
          <cell r="F1909">
            <v>31.3</v>
          </cell>
          <cell r="G1909">
            <v>93.9</v>
          </cell>
          <cell r="H1909">
            <v>1.71</v>
          </cell>
          <cell r="I1909">
            <v>5.13</v>
          </cell>
          <cell r="J1909" t="str">
            <v>RAL  7005</v>
          </cell>
          <cell r="K1909">
            <v>0</v>
          </cell>
          <cell r="L1909">
            <v>0</v>
          </cell>
          <cell r="M1909">
            <v>0</v>
          </cell>
          <cell r="N1909" t="str">
            <v>-</v>
          </cell>
          <cell r="O1909" t="str">
            <v>-</v>
          </cell>
          <cell r="W1909" t="str">
            <v>-</v>
          </cell>
        </row>
        <row r="1910">
          <cell r="C1910" t="str">
            <v>4ОГ1-8</v>
          </cell>
          <cell r="D1910" t="str">
            <v>Ограждение 4ОГ1-8</v>
          </cell>
          <cell r="E1910">
            <v>1</v>
          </cell>
          <cell r="F1910">
            <v>18.5</v>
          </cell>
          <cell r="G1910">
            <v>18.5</v>
          </cell>
          <cell r="H1910">
            <v>1</v>
          </cell>
          <cell r="I1910">
            <v>1</v>
          </cell>
          <cell r="J1910" t="str">
            <v>RAL  7005</v>
          </cell>
          <cell r="K1910">
            <v>0</v>
          </cell>
          <cell r="L1910">
            <v>0</v>
          </cell>
          <cell r="M1910">
            <v>0</v>
          </cell>
          <cell r="N1910" t="str">
            <v>-</v>
          </cell>
          <cell r="O1910" t="str">
            <v>-</v>
          </cell>
          <cell r="W1910" t="str">
            <v>-</v>
          </cell>
        </row>
        <row r="1911">
          <cell r="C1911" t="str">
            <v>4ОГ1-9</v>
          </cell>
          <cell r="D1911" t="str">
            <v>Ограждение 4ОГ1-9</v>
          </cell>
          <cell r="E1911">
            <v>3</v>
          </cell>
          <cell r="F1911">
            <v>18.100000000000001</v>
          </cell>
          <cell r="G1911">
            <v>54.3</v>
          </cell>
          <cell r="H1911">
            <v>0.99</v>
          </cell>
          <cell r="I1911">
            <v>2.9699999999999998</v>
          </cell>
          <cell r="J1911" t="str">
            <v>RAL  7005</v>
          </cell>
          <cell r="K1911">
            <v>0</v>
          </cell>
          <cell r="L1911">
            <v>0</v>
          </cell>
          <cell r="M1911">
            <v>0</v>
          </cell>
          <cell r="N1911" t="str">
            <v>-</v>
          </cell>
          <cell r="O1911" t="str">
            <v>-</v>
          </cell>
          <cell r="W1911" t="str">
            <v>-</v>
          </cell>
        </row>
        <row r="1912">
          <cell r="C1912" t="str">
            <v>4ОГ1-10</v>
          </cell>
          <cell r="D1912" t="str">
            <v>Ограждение 4ОГ1-10</v>
          </cell>
          <cell r="E1912">
            <v>3</v>
          </cell>
          <cell r="F1912">
            <v>18.2</v>
          </cell>
          <cell r="G1912">
            <v>54.6</v>
          </cell>
          <cell r="H1912">
            <v>0.99</v>
          </cell>
          <cell r="I1912">
            <v>2.9699999999999998</v>
          </cell>
          <cell r="J1912" t="str">
            <v>RAL  7005</v>
          </cell>
          <cell r="K1912">
            <v>0</v>
          </cell>
          <cell r="L1912">
            <v>0</v>
          </cell>
          <cell r="M1912">
            <v>0</v>
          </cell>
          <cell r="N1912" t="str">
            <v>-</v>
          </cell>
          <cell r="O1912" t="str">
            <v>-</v>
          </cell>
          <cell r="W1912" t="str">
            <v>-</v>
          </cell>
        </row>
        <row r="1913">
          <cell r="C1913" t="str">
            <v>4ОГ1-11</v>
          </cell>
          <cell r="D1913" t="str">
            <v>Ограждение 4ОГ1-11</v>
          </cell>
          <cell r="E1913">
            <v>1</v>
          </cell>
          <cell r="F1913">
            <v>18</v>
          </cell>
          <cell r="G1913">
            <v>18</v>
          </cell>
          <cell r="H1913">
            <v>0.98</v>
          </cell>
          <cell r="I1913">
            <v>0.98</v>
          </cell>
          <cell r="J1913" t="str">
            <v>RAL  7005</v>
          </cell>
          <cell r="K1913">
            <v>0</v>
          </cell>
          <cell r="L1913">
            <v>0</v>
          </cell>
          <cell r="M1913">
            <v>0</v>
          </cell>
          <cell r="N1913" t="str">
            <v>-</v>
          </cell>
          <cell r="O1913" t="str">
            <v>-</v>
          </cell>
          <cell r="W1913" t="str">
            <v>-</v>
          </cell>
        </row>
        <row r="1914">
          <cell r="C1914" t="str">
            <v>4ОГ1-12</v>
          </cell>
          <cell r="D1914" t="str">
            <v>Ограждение 4ОГ1-12</v>
          </cell>
          <cell r="E1914">
            <v>1</v>
          </cell>
          <cell r="F1914">
            <v>15.3</v>
          </cell>
          <cell r="G1914">
            <v>15.3</v>
          </cell>
          <cell r="H1914">
            <v>0.82</v>
          </cell>
          <cell r="I1914">
            <v>0.82</v>
          </cell>
          <cell r="J1914" t="str">
            <v>RAL  7005</v>
          </cell>
          <cell r="K1914">
            <v>0</v>
          </cell>
          <cell r="L1914">
            <v>0</v>
          </cell>
          <cell r="M1914">
            <v>0</v>
          </cell>
          <cell r="N1914" t="str">
            <v>-</v>
          </cell>
          <cell r="O1914" t="str">
            <v>-</v>
          </cell>
          <cell r="W1914" t="str">
            <v>-</v>
          </cell>
        </row>
        <row r="1915">
          <cell r="C1915" t="str">
            <v>4ОГ1-13</v>
          </cell>
          <cell r="D1915" t="str">
            <v>Ограждение 4ОГ1-13</v>
          </cell>
          <cell r="E1915">
            <v>1</v>
          </cell>
          <cell r="F1915">
            <v>21.3</v>
          </cell>
          <cell r="G1915">
            <v>21.3</v>
          </cell>
          <cell r="H1915">
            <v>1.18</v>
          </cell>
          <cell r="I1915">
            <v>1.18</v>
          </cell>
          <cell r="J1915" t="str">
            <v>RAL  7005</v>
          </cell>
          <cell r="K1915">
            <v>0</v>
          </cell>
          <cell r="L1915">
            <v>0</v>
          </cell>
          <cell r="M1915">
            <v>0</v>
          </cell>
          <cell r="N1915" t="str">
            <v>-</v>
          </cell>
          <cell r="O1915" t="str">
            <v>-</v>
          </cell>
          <cell r="W1915" t="str">
            <v>-</v>
          </cell>
        </row>
        <row r="1916">
          <cell r="C1916" t="str">
            <v>4ОГ1-14</v>
          </cell>
          <cell r="D1916" t="str">
            <v>Ограждение 4ОГ1-14</v>
          </cell>
          <cell r="E1916">
            <v>1</v>
          </cell>
          <cell r="F1916">
            <v>39.200000000000003</v>
          </cell>
          <cell r="G1916">
            <v>39.200000000000003</v>
          </cell>
          <cell r="H1916">
            <v>2.15</v>
          </cell>
          <cell r="I1916">
            <v>2.15</v>
          </cell>
          <cell r="J1916" t="str">
            <v>RAL  7005</v>
          </cell>
          <cell r="K1916">
            <v>0</v>
          </cell>
          <cell r="L1916">
            <v>0</v>
          </cell>
          <cell r="M1916">
            <v>0</v>
          </cell>
          <cell r="N1916" t="str">
            <v>-</v>
          </cell>
          <cell r="O1916" t="str">
            <v>-</v>
          </cell>
          <cell r="W1916" t="str">
            <v>-</v>
          </cell>
        </row>
        <row r="1917">
          <cell r="C1917" t="str">
            <v>4ОГ1-15</v>
          </cell>
          <cell r="D1917" t="str">
            <v>Ограждение 4ОГ1-15</v>
          </cell>
          <cell r="E1917">
            <v>2</v>
          </cell>
          <cell r="F1917">
            <v>5.0999999999999996</v>
          </cell>
          <cell r="G1917">
            <v>10.199999999999999</v>
          </cell>
          <cell r="H1917">
            <v>0.26</v>
          </cell>
          <cell r="I1917">
            <v>0.52</v>
          </cell>
          <cell r="J1917" t="str">
            <v>RAL  7005</v>
          </cell>
          <cell r="K1917">
            <v>0</v>
          </cell>
          <cell r="L1917">
            <v>0</v>
          </cell>
          <cell r="M1917">
            <v>0</v>
          </cell>
          <cell r="N1917" t="str">
            <v>-</v>
          </cell>
          <cell r="O1917" t="str">
            <v>-</v>
          </cell>
          <cell r="W1917" t="str">
            <v>-</v>
          </cell>
        </row>
        <row r="1918">
          <cell r="C1918" t="str">
            <v>4ОГ1-16</v>
          </cell>
          <cell r="D1918" t="str">
            <v>Ограждение 4ОГ1-16</v>
          </cell>
          <cell r="E1918">
            <v>1</v>
          </cell>
          <cell r="F1918">
            <v>15</v>
          </cell>
          <cell r="G1918">
            <v>15</v>
          </cell>
          <cell r="H1918">
            <v>0.82</v>
          </cell>
          <cell r="I1918">
            <v>0.82</v>
          </cell>
          <cell r="J1918" t="str">
            <v>RAL  7005</v>
          </cell>
          <cell r="K1918">
            <v>0</v>
          </cell>
          <cell r="L1918">
            <v>0</v>
          </cell>
          <cell r="M1918">
            <v>0</v>
          </cell>
          <cell r="N1918" t="str">
            <v>-</v>
          </cell>
          <cell r="O1918" t="str">
            <v>-</v>
          </cell>
          <cell r="W1918" t="str">
            <v>-</v>
          </cell>
        </row>
        <row r="1919">
          <cell r="C1919" t="str">
            <v>4ОГ1-17</v>
          </cell>
          <cell r="D1919" t="str">
            <v>Ограждение 4ОГ1-17</v>
          </cell>
          <cell r="E1919">
            <v>1</v>
          </cell>
          <cell r="F1919">
            <v>15</v>
          </cell>
          <cell r="G1919">
            <v>15</v>
          </cell>
          <cell r="H1919">
            <v>0.82</v>
          </cell>
          <cell r="I1919">
            <v>0.82</v>
          </cell>
          <cell r="J1919" t="str">
            <v>RAL  7005</v>
          </cell>
          <cell r="K1919">
            <v>0</v>
          </cell>
          <cell r="L1919">
            <v>0</v>
          </cell>
          <cell r="M1919">
            <v>0</v>
          </cell>
          <cell r="N1919" t="str">
            <v>-</v>
          </cell>
          <cell r="O1919" t="str">
            <v>-</v>
          </cell>
          <cell r="W1919" t="str">
            <v>-</v>
          </cell>
        </row>
        <row r="1920">
          <cell r="C1920" t="str">
            <v>4ОГ1-18</v>
          </cell>
          <cell r="D1920" t="str">
            <v>Ограждение 4ОГ1-18</v>
          </cell>
          <cell r="E1920">
            <v>1</v>
          </cell>
          <cell r="F1920">
            <v>13.6</v>
          </cell>
          <cell r="G1920">
            <v>13.6</v>
          </cell>
          <cell r="H1920">
            <v>0.73</v>
          </cell>
          <cell r="I1920">
            <v>0.73</v>
          </cell>
          <cell r="J1920" t="str">
            <v>RAL  7005</v>
          </cell>
          <cell r="K1920">
            <v>0</v>
          </cell>
          <cell r="L1920">
            <v>0</v>
          </cell>
          <cell r="M1920">
            <v>0</v>
          </cell>
          <cell r="N1920" t="str">
            <v>-</v>
          </cell>
          <cell r="O1920" t="str">
            <v>-</v>
          </cell>
          <cell r="W1920" t="str">
            <v>-</v>
          </cell>
        </row>
        <row r="1921">
          <cell r="C1921" t="str">
            <v>4ОГ1-19</v>
          </cell>
          <cell r="D1921" t="str">
            <v>Ограждение 4ОГ1-19</v>
          </cell>
          <cell r="E1921">
            <v>2</v>
          </cell>
          <cell r="F1921">
            <v>29.9</v>
          </cell>
          <cell r="G1921">
            <v>59.8</v>
          </cell>
          <cell r="H1921">
            <v>1.64</v>
          </cell>
          <cell r="I1921">
            <v>3.28</v>
          </cell>
          <cell r="J1921" t="str">
            <v>RAL  7005</v>
          </cell>
          <cell r="K1921">
            <v>0</v>
          </cell>
          <cell r="L1921">
            <v>0</v>
          </cell>
          <cell r="M1921">
            <v>0</v>
          </cell>
          <cell r="N1921" t="str">
            <v>-</v>
          </cell>
          <cell r="O1921" t="str">
            <v>-</v>
          </cell>
          <cell r="W1921" t="str">
            <v>-</v>
          </cell>
        </row>
        <row r="1922">
          <cell r="C1922" t="str">
            <v>4ОГ1-20</v>
          </cell>
          <cell r="D1922" t="str">
            <v>Ограждение 4ОГ1-20</v>
          </cell>
          <cell r="E1922">
            <v>12</v>
          </cell>
          <cell r="F1922">
            <v>33.9</v>
          </cell>
          <cell r="G1922">
            <v>406.8</v>
          </cell>
          <cell r="H1922">
            <v>1.87</v>
          </cell>
          <cell r="I1922">
            <v>22.44</v>
          </cell>
          <cell r="J1922" t="str">
            <v>RAL  7005</v>
          </cell>
          <cell r="K1922">
            <v>0</v>
          </cell>
          <cell r="L1922">
            <v>0</v>
          </cell>
          <cell r="M1922">
            <v>0</v>
          </cell>
          <cell r="N1922" t="str">
            <v>-</v>
          </cell>
          <cell r="O1922" t="str">
            <v>-</v>
          </cell>
          <cell r="W1922" t="str">
            <v>-</v>
          </cell>
        </row>
        <row r="1923">
          <cell r="C1923" t="str">
            <v>4ОГ1-21</v>
          </cell>
          <cell r="D1923" t="str">
            <v>Ограждение 4ОГ1-21</v>
          </cell>
          <cell r="E1923">
            <v>4</v>
          </cell>
          <cell r="F1923">
            <v>31.5</v>
          </cell>
          <cell r="G1923">
            <v>126</v>
          </cell>
          <cell r="H1923">
            <v>1.73</v>
          </cell>
          <cell r="I1923">
            <v>6.92</v>
          </cell>
          <cell r="J1923" t="str">
            <v>RAL  7005</v>
          </cell>
          <cell r="K1923">
            <v>0</v>
          </cell>
          <cell r="L1923">
            <v>0</v>
          </cell>
          <cell r="M1923">
            <v>0</v>
          </cell>
          <cell r="N1923" t="str">
            <v>-</v>
          </cell>
          <cell r="O1923" t="str">
            <v>-</v>
          </cell>
          <cell r="W1923" t="str">
            <v>-</v>
          </cell>
        </row>
        <row r="1924">
          <cell r="C1924" t="str">
            <v>4ОГ1-22</v>
          </cell>
          <cell r="D1924" t="str">
            <v>Ограждение 4ОГ1-22</v>
          </cell>
          <cell r="E1924">
            <v>1</v>
          </cell>
          <cell r="F1924">
            <v>5.0999999999999996</v>
          </cell>
          <cell r="G1924">
            <v>5.0999999999999996</v>
          </cell>
          <cell r="H1924">
            <v>0.27</v>
          </cell>
          <cell r="I1924">
            <v>0.27</v>
          </cell>
          <cell r="J1924" t="str">
            <v>RAL  7005</v>
          </cell>
          <cell r="K1924">
            <v>0</v>
          </cell>
          <cell r="L1924">
            <v>0</v>
          </cell>
          <cell r="M1924">
            <v>0</v>
          </cell>
          <cell r="N1924" t="str">
            <v>-</v>
          </cell>
          <cell r="O1924" t="str">
            <v>-</v>
          </cell>
          <cell r="W1924" t="str">
            <v>-</v>
          </cell>
        </row>
        <row r="1925">
          <cell r="C1925" t="str">
            <v>4ОГ1-23</v>
          </cell>
          <cell r="D1925" t="str">
            <v>Ограждение 4ОГ1-23</v>
          </cell>
          <cell r="E1925">
            <v>2</v>
          </cell>
          <cell r="F1925">
            <v>16.899999999999999</v>
          </cell>
          <cell r="G1925">
            <v>33.799999999999997</v>
          </cell>
          <cell r="H1925">
            <v>0.92</v>
          </cell>
          <cell r="I1925">
            <v>1.84</v>
          </cell>
          <cell r="J1925" t="str">
            <v>RAL  7005</v>
          </cell>
          <cell r="K1925">
            <v>0</v>
          </cell>
          <cell r="L1925">
            <v>0</v>
          </cell>
          <cell r="M1925">
            <v>0</v>
          </cell>
          <cell r="N1925" t="str">
            <v>-</v>
          </cell>
          <cell r="O1925" t="str">
            <v>-</v>
          </cell>
          <cell r="W1925" t="str">
            <v>-</v>
          </cell>
        </row>
        <row r="1926">
          <cell r="C1926" t="str">
            <v>4ОГ1-24</v>
          </cell>
          <cell r="D1926" t="str">
            <v>Ограждение 4ОГ1-24</v>
          </cell>
          <cell r="E1926">
            <v>1</v>
          </cell>
          <cell r="F1926">
            <v>5.0999999999999996</v>
          </cell>
          <cell r="G1926">
            <v>5.0999999999999996</v>
          </cell>
          <cell r="H1926">
            <v>0.27</v>
          </cell>
          <cell r="I1926">
            <v>0.27</v>
          </cell>
          <cell r="J1926" t="str">
            <v>RAL  7005</v>
          </cell>
          <cell r="K1926">
            <v>0</v>
          </cell>
          <cell r="L1926">
            <v>0</v>
          </cell>
          <cell r="M1926">
            <v>0</v>
          </cell>
          <cell r="N1926" t="str">
            <v>-</v>
          </cell>
          <cell r="O1926" t="str">
            <v>-</v>
          </cell>
          <cell r="W1926" t="str">
            <v>-</v>
          </cell>
        </row>
        <row r="1927">
          <cell r="C1927" t="str">
            <v>4ОГ1-25</v>
          </cell>
          <cell r="D1927" t="str">
            <v>Ограждение 4ОГ1-25</v>
          </cell>
          <cell r="E1927">
            <v>2</v>
          </cell>
          <cell r="F1927">
            <v>17.399999999999999</v>
          </cell>
          <cell r="G1927">
            <v>34.799999999999997</v>
          </cell>
          <cell r="H1927">
            <v>0.94</v>
          </cell>
          <cell r="I1927">
            <v>1.88</v>
          </cell>
          <cell r="J1927" t="str">
            <v>RAL  7005</v>
          </cell>
          <cell r="K1927">
            <v>0</v>
          </cell>
          <cell r="L1927">
            <v>0</v>
          </cell>
          <cell r="M1927">
            <v>0</v>
          </cell>
          <cell r="N1927" t="str">
            <v>-</v>
          </cell>
          <cell r="O1927" t="str">
            <v>-</v>
          </cell>
          <cell r="W1927" t="str">
            <v>-</v>
          </cell>
        </row>
        <row r="1928">
          <cell r="C1928" t="str">
            <v>4ОГ1-26</v>
          </cell>
          <cell r="D1928" t="str">
            <v>Ограждение 4ОГ1-26</v>
          </cell>
          <cell r="E1928">
            <v>2</v>
          </cell>
          <cell r="F1928">
            <v>36.700000000000003</v>
          </cell>
          <cell r="G1928">
            <v>73.400000000000006</v>
          </cell>
          <cell r="H1928">
            <v>2.0299999999999998</v>
          </cell>
          <cell r="I1928">
            <v>4.0599999999999996</v>
          </cell>
          <cell r="J1928" t="str">
            <v>RAL  7005</v>
          </cell>
          <cell r="K1928">
            <v>0</v>
          </cell>
          <cell r="L1928">
            <v>0</v>
          </cell>
          <cell r="M1928">
            <v>0</v>
          </cell>
          <cell r="N1928" t="str">
            <v>-</v>
          </cell>
          <cell r="O1928" t="str">
            <v>-</v>
          </cell>
          <cell r="W1928" t="str">
            <v>-</v>
          </cell>
        </row>
        <row r="1929">
          <cell r="C1929" t="str">
            <v>4ОГ1-27</v>
          </cell>
          <cell r="D1929" t="str">
            <v>Ограждение 4ОГ1-27</v>
          </cell>
          <cell r="E1929">
            <v>1</v>
          </cell>
          <cell r="F1929">
            <v>19.899999999999999</v>
          </cell>
          <cell r="G1929">
            <v>19.899999999999999</v>
          </cell>
          <cell r="H1929">
            <v>1.0900000000000001</v>
          </cell>
          <cell r="I1929">
            <v>1.0900000000000001</v>
          </cell>
          <cell r="J1929" t="str">
            <v>RAL  7005</v>
          </cell>
          <cell r="K1929">
            <v>0</v>
          </cell>
          <cell r="L1929">
            <v>0</v>
          </cell>
          <cell r="M1929">
            <v>0</v>
          </cell>
          <cell r="N1929" t="str">
            <v>-</v>
          </cell>
          <cell r="O1929" t="str">
            <v>-</v>
          </cell>
          <cell r="W1929" t="str">
            <v>-</v>
          </cell>
        </row>
        <row r="1930">
          <cell r="C1930" t="str">
            <v>4ОГ1-28</v>
          </cell>
          <cell r="D1930" t="str">
            <v>Ограждение 4ОГ1-28</v>
          </cell>
          <cell r="E1930">
            <v>1</v>
          </cell>
          <cell r="F1930">
            <v>6.3</v>
          </cell>
          <cell r="G1930">
            <v>6.3</v>
          </cell>
          <cell r="H1930">
            <v>0.33</v>
          </cell>
          <cell r="I1930">
            <v>0.33</v>
          </cell>
          <cell r="J1930" t="str">
            <v>RAL  7005</v>
          </cell>
          <cell r="K1930">
            <v>0</v>
          </cell>
          <cell r="L1930">
            <v>0</v>
          </cell>
          <cell r="M1930">
            <v>0</v>
          </cell>
          <cell r="N1930" t="str">
            <v>-</v>
          </cell>
          <cell r="O1930" t="str">
            <v>-</v>
          </cell>
          <cell r="W1930" t="str">
            <v>-</v>
          </cell>
        </row>
        <row r="1931">
          <cell r="C1931" t="str">
            <v>4ОГ2-1</v>
          </cell>
          <cell r="D1931" t="str">
            <v>Ограждение 4ОГ2-1</v>
          </cell>
          <cell r="E1931">
            <v>2</v>
          </cell>
          <cell r="F1931">
            <v>22.7</v>
          </cell>
          <cell r="G1931">
            <v>45.4</v>
          </cell>
          <cell r="H1931">
            <v>1.1299999999999999</v>
          </cell>
          <cell r="I1931">
            <v>2.2599999999999998</v>
          </cell>
          <cell r="J1931" t="str">
            <v>RAL  7005</v>
          </cell>
          <cell r="K1931">
            <v>0</v>
          </cell>
          <cell r="L1931">
            <v>0</v>
          </cell>
          <cell r="M1931">
            <v>0</v>
          </cell>
          <cell r="N1931" t="str">
            <v>-</v>
          </cell>
          <cell r="O1931" t="str">
            <v>-</v>
          </cell>
          <cell r="W1931" t="str">
            <v>-</v>
          </cell>
        </row>
        <row r="1932">
          <cell r="C1932" t="str">
            <v>4ОГ2-2</v>
          </cell>
          <cell r="D1932" t="str">
            <v>Ограждение 4ОГ2-2</v>
          </cell>
          <cell r="E1932">
            <v>2</v>
          </cell>
          <cell r="F1932">
            <v>22.7</v>
          </cell>
          <cell r="G1932">
            <v>45.4</v>
          </cell>
          <cell r="H1932">
            <v>1.1299999999999999</v>
          </cell>
          <cell r="I1932">
            <v>2.2599999999999998</v>
          </cell>
          <cell r="J1932" t="str">
            <v>RAL  7005</v>
          </cell>
          <cell r="K1932">
            <v>0</v>
          </cell>
          <cell r="L1932">
            <v>0</v>
          </cell>
          <cell r="M1932">
            <v>0</v>
          </cell>
          <cell r="N1932" t="str">
            <v>-</v>
          </cell>
          <cell r="O1932" t="str">
            <v>-</v>
          </cell>
          <cell r="W1932" t="str">
            <v>-</v>
          </cell>
        </row>
        <row r="1933">
          <cell r="C1933" t="str">
            <v>4ОГ2-3</v>
          </cell>
          <cell r="D1933" t="str">
            <v>Ограждение 4ОГ2-3</v>
          </cell>
          <cell r="E1933">
            <v>2</v>
          </cell>
          <cell r="F1933">
            <v>16.600000000000001</v>
          </cell>
          <cell r="G1933">
            <v>33.200000000000003</v>
          </cell>
          <cell r="H1933">
            <v>0.82</v>
          </cell>
          <cell r="I1933">
            <v>1.64</v>
          </cell>
          <cell r="J1933" t="str">
            <v>RAL  7005</v>
          </cell>
          <cell r="K1933">
            <v>0</v>
          </cell>
          <cell r="L1933">
            <v>0</v>
          </cell>
          <cell r="M1933">
            <v>0</v>
          </cell>
          <cell r="N1933" t="str">
            <v>-</v>
          </cell>
          <cell r="O1933" t="str">
            <v>-</v>
          </cell>
          <cell r="W1933" t="str">
            <v>-</v>
          </cell>
        </row>
        <row r="1934">
          <cell r="C1934" t="str">
            <v>4ОГ2-4</v>
          </cell>
          <cell r="D1934" t="str">
            <v>Ограждение 4ОГ2-4</v>
          </cell>
          <cell r="E1934">
            <v>1</v>
          </cell>
          <cell r="F1934">
            <v>16.600000000000001</v>
          </cell>
          <cell r="G1934">
            <v>16.600000000000001</v>
          </cell>
          <cell r="H1934">
            <v>0.82</v>
          </cell>
          <cell r="I1934">
            <v>0.82</v>
          </cell>
          <cell r="J1934" t="str">
            <v>RAL  7005</v>
          </cell>
          <cell r="K1934">
            <v>0</v>
          </cell>
          <cell r="L1934">
            <v>0</v>
          </cell>
          <cell r="M1934">
            <v>0</v>
          </cell>
          <cell r="N1934" t="str">
            <v>-</v>
          </cell>
          <cell r="O1934" t="str">
            <v>-</v>
          </cell>
          <cell r="W1934" t="str">
            <v>-</v>
          </cell>
        </row>
        <row r="1935">
          <cell r="C1935" t="str">
            <v>4ОГ2-5</v>
          </cell>
          <cell r="D1935" t="str">
            <v>Ограждение 4ОГ2-5</v>
          </cell>
          <cell r="E1935">
            <v>1</v>
          </cell>
          <cell r="F1935">
            <v>6.2</v>
          </cell>
          <cell r="G1935">
            <v>6.2</v>
          </cell>
          <cell r="H1935">
            <v>0.31</v>
          </cell>
          <cell r="I1935">
            <v>0.31</v>
          </cell>
          <cell r="J1935" t="str">
            <v>RAL  7005</v>
          </cell>
          <cell r="K1935">
            <v>0</v>
          </cell>
          <cell r="L1935">
            <v>0</v>
          </cell>
          <cell r="M1935">
            <v>0</v>
          </cell>
          <cell r="N1935" t="str">
            <v>-</v>
          </cell>
          <cell r="O1935" t="str">
            <v>-</v>
          </cell>
          <cell r="W1935" t="str">
            <v>-</v>
          </cell>
        </row>
        <row r="1936">
          <cell r="C1936" t="str">
            <v>4ОГ2-6</v>
          </cell>
          <cell r="D1936" t="str">
            <v>Ограждение 4ОГ2-6</v>
          </cell>
          <cell r="E1936">
            <v>1</v>
          </cell>
          <cell r="F1936">
            <v>6.2</v>
          </cell>
          <cell r="G1936">
            <v>6.2</v>
          </cell>
          <cell r="H1936">
            <v>0.31</v>
          </cell>
          <cell r="I1936">
            <v>0.31</v>
          </cell>
          <cell r="J1936" t="str">
            <v>RAL  7005</v>
          </cell>
          <cell r="K1936">
            <v>0</v>
          </cell>
          <cell r="L1936">
            <v>0</v>
          </cell>
          <cell r="M1936">
            <v>0</v>
          </cell>
          <cell r="N1936" t="str">
            <v>-</v>
          </cell>
          <cell r="O1936" t="str">
            <v>-</v>
          </cell>
          <cell r="W1936" t="str">
            <v>-</v>
          </cell>
        </row>
        <row r="1937">
          <cell r="C1937" t="str">
            <v>4ОГ2-7</v>
          </cell>
          <cell r="D1937" t="str">
            <v>Ограждение 4ОГ2-7</v>
          </cell>
          <cell r="E1937">
            <v>1</v>
          </cell>
          <cell r="F1937">
            <v>16.899999999999999</v>
          </cell>
          <cell r="G1937">
            <v>16.899999999999999</v>
          </cell>
          <cell r="H1937">
            <v>0.83</v>
          </cell>
          <cell r="I1937">
            <v>0.83</v>
          </cell>
          <cell r="J1937" t="str">
            <v>RAL  7005</v>
          </cell>
          <cell r="K1937">
            <v>0</v>
          </cell>
          <cell r="L1937">
            <v>0</v>
          </cell>
          <cell r="M1937">
            <v>0</v>
          </cell>
          <cell r="N1937" t="str">
            <v>-</v>
          </cell>
          <cell r="O1937" t="str">
            <v>-</v>
          </cell>
          <cell r="W1937" t="str">
            <v>-</v>
          </cell>
        </row>
        <row r="1938">
          <cell r="C1938" t="str">
            <v>4ОГ2-8</v>
          </cell>
          <cell r="D1938" t="str">
            <v>Ограждение 4ОГ2-8</v>
          </cell>
          <cell r="E1938">
            <v>2</v>
          </cell>
          <cell r="F1938">
            <v>28.2</v>
          </cell>
          <cell r="G1938">
            <v>56.4</v>
          </cell>
          <cell r="H1938">
            <v>1.38</v>
          </cell>
          <cell r="I1938">
            <v>2.76</v>
          </cell>
          <cell r="J1938" t="str">
            <v>RAL  7005</v>
          </cell>
          <cell r="K1938">
            <v>0</v>
          </cell>
          <cell r="L1938">
            <v>0</v>
          </cell>
          <cell r="M1938">
            <v>0</v>
          </cell>
          <cell r="N1938" t="str">
            <v>-</v>
          </cell>
          <cell r="O1938" t="str">
            <v>-</v>
          </cell>
          <cell r="W1938" t="str">
            <v>-</v>
          </cell>
        </row>
        <row r="1939">
          <cell r="C1939" t="str">
            <v>4ОГ2-9</v>
          </cell>
          <cell r="D1939" t="str">
            <v>Ограждение 4ОГ2-9</v>
          </cell>
          <cell r="E1939">
            <v>2</v>
          </cell>
          <cell r="F1939">
            <v>31.2</v>
          </cell>
          <cell r="G1939">
            <v>62.4</v>
          </cell>
          <cell r="H1939">
            <v>1.54</v>
          </cell>
          <cell r="I1939">
            <v>3.08</v>
          </cell>
          <cell r="J1939" t="str">
            <v>RAL  7005</v>
          </cell>
          <cell r="K1939">
            <v>0</v>
          </cell>
          <cell r="L1939">
            <v>0</v>
          </cell>
          <cell r="M1939">
            <v>0</v>
          </cell>
          <cell r="N1939" t="str">
            <v>-</v>
          </cell>
          <cell r="O1939" t="str">
            <v>-</v>
          </cell>
          <cell r="W1939" t="str">
            <v>-</v>
          </cell>
        </row>
        <row r="1940">
          <cell r="C1940" t="str">
            <v>4ОГ2-10</v>
          </cell>
          <cell r="D1940" t="str">
            <v>Ограждение 4ОГ2-10</v>
          </cell>
          <cell r="E1940">
            <v>2</v>
          </cell>
          <cell r="F1940">
            <v>31.2</v>
          </cell>
          <cell r="G1940">
            <v>62.4</v>
          </cell>
          <cell r="H1940">
            <v>1.54</v>
          </cell>
          <cell r="I1940">
            <v>3.08</v>
          </cell>
          <cell r="J1940" t="str">
            <v>RAL  7005</v>
          </cell>
          <cell r="K1940">
            <v>0</v>
          </cell>
          <cell r="L1940">
            <v>0</v>
          </cell>
          <cell r="M1940">
            <v>0</v>
          </cell>
          <cell r="N1940" t="str">
            <v>-</v>
          </cell>
          <cell r="O1940" t="str">
            <v>-</v>
          </cell>
          <cell r="W1940" t="str">
            <v>-</v>
          </cell>
        </row>
        <row r="1941">
          <cell r="C1941" t="str">
            <v>4ОГ2-11</v>
          </cell>
          <cell r="D1941" t="str">
            <v>Ограждение 4ОГ2-11</v>
          </cell>
          <cell r="E1941">
            <v>1</v>
          </cell>
          <cell r="F1941">
            <v>25.1</v>
          </cell>
          <cell r="G1941">
            <v>25.1</v>
          </cell>
          <cell r="H1941">
            <v>1.25</v>
          </cell>
          <cell r="I1941">
            <v>1.25</v>
          </cell>
          <cell r="J1941" t="str">
            <v>RAL  7005</v>
          </cell>
          <cell r="K1941">
            <v>0</v>
          </cell>
          <cell r="L1941">
            <v>0</v>
          </cell>
          <cell r="M1941">
            <v>0</v>
          </cell>
          <cell r="N1941" t="str">
            <v>-</v>
          </cell>
          <cell r="O1941" t="str">
            <v>-</v>
          </cell>
          <cell r="W1941" t="str">
            <v>-</v>
          </cell>
        </row>
        <row r="1942">
          <cell r="C1942" t="str">
            <v>4ОГ2-12</v>
          </cell>
          <cell r="D1942" t="str">
            <v>Ограждение 4ОГ2-12</v>
          </cell>
          <cell r="E1942">
            <v>1</v>
          </cell>
          <cell r="F1942">
            <v>25.1</v>
          </cell>
          <cell r="G1942">
            <v>25.1</v>
          </cell>
          <cell r="H1942">
            <v>1.25</v>
          </cell>
          <cell r="I1942">
            <v>1.25</v>
          </cell>
          <cell r="J1942" t="str">
            <v>RAL  7005</v>
          </cell>
          <cell r="K1942">
            <v>0</v>
          </cell>
          <cell r="L1942">
            <v>0</v>
          </cell>
          <cell r="M1942">
            <v>0</v>
          </cell>
          <cell r="N1942" t="str">
            <v>-</v>
          </cell>
          <cell r="O1942" t="str">
            <v>-</v>
          </cell>
          <cell r="W1942" t="str">
            <v>-</v>
          </cell>
        </row>
        <row r="1943">
          <cell r="C1943" t="str">
            <v>4ОГ2-13</v>
          </cell>
          <cell r="D1943" t="str">
            <v>Ограждение 4ОГ2-13</v>
          </cell>
          <cell r="E1943">
            <v>1</v>
          </cell>
          <cell r="F1943">
            <v>25.1</v>
          </cell>
          <cell r="G1943">
            <v>25.1</v>
          </cell>
          <cell r="H1943">
            <v>1.24</v>
          </cell>
          <cell r="I1943">
            <v>1.24</v>
          </cell>
          <cell r="J1943" t="str">
            <v>RAL  7005</v>
          </cell>
          <cell r="K1943">
            <v>0</v>
          </cell>
          <cell r="L1943">
            <v>0</v>
          </cell>
          <cell r="M1943">
            <v>0</v>
          </cell>
          <cell r="N1943" t="str">
            <v>-</v>
          </cell>
          <cell r="O1943" t="str">
            <v>-</v>
          </cell>
          <cell r="W1943" t="str">
            <v>-</v>
          </cell>
        </row>
        <row r="1944">
          <cell r="C1944" t="str">
            <v>4ОГ2-14</v>
          </cell>
          <cell r="D1944" t="str">
            <v>Ограждение 4ОГ2-14</v>
          </cell>
          <cell r="E1944">
            <v>1</v>
          </cell>
          <cell r="F1944">
            <v>25.1</v>
          </cell>
          <cell r="G1944">
            <v>25.1</v>
          </cell>
          <cell r="H1944">
            <v>1.24</v>
          </cell>
          <cell r="I1944">
            <v>1.24</v>
          </cell>
          <cell r="J1944" t="str">
            <v>RAL  7005</v>
          </cell>
          <cell r="K1944">
            <v>0</v>
          </cell>
          <cell r="L1944">
            <v>0</v>
          </cell>
          <cell r="M1944">
            <v>0</v>
          </cell>
          <cell r="N1944" t="str">
            <v>-</v>
          </cell>
          <cell r="O1944" t="str">
            <v>-</v>
          </cell>
          <cell r="W1944" t="str">
            <v>-</v>
          </cell>
        </row>
        <row r="1945">
          <cell r="C1945" t="str">
            <v>4ОГ5-1</v>
          </cell>
          <cell r="D1945" t="str">
            <v>Ограждение 4ОГ5-1</v>
          </cell>
          <cell r="E1945">
            <v>50</v>
          </cell>
          <cell r="F1945">
            <v>24.3</v>
          </cell>
          <cell r="G1945">
            <v>1215</v>
          </cell>
          <cell r="H1945">
            <v>0.94</v>
          </cell>
          <cell r="I1945">
            <v>47</v>
          </cell>
          <cell r="J1945" t="str">
            <v>RAL  7005</v>
          </cell>
          <cell r="K1945">
            <v>0</v>
          </cell>
          <cell r="L1945">
            <v>0</v>
          </cell>
          <cell r="M1945">
            <v>0</v>
          </cell>
          <cell r="N1945" t="str">
            <v>-</v>
          </cell>
          <cell r="O1945" t="str">
            <v>-</v>
          </cell>
          <cell r="W1945" t="str">
            <v>-</v>
          </cell>
        </row>
        <row r="1946">
          <cell r="C1946" t="str">
            <v>4ОГ5-2</v>
          </cell>
          <cell r="D1946" t="str">
            <v>Ограждение 4ОГ5-2</v>
          </cell>
          <cell r="E1946">
            <v>2</v>
          </cell>
          <cell r="F1946">
            <v>8.1999999999999993</v>
          </cell>
          <cell r="G1946">
            <v>16.399999999999999</v>
          </cell>
          <cell r="H1946">
            <v>0.31</v>
          </cell>
          <cell r="I1946">
            <v>0.62</v>
          </cell>
          <cell r="J1946" t="str">
            <v>RAL  7005</v>
          </cell>
          <cell r="K1946">
            <v>0</v>
          </cell>
          <cell r="L1946">
            <v>0</v>
          </cell>
          <cell r="M1946">
            <v>0</v>
          </cell>
          <cell r="N1946" t="str">
            <v>-</v>
          </cell>
          <cell r="O1946" t="str">
            <v>-</v>
          </cell>
          <cell r="W1946" t="str">
            <v>-</v>
          </cell>
        </row>
        <row r="1947">
          <cell r="C1947" t="str">
            <v>4П2-1</v>
          </cell>
          <cell r="D1947" t="str">
            <v>Прогон 4П2-1</v>
          </cell>
          <cell r="E1947">
            <v>1</v>
          </cell>
          <cell r="F1947">
            <v>16.8</v>
          </cell>
          <cell r="G1947">
            <v>16.8</v>
          </cell>
          <cell r="H1947">
            <v>0.61</v>
          </cell>
          <cell r="I1947">
            <v>0.61</v>
          </cell>
          <cell r="J1947" t="str">
            <v>RAL  7005</v>
          </cell>
          <cell r="K1947">
            <v>0</v>
          </cell>
          <cell r="L1947">
            <v>0</v>
          </cell>
          <cell r="M1947">
            <v>0</v>
          </cell>
          <cell r="N1947" t="str">
            <v>-</v>
          </cell>
          <cell r="O1947" t="str">
            <v>-</v>
          </cell>
          <cell r="W1947" t="str">
            <v>-</v>
          </cell>
        </row>
        <row r="1948">
          <cell r="C1948" t="str">
            <v>4П2-2</v>
          </cell>
          <cell r="D1948" t="str">
            <v>Прогон 4П2-2</v>
          </cell>
          <cell r="E1948">
            <v>5</v>
          </cell>
          <cell r="F1948">
            <v>16.8</v>
          </cell>
          <cell r="G1948">
            <v>84</v>
          </cell>
          <cell r="H1948">
            <v>0.61</v>
          </cell>
          <cell r="I1948">
            <v>3.05</v>
          </cell>
          <cell r="J1948" t="str">
            <v>RAL  7005</v>
          </cell>
          <cell r="K1948">
            <v>0</v>
          </cell>
          <cell r="L1948">
            <v>0</v>
          </cell>
          <cell r="M1948">
            <v>0</v>
          </cell>
          <cell r="N1948" t="str">
            <v>-</v>
          </cell>
          <cell r="O1948" t="str">
            <v>-</v>
          </cell>
          <cell r="W1948" t="str">
            <v>-</v>
          </cell>
        </row>
        <row r="1949">
          <cell r="C1949" t="str">
            <v>4П2-3</v>
          </cell>
          <cell r="D1949" t="str">
            <v>Прогон 4П2-3</v>
          </cell>
          <cell r="E1949">
            <v>1</v>
          </cell>
          <cell r="F1949">
            <v>16.5</v>
          </cell>
          <cell r="G1949">
            <v>16.5</v>
          </cell>
          <cell r="H1949">
            <v>0.61</v>
          </cell>
          <cell r="I1949">
            <v>0.61</v>
          </cell>
          <cell r="J1949" t="str">
            <v>RAL  7005</v>
          </cell>
          <cell r="K1949">
            <v>0</v>
          </cell>
          <cell r="L1949">
            <v>0</v>
          </cell>
          <cell r="M1949">
            <v>0</v>
          </cell>
          <cell r="N1949" t="str">
            <v>-</v>
          </cell>
          <cell r="O1949" t="str">
            <v>-</v>
          </cell>
          <cell r="W1949" t="str">
            <v>-</v>
          </cell>
        </row>
        <row r="1950">
          <cell r="C1950" t="str">
            <v>4П2-4</v>
          </cell>
          <cell r="D1950" t="str">
            <v>Прогон 4П2-4</v>
          </cell>
          <cell r="E1950">
            <v>1</v>
          </cell>
          <cell r="F1950">
            <v>104.4</v>
          </cell>
          <cell r="G1950">
            <v>104.4</v>
          </cell>
          <cell r="H1950">
            <v>3.89</v>
          </cell>
          <cell r="I1950">
            <v>3.89</v>
          </cell>
          <cell r="J1950" t="str">
            <v>RAL  7005</v>
          </cell>
          <cell r="K1950">
            <v>0</v>
          </cell>
          <cell r="L1950">
            <v>0</v>
          </cell>
          <cell r="M1950">
            <v>0</v>
          </cell>
          <cell r="N1950" t="str">
            <v>-</v>
          </cell>
          <cell r="O1950" t="str">
            <v>-</v>
          </cell>
          <cell r="W1950" t="str">
            <v>-</v>
          </cell>
        </row>
        <row r="1951">
          <cell r="C1951" t="str">
            <v>4П2-5</v>
          </cell>
          <cell r="D1951" t="str">
            <v>Прогон 4П2-5</v>
          </cell>
          <cell r="E1951">
            <v>5</v>
          </cell>
          <cell r="F1951">
            <v>104.4</v>
          </cell>
          <cell r="G1951">
            <v>522</v>
          </cell>
          <cell r="H1951">
            <v>3.89</v>
          </cell>
          <cell r="I1951">
            <v>19.45</v>
          </cell>
          <cell r="J1951" t="str">
            <v>RAL  7005</v>
          </cell>
          <cell r="K1951">
            <v>0</v>
          </cell>
          <cell r="L1951">
            <v>0</v>
          </cell>
          <cell r="M1951">
            <v>0</v>
          </cell>
          <cell r="N1951" t="str">
            <v>-</v>
          </cell>
          <cell r="O1951" t="str">
            <v>-</v>
          </cell>
          <cell r="W1951" t="str">
            <v>-</v>
          </cell>
        </row>
        <row r="1952">
          <cell r="C1952" t="str">
            <v>4П2-6</v>
          </cell>
          <cell r="D1952" t="str">
            <v>Прогон 4П2-6</v>
          </cell>
          <cell r="E1952">
            <v>12</v>
          </cell>
          <cell r="F1952">
            <v>104.8</v>
          </cell>
          <cell r="G1952">
            <v>1257.5999999999999</v>
          </cell>
          <cell r="H1952">
            <v>3.91</v>
          </cell>
          <cell r="I1952">
            <v>46.92</v>
          </cell>
          <cell r="J1952" t="str">
            <v>RAL  7005</v>
          </cell>
          <cell r="K1952">
            <v>0</v>
          </cell>
          <cell r="L1952">
            <v>0</v>
          </cell>
          <cell r="M1952">
            <v>0</v>
          </cell>
          <cell r="N1952" t="str">
            <v>-</v>
          </cell>
          <cell r="O1952" t="str">
            <v>-</v>
          </cell>
          <cell r="W1952" t="str">
            <v>-</v>
          </cell>
        </row>
        <row r="1953">
          <cell r="C1953" t="str">
            <v>4П2-7</v>
          </cell>
          <cell r="D1953" t="str">
            <v>Прогон 4П2-7</v>
          </cell>
          <cell r="E1953">
            <v>66</v>
          </cell>
          <cell r="F1953">
            <v>104</v>
          </cell>
          <cell r="G1953">
            <v>6864</v>
          </cell>
          <cell r="H1953">
            <v>3.88</v>
          </cell>
          <cell r="I1953">
            <v>256.08</v>
          </cell>
          <cell r="J1953" t="str">
            <v>RAL  7005</v>
          </cell>
          <cell r="K1953">
            <v>0</v>
          </cell>
          <cell r="L1953">
            <v>0</v>
          </cell>
          <cell r="M1953">
            <v>0</v>
          </cell>
          <cell r="N1953" t="str">
            <v>-</v>
          </cell>
          <cell r="O1953" t="str">
            <v>-</v>
          </cell>
          <cell r="W1953" t="str">
            <v>-</v>
          </cell>
        </row>
        <row r="1954">
          <cell r="C1954" t="str">
            <v>4П2-8</v>
          </cell>
          <cell r="D1954" t="str">
            <v>Прогон 4П2-8</v>
          </cell>
          <cell r="E1954">
            <v>1</v>
          </cell>
          <cell r="F1954">
            <v>87.8</v>
          </cell>
          <cell r="G1954">
            <v>87.8</v>
          </cell>
          <cell r="H1954">
            <v>3.27</v>
          </cell>
          <cell r="I1954">
            <v>3.27</v>
          </cell>
          <cell r="J1954" t="str">
            <v>RAL  7005</v>
          </cell>
          <cell r="K1954">
            <v>0</v>
          </cell>
          <cell r="L1954">
            <v>0</v>
          </cell>
          <cell r="M1954">
            <v>0</v>
          </cell>
          <cell r="N1954" t="str">
            <v>-</v>
          </cell>
          <cell r="O1954" t="str">
            <v>-</v>
          </cell>
          <cell r="W1954" t="str">
            <v>-</v>
          </cell>
        </row>
        <row r="1955">
          <cell r="C1955" t="str">
            <v>4П2-9</v>
          </cell>
          <cell r="D1955" t="str">
            <v>Прогон 4П2-9</v>
          </cell>
          <cell r="E1955">
            <v>1</v>
          </cell>
          <cell r="F1955">
            <v>87.5</v>
          </cell>
          <cell r="G1955">
            <v>87.5</v>
          </cell>
          <cell r="H1955">
            <v>3.26</v>
          </cell>
          <cell r="I1955">
            <v>3.26</v>
          </cell>
          <cell r="J1955" t="str">
            <v>RAL  7005</v>
          </cell>
          <cell r="K1955">
            <v>0</v>
          </cell>
          <cell r="L1955">
            <v>0</v>
          </cell>
          <cell r="M1955">
            <v>0</v>
          </cell>
          <cell r="N1955" t="str">
            <v>-</v>
          </cell>
          <cell r="O1955" t="str">
            <v>-</v>
          </cell>
          <cell r="W1955" t="str">
            <v>-</v>
          </cell>
        </row>
        <row r="1956">
          <cell r="C1956" t="str">
            <v>4П2-10</v>
          </cell>
          <cell r="D1956" t="str">
            <v>Прогон 4П2-10</v>
          </cell>
          <cell r="E1956">
            <v>5</v>
          </cell>
          <cell r="F1956">
            <v>89.1</v>
          </cell>
          <cell r="G1956">
            <v>445.5</v>
          </cell>
          <cell r="H1956">
            <v>3.31</v>
          </cell>
          <cell r="I1956">
            <v>16.55</v>
          </cell>
          <cell r="J1956" t="str">
            <v>RAL  7005</v>
          </cell>
          <cell r="K1956">
            <v>0</v>
          </cell>
          <cell r="L1956">
            <v>0</v>
          </cell>
          <cell r="M1956">
            <v>0</v>
          </cell>
          <cell r="N1956" t="str">
            <v>-</v>
          </cell>
          <cell r="O1956" t="str">
            <v>-</v>
          </cell>
          <cell r="W1956" t="str">
            <v>-</v>
          </cell>
        </row>
        <row r="1957">
          <cell r="C1957" t="str">
            <v>4ПД1-1</v>
          </cell>
          <cell r="D1957" t="str">
            <v>Подвес 4ПД1-1</v>
          </cell>
          <cell r="E1957">
            <v>1</v>
          </cell>
          <cell r="F1957">
            <v>46.1</v>
          </cell>
          <cell r="G1957">
            <v>46.1</v>
          </cell>
          <cell r="H1957">
            <v>1.29</v>
          </cell>
          <cell r="I1957">
            <v>1.29</v>
          </cell>
          <cell r="J1957" t="str">
            <v>RAL  7005</v>
          </cell>
          <cell r="K1957">
            <v>0</v>
          </cell>
          <cell r="L1957">
            <v>0</v>
          </cell>
          <cell r="M1957">
            <v>0</v>
          </cell>
          <cell r="N1957" t="str">
            <v>-</v>
          </cell>
          <cell r="O1957" t="str">
            <v>-</v>
          </cell>
          <cell r="W1957" t="str">
            <v>-</v>
          </cell>
        </row>
        <row r="1958">
          <cell r="C1958" t="str">
            <v>4ПП-1</v>
          </cell>
          <cell r="D1958" t="str">
            <v>Прокладка 4ПП-1</v>
          </cell>
          <cell r="E1958">
            <v>26</v>
          </cell>
          <cell r="F1958">
            <v>1</v>
          </cell>
          <cell r="G1958">
            <v>26</v>
          </cell>
          <cell r="H1958">
            <v>0.05</v>
          </cell>
          <cell r="I1958">
            <v>1.3</v>
          </cell>
          <cell r="J1958" t="str">
            <v>RAL  7005</v>
          </cell>
          <cell r="K1958">
            <v>0</v>
          </cell>
          <cell r="L1958">
            <v>0</v>
          </cell>
          <cell r="M1958">
            <v>0</v>
          </cell>
          <cell r="N1958" t="str">
            <v>-</v>
          </cell>
          <cell r="O1958" t="str">
            <v>-</v>
          </cell>
          <cell r="W1958" t="str">
            <v>-</v>
          </cell>
        </row>
        <row r="1959">
          <cell r="C1959" t="str">
            <v>4ПП-2</v>
          </cell>
          <cell r="D1959" t="str">
            <v>Прокладка 4ПП-2</v>
          </cell>
          <cell r="E1959">
            <v>22</v>
          </cell>
          <cell r="F1959">
            <v>5.0999999999999996</v>
          </cell>
          <cell r="G1959">
            <v>112.2</v>
          </cell>
          <cell r="H1959">
            <v>0.22</v>
          </cell>
          <cell r="I1959">
            <v>4.84</v>
          </cell>
          <cell r="J1959" t="str">
            <v>RAL  7005</v>
          </cell>
          <cell r="K1959">
            <v>0</v>
          </cell>
          <cell r="L1959">
            <v>0</v>
          </cell>
          <cell r="M1959">
            <v>0</v>
          </cell>
          <cell r="N1959" t="str">
            <v>-</v>
          </cell>
          <cell r="O1959" t="str">
            <v>-</v>
          </cell>
          <cell r="W1959" t="str">
            <v>-</v>
          </cell>
        </row>
        <row r="1960">
          <cell r="C1960" t="str">
            <v>4ПП-3</v>
          </cell>
          <cell r="D1960" t="str">
            <v>Прокладка 4ПП-3</v>
          </cell>
          <cell r="E1960">
            <v>2</v>
          </cell>
          <cell r="F1960">
            <v>3.5</v>
          </cell>
          <cell r="G1960">
            <v>7</v>
          </cell>
          <cell r="H1960">
            <v>0.15</v>
          </cell>
          <cell r="I1960">
            <v>0.3</v>
          </cell>
          <cell r="J1960" t="str">
            <v>RAL  7005</v>
          </cell>
          <cell r="K1960">
            <v>0</v>
          </cell>
          <cell r="L1960">
            <v>0</v>
          </cell>
          <cell r="M1960">
            <v>0</v>
          </cell>
          <cell r="N1960" t="str">
            <v>-</v>
          </cell>
          <cell r="O1960" t="str">
            <v>-</v>
          </cell>
          <cell r="W1960" t="str">
            <v>-</v>
          </cell>
        </row>
        <row r="1961">
          <cell r="C1961" t="str">
            <v>4ПТ-1</v>
          </cell>
          <cell r="D1961" t="str">
            <v>Петля 4ПТ-1</v>
          </cell>
          <cell r="E1961">
            <v>24</v>
          </cell>
          <cell r="F1961">
            <v>0.5</v>
          </cell>
          <cell r="G1961">
            <v>12</v>
          </cell>
          <cell r="H1961">
            <v>0.02</v>
          </cell>
          <cell r="I1961">
            <v>0.48</v>
          </cell>
          <cell r="J1961" t="str">
            <v>RAL  7005</v>
          </cell>
          <cell r="K1961">
            <v>0</v>
          </cell>
          <cell r="L1961">
            <v>0</v>
          </cell>
          <cell r="M1961">
            <v>0</v>
          </cell>
          <cell r="N1961" t="str">
            <v>-</v>
          </cell>
          <cell r="O1961" t="str">
            <v>-</v>
          </cell>
          <cell r="W1961" t="str">
            <v>-</v>
          </cell>
        </row>
        <row r="1962">
          <cell r="C1962" t="str">
            <v>4РС2-1</v>
          </cell>
          <cell r="D1962" t="str">
            <v>Распорка 4РС2-1</v>
          </cell>
          <cell r="E1962">
            <v>24</v>
          </cell>
          <cell r="F1962">
            <v>185</v>
          </cell>
          <cell r="G1962">
            <v>4440</v>
          </cell>
          <cell r="H1962">
            <v>6.49</v>
          </cell>
          <cell r="I1962">
            <v>155.76</v>
          </cell>
          <cell r="J1962" t="str">
            <v>ОГЗ до R45</v>
          </cell>
          <cell r="K1962">
            <v>0</v>
          </cell>
          <cell r="L1962">
            <v>0</v>
          </cell>
          <cell r="M1962">
            <v>0</v>
          </cell>
          <cell r="N1962" t="str">
            <v>-</v>
          </cell>
          <cell r="O1962" t="str">
            <v>-</v>
          </cell>
          <cell r="W1962" t="str">
            <v>-</v>
          </cell>
        </row>
        <row r="1963">
          <cell r="C1963" t="str">
            <v>4РС2-2</v>
          </cell>
          <cell r="D1963" t="str">
            <v>Распорка 4РС2-2</v>
          </cell>
          <cell r="E1963">
            <v>2</v>
          </cell>
          <cell r="F1963">
            <v>118.2</v>
          </cell>
          <cell r="G1963">
            <v>236.4</v>
          </cell>
          <cell r="H1963">
            <v>4.12</v>
          </cell>
          <cell r="I1963">
            <v>8.24</v>
          </cell>
          <cell r="J1963" t="str">
            <v>ОГЗ до R45</v>
          </cell>
          <cell r="K1963">
            <v>0</v>
          </cell>
          <cell r="L1963">
            <v>0</v>
          </cell>
          <cell r="M1963">
            <v>0</v>
          </cell>
          <cell r="N1963" t="str">
            <v>-</v>
          </cell>
          <cell r="O1963" t="str">
            <v>-</v>
          </cell>
          <cell r="W1963" t="str">
            <v>-</v>
          </cell>
        </row>
        <row r="1964">
          <cell r="C1964" t="str">
            <v>4РС3-1</v>
          </cell>
          <cell r="D1964" t="str">
            <v>Распорка 4РС3-1</v>
          </cell>
          <cell r="E1964">
            <v>10</v>
          </cell>
          <cell r="F1964">
            <v>311.5</v>
          </cell>
          <cell r="G1964">
            <v>3115</v>
          </cell>
          <cell r="H1964">
            <v>8.3000000000000007</v>
          </cell>
          <cell r="I1964">
            <v>83</v>
          </cell>
          <cell r="J1964" t="str">
            <v>ОГЗ до R45</v>
          </cell>
          <cell r="K1964">
            <v>0</v>
          </cell>
          <cell r="L1964">
            <v>0</v>
          </cell>
          <cell r="M1964">
            <v>0</v>
          </cell>
          <cell r="N1964" t="str">
            <v>-</v>
          </cell>
          <cell r="O1964" t="str">
            <v>-</v>
          </cell>
          <cell r="W1964" t="str">
            <v>-</v>
          </cell>
        </row>
        <row r="1965">
          <cell r="C1965" t="str">
            <v>4РС3-2</v>
          </cell>
          <cell r="D1965" t="str">
            <v>Распорка 4РС3-2</v>
          </cell>
          <cell r="E1965">
            <v>1</v>
          </cell>
          <cell r="F1965">
            <v>339.7</v>
          </cell>
          <cell r="G1965">
            <v>339.7</v>
          </cell>
          <cell r="H1965">
            <v>8.84</v>
          </cell>
          <cell r="I1965">
            <v>8.84</v>
          </cell>
          <cell r="J1965" t="str">
            <v>ОГЗ до R45</v>
          </cell>
          <cell r="K1965">
            <v>0</v>
          </cell>
          <cell r="L1965">
            <v>0</v>
          </cell>
          <cell r="M1965">
            <v>0</v>
          </cell>
          <cell r="N1965" t="str">
            <v>-</v>
          </cell>
          <cell r="O1965" t="str">
            <v>-</v>
          </cell>
          <cell r="W1965" t="str">
            <v>-</v>
          </cell>
        </row>
        <row r="1966">
          <cell r="C1966" t="str">
            <v>4РС3-3</v>
          </cell>
          <cell r="D1966" t="str">
            <v>Распорка 4РС3-3</v>
          </cell>
          <cell r="E1966">
            <v>2</v>
          </cell>
          <cell r="F1966">
            <v>102.3</v>
          </cell>
          <cell r="G1966">
            <v>204.6</v>
          </cell>
          <cell r="H1966">
            <v>2.77</v>
          </cell>
          <cell r="I1966">
            <v>5.54</v>
          </cell>
          <cell r="J1966" t="str">
            <v>ОГЗ до R45</v>
          </cell>
          <cell r="K1966">
            <v>0</v>
          </cell>
          <cell r="L1966">
            <v>0</v>
          </cell>
          <cell r="M1966">
            <v>0</v>
          </cell>
          <cell r="N1966" t="str">
            <v>-</v>
          </cell>
          <cell r="O1966" t="str">
            <v>-</v>
          </cell>
          <cell r="W1966" t="str">
            <v>-</v>
          </cell>
        </row>
        <row r="1967">
          <cell r="C1967" t="str">
            <v>4РС5-1</v>
          </cell>
          <cell r="D1967" t="str">
            <v>Распорка 4РС5-1</v>
          </cell>
          <cell r="E1967">
            <v>1</v>
          </cell>
          <cell r="F1967">
            <v>544</v>
          </cell>
          <cell r="G1967">
            <v>544</v>
          </cell>
          <cell r="H1967">
            <v>11.91</v>
          </cell>
          <cell r="I1967">
            <v>11.91</v>
          </cell>
          <cell r="J1967" t="str">
            <v>ОГЗ до R45</v>
          </cell>
          <cell r="K1967">
            <v>0</v>
          </cell>
          <cell r="L1967">
            <v>0</v>
          </cell>
          <cell r="M1967">
            <v>0</v>
          </cell>
          <cell r="N1967" t="str">
            <v>-</v>
          </cell>
          <cell r="O1967" t="str">
            <v>-</v>
          </cell>
          <cell r="W1967" t="str">
            <v>-</v>
          </cell>
        </row>
        <row r="1968">
          <cell r="C1968" t="str">
            <v>4РС6-1</v>
          </cell>
          <cell r="D1968" t="str">
            <v>Распорка 4РС6-1</v>
          </cell>
          <cell r="E1968">
            <v>6</v>
          </cell>
          <cell r="F1968">
            <v>515.5</v>
          </cell>
          <cell r="G1968">
            <v>3093</v>
          </cell>
          <cell r="H1968">
            <v>11.42</v>
          </cell>
          <cell r="I1968">
            <v>68.52</v>
          </cell>
          <cell r="J1968" t="str">
            <v>ОГЗ до R45</v>
          </cell>
          <cell r="K1968">
            <v>0</v>
          </cell>
          <cell r="L1968">
            <v>0</v>
          </cell>
          <cell r="M1968">
            <v>0</v>
          </cell>
          <cell r="N1968" t="str">
            <v>-</v>
          </cell>
          <cell r="O1968" t="str">
            <v>-</v>
          </cell>
          <cell r="W1968" t="str">
            <v>-</v>
          </cell>
        </row>
        <row r="1969">
          <cell r="C1969" t="str">
            <v>4РС6-2</v>
          </cell>
          <cell r="D1969" t="str">
            <v>Распорка 4РС6-2</v>
          </cell>
          <cell r="E1969">
            <v>1</v>
          </cell>
          <cell r="F1969">
            <v>578.20000000000005</v>
          </cell>
          <cell r="G1969">
            <v>578.20000000000005</v>
          </cell>
          <cell r="H1969">
            <v>12.84</v>
          </cell>
          <cell r="I1969">
            <v>12.84</v>
          </cell>
          <cell r="J1969" t="str">
            <v>ОГЗ до R45</v>
          </cell>
          <cell r="K1969">
            <v>0</v>
          </cell>
          <cell r="L1969">
            <v>0</v>
          </cell>
          <cell r="M1969">
            <v>0</v>
          </cell>
          <cell r="N1969" t="str">
            <v>-</v>
          </cell>
          <cell r="O1969" t="str">
            <v>-</v>
          </cell>
          <cell r="W1969" t="str">
            <v>-</v>
          </cell>
        </row>
        <row r="1970">
          <cell r="C1970" t="str">
            <v>4РС6-3</v>
          </cell>
          <cell r="D1970" t="str">
            <v>Распорка 4РС6-3</v>
          </cell>
          <cell r="E1970">
            <v>1</v>
          </cell>
          <cell r="F1970">
            <v>504.2</v>
          </cell>
          <cell r="G1970">
            <v>504.2</v>
          </cell>
          <cell r="H1970">
            <v>11.19</v>
          </cell>
          <cell r="I1970">
            <v>11.19</v>
          </cell>
          <cell r="J1970" t="str">
            <v>ОГЗ до R45</v>
          </cell>
          <cell r="K1970">
            <v>0</v>
          </cell>
          <cell r="L1970">
            <v>0</v>
          </cell>
          <cell r="M1970">
            <v>0</v>
          </cell>
          <cell r="N1970" t="str">
            <v>-</v>
          </cell>
          <cell r="O1970" t="str">
            <v>-</v>
          </cell>
          <cell r="W1970" t="str">
            <v>-</v>
          </cell>
        </row>
        <row r="1971">
          <cell r="C1971" t="str">
            <v>4РС6-4</v>
          </cell>
          <cell r="D1971" t="str">
            <v>Распорка 4РС6-4</v>
          </cell>
          <cell r="E1971">
            <v>1</v>
          </cell>
          <cell r="F1971">
            <v>515.4</v>
          </cell>
          <cell r="G1971">
            <v>515.4</v>
          </cell>
          <cell r="H1971">
            <v>11.41</v>
          </cell>
          <cell r="I1971">
            <v>11.41</v>
          </cell>
          <cell r="J1971" t="str">
            <v>ОГЗ до R45</v>
          </cell>
          <cell r="K1971">
            <v>0</v>
          </cell>
          <cell r="L1971">
            <v>0</v>
          </cell>
          <cell r="M1971">
            <v>0</v>
          </cell>
          <cell r="N1971" t="str">
            <v>-</v>
          </cell>
          <cell r="O1971" t="str">
            <v>-</v>
          </cell>
          <cell r="W1971" t="str">
            <v>-</v>
          </cell>
        </row>
        <row r="1972">
          <cell r="C1972" t="str">
            <v>4РС7-1</v>
          </cell>
          <cell r="D1972" t="str">
            <v>Распорка 4РС7-1</v>
          </cell>
          <cell r="E1972">
            <v>11</v>
          </cell>
          <cell r="F1972">
            <v>255.3</v>
          </cell>
          <cell r="G1972">
            <v>2808.3</v>
          </cell>
          <cell r="H1972">
            <v>9.5500000000000007</v>
          </cell>
          <cell r="I1972">
            <v>105.05000000000001</v>
          </cell>
          <cell r="J1972" t="str">
            <v>ОГЗ до R45</v>
          </cell>
          <cell r="K1972">
            <v>0</v>
          </cell>
          <cell r="L1972">
            <v>0</v>
          </cell>
          <cell r="M1972">
            <v>0</v>
          </cell>
          <cell r="N1972" t="str">
            <v>-</v>
          </cell>
          <cell r="O1972" t="str">
            <v>-</v>
          </cell>
          <cell r="W1972" t="str">
            <v>-</v>
          </cell>
        </row>
        <row r="1973">
          <cell r="C1973" t="str">
            <v>4РС7-2</v>
          </cell>
          <cell r="D1973" t="str">
            <v>Распорка 4РС7-2</v>
          </cell>
          <cell r="E1973">
            <v>1</v>
          </cell>
          <cell r="F1973">
            <v>271.5</v>
          </cell>
          <cell r="G1973">
            <v>271.5</v>
          </cell>
          <cell r="H1973">
            <v>9.98</v>
          </cell>
          <cell r="I1973">
            <v>9.98</v>
          </cell>
          <cell r="J1973" t="str">
            <v>ОГЗ до R45</v>
          </cell>
          <cell r="K1973">
            <v>0</v>
          </cell>
          <cell r="L1973">
            <v>0</v>
          </cell>
          <cell r="M1973">
            <v>0</v>
          </cell>
          <cell r="N1973" t="str">
            <v>-</v>
          </cell>
          <cell r="O1973" t="str">
            <v>-</v>
          </cell>
          <cell r="W1973" t="str">
            <v>-</v>
          </cell>
        </row>
        <row r="1974">
          <cell r="C1974" t="str">
            <v>4РС8-1</v>
          </cell>
          <cell r="D1974" t="str">
            <v>Распорка 4РС8-1</v>
          </cell>
          <cell r="E1974">
            <v>1</v>
          </cell>
          <cell r="F1974">
            <v>164.6</v>
          </cell>
          <cell r="G1974">
            <v>164.6</v>
          </cell>
          <cell r="H1974">
            <v>6.15</v>
          </cell>
          <cell r="I1974">
            <v>6.15</v>
          </cell>
          <cell r="J1974" t="str">
            <v>ОГЗ до R45</v>
          </cell>
          <cell r="K1974">
            <v>0</v>
          </cell>
          <cell r="L1974">
            <v>0</v>
          </cell>
          <cell r="M1974">
            <v>0</v>
          </cell>
          <cell r="N1974" t="str">
            <v>-</v>
          </cell>
          <cell r="O1974" t="str">
            <v>-</v>
          </cell>
          <cell r="W1974" t="str">
            <v>-</v>
          </cell>
        </row>
        <row r="1975">
          <cell r="C1975" t="str">
            <v>4РС9-1</v>
          </cell>
          <cell r="D1975" t="str">
            <v>Распорка 4РС9-1</v>
          </cell>
          <cell r="E1975">
            <v>1</v>
          </cell>
          <cell r="F1975">
            <v>163.19999999999999</v>
          </cell>
          <cell r="G1975">
            <v>163.19999999999999</v>
          </cell>
          <cell r="H1975">
            <v>6.01</v>
          </cell>
          <cell r="I1975">
            <v>6.01</v>
          </cell>
          <cell r="J1975" t="str">
            <v>ОГЗ до R45</v>
          </cell>
          <cell r="K1975">
            <v>0</v>
          </cell>
          <cell r="L1975">
            <v>0</v>
          </cell>
          <cell r="M1975">
            <v>0</v>
          </cell>
          <cell r="N1975" t="str">
            <v>-</v>
          </cell>
          <cell r="O1975" t="str">
            <v>-</v>
          </cell>
          <cell r="W1975" t="str">
            <v>-</v>
          </cell>
        </row>
        <row r="1976">
          <cell r="C1976" t="str">
            <v>4РС10-1</v>
          </cell>
          <cell r="D1976" t="str">
            <v>Распорка 4РС10-1</v>
          </cell>
          <cell r="E1976">
            <v>1</v>
          </cell>
          <cell r="F1976">
            <v>304.8</v>
          </cell>
          <cell r="G1976">
            <v>304.8</v>
          </cell>
          <cell r="H1976">
            <v>8.0299999999999994</v>
          </cell>
          <cell r="I1976">
            <v>8.0299999999999994</v>
          </cell>
          <cell r="J1976" t="str">
            <v>RAL  7005</v>
          </cell>
          <cell r="K1976">
            <v>0</v>
          </cell>
          <cell r="L1976">
            <v>0</v>
          </cell>
          <cell r="M1976">
            <v>0</v>
          </cell>
          <cell r="N1976" t="str">
            <v>-</v>
          </cell>
          <cell r="O1976" t="str">
            <v>-</v>
          </cell>
          <cell r="W1976" t="str">
            <v>-</v>
          </cell>
        </row>
        <row r="1977">
          <cell r="C1977" t="str">
            <v>4РС10-2</v>
          </cell>
          <cell r="D1977" t="str">
            <v>Распорка 4РС10-2</v>
          </cell>
          <cell r="E1977">
            <v>1</v>
          </cell>
          <cell r="F1977">
            <v>264.3</v>
          </cell>
          <cell r="G1977">
            <v>264.3</v>
          </cell>
          <cell r="H1977">
            <v>6.98</v>
          </cell>
          <cell r="I1977">
            <v>6.98</v>
          </cell>
          <cell r="J1977" t="str">
            <v>RAL  7005</v>
          </cell>
          <cell r="K1977">
            <v>0</v>
          </cell>
          <cell r="L1977">
            <v>0</v>
          </cell>
          <cell r="M1977">
            <v>0</v>
          </cell>
          <cell r="N1977" t="str">
            <v>-</v>
          </cell>
          <cell r="O1977" t="str">
            <v>-</v>
          </cell>
          <cell r="W1977" t="str">
            <v>-</v>
          </cell>
        </row>
        <row r="1978">
          <cell r="C1978" t="str">
            <v>4РС10-3</v>
          </cell>
          <cell r="D1978" t="str">
            <v>Распорка 4РС10-3</v>
          </cell>
          <cell r="E1978">
            <v>1</v>
          </cell>
          <cell r="F1978">
            <v>262.3</v>
          </cell>
          <cell r="G1978">
            <v>262.3</v>
          </cell>
          <cell r="H1978">
            <v>6.91</v>
          </cell>
          <cell r="I1978">
            <v>6.91</v>
          </cell>
          <cell r="J1978" t="str">
            <v>RAL  7005</v>
          </cell>
          <cell r="K1978">
            <v>0</v>
          </cell>
          <cell r="L1978">
            <v>0</v>
          </cell>
          <cell r="M1978">
            <v>0</v>
          </cell>
          <cell r="N1978" t="str">
            <v>-</v>
          </cell>
          <cell r="O1978" t="str">
            <v>-</v>
          </cell>
          <cell r="W1978" t="str">
            <v>-</v>
          </cell>
        </row>
        <row r="1979">
          <cell r="C1979" t="str">
            <v>4РС10-4</v>
          </cell>
          <cell r="D1979" t="str">
            <v>Распорка 4РС10-4</v>
          </cell>
          <cell r="E1979">
            <v>1</v>
          </cell>
          <cell r="F1979">
            <v>264.3</v>
          </cell>
          <cell r="G1979">
            <v>264.3</v>
          </cell>
          <cell r="H1979">
            <v>6.98</v>
          </cell>
          <cell r="I1979">
            <v>6.98</v>
          </cell>
          <cell r="J1979" t="str">
            <v>RAL  7005</v>
          </cell>
          <cell r="K1979">
            <v>0</v>
          </cell>
          <cell r="L1979">
            <v>0</v>
          </cell>
          <cell r="M1979">
            <v>0</v>
          </cell>
          <cell r="N1979" t="str">
            <v>-</v>
          </cell>
          <cell r="O1979" t="str">
            <v>-</v>
          </cell>
          <cell r="W1979" t="str">
            <v>-</v>
          </cell>
        </row>
        <row r="1980">
          <cell r="C1980" t="str">
            <v>4РС10-5</v>
          </cell>
          <cell r="D1980" t="str">
            <v>Распорка 4РС10-5</v>
          </cell>
          <cell r="E1980">
            <v>1</v>
          </cell>
          <cell r="F1980">
            <v>264.3</v>
          </cell>
          <cell r="G1980">
            <v>264.3</v>
          </cell>
          <cell r="H1980">
            <v>6.98</v>
          </cell>
          <cell r="I1980">
            <v>6.98</v>
          </cell>
          <cell r="J1980" t="str">
            <v>RAL  7005</v>
          </cell>
          <cell r="K1980">
            <v>0</v>
          </cell>
          <cell r="L1980">
            <v>0</v>
          </cell>
          <cell r="M1980">
            <v>0</v>
          </cell>
          <cell r="N1980" t="str">
            <v>-</v>
          </cell>
          <cell r="O1980" t="str">
            <v>-</v>
          </cell>
          <cell r="W1980" t="str">
            <v>-</v>
          </cell>
        </row>
        <row r="1981">
          <cell r="C1981" t="str">
            <v>4РС10-6</v>
          </cell>
          <cell r="D1981" t="str">
            <v>Распорка 4РС10-6</v>
          </cell>
          <cell r="E1981">
            <v>1</v>
          </cell>
          <cell r="F1981">
            <v>261.39999999999998</v>
          </cell>
          <cell r="G1981">
            <v>261.39999999999998</v>
          </cell>
          <cell r="H1981">
            <v>6.89</v>
          </cell>
          <cell r="I1981">
            <v>6.89</v>
          </cell>
          <cell r="J1981" t="str">
            <v>RAL  7005</v>
          </cell>
          <cell r="K1981">
            <v>0</v>
          </cell>
          <cell r="L1981">
            <v>0</v>
          </cell>
          <cell r="M1981">
            <v>0</v>
          </cell>
          <cell r="N1981" t="str">
            <v>-</v>
          </cell>
          <cell r="O1981" t="str">
            <v>-</v>
          </cell>
          <cell r="W1981" t="str">
            <v>-</v>
          </cell>
        </row>
        <row r="1982">
          <cell r="C1982" t="str">
            <v>4РС10-7</v>
          </cell>
          <cell r="D1982" t="str">
            <v>Распорка 4РС10-7</v>
          </cell>
          <cell r="E1982">
            <v>1</v>
          </cell>
          <cell r="F1982">
            <v>265</v>
          </cell>
          <cell r="G1982">
            <v>265</v>
          </cell>
          <cell r="H1982">
            <v>7</v>
          </cell>
          <cell r="I1982">
            <v>7</v>
          </cell>
          <cell r="J1982" t="str">
            <v>RAL  7005</v>
          </cell>
          <cell r="K1982">
            <v>0</v>
          </cell>
          <cell r="L1982">
            <v>0</v>
          </cell>
          <cell r="M1982">
            <v>0</v>
          </cell>
          <cell r="N1982" t="str">
            <v>-</v>
          </cell>
          <cell r="O1982" t="str">
            <v>-</v>
          </cell>
          <cell r="W1982" t="str">
            <v>-</v>
          </cell>
        </row>
        <row r="1983">
          <cell r="C1983" t="str">
            <v>4РС10-8</v>
          </cell>
          <cell r="D1983" t="str">
            <v>Распорка 4РС10-8</v>
          </cell>
          <cell r="E1983">
            <v>1</v>
          </cell>
          <cell r="F1983">
            <v>264.3</v>
          </cell>
          <cell r="G1983">
            <v>264.3</v>
          </cell>
          <cell r="H1983">
            <v>6.98</v>
          </cell>
          <cell r="I1983">
            <v>6.98</v>
          </cell>
          <cell r="J1983" t="str">
            <v>RAL  7005</v>
          </cell>
          <cell r="K1983">
            <v>0</v>
          </cell>
          <cell r="L1983">
            <v>0</v>
          </cell>
          <cell r="M1983">
            <v>0</v>
          </cell>
          <cell r="N1983" t="str">
            <v>-</v>
          </cell>
          <cell r="O1983" t="str">
            <v>-</v>
          </cell>
          <cell r="W1983" t="str">
            <v>-</v>
          </cell>
        </row>
        <row r="1984">
          <cell r="C1984" t="str">
            <v>4РС10-9</v>
          </cell>
          <cell r="D1984" t="str">
            <v>Распорка 4РС10-9</v>
          </cell>
          <cell r="E1984">
            <v>1</v>
          </cell>
          <cell r="F1984">
            <v>263.3</v>
          </cell>
          <cell r="G1984">
            <v>263.3</v>
          </cell>
          <cell r="H1984">
            <v>6.95</v>
          </cell>
          <cell r="I1984">
            <v>6.95</v>
          </cell>
          <cell r="J1984" t="str">
            <v>RAL  7005</v>
          </cell>
          <cell r="K1984">
            <v>0</v>
          </cell>
          <cell r="L1984">
            <v>0</v>
          </cell>
          <cell r="M1984">
            <v>0</v>
          </cell>
          <cell r="N1984" t="str">
            <v>-</v>
          </cell>
          <cell r="O1984" t="str">
            <v>-</v>
          </cell>
          <cell r="W1984" t="str">
            <v>-</v>
          </cell>
        </row>
        <row r="1985">
          <cell r="C1985" t="str">
            <v>4РС10-10</v>
          </cell>
          <cell r="D1985" t="str">
            <v>Распорка 4РС10-10</v>
          </cell>
          <cell r="E1985">
            <v>1</v>
          </cell>
          <cell r="F1985">
            <v>263.3</v>
          </cell>
          <cell r="G1985">
            <v>263.3</v>
          </cell>
          <cell r="H1985">
            <v>6.95</v>
          </cell>
          <cell r="I1985">
            <v>6.95</v>
          </cell>
          <cell r="J1985" t="str">
            <v>RAL  7005</v>
          </cell>
          <cell r="K1985">
            <v>0</v>
          </cell>
          <cell r="L1985">
            <v>0</v>
          </cell>
          <cell r="M1985">
            <v>0</v>
          </cell>
          <cell r="N1985" t="str">
            <v>-</v>
          </cell>
          <cell r="O1985" t="str">
            <v>-</v>
          </cell>
          <cell r="W1985" t="str">
            <v>-</v>
          </cell>
        </row>
        <row r="1986">
          <cell r="C1986" t="str">
            <v>4РС10-11</v>
          </cell>
          <cell r="D1986" t="str">
            <v>Распорка 4РС10-11</v>
          </cell>
          <cell r="E1986">
            <v>1</v>
          </cell>
          <cell r="F1986">
            <v>264.3</v>
          </cell>
          <cell r="G1986">
            <v>264.3</v>
          </cell>
          <cell r="H1986">
            <v>6.98</v>
          </cell>
          <cell r="I1986">
            <v>6.98</v>
          </cell>
          <cell r="J1986" t="str">
            <v>RAL  7005</v>
          </cell>
          <cell r="K1986">
            <v>0</v>
          </cell>
          <cell r="L1986">
            <v>0</v>
          </cell>
          <cell r="M1986">
            <v>0</v>
          </cell>
          <cell r="N1986" t="str">
            <v>-</v>
          </cell>
          <cell r="O1986" t="str">
            <v>-</v>
          </cell>
          <cell r="W1986" t="str">
            <v>-</v>
          </cell>
        </row>
        <row r="1987">
          <cell r="C1987" t="str">
            <v>4РС10-12</v>
          </cell>
          <cell r="D1987" t="str">
            <v>Распорка 4РС10-12</v>
          </cell>
          <cell r="E1987">
            <v>1</v>
          </cell>
          <cell r="F1987">
            <v>263.3</v>
          </cell>
          <cell r="G1987">
            <v>263.3</v>
          </cell>
          <cell r="H1987">
            <v>6.95</v>
          </cell>
          <cell r="I1987">
            <v>6.95</v>
          </cell>
          <cell r="J1987" t="str">
            <v>RAL  7005</v>
          </cell>
          <cell r="K1987">
            <v>0</v>
          </cell>
          <cell r="L1987">
            <v>0</v>
          </cell>
          <cell r="M1987">
            <v>0</v>
          </cell>
          <cell r="N1987" t="str">
            <v>-</v>
          </cell>
          <cell r="O1987" t="str">
            <v>-</v>
          </cell>
          <cell r="W1987" t="str">
            <v>-</v>
          </cell>
        </row>
        <row r="1988">
          <cell r="C1988" t="str">
            <v>4РС10-13</v>
          </cell>
          <cell r="D1988" t="str">
            <v>Распорка 4РС10-13</v>
          </cell>
          <cell r="E1988">
            <v>1</v>
          </cell>
          <cell r="F1988">
            <v>178.4</v>
          </cell>
          <cell r="G1988">
            <v>178.4</v>
          </cell>
          <cell r="H1988">
            <v>4.75</v>
          </cell>
          <cell r="I1988">
            <v>4.75</v>
          </cell>
          <cell r="J1988" t="str">
            <v>RAL  7005</v>
          </cell>
          <cell r="K1988">
            <v>0</v>
          </cell>
          <cell r="L1988">
            <v>0</v>
          </cell>
          <cell r="M1988">
            <v>0</v>
          </cell>
          <cell r="N1988" t="str">
            <v>-</v>
          </cell>
          <cell r="O1988" t="str">
            <v>-</v>
          </cell>
          <cell r="W1988" t="str">
            <v>-</v>
          </cell>
        </row>
        <row r="1989">
          <cell r="C1989" t="str">
            <v>4РС11-1</v>
          </cell>
          <cell r="D1989" t="str">
            <v>Распорка 4РС11-1</v>
          </cell>
          <cell r="E1989">
            <v>1</v>
          </cell>
          <cell r="F1989">
            <v>276.39999999999998</v>
          </cell>
          <cell r="G1989">
            <v>276.39999999999998</v>
          </cell>
          <cell r="H1989">
            <v>9.2799999999999994</v>
          </cell>
          <cell r="I1989">
            <v>9.2799999999999994</v>
          </cell>
          <cell r="J1989" t="str">
            <v>RAL  7005</v>
          </cell>
          <cell r="K1989">
            <v>0</v>
          </cell>
          <cell r="L1989">
            <v>0</v>
          </cell>
          <cell r="M1989">
            <v>0</v>
          </cell>
          <cell r="N1989" t="str">
            <v>-</v>
          </cell>
          <cell r="O1989" t="str">
            <v>-</v>
          </cell>
          <cell r="W1989" t="str">
            <v>-</v>
          </cell>
        </row>
        <row r="1990">
          <cell r="C1990" t="str">
            <v>4РС11-2</v>
          </cell>
          <cell r="D1990" t="str">
            <v>Распорка 4РС11-2</v>
          </cell>
          <cell r="E1990">
            <v>11</v>
          </cell>
          <cell r="F1990">
            <v>231.4</v>
          </cell>
          <cell r="G1990">
            <v>2545.4</v>
          </cell>
          <cell r="H1990">
            <v>7.76</v>
          </cell>
          <cell r="I1990">
            <v>85.36</v>
          </cell>
          <cell r="J1990" t="str">
            <v>RAL  7005</v>
          </cell>
          <cell r="K1990">
            <v>0</v>
          </cell>
          <cell r="L1990">
            <v>0</v>
          </cell>
          <cell r="M1990">
            <v>0</v>
          </cell>
          <cell r="N1990" t="str">
            <v>-</v>
          </cell>
          <cell r="O1990" t="str">
            <v>-</v>
          </cell>
          <cell r="W1990" t="str">
            <v>-</v>
          </cell>
        </row>
        <row r="1991">
          <cell r="C1991" t="str">
            <v>4РС11-3</v>
          </cell>
          <cell r="D1991" t="str">
            <v>Распорка 4РС11-3</v>
          </cell>
          <cell r="E1991">
            <v>1</v>
          </cell>
          <cell r="F1991">
            <v>151.5</v>
          </cell>
          <cell r="G1991">
            <v>151.5</v>
          </cell>
          <cell r="H1991">
            <v>5.03</v>
          </cell>
          <cell r="I1991">
            <v>5.03</v>
          </cell>
          <cell r="J1991" t="str">
            <v>RAL  7005</v>
          </cell>
          <cell r="K1991">
            <v>0</v>
          </cell>
          <cell r="L1991">
            <v>0</v>
          </cell>
          <cell r="M1991">
            <v>0</v>
          </cell>
          <cell r="N1991" t="str">
            <v>-</v>
          </cell>
          <cell r="O1991" t="str">
            <v>-</v>
          </cell>
          <cell r="W1991" t="str">
            <v>-</v>
          </cell>
        </row>
        <row r="1992">
          <cell r="C1992" t="str">
            <v>4РС12-1</v>
          </cell>
          <cell r="D1992" t="str">
            <v>Распорка 4РС12-1</v>
          </cell>
          <cell r="E1992">
            <v>1</v>
          </cell>
          <cell r="F1992">
            <v>215.5</v>
          </cell>
          <cell r="G1992">
            <v>215.5</v>
          </cell>
          <cell r="H1992">
            <v>5.78</v>
          </cell>
          <cell r="I1992">
            <v>5.78</v>
          </cell>
          <cell r="J1992" t="str">
            <v>RAL  7005</v>
          </cell>
          <cell r="K1992">
            <v>0</v>
          </cell>
          <cell r="L1992">
            <v>0</v>
          </cell>
          <cell r="M1992">
            <v>0</v>
          </cell>
          <cell r="N1992" t="str">
            <v>-</v>
          </cell>
          <cell r="O1992" t="str">
            <v>-</v>
          </cell>
          <cell r="W1992" t="str">
            <v>-</v>
          </cell>
        </row>
        <row r="1993">
          <cell r="C1993" t="str">
            <v>4РС12-2</v>
          </cell>
          <cell r="D1993" t="str">
            <v>Распорка 4РС12-2</v>
          </cell>
          <cell r="E1993">
            <v>11</v>
          </cell>
          <cell r="F1993">
            <v>181</v>
          </cell>
          <cell r="G1993">
            <v>1991</v>
          </cell>
          <cell r="H1993">
            <v>4.83</v>
          </cell>
          <cell r="I1993">
            <v>53.13</v>
          </cell>
          <cell r="J1993" t="str">
            <v>RAL  7005</v>
          </cell>
          <cell r="K1993">
            <v>0</v>
          </cell>
          <cell r="L1993">
            <v>0</v>
          </cell>
          <cell r="M1993">
            <v>0</v>
          </cell>
          <cell r="N1993" t="str">
            <v>-</v>
          </cell>
          <cell r="O1993" t="str">
            <v>-</v>
          </cell>
          <cell r="W1993" t="str">
            <v>-</v>
          </cell>
        </row>
        <row r="1994">
          <cell r="C1994" t="str">
            <v>4РС12-3</v>
          </cell>
          <cell r="D1994" t="str">
            <v>Распорка 4РС12-3</v>
          </cell>
          <cell r="E1994">
            <v>1</v>
          </cell>
          <cell r="F1994">
            <v>125</v>
          </cell>
          <cell r="G1994">
            <v>125</v>
          </cell>
          <cell r="H1994">
            <v>3.37</v>
          </cell>
          <cell r="I1994">
            <v>3.37</v>
          </cell>
          <cell r="J1994" t="str">
            <v>RAL  7005</v>
          </cell>
          <cell r="K1994">
            <v>0</v>
          </cell>
          <cell r="L1994">
            <v>0</v>
          </cell>
          <cell r="M1994">
            <v>0</v>
          </cell>
          <cell r="N1994" t="str">
            <v>-</v>
          </cell>
          <cell r="O1994" t="str">
            <v>-</v>
          </cell>
          <cell r="W1994" t="str">
            <v>-</v>
          </cell>
        </row>
        <row r="1995">
          <cell r="C1995" t="str">
            <v>4РФ1-1</v>
          </cell>
          <cell r="D1995" t="str">
            <v>Ригель фахверка 4РФ1-1</v>
          </cell>
          <cell r="E1995">
            <v>1</v>
          </cell>
          <cell r="F1995">
            <v>14.3</v>
          </cell>
          <cell r="G1995">
            <v>14.3</v>
          </cell>
          <cell r="H1995">
            <v>0.4</v>
          </cell>
          <cell r="I1995">
            <v>0.4</v>
          </cell>
          <cell r="J1995" t="str">
            <v>RAL  7005</v>
          </cell>
          <cell r="K1995">
            <v>0</v>
          </cell>
          <cell r="L1995">
            <v>0</v>
          </cell>
          <cell r="M1995">
            <v>0</v>
          </cell>
          <cell r="N1995" t="str">
            <v>-</v>
          </cell>
          <cell r="O1995" t="str">
            <v>-</v>
          </cell>
          <cell r="W1995" t="str">
            <v>-</v>
          </cell>
        </row>
        <row r="1996">
          <cell r="C1996" t="str">
            <v>4РФ1-2</v>
          </cell>
          <cell r="D1996" t="str">
            <v>Ригель фахверка 4РФ1-2</v>
          </cell>
          <cell r="E1996">
            <v>4</v>
          </cell>
          <cell r="F1996">
            <v>16.100000000000001</v>
          </cell>
          <cell r="G1996">
            <v>64.400000000000006</v>
          </cell>
          <cell r="H1996">
            <v>0.44</v>
          </cell>
          <cell r="I1996">
            <v>1.76</v>
          </cell>
          <cell r="J1996" t="str">
            <v>RAL  7005</v>
          </cell>
          <cell r="K1996">
            <v>0</v>
          </cell>
          <cell r="L1996">
            <v>0</v>
          </cell>
          <cell r="M1996">
            <v>0</v>
          </cell>
          <cell r="N1996" t="str">
            <v>-</v>
          </cell>
          <cell r="O1996" t="str">
            <v>-</v>
          </cell>
          <cell r="W1996" t="str">
            <v>-</v>
          </cell>
        </row>
        <row r="1997">
          <cell r="C1997" t="str">
            <v>4РФ1-3</v>
          </cell>
          <cell r="D1997" t="str">
            <v>Ригель фахверка 4РФ1-3</v>
          </cell>
          <cell r="E1997">
            <v>1</v>
          </cell>
          <cell r="F1997">
            <v>19.8</v>
          </cell>
          <cell r="G1997">
            <v>19.8</v>
          </cell>
          <cell r="H1997">
            <v>0.56000000000000005</v>
          </cell>
          <cell r="I1997">
            <v>0.56000000000000005</v>
          </cell>
          <cell r="J1997" t="str">
            <v>RAL  7005</v>
          </cell>
          <cell r="K1997">
            <v>0</v>
          </cell>
          <cell r="L1997">
            <v>0</v>
          </cell>
          <cell r="M1997">
            <v>0</v>
          </cell>
          <cell r="N1997" t="str">
            <v>-</v>
          </cell>
          <cell r="O1997" t="str">
            <v>-</v>
          </cell>
          <cell r="W1997" t="str">
            <v>-</v>
          </cell>
        </row>
        <row r="1998">
          <cell r="C1998" t="str">
            <v>4РФ1-4</v>
          </cell>
          <cell r="D1998" t="str">
            <v>Ригель фахверка 4РФ1-4</v>
          </cell>
          <cell r="E1998">
            <v>6</v>
          </cell>
          <cell r="F1998">
            <v>111.8</v>
          </cell>
          <cell r="G1998">
            <v>670.8</v>
          </cell>
          <cell r="H1998">
            <v>2.98</v>
          </cell>
          <cell r="I1998">
            <v>17.88</v>
          </cell>
          <cell r="J1998" t="str">
            <v>RAL  7005</v>
          </cell>
          <cell r="K1998">
            <v>0</v>
          </cell>
          <cell r="L1998">
            <v>0</v>
          </cell>
          <cell r="M1998">
            <v>0</v>
          </cell>
          <cell r="N1998" t="str">
            <v>-</v>
          </cell>
          <cell r="O1998" t="str">
            <v>-</v>
          </cell>
          <cell r="W1998" t="str">
            <v>-</v>
          </cell>
        </row>
        <row r="1999">
          <cell r="C1999" t="str">
            <v>4РФ1-5</v>
          </cell>
          <cell r="D1999" t="str">
            <v>Ригель фахверка 4РФ1-5</v>
          </cell>
          <cell r="E1999">
            <v>24</v>
          </cell>
          <cell r="F1999">
            <v>113.4</v>
          </cell>
          <cell r="G1999">
            <v>2721.6</v>
          </cell>
          <cell r="H1999">
            <v>3.02</v>
          </cell>
          <cell r="I1999">
            <v>72.48</v>
          </cell>
          <cell r="J1999" t="str">
            <v>RAL  7005</v>
          </cell>
          <cell r="K1999">
            <v>0</v>
          </cell>
          <cell r="L1999">
            <v>0</v>
          </cell>
          <cell r="M1999">
            <v>0</v>
          </cell>
          <cell r="N1999" t="str">
            <v>-</v>
          </cell>
          <cell r="O1999" t="str">
            <v>-</v>
          </cell>
          <cell r="W1999" t="str">
            <v>-</v>
          </cell>
        </row>
        <row r="2000">
          <cell r="C2000" t="str">
            <v>4РФ1-6</v>
          </cell>
          <cell r="D2000" t="str">
            <v>Ригель фахверка 4РФ1-6</v>
          </cell>
          <cell r="E2000">
            <v>24</v>
          </cell>
          <cell r="F2000">
            <v>116.8</v>
          </cell>
          <cell r="G2000">
            <v>2803.2</v>
          </cell>
          <cell r="H2000">
            <v>3.11</v>
          </cell>
          <cell r="I2000">
            <v>74.64</v>
          </cell>
          <cell r="J2000" t="str">
            <v>RAL  7005</v>
          </cell>
          <cell r="K2000">
            <v>0</v>
          </cell>
          <cell r="L2000">
            <v>0</v>
          </cell>
          <cell r="M2000">
            <v>0</v>
          </cell>
          <cell r="N2000" t="str">
            <v>-</v>
          </cell>
          <cell r="O2000" t="str">
            <v>-</v>
          </cell>
          <cell r="W2000" t="str">
            <v>-</v>
          </cell>
        </row>
        <row r="2001">
          <cell r="C2001" t="str">
            <v>4РФ1-7</v>
          </cell>
          <cell r="D2001" t="str">
            <v>Ригель фахверка 4РФ1-7</v>
          </cell>
          <cell r="E2001">
            <v>12</v>
          </cell>
          <cell r="F2001">
            <v>113.4</v>
          </cell>
          <cell r="G2001">
            <v>1360.8</v>
          </cell>
          <cell r="H2001">
            <v>3.02</v>
          </cell>
          <cell r="I2001">
            <v>36.24</v>
          </cell>
          <cell r="J2001" t="str">
            <v>RAL  7005</v>
          </cell>
          <cell r="K2001">
            <v>0</v>
          </cell>
          <cell r="L2001">
            <v>0</v>
          </cell>
          <cell r="M2001">
            <v>0</v>
          </cell>
          <cell r="N2001" t="str">
            <v>-</v>
          </cell>
          <cell r="O2001" t="str">
            <v>-</v>
          </cell>
          <cell r="W2001" t="str">
            <v>-</v>
          </cell>
        </row>
        <row r="2002">
          <cell r="C2002" t="str">
            <v>4РФ1-8</v>
          </cell>
          <cell r="D2002" t="str">
            <v>Ригель фахверка 4РФ1-8</v>
          </cell>
          <cell r="E2002">
            <v>6</v>
          </cell>
          <cell r="F2002">
            <v>111.8</v>
          </cell>
          <cell r="G2002">
            <v>670.8</v>
          </cell>
          <cell r="H2002">
            <v>2.98</v>
          </cell>
          <cell r="I2002">
            <v>17.88</v>
          </cell>
          <cell r="J2002" t="str">
            <v>RAL  7005</v>
          </cell>
          <cell r="K2002">
            <v>0</v>
          </cell>
          <cell r="L2002">
            <v>0</v>
          </cell>
          <cell r="M2002">
            <v>0</v>
          </cell>
          <cell r="N2002" t="str">
            <v>-</v>
          </cell>
          <cell r="O2002" t="str">
            <v>-</v>
          </cell>
          <cell r="W2002" t="str">
            <v>-</v>
          </cell>
        </row>
        <row r="2003">
          <cell r="C2003" t="str">
            <v>4РФ1-9</v>
          </cell>
          <cell r="D2003" t="str">
            <v>Ригель фахверка 4РФ1-9</v>
          </cell>
          <cell r="E2003">
            <v>2</v>
          </cell>
          <cell r="F2003">
            <v>76.3</v>
          </cell>
          <cell r="G2003">
            <v>152.6</v>
          </cell>
          <cell r="H2003">
            <v>2.02</v>
          </cell>
          <cell r="I2003">
            <v>4.04</v>
          </cell>
          <cell r="J2003" t="str">
            <v>RAL  7005</v>
          </cell>
          <cell r="K2003">
            <v>0</v>
          </cell>
          <cell r="L2003">
            <v>0</v>
          </cell>
          <cell r="M2003">
            <v>0</v>
          </cell>
          <cell r="N2003" t="str">
            <v>-</v>
          </cell>
          <cell r="O2003" t="str">
            <v>-</v>
          </cell>
          <cell r="W2003" t="str">
            <v>-</v>
          </cell>
        </row>
        <row r="2004">
          <cell r="C2004" t="str">
            <v>4РФ1-10</v>
          </cell>
          <cell r="D2004" t="str">
            <v>Ригель фахверка 4РФ1-10</v>
          </cell>
          <cell r="E2004">
            <v>1</v>
          </cell>
          <cell r="F2004">
            <v>73.3</v>
          </cell>
          <cell r="G2004">
            <v>73.3</v>
          </cell>
          <cell r="H2004">
            <v>1.95</v>
          </cell>
          <cell r="I2004">
            <v>1.95</v>
          </cell>
          <cell r="J2004" t="str">
            <v>RAL  7005</v>
          </cell>
          <cell r="K2004">
            <v>0</v>
          </cell>
          <cell r="L2004">
            <v>0</v>
          </cell>
          <cell r="M2004">
            <v>0</v>
          </cell>
          <cell r="N2004" t="str">
            <v>-</v>
          </cell>
          <cell r="O2004" t="str">
            <v>-</v>
          </cell>
          <cell r="W2004" t="str">
            <v>-</v>
          </cell>
        </row>
        <row r="2005">
          <cell r="C2005" t="str">
            <v>4РФ1-11</v>
          </cell>
          <cell r="D2005" t="str">
            <v>Ригель фахверка 4РФ1-11</v>
          </cell>
          <cell r="E2005">
            <v>2</v>
          </cell>
          <cell r="F2005">
            <v>76.900000000000006</v>
          </cell>
          <cell r="G2005">
            <v>153.80000000000001</v>
          </cell>
          <cell r="H2005">
            <v>2.04</v>
          </cell>
          <cell r="I2005">
            <v>4.08</v>
          </cell>
          <cell r="J2005" t="str">
            <v>RAL  7005</v>
          </cell>
          <cell r="K2005">
            <v>0</v>
          </cell>
          <cell r="L2005">
            <v>0</v>
          </cell>
          <cell r="M2005">
            <v>0</v>
          </cell>
          <cell r="N2005" t="str">
            <v>-</v>
          </cell>
          <cell r="O2005" t="str">
            <v>-</v>
          </cell>
          <cell r="W2005" t="str">
            <v>-</v>
          </cell>
        </row>
        <row r="2006">
          <cell r="C2006" t="str">
            <v>4РФ1-12</v>
          </cell>
          <cell r="D2006" t="str">
            <v>Ригель фахверка 4РФ1-12</v>
          </cell>
          <cell r="E2006">
            <v>1</v>
          </cell>
          <cell r="F2006">
            <v>73.7</v>
          </cell>
          <cell r="G2006">
            <v>73.7</v>
          </cell>
          <cell r="H2006">
            <v>1.96</v>
          </cell>
          <cell r="I2006">
            <v>1.96</v>
          </cell>
          <cell r="J2006" t="str">
            <v>RAL  7005</v>
          </cell>
          <cell r="K2006">
            <v>0</v>
          </cell>
          <cell r="L2006">
            <v>0</v>
          </cell>
          <cell r="M2006">
            <v>0</v>
          </cell>
          <cell r="N2006" t="str">
            <v>-</v>
          </cell>
          <cell r="O2006" t="str">
            <v>-</v>
          </cell>
          <cell r="W2006" t="str">
            <v>-</v>
          </cell>
        </row>
        <row r="2007">
          <cell r="C2007" t="str">
            <v>4РФ1-13</v>
          </cell>
          <cell r="D2007" t="str">
            <v>Ригель фахверка 4РФ1-13</v>
          </cell>
          <cell r="E2007">
            <v>1</v>
          </cell>
          <cell r="F2007">
            <v>12.3</v>
          </cell>
          <cell r="G2007">
            <v>12.3</v>
          </cell>
          <cell r="H2007">
            <v>0.34</v>
          </cell>
          <cell r="I2007">
            <v>0.34</v>
          </cell>
          <cell r="J2007" t="str">
            <v>RAL  7005</v>
          </cell>
          <cell r="K2007">
            <v>0</v>
          </cell>
          <cell r="L2007">
            <v>0</v>
          </cell>
          <cell r="M2007">
            <v>0</v>
          </cell>
          <cell r="N2007" t="str">
            <v>-</v>
          </cell>
          <cell r="O2007" t="str">
            <v>-</v>
          </cell>
          <cell r="W2007" t="str">
            <v>-</v>
          </cell>
        </row>
        <row r="2008">
          <cell r="C2008" t="str">
            <v>4РФ1-14</v>
          </cell>
          <cell r="D2008" t="str">
            <v>Ригель фахверка 4РФ1-14</v>
          </cell>
          <cell r="E2008">
            <v>3</v>
          </cell>
          <cell r="F2008">
            <v>11.9</v>
          </cell>
          <cell r="G2008">
            <v>35.700000000000003</v>
          </cell>
          <cell r="H2008">
            <v>0.33</v>
          </cell>
          <cell r="I2008">
            <v>0.99</v>
          </cell>
          <cell r="J2008" t="str">
            <v>RAL  7005</v>
          </cell>
          <cell r="K2008">
            <v>0</v>
          </cell>
          <cell r="L2008">
            <v>0</v>
          </cell>
          <cell r="M2008">
            <v>0</v>
          </cell>
          <cell r="N2008" t="str">
            <v>-</v>
          </cell>
          <cell r="O2008" t="str">
            <v>-</v>
          </cell>
          <cell r="W2008" t="str">
            <v>-</v>
          </cell>
        </row>
        <row r="2009">
          <cell r="C2009" t="str">
            <v>4РФ1-15</v>
          </cell>
          <cell r="D2009" t="str">
            <v>Ригель фахверка 4РФ1-15</v>
          </cell>
          <cell r="E2009">
            <v>1</v>
          </cell>
          <cell r="F2009">
            <v>10.8</v>
          </cell>
          <cell r="G2009">
            <v>10.8</v>
          </cell>
          <cell r="H2009">
            <v>0.3</v>
          </cell>
          <cell r="I2009">
            <v>0.3</v>
          </cell>
          <cell r="J2009" t="str">
            <v>RAL  7005</v>
          </cell>
          <cell r="K2009">
            <v>0</v>
          </cell>
          <cell r="L2009">
            <v>0</v>
          </cell>
          <cell r="M2009">
            <v>0</v>
          </cell>
          <cell r="N2009" t="str">
            <v>-</v>
          </cell>
          <cell r="O2009" t="str">
            <v>-</v>
          </cell>
          <cell r="W2009" t="str">
            <v>-</v>
          </cell>
        </row>
        <row r="2010">
          <cell r="C2010" t="str">
            <v>4РФ1-16</v>
          </cell>
          <cell r="D2010" t="str">
            <v>Ригель фахверка 4РФ1-16</v>
          </cell>
          <cell r="E2010">
            <v>1</v>
          </cell>
          <cell r="F2010">
            <v>15.5</v>
          </cell>
          <cell r="G2010">
            <v>15.5</v>
          </cell>
          <cell r="H2010">
            <v>0.43</v>
          </cell>
          <cell r="I2010">
            <v>0.43</v>
          </cell>
          <cell r="J2010" t="str">
            <v>RAL  7005</v>
          </cell>
          <cell r="K2010">
            <v>0</v>
          </cell>
          <cell r="L2010">
            <v>0</v>
          </cell>
          <cell r="M2010">
            <v>0</v>
          </cell>
          <cell r="N2010" t="str">
            <v>-</v>
          </cell>
          <cell r="O2010" t="str">
            <v>-</v>
          </cell>
          <cell r="W2010" t="str">
            <v>-</v>
          </cell>
        </row>
        <row r="2011">
          <cell r="C2011" t="str">
            <v>4РФ1-17</v>
          </cell>
          <cell r="D2011" t="str">
            <v>Ригель фахверка 4РФ1-17</v>
          </cell>
          <cell r="E2011">
            <v>3</v>
          </cell>
          <cell r="F2011">
            <v>15</v>
          </cell>
          <cell r="G2011">
            <v>45</v>
          </cell>
          <cell r="H2011">
            <v>0.42</v>
          </cell>
          <cell r="I2011">
            <v>1.26</v>
          </cell>
          <cell r="J2011" t="str">
            <v>RAL  7005</v>
          </cell>
          <cell r="K2011">
            <v>0</v>
          </cell>
          <cell r="L2011">
            <v>0</v>
          </cell>
          <cell r="M2011">
            <v>0</v>
          </cell>
          <cell r="N2011" t="str">
            <v>-</v>
          </cell>
          <cell r="O2011" t="str">
            <v>-</v>
          </cell>
          <cell r="W2011" t="str">
            <v>-</v>
          </cell>
        </row>
        <row r="2012">
          <cell r="C2012" t="str">
            <v>4РФ1-18</v>
          </cell>
          <cell r="D2012" t="str">
            <v>Ригель фахверка 4РФ1-18</v>
          </cell>
          <cell r="E2012">
            <v>1</v>
          </cell>
          <cell r="F2012">
            <v>13.9</v>
          </cell>
          <cell r="G2012">
            <v>13.9</v>
          </cell>
          <cell r="H2012">
            <v>0.39</v>
          </cell>
          <cell r="I2012">
            <v>0.39</v>
          </cell>
          <cell r="J2012" t="str">
            <v>RAL  7005</v>
          </cell>
          <cell r="K2012">
            <v>0</v>
          </cell>
          <cell r="L2012">
            <v>0</v>
          </cell>
          <cell r="M2012">
            <v>0</v>
          </cell>
          <cell r="N2012" t="str">
            <v>-</v>
          </cell>
          <cell r="O2012" t="str">
            <v>-</v>
          </cell>
          <cell r="W2012" t="str">
            <v>-</v>
          </cell>
        </row>
        <row r="2013">
          <cell r="C2013" t="str">
            <v>4РФ2-1</v>
          </cell>
          <cell r="D2013" t="str">
            <v>Ригель фахверка 4РФ2-1</v>
          </cell>
          <cell r="E2013">
            <v>7</v>
          </cell>
          <cell r="F2013">
            <v>14.9</v>
          </cell>
          <cell r="G2013">
            <v>104.3</v>
          </cell>
          <cell r="H2013">
            <v>0.43</v>
          </cell>
          <cell r="I2013">
            <v>3.01</v>
          </cell>
          <cell r="J2013" t="str">
            <v>RAL  7005</v>
          </cell>
          <cell r="K2013">
            <v>0</v>
          </cell>
          <cell r="L2013">
            <v>0</v>
          </cell>
          <cell r="M2013">
            <v>0</v>
          </cell>
          <cell r="N2013" t="str">
            <v>-</v>
          </cell>
          <cell r="O2013" t="str">
            <v>-</v>
          </cell>
          <cell r="W2013" t="str">
            <v>-</v>
          </cell>
        </row>
        <row r="2014">
          <cell r="C2014" t="str">
            <v>4РФ3-1</v>
          </cell>
          <cell r="D2014" t="str">
            <v>Ригель фахверка 4РФ3-1</v>
          </cell>
          <cell r="E2014">
            <v>18</v>
          </cell>
          <cell r="F2014">
            <v>4.8</v>
          </cell>
          <cell r="G2014">
            <v>86.4</v>
          </cell>
          <cell r="H2014">
            <v>0.25</v>
          </cell>
          <cell r="I2014">
            <v>4.5</v>
          </cell>
          <cell r="J2014" t="str">
            <v>RAL  7005</v>
          </cell>
          <cell r="K2014">
            <v>0</v>
          </cell>
          <cell r="L2014">
            <v>0</v>
          </cell>
          <cell r="M2014">
            <v>0</v>
          </cell>
          <cell r="N2014" t="str">
            <v>-</v>
          </cell>
          <cell r="O2014" t="str">
            <v>-</v>
          </cell>
          <cell r="W2014" t="str">
            <v>-</v>
          </cell>
        </row>
        <row r="2015">
          <cell r="C2015" t="str">
            <v>4СВ1-1</v>
          </cell>
          <cell r="D2015" t="str">
            <v>Связь 4СВ1-1</v>
          </cell>
          <cell r="E2015">
            <v>14</v>
          </cell>
          <cell r="F2015">
            <v>235.1</v>
          </cell>
          <cell r="G2015">
            <v>3291.4</v>
          </cell>
          <cell r="H2015">
            <v>6.19</v>
          </cell>
          <cell r="I2015">
            <v>86.660000000000011</v>
          </cell>
          <cell r="J2015" t="str">
            <v>ОГЗ до R45</v>
          </cell>
          <cell r="K2015">
            <v>0</v>
          </cell>
          <cell r="L2015">
            <v>0</v>
          </cell>
          <cell r="M2015">
            <v>0</v>
          </cell>
          <cell r="N2015" t="str">
            <v>-</v>
          </cell>
          <cell r="O2015" t="str">
            <v>-</v>
          </cell>
          <cell r="W2015" t="str">
            <v>-</v>
          </cell>
        </row>
        <row r="2016">
          <cell r="C2016" t="str">
            <v>4СВ1-2</v>
          </cell>
          <cell r="D2016" t="str">
            <v>Связь 4СВ1-2</v>
          </cell>
          <cell r="E2016">
            <v>14</v>
          </cell>
          <cell r="F2016">
            <v>232.1</v>
          </cell>
          <cell r="G2016">
            <v>3249.4</v>
          </cell>
          <cell r="H2016">
            <v>6.11</v>
          </cell>
          <cell r="I2016">
            <v>85.54</v>
          </cell>
          <cell r="J2016" t="str">
            <v>ОГЗ до R45</v>
          </cell>
          <cell r="K2016">
            <v>0</v>
          </cell>
          <cell r="L2016">
            <v>0</v>
          </cell>
          <cell r="M2016">
            <v>0</v>
          </cell>
          <cell r="N2016" t="str">
            <v>-</v>
          </cell>
          <cell r="O2016" t="str">
            <v>-</v>
          </cell>
          <cell r="W2016" t="str">
            <v>-</v>
          </cell>
        </row>
        <row r="2017">
          <cell r="C2017" t="str">
            <v>4СВ1-3</v>
          </cell>
          <cell r="D2017" t="str">
            <v>Связь 4СВ1-3</v>
          </cell>
          <cell r="E2017">
            <v>2</v>
          </cell>
          <cell r="F2017">
            <v>238.9</v>
          </cell>
          <cell r="G2017">
            <v>477.8</v>
          </cell>
          <cell r="H2017">
            <v>6.29</v>
          </cell>
          <cell r="I2017">
            <v>12.58</v>
          </cell>
          <cell r="J2017" t="str">
            <v>ОГЗ до R45</v>
          </cell>
          <cell r="K2017">
            <v>0</v>
          </cell>
          <cell r="L2017">
            <v>0</v>
          </cell>
          <cell r="M2017">
            <v>0</v>
          </cell>
          <cell r="N2017" t="str">
            <v>-</v>
          </cell>
          <cell r="O2017" t="str">
            <v>-</v>
          </cell>
          <cell r="W2017" t="str">
            <v>-</v>
          </cell>
        </row>
        <row r="2018">
          <cell r="C2018" t="str">
            <v>4СВ2-1</v>
          </cell>
          <cell r="D2018" t="str">
            <v>Связь 4СВ2-1</v>
          </cell>
          <cell r="E2018">
            <v>4</v>
          </cell>
          <cell r="F2018">
            <v>240.1</v>
          </cell>
          <cell r="G2018">
            <v>960.4</v>
          </cell>
          <cell r="H2018">
            <v>6.32</v>
          </cell>
          <cell r="I2018">
            <v>25.28</v>
          </cell>
          <cell r="J2018" t="str">
            <v>ОГЗ до R45</v>
          </cell>
          <cell r="K2018">
            <v>0</v>
          </cell>
          <cell r="L2018">
            <v>0</v>
          </cell>
          <cell r="M2018">
            <v>0</v>
          </cell>
          <cell r="N2018" t="str">
            <v>-</v>
          </cell>
          <cell r="O2018" t="str">
            <v>-</v>
          </cell>
          <cell r="W2018" t="str">
            <v>-</v>
          </cell>
        </row>
        <row r="2019">
          <cell r="C2019" t="str">
            <v>4СВ2-2</v>
          </cell>
          <cell r="D2019" t="str">
            <v>Связь 4СВ2-2</v>
          </cell>
          <cell r="E2019">
            <v>2</v>
          </cell>
          <cell r="F2019">
            <v>230</v>
          </cell>
          <cell r="G2019">
            <v>460</v>
          </cell>
          <cell r="H2019">
            <v>6.06</v>
          </cell>
          <cell r="I2019">
            <v>12.12</v>
          </cell>
          <cell r="J2019" t="str">
            <v>ОГЗ до R45</v>
          </cell>
          <cell r="K2019">
            <v>0</v>
          </cell>
          <cell r="L2019">
            <v>0</v>
          </cell>
          <cell r="M2019">
            <v>0</v>
          </cell>
          <cell r="N2019" t="str">
            <v>-</v>
          </cell>
          <cell r="O2019" t="str">
            <v>-</v>
          </cell>
          <cell r="W2019" t="str">
            <v>-</v>
          </cell>
        </row>
        <row r="2020">
          <cell r="C2020" t="str">
            <v>4СВ3-1</v>
          </cell>
          <cell r="D2020" t="str">
            <v>Связь 4СВ3-1</v>
          </cell>
          <cell r="E2020">
            <v>2</v>
          </cell>
          <cell r="F2020">
            <v>377.3</v>
          </cell>
          <cell r="G2020">
            <v>754.6</v>
          </cell>
          <cell r="H2020">
            <v>8.2200000000000006</v>
          </cell>
          <cell r="I2020">
            <v>16.440000000000001</v>
          </cell>
          <cell r="J2020" t="str">
            <v>ОГЗ до R45</v>
          </cell>
          <cell r="K2020">
            <v>0</v>
          </cell>
          <cell r="L2020">
            <v>0</v>
          </cell>
          <cell r="M2020">
            <v>0</v>
          </cell>
          <cell r="N2020" t="str">
            <v>-</v>
          </cell>
          <cell r="O2020" t="str">
            <v>-</v>
          </cell>
          <cell r="W2020" t="str">
            <v>-</v>
          </cell>
        </row>
        <row r="2021">
          <cell r="C2021" t="str">
            <v>4СВ4-1</v>
          </cell>
          <cell r="D2021" t="str">
            <v>Связь 4СВ4-1</v>
          </cell>
          <cell r="E2021">
            <v>1</v>
          </cell>
          <cell r="F2021">
            <v>212.7</v>
          </cell>
          <cell r="G2021">
            <v>212.7</v>
          </cell>
          <cell r="H2021">
            <v>4.84</v>
          </cell>
          <cell r="I2021">
            <v>4.84</v>
          </cell>
          <cell r="J2021" t="str">
            <v>ОГЗ до R45</v>
          </cell>
          <cell r="K2021">
            <v>0</v>
          </cell>
          <cell r="L2021">
            <v>0</v>
          </cell>
          <cell r="M2021">
            <v>0</v>
          </cell>
          <cell r="N2021" t="str">
            <v>-</v>
          </cell>
          <cell r="O2021" t="str">
            <v>-</v>
          </cell>
          <cell r="W2021" t="str">
            <v>-</v>
          </cell>
        </row>
        <row r="2022">
          <cell r="C2022" t="str">
            <v>4СВ4-2</v>
          </cell>
          <cell r="D2022" t="str">
            <v>Связь 4СВ4-2</v>
          </cell>
          <cell r="E2022">
            <v>2</v>
          </cell>
          <cell r="F2022">
            <v>214.9</v>
          </cell>
          <cell r="G2022">
            <v>429.8</v>
          </cell>
          <cell r="H2022">
            <v>4.8899999999999997</v>
          </cell>
          <cell r="I2022">
            <v>9.7799999999999994</v>
          </cell>
          <cell r="J2022" t="str">
            <v>ОГЗ до R45</v>
          </cell>
          <cell r="K2022">
            <v>0</v>
          </cell>
          <cell r="L2022">
            <v>0</v>
          </cell>
          <cell r="M2022">
            <v>0</v>
          </cell>
          <cell r="N2022" t="str">
            <v>-</v>
          </cell>
          <cell r="O2022" t="str">
            <v>-</v>
          </cell>
          <cell r="W2022" t="str">
            <v>-</v>
          </cell>
        </row>
        <row r="2023">
          <cell r="C2023" t="str">
            <v>4СВ4-3</v>
          </cell>
          <cell r="D2023" t="str">
            <v>Связь 4СВ4-3</v>
          </cell>
          <cell r="E2023">
            <v>1</v>
          </cell>
          <cell r="F2023">
            <v>212.7</v>
          </cell>
          <cell r="G2023">
            <v>212.7</v>
          </cell>
          <cell r="H2023">
            <v>4.84</v>
          </cell>
          <cell r="I2023">
            <v>4.84</v>
          </cell>
          <cell r="J2023" t="str">
            <v>ОГЗ до R45</v>
          </cell>
          <cell r="K2023">
            <v>0</v>
          </cell>
          <cell r="L2023">
            <v>0</v>
          </cell>
          <cell r="M2023">
            <v>0</v>
          </cell>
          <cell r="N2023" t="str">
            <v>-</v>
          </cell>
          <cell r="O2023" t="str">
            <v>-</v>
          </cell>
          <cell r="W2023" t="str">
            <v>-</v>
          </cell>
        </row>
        <row r="2024">
          <cell r="C2024" t="str">
            <v>4СВ5-1</v>
          </cell>
          <cell r="D2024" t="str">
            <v>Связь 4СВ5-1</v>
          </cell>
          <cell r="E2024">
            <v>2</v>
          </cell>
          <cell r="F2024">
            <v>103.8</v>
          </cell>
          <cell r="G2024">
            <v>207.6</v>
          </cell>
          <cell r="H2024">
            <v>2.86</v>
          </cell>
          <cell r="I2024">
            <v>5.72</v>
          </cell>
          <cell r="J2024" t="str">
            <v>ОГЗ до R45</v>
          </cell>
          <cell r="K2024">
            <v>0</v>
          </cell>
          <cell r="L2024">
            <v>0</v>
          </cell>
          <cell r="M2024">
            <v>0</v>
          </cell>
          <cell r="N2024" t="str">
            <v>-</v>
          </cell>
          <cell r="O2024" t="str">
            <v>-</v>
          </cell>
          <cell r="W2024" t="str">
            <v>-</v>
          </cell>
        </row>
        <row r="2025">
          <cell r="C2025" t="str">
            <v>4СВ5-2</v>
          </cell>
          <cell r="D2025" t="str">
            <v>Связь 4СВ5-2</v>
          </cell>
          <cell r="E2025">
            <v>2</v>
          </cell>
          <cell r="F2025">
            <v>106.7</v>
          </cell>
          <cell r="G2025">
            <v>213.4</v>
          </cell>
          <cell r="H2025">
            <v>2.93</v>
          </cell>
          <cell r="I2025">
            <v>5.86</v>
          </cell>
          <cell r="J2025" t="str">
            <v>ОГЗ до R45</v>
          </cell>
          <cell r="K2025">
            <v>0</v>
          </cell>
          <cell r="L2025">
            <v>0</v>
          </cell>
          <cell r="M2025">
            <v>0</v>
          </cell>
          <cell r="N2025" t="str">
            <v>-</v>
          </cell>
          <cell r="O2025" t="str">
            <v>-</v>
          </cell>
          <cell r="W2025" t="str">
            <v>-</v>
          </cell>
        </row>
        <row r="2026">
          <cell r="C2026" t="str">
            <v>4СВ5-3</v>
          </cell>
          <cell r="D2026" t="str">
            <v>Связь 4СВ5-3</v>
          </cell>
          <cell r="E2026">
            <v>4</v>
          </cell>
          <cell r="F2026">
            <v>45.2</v>
          </cell>
          <cell r="G2026">
            <v>180.8</v>
          </cell>
          <cell r="H2026">
            <v>1.27</v>
          </cell>
          <cell r="I2026">
            <v>5.08</v>
          </cell>
          <cell r="J2026" t="str">
            <v>ОГЗ до R45</v>
          </cell>
          <cell r="K2026">
            <v>0</v>
          </cell>
          <cell r="L2026">
            <v>0</v>
          </cell>
          <cell r="M2026">
            <v>0</v>
          </cell>
          <cell r="N2026" t="str">
            <v>-</v>
          </cell>
          <cell r="O2026" t="str">
            <v>-</v>
          </cell>
          <cell r="W2026" t="str">
            <v>-</v>
          </cell>
        </row>
        <row r="2027">
          <cell r="C2027" t="str">
            <v>4СГ1-1</v>
          </cell>
          <cell r="D2027" t="str">
            <v>Связь 4СГ1-1</v>
          </cell>
          <cell r="E2027">
            <v>25</v>
          </cell>
          <cell r="F2027">
            <v>53.5</v>
          </cell>
          <cell r="G2027">
            <v>1337.5</v>
          </cell>
          <cell r="H2027">
            <v>1.73</v>
          </cell>
          <cell r="I2027">
            <v>43.25</v>
          </cell>
          <cell r="J2027" t="str">
            <v>ОГЗ до R45</v>
          </cell>
          <cell r="K2027">
            <v>0</v>
          </cell>
          <cell r="L2027">
            <v>0</v>
          </cell>
          <cell r="M2027">
            <v>0</v>
          </cell>
          <cell r="N2027" t="str">
            <v>-</v>
          </cell>
          <cell r="O2027" t="str">
            <v>-</v>
          </cell>
          <cell r="W2027" t="str">
            <v>-</v>
          </cell>
        </row>
        <row r="2028">
          <cell r="C2028" t="str">
            <v>4СГ1-2</v>
          </cell>
          <cell r="D2028" t="str">
            <v>Связь 4СГ1-2</v>
          </cell>
          <cell r="E2028">
            <v>1</v>
          </cell>
          <cell r="F2028">
            <v>46.4</v>
          </cell>
          <cell r="G2028">
            <v>46.4</v>
          </cell>
          <cell r="H2028">
            <v>1.5</v>
          </cell>
          <cell r="I2028">
            <v>1.5</v>
          </cell>
          <cell r="J2028" t="str">
            <v>ОГЗ до R45</v>
          </cell>
          <cell r="K2028">
            <v>0</v>
          </cell>
          <cell r="L2028">
            <v>0</v>
          </cell>
          <cell r="M2028">
            <v>0</v>
          </cell>
          <cell r="N2028" t="str">
            <v>-</v>
          </cell>
          <cell r="O2028" t="str">
            <v>-</v>
          </cell>
          <cell r="W2028" t="str">
            <v>-</v>
          </cell>
        </row>
        <row r="2029">
          <cell r="C2029" t="str">
            <v>4СГ1-3</v>
          </cell>
          <cell r="D2029" t="str">
            <v>Связь 4СГ1-3</v>
          </cell>
          <cell r="E2029">
            <v>1</v>
          </cell>
          <cell r="F2029">
            <v>48.5</v>
          </cell>
          <cell r="G2029">
            <v>48.5</v>
          </cell>
          <cell r="H2029">
            <v>1.57</v>
          </cell>
          <cell r="I2029">
            <v>1.57</v>
          </cell>
          <cell r="J2029" t="str">
            <v>ОГЗ до R45</v>
          </cell>
          <cell r="K2029">
            <v>0</v>
          </cell>
          <cell r="L2029">
            <v>0</v>
          </cell>
          <cell r="M2029">
            <v>0</v>
          </cell>
          <cell r="N2029" t="str">
            <v>-</v>
          </cell>
          <cell r="O2029" t="str">
            <v>-</v>
          </cell>
          <cell r="W2029" t="str">
            <v>-</v>
          </cell>
        </row>
        <row r="2030">
          <cell r="C2030" t="str">
            <v>4СГ1-4</v>
          </cell>
          <cell r="D2030" t="str">
            <v>Связь 4СГ1-4</v>
          </cell>
          <cell r="E2030">
            <v>1</v>
          </cell>
          <cell r="F2030">
            <v>52.6</v>
          </cell>
          <cell r="G2030">
            <v>52.6</v>
          </cell>
          <cell r="H2030">
            <v>1.7</v>
          </cell>
          <cell r="I2030">
            <v>1.7</v>
          </cell>
          <cell r="J2030" t="str">
            <v>ОГЗ до R45</v>
          </cell>
          <cell r="K2030">
            <v>0</v>
          </cell>
          <cell r="L2030">
            <v>0</v>
          </cell>
          <cell r="M2030">
            <v>0</v>
          </cell>
          <cell r="N2030" t="str">
            <v>-</v>
          </cell>
          <cell r="O2030" t="str">
            <v>-</v>
          </cell>
          <cell r="W2030" t="str">
            <v>-</v>
          </cell>
        </row>
        <row r="2031">
          <cell r="C2031" t="str">
            <v>4СГ1-5</v>
          </cell>
          <cell r="D2031" t="str">
            <v>Связь 4СГ1-5</v>
          </cell>
          <cell r="E2031">
            <v>1</v>
          </cell>
          <cell r="F2031">
            <v>37.299999999999997</v>
          </cell>
          <cell r="G2031">
            <v>37.299999999999997</v>
          </cell>
          <cell r="H2031">
            <v>1.21</v>
          </cell>
          <cell r="I2031">
            <v>1.21</v>
          </cell>
          <cell r="J2031" t="str">
            <v>ОГЗ до R45</v>
          </cell>
          <cell r="K2031">
            <v>0</v>
          </cell>
          <cell r="L2031">
            <v>0</v>
          </cell>
          <cell r="M2031">
            <v>0</v>
          </cell>
          <cell r="N2031" t="str">
            <v>-</v>
          </cell>
          <cell r="O2031" t="str">
            <v>-</v>
          </cell>
          <cell r="W2031" t="str">
            <v>-</v>
          </cell>
        </row>
        <row r="2032">
          <cell r="C2032" t="str">
            <v>4СГ1-6</v>
          </cell>
          <cell r="D2032" t="str">
            <v>Связь 4СГ1-6</v>
          </cell>
          <cell r="E2032">
            <v>1</v>
          </cell>
          <cell r="F2032">
            <v>35.700000000000003</v>
          </cell>
          <cell r="G2032">
            <v>35.700000000000003</v>
          </cell>
          <cell r="H2032">
            <v>1.1599999999999999</v>
          </cell>
          <cell r="I2032">
            <v>1.1599999999999999</v>
          </cell>
          <cell r="J2032" t="str">
            <v>ОГЗ до R45</v>
          </cell>
          <cell r="K2032">
            <v>0</v>
          </cell>
          <cell r="L2032">
            <v>0</v>
          </cell>
          <cell r="M2032">
            <v>0</v>
          </cell>
          <cell r="N2032" t="str">
            <v>-</v>
          </cell>
          <cell r="O2032" t="str">
            <v>-</v>
          </cell>
          <cell r="W2032" t="str">
            <v>-</v>
          </cell>
        </row>
        <row r="2033">
          <cell r="C2033" t="str">
            <v>4СГ1-7</v>
          </cell>
          <cell r="D2033" t="str">
            <v>Связь 4СГ1-7</v>
          </cell>
          <cell r="E2033">
            <v>1</v>
          </cell>
          <cell r="F2033">
            <v>30.1</v>
          </cell>
          <cell r="G2033">
            <v>30.1</v>
          </cell>
          <cell r="H2033">
            <v>0.98</v>
          </cell>
          <cell r="I2033">
            <v>0.98</v>
          </cell>
          <cell r="J2033" t="str">
            <v>ОГЗ до R45</v>
          </cell>
          <cell r="K2033">
            <v>0</v>
          </cell>
          <cell r="L2033">
            <v>0</v>
          </cell>
          <cell r="M2033">
            <v>0</v>
          </cell>
          <cell r="N2033" t="str">
            <v>-</v>
          </cell>
          <cell r="O2033" t="str">
            <v>-</v>
          </cell>
          <cell r="W2033" t="str">
            <v>-</v>
          </cell>
        </row>
        <row r="2034">
          <cell r="C2034" t="str">
            <v>4СГ1-8</v>
          </cell>
          <cell r="D2034" t="str">
            <v>Связь 4СГ1-8</v>
          </cell>
          <cell r="E2034">
            <v>1</v>
          </cell>
          <cell r="F2034">
            <v>35.200000000000003</v>
          </cell>
          <cell r="G2034">
            <v>35.200000000000003</v>
          </cell>
          <cell r="H2034">
            <v>1.1399999999999999</v>
          </cell>
          <cell r="I2034">
            <v>1.1399999999999999</v>
          </cell>
          <cell r="J2034" t="str">
            <v>ОГЗ до R45</v>
          </cell>
          <cell r="K2034">
            <v>0</v>
          </cell>
          <cell r="L2034">
            <v>0</v>
          </cell>
          <cell r="M2034">
            <v>0</v>
          </cell>
          <cell r="N2034" t="str">
            <v>-</v>
          </cell>
          <cell r="O2034" t="str">
            <v>-</v>
          </cell>
          <cell r="W2034" t="str">
            <v>-</v>
          </cell>
        </row>
        <row r="2035">
          <cell r="C2035" t="str">
            <v>4СГ1-9</v>
          </cell>
          <cell r="D2035" t="str">
            <v>Связь 4СГ1-9</v>
          </cell>
          <cell r="E2035">
            <v>1</v>
          </cell>
          <cell r="F2035">
            <v>24.7</v>
          </cell>
          <cell r="G2035">
            <v>24.7</v>
          </cell>
          <cell r="H2035">
            <v>0.8</v>
          </cell>
          <cell r="I2035">
            <v>0.8</v>
          </cell>
          <cell r="J2035" t="str">
            <v>ОГЗ до R45</v>
          </cell>
          <cell r="K2035">
            <v>0</v>
          </cell>
          <cell r="L2035">
            <v>0</v>
          </cell>
          <cell r="M2035">
            <v>0</v>
          </cell>
          <cell r="N2035" t="str">
            <v>-</v>
          </cell>
          <cell r="O2035" t="str">
            <v>-</v>
          </cell>
          <cell r="W2035" t="str">
            <v>-</v>
          </cell>
        </row>
        <row r="2036">
          <cell r="C2036" t="str">
            <v>4СГ1-10</v>
          </cell>
          <cell r="D2036" t="str">
            <v>Связь 4СГ1-10</v>
          </cell>
          <cell r="E2036">
            <v>1</v>
          </cell>
          <cell r="F2036">
            <v>69.900000000000006</v>
          </cell>
          <cell r="G2036">
            <v>69.900000000000006</v>
          </cell>
          <cell r="H2036">
            <v>2.2599999999999998</v>
          </cell>
          <cell r="I2036">
            <v>2.2599999999999998</v>
          </cell>
          <cell r="J2036" t="str">
            <v>ОГЗ до R45</v>
          </cell>
          <cell r="K2036">
            <v>0</v>
          </cell>
          <cell r="L2036">
            <v>0</v>
          </cell>
          <cell r="M2036">
            <v>0</v>
          </cell>
          <cell r="N2036" t="str">
            <v>-</v>
          </cell>
          <cell r="O2036" t="str">
            <v>-</v>
          </cell>
          <cell r="W2036" t="str">
            <v>-</v>
          </cell>
        </row>
        <row r="2037">
          <cell r="C2037" t="str">
            <v>4СГ2-1</v>
          </cell>
          <cell r="D2037" t="str">
            <v>Связь 4СГ2-1</v>
          </cell>
          <cell r="E2037">
            <v>2</v>
          </cell>
          <cell r="F2037">
            <v>216.8</v>
          </cell>
          <cell r="G2037">
            <v>433.6</v>
          </cell>
          <cell r="H2037">
            <v>4.96</v>
          </cell>
          <cell r="I2037">
            <v>9.92</v>
          </cell>
          <cell r="J2037" t="str">
            <v>ОГЗ до R45</v>
          </cell>
          <cell r="K2037">
            <v>0</v>
          </cell>
          <cell r="L2037">
            <v>0</v>
          </cell>
          <cell r="M2037">
            <v>0</v>
          </cell>
          <cell r="N2037" t="str">
            <v>-</v>
          </cell>
          <cell r="O2037" t="str">
            <v>-</v>
          </cell>
          <cell r="W2037" t="str">
            <v>-</v>
          </cell>
        </row>
        <row r="2038">
          <cell r="C2038" t="str">
            <v>4СГ2-2</v>
          </cell>
          <cell r="D2038" t="str">
            <v>Связь 4СГ2-2</v>
          </cell>
          <cell r="E2038">
            <v>1</v>
          </cell>
          <cell r="F2038">
            <v>219.2</v>
          </cell>
          <cell r="G2038">
            <v>219.2</v>
          </cell>
          <cell r="H2038">
            <v>5.01</v>
          </cell>
          <cell r="I2038">
            <v>5.01</v>
          </cell>
          <cell r="J2038" t="str">
            <v>ОГЗ до R45</v>
          </cell>
          <cell r="K2038">
            <v>0</v>
          </cell>
          <cell r="L2038">
            <v>0</v>
          </cell>
          <cell r="M2038">
            <v>0</v>
          </cell>
          <cell r="N2038" t="str">
            <v>-</v>
          </cell>
          <cell r="O2038" t="str">
            <v>-</v>
          </cell>
          <cell r="W2038" t="str">
            <v>-</v>
          </cell>
        </row>
        <row r="2039">
          <cell r="C2039" t="str">
            <v>4СГ2-3</v>
          </cell>
          <cell r="D2039" t="str">
            <v>Связь 4СГ2-3</v>
          </cell>
          <cell r="E2039">
            <v>1</v>
          </cell>
          <cell r="F2039">
            <v>219.2</v>
          </cell>
          <cell r="G2039">
            <v>219.2</v>
          </cell>
          <cell r="H2039">
            <v>5.01</v>
          </cell>
          <cell r="I2039">
            <v>5.01</v>
          </cell>
          <cell r="J2039" t="str">
            <v>ОГЗ до R45</v>
          </cell>
          <cell r="K2039">
            <v>0</v>
          </cell>
          <cell r="L2039">
            <v>0</v>
          </cell>
          <cell r="M2039">
            <v>0</v>
          </cell>
          <cell r="N2039" t="str">
            <v>-</v>
          </cell>
          <cell r="O2039" t="str">
            <v>-</v>
          </cell>
          <cell r="W2039" t="str">
            <v>-</v>
          </cell>
        </row>
        <row r="2040">
          <cell r="C2040" t="str">
            <v>4СТ1-1</v>
          </cell>
          <cell r="D2040" t="str">
            <v>Стойка 4СТ1-1</v>
          </cell>
          <cell r="E2040">
            <v>1</v>
          </cell>
          <cell r="F2040">
            <v>322.89999999999998</v>
          </cell>
          <cell r="G2040">
            <v>322.89999999999998</v>
          </cell>
          <cell r="H2040">
            <v>6.46</v>
          </cell>
          <cell r="I2040">
            <v>6.46</v>
          </cell>
          <cell r="J2040" t="str">
            <v>RAL  7005</v>
          </cell>
          <cell r="K2040">
            <v>0</v>
          </cell>
          <cell r="L2040">
            <v>0</v>
          </cell>
          <cell r="M2040">
            <v>0</v>
          </cell>
          <cell r="N2040" t="str">
            <v>-</v>
          </cell>
          <cell r="O2040" t="str">
            <v>-</v>
          </cell>
          <cell r="W2040" t="str">
            <v>-</v>
          </cell>
        </row>
        <row r="2041">
          <cell r="C2041" t="str">
            <v>4СТ1-2</v>
          </cell>
          <cell r="D2041" t="str">
            <v>Стойка 4СТ1-2</v>
          </cell>
          <cell r="E2041">
            <v>1</v>
          </cell>
          <cell r="F2041">
            <v>473.1</v>
          </cell>
          <cell r="G2041">
            <v>473.1</v>
          </cell>
          <cell r="H2041">
            <v>9.8000000000000007</v>
          </cell>
          <cell r="I2041">
            <v>9.8000000000000007</v>
          </cell>
          <cell r="J2041" t="str">
            <v>RAL  7005</v>
          </cell>
          <cell r="K2041">
            <v>0</v>
          </cell>
          <cell r="L2041">
            <v>0</v>
          </cell>
          <cell r="M2041">
            <v>0</v>
          </cell>
          <cell r="N2041" t="str">
            <v>-</v>
          </cell>
          <cell r="O2041" t="str">
            <v>-</v>
          </cell>
          <cell r="W2041" t="str">
            <v>-</v>
          </cell>
        </row>
        <row r="2042">
          <cell r="C2042" t="str">
            <v>4СФ1-1</v>
          </cell>
          <cell r="D2042" t="str">
            <v>Стойка фахверка 4СФ1-1</v>
          </cell>
          <cell r="E2042">
            <v>1</v>
          </cell>
          <cell r="F2042">
            <v>61.1</v>
          </cell>
          <cell r="G2042">
            <v>61.1</v>
          </cell>
          <cell r="H2042">
            <v>1.71</v>
          </cell>
          <cell r="I2042">
            <v>1.71</v>
          </cell>
          <cell r="J2042" t="str">
            <v>RAL  7005</v>
          </cell>
          <cell r="K2042">
            <v>0</v>
          </cell>
          <cell r="L2042">
            <v>0</v>
          </cell>
          <cell r="M2042">
            <v>0</v>
          </cell>
          <cell r="N2042" t="str">
            <v>-</v>
          </cell>
          <cell r="O2042" t="str">
            <v>-</v>
          </cell>
          <cell r="W2042" t="str">
            <v>-</v>
          </cell>
        </row>
        <row r="2043">
          <cell r="C2043" t="str">
            <v>4СФ1-2</v>
          </cell>
          <cell r="D2043" t="str">
            <v>Стойка фахверка 4СФ1-2</v>
          </cell>
          <cell r="E2043">
            <v>1</v>
          </cell>
          <cell r="F2043">
            <v>237.1</v>
          </cell>
          <cell r="G2043">
            <v>237.1</v>
          </cell>
          <cell r="H2043">
            <v>6.5</v>
          </cell>
          <cell r="I2043">
            <v>6.5</v>
          </cell>
          <cell r="J2043" t="str">
            <v>RAL  7005</v>
          </cell>
          <cell r="K2043">
            <v>0</v>
          </cell>
          <cell r="L2043">
            <v>0</v>
          </cell>
          <cell r="M2043">
            <v>0</v>
          </cell>
          <cell r="N2043" t="str">
            <v>-</v>
          </cell>
          <cell r="O2043" t="str">
            <v>-</v>
          </cell>
          <cell r="W2043" t="str">
            <v>-</v>
          </cell>
        </row>
        <row r="2044">
          <cell r="C2044" t="str">
            <v>4СФ2-1</v>
          </cell>
          <cell r="D2044" t="str">
            <v>Стойка фахверка 4СФ2-1</v>
          </cell>
          <cell r="E2044">
            <v>12</v>
          </cell>
          <cell r="F2044">
            <v>28.9</v>
          </cell>
          <cell r="G2044">
            <v>346.8</v>
          </cell>
          <cell r="H2044">
            <v>0.82</v>
          </cell>
          <cell r="I2044">
            <v>9.84</v>
          </cell>
          <cell r="J2044" t="str">
            <v>RAL  7005</v>
          </cell>
          <cell r="K2044">
            <v>0</v>
          </cell>
          <cell r="L2044">
            <v>0</v>
          </cell>
          <cell r="M2044">
            <v>0</v>
          </cell>
          <cell r="N2044" t="str">
            <v>-</v>
          </cell>
          <cell r="O2044" t="str">
            <v>-</v>
          </cell>
          <cell r="W2044" t="str">
            <v>-</v>
          </cell>
        </row>
        <row r="2045">
          <cell r="C2045" t="str">
            <v>4СФ2-2</v>
          </cell>
          <cell r="D2045" t="str">
            <v>Стойка фахверка 4СФ2-2</v>
          </cell>
          <cell r="E2045">
            <v>1</v>
          </cell>
          <cell r="F2045">
            <v>36</v>
          </cell>
          <cell r="G2045">
            <v>36</v>
          </cell>
          <cell r="H2045">
            <v>0.98</v>
          </cell>
          <cell r="I2045">
            <v>0.98</v>
          </cell>
          <cell r="J2045" t="str">
            <v>RAL  7005</v>
          </cell>
          <cell r="K2045">
            <v>0</v>
          </cell>
          <cell r="L2045">
            <v>0</v>
          </cell>
          <cell r="M2045">
            <v>0</v>
          </cell>
          <cell r="N2045" t="str">
            <v>-</v>
          </cell>
          <cell r="O2045" t="str">
            <v>-</v>
          </cell>
          <cell r="W2045" t="str">
            <v>-</v>
          </cell>
        </row>
        <row r="2046">
          <cell r="C2046" t="str">
            <v>4СФ2-3</v>
          </cell>
          <cell r="D2046" t="str">
            <v>Стойка фахверка 4СФ2-3</v>
          </cell>
          <cell r="E2046">
            <v>1</v>
          </cell>
          <cell r="F2046">
            <v>45.9</v>
          </cell>
          <cell r="G2046">
            <v>45.9</v>
          </cell>
          <cell r="H2046">
            <v>1.25</v>
          </cell>
          <cell r="I2046">
            <v>1.25</v>
          </cell>
          <cell r="J2046" t="str">
            <v>RAL  7005</v>
          </cell>
          <cell r="K2046">
            <v>0</v>
          </cell>
          <cell r="L2046">
            <v>0</v>
          </cell>
          <cell r="M2046">
            <v>0</v>
          </cell>
          <cell r="N2046" t="str">
            <v>-</v>
          </cell>
          <cell r="O2046" t="str">
            <v>-</v>
          </cell>
          <cell r="W2046" t="str">
            <v>-</v>
          </cell>
        </row>
        <row r="2047">
          <cell r="C2047" t="str">
            <v>4СФ3-1</v>
          </cell>
          <cell r="D2047" t="str">
            <v>Стойка фахверка 4СФ3-1</v>
          </cell>
          <cell r="E2047">
            <v>1</v>
          </cell>
          <cell r="F2047">
            <v>9.4</v>
          </cell>
          <cell r="G2047">
            <v>9.4</v>
          </cell>
          <cell r="H2047">
            <v>0.5</v>
          </cell>
          <cell r="I2047">
            <v>0.5</v>
          </cell>
          <cell r="J2047" t="str">
            <v>RAL  7005</v>
          </cell>
          <cell r="K2047">
            <v>0</v>
          </cell>
          <cell r="L2047">
            <v>0</v>
          </cell>
          <cell r="M2047">
            <v>0</v>
          </cell>
          <cell r="N2047" t="str">
            <v>-</v>
          </cell>
          <cell r="O2047" t="str">
            <v>-</v>
          </cell>
          <cell r="W2047" t="str">
            <v>-</v>
          </cell>
        </row>
        <row r="2048">
          <cell r="C2048" t="str">
            <v>4СФ3-2</v>
          </cell>
          <cell r="D2048" t="str">
            <v>Стойка фахверка 4СФ3-2</v>
          </cell>
          <cell r="E2048">
            <v>1</v>
          </cell>
          <cell r="F2048">
            <v>8.8000000000000007</v>
          </cell>
          <cell r="G2048">
            <v>8.8000000000000007</v>
          </cell>
          <cell r="H2048">
            <v>0.46</v>
          </cell>
          <cell r="I2048">
            <v>0.46</v>
          </cell>
          <cell r="J2048" t="str">
            <v>RAL  7005</v>
          </cell>
          <cell r="K2048">
            <v>0</v>
          </cell>
          <cell r="L2048">
            <v>0</v>
          </cell>
          <cell r="M2048">
            <v>0</v>
          </cell>
          <cell r="N2048" t="str">
            <v>-</v>
          </cell>
          <cell r="O2048" t="str">
            <v>-</v>
          </cell>
          <cell r="W2048" t="str">
            <v>-</v>
          </cell>
        </row>
        <row r="2049">
          <cell r="C2049" t="str">
            <v>4СФ3-3</v>
          </cell>
          <cell r="D2049" t="str">
            <v>Стойка фахверка 4СФ3-3</v>
          </cell>
          <cell r="E2049">
            <v>13</v>
          </cell>
          <cell r="F2049">
            <v>10.9</v>
          </cell>
          <cell r="G2049">
            <v>141.69999999999999</v>
          </cell>
          <cell r="H2049">
            <v>0.56999999999999995</v>
          </cell>
          <cell r="I2049">
            <v>7.4099999999999993</v>
          </cell>
          <cell r="J2049" t="str">
            <v>RAL  7005</v>
          </cell>
          <cell r="K2049">
            <v>0</v>
          </cell>
          <cell r="L2049">
            <v>0</v>
          </cell>
          <cell r="M2049">
            <v>0</v>
          </cell>
          <cell r="N2049" t="str">
            <v>-</v>
          </cell>
          <cell r="O2049" t="str">
            <v>-</v>
          </cell>
          <cell r="W2049" t="str">
            <v>-</v>
          </cell>
        </row>
        <row r="2050">
          <cell r="C2050" t="str">
            <v>4СФ3-4</v>
          </cell>
          <cell r="D2050" t="str">
            <v>Стойка фахверка 4СФ3-4</v>
          </cell>
          <cell r="E2050">
            <v>1</v>
          </cell>
          <cell r="F2050">
            <v>10.4</v>
          </cell>
          <cell r="G2050">
            <v>10.4</v>
          </cell>
          <cell r="H2050">
            <v>0.55000000000000004</v>
          </cell>
          <cell r="I2050">
            <v>0.55000000000000004</v>
          </cell>
          <cell r="J2050" t="str">
            <v>RAL  7005</v>
          </cell>
          <cell r="K2050">
            <v>0</v>
          </cell>
          <cell r="L2050">
            <v>0</v>
          </cell>
          <cell r="M2050">
            <v>0</v>
          </cell>
          <cell r="N2050" t="str">
            <v>-</v>
          </cell>
          <cell r="O2050" t="str">
            <v>-</v>
          </cell>
          <cell r="W2050" t="str">
            <v>-</v>
          </cell>
        </row>
        <row r="2051">
          <cell r="C2051" t="str">
            <v>4СФ3-5</v>
          </cell>
          <cell r="D2051" t="str">
            <v>Стойка фахверка 4СФ3-5</v>
          </cell>
          <cell r="E2051">
            <v>12</v>
          </cell>
          <cell r="F2051">
            <v>8.8000000000000007</v>
          </cell>
          <cell r="G2051">
            <v>105.6</v>
          </cell>
          <cell r="H2051">
            <v>0.46</v>
          </cell>
          <cell r="I2051">
            <v>5.5200000000000005</v>
          </cell>
          <cell r="J2051" t="str">
            <v>RAL  7005</v>
          </cell>
          <cell r="K2051">
            <v>0</v>
          </cell>
          <cell r="L2051">
            <v>0</v>
          </cell>
          <cell r="M2051">
            <v>0</v>
          </cell>
          <cell r="N2051" t="str">
            <v>-</v>
          </cell>
          <cell r="O2051" t="str">
            <v>-</v>
          </cell>
          <cell r="W2051" t="str">
            <v>-</v>
          </cell>
        </row>
        <row r="2052">
          <cell r="C2052" t="str">
            <v>4СФ3-6</v>
          </cell>
          <cell r="D2052" t="str">
            <v>Стойка фахверка 4СФ3-6</v>
          </cell>
          <cell r="E2052">
            <v>12</v>
          </cell>
          <cell r="F2052">
            <v>10.5</v>
          </cell>
          <cell r="G2052">
            <v>126</v>
          </cell>
          <cell r="H2052">
            <v>0.55000000000000004</v>
          </cell>
          <cell r="I2052">
            <v>6.6000000000000005</v>
          </cell>
          <cell r="J2052" t="str">
            <v>RAL  7005</v>
          </cell>
          <cell r="K2052">
            <v>0</v>
          </cell>
          <cell r="L2052">
            <v>0</v>
          </cell>
          <cell r="M2052">
            <v>0</v>
          </cell>
          <cell r="N2052" t="str">
            <v>-</v>
          </cell>
          <cell r="O2052" t="str">
            <v>-</v>
          </cell>
          <cell r="W2052" t="str">
            <v>-</v>
          </cell>
        </row>
        <row r="2053">
          <cell r="C2053" t="str">
            <v>4СФ3-7</v>
          </cell>
          <cell r="D2053" t="str">
            <v>Стойка фахверка 4СФ3-7</v>
          </cell>
          <cell r="E2053">
            <v>1</v>
          </cell>
          <cell r="F2053">
            <v>9.6</v>
          </cell>
          <cell r="G2053">
            <v>9.6</v>
          </cell>
          <cell r="H2053">
            <v>0.51</v>
          </cell>
          <cell r="I2053">
            <v>0.51</v>
          </cell>
          <cell r="J2053" t="str">
            <v>RAL  7005</v>
          </cell>
          <cell r="K2053">
            <v>0</v>
          </cell>
          <cell r="L2053">
            <v>0</v>
          </cell>
          <cell r="M2053">
            <v>0</v>
          </cell>
          <cell r="N2053" t="str">
            <v>-</v>
          </cell>
          <cell r="O2053" t="str">
            <v>-</v>
          </cell>
          <cell r="W2053" t="str">
            <v>-</v>
          </cell>
        </row>
        <row r="2054">
          <cell r="C2054" t="str">
            <v>4СФ3-8</v>
          </cell>
          <cell r="D2054" t="str">
            <v>Стойка фахверка 4СФ3-8</v>
          </cell>
          <cell r="E2054">
            <v>1</v>
          </cell>
          <cell r="F2054">
            <v>9.3000000000000007</v>
          </cell>
          <cell r="G2054">
            <v>9.3000000000000007</v>
          </cell>
          <cell r="H2054">
            <v>0.49</v>
          </cell>
          <cell r="I2054">
            <v>0.49</v>
          </cell>
          <cell r="J2054" t="str">
            <v>RAL  7005</v>
          </cell>
          <cell r="K2054">
            <v>0</v>
          </cell>
          <cell r="L2054">
            <v>0</v>
          </cell>
          <cell r="M2054">
            <v>0</v>
          </cell>
          <cell r="N2054" t="str">
            <v>-</v>
          </cell>
          <cell r="O2054" t="str">
            <v>-</v>
          </cell>
          <cell r="W2054" t="str">
            <v>-</v>
          </cell>
        </row>
        <row r="2055">
          <cell r="C2055" t="str">
            <v>4СФ3-9</v>
          </cell>
          <cell r="D2055" t="str">
            <v>Стойка фахверка 4СФ3-9</v>
          </cell>
          <cell r="E2055">
            <v>2</v>
          </cell>
          <cell r="F2055">
            <v>10.8</v>
          </cell>
          <cell r="G2055">
            <v>21.6</v>
          </cell>
          <cell r="H2055">
            <v>0.56999999999999995</v>
          </cell>
          <cell r="I2055">
            <v>1.1399999999999999</v>
          </cell>
          <cell r="J2055" t="str">
            <v>RAL  7005</v>
          </cell>
          <cell r="K2055">
            <v>0</v>
          </cell>
          <cell r="L2055">
            <v>0</v>
          </cell>
          <cell r="M2055">
            <v>0</v>
          </cell>
          <cell r="N2055" t="str">
            <v>-</v>
          </cell>
          <cell r="O2055" t="str">
            <v>-</v>
          </cell>
          <cell r="W2055" t="str">
            <v>-</v>
          </cell>
        </row>
        <row r="2056">
          <cell r="C2056" t="str">
            <v>4СФ3-10</v>
          </cell>
          <cell r="D2056" t="str">
            <v>Стойка фахверка 4СФ3-10</v>
          </cell>
          <cell r="E2056">
            <v>1</v>
          </cell>
          <cell r="F2056">
            <v>13.1</v>
          </cell>
          <cell r="G2056">
            <v>13.1</v>
          </cell>
          <cell r="H2056">
            <v>0.69</v>
          </cell>
          <cell r="I2056">
            <v>0.69</v>
          </cell>
          <cell r="J2056" t="str">
            <v>RAL  7005</v>
          </cell>
          <cell r="K2056">
            <v>0</v>
          </cell>
          <cell r="L2056">
            <v>0</v>
          </cell>
          <cell r="M2056">
            <v>0</v>
          </cell>
          <cell r="N2056" t="str">
            <v>-</v>
          </cell>
          <cell r="O2056" t="str">
            <v>-</v>
          </cell>
          <cell r="W2056" t="str">
            <v>-</v>
          </cell>
        </row>
        <row r="2057">
          <cell r="C2057" t="str">
            <v>4СФ3-11</v>
          </cell>
          <cell r="D2057" t="str">
            <v>Стойка фахверка 4СФ3-11</v>
          </cell>
          <cell r="E2057">
            <v>2</v>
          </cell>
          <cell r="F2057">
            <v>8</v>
          </cell>
          <cell r="G2057">
            <v>16</v>
          </cell>
          <cell r="H2057">
            <v>0.42</v>
          </cell>
          <cell r="I2057">
            <v>0.84</v>
          </cell>
          <cell r="J2057" t="str">
            <v>RAL  7005</v>
          </cell>
          <cell r="K2057">
            <v>0</v>
          </cell>
          <cell r="L2057">
            <v>0</v>
          </cell>
          <cell r="M2057">
            <v>0</v>
          </cell>
          <cell r="N2057" t="str">
            <v>-</v>
          </cell>
          <cell r="O2057" t="str">
            <v>-</v>
          </cell>
          <cell r="W2057" t="str">
            <v>-</v>
          </cell>
        </row>
        <row r="2058">
          <cell r="C2058" t="str">
            <v>4СФ3-12</v>
          </cell>
          <cell r="D2058" t="str">
            <v>Стойка фахверка 4СФ3-12</v>
          </cell>
          <cell r="E2058">
            <v>1</v>
          </cell>
          <cell r="F2058">
            <v>12.4</v>
          </cell>
          <cell r="G2058">
            <v>12.4</v>
          </cell>
          <cell r="H2058">
            <v>0.65</v>
          </cell>
          <cell r="I2058">
            <v>0.65</v>
          </cell>
          <cell r="J2058" t="str">
            <v>RAL  7005</v>
          </cell>
          <cell r="K2058">
            <v>0</v>
          </cell>
          <cell r="L2058">
            <v>0</v>
          </cell>
          <cell r="M2058">
            <v>0</v>
          </cell>
          <cell r="N2058" t="str">
            <v>-</v>
          </cell>
          <cell r="O2058" t="str">
            <v>-</v>
          </cell>
          <cell r="W2058" t="str">
            <v>-</v>
          </cell>
        </row>
        <row r="2059">
          <cell r="C2059" t="str">
            <v>4ФП2-1</v>
          </cell>
          <cell r="D2059" t="str">
            <v>Ферма 4ФП2-1</v>
          </cell>
          <cell r="E2059">
            <v>11</v>
          </cell>
          <cell r="F2059">
            <v>1414.8</v>
          </cell>
          <cell r="G2059">
            <v>15562.8</v>
          </cell>
          <cell r="H2059">
            <v>34.65</v>
          </cell>
          <cell r="I2059">
            <v>381.15</v>
          </cell>
          <cell r="J2059" t="str">
            <v>RAL  7005</v>
          </cell>
          <cell r="K2059">
            <v>0</v>
          </cell>
          <cell r="L2059">
            <v>0</v>
          </cell>
          <cell r="M2059">
            <v>0</v>
          </cell>
          <cell r="N2059" t="str">
            <v>-</v>
          </cell>
          <cell r="O2059" t="str">
            <v>-</v>
          </cell>
          <cell r="W2059" t="str">
            <v>-</v>
          </cell>
        </row>
        <row r="2060">
          <cell r="C2060" t="str">
            <v>4Ш-1</v>
          </cell>
          <cell r="D2060" t="str">
            <v>Шайба 4Ш-1</v>
          </cell>
          <cell r="E2060">
            <v>128</v>
          </cell>
          <cell r="F2060">
            <v>1.6</v>
          </cell>
          <cell r="G2060">
            <v>204.8</v>
          </cell>
          <cell r="H2060">
            <v>0.03</v>
          </cell>
          <cell r="I2060">
            <v>3.84</v>
          </cell>
          <cell r="J2060" t="str">
            <v>RAL  7005</v>
          </cell>
          <cell r="K2060">
            <v>0</v>
          </cell>
          <cell r="L2060">
            <v>0</v>
          </cell>
          <cell r="M2060">
            <v>0</v>
          </cell>
          <cell r="N2060" t="str">
            <v>-</v>
          </cell>
          <cell r="O2060" t="str">
            <v>-</v>
          </cell>
          <cell r="W2060" t="str">
            <v>-</v>
          </cell>
        </row>
        <row r="2061">
          <cell r="C2061" t="str">
            <v>4Ш-2</v>
          </cell>
          <cell r="D2061" t="str">
            <v>Шайба 4Ш-2</v>
          </cell>
          <cell r="E2061">
            <v>8</v>
          </cell>
          <cell r="F2061">
            <v>1</v>
          </cell>
          <cell r="G2061">
            <v>8</v>
          </cell>
          <cell r="H2061">
            <v>0.02</v>
          </cell>
          <cell r="I2061">
            <v>0.16</v>
          </cell>
          <cell r="J2061" t="str">
            <v>RAL  7005</v>
          </cell>
          <cell r="K2061">
            <v>0</v>
          </cell>
          <cell r="L2061">
            <v>0</v>
          </cell>
          <cell r="M2061">
            <v>0</v>
          </cell>
          <cell r="N2061" t="str">
            <v>-</v>
          </cell>
          <cell r="O2061" t="str">
            <v>-</v>
          </cell>
          <cell r="W2061" t="str">
            <v>-</v>
          </cell>
        </row>
        <row r="2062">
          <cell r="C2062" t="str">
            <v>4Щ1-1</v>
          </cell>
          <cell r="D2062" t="str">
            <v>Щит 4Щ1-1</v>
          </cell>
          <cell r="E2062">
            <v>8</v>
          </cell>
          <cell r="F2062">
            <v>47.7</v>
          </cell>
          <cell r="G2062">
            <v>381.6</v>
          </cell>
          <cell r="H2062">
            <v>2.83</v>
          </cell>
          <cell r="I2062">
            <v>22.64</v>
          </cell>
          <cell r="J2062" t="str">
            <v>RAL  7005</v>
          </cell>
          <cell r="K2062">
            <v>0</v>
          </cell>
          <cell r="L2062">
            <v>0</v>
          </cell>
          <cell r="M2062">
            <v>0</v>
          </cell>
          <cell r="N2062" t="str">
            <v>-</v>
          </cell>
          <cell r="O2062" t="str">
            <v>-</v>
          </cell>
          <cell r="W2062" t="str">
            <v>-</v>
          </cell>
        </row>
        <row r="2063">
          <cell r="C2063" t="str">
            <v>4Щ2-1</v>
          </cell>
          <cell r="D2063" t="str">
            <v>Щит 4Щ2-1</v>
          </cell>
          <cell r="E2063">
            <v>4</v>
          </cell>
          <cell r="F2063">
            <v>23.4</v>
          </cell>
          <cell r="G2063">
            <v>93.6</v>
          </cell>
          <cell r="H2063">
            <v>1.28</v>
          </cell>
          <cell r="I2063">
            <v>5.12</v>
          </cell>
          <cell r="J2063" t="str">
            <v>RAL  7005</v>
          </cell>
          <cell r="K2063">
            <v>0</v>
          </cell>
          <cell r="L2063">
            <v>0</v>
          </cell>
          <cell r="M2063">
            <v>0</v>
          </cell>
          <cell r="N2063" t="str">
            <v>-</v>
          </cell>
          <cell r="O2063" t="str">
            <v>-</v>
          </cell>
          <cell r="W2063" t="str">
            <v>-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DDD41-0C37-413C-A15D-C04E2995D7B4}" name="Таблица1" displayName="Таблица1" ref="A1:Q309" totalsRowShown="0" headerRowDxfId="37" dataDxfId="35" headerRowBorderDxfId="36">
  <autoFilter ref="A1:Q309" xr:uid="{336B9E46-F1D7-4D74-B6BF-F28A247F5A83}"/>
  <sortState xmlns:xlrd2="http://schemas.microsoft.com/office/spreadsheetml/2017/richdata2" ref="A2:Q309">
    <sortCondition ref="B2:B309"/>
  </sortState>
  <tableColumns count="17">
    <tableColumn id="1" xr3:uid="{1B4E42C0-B827-4785-978B-7DD0A481F320}" name="№" dataDxfId="34"/>
    <tableColumn id="2" xr3:uid="{EA7463F5-2DAB-4FC1-981F-BD05B396AD72}" name="Марка" dataDxfId="33"/>
    <tableColumn id="16" xr3:uid="{07F42E25-6F11-43B0-BDB9-7838DAED491F}" name="Наименование" dataDxfId="32"/>
    <tableColumn id="22" xr3:uid="{6F4B7486-97EC-49F7-B095-ACEDF20FD5C7}" name="Шифр" dataDxfId="31"/>
    <tableColumn id="17" xr3:uid="{2A3E50AE-2C9D-450A-9464-0027CA7C5861}" name="SERVICE_x000a_Марка+Наименование" dataDxfId="30"/>
    <tableColumn id="3" xr3:uid="{C15D2016-5970-497F-8919-1F8D9C7B5EFA}" name="Кол-во" dataDxfId="29"/>
    <tableColumn id="4" xr3:uid="{4ACD64C0-539A-4300-B637-B55B89E6C1DE}" name="SERVICE_x000a_Кол-во (накоп. Итог)" dataDxfId="28"/>
    <tableColumn id="5" xr3:uid="{E994F14A-98C9-4D69-BF04-6D5A97940890}" name="ОВ" dataDxfId="27"/>
    <tableColumn id="8" xr3:uid="{A2CCF64A-D19D-478A-8F62-5166B146165D}" name="Масса по ОВ_x000a_(общая)" dataDxfId="26"/>
    <tableColumn id="19" xr3:uid="{02789A95-9CB9-486E-A870-CB2BEF265BEC}" name="Площадь по ОВ_x000a_(общая)" dataDxfId="25"/>
    <tableColumn id="6" xr3:uid="{7BBC36BC-4632-49EF-A45C-DFD72CB79028}" name="Дата отгрузки" dataDxfId="24"/>
    <tableColumn id="10" xr3:uid="{6C00CDC1-EF4F-4BD1-A9AA-8045957C47E4}" name="Дата прибытия_x000a_(фактическая)" dataDxfId="23"/>
    <tableColumn id="13" xr3:uid="{420A7773-E39F-4AF2-A72F-40771096385C}" name="Водитель" dataDxfId="22"/>
    <tableColumn id="25" xr3:uid="{F9109EB8-1039-470B-94E5-995C96EF0CE7}" name="УПД_x000a_(МК)" dataDxfId="21"/>
    <tableColumn id="26" xr3:uid="{DB8E14CE-39E2-4DF4-BF97-8E5925B53B2D}" name="Подпись_x000a_УПД_x000a_(МК)" dataDxfId="20"/>
    <tableColumn id="28" xr3:uid="{557B0F6F-87FA-475D-9F17-5D1459667F97}" name="УПД_x000a_(АКЗ, ОГЗ)" dataDxfId="19"/>
    <tableColumn id="27" xr3:uid="{03F3E0EE-82D4-4218-8613-10BED5F45B2D}" name="Подпись_x000a_УПД_x000a_(АКЗ, ОГЗ)" data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B2E4-2893-4330-8018-89FA3E8073C9}">
  <sheetPr>
    <tabColor theme="0"/>
  </sheetPr>
  <dimension ref="A1:W84"/>
  <sheetViews>
    <sheetView zoomScale="70" zoomScaleNormal="70" workbookViewId="0">
      <selection activeCell="E19" sqref="E19"/>
    </sheetView>
  </sheetViews>
  <sheetFormatPr defaultRowHeight="15" x14ac:dyDescent="0.25"/>
  <cols>
    <col min="2" max="2" width="30.42578125" customWidth="1"/>
    <col min="3" max="3" width="27.7109375" customWidth="1"/>
    <col min="4" max="4" width="14.7109375" customWidth="1"/>
    <col min="5" max="5" width="13.42578125" style="46" customWidth="1"/>
    <col min="6" max="6" width="15.28515625" customWidth="1"/>
    <col min="7" max="7" width="10.5703125" customWidth="1"/>
    <col min="8" max="8" width="26" customWidth="1"/>
    <col min="9" max="10" width="12.28515625" customWidth="1"/>
  </cols>
  <sheetData>
    <row r="1" spans="1:23" s="8" customFormat="1" ht="15.75" x14ac:dyDescent="0.25">
      <c r="A1" s="32"/>
      <c r="B1" s="33"/>
      <c r="C1" s="22"/>
      <c r="D1" s="47" t="s">
        <v>1734</v>
      </c>
      <c r="E1" s="48" t="s">
        <v>1735</v>
      </c>
      <c r="F1" s="34"/>
      <c r="G1" s="35"/>
      <c r="H1" s="35"/>
      <c r="I1" s="36"/>
      <c r="Q1" s="36"/>
      <c r="R1" s="36"/>
      <c r="S1" s="36"/>
      <c r="U1" s="37"/>
      <c r="V1" s="38"/>
      <c r="W1" s="32"/>
    </row>
    <row r="2" spans="1:23" s="8" customFormat="1" ht="15.75" x14ac:dyDescent="0.25">
      <c r="A2" s="32"/>
      <c r="B2" s="33" t="s">
        <v>4729</v>
      </c>
      <c r="C2" s="22" t="s">
        <v>4732</v>
      </c>
      <c r="D2" s="67">
        <f>'1-4 оч. (2)'!D2063</f>
        <v>9008</v>
      </c>
      <c r="E2" s="56">
        <f>'1-4 оч. (2)'!F2063/1000</f>
        <v>1791.6835000000017</v>
      </c>
      <c r="F2" s="85">
        <f>E2-E4</f>
        <v>1688.3515000000016</v>
      </c>
      <c r="Q2" s="36"/>
      <c r="R2" s="36"/>
      <c r="S2" s="36"/>
      <c r="U2" s="37"/>
      <c r="V2" s="38"/>
      <c r="W2" s="32"/>
    </row>
    <row r="3" spans="1:23" s="36" customFormat="1" ht="15.75" x14ac:dyDescent="0.25">
      <c r="A3" s="32"/>
      <c r="B3" s="33"/>
      <c r="C3" s="49" t="s">
        <v>1739</v>
      </c>
      <c r="D3" s="49">
        <v>1178</v>
      </c>
      <c r="E3" s="49">
        <f>182951.8/1000</f>
        <v>182.95179999999999</v>
      </c>
      <c r="T3" s="8"/>
      <c r="U3" s="37"/>
      <c r="V3" s="38"/>
      <c r="W3" s="32"/>
    </row>
    <row r="4" spans="1:23" s="36" customFormat="1" ht="15.75" x14ac:dyDescent="0.25">
      <c r="A4" s="32"/>
      <c r="B4" s="33"/>
      <c r="C4" s="49" t="s">
        <v>1740</v>
      </c>
      <c r="D4" s="49">
        <v>2381</v>
      </c>
      <c r="E4" s="49">
        <f>103332/1000</f>
        <v>103.33199999999999</v>
      </c>
      <c r="T4" s="8"/>
      <c r="U4" s="37"/>
      <c r="V4" s="38"/>
      <c r="W4" s="32"/>
    </row>
    <row r="5" spans="1:23" s="36" customFormat="1" ht="15.75" x14ac:dyDescent="0.25">
      <c r="A5" s="32"/>
      <c r="B5" s="33"/>
      <c r="C5" s="49" t="s">
        <v>1741</v>
      </c>
      <c r="D5" s="49">
        <v>712</v>
      </c>
      <c r="E5" s="49">
        <f>1105.6/1000</f>
        <v>1.1055999999999999</v>
      </c>
      <c r="T5" s="8"/>
      <c r="U5" s="37"/>
      <c r="V5" s="38"/>
      <c r="W5" s="32"/>
    </row>
    <row r="6" spans="1:23" s="36" customFormat="1" ht="15.75" x14ac:dyDescent="0.25">
      <c r="A6" s="32"/>
      <c r="B6" s="33"/>
      <c r="C6" s="22"/>
      <c r="D6" s="22"/>
      <c r="E6" s="22"/>
      <c r="T6" s="8"/>
      <c r="U6" s="37"/>
      <c r="V6" s="38"/>
      <c r="W6" s="32"/>
    </row>
    <row r="7" spans="1:23" s="36" customFormat="1" ht="15.75" x14ac:dyDescent="0.25">
      <c r="A7" s="32"/>
      <c r="B7" s="33"/>
      <c r="C7" s="39" t="s">
        <v>4733</v>
      </c>
      <c r="D7" s="67">
        <f>D2-D3-D4-D5</f>
        <v>4737</v>
      </c>
      <c r="E7" s="72">
        <f>E2-E3-E4-E5</f>
        <v>1504.2941000000017</v>
      </c>
      <c r="T7" s="8"/>
      <c r="U7" s="37"/>
      <c r="V7" s="38"/>
      <c r="W7" s="32"/>
    </row>
    <row r="8" spans="1:23" s="8" customFormat="1" ht="16.5" thickBot="1" x14ac:dyDescent="0.3">
      <c r="A8" s="58"/>
      <c r="B8" s="59"/>
      <c r="C8" s="44"/>
      <c r="D8" s="44"/>
      <c r="E8" s="60"/>
      <c r="F8" s="61"/>
      <c r="G8" s="43"/>
      <c r="H8" s="43"/>
      <c r="I8" s="44"/>
      <c r="J8" s="45"/>
      <c r="K8" s="45"/>
      <c r="L8" s="45"/>
      <c r="M8" s="45"/>
      <c r="N8" s="45"/>
      <c r="O8" s="45"/>
      <c r="P8" s="45"/>
      <c r="Q8" s="44"/>
      <c r="R8" s="44"/>
      <c r="S8" s="44"/>
      <c r="T8" s="45"/>
      <c r="U8" s="62"/>
      <c r="V8" s="38"/>
      <c r="W8" s="32"/>
    </row>
    <row r="10" spans="1:23" ht="18.75" x14ac:dyDescent="0.25">
      <c r="B10" s="84" t="s">
        <v>4730</v>
      </c>
      <c r="C10" s="22"/>
      <c r="D10" s="47" t="s">
        <v>1734</v>
      </c>
      <c r="E10" s="48" t="s">
        <v>1735</v>
      </c>
      <c r="G10" t="s">
        <v>1736</v>
      </c>
      <c r="H10" s="22"/>
      <c r="I10" s="47" t="s">
        <v>1734</v>
      </c>
      <c r="J10" s="48" t="s">
        <v>1735</v>
      </c>
    </row>
    <row r="11" spans="1:23" ht="15.75" x14ac:dyDescent="0.25">
      <c r="C11" s="22" t="s">
        <v>4737</v>
      </c>
      <c r="D11" s="67">
        <f>'1 очередь'!Z574</f>
        <v>811</v>
      </c>
      <c r="E11" s="66">
        <f>'1 очередь'!AA574/1000</f>
        <v>92.058900000000008</v>
      </c>
      <c r="H11" s="22" t="s">
        <v>4731</v>
      </c>
      <c r="I11" s="67">
        <v>183</v>
      </c>
      <c r="J11" s="66">
        <f>176450.3/1000</f>
        <v>176.4503</v>
      </c>
    </row>
    <row r="12" spans="1:23" ht="15.75" x14ac:dyDescent="0.25">
      <c r="B12" s="33"/>
      <c r="C12" s="49" t="s">
        <v>1739</v>
      </c>
      <c r="D12" s="83">
        <v>20</v>
      </c>
      <c r="E12" s="81">
        <f>5448.8/1000</f>
        <v>5.4488000000000003</v>
      </c>
      <c r="H12" s="49" t="s">
        <v>1739</v>
      </c>
      <c r="I12" s="83">
        <v>20</v>
      </c>
      <c r="J12" s="81">
        <f>5448.8/1000</f>
        <v>5.4488000000000003</v>
      </c>
    </row>
    <row r="13" spans="1:23" ht="15.75" x14ac:dyDescent="0.25">
      <c r="B13" s="33"/>
      <c r="C13" s="49" t="s">
        <v>1740</v>
      </c>
      <c r="D13" s="83">
        <v>0</v>
      </c>
      <c r="E13" s="81">
        <v>0</v>
      </c>
      <c r="H13" s="49" t="s">
        <v>1740</v>
      </c>
      <c r="I13" s="83">
        <v>0</v>
      </c>
      <c r="J13" s="82">
        <v>0</v>
      </c>
    </row>
    <row r="14" spans="1:23" ht="15.75" x14ac:dyDescent="0.25">
      <c r="B14" s="33"/>
      <c r="C14" s="49" t="s">
        <v>1741</v>
      </c>
      <c r="D14" s="83">
        <v>0</v>
      </c>
      <c r="E14" s="81">
        <v>0</v>
      </c>
      <c r="H14" s="49" t="s">
        <v>1741</v>
      </c>
      <c r="I14" s="83">
        <v>0</v>
      </c>
      <c r="J14" s="82">
        <v>0</v>
      </c>
    </row>
    <row r="15" spans="1:23" ht="15.75" x14ac:dyDescent="0.25">
      <c r="B15" s="33"/>
      <c r="C15" s="22"/>
      <c r="D15" s="67"/>
      <c r="E15" s="66"/>
      <c r="H15" s="22"/>
      <c r="I15" s="67"/>
      <c r="J15" s="66"/>
    </row>
    <row r="16" spans="1:23" ht="15.75" x14ac:dyDescent="0.25">
      <c r="B16" s="33"/>
      <c r="C16" s="39" t="s">
        <v>1742</v>
      </c>
      <c r="D16" s="67">
        <f>D11-D12-D13-D14</f>
        <v>791</v>
      </c>
      <c r="E16" s="66">
        <f>E11-E12-E13-E14</f>
        <v>86.610100000000003</v>
      </c>
      <c r="H16" s="39" t="s">
        <v>1742</v>
      </c>
      <c r="I16" s="67">
        <f>I11-I12-I13-I14</f>
        <v>163</v>
      </c>
      <c r="J16" s="66">
        <f>J11-J12-J13-J14</f>
        <v>171.00149999999999</v>
      </c>
    </row>
    <row r="18" spans="3:10" ht="15.75" x14ac:dyDescent="0.25">
      <c r="G18" t="s">
        <v>4734</v>
      </c>
      <c r="H18" s="22"/>
      <c r="I18" s="47" t="s">
        <v>1734</v>
      </c>
      <c r="J18" s="48" t="s">
        <v>1735</v>
      </c>
    </row>
    <row r="19" spans="3:10" ht="15.75" x14ac:dyDescent="0.25">
      <c r="H19" s="22" t="s">
        <v>4731</v>
      </c>
      <c r="I19" s="67">
        <v>214</v>
      </c>
      <c r="J19" s="66">
        <f>330087.4/1000</f>
        <v>330.0874</v>
      </c>
    </row>
    <row r="20" spans="3:10" x14ac:dyDescent="0.25">
      <c r="H20" s="49" t="s">
        <v>1739</v>
      </c>
      <c r="I20" s="83">
        <v>0</v>
      </c>
      <c r="J20" s="81">
        <v>0</v>
      </c>
    </row>
    <row r="21" spans="3:10" ht="15.75" thickBot="1" x14ac:dyDescent="0.3">
      <c r="H21" s="49" t="s">
        <v>1740</v>
      </c>
      <c r="I21" s="83">
        <v>0</v>
      </c>
      <c r="J21" s="82">
        <v>0</v>
      </c>
    </row>
    <row r="22" spans="3:10" x14ac:dyDescent="0.25">
      <c r="C22" s="86" t="s">
        <v>4747</v>
      </c>
      <c r="H22" s="49" t="s">
        <v>1741</v>
      </c>
      <c r="I22" s="83">
        <v>0</v>
      </c>
      <c r="J22" s="82">
        <v>0</v>
      </c>
    </row>
    <row r="23" spans="3:10" ht="16.5" thickBot="1" x14ac:dyDescent="0.3">
      <c r="C23" s="87" t="s">
        <v>4746</v>
      </c>
      <c r="H23" s="22"/>
      <c r="I23" s="67"/>
      <c r="J23" s="66"/>
    </row>
    <row r="24" spans="3:10" ht="15.75" x14ac:dyDescent="0.25">
      <c r="C24" t="s">
        <v>5174</v>
      </c>
      <c r="H24" s="39" t="s">
        <v>1742</v>
      </c>
      <c r="I24" s="67">
        <f>I19-I20-I21-I22</f>
        <v>214</v>
      </c>
      <c r="J24" s="66">
        <f>J19-J20-J21-J22</f>
        <v>330.0874</v>
      </c>
    </row>
    <row r="26" spans="3:10" ht="15.75" x14ac:dyDescent="0.25">
      <c r="G26" t="s">
        <v>4735</v>
      </c>
      <c r="H26" s="22"/>
      <c r="I26" s="47" t="s">
        <v>1734</v>
      </c>
      <c r="J26" s="48" t="s">
        <v>1735</v>
      </c>
    </row>
    <row r="27" spans="3:10" ht="15.75" x14ac:dyDescent="0.25">
      <c r="H27" s="22" t="s">
        <v>4731</v>
      </c>
      <c r="I27" s="67">
        <v>24</v>
      </c>
      <c r="J27" s="66">
        <f>67108.2/1000</f>
        <v>67.108199999999997</v>
      </c>
    </row>
    <row r="28" spans="3:10" x14ac:dyDescent="0.25">
      <c r="H28" s="49" t="s">
        <v>1739</v>
      </c>
      <c r="I28" s="83">
        <v>0</v>
      </c>
      <c r="J28" s="81">
        <v>0</v>
      </c>
    </row>
    <row r="29" spans="3:10" x14ac:dyDescent="0.25">
      <c r="H29" s="49" t="s">
        <v>1740</v>
      </c>
      <c r="I29" s="83">
        <v>0</v>
      </c>
      <c r="J29" s="82">
        <v>0</v>
      </c>
    </row>
    <row r="30" spans="3:10" x14ac:dyDescent="0.25">
      <c r="H30" s="49" t="s">
        <v>1741</v>
      </c>
      <c r="I30" s="83">
        <v>0</v>
      </c>
      <c r="J30" s="82">
        <v>0</v>
      </c>
    </row>
    <row r="31" spans="3:10" ht="15.75" x14ac:dyDescent="0.25">
      <c r="H31" s="22"/>
      <c r="I31" s="67"/>
      <c r="J31" s="66"/>
    </row>
    <row r="32" spans="3:10" ht="15.75" x14ac:dyDescent="0.25">
      <c r="H32" s="39" t="s">
        <v>1742</v>
      </c>
      <c r="I32" s="67">
        <f>I27-I28-I29-I30</f>
        <v>24</v>
      </c>
      <c r="J32" s="66">
        <f>J27-J28-J29-J30</f>
        <v>67.108199999999997</v>
      </c>
    </row>
    <row r="34" spans="7:10" ht="15.75" x14ac:dyDescent="0.25">
      <c r="G34" t="s">
        <v>4736</v>
      </c>
      <c r="H34" s="22"/>
      <c r="I34" s="47" t="s">
        <v>1734</v>
      </c>
      <c r="J34" s="48" t="s">
        <v>1735</v>
      </c>
    </row>
    <row r="35" spans="7:10" ht="15.75" x14ac:dyDescent="0.25">
      <c r="H35" s="22" t="s">
        <v>4731</v>
      </c>
      <c r="I35" s="67">
        <v>20</v>
      </c>
      <c r="J35" s="66">
        <f>49025.7/1000</f>
        <v>49.025700000000001</v>
      </c>
    </row>
    <row r="36" spans="7:10" x14ac:dyDescent="0.25">
      <c r="H36" s="49" t="s">
        <v>1739</v>
      </c>
      <c r="I36" s="83">
        <v>0</v>
      </c>
      <c r="J36" s="81">
        <v>0</v>
      </c>
    </row>
    <row r="37" spans="7:10" x14ac:dyDescent="0.25">
      <c r="H37" s="49" t="s">
        <v>1740</v>
      </c>
      <c r="I37" s="83">
        <v>0</v>
      </c>
      <c r="J37" s="82">
        <v>0</v>
      </c>
    </row>
    <row r="38" spans="7:10" x14ac:dyDescent="0.25">
      <c r="H38" s="49" t="s">
        <v>1741</v>
      </c>
      <c r="I38" s="83">
        <v>0</v>
      </c>
      <c r="J38" s="82">
        <v>0</v>
      </c>
    </row>
    <row r="39" spans="7:10" ht="15.75" x14ac:dyDescent="0.25">
      <c r="H39" s="22"/>
      <c r="I39" s="67"/>
      <c r="J39" s="66"/>
    </row>
    <row r="40" spans="7:10" ht="15.75" x14ac:dyDescent="0.25">
      <c r="H40" s="39" t="s">
        <v>1742</v>
      </c>
      <c r="I40" s="67">
        <f>I35-I36-I37-I38</f>
        <v>20</v>
      </c>
      <c r="J40" s="66">
        <f>J35-J36-J37-J38</f>
        <v>49.025700000000001</v>
      </c>
    </row>
    <row r="74" spans="2:10" x14ac:dyDescent="0.25">
      <c r="C74" s="50"/>
      <c r="D74" s="51" t="s">
        <v>1734</v>
      </c>
      <c r="E74" s="51" t="s">
        <v>1735</v>
      </c>
    </row>
    <row r="75" spans="2:10" ht="15.75" x14ac:dyDescent="0.25">
      <c r="B75" s="41" t="s">
        <v>1738</v>
      </c>
      <c r="C75" s="22" t="s">
        <v>1746</v>
      </c>
      <c r="D75" s="26">
        <v>183</v>
      </c>
      <c r="E75" s="57">
        <v>176.45</v>
      </c>
      <c r="H75" s="42"/>
      <c r="I75" s="42"/>
      <c r="J75" s="42"/>
    </row>
    <row r="76" spans="2:10" ht="15.75" x14ac:dyDescent="0.25">
      <c r="B76" s="41"/>
      <c r="C76" s="52" t="s">
        <v>1739</v>
      </c>
      <c r="D76" s="52">
        <v>20</v>
      </c>
      <c r="E76" s="52">
        <v>5.4488000000000003</v>
      </c>
      <c r="H76" s="42"/>
      <c r="I76" s="42"/>
      <c r="J76" s="42"/>
    </row>
    <row r="77" spans="2:10" ht="15.75" x14ac:dyDescent="0.25">
      <c r="B77" s="41"/>
      <c r="C77" s="52" t="s">
        <v>1740</v>
      </c>
      <c r="D77" s="52">
        <v>0</v>
      </c>
      <c r="E77" s="52">
        <v>0</v>
      </c>
      <c r="H77" s="42"/>
      <c r="I77" s="42"/>
      <c r="J77" s="42"/>
    </row>
    <row r="78" spans="2:10" ht="15.75" x14ac:dyDescent="0.25">
      <c r="B78" s="41"/>
      <c r="C78" s="52" t="s">
        <v>1743</v>
      </c>
      <c r="D78" s="52">
        <v>0</v>
      </c>
      <c r="E78" s="52">
        <v>0</v>
      </c>
      <c r="H78" s="42"/>
      <c r="I78" s="42"/>
      <c r="J78" s="42"/>
    </row>
    <row r="79" spans="2:10" ht="15.75" x14ac:dyDescent="0.25">
      <c r="B79" s="41"/>
      <c r="C79" s="26"/>
      <c r="D79" s="26"/>
      <c r="E79" s="26"/>
      <c r="H79" s="42"/>
      <c r="I79" s="42"/>
      <c r="J79" s="42"/>
    </row>
    <row r="80" spans="2:10" ht="15.75" x14ac:dyDescent="0.25">
      <c r="B80" s="41"/>
      <c r="C80" s="68" t="s">
        <v>1742</v>
      </c>
      <c r="D80" s="69">
        <f>D75-D76-D77-D78</f>
        <v>163</v>
      </c>
      <c r="E80" s="73">
        <f>E75-E76-E77-E78</f>
        <v>171.00119999999998</v>
      </c>
    </row>
    <row r="81" spans="2:6" ht="15.75" x14ac:dyDescent="0.25">
      <c r="B81" s="41"/>
      <c r="C81" s="26"/>
      <c r="D81" s="53"/>
      <c r="E81" s="54"/>
    </row>
    <row r="82" spans="2:6" ht="15.75" x14ac:dyDescent="0.25">
      <c r="C82" s="55" t="s">
        <v>1744</v>
      </c>
      <c r="D82" s="64">
        <f>D7-D80</f>
        <v>4574</v>
      </c>
      <c r="E82" s="70">
        <f>E7-E80</f>
        <v>1333.2929000000017</v>
      </c>
    </row>
    <row r="83" spans="2:6" x14ac:dyDescent="0.25">
      <c r="D83" s="46"/>
      <c r="E83"/>
    </row>
    <row r="84" spans="2:6" ht="47.25" x14ac:dyDescent="0.25">
      <c r="C84" s="74" t="s">
        <v>1747</v>
      </c>
      <c r="D84" s="65">
        <f>D2-D75</f>
        <v>8825</v>
      </c>
      <c r="E84" s="71">
        <f>'1 очередь'!U574/1000</f>
        <v>173.74289999999996</v>
      </c>
      <c r="F84" s="63"/>
    </row>
  </sheetData>
  <conditionalFormatting sqref="I1 B75">
    <cfRule type="containsText" dxfId="17" priority="5" operator="containsText" text="RAL 7004">
      <formula>NOT(ISERROR(SEARCH("RAL 7004",B1)))</formula>
    </cfRule>
    <cfRule type="containsText" dxfId="16" priority="6" operator="containsText" text="RAL 1021">
      <formula>NOT(ISERROR(SEARCH("RAL 1021",B1)))</formula>
    </cfRule>
    <cfRule type="containsText" dxfId="15" priority="7" operator="containsText" text="RAL 5015">
      <formula>NOT(ISERROR(SEARCH("RAL 5015",B1)))</formula>
    </cfRule>
  </conditionalFormatting>
  <conditionalFormatting sqref="J1">
    <cfRule type="cellIs" dxfId="14" priority="2" operator="greaterThan">
      <formula>0</formula>
    </cfRule>
  </conditionalFormatting>
  <conditionalFormatting sqref="M1">
    <cfRule type="cellIs" dxfId="13" priority="3" operator="greaterThan">
      <formula>0</formula>
    </cfRule>
  </conditionalFormatting>
  <conditionalFormatting sqref="N1 H75">
    <cfRule type="cellIs" dxfId="12" priority="4" operator="greaterThan">
      <formula>0</formula>
    </cfRule>
  </conditionalFormatting>
  <conditionalFormatting sqref="O1 I75">
    <cfRule type="cellIs" dxfId="11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F9E2-7988-45B8-8CE2-4D4D0E80B5F1}">
  <dimension ref="A1:AB2069"/>
  <sheetViews>
    <sheetView tabSelected="1" view="pageBreakPreview" zoomScale="85" zoomScaleNormal="70" zoomScaleSheetLayoutView="85" workbookViewId="0">
      <pane xSplit="5" ySplit="1" topLeftCell="F720" activePane="bottomRight" state="frozen"/>
      <selection pane="topRight" activeCell="F1" sqref="F1"/>
      <selection pane="bottomLeft" activeCell="A2" sqref="A2"/>
      <selection pane="bottomRight" activeCell="C1013" sqref="C1013"/>
    </sheetView>
  </sheetViews>
  <sheetFormatPr defaultColWidth="9.140625" defaultRowHeight="15.75" x14ac:dyDescent="0.25"/>
  <cols>
    <col min="1" max="1" width="9.7109375" style="197" bestFit="1" customWidth="1"/>
    <col min="2" max="2" width="10.7109375" style="212" customWidth="1"/>
    <col min="3" max="3" width="32.28515625" style="197" bestFit="1" customWidth="1"/>
    <col min="4" max="4" width="14.42578125" style="197" customWidth="1"/>
    <col min="5" max="5" width="16.7109375" style="192" hidden="1" customWidth="1"/>
    <col min="6" max="6" width="18.85546875" style="192" bestFit="1" customWidth="1"/>
    <col min="7" max="7" width="14.7109375" style="188" customWidth="1"/>
    <col min="8" max="8" width="20.42578125" style="189" bestFit="1" customWidth="1"/>
    <col min="9" max="9" width="14.7109375" style="190" customWidth="1"/>
    <col min="10" max="10" width="20" style="190" bestFit="1" customWidth="1"/>
    <col min="11" max="11" width="14.7109375" style="193" customWidth="1" collapsed="1"/>
    <col min="12" max="12" width="19.5703125" style="194" bestFit="1" customWidth="1"/>
    <col min="13" max="13" width="14.7109375" style="195" customWidth="1"/>
    <col min="14" max="14" width="14.7109375" style="196" customWidth="1"/>
    <col min="15" max="15" width="14.7109375" style="223" customWidth="1"/>
    <col min="16" max="16" width="20.28515625" style="222" bestFit="1" customWidth="1"/>
    <col min="17" max="20" width="14.7109375" style="191" customWidth="1"/>
    <col min="21" max="21" width="14.7109375" style="222" customWidth="1"/>
    <col min="22" max="26" width="18.28515625" style="222" customWidth="1"/>
    <col min="27" max="27" width="20.140625" style="196" hidden="1" customWidth="1"/>
    <col min="28" max="28" width="14.7109375" style="230" hidden="1" customWidth="1"/>
    <col min="29" max="16384" width="9.140625" style="202"/>
  </cols>
  <sheetData>
    <row r="1" spans="1:28" s="200" customFormat="1" ht="117" customHeight="1" x14ac:dyDescent="0.25">
      <c r="A1" s="198" t="s">
        <v>0</v>
      </c>
      <c r="B1" s="198" t="s">
        <v>1</v>
      </c>
      <c r="C1" s="198" t="s">
        <v>2</v>
      </c>
      <c r="D1" s="199" t="s">
        <v>3</v>
      </c>
      <c r="E1" s="199" t="s">
        <v>4</v>
      </c>
      <c r="F1" s="199" t="s">
        <v>5</v>
      </c>
      <c r="G1" s="168" t="s">
        <v>4744</v>
      </c>
      <c r="H1" s="168" t="s">
        <v>4745</v>
      </c>
      <c r="I1" s="169" t="s">
        <v>4748</v>
      </c>
      <c r="J1" s="169" t="s">
        <v>4749</v>
      </c>
      <c r="K1" s="171" t="s">
        <v>4739</v>
      </c>
      <c r="L1" s="171" t="s">
        <v>4740</v>
      </c>
      <c r="M1" s="172" t="s">
        <v>4750</v>
      </c>
      <c r="N1" s="213" t="s">
        <v>4751</v>
      </c>
      <c r="O1" s="218" t="s">
        <v>4738</v>
      </c>
      <c r="P1" s="219" t="s">
        <v>4741</v>
      </c>
      <c r="Q1" s="216" t="s">
        <v>4742</v>
      </c>
      <c r="R1" s="170" t="s">
        <v>4743</v>
      </c>
      <c r="S1" s="170" t="s">
        <v>5177</v>
      </c>
      <c r="T1" s="170" t="s">
        <v>5178</v>
      </c>
      <c r="U1" s="218" t="s">
        <v>5173</v>
      </c>
      <c r="V1" s="240" t="s">
        <v>5172</v>
      </c>
      <c r="W1" s="245" t="s">
        <v>5182</v>
      </c>
      <c r="X1" s="245" t="s">
        <v>5181</v>
      </c>
      <c r="Y1" s="245" t="s">
        <v>5179</v>
      </c>
      <c r="Z1" s="245" t="s">
        <v>5180</v>
      </c>
      <c r="AA1" s="226" t="s">
        <v>5175</v>
      </c>
      <c r="AB1" s="228" t="s">
        <v>5176</v>
      </c>
    </row>
    <row r="2" spans="1:28" ht="16.149999999999999" customHeight="1" x14ac:dyDescent="0.25">
      <c r="A2" s="66" t="s">
        <v>17</v>
      </c>
      <c r="B2" s="201" t="s">
        <v>18</v>
      </c>
      <c r="C2" s="201" t="s">
        <v>19</v>
      </c>
      <c r="D2" s="66">
        <v>10</v>
      </c>
      <c r="E2" s="182">
        <v>45.5</v>
      </c>
      <c r="F2" s="182">
        <v>455</v>
      </c>
      <c r="G2" s="173">
        <f>IFERROR(VLOOKUP(B2,'[1]ВОМ КГ-3 СОЭКС'!$C$3:$K$2063,9,0),"-")</f>
        <v>10</v>
      </c>
      <c r="H2" s="174">
        <f>IFERROR(VLOOKUP(B2,'[1]ВОМ КГ-3 СОЭКС'!$C$3:$L$2063,10,0),"-")</f>
        <v>455</v>
      </c>
      <c r="I2" s="175" t="str">
        <f>IFERROR(VLOOKUP(B2,[2]Отгрузки!$B$313:$C$510,2,0),"-")</f>
        <v>-</v>
      </c>
      <c r="J2" s="176" t="str">
        <f>IFERROR(I2*E2,"-")</f>
        <v>-</v>
      </c>
      <c r="K2" s="179" t="str">
        <f>IFERROR(VLOOKUP(B2,'[3]08.10.25'!$B$305:$C$502,2,0),"-")</f>
        <v>-</v>
      </c>
      <c r="L2" s="180" t="str">
        <f t="shared" ref="L2:L65" si="0">IFERROR(K2*E2,"-")</f>
        <v>-</v>
      </c>
      <c r="M2" s="181" t="str">
        <f t="shared" ref="M2:M65" si="1">IFERROR(K2-I2,"-")</f>
        <v>-</v>
      </c>
      <c r="N2" s="214" t="str">
        <f t="shared" ref="N2:N65" si="2">IFERROR(M2*E2,"-")</f>
        <v>-</v>
      </c>
      <c r="O2" s="220">
        <f t="shared" ref="O2:O65" si="3">IFERROR(IF(ISNUMBER(G2),G2,0)-IF(ISNUMBER(K2),K2,0),"-")</f>
        <v>10</v>
      </c>
      <c r="P2" s="221">
        <f t="shared" ref="P2:P65" si="4">IFERROR(O2*E2,"-")</f>
        <v>455</v>
      </c>
      <c r="Q2" s="217" t="str">
        <f>IFERROR(VLOOKUP(B2,'[4]Выполнение 1'!$B$7:$D$236,3,0),"-")</f>
        <v>-</v>
      </c>
      <c r="R2" s="178" t="str">
        <f t="shared" ref="R2:R65" si="5">IFERROR(Q2*E2,"-")</f>
        <v>-</v>
      </c>
      <c r="S2" s="177"/>
      <c r="T2" s="184">
        <f>S2*E2</f>
        <v>0</v>
      </c>
      <c r="U2" s="224">
        <v>0</v>
      </c>
      <c r="V2" s="241">
        <v>0</v>
      </c>
      <c r="W2" s="246" t="s">
        <v>5183</v>
      </c>
      <c r="X2" s="246" t="s">
        <v>5183</v>
      </c>
      <c r="Y2" s="247">
        <f>ROUND(ABS(VALUE(SUBSTITUTE(U2,"-","0"))-VALUE(SUBSTITUTE(W2,"-","0"))),2)</f>
        <v>0</v>
      </c>
      <c r="Z2" s="247">
        <f>ROUND(ABS(VALUE(SUBSTITUTE(V2,"-","0"))-VALUE(SUBSTITUTE(X2,"-","0"))),2)</f>
        <v>0</v>
      </c>
      <c r="AA2" s="227" t="str">
        <f>IFERROR(VLOOKUP(B2,[5]Поставка!$B$3:$AA$2063,26,0),"-")</f>
        <v>-</v>
      </c>
      <c r="AB2" s="229" t="str">
        <f>IFERROR(VLOOKUP(C2,'[6]Приложение №1'!$C$7:$F$124,4,0),"-")</f>
        <v>-</v>
      </c>
    </row>
    <row r="3" spans="1:28" ht="16.149999999999999" customHeight="1" x14ac:dyDescent="0.25">
      <c r="A3" s="66" t="s">
        <v>21</v>
      </c>
      <c r="B3" s="201" t="s">
        <v>22</v>
      </c>
      <c r="C3" s="201" t="s">
        <v>23</v>
      </c>
      <c r="D3" s="66">
        <v>1</v>
      </c>
      <c r="E3" s="182">
        <v>70.599999999999994</v>
      </c>
      <c r="F3" s="182">
        <v>70.599999999999994</v>
      </c>
      <c r="G3" s="173">
        <f>IFERROR(VLOOKUP(B3,'[1]ВОМ КГ-3 СОЭКС'!$C$3:$K$2063,9,0),"-")</f>
        <v>1</v>
      </c>
      <c r="H3" s="174">
        <f>IFERROR(VLOOKUP(B3,'[1]ВОМ КГ-3 СОЭКС'!$C$3:$L$2063,10,0),"-")</f>
        <v>70.599999999999994</v>
      </c>
      <c r="I3" s="175" t="str">
        <f>IFERROR(VLOOKUP(B3,[2]Отгрузки!$B$313:$C$510,2,0),"-")</f>
        <v>-</v>
      </c>
      <c r="J3" s="176" t="str">
        <f>IFERROR(I3*E3,"-")</f>
        <v>-</v>
      </c>
      <c r="K3" s="179" t="str">
        <f>IFERROR(VLOOKUP(B3,'[3]08.10.25'!$B$305:$C$502,2,0),"-")</f>
        <v>-</v>
      </c>
      <c r="L3" s="180" t="str">
        <f t="shared" si="0"/>
        <v>-</v>
      </c>
      <c r="M3" s="181" t="str">
        <f t="shared" si="1"/>
        <v>-</v>
      </c>
      <c r="N3" s="214" t="str">
        <f t="shared" si="2"/>
        <v>-</v>
      </c>
      <c r="O3" s="220">
        <f t="shared" si="3"/>
        <v>1</v>
      </c>
      <c r="P3" s="221">
        <f t="shared" si="4"/>
        <v>70.599999999999994</v>
      </c>
      <c r="Q3" s="217" t="str">
        <f>IFERROR(VLOOKUP(B3,'[4]Выполнение 1'!$B$7:$D$236,3,0),"-")</f>
        <v>-</v>
      </c>
      <c r="R3" s="178" t="str">
        <f t="shared" si="5"/>
        <v>-</v>
      </c>
      <c r="S3" s="177"/>
      <c r="T3" s="184">
        <f t="shared" ref="T3:T66" si="6">S3*E3</f>
        <v>0</v>
      </c>
      <c r="U3" s="224">
        <v>0</v>
      </c>
      <c r="V3" s="241">
        <v>0</v>
      </c>
      <c r="W3" s="246" t="s">
        <v>5183</v>
      </c>
      <c r="X3" s="246" t="s">
        <v>5183</v>
      </c>
      <c r="Y3" s="247">
        <f t="shared" ref="Y3:Y66" si="7">ROUND(ABS(VALUE(SUBSTITUTE(U3,"-","0"))-VALUE(SUBSTITUTE(W3,"-","0"))),2)</f>
        <v>0</v>
      </c>
      <c r="Z3" s="247">
        <f t="shared" ref="Z3:Z66" si="8">ROUND(ABS(VALUE(SUBSTITUTE(V3,"-","0"))-VALUE(SUBSTITUTE(X3,"-","0"))),2)</f>
        <v>0</v>
      </c>
      <c r="AA3" s="227" t="str">
        <f>IFERROR(VLOOKUP(B3,[5]Поставка!$B$3:$AA$2063,26,0),"-")</f>
        <v>-</v>
      </c>
      <c r="AB3" s="229" t="str">
        <f>IFERROR(VLOOKUP(C3,'[6]Приложение №1'!$C$7:$F$124,4,0),"-")</f>
        <v>-</v>
      </c>
    </row>
    <row r="4" spans="1:28" ht="16.149999999999999" customHeight="1" x14ac:dyDescent="0.25">
      <c r="A4" s="66" t="s">
        <v>25</v>
      </c>
      <c r="B4" s="201" t="s">
        <v>26</v>
      </c>
      <c r="C4" s="201" t="s">
        <v>27</v>
      </c>
      <c r="D4" s="66">
        <v>1</v>
      </c>
      <c r="E4" s="182">
        <v>4542.8999999999996</v>
      </c>
      <c r="F4" s="182">
        <v>4542.8999999999996</v>
      </c>
      <c r="G4" s="173">
        <f>IFERROR(VLOOKUP(B4,'[1]ВОМ КГ-3 СОЭКС'!$C$3:$K$2063,9,0),"-")</f>
        <v>1</v>
      </c>
      <c r="H4" s="174">
        <f>IFERROR(VLOOKUP(B4,'[1]ВОМ КГ-3 СОЭКС'!$C$3:$L$2063,10,0),"-")</f>
        <v>4542.8999999999996</v>
      </c>
      <c r="I4" s="175">
        <f>IFERROR(VLOOKUP(B4,[2]Отгрузки!$B$313:$C$510,2,0),"-")</f>
        <v>1</v>
      </c>
      <c r="J4" s="176">
        <f>IFERROR(I4*E4,"-")</f>
        <v>4542.8999999999996</v>
      </c>
      <c r="K4" s="183">
        <f>IFERROR(VLOOKUP(B4,'[3]08.10.25'!$B$305:$C$502,2,0),"-")</f>
        <v>1</v>
      </c>
      <c r="L4" s="180">
        <f t="shared" si="0"/>
        <v>4542.8999999999996</v>
      </c>
      <c r="M4" s="181">
        <f t="shared" si="1"/>
        <v>0</v>
      </c>
      <c r="N4" s="214">
        <f t="shared" si="2"/>
        <v>0</v>
      </c>
      <c r="O4" s="220">
        <f t="shared" si="3"/>
        <v>0</v>
      </c>
      <c r="P4" s="221">
        <f t="shared" si="4"/>
        <v>0</v>
      </c>
      <c r="Q4" s="217" t="str">
        <f>IFERROR(VLOOKUP(B4,'[4]Выполнение 1'!$B$7:$D$236,3,0),"-")</f>
        <v>-</v>
      </c>
      <c r="R4" s="178" t="str">
        <f t="shared" si="5"/>
        <v>-</v>
      </c>
      <c r="S4" s="177"/>
      <c r="T4" s="184">
        <f t="shared" si="6"/>
        <v>0</v>
      </c>
      <c r="U4" s="224">
        <v>0</v>
      </c>
      <c r="V4" s="241">
        <v>0</v>
      </c>
      <c r="W4" s="246" t="s">
        <v>5183</v>
      </c>
      <c r="X4" s="246" t="s">
        <v>5183</v>
      </c>
      <c r="Y4" s="247">
        <f t="shared" si="7"/>
        <v>0</v>
      </c>
      <c r="Z4" s="247">
        <f t="shared" si="8"/>
        <v>0</v>
      </c>
      <c r="AA4" s="227" t="str">
        <f>IFERROR(VLOOKUP(B4,[5]Поставка!$B$3:$AA$2063,26,0),"-")</f>
        <v>-</v>
      </c>
      <c r="AB4" s="229">
        <f>IFERROR(VLOOKUP(C4,'[6]Приложение №1'!$C$7:$F$124,4,0),"-")</f>
        <v>4.5428999999999995</v>
      </c>
    </row>
    <row r="5" spans="1:28" s="258" customFormat="1" ht="16.149999999999999" customHeight="1" x14ac:dyDescent="0.25">
      <c r="A5" s="261" t="s">
        <v>28</v>
      </c>
      <c r="B5" s="262" t="s">
        <v>29</v>
      </c>
      <c r="C5" s="262" t="s">
        <v>30</v>
      </c>
      <c r="D5" s="261">
        <v>1</v>
      </c>
      <c r="E5" s="263">
        <v>4517.2</v>
      </c>
      <c r="F5" s="263">
        <v>4517.2</v>
      </c>
      <c r="G5" s="261">
        <f>IFERROR(VLOOKUP(B5,'[1]ВОМ КГ-3 СОЭКС'!$C$3:$K$2063,9,0),"-")</f>
        <v>0</v>
      </c>
      <c r="H5" s="263">
        <f>IFERROR(VLOOKUP(B5,'[1]ВОМ КГ-3 СОЭКС'!$C$3:$L$2063,10,0),"-")</f>
        <v>0</v>
      </c>
      <c r="I5" s="261" t="str">
        <f>IFERROR(VLOOKUP(B5,[2]Отгрузки!$B$313:$C$510,2,0),"-")</f>
        <v>-</v>
      </c>
      <c r="J5" s="264" t="str">
        <f t="shared" ref="J5:J68" si="9">IFERROR(I5*E5,"-")</f>
        <v>-</v>
      </c>
      <c r="K5" s="261" t="str">
        <f>IFERROR(VLOOKUP(B5,'[3]08.10.25'!$B$305:$C$502,2,0),"-")</f>
        <v>-</v>
      </c>
      <c r="L5" s="265" t="str">
        <f t="shared" si="0"/>
        <v>-</v>
      </c>
      <c r="M5" s="261" t="str">
        <f t="shared" si="1"/>
        <v>-</v>
      </c>
      <c r="N5" s="264" t="str">
        <f t="shared" si="2"/>
        <v>-</v>
      </c>
      <c r="O5" s="266">
        <f t="shared" si="3"/>
        <v>0</v>
      </c>
      <c r="P5" s="267">
        <f t="shared" si="4"/>
        <v>0</v>
      </c>
      <c r="Q5" s="268">
        <f>IFERROR(VLOOKUP(B5,'[4]Выполнение 1'!$B$7:$D$236,3,0),"-")</f>
        <v>1</v>
      </c>
      <c r="R5" s="264">
        <f t="shared" si="5"/>
        <v>4517.2</v>
      </c>
      <c r="S5" s="261">
        <v>1</v>
      </c>
      <c r="T5" s="264">
        <f t="shared" si="6"/>
        <v>4517.2</v>
      </c>
      <c r="U5" s="269">
        <v>0</v>
      </c>
      <c r="V5" s="264">
        <v>0</v>
      </c>
      <c r="W5" s="263">
        <v>1</v>
      </c>
      <c r="X5" s="263">
        <v>4517.2</v>
      </c>
      <c r="Y5" s="270">
        <f t="shared" si="7"/>
        <v>1</v>
      </c>
      <c r="Z5" s="270">
        <f t="shared" si="8"/>
        <v>4517.2</v>
      </c>
      <c r="AA5" s="268" t="str">
        <f>IFERROR(VLOOKUP(B5,[5]Поставка!$B$3:$AA$2063,26,0),"-")</f>
        <v>-</v>
      </c>
      <c r="AB5" s="261" t="str">
        <f>IFERROR(VLOOKUP(C5,'[6]Приложение №1'!$C$7:$F$124,4,0),"-")</f>
        <v>-</v>
      </c>
    </row>
    <row r="6" spans="1:28" ht="16.149999999999999" customHeight="1" x14ac:dyDescent="0.25">
      <c r="A6" s="66" t="s">
        <v>31</v>
      </c>
      <c r="B6" s="201" t="s">
        <v>32</v>
      </c>
      <c r="C6" s="201" t="s">
        <v>33</v>
      </c>
      <c r="D6" s="66">
        <v>1</v>
      </c>
      <c r="E6" s="182">
        <v>4536</v>
      </c>
      <c r="F6" s="182">
        <v>4536</v>
      </c>
      <c r="G6" s="173">
        <f>IFERROR(VLOOKUP(B6,'[1]ВОМ КГ-3 СОЭКС'!$C$3:$K$2063,9,0),"-")</f>
        <v>1</v>
      </c>
      <c r="H6" s="174">
        <f>IFERROR(VLOOKUP(B6,'[1]ВОМ КГ-3 СОЭКС'!$C$3:$L$2063,10,0),"-")</f>
        <v>4536</v>
      </c>
      <c r="I6" s="175">
        <f>IFERROR(VLOOKUP(B6,[2]Отгрузки!$B$313:$C$510,2,0),"-")</f>
        <v>1</v>
      </c>
      <c r="J6" s="176">
        <f t="shared" si="9"/>
        <v>4536</v>
      </c>
      <c r="K6" s="186">
        <f>IFERROR(VLOOKUP(B6,'[3]08.10.25'!$B$305:$C$502,2,0),"-")</f>
        <v>1</v>
      </c>
      <c r="L6" s="180">
        <f t="shared" si="0"/>
        <v>4536</v>
      </c>
      <c r="M6" s="181">
        <f t="shared" si="1"/>
        <v>0</v>
      </c>
      <c r="N6" s="214">
        <f t="shared" si="2"/>
        <v>0</v>
      </c>
      <c r="O6" s="220">
        <f t="shared" si="3"/>
        <v>0</v>
      </c>
      <c r="P6" s="221">
        <f t="shared" si="4"/>
        <v>0</v>
      </c>
      <c r="Q6" s="217" t="str">
        <f>IFERROR(VLOOKUP(B6,'[4]Выполнение 1'!$B$7:$D$236,3,0),"-")</f>
        <v>-</v>
      </c>
      <c r="R6" s="178" t="str">
        <f t="shared" si="5"/>
        <v>-</v>
      </c>
      <c r="S6" s="177"/>
      <c r="T6" s="184">
        <f t="shared" si="6"/>
        <v>0</v>
      </c>
      <c r="U6" s="224">
        <v>0</v>
      </c>
      <c r="V6" s="241">
        <v>0</v>
      </c>
      <c r="W6" s="246" t="s">
        <v>5183</v>
      </c>
      <c r="X6" s="246" t="s">
        <v>5183</v>
      </c>
      <c r="Y6" s="247">
        <f t="shared" si="7"/>
        <v>0</v>
      </c>
      <c r="Z6" s="247">
        <f t="shared" si="8"/>
        <v>0</v>
      </c>
      <c r="AA6" s="227" t="str">
        <f>IFERROR(VLOOKUP(B6,[5]Поставка!$B$3:$AA$2063,26,0),"-")</f>
        <v>-</v>
      </c>
      <c r="AB6" s="229">
        <f>IFERROR(VLOOKUP(C6,'[6]Приложение №1'!$C$7:$F$124,4,0),"-")</f>
        <v>4.5359999999999996</v>
      </c>
    </row>
    <row r="7" spans="1:28" ht="16.149999999999999" customHeight="1" x14ac:dyDescent="0.25">
      <c r="A7" s="249" t="s">
        <v>34</v>
      </c>
      <c r="B7" s="250" t="s">
        <v>35</v>
      </c>
      <c r="C7" s="250" t="s">
        <v>36</v>
      </c>
      <c r="D7" s="249">
        <v>3</v>
      </c>
      <c r="E7" s="251">
        <v>4551.2</v>
      </c>
      <c r="F7" s="251">
        <v>13653.6</v>
      </c>
      <c r="G7" s="249">
        <f>IFERROR(VLOOKUP(B7,'[1]ВОМ КГ-3 СОЭКС'!$C$3:$K$2063,9,0),"-")</f>
        <v>1</v>
      </c>
      <c r="H7" s="251">
        <f>IFERROR(VLOOKUP(B7,'[1]ВОМ КГ-3 СОЭКС'!$C$3:$L$2063,10,0),"-")</f>
        <v>4551.2</v>
      </c>
      <c r="I7" s="249">
        <f>IFERROR(VLOOKUP(B7,[2]Отгрузки!$B$313:$C$510,2,0),"-")</f>
        <v>1</v>
      </c>
      <c r="J7" s="252">
        <f t="shared" si="9"/>
        <v>4551.2</v>
      </c>
      <c r="K7" s="249">
        <v>1</v>
      </c>
      <c r="L7" s="259">
        <f t="shared" si="0"/>
        <v>4551.2</v>
      </c>
      <c r="M7" s="249">
        <f t="shared" si="1"/>
        <v>0</v>
      </c>
      <c r="N7" s="252">
        <f t="shared" si="2"/>
        <v>0</v>
      </c>
      <c r="O7" s="253">
        <f t="shared" si="3"/>
        <v>0</v>
      </c>
      <c r="P7" s="254">
        <f t="shared" si="4"/>
        <v>0</v>
      </c>
      <c r="Q7" s="255">
        <f>IFERROR(VLOOKUP(B7,'[4]Выполнение 1'!$B$7:$D$236,3,0),"-")</f>
        <v>2</v>
      </c>
      <c r="R7" s="252">
        <f t="shared" si="5"/>
        <v>9102.4</v>
      </c>
      <c r="S7" s="249">
        <v>1</v>
      </c>
      <c r="T7" s="252">
        <f t="shared" si="6"/>
        <v>4551.2</v>
      </c>
      <c r="U7" s="256">
        <v>1</v>
      </c>
      <c r="V7" s="252">
        <v>9102.4000000000015</v>
      </c>
      <c r="W7" s="251" t="s">
        <v>5183</v>
      </c>
      <c r="X7" s="251" t="s">
        <v>5183</v>
      </c>
      <c r="Y7" s="257">
        <f t="shared" si="7"/>
        <v>1</v>
      </c>
      <c r="Z7" s="257">
        <f t="shared" si="8"/>
        <v>9102.4</v>
      </c>
      <c r="AA7" s="255" t="str">
        <f>IFERROR(VLOOKUP(B7,[5]Поставка!$B$3:$AA$2063,26,0),"-")</f>
        <v>-</v>
      </c>
      <c r="AB7" s="249">
        <f>IFERROR(VLOOKUP(C7,'[6]Приложение №1'!$C$7:$F$124,4,0),"-")</f>
        <v>4.5511999999999997</v>
      </c>
    </row>
    <row r="8" spans="1:28" ht="16.149999999999999" customHeight="1" x14ac:dyDescent="0.25">
      <c r="A8" s="66" t="s">
        <v>37</v>
      </c>
      <c r="B8" s="201" t="s">
        <v>38</v>
      </c>
      <c r="C8" s="201" t="s">
        <v>39</v>
      </c>
      <c r="D8" s="66">
        <v>2</v>
      </c>
      <c r="E8" s="182">
        <v>4535.6000000000004</v>
      </c>
      <c r="F8" s="182">
        <v>9071.2000000000007</v>
      </c>
      <c r="G8" s="173">
        <f>IFERROR(VLOOKUP(B8,'[1]ВОМ КГ-3 СОЭКС'!$C$3:$K$2063,9,0),"-")</f>
        <v>0</v>
      </c>
      <c r="H8" s="174">
        <f>IFERROR(VLOOKUP(B8,'[1]ВОМ КГ-3 СОЭКС'!$C$3:$L$2063,10,0),"-")</f>
        <v>0</v>
      </c>
      <c r="I8" s="175" t="str">
        <f>IFERROR(VLOOKUP(B8,[2]Отгрузки!$B$313:$C$510,2,0),"-")</f>
        <v>-</v>
      </c>
      <c r="J8" s="203" t="str">
        <f t="shared" si="9"/>
        <v>-</v>
      </c>
      <c r="K8" s="179" t="str">
        <f>IFERROR(VLOOKUP(B8,'[3]08.10.25'!$B$305:$C$502,2,0),"-")</f>
        <v>-</v>
      </c>
      <c r="L8" s="185" t="str">
        <f t="shared" si="0"/>
        <v>-</v>
      </c>
      <c r="M8" s="181" t="str">
        <f t="shared" si="1"/>
        <v>-</v>
      </c>
      <c r="N8" s="214" t="str">
        <f t="shared" si="2"/>
        <v>-</v>
      </c>
      <c r="O8" s="220">
        <f t="shared" si="3"/>
        <v>0</v>
      </c>
      <c r="P8" s="221">
        <f t="shared" si="4"/>
        <v>0</v>
      </c>
      <c r="Q8" s="217">
        <f>IFERROR(VLOOKUP(B8,'[4]Выполнение 1'!$B$7:$D$236,3,0),"-")</f>
        <v>2</v>
      </c>
      <c r="R8" s="178">
        <f t="shared" si="5"/>
        <v>9071.2000000000007</v>
      </c>
      <c r="S8" s="177">
        <v>0</v>
      </c>
      <c r="T8" s="184">
        <f t="shared" si="6"/>
        <v>0</v>
      </c>
      <c r="U8" s="224">
        <v>2</v>
      </c>
      <c r="V8" s="241">
        <v>9071.2000000000007</v>
      </c>
      <c r="W8" s="246">
        <v>2</v>
      </c>
      <c r="X8" s="246">
        <v>9071.2000000000007</v>
      </c>
      <c r="Y8" s="247">
        <f t="shared" si="7"/>
        <v>0</v>
      </c>
      <c r="Z8" s="247">
        <f t="shared" si="8"/>
        <v>0</v>
      </c>
      <c r="AA8" s="227" t="str">
        <f>IFERROR(VLOOKUP(B8,[5]Поставка!$B$3:$AA$2063,26,0),"-")</f>
        <v>-</v>
      </c>
      <c r="AB8" s="229" t="str">
        <f>IFERROR(VLOOKUP(C8,'[6]Приложение №1'!$C$7:$F$124,4,0),"-")</f>
        <v>-</v>
      </c>
    </row>
    <row r="9" spans="1:28" ht="16.149999999999999" customHeight="1" x14ac:dyDescent="0.25">
      <c r="A9" s="66" t="s">
        <v>40</v>
      </c>
      <c r="B9" s="201" t="s">
        <v>41</v>
      </c>
      <c r="C9" s="201" t="s">
        <v>42</v>
      </c>
      <c r="D9" s="66">
        <v>1</v>
      </c>
      <c r="E9" s="182">
        <v>4528.7</v>
      </c>
      <c r="F9" s="182">
        <v>4528.7</v>
      </c>
      <c r="G9" s="173">
        <f>IFERROR(VLOOKUP(B9,'[1]ВОМ КГ-3 СОЭКС'!$C$3:$K$2063,9,0),"-")</f>
        <v>0</v>
      </c>
      <c r="H9" s="174">
        <f>IFERROR(VLOOKUP(B9,'[1]ВОМ КГ-3 СОЭКС'!$C$3:$L$2063,10,0),"-")</f>
        <v>0</v>
      </c>
      <c r="I9" s="175" t="str">
        <f>IFERROR(VLOOKUP(B9,[2]Отгрузки!$B$313:$C$510,2,0),"-")</f>
        <v>-</v>
      </c>
      <c r="J9" s="203" t="str">
        <f t="shared" si="9"/>
        <v>-</v>
      </c>
      <c r="K9" s="179" t="str">
        <f>IFERROR(VLOOKUP(B9,'[3]08.10.25'!$B$305:$C$502,2,0),"-")</f>
        <v>-</v>
      </c>
      <c r="L9" s="185" t="str">
        <f t="shared" si="0"/>
        <v>-</v>
      </c>
      <c r="M9" s="181" t="str">
        <f t="shared" si="1"/>
        <v>-</v>
      </c>
      <c r="N9" s="214" t="str">
        <f t="shared" si="2"/>
        <v>-</v>
      </c>
      <c r="O9" s="220">
        <f t="shared" si="3"/>
        <v>0</v>
      </c>
      <c r="P9" s="221">
        <f t="shared" si="4"/>
        <v>0</v>
      </c>
      <c r="Q9" s="217">
        <f>IFERROR(VLOOKUP(B9,'[4]Выполнение 1'!$B$7:$D$236,3,0),"-")</f>
        <v>1</v>
      </c>
      <c r="R9" s="184">
        <f t="shared" si="5"/>
        <v>4528.7</v>
      </c>
      <c r="S9" s="177">
        <v>1</v>
      </c>
      <c r="T9" s="184">
        <f t="shared" si="6"/>
        <v>4528.7</v>
      </c>
      <c r="U9" s="224">
        <v>0</v>
      </c>
      <c r="V9" s="241">
        <v>0</v>
      </c>
      <c r="W9" s="246">
        <v>1</v>
      </c>
      <c r="X9" s="246">
        <v>4528.7</v>
      </c>
      <c r="Y9" s="247">
        <f t="shared" si="7"/>
        <v>1</v>
      </c>
      <c r="Z9" s="247">
        <f t="shared" si="8"/>
        <v>4528.7</v>
      </c>
      <c r="AA9" s="227" t="str">
        <f>IFERROR(VLOOKUP(B9,[5]Поставка!$B$3:$AA$2063,26,0),"-")</f>
        <v>-</v>
      </c>
      <c r="AB9" s="229" t="str">
        <f>IFERROR(VLOOKUP(C9,'[6]Приложение №1'!$C$7:$F$124,4,0),"-")</f>
        <v>-</v>
      </c>
    </row>
    <row r="10" spans="1:28" ht="16.149999999999999" customHeight="1" x14ac:dyDescent="0.25">
      <c r="A10" s="66" t="s">
        <v>43</v>
      </c>
      <c r="B10" s="201" t="s">
        <v>44</v>
      </c>
      <c r="C10" s="201" t="s">
        <v>45</v>
      </c>
      <c r="D10" s="66">
        <v>1</v>
      </c>
      <c r="E10" s="182">
        <v>4416.3</v>
      </c>
      <c r="F10" s="182">
        <v>4416.3</v>
      </c>
      <c r="G10" s="173">
        <f>IFERROR(VLOOKUP(B10,'[1]ВОМ КГ-3 СОЭКС'!$C$3:$K$2063,9,0),"-")</f>
        <v>1</v>
      </c>
      <c r="H10" s="174">
        <f>IFERROR(VLOOKUP(B10,'[1]ВОМ КГ-3 СОЭКС'!$C$3:$L$2063,10,0),"-")</f>
        <v>4416.3</v>
      </c>
      <c r="I10" s="175">
        <f>IFERROR(VLOOKUP(B10,[2]Отгрузки!$B$313:$C$510,2,0),"-")</f>
        <v>1</v>
      </c>
      <c r="J10" s="176">
        <f t="shared" si="9"/>
        <v>4416.3</v>
      </c>
      <c r="K10" s="187">
        <f>IFERROR(VLOOKUP(B10,'[3]08.10.25'!$B$305:$C$502,2,0),"-")</f>
        <v>1</v>
      </c>
      <c r="L10" s="180">
        <f t="shared" si="0"/>
        <v>4416.3</v>
      </c>
      <c r="M10" s="181">
        <f t="shared" si="1"/>
        <v>0</v>
      </c>
      <c r="N10" s="214">
        <f t="shared" si="2"/>
        <v>0</v>
      </c>
      <c r="O10" s="220">
        <f t="shared" si="3"/>
        <v>0</v>
      </c>
      <c r="P10" s="221">
        <f t="shared" si="4"/>
        <v>0</v>
      </c>
      <c r="Q10" s="217" t="str">
        <f>IFERROR(VLOOKUP(B10,'[4]Выполнение 1'!$B$7:$D$236,3,0),"-")</f>
        <v>-</v>
      </c>
      <c r="R10" s="178" t="str">
        <f t="shared" si="5"/>
        <v>-</v>
      </c>
      <c r="S10" s="177"/>
      <c r="T10" s="184">
        <f t="shared" si="6"/>
        <v>0</v>
      </c>
      <c r="U10" s="224">
        <v>0</v>
      </c>
      <c r="V10" s="241">
        <v>0</v>
      </c>
      <c r="W10" s="246" t="s">
        <v>5183</v>
      </c>
      <c r="X10" s="246" t="s">
        <v>5183</v>
      </c>
      <c r="Y10" s="247">
        <f t="shared" si="7"/>
        <v>0</v>
      </c>
      <c r="Z10" s="247">
        <f t="shared" si="8"/>
        <v>0</v>
      </c>
      <c r="AA10" s="227" t="str">
        <f>IFERROR(VLOOKUP(B10,[5]Поставка!$B$3:$AA$2063,26,0),"-")</f>
        <v>-</v>
      </c>
      <c r="AB10" s="229">
        <f>IFERROR(VLOOKUP(C10,'[6]Приложение №1'!$C$7:$F$124,4,0),"-")</f>
        <v>4.4163000000000006</v>
      </c>
    </row>
    <row r="11" spans="1:28" ht="16.149999999999999" customHeight="1" x14ac:dyDescent="0.25">
      <c r="A11" s="66" t="s">
        <v>46</v>
      </c>
      <c r="B11" s="201" t="s">
        <v>47</v>
      </c>
      <c r="C11" s="201" t="s">
        <v>48</v>
      </c>
      <c r="D11" s="66">
        <v>1</v>
      </c>
      <c r="E11" s="182">
        <v>2169.5</v>
      </c>
      <c r="F11" s="182">
        <v>2169.5</v>
      </c>
      <c r="G11" s="173">
        <f>IFERROR(VLOOKUP(B11,'[1]ВОМ КГ-3 СОЭКС'!$C$3:$K$2063,9,0),"-")</f>
        <v>1</v>
      </c>
      <c r="H11" s="174">
        <f>IFERROR(VLOOKUP(B11,'[1]ВОМ КГ-3 СОЭКС'!$C$3:$L$2063,10,0),"-")</f>
        <v>2169.5</v>
      </c>
      <c r="I11" s="175">
        <f>IFERROR(VLOOKUP(B11,[2]Отгрузки!$B$313:$C$510,2,0),"-")</f>
        <v>1</v>
      </c>
      <c r="J11" s="176">
        <f t="shared" si="9"/>
        <v>2169.5</v>
      </c>
      <c r="K11" s="179">
        <f>IFERROR(VLOOKUP(B11,'[3]08.10.25'!$B$305:$C$502,2,0),"-")</f>
        <v>1</v>
      </c>
      <c r="L11" s="180">
        <f t="shared" si="0"/>
        <v>2169.5</v>
      </c>
      <c r="M11" s="181">
        <f t="shared" si="1"/>
        <v>0</v>
      </c>
      <c r="N11" s="214">
        <f t="shared" si="2"/>
        <v>0</v>
      </c>
      <c r="O11" s="220">
        <f t="shared" si="3"/>
        <v>0</v>
      </c>
      <c r="P11" s="221">
        <f t="shared" si="4"/>
        <v>0</v>
      </c>
      <c r="Q11" s="217" t="str">
        <f>IFERROR(VLOOKUP(B11,'[4]Выполнение 1'!$B$7:$D$236,3,0),"-")</f>
        <v>-</v>
      </c>
      <c r="R11" s="178" t="str">
        <f t="shared" si="5"/>
        <v>-</v>
      </c>
      <c r="S11" s="177"/>
      <c r="T11" s="184">
        <f t="shared" si="6"/>
        <v>0</v>
      </c>
      <c r="U11" s="224">
        <v>0</v>
      </c>
      <c r="V11" s="241">
        <v>0</v>
      </c>
      <c r="W11" s="246" t="s">
        <v>5183</v>
      </c>
      <c r="X11" s="246" t="s">
        <v>5183</v>
      </c>
      <c r="Y11" s="247">
        <f t="shared" si="7"/>
        <v>0</v>
      </c>
      <c r="Z11" s="247">
        <f t="shared" si="8"/>
        <v>0</v>
      </c>
      <c r="AA11" s="227" t="str">
        <f>IFERROR(VLOOKUP(B11,[5]Поставка!$B$3:$AA$2063,26,0),"-")</f>
        <v>-</v>
      </c>
      <c r="AB11" s="229">
        <f>IFERROR(VLOOKUP(C11,'[6]Приложение №1'!$C$7:$F$124,4,0),"-")</f>
        <v>2.1695000000000002</v>
      </c>
    </row>
    <row r="12" spans="1:28" ht="16.149999999999999" customHeight="1" x14ac:dyDescent="0.25">
      <c r="A12" s="66" t="s">
        <v>49</v>
      </c>
      <c r="B12" s="201" t="s">
        <v>50</v>
      </c>
      <c r="C12" s="201" t="s">
        <v>51</v>
      </c>
      <c r="D12" s="66">
        <v>1</v>
      </c>
      <c r="E12" s="182">
        <v>2048.1</v>
      </c>
      <c r="F12" s="182">
        <v>2048.1</v>
      </c>
      <c r="G12" s="173">
        <f>IFERROR(VLOOKUP(B12,'[1]ВОМ КГ-3 СОЭКС'!$C$3:$K$2063,9,0),"-")</f>
        <v>1</v>
      </c>
      <c r="H12" s="174">
        <f>IFERROR(VLOOKUP(B12,'[1]ВОМ КГ-3 СОЭКС'!$C$3:$L$2063,10,0),"-")</f>
        <v>2048.1</v>
      </c>
      <c r="I12" s="175">
        <f>IFERROR(VLOOKUP(B12,[2]Отгрузки!$B$313:$C$510,2,0),"-")</f>
        <v>1</v>
      </c>
      <c r="J12" s="176">
        <f t="shared" si="9"/>
        <v>2048.1</v>
      </c>
      <c r="K12" s="179">
        <f>IFERROR(VLOOKUP(B12,'[3]08.10.25'!$B$305:$C$502,2,0),"-")</f>
        <v>1</v>
      </c>
      <c r="L12" s="180">
        <f t="shared" si="0"/>
        <v>2048.1</v>
      </c>
      <c r="M12" s="181">
        <f t="shared" si="1"/>
        <v>0</v>
      </c>
      <c r="N12" s="214">
        <f t="shared" si="2"/>
        <v>0</v>
      </c>
      <c r="O12" s="220">
        <f t="shared" si="3"/>
        <v>0</v>
      </c>
      <c r="P12" s="221">
        <f t="shared" si="4"/>
        <v>0</v>
      </c>
      <c r="Q12" s="217" t="str">
        <f>IFERROR(VLOOKUP(B12,'[4]Выполнение 1'!$B$7:$D$236,3,0),"-")</f>
        <v>-</v>
      </c>
      <c r="R12" s="178" t="str">
        <f t="shared" si="5"/>
        <v>-</v>
      </c>
      <c r="S12" s="177"/>
      <c r="T12" s="184">
        <f t="shared" si="6"/>
        <v>0</v>
      </c>
      <c r="U12" s="224">
        <v>0</v>
      </c>
      <c r="V12" s="241">
        <v>0</v>
      </c>
      <c r="W12" s="246" t="s">
        <v>5183</v>
      </c>
      <c r="X12" s="246" t="s">
        <v>5183</v>
      </c>
      <c r="Y12" s="247">
        <f t="shared" si="7"/>
        <v>0</v>
      </c>
      <c r="Z12" s="247">
        <f t="shared" si="8"/>
        <v>0</v>
      </c>
      <c r="AA12" s="227" t="str">
        <f>IFERROR(VLOOKUP(B12,[5]Поставка!$B$3:$AA$2063,26,0),"-")</f>
        <v>-</v>
      </c>
      <c r="AB12" s="229">
        <f>IFERROR(VLOOKUP(C12,'[6]Приложение №1'!$C$7:$F$124,4,0),"-")</f>
        <v>2.0480999999999998</v>
      </c>
    </row>
    <row r="13" spans="1:28" ht="16.149999999999999" customHeight="1" x14ac:dyDescent="0.25">
      <c r="A13" s="66" t="s">
        <v>52</v>
      </c>
      <c r="B13" s="201" t="s">
        <v>53</v>
      </c>
      <c r="C13" s="201" t="s">
        <v>54</v>
      </c>
      <c r="D13" s="66">
        <v>1</v>
      </c>
      <c r="E13" s="182">
        <v>2043.1</v>
      </c>
      <c r="F13" s="182">
        <v>2043.1</v>
      </c>
      <c r="G13" s="173">
        <f>IFERROR(VLOOKUP(B13,'[1]ВОМ КГ-3 СОЭКС'!$C$3:$K$2063,9,0),"-")</f>
        <v>1</v>
      </c>
      <c r="H13" s="174">
        <f>IFERROR(VLOOKUP(B13,'[1]ВОМ КГ-3 СОЭКС'!$C$3:$L$2063,10,0),"-")</f>
        <v>2043.1</v>
      </c>
      <c r="I13" s="175">
        <f>IFERROR(VLOOKUP(B13,[2]Отгрузки!$B$313:$C$510,2,0),"-")</f>
        <v>1</v>
      </c>
      <c r="J13" s="176">
        <f t="shared" si="9"/>
        <v>2043.1</v>
      </c>
      <c r="K13" s="179">
        <f>IFERROR(VLOOKUP(B13,'[3]08.10.25'!$B$305:$C$502,2,0),"-")</f>
        <v>1</v>
      </c>
      <c r="L13" s="180">
        <f t="shared" si="0"/>
        <v>2043.1</v>
      </c>
      <c r="M13" s="181">
        <f t="shared" si="1"/>
        <v>0</v>
      </c>
      <c r="N13" s="214">
        <f t="shared" si="2"/>
        <v>0</v>
      </c>
      <c r="O13" s="220">
        <f t="shared" si="3"/>
        <v>0</v>
      </c>
      <c r="P13" s="221">
        <f t="shared" si="4"/>
        <v>0</v>
      </c>
      <c r="Q13" s="217" t="str">
        <f>IFERROR(VLOOKUP(B13,'[4]Выполнение 1'!$B$7:$D$236,3,0),"-")</f>
        <v>-</v>
      </c>
      <c r="R13" s="178" t="str">
        <f t="shared" si="5"/>
        <v>-</v>
      </c>
      <c r="S13" s="177"/>
      <c r="T13" s="184">
        <f t="shared" si="6"/>
        <v>0</v>
      </c>
      <c r="U13" s="224">
        <v>0</v>
      </c>
      <c r="V13" s="241">
        <v>0</v>
      </c>
      <c r="W13" s="246" t="s">
        <v>5183</v>
      </c>
      <c r="X13" s="246" t="s">
        <v>5183</v>
      </c>
      <c r="Y13" s="247">
        <f t="shared" si="7"/>
        <v>0</v>
      </c>
      <c r="Z13" s="247">
        <f t="shared" si="8"/>
        <v>0</v>
      </c>
      <c r="AA13" s="227" t="str">
        <f>IFERROR(VLOOKUP(B13,[5]Поставка!$B$3:$AA$2063,26,0),"-")</f>
        <v>-</v>
      </c>
      <c r="AB13" s="229">
        <f>IFERROR(VLOOKUP(C13,'[6]Приложение №1'!$C$7:$F$124,4,0),"-")</f>
        <v>2.0430999999999999</v>
      </c>
    </row>
    <row r="14" spans="1:28" ht="16.149999999999999" customHeight="1" x14ac:dyDescent="0.25">
      <c r="A14" s="66" t="s">
        <v>55</v>
      </c>
      <c r="B14" s="201" t="s">
        <v>56</v>
      </c>
      <c r="C14" s="201" t="s">
        <v>57</v>
      </c>
      <c r="D14" s="66">
        <v>1</v>
      </c>
      <c r="E14" s="182">
        <v>2039.2</v>
      </c>
      <c r="F14" s="182">
        <v>2039.2</v>
      </c>
      <c r="G14" s="173">
        <f>IFERROR(VLOOKUP(B14,'[1]ВОМ КГ-3 СОЭКС'!$C$3:$K$2063,9,0),"-")</f>
        <v>1</v>
      </c>
      <c r="H14" s="174">
        <f>IFERROR(VLOOKUP(B14,'[1]ВОМ КГ-3 СОЭКС'!$C$3:$L$2063,10,0),"-")</f>
        <v>2039.2</v>
      </c>
      <c r="I14" s="175">
        <f>IFERROR(VLOOKUP(B14,[2]Отгрузки!$B$313:$C$510,2,0),"-")</f>
        <v>1</v>
      </c>
      <c r="J14" s="176">
        <f t="shared" si="9"/>
        <v>2039.2</v>
      </c>
      <c r="K14" s="179">
        <f>IFERROR(VLOOKUP(B14,'[3]08.10.25'!$B$305:$C$502,2,0),"-")</f>
        <v>1</v>
      </c>
      <c r="L14" s="180">
        <f t="shared" si="0"/>
        <v>2039.2</v>
      </c>
      <c r="M14" s="181">
        <f t="shared" si="1"/>
        <v>0</v>
      </c>
      <c r="N14" s="214">
        <f t="shared" si="2"/>
        <v>0</v>
      </c>
      <c r="O14" s="220">
        <f t="shared" si="3"/>
        <v>0</v>
      </c>
      <c r="P14" s="221">
        <f t="shared" si="4"/>
        <v>0</v>
      </c>
      <c r="Q14" s="217" t="str">
        <f>IFERROR(VLOOKUP(B14,'[4]Выполнение 1'!$B$7:$D$236,3,0),"-")</f>
        <v>-</v>
      </c>
      <c r="R14" s="178" t="str">
        <f t="shared" si="5"/>
        <v>-</v>
      </c>
      <c r="S14" s="177"/>
      <c r="T14" s="184">
        <f t="shared" si="6"/>
        <v>0</v>
      </c>
      <c r="U14" s="224">
        <v>0</v>
      </c>
      <c r="V14" s="241">
        <v>0</v>
      </c>
      <c r="W14" s="246" t="s">
        <v>5183</v>
      </c>
      <c r="X14" s="246" t="s">
        <v>5183</v>
      </c>
      <c r="Y14" s="247">
        <f t="shared" si="7"/>
        <v>0</v>
      </c>
      <c r="Z14" s="247">
        <f t="shared" si="8"/>
        <v>0</v>
      </c>
      <c r="AA14" s="227" t="str">
        <f>IFERROR(VLOOKUP(B14,[5]Поставка!$B$3:$AA$2063,26,0),"-")</f>
        <v>-</v>
      </c>
      <c r="AB14" s="229">
        <f>IFERROR(VLOOKUP(C14,'[6]Приложение №1'!$C$7:$F$124,4,0),"-")</f>
        <v>2.0392000000000001</v>
      </c>
    </row>
    <row r="15" spans="1:28" ht="16.149999999999999" customHeight="1" x14ac:dyDescent="0.25">
      <c r="A15" s="66" t="s">
        <v>58</v>
      </c>
      <c r="B15" s="201" t="s">
        <v>59</v>
      </c>
      <c r="C15" s="201" t="s">
        <v>60</v>
      </c>
      <c r="D15" s="66">
        <v>1</v>
      </c>
      <c r="E15" s="182">
        <v>2032.1</v>
      </c>
      <c r="F15" s="182">
        <v>2032.1</v>
      </c>
      <c r="G15" s="173">
        <f>IFERROR(VLOOKUP(B15,'[1]ВОМ КГ-3 СОЭКС'!$C$3:$K$2063,9,0),"-")</f>
        <v>1</v>
      </c>
      <c r="H15" s="174">
        <f>IFERROR(VLOOKUP(B15,'[1]ВОМ КГ-3 СОЭКС'!$C$3:$L$2063,10,0),"-")</f>
        <v>2032.1</v>
      </c>
      <c r="I15" s="175">
        <f>IFERROR(VLOOKUP(B15,[2]Отгрузки!$B$313:$C$510,2,0),"-")</f>
        <v>1</v>
      </c>
      <c r="J15" s="176">
        <f t="shared" si="9"/>
        <v>2032.1</v>
      </c>
      <c r="K15" s="179">
        <f>IFERROR(VLOOKUP(B15,'[3]08.10.25'!$B$305:$C$502,2,0),"-")</f>
        <v>1</v>
      </c>
      <c r="L15" s="180">
        <f t="shared" si="0"/>
        <v>2032.1</v>
      </c>
      <c r="M15" s="181">
        <f t="shared" si="1"/>
        <v>0</v>
      </c>
      <c r="N15" s="214">
        <f t="shared" si="2"/>
        <v>0</v>
      </c>
      <c r="O15" s="220">
        <f t="shared" si="3"/>
        <v>0</v>
      </c>
      <c r="P15" s="221">
        <f t="shared" si="4"/>
        <v>0</v>
      </c>
      <c r="Q15" s="217" t="str">
        <f>IFERROR(VLOOKUP(B15,'[4]Выполнение 1'!$B$7:$D$236,3,0),"-")</f>
        <v>-</v>
      </c>
      <c r="R15" s="178" t="str">
        <f t="shared" si="5"/>
        <v>-</v>
      </c>
      <c r="S15" s="177"/>
      <c r="T15" s="184">
        <f t="shared" si="6"/>
        <v>0</v>
      </c>
      <c r="U15" s="224">
        <v>0</v>
      </c>
      <c r="V15" s="241">
        <v>0</v>
      </c>
      <c r="W15" s="246" t="s">
        <v>5183</v>
      </c>
      <c r="X15" s="246" t="s">
        <v>5183</v>
      </c>
      <c r="Y15" s="247">
        <f t="shared" si="7"/>
        <v>0</v>
      </c>
      <c r="Z15" s="247">
        <f t="shared" si="8"/>
        <v>0</v>
      </c>
      <c r="AA15" s="227" t="str">
        <f>IFERROR(VLOOKUP(B15,[5]Поставка!$B$3:$AA$2063,26,0),"-")</f>
        <v>-</v>
      </c>
      <c r="AB15" s="229">
        <f>IFERROR(VLOOKUP(C15,'[6]Приложение №1'!$C$7:$F$124,4,0),"-")</f>
        <v>2.0320999999999998</v>
      </c>
    </row>
    <row r="16" spans="1:28" ht="16.149999999999999" customHeight="1" x14ac:dyDescent="0.25">
      <c r="A16" s="66" t="s">
        <v>61</v>
      </c>
      <c r="B16" s="201" t="s">
        <v>62</v>
      </c>
      <c r="C16" s="201" t="s">
        <v>63</v>
      </c>
      <c r="D16" s="66">
        <v>1</v>
      </c>
      <c r="E16" s="182">
        <v>595.9</v>
      </c>
      <c r="F16" s="182">
        <v>595.9</v>
      </c>
      <c r="G16" s="173">
        <f>IFERROR(VLOOKUP(B16,'[1]ВОМ КГ-3 СОЭКС'!$C$3:$K$2063,9,0),"-")</f>
        <v>1</v>
      </c>
      <c r="H16" s="174">
        <f>IFERROR(VLOOKUP(B16,'[1]ВОМ КГ-3 СОЭКС'!$C$3:$L$2063,10,0),"-")</f>
        <v>595.9</v>
      </c>
      <c r="I16" s="175">
        <f>IFERROR(VLOOKUP(B16,[2]Отгрузки!$B$313:$C$510,2,0),"-")</f>
        <v>1</v>
      </c>
      <c r="J16" s="176">
        <f t="shared" si="9"/>
        <v>595.9</v>
      </c>
      <c r="K16" s="179">
        <f>IFERROR(VLOOKUP(B16,'[3]08.10.25'!$B$305:$C$502,2,0),"-")</f>
        <v>1</v>
      </c>
      <c r="L16" s="180">
        <f t="shared" si="0"/>
        <v>595.9</v>
      </c>
      <c r="M16" s="181">
        <f t="shared" si="1"/>
        <v>0</v>
      </c>
      <c r="N16" s="214">
        <f t="shared" si="2"/>
        <v>0</v>
      </c>
      <c r="O16" s="220">
        <f t="shared" si="3"/>
        <v>0</v>
      </c>
      <c r="P16" s="221">
        <f t="shared" si="4"/>
        <v>0</v>
      </c>
      <c r="Q16" s="217" t="str">
        <f>IFERROR(VLOOKUP(B16,'[4]Выполнение 1'!$B$7:$D$236,3,0),"-")</f>
        <v>-</v>
      </c>
      <c r="R16" s="178" t="str">
        <f t="shared" si="5"/>
        <v>-</v>
      </c>
      <c r="S16" s="177"/>
      <c r="T16" s="184">
        <f t="shared" si="6"/>
        <v>0</v>
      </c>
      <c r="U16" s="224">
        <v>0</v>
      </c>
      <c r="V16" s="241">
        <v>0</v>
      </c>
      <c r="W16" s="246" t="s">
        <v>5183</v>
      </c>
      <c r="X16" s="246" t="s">
        <v>5183</v>
      </c>
      <c r="Y16" s="247">
        <f t="shared" si="7"/>
        <v>0</v>
      </c>
      <c r="Z16" s="247">
        <f t="shared" si="8"/>
        <v>0</v>
      </c>
      <c r="AA16" s="227">
        <f>IFERROR(VLOOKUP(B16,[5]Поставка!$B$3:$AA$2063,26,0),"-")</f>
        <v>595.9</v>
      </c>
      <c r="AB16" s="229">
        <f>IFERROR(VLOOKUP(C16,'[6]Приложение №1'!$C$7:$F$124,4,0),"-")</f>
        <v>0.59589999999999999</v>
      </c>
    </row>
    <row r="17" spans="1:28" ht="16.149999999999999" customHeight="1" x14ac:dyDescent="0.25">
      <c r="A17" s="66" t="s">
        <v>64</v>
      </c>
      <c r="B17" s="201" t="s">
        <v>65</v>
      </c>
      <c r="C17" s="201" t="s">
        <v>66</v>
      </c>
      <c r="D17" s="66">
        <v>1</v>
      </c>
      <c r="E17" s="182">
        <v>595.9</v>
      </c>
      <c r="F17" s="182">
        <v>595.9</v>
      </c>
      <c r="G17" s="173">
        <f>IFERROR(VLOOKUP(B17,'[1]ВОМ КГ-3 СОЭКС'!$C$3:$K$2063,9,0),"-")</f>
        <v>1</v>
      </c>
      <c r="H17" s="174">
        <f>IFERROR(VLOOKUP(B17,'[1]ВОМ КГ-3 СОЭКС'!$C$3:$L$2063,10,0),"-")</f>
        <v>595.9</v>
      </c>
      <c r="I17" s="175">
        <f>IFERROR(VLOOKUP(B17,[2]Отгрузки!$B$313:$C$510,2,0),"-")</f>
        <v>1</v>
      </c>
      <c r="J17" s="176">
        <f t="shared" si="9"/>
        <v>595.9</v>
      </c>
      <c r="K17" s="179">
        <f>IFERROR(VLOOKUP(B17,'[3]08.10.25'!$B$305:$C$502,2,0),"-")</f>
        <v>1</v>
      </c>
      <c r="L17" s="180">
        <f t="shared" si="0"/>
        <v>595.9</v>
      </c>
      <c r="M17" s="181">
        <f t="shared" si="1"/>
        <v>0</v>
      </c>
      <c r="N17" s="214">
        <f t="shared" si="2"/>
        <v>0</v>
      </c>
      <c r="O17" s="220">
        <f t="shared" si="3"/>
        <v>0</v>
      </c>
      <c r="P17" s="221">
        <f t="shared" si="4"/>
        <v>0</v>
      </c>
      <c r="Q17" s="217" t="str">
        <f>IFERROR(VLOOKUP(B17,'[4]Выполнение 1'!$B$7:$D$236,3,0),"-")</f>
        <v>-</v>
      </c>
      <c r="R17" s="178" t="str">
        <f t="shared" si="5"/>
        <v>-</v>
      </c>
      <c r="S17" s="177"/>
      <c r="T17" s="184">
        <f t="shared" si="6"/>
        <v>0</v>
      </c>
      <c r="U17" s="224">
        <v>0</v>
      </c>
      <c r="V17" s="241">
        <v>0</v>
      </c>
      <c r="W17" s="246" t="s">
        <v>5183</v>
      </c>
      <c r="X17" s="246" t="s">
        <v>5183</v>
      </c>
      <c r="Y17" s="247">
        <f t="shared" si="7"/>
        <v>0</v>
      </c>
      <c r="Z17" s="247">
        <f t="shared" si="8"/>
        <v>0</v>
      </c>
      <c r="AA17" s="227">
        <f>IFERROR(VLOOKUP(B17,[5]Поставка!$B$3:$AA$2063,26,0),"-")</f>
        <v>595.9</v>
      </c>
      <c r="AB17" s="229">
        <f>IFERROR(VLOOKUP(C17,'[6]Приложение №1'!$C$7:$F$124,4,0),"-")</f>
        <v>0.59589999999999999</v>
      </c>
    </row>
    <row r="18" spans="1:28" ht="16.149999999999999" customHeight="1" x14ac:dyDescent="0.25">
      <c r="A18" s="66" t="s">
        <v>67</v>
      </c>
      <c r="B18" s="201" t="s">
        <v>68</v>
      </c>
      <c r="C18" s="201" t="s">
        <v>69</v>
      </c>
      <c r="D18" s="66">
        <v>2</v>
      </c>
      <c r="E18" s="182">
        <v>588</v>
      </c>
      <c r="F18" s="182">
        <v>1176</v>
      </c>
      <c r="G18" s="173">
        <f>IFERROR(VLOOKUP(B18,'[1]ВОМ КГ-3 СОЭКС'!$C$3:$K$2063,9,0),"-")</f>
        <v>2</v>
      </c>
      <c r="H18" s="174">
        <f>IFERROR(VLOOKUP(B18,'[1]ВОМ КГ-3 СОЭКС'!$C$3:$L$2063,10,0),"-")</f>
        <v>1176</v>
      </c>
      <c r="I18" s="175">
        <f>IFERROR(VLOOKUP(B18,[2]Отгрузки!$B$313:$C$510,2,0),"-")</f>
        <v>1</v>
      </c>
      <c r="J18" s="176">
        <f t="shared" si="9"/>
        <v>588</v>
      </c>
      <c r="K18" s="179">
        <f>IFERROR(VLOOKUP(B18,'[3]08.10.25'!$B$305:$C$502,2,0),"-")</f>
        <v>2</v>
      </c>
      <c r="L18" s="180">
        <f t="shared" si="0"/>
        <v>1176</v>
      </c>
      <c r="M18" s="181">
        <f t="shared" si="1"/>
        <v>1</v>
      </c>
      <c r="N18" s="214">
        <f t="shared" si="2"/>
        <v>588</v>
      </c>
      <c r="O18" s="220">
        <f t="shared" si="3"/>
        <v>0</v>
      </c>
      <c r="P18" s="221">
        <f t="shared" si="4"/>
        <v>0</v>
      </c>
      <c r="Q18" s="217" t="str">
        <f>IFERROR(VLOOKUP(B18,'[4]Выполнение 1'!$B$7:$D$236,3,0),"-")</f>
        <v>-</v>
      </c>
      <c r="R18" s="178" t="str">
        <f t="shared" si="5"/>
        <v>-</v>
      </c>
      <c r="S18" s="177"/>
      <c r="T18" s="184">
        <f t="shared" si="6"/>
        <v>0</v>
      </c>
      <c r="U18" s="224">
        <v>0</v>
      </c>
      <c r="V18" s="241">
        <v>0</v>
      </c>
      <c r="W18" s="246" t="s">
        <v>5183</v>
      </c>
      <c r="X18" s="246" t="s">
        <v>5183</v>
      </c>
      <c r="Y18" s="247">
        <f t="shared" si="7"/>
        <v>0</v>
      </c>
      <c r="Z18" s="247">
        <f t="shared" si="8"/>
        <v>0</v>
      </c>
      <c r="AA18" s="227">
        <f>IFERROR(VLOOKUP(B18,[5]Поставка!$B$3:$AA$2063,26,0),"-")</f>
        <v>588</v>
      </c>
      <c r="AB18" s="229">
        <f>IFERROR(VLOOKUP(C18,'[6]Приложение №1'!$C$7:$F$124,4,0),"-")</f>
        <v>0.58799999999999997</v>
      </c>
    </row>
    <row r="19" spans="1:28" ht="16.149999999999999" customHeight="1" x14ac:dyDescent="0.25">
      <c r="A19" s="66" t="s">
        <v>70</v>
      </c>
      <c r="B19" s="201" t="s">
        <v>71</v>
      </c>
      <c r="C19" s="201" t="s">
        <v>72</v>
      </c>
      <c r="D19" s="66">
        <v>2</v>
      </c>
      <c r="E19" s="182">
        <v>676.4</v>
      </c>
      <c r="F19" s="182">
        <v>1352.8</v>
      </c>
      <c r="G19" s="173">
        <f>IFERROR(VLOOKUP(B19,'[1]ВОМ КГ-3 СОЭКС'!$C$3:$K$2063,9,0),"-")</f>
        <v>2</v>
      </c>
      <c r="H19" s="174">
        <f>IFERROR(VLOOKUP(B19,'[1]ВОМ КГ-3 СОЭКС'!$C$3:$L$2063,10,0),"-")</f>
        <v>1352.8</v>
      </c>
      <c r="I19" s="175">
        <f>IFERROR(VLOOKUP(B19,[2]Отгрузки!$B$313:$C$510,2,0),"-")</f>
        <v>2</v>
      </c>
      <c r="J19" s="176">
        <f t="shared" si="9"/>
        <v>1352.8</v>
      </c>
      <c r="K19" s="179">
        <f>IFERROR(VLOOKUP(B19,'[3]08.10.25'!$B$305:$C$502,2,0),"-")</f>
        <v>2</v>
      </c>
      <c r="L19" s="180">
        <f t="shared" si="0"/>
        <v>1352.8</v>
      </c>
      <c r="M19" s="181">
        <f t="shared" si="1"/>
        <v>0</v>
      </c>
      <c r="N19" s="214">
        <f t="shared" si="2"/>
        <v>0</v>
      </c>
      <c r="O19" s="220">
        <f t="shared" si="3"/>
        <v>0</v>
      </c>
      <c r="P19" s="221">
        <f t="shared" si="4"/>
        <v>0</v>
      </c>
      <c r="Q19" s="217" t="str">
        <f>IFERROR(VLOOKUP(B19,'[4]Выполнение 1'!$B$7:$D$236,3,0),"-")</f>
        <v>-</v>
      </c>
      <c r="R19" s="178" t="str">
        <f t="shared" si="5"/>
        <v>-</v>
      </c>
      <c r="S19" s="177"/>
      <c r="T19" s="184">
        <f t="shared" si="6"/>
        <v>0</v>
      </c>
      <c r="U19" s="224">
        <v>0</v>
      </c>
      <c r="V19" s="241">
        <v>0</v>
      </c>
      <c r="W19" s="246" t="s">
        <v>5183</v>
      </c>
      <c r="X19" s="246" t="s">
        <v>5183</v>
      </c>
      <c r="Y19" s="247">
        <f t="shared" si="7"/>
        <v>0</v>
      </c>
      <c r="Z19" s="247">
        <f t="shared" si="8"/>
        <v>0</v>
      </c>
      <c r="AA19" s="227">
        <f>IFERROR(VLOOKUP(B19,[5]Поставка!$B$3:$AA$2063,26,0),"-")</f>
        <v>1352.8</v>
      </c>
      <c r="AB19" s="229">
        <f>IFERROR(VLOOKUP(C19,'[6]Приложение №1'!$C$7:$F$124,4,0),"-")</f>
        <v>1.3528</v>
      </c>
    </row>
    <row r="20" spans="1:28" ht="16.149999999999999" customHeight="1" x14ac:dyDescent="0.25">
      <c r="A20" s="66" t="s">
        <v>73</v>
      </c>
      <c r="B20" s="201" t="s">
        <v>74</v>
      </c>
      <c r="C20" s="201" t="s">
        <v>75</v>
      </c>
      <c r="D20" s="66">
        <v>2</v>
      </c>
      <c r="E20" s="182">
        <v>686</v>
      </c>
      <c r="F20" s="182">
        <v>1372</v>
      </c>
      <c r="G20" s="173">
        <f>IFERROR(VLOOKUP(B20,'[1]ВОМ КГ-3 СОЭКС'!$C$3:$K$2063,9,0),"-")</f>
        <v>2</v>
      </c>
      <c r="H20" s="174">
        <f>IFERROR(VLOOKUP(B20,'[1]ВОМ КГ-3 СОЭКС'!$C$3:$L$2063,10,0),"-")</f>
        <v>1372</v>
      </c>
      <c r="I20" s="175">
        <f>IFERROR(VLOOKUP(B20,[2]Отгрузки!$B$313:$C$510,2,0),"-")</f>
        <v>2</v>
      </c>
      <c r="J20" s="176">
        <f t="shared" si="9"/>
        <v>1372</v>
      </c>
      <c r="K20" s="179">
        <f>IFERROR(VLOOKUP(B20,'[3]08.10.25'!$B$305:$C$502,2,0),"-")</f>
        <v>1</v>
      </c>
      <c r="L20" s="180">
        <f t="shared" si="0"/>
        <v>686</v>
      </c>
      <c r="M20" s="181">
        <f t="shared" si="1"/>
        <v>-1</v>
      </c>
      <c r="N20" s="214">
        <f t="shared" si="2"/>
        <v>-686</v>
      </c>
      <c r="O20" s="220">
        <f t="shared" si="3"/>
        <v>1</v>
      </c>
      <c r="P20" s="221">
        <f t="shared" si="4"/>
        <v>686</v>
      </c>
      <c r="Q20" s="217" t="str">
        <f>IFERROR(VLOOKUP(B20,'[4]Выполнение 1'!$B$7:$D$236,3,0),"-")</f>
        <v>-</v>
      </c>
      <c r="R20" s="178" t="str">
        <f t="shared" si="5"/>
        <v>-</v>
      </c>
      <c r="S20" s="177"/>
      <c r="T20" s="184">
        <f t="shared" si="6"/>
        <v>0</v>
      </c>
      <c r="U20" s="224">
        <v>0</v>
      </c>
      <c r="V20" s="241">
        <v>0</v>
      </c>
      <c r="W20" s="246" t="s">
        <v>5183</v>
      </c>
      <c r="X20" s="246" t="s">
        <v>5183</v>
      </c>
      <c r="Y20" s="247">
        <f t="shared" si="7"/>
        <v>0</v>
      </c>
      <c r="Z20" s="247">
        <f t="shared" si="8"/>
        <v>0</v>
      </c>
      <c r="AA20" s="227">
        <f>IFERROR(VLOOKUP(B20,[5]Поставка!$B$3:$AA$2063,26,0),"-")</f>
        <v>1372</v>
      </c>
      <c r="AB20" s="229">
        <f>IFERROR(VLOOKUP(C20,'[6]Приложение №1'!$C$7:$F$124,4,0),"-")</f>
        <v>0.68600000000000005</v>
      </c>
    </row>
    <row r="21" spans="1:28" ht="16.149999999999999" customHeight="1" x14ac:dyDescent="0.25">
      <c r="A21" s="66" t="s">
        <v>76</v>
      </c>
      <c r="B21" s="201" t="s">
        <v>77</v>
      </c>
      <c r="C21" s="201" t="s">
        <v>78</v>
      </c>
      <c r="D21" s="66">
        <v>1</v>
      </c>
      <c r="E21" s="182">
        <v>651</v>
      </c>
      <c r="F21" s="182">
        <v>651</v>
      </c>
      <c r="G21" s="173">
        <f>IFERROR(VLOOKUP(B21,'[1]ВОМ КГ-3 СОЭКС'!$C$3:$K$2063,9,0),"-")</f>
        <v>1</v>
      </c>
      <c r="H21" s="174">
        <f>IFERROR(VLOOKUP(B21,'[1]ВОМ КГ-3 СОЭКС'!$C$3:$L$2063,10,0),"-")</f>
        <v>651</v>
      </c>
      <c r="I21" s="175">
        <f>IFERROR(VLOOKUP(B21,[2]Отгрузки!$B$313:$C$510,2,0),"-")</f>
        <v>1</v>
      </c>
      <c r="J21" s="176">
        <f t="shared" si="9"/>
        <v>651</v>
      </c>
      <c r="K21" s="179">
        <f>IFERROR(VLOOKUP(B21,'[3]08.10.25'!$B$305:$C$502,2,0),"-")</f>
        <v>0</v>
      </c>
      <c r="L21" s="180">
        <f t="shared" si="0"/>
        <v>0</v>
      </c>
      <c r="M21" s="181">
        <f t="shared" si="1"/>
        <v>-1</v>
      </c>
      <c r="N21" s="214">
        <f t="shared" si="2"/>
        <v>-651</v>
      </c>
      <c r="O21" s="220">
        <f t="shared" si="3"/>
        <v>1</v>
      </c>
      <c r="P21" s="221">
        <f t="shared" si="4"/>
        <v>651</v>
      </c>
      <c r="Q21" s="217" t="str">
        <f>IFERROR(VLOOKUP(B21,'[4]Выполнение 1'!$B$7:$D$236,3,0),"-")</f>
        <v>-</v>
      </c>
      <c r="R21" s="178" t="str">
        <f t="shared" si="5"/>
        <v>-</v>
      </c>
      <c r="S21" s="177"/>
      <c r="T21" s="184">
        <f t="shared" si="6"/>
        <v>0</v>
      </c>
      <c r="U21" s="224">
        <v>0</v>
      </c>
      <c r="V21" s="241">
        <v>0</v>
      </c>
      <c r="W21" s="246" t="s">
        <v>5183</v>
      </c>
      <c r="X21" s="246" t="s">
        <v>5183</v>
      </c>
      <c r="Y21" s="247">
        <f t="shared" si="7"/>
        <v>0</v>
      </c>
      <c r="Z21" s="247">
        <f t="shared" si="8"/>
        <v>0</v>
      </c>
      <c r="AA21" s="227">
        <f>IFERROR(VLOOKUP(B21,[5]Поставка!$B$3:$AA$2063,26,0),"-")</f>
        <v>651</v>
      </c>
      <c r="AB21" s="229" t="str">
        <f>IFERROR(VLOOKUP(C21,'[6]Приложение №1'!$C$7:$F$124,4,0),"-")</f>
        <v>-</v>
      </c>
    </row>
    <row r="22" spans="1:28" ht="16.149999999999999" customHeight="1" x14ac:dyDescent="0.25">
      <c r="A22" s="66" t="s">
        <v>79</v>
      </c>
      <c r="B22" s="201" t="s">
        <v>80</v>
      </c>
      <c r="C22" s="201" t="s">
        <v>81</v>
      </c>
      <c r="D22" s="66">
        <v>1</v>
      </c>
      <c r="E22" s="182">
        <v>651</v>
      </c>
      <c r="F22" s="182">
        <v>651</v>
      </c>
      <c r="G22" s="173">
        <f>IFERROR(VLOOKUP(B22,'[1]ВОМ КГ-3 СОЭКС'!$C$3:$K$2063,9,0),"-")</f>
        <v>1</v>
      </c>
      <c r="H22" s="174">
        <f>IFERROR(VLOOKUP(B22,'[1]ВОМ КГ-3 СОЭКС'!$C$3:$L$2063,10,0),"-")</f>
        <v>651</v>
      </c>
      <c r="I22" s="175" t="str">
        <f>IFERROR(VLOOKUP(B22,[2]Отгрузки!$B$313:$C$510,2,0),"-")</f>
        <v>-</v>
      </c>
      <c r="J22" s="176" t="str">
        <f t="shared" si="9"/>
        <v>-</v>
      </c>
      <c r="K22" s="179" t="str">
        <f>IFERROR(VLOOKUP(B22,'[3]08.10.25'!$B$305:$C$502,2,0),"-")</f>
        <v>-</v>
      </c>
      <c r="L22" s="180" t="str">
        <f t="shared" si="0"/>
        <v>-</v>
      </c>
      <c r="M22" s="181" t="str">
        <f t="shared" si="1"/>
        <v>-</v>
      </c>
      <c r="N22" s="214" t="str">
        <f t="shared" si="2"/>
        <v>-</v>
      </c>
      <c r="O22" s="220">
        <f t="shared" si="3"/>
        <v>1</v>
      </c>
      <c r="P22" s="221">
        <f t="shared" si="4"/>
        <v>651</v>
      </c>
      <c r="Q22" s="217" t="str">
        <f>IFERROR(VLOOKUP(B22,'[4]Выполнение 1'!$B$7:$D$236,3,0),"-")</f>
        <v>-</v>
      </c>
      <c r="R22" s="178" t="str">
        <f t="shared" si="5"/>
        <v>-</v>
      </c>
      <c r="S22" s="177"/>
      <c r="T22" s="184">
        <f t="shared" si="6"/>
        <v>0</v>
      </c>
      <c r="U22" s="224">
        <v>0</v>
      </c>
      <c r="V22" s="241">
        <v>0</v>
      </c>
      <c r="W22" s="246" t="s">
        <v>5183</v>
      </c>
      <c r="X22" s="246" t="s">
        <v>5183</v>
      </c>
      <c r="Y22" s="247">
        <f t="shared" si="7"/>
        <v>0</v>
      </c>
      <c r="Z22" s="247">
        <f t="shared" si="8"/>
        <v>0</v>
      </c>
      <c r="AA22" s="227" t="str">
        <f>IFERROR(VLOOKUP(B22,[5]Поставка!$B$3:$AA$2063,26,0),"-")</f>
        <v>-</v>
      </c>
      <c r="AB22" s="229" t="str">
        <f>IFERROR(VLOOKUP(C22,'[6]Приложение №1'!$C$7:$F$124,4,0),"-")</f>
        <v>-</v>
      </c>
    </row>
    <row r="23" spans="1:28" ht="16.149999999999999" customHeight="1" x14ac:dyDescent="0.25">
      <c r="A23" s="66" t="s">
        <v>82</v>
      </c>
      <c r="B23" s="201" t="s">
        <v>83</v>
      </c>
      <c r="C23" s="201" t="s">
        <v>84</v>
      </c>
      <c r="D23" s="66">
        <v>1</v>
      </c>
      <c r="E23" s="182">
        <v>648.6</v>
      </c>
      <c r="F23" s="182">
        <v>648.6</v>
      </c>
      <c r="G23" s="173">
        <f>IFERROR(VLOOKUP(B23,'[1]ВОМ КГ-3 СОЭКС'!$C$3:$K$2063,9,0),"-")</f>
        <v>1</v>
      </c>
      <c r="H23" s="174">
        <f>IFERROR(VLOOKUP(B23,'[1]ВОМ КГ-3 СОЭКС'!$C$3:$L$2063,10,0),"-")</f>
        <v>648.6</v>
      </c>
      <c r="I23" s="175" t="str">
        <f>IFERROR(VLOOKUP(B23,[2]Отгрузки!$B$313:$C$510,2,0),"-")</f>
        <v>-</v>
      </c>
      <c r="J23" s="176" t="str">
        <f t="shared" si="9"/>
        <v>-</v>
      </c>
      <c r="K23" s="179" t="str">
        <f>IFERROR(VLOOKUP(B23,'[3]08.10.25'!$B$305:$C$502,2,0),"-")</f>
        <v>-</v>
      </c>
      <c r="L23" s="180" t="str">
        <f t="shared" si="0"/>
        <v>-</v>
      </c>
      <c r="M23" s="181" t="str">
        <f t="shared" si="1"/>
        <v>-</v>
      </c>
      <c r="N23" s="214" t="str">
        <f t="shared" si="2"/>
        <v>-</v>
      </c>
      <c r="O23" s="220">
        <f t="shared" si="3"/>
        <v>1</v>
      </c>
      <c r="P23" s="221">
        <f t="shared" si="4"/>
        <v>648.6</v>
      </c>
      <c r="Q23" s="217" t="str">
        <f>IFERROR(VLOOKUP(B23,'[4]Выполнение 1'!$B$7:$D$236,3,0),"-")</f>
        <v>-</v>
      </c>
      <c r="R23" s="178" t="str">
        <f t="shared" si="5"/>
        <v>-</v>
      </c>
      <c r="S23" s="177"/>
      <c r="T23" s="184">
        <f t="shared" si="6"/>
        <v>0</v>
      </c>
      <c r="U23" s="224">
        <v>0</v>
      </c>
      <c r="V23" s="241">
        <v>0</v>
      </c>
      <c r="W23" s="246" t="s">
        <v>5183</v>
      </c>
      <c r="X23" s="246" t="s">
        <v>5183</v>
      </c>
      <c r="Y23" s="247">
        <f t="shared" si="7"/>
        <v>0</v>
      </c>
      <c r="Z23" s="247">
        <f t="shared" si="8"/>
        <v>0</v>
      </c>
      <c r="AA23" s="227" t="str">
        <f>IFERROR(VLOOKUP(B23,[5]Поставка!$B$3:$AA$2063,26,0),"-")</f>
        <v>-</v>
      </c>
      <c r="AB23" s="229" t="str">
        <f>IFERROR(VLOOKUP(C23,'[6]Приложение №1'!$C$7:$F$124,4,0),"-")</f>
        <v>-</v>
      </c>
    </row>
    <row r="24" spans="1:28" ht="16.149999999999999" customHeight="1" x14ac:dyDescent="0.25">
      <c r="A24" s="66" t="s">
        <v>85</v>
      </c>
      <c r="B24" s="201" t="s">
        <v>86</v>
      </c>
      <c r="C24" s="201" t="s">
        <v>87</v>
      </c>
      <c r="D24" s="66">
        <v>1</v>
      </c>
      <c r="E24" s="182">
        <v>660.2</v>
      </c>
      <c r="F24" s="182">
        <v>660.2</v>
      </c>
      <c r="G24" s="173">
        <f>IFERROR(VLOOKUP(B24,'[1]ВОМ КГ-3 СОЭКС'!$C$3:$K$2063,9,0),"-")</f>
        <v>1</v>
      </c>
      <c r="H24" s="174">
        <f>IFERROR(VLOOKUP(B24,'[1]ВОМ КГ-3 СОЭКС'!$C$3:$L$2063,10,0),"-")</f>
        <v>660.2</v>
      </c>
      <c r="I24" s="175" t="str">
        <f>IFERROR(VLOOKUP(B24,[2]Отгрузки!$B$313:$C$510,2,0),"-")</f>
        <v>-</v>
      </c>
      <c r="J24" s="176" t="str">
        <f t="shared" si="9"/>
        <v>-</v>
      </c>
      <c r="K24" s="179" t="str">
        <f>IFERROR(VLOOKUP(B24,'[3]08.10.25'!$B$305:$C$502,2,0),"-")</f>
        <v>-</v>
      </c>
      <c r="L24" s="180" t="str">
        <f t="shared" si="0"/>
        <v>-</v>
      </c>
      <c r="M24" s="181" t="str">
        <f t="shared" si="1"/>
        <v>-</v>
      </c>
      <c r="N24" s="214" t="str">
        <f t="shared" si="2"/>
        <v>-</v>
      </c>
      <c r="O24" s="220">
        <f t="shared" si="3"/>
        <v>1</v>
      </c>
      <c r="P24" s="221">
        <f t="shared" si="4"/>
        <v>660.2</v>
      </c>
      <c r="Q24" s="217" t="str">
        <f>IFERROR(VLOOKUP(B24,'[4]Выполнение 1'!$B$7:$D$236,3,0),"-")</f>
        <v>-</v>
      </c>
      <c r="R24" s="178" t="str">
        <f t="shared" si="5"/>
        <v>-</v>
      </c>
      <c r="S24" s="177"/>
      <c r="T24" s="184">
        <f t="shared" si="6"/>
        <v>0</v>
      </c>
      <c r="U24" s="224">
        <v>0</v>
      </c>
      <c r="V24" s="241">
        <v>0</v>
      </c>
      <c r="W24" s="246" t="s">
        <v>5183</v>
      </c>
      <c r="X24" s="246" t="s">
        <v>5183</v>
      </c>
      <c r="Y24" s="247">
        <f t="shared" si="7"/>
        <v>0</v>
      </c>
      <c r="Z24" s="247">
        <f t="shared" si="8"/>
        <v>0</v>
      </c>
      <c r="AA24" s="227" t="str">
        <f>IFERROR(VLOOKUP(B24,[5]Поставка!$B$3:$AA$2063,26,0),"-")</f>
        <v>-</v>
      </c>
      <c r="AB24" s="229" t="str">
        <f>IFERROR(VLOOKUP(C24,'[6]Приложение №1'!$C$7:$F$124,4,0),"-")</f>
        <v>-</v>
      </c>
    </row>
    <row r="25" spans="1:28" ht="16.149999999999999" customHeight="1" x14ac:dyDescent="0.25">
      <c r="A25" s="66" t="s">
        <v>88</v>
      </c>
      <c r="B25" s="201" t="s">
        <v>89</v>
      </c>
      <c r="C25" s="201" t="s">
        <v>90</v>
      </c>
      <c r="D25" s="66">
        <v>1</v>
      </c>
      <c r="E25" s="182">
        <v>648.6</v>
      </c>
      <c r="F25" s="182">
        <v>648.6</v>
      </c>
      <c r="G25" s="173">
        <f>IFERROR(VLOOKUP(B25,'[1]ВОМ КГ-3 СОЭКС'!$C$3:$K$2063,9,0),"-")</f>
        <v>1</v>
      </c>
      <c r="H25" s="174">
        <f>IFERROR(VLOOKUP(B25,'[1]ВОМ КГ-3 СОЭКС'!$C$3:$L$2063,10,0),"-")</f>
        <v>648.6</v>
      </c>
      <c r="I25" s="175">
        <f>IFERROR(VLOOKUP(B25,[2]Отгрузки!$B$313:$C$510,2,0),"-")</f>
        <v>1</v>
      </c>
      <c r="J25" s="176">
        <f t="shared" si="9"/>
        <v>648.6</v>
      </c>
      <c r="K25" s="179">
        <f>IFERROR(VLOOKUP(B25,'[3]08.10.25'!$B$305:$C$502,2,0),"-")</f>
        <v>1</v>
      </c>
      <c r="L25" s="180">
        <f t="shared" si="0"/>
        <v>648.6</v>
      </c>
      <c r="M25" s="181">
        <f t="shared" si="1"/>
        <v>0</v>
      </c>
      <c r="N25" s="214">
        <f t="shared" si="2"/>
        <v>0</v>
      </c>
      <c r="O25" s="220">
        <f t="shared" si="3"/>
        <v>0</v>
      </c>
      <c r="P25" s="221">
        <f t="shared" si="4"/>
        <v>0</v>
      </c>
      <c r="Q25" s="217" t="str">
        <f>IFERROR(VLOOKUP(B25,'[4]Выполнение 1'!$B$7:$D$236,3,0),"-")</f>
        <v>-</v>
      </c>
      <c r="R25" s="178" t="str">
        <f t="shared" si="5"/>
        <v>-</v>
      </c>
      <c r="S25" s="177"/>
      <c r="T25" s="184">
        <f t="shared" si="6"/>
        <v>0</v>
      </c>
      <c r="U25" s="224">
        <v>0</v>
      </c>
      <c r="V25" s="241">
        <v>0</v>
      </c>
      <c r="W25" s="246" t="s">
        <v>5183</v>
      </c>
      <c r="X25" s="246" t="s">
        <v>5183</v>
      </c>
      <c r="Y25" s="247">
        <f t="shared" si="7"/>
        <v>0</v>
      </c>
      <c r="Z25" s="247">
        <f t="shared" si="8"/>
        <v>0</v>
      </c>
      <c r="AA25" s="227">
        <f>IFERROR(VLOOKUP(B25,[5]Поставка!$B$3:$AA$2063,26,0),"-")</f>
        <v>648.6</v>
      </c>
      <c r="AB25" s="229">
        <f>IFERROR(VLOOKUP(C25,'[6]Приложение №1'!$C$7:$F$124,4,0),"-")</f>
        <v>0.64860000000000007</v>
      </c>
    </row>
    <row r="26" spans="1:28" ht="16.149999999999999" customHeight="1" x14ac:dyDescent="0.25">
      <c r="A26" s="66" t="s">
        <v>91</v>
      </c>
      <c r="B26" s="201" t="s">
        <v>92</v>
      </c>
      <c r="C26" s="201" t="s">
        <v>93</v>
      </c>
      <c r="D26" s="66">
        <v>1</v>
      </c>
      <c r="E26" s="182">
        <v>657.8</v>
      </c>
      <c r="F26" s="182">
        <v>657.8</v>
      </c>
      <c r="G26" s="173">
        <f>IFERROR(VLOOKUP(B26,'[1]ВОМ КГ-3 СОЭКС'!$C$3:$K$2063,9,0),"-")</f>
        <v>1</v>
      </c>
      <c r="H26" s="174">
        <f>IFERROR(VLOOKUP(B26,'[1]ВОМ КГ-3 СОЭКС'!$C$3:$L$2063,10,0),"-")</f>
        <v>657.8</v>
      </c>
      <c r="I26" s="175" t="str">
        <f>IFERROR(VLOOKUP(B26,[2]Отгрузки!$B$313:$C$510,2,0),"-")</f>
        <v>-</v>
      </c>
      <c r="J26" s="176" t="str">
        <f t="shared" si="9"/>
        <v>-</v>
      </c>
      <c r="K26" s="179" t="str">
        <f>IFERROR(VLOOKUP(B26,'[3]08.10.25'!$B$305:$C$502,2,0),"-")</f>
        <v>-</v>
      </c>
      <c r="L26" s="180" t="str">
        <f t="shared" si="0"/>
        <v>-</v>
      </c>
      <c r="M26" s="181" t="str">
        <f t="shared" si="1"/>
        <v>-</v>
      </c>
      <c r="N26" s="214" t="str">
        <f t="shared" si="2"/>
        <v>-</v>
      </c>
      <c r="O26" s="220">
        <f t="shared" si="3"/>
        <v>1</v>
      </c>
      <c r="P26" s="221">
        <f t="shared" si="4"/>
        <v>657.8</v>
      </c>
      <c r="Q26" s="217" t="str">
        <f>IFERROR(VLOOKUP(B26,'[4]Выполнение 1'!$B$7:$D$236,3,0),"-")</f>
        <v>-</v>
      </c>
      <c r="R26" s="178" t="str">
        <f t="shared" si="5"/>
        <v>-</v>
      </c>
      <c r="S26" s="177"/>
      <c r="T26" s="184">
        <f t="shared" si="6"/>
        <v>0</v>
      </c>
      <c r="U26" s="224">
        <v>0</v>
      </c>
      <c r="V26" s="241">
        <v>0</v>
      </c>
      <c r="W26" s="246" t="s">
        <v>5183</v>
      </c>
      <c r="X26" s="246" t="s">
        <v>5183</v>
      </c>
      <c r="Y26" s="247">
        <f t="shared" si="7"/>
        <v>0</v>
      </c>
      <c r="Z26" s="247">
        <f t="shared" si="8"/>
        <v>0</v>
      </c>
      <c r="AA26" s="227" t="str">
        <f>IFERROR(VLOOKUP(B26,[5]Поставка!$B$3:$AA$2063,26,0),"-")</f>
        <v>-</v>
      </c>
      <c r="AB26" s="229" t="str">
        <f>IFERROR(VLOOKUP(C26,'[6]Приложение №1'!$C$7:$F$124,4,0),"-")</f>
        <v>-</v>
      </c>
    </row>
    <row r="27" spans="1:28" ht="16.149999999999999" customHeight="1" x14ac:dyDescent="0.25">
      <c r="A27" s="66" t="s">
        <v>94</v>
      </c>
      <c r="B27" s="201" t="s">
        <v>95</v>
      </c>
      <c r="C27" s="201" t="s">
        <v>96</v>
      </c>
      <c r="D27" s="66">
        <v>2</v>
      </c>
      <c r="E27" s="182">
        <v>673.5</v>
      </c>
      <c r="F27" s="182">
        <v>1347</v>
      </c>
      <c r="G27" s="173">
        <f>IFERROR(VLOOKUP(B27,'[1]ВОМ КГ-3 СОЭКС'!$C$3:$K$2063,9,0),"-")</f>
        <v>2</v>
      </c>
      <c r="H27" s="174">
        <f>IFERROR(VLOOKUP(B27,'[1]ВОМ КГ-3 СОЭКС'!$C$3:$L$2063,10,0),"-")</f>
        <v>1347</v>
      </c>
      <c r="I27" s="175" t="str">
        <f>IFERROR(VLOOKUP(B27,[2]Отгрузки!$B$313:$C$510,2,0),"-")</f>
        <v>-</v>
      </c>
      <c r="J27" s="176" t="str">
        <f t="shared" si="9"/>
        <v>-</v>
      </c>
      <c r="K27" s="179" t="str">
        <f>IFERROR(VLOOKUP(B27,'[3]08.10.25'!$B$305:$C$502,2,0),"-")</f>
        <v>-</v>
      </c>
      <c r="L27" s="180" t="str">
        <f t="shared" si="0"/>
        <v>-</v>
      </c>
      <c r="M27" s="181" t="str">
        <f t="shared" si="1"/>
        <v>-</v>
      </c>
      <c r="N27" s="214" t="str">
        <f t="shared" si="2"/>
        <v>-</v>
      </c>
      <c r="O27" s="220">
        <f t="shared" si="3"/>
        <v>2</v>
      </c>
      <c r="P27" s="221">
        <f t="shared" si="4"/>
        <v>1347</v>
      </c>
      <c r="Q27" s="217" t="str">
        <f>IFERROR(VLOOKUP(B27,'[4]Выполнение 1'!$B$7:$D$236,3,0),"-")</f>
        <v>-</v>
      </c>
      <c r="R27" s="178" t="str">
        <f t="shared" si="5"/>
        <v>-</v>
      </c>
      <c r="S27" s="177"/>
      <c r="T27" s="184">
        <f t="shared" si="6"/>
        <v>0</v>
      </c>
      <c r="U27" s="224">
        <v>0</v>
      </c>
      <c r="V27" s="241">
        <v>0</v>
      </c>
      <c r="W27" s="246" t="s">
        <v>5183</v>
      </c>
      <c r="X27" s="246" t="s">
        <v>5183</v>
      </c>
      <c r="Y27" s="247">
        <f t="shared" si="7"/>
        <v>0</v>
      </c>
      <c r="Z27" s="247">
        <f t="shared" si="8"/>
        <v>0</v>
      </c>
      <c r="AA27" s="227" t="str">
        <f>IFERROR(VLOOKUP(B27,[5]Поставка!$B$3:$AA$2063,26,0),"-")</f>
        <v>-</v>
      </c>
      <c r="AB27" s="229" t="str">
        <f>IFERROR(VLOOKUP(C27,'[6]Приложение №1'!$C$7:$F$124,4,0),"-")</f>
        <v>-</v>
      </c>
    </row>
    <row r="28" spans="1:28" ht="16.149999999999999" customHeight="1" x14ac:dyDescent="0.25">
      <c r="A28" s="66" t="s">
        <v>97</v>
      </c>
      <c r="B28" s="201" t="s">
        <v>98</v>
      </c>
      <c r="C28" s="201" t="s">
        <v>99</v>
      </c>
      <c r="D28" s="66">
        <v>2</v>
      </c>
      <c r="E28" s="182">
        <v>685.2</v>
      </c>
      <c r="F28" s="182">
        <v>1370.4</v>
      </c>
      <c r="G28" s="173">
        <f>IFERROR(VLOOKUP(B28,'[1]ВОМ КГ-3 СОЭКС'!$C$3:$K$2063,9,0),"-")</f>
        <v>2</v>
      </c>
      <c r="H28" s="174">
        <f>IFERROR(VLOOKUP(B28,'[1]ВОМ КГ-3 СОЭКС'!$C$3:$L$2063,10,0),"-")</f>
        <v>1370.4</v>
      </c>
      <c r="I28" s="175">
        <f>IFERROR(VLOOKUP(B28,[2]Отгрузки!$B$313:$C$510,2,0),"-")</f>
        <v>2</v>
      </c>
      <c r="J28" s="176">
        <f t="shared" si="9"/>
        <v>1370.4</v>
      </c>
      <c r="K28" s="179">
        <f>IFERROR(VLOOKUP(B28,'[3]08.10.25'!$B$305:$C$502,2,0),"-")</f>
        <v>2</v>
      </c>
      <c r="L28" s="180">
        <f t="shared" si="0"/>
        <v>1370.4</v>
      </c>
      <c r="M28" s="181">
        <f t="shared" si="1"/>
        <v>0</v>
      </c>
      <c r="N28" s="214">
        <f t="shared" si="2"/>
        <v>0</v>
      </c>
      <c r="O28" s="220">
        <f t="shared" si="3"/>
        <v>0</v>
      </c>
      <c r="P28" s="221">
        <f t="shared" si="4"/>
        <v>0</v>
      </c>
      <c r="Q28" s="217" t="str">
        <f>IFERROR(VLOOKUP(B28,'[4]Выполнение 1'!$B$7:$D$236,3,0),"-")</f>
        <v>-</v>
      </c>
      <c r="R28" s="178" t="str">
        <f t="shared" si="5"/>
        <v>-</v>
      </c>
      <c r="S28" s="177"/>
      <c r="T28" s="184">
        <f t="shared" si="6"/>
        <v>0</v>
      </c>
      <c r="U28" s="224">
        <v>0</v>
      </c>
      <c r="V28" s="241">
        <v>0</v>
      </c>
      <c r="W28" s="246" t="s">
        <v>5183</v>
      </c>
      <c r="X28" s="246" t="s">
        <v>5183</v>
      </c>
      <c r="Y28" s="247">
        <f t="shared" si="7"/>
        <v>0</v>
      </c>
      <c r="Z28" s="247">
        <f t="shared" si="8"/>
        <v>0</v>
      </c>
      <c r="AA28" s="227">
        <f>IFERROR(VLOOKUP(B28,[5]Поставка!$B$3:$AA$2063,26,0),"-")</f>
        <v>1370.4</v>
      </c>
      <c r="AB28" s="229">
        <f>IFERROR(VLOOKUP(C28,'[6]Приложение №1'!$C$7:$F$124,4,0),"-")</f>
        <v>1.3704000000000001</v>
      </c>
    </row>
    <row r="29" spans="1:28" ht="16.149999999999999" customHeight="1" x14ac:dyDescent="0.25">
      <c r="A29" s="66" t="s">
        <v>100</v>
      </c>
      <c r="B29" s="201" t="s">
        <v>101</v>
      </c>
      <c r="C29" s="201" t="s">
        <v>102</v>
      </c>
      <c r="D29" s="66">
        <v>4</v>
      </c>
      <c r="E29" s="182">
        <v>686</v>
      </c>
      <c r="F29" s="182">
        <v>2744</v>
      </c>
      <c r="G29" s="173">
        <f>IFERROR(VLOOKUP(B29,'[1]ВОМ КГ-3 СОЭКС'!$C$3:$K$2063,9,0),"-")</f>
        <v>4</v>
      </c>
      <c r="H29" s="174">
        <f>IFERROR(VLOOKUP(B29,'[1]ВОМ КГ-3 СОЭКС'!$C$3:$L$2063,10,0),"-")</f>
        <v>2744</v>
      </c>
      <c r="I29" s="175">
        <f>IFERROR(VLOOKUP(B29,[2]Отгрузки!$B$313:$C$510,2,0),"-")</f>
        <v>1</v>
      </c>
      <c r="J29" s="176">
        <f t="shared" si="9"/>
        <v>686</v>
      </c>
      <c r="K29" s="179">
        <f>IFERROR(VLOOKUP(B29,'[3]08.10.25'!$B$305:$C$502,2,0),"-")</f>
        <v>2</v>
      </c>
      <c r="L29" s="180">
        <f t="shared" si="0"/>
        <v>1372</v>
      </c>
      <c r="M29" s="181">
        <f t="shared" si="1"/>
        <v>1</v>
      </c>
      <c r="N29" s="214">
        <f t="shared" si="2"/>
        <v>686</v>
      </c>
      <c r="O29" s="220">
        <f t="shared" si="3"/>
        <v>2</v>
      </c>
      <c r="P29" s="221">
        <f t="shared" si="4"/>
        <v>1372</v>
      </c>
      <c r="Q29" s="217" t="str">
        <f>IFERROR(VLOOKUP(B29,'[4]Выполнение 1'!$B$7:$D$236,3,0),"-")</f>
        <v>-</v>
      </c>
      <c r="R29" s="178" t="str">
        <f t="shared" si="5"/>
        <v>-</v>
      </c>
      <c r="S29" s="177"/>
      <c r="T29" s="184">
        <f t="shared" si="6"/>
        <v>0</v>
      </c>
      <c r="U29" s="224">
        <v>0</v>
      </c>
      <c r="V29" s="241">
        <v>0</v>
      </c>
      <c r="W29" s="246" t="s">
        <v>5183</v>
      </c>
      <c r="X29" s="246" t="s">
        <v>5183</v>
      </c>
      <c r="Y29" s="247">
        <f t="shared" si="7"/>
        <v>0</v>
      </c>
      <c r="Z29" s="247">
        <f t="shared" si="8"/>
        <v>0</v>
      </c>
      <c r="AA29" s="227">
        <f>IFERROR(VLOOKUP(B29,[5]Поставка!$B$3:$AA$2063,26,0),"-")</f>
        <v>686</v>
      </c>
      <c r="AB29" s="229">
        <f>IFERROR(VLOOKUP(C29,'[6]Приложение №1'!$C$7:$F$124,4,0),"-")</f>
        <v>0.68600000000000005</v>
      </c>
    </row>
    <row r="30" spans="1:28" ht="16.149999999999999" customHeight="1" x14ac:dyDescent="0.25">
      <c r="A30" s="66" t="s">
        <v>103</v>
      </c>
      <c r="B30" s="201" t="s">
        <v>104</v>
      </c>
      <c r="C30" s="201" t="s">
        <v>105</v>
      </c>
      <c r="D30" s="66">
        <v>2</v>
      </c>
      <c r="E30" s="182">
        <v>686</v>
      </c>
      <c r="F30" s="182">
        <v>1372</v>
      </c>
      <c r="G30" s="173">
        <f>IFERROR(VLOOKUP(B30,'[1]ВОМ КГ-3 СОЭКС'!$C$3:$K$2063,9,0),"-")</f>
        <v>2</v>
      </c>
      <c r="H30" s="174">
        <f>IFERROR(VLOOKUP(B30,'[1]ВОМ КГ-3 СОЭКС'!$C$3:$L$2063,10,0),"-")</f>
        <v>1372</v>
      </c>
      <c r="I30" s="175">
        <f>IFERROR(VLOOKUP(B30,[2]Отгрузки!$B$313:$C$510,2,0),"-")</f>
        <v>1</v>
      </c>
      <c r="J30" s="176">
        <f t="shared" si="9"/>
        <v>686</v>
      </c>
      <c r="K30" s="179">
        <f>IFERROR(VLOOKUP(B30,'[3]08.10.25'!$B$305:$C$502,2,0),"-")</f>
        <v>1</v>
      </c>
      <c r="L30" s="180">
        <f t="shared" si="0"/>
        <v>686</v>
      </c>
      <c r="M30" s="181">
        <f t="shared" si="1"/>
        <v>0</v>
      </c>
      <c r="N30" s="214">
        <f t="shared" si="2"/>
        <v>0</v>
      </c>
      <c r="O30" s="220">
        <f t="shared" si="3"/>
        <v>1</v>
      </c>
      <c r="P30" s="221">
        <f t="shared" si="4"/>
        <v>686</v>
      </c>
      <c r="Q30" s="217" t="str">
        <f>IFERROR(VLOOKUP(B30,'[4]Выполнение 1'!$B$7:$D$236,3,0),"-")</f>
        <v>-</v>
      </c>
      <c r="R30" s="178" t="str">
        <f t="shared" si="5"/>
        <v>-</v>
      </c>
      <c r="S30" s="177"/>
      <c r="T30" s="184">
        <f t="shared" si="6"/>
        <v>0</v>
      </c>
      <c r="U30" s="224">
        <v>0</v>
      </c>
      <c r="V30" s="241">
        <v>0</v>
      </c>
      <c r="W30" s="246" t="s">
        <v>5183</v>
      </c>
      <c r="X30" s="246" t="s">
        <v>5183</v>
      </c>
      <c r="Y30" s="247">
        <f t="shared" si="7"/>
        <v>0</v>
      </c>
      <c r="Z30" s="247">
        <f t="shared" si="8"/>
        <v>0</v>
      </c>
      <c r="AA30" s="227">
        <f>IFERROR(VLOOKUP(B30,[5]Поставка!$B$3:$AA$2063,26,0),"-")</f>
        <v>686</v>
      </c>
      <c r="AB30" s="229">
        <f>IFERROR(VLOOKUP(C30,'[6]Приложение №1'!$C$7:$F$124,4,0),"-")</f>
        <v>0.68600000000000005</v>
      </c>
    </row>
    <row r="31" spans="1:28" ht="16.149999999999999" customHeight="1" x14ac:dyDescent="0.25">
      <c r="A31" s="66" t="s">
        <v>106</v>
      </c>
      <c r="B31" s="201" t="s">
        <v>107</v>
      </c>
      <c r="C31" s="201" t="s">
        <v>108</v>
      </c>
      <c r="D31" s="66">
        <v>2</v>
      </c>
      <c r="E31" s="182">
        <v>697.7</v>
      </c>
      <c r="F31" s="182">
        <v>1395.4</v>
      </c>
      <c r="G31" s="173">
        <f>IFERROR(VLOOKUP(B31,'[1]ВОМ КГ-3 СОЭКС'!$C$3:$K$2063,9,0),"-")</f>
        <v>2</v>
      </c>
      <c r="H31" s="174">
        <f>IFERROR(VLOOKUP(B31,'[1]ВОМ КГ-3 СОЭКС'!$C$3:$L$2063,10,0),"-")</f>
        <v>1395.4</v>
      </c>
      <c r="I31" s="175">
        <f>IFERROR(VLOOKUP(B31,[2]Отгрузки!$B$313:$C$510,2,0),"-")</f>
        <v>2</v>
      </c>
      <c r="J31" s="176">
        <f t="shared" si="9"/>
        <v>1395.4</v>
      </c>
      <c r="K31" s="179">
        <f>IFERROR(VLOOKUP(B31,'[3]08.10.25'!$B$305:$C$502,2,0),"-")</f>
        <v>2</v>
      </c>
      <c r="L31" s="180">
        <f t="shared" si="0"/>
        <v>1395.4</v>
      </c>
      <c r="M31" s="181">
        <f t="shared" si="1"/>
        <v>0</v>
      </c>
      <c r="N31" s="214">
        <f t="shared" si="2"/>
        <v>0</v>
      </c>
      <c r="O31" s="220">
        <f t="shared" si="3"/>
        <v>0</v>
      </c>
      <c r="P31" s="221">
        <f t="shared" si="4"/>
        <v>0</v>
      </c>
      <c r="Q31" s="217" t="str">
        <f>IFERROR(VLOOKUP(B31,'[4]Выполнение 1'!$B$7:$D$236,3,0),"-")</f>
        <v>-</v>
      </c>
      <c r="R31" s="178" t="str">
        <f t="shared" si="5"/>
        <v>-</v>
      </c>
      <c r="S31" s="177"/>
      <c r="T31" s="184">
        <f t="shared" si="6"/>
        <v>0</v>
      </c>
      <c r="U31" s="224">
        <v>0</v>
      </c>
      <c r="V31" s="241">
        <v>0</v>
      </c>
      <c r="W31" s="246" t="s">
        <v>5183</v>
      </c>
      <c r="X31" s="246" t="s">
        <v>5183</v>
      </c>
      <c r="Y31" s="247">
        <f t="shared" si="7"/>
        <v>0</v>
      </c>
      <c r="Z31" s="247">
        <f t="shared" si="8"/>
        <v>0</v>
      </c>
      <c r="AA31" s="227">
        <f>IFERROR(VLOOKUP(B31,[5]Поставка!$B$3:$AA$2063,26,0),"-")</f>
        <v>1395.4</v>
      </c>
      <c r="AB31" s="229">
        <f>IFERROR(VLOOKUP(C31,'[6]Приложение №1'!$C$7:$F$124,4,0),"-")</f>
        <v>1.3954000000000002</v>
      </c>
    </row>
    <row r="32" spans="1:28" ht="16.149999999999999" customHeight="1" x14ac:dyDescent="0.25">
      <c r="A32" s="66" t="s">
        <v>109</v>
      </c>
      <c r="B32" s="201" t="s">
        <v>110</v>
      </c>
      <c r="C32" s="201" t="s">
        <v>111</v>
      </c>
      <c r="D32" s="66">
        <v>4</v>
      </c>
      <c r="E32" s="182">
        <v>673.5</v>
      </c>
      <c r="F32" s="182">
        <v>2694</v>
      </c>
      <c r="G32" s="173">
        <f>IFERROR(VLOOKUP(B32,'[1]ВОМ КГ-3 СОЭКС'!$C$3:$K$2063,9,0),"-")</f>
        <v>4</v>
      </c>
      <c r="H32" s="174">
        <f>IFERROR(VLOOKUP(B32,'[1]ВОМ КГ-3 СОЭКС'!$C$3:$L$2063,10,0),"-")</f>
        <v>2694</v>
      </c>
      <c r="I32" s="175">
        <f>IFERROR(VLOOKUP(B32,[2]Отгрузки!$B$313:$C$510,2,0),"-")</f>
        <v>3</v>
      </c>
      <c r="J32" s="176">
        <f t="shared" si="9"/>
        <v>2020.5</v>
      </c>
      <c r="K32" s="179">
        <f>IFERROR(VLOOKUP(B32,'[3]08.10.25'!$B$305:$C$502,2,0),"-")</f>
        <v>3</v>
      </c>
      <c r="L32" s="180">
        <f t="shared" si="0"/>
        <v>2020.5</v>
      </c>
      <c r="M32" s="181">
        <f t="shared" si="1"/>
        <v>0</v>
      </c>
      <c r="N32" s="214">
        <f t="shared" si="2"/>
        <v>0</v>
      </c>
      <c r="O32" s="220">
        <f t="shared" si="3"/>
        <v>1</v>
      </c>
      <c r="P32" s="221">
        <f t="shared" si="4"/>
        <v>673.5</v>
      </c>
      <c r="Q32" s="217" t="str">
        <f>IFERROR(VLOOKUP(B32,'[4]Выполнение 1'!$B$7:$D$236,3,0),"-")</f>
        <v>-</v>
      </c>
      <c r="R32" s="178" t="str">
        <f t="shared" si="5"/>
        <v>-</v>
      </c>
      <c r="S32" s="177"/>
      <c r="T32" s="184">
        <f t="shared" si="6"/>
        <v>0</v>
      </c>
      <c r="U32" s="224">
        <v>0</v>
      </c>
      <c r="V32" s="241">
        <v>0</v>
      </c>
      <c r="W32" s="246" t="s">
        <v>5183</v>
      </c>
      <c r="X32" s="246" t="s">
        <v>5183</v>
      </c>
      <c r="Y32" s="247">
        <f t="shared" si="7"/>
        <v>0</v>
      </c>
      <c r="Z32" s="247">
        <f t="shared" si="8"/>
        <v>0</v>
      </c>
      <c r="AA32" s="227">
        <f>IFERROR(VLOOKUP(B32,[5]Поставка!$B$3:$AA$2063,26,0),"-")</f>
        <v>2020.5</v>
      </c>
      <c r="AB32" s="229">
        <f>IFERROR(VLOOKUP(C32,'[6]Приложение №1'!$C$7:$F$124,4,0),"-")</f>
        <v>2.0205000000000002</v>
      </c>
    </row>
    <row r="33" spans="1:28" ht="16.149999999999999" customHeight="1" x14ac:dyDescent="0.25">
      <c r="A33" s="66" t="s">
        <v>112</v>
      </c>
      <c r="B33" s="201" t="s">
        <v>113</v>
      </c>
      <c r="C33" s="201" t="s">
        <v>114</v>
      </c>
      <c r="D33" s="66">
        <v>2</v>
      </c>
      <c r="E33" s="182">
        <v>673.5</v>
      </c>
      <c r="F33" s="182">
        <v>1347</v>
      </c>
      <c r="G33" s="173">
        <f>IFERROR(VLOOKUP(B33,'[1]ВОМ КГ-3 СОЭКС'!$C$3:$K$2063,9,0),"-")</f>
        <v>2</v>
      </c>
      <c r="H33" s="174">
        <f>IFERROR(VLOOKUP(B33,'[1]ВОМ КГ-3 СОЭКС'!$C$3:$L$2063,10,0),"-")</f>
        <v>1347</v>
      </c>
      <c r="I33" s="175" t="str">
        <f>IFERROR(VLOOKUP(B33,[2]Отгрузки!$B$313:$C$510,2,0),"-")</f>
        <v>-</v>
      </c>
      <c r="J33" s="176" t="str">
        <f t="shared" si="9"/>
        <v>-</v>
      </c>
      <c r="K33" s="179" t="str">
        <f>IFERROR(VLOOKUP(B33,'[3]08.10.25'!$B$305:$C$502,2,0),"-")</f>
        <v>-</v>
      </c>
      <c r="L33" s="180" t="str">
        <f t="shared" si="0"/>
        <v>-</v>
      </c>
      <c r="M33" s="181" t="str">
        <f t="shared" si="1"/>
        <v>-</v>
      </c>
      <c r="N33" s="214" t="str">
        <f t="shared" si="2"/>
        <v>-</v>
      </c>
      <c r="O33" s="220">
        <f t="shared" si="3"/>
        <v>2</v>
      </c>
      <c r="P33" s="221">
        <f t="shared" si="4"/>
        <v>1347</v>
      </c>
      <c r="Q33" s="217" t="str">
        <f>IFERROR(VLOOKUP(B33,'[4]Выполнение 1'!$B$7:$D$236,3,0),"-")</f>
        <v>-</v>
      </c>
      <c r="R33" s="178" t="str">
        <f t="shared" si="5"/>
        <v>-</v>
      </c>
      <c r="S33" s="177"/>
      <c r="T33" s="184">
        <f t="shared" si="6"/>
        <v>0</v>
      </c>
      <c r="U33" s="224">
        <v>0</v>
      </c>
      <c r="V33" s="241">
        <v>0</v>
      </c>
      <c r="W33" s="246" t="s">
        <v>5183</v>
      </c>
      <c r="X33" s="246" t="s">
        <v>5183</v>
      </c>
      <c r="Y33" s="247">
        <f t="shared" si="7"/>
        <v>0</v>
      </c>
      <c r="Z33" s="247">
        <f t="shared" si="8"/>
        <v>0</v>
      </c>
      <c r="AA33" s="227" t="str">
        <f>IFERROR(VLOOKUP(B33,[5]Поставка!$B$3:$AA$2063,26,0),"-")</f>
        <v>-</v>
      </c>
      <c r="AB33" s="229" t="str">
        <f>IFERROR(VLOOKUP(C33,'[6]Приложение №1'!$C$7:$F$124,4,0),"-")</f>
        <v>-</v>
      </c>
    </row>
    <row r="34" spans="1:28" ht="16.149999999999999" customHeight="1" x14ac:dyDescent="0.25">
      <c r="A34" s="66" t="s">
        <v>115</v>
      </c>
      <c r="B34" s="201" t="s">
        <v>116</v>
      </c>
      <c r="C34" s="201" t="s">
        <v>117</v>
      </c>
      <c r="D34" s="66">
        <v>2</v>
      </c>
      <c r="E34" s="182">
        <v>685.2</v>
      </c>
      <c r="F34" s="182">
        <v>1370.4</v>
      </c>
      <c r="G34" s="173">
        <f>IFERROR(VLOOKUP(B34,'[1]ВОМ КГ-3 СОЭКС'!$C$3:$K$2063,9,0),"-")</f>
        <v>2</v>
      </c>
      <c r="H34" s="174">
        <f>IFERROR(VLOOKUP(B34,'[1]ВОМ КГ-3 СОЭКС'!$C$3:$L$2063,10,0),"-")</f>
        <v>1370.4</v>
      </c>
      <c r="I34" s="175" t="str">
        <f>IFERROR(VLOOKUP(B34,[2]Отгрузки!$B$313:$C$510,2,0),"-")</f>
        <v>-</v>
      </c>
      <c r="J34" s="176" t="str">
        <f t="shared" si="9"/>
        <v>-</v>
      </c>
      <c r="K34" s="179" t="str">
        <f>IFERROR(VLOOKUP(B34,'[3]08.10.25'!$B$305:$C$502,2,0),"-")</f>
        <v>-</v>
      </c>
      <c r="L34" s="180" t="str">
        <f t="shared" si="0"/>
        <v>-</v>
      </c>
      <c r="M34" s="181" t="str">
        <f t="shared" si="1"/>
        <v>-</v>
      </c>
      <c r="N34" s="214" t="str">
        <f t="shared" si="2"/>
        <v>-</v>
      </c>
      <c r="O34" s="220">
        <f t="shared" si="3"/>
        <v>2</v>
      </c>
      <c r="P34" s="221">
        <f t="shared" si="4"/>
        <v>1370.4</v>
      </c>
      <c r="Q34" s="217" t="str">
        <f>IFERROR(VLOOKUP(B34,'[4]Выполнение 1'!$B$7:$D$236,3,0),"-")</f>
        <v>-</v>
      </c>
      <c r="R34" s="178" t="str">
        <f t="shared" si="5"/>
        <v>-</v>
      </c>
      <c r="S34" s="177"/>
      <c r="T34" s="184">
        <f t="shared" si="6"/>
        <v>0</v>
      </c>
      <c r="U34" s="224">
        <v>0</v>
      </c>
      <c r="V34" s="241">
        <v>0</v>
      </c>
      <c r="W34" s="246" t="s">
        <v>5183</v>
      </c>
      <c r="X34" s="246" t="s">
        <v>5183</v>
      </c>
      <c r="Y34" s="247">
        <f t="shared" si="7"/>
        <v>0</v>
      </c>
      <c r="Z34" s="247">
        <f t="shared" si="8"/>
        <v>0</v>
      </c>
      <c r="AA34" s="227" t="str">
        <f>IFERROR(VLOOKUP(B34,[5]Поставка!$B$3:$AA$2063,26,0),"-")</f>
        <v>-</v>
      </c>
      <c r="AB34" s="229" t="str">
        <f>IFERROR(VLOOKUP(C34,'[6]Приложение №1'!$C$7:$F$124,4,0),"-")</f>
        <v>-</v>
      </c>
    </row>
    <row r="35" spans="1:28" ht="16.149999999999999" customHeight="1" x14ac:dyDescent="0.25">
      <c r="A35" s="66" t="s">
        <v>118</v>
      </c>
      <c r="B35" s="201" t="s">
        <v>119</v>
      </c>
      <c r="C35" s="201" t="s">
        <v>120</v>
      </c>
      <c r="D35" s="66">
        <v>4</v>
      </c>
      <c r="E35" s="182">
        <v>673.5</v>
      </c>
      <c r="F35" s="182">
        <v>2694</v>
      </c>
      <c r="G35" s="173">
        <f>IFERROR(VLOOKUP(B35,'[1]ВОМ КГ-3 СОЭКС'!$C$3:$K$2063,9,0),"-")</f>
        <v>4</v>
      </c>
      <c r="H35" s="174">
        <f>IFERROR(VLOOKUP(B35,'[1]ВОМ КГ-3 СОЭКС'!$C$3:$L$2063,10,0),"-")</f>
        <v>2694</v>
      </c>
      <c r="I35" s="175">
        <f>IFERROR(VLOOKUP(B35,[2]Отгрузки!$B$313:$C$510,2,0),"-")</f>
        <v>2</v>
      </c>
      <c r="J35" s="176">
        <f t="shared" si="9"/>
        <v>1347</v>
      </c>
      <c r="K35" s="179">
        <f>IFERROR(VLOOKUP(B35,'[3]08.10.25'!$B$305:$C$502,2,0),"-")</f>
        <v>2</v>
      </c>
      <c r="L35" s="180">
        <f t="shared" si="0"/>
        <v>1347</v>
      </c>
      <c r="M35" s="181">
        <f t="shared" si="1"/>
        <v>0</v>
      </c>
      <c r="N35" s="214">
        <f t="shared" si="2"/>
        <v>0</v>
      </c>
      <c r="O35" s="220">
        <f t="shared" si="3"/>
        <v>2</v>
      </c>
      <c r="P35" s="221">
        <f t="shared" si="4"/>
        <v>1347</v>
      </c>
      <c r="Q35" s="217" t="str">
        <f>IFERROR(VLOOKUP(B35,'[4]Выполнение 1'!$B$7:$D$236,3,0),"-")</f>
        <v>-</v>
      </c>
      <c r="R35" s="178" t="str">
        <f t="shared" si="5"/>
        <v>-</v>
      </c>
      <c r="S35" s="177"/>
      <c r="T35" s="184">
        <f t="shared" si="6"/>
        <v>0</v>
      </c>
      <c r="U35" s="224">
        <v>0</v>
      </c>
      <c r="V35" s="241">
        <v>0</v>
      </c>
      <c r="W35" s="246" t="s">
        <v>5183</v>
      </c>
      <c r="X35" s="246" t="s">
        <v>5183</v>
      </c>
      <c r="Y35" s="247">
        <f t="shared" si="7"/>
        <v>0</v>
      </c>
      <c r="Z35" s="247">
        <f t="shared" si="8"/>
        <v>0</v>
      </c>
      <c r="AA35" s="227">
        <f>IFERROR(VLOOKUP(B35,[5]Поставка!$B$3:$AA$2063,26,0),"-")</f>
        <v>1347</v>
      </c>
      <c r="AB35" s="229">
        <f>IFERROR(VLOOKUP(C35,'[6]Приложение №1'!$C$7:$F$124,4,0),"-")</f>
        <v>1.347</v>
      </c>
    </row>
    <row r="36" spans="1:28" ht="16.149999999999999" customHeight="1" x14ac:dyDescent="0.25">
      <c r="A36" s="66" t="s">
        <v>121</v>
      </c>
      <c r="B36" s="201" t="s">
        <v>122</v>
      </c>
      <c r="C36" s="201" t="s">
        <v>123</v>
      </c>
      <c r="D36" s="66">
        <v>1</v>
      </c>
      <c r="E36" s="182">
        <v>265.7</v>
      </c>
      <c r="F36" s="182">
        <v>265.7</v>
      </c>
      <c r="G36" s="173">
        <f>IFERROR(VLOOKUP(B36,'[1]ВОМ КГ-3 СОЭКС'!$C$3:$K$2063,9,0),"-")</f>
        <v>1</v>
      </c>
      <c r="H36" s="174">
        <f>IFERROR(VLOOKUP(B36,'[1]ВОМ КГ-3 СОЭКС'!$C$3:$L$2063,10,0),"-")</f>
        <v>265.7</v>
      </c>
      <c r="I36" s="175" t="str">
        <f>IFERROR(VLOOKUP(B36,[2]Отгрузки!$B$313:$C$510,2,0),"-")</f>
        <v>-</v>
      </c>
      <c r="J36" s="176" t="str">
        <f t="shared" si="9"/>
        <v>-</v>
      </c>
      <c r="K36" s="179" t="str">
        <f>IFERROR(VLOOKUP(B36,'[3]08.10.25'!$B$305:$C$502,2,0),"-")</f>
        <v>-</v>
      </c>
      <c r="L36" s="180" t="str">
        <f t="shared" si="0"/>
        <v>-</v>
      </c>
      <c r="M36" s="181" t="str">
        <f t="shared" si="1"/>
        <v>-</v>
      </c>
      <c r="N36" s="214" t="str">
        <f t="shared" si="2"/>
        <v>-</v>
      </c>
      <c r="O36" s="220">
        <f t="shared" si="3"/>
        <v>1</v>
      </c>
      <c r="P36" s="221">
        <f t="shared" si="4"/>
        <v>265.7</v>
      </c>
      <c r="Q36" s="217" t="str">
        <f>IFERROR(VLOOKUP(B36,'[4]Выполнение 1'!$B$7:$D$236,3,0),"-")</f>
        <v>-</v>
      </c>
      <c r="R36" s="178" t="str">
        <f t="shared" si="5"/>
        <v>-</v>
      </c>
      <c r="S36" s="177"/>
      <c r="T36" s="184">
        <f t="shared" si="6"/>
        <v>0</v>
      </c>
      <c r="U36" s="224">
        <v>0</v>
      </c>
      <c r="V36" s="241">
        <v>0</v>
      </c>
      <c r="W36" s="246" t="s">
        <v>5183</v>
      </c>
      <c r="X36" s="246" t="s">
        <v>5183</v>
      </c>
      <c r="Y36" s="247">
        <f t="shared" si="7"/>
        <v>0</v>
      </c>
      <c r="Z36" s="247">
        <f t="shared" si="8"/>
        <v>0</v>
      </c>
      <c r="AA36" s="227">
        <f>IFERROR(VLOOKUP(B36,[5]Поставка!$B$3:$AA$2063,26,0),"-")</f>
        <v>265.7</v>
      </c>
      <c r="AB36" s="229" t="str">
        <f>IFERROR(VLOOKUP(C36,'[6]Приложение №1'!$C$7:$F$124,4,0),"-")</f>
        <v>-</v>
      </c>
    </row>
    <row r="37" spans="1:28" ht="16.149999999999999" customHeight="1" x14ac:dyDescent="0.25">
      <c r="A37" s="66" t="s">
        <v>124</v>
      </c>
      <c r="B37" s="201" t="s">
        <v>125</v>
      </c>
      <c r="C37" s="201" t="s">
        <v>126</v>
      </c>
      <c r="D37" s="66">
        <v>1</v>
      </c>
      <c r="E37" s="182">
        <v>288.7</v>
      </c>
      <c r="F37" s="182">
        <v>288.7</v>
      </c>
      <c r="G37" s="173">
        <f>IFERROR(VLOOKUP(B37,'[1]ВОМ КГ-3 СОЭКС'!$C$3:$K$2063,9,0),"-")</f>
        <v>1</v>
      </c>
      <c r="H37" s="174">
        <f>IFERROR(VLOOKUP(B37,'[1]ВОМ КГ-3 СОЭКС'!$C$3:$L$2063,10,0),"-")</f>
        <v>288.7</v>
      </c>
      <c r="I37" s="175" t="str">
        <f>IFERROR(VLOOKUP(B37,[2]Отгрузки!$B$313:$C$510,2,0),"-")</f>
        <v>-</v>
      </c>
      <c r="J37" s="176" t="str">
        <f t="shared" si="9"/>
        <v>-</v>
      </c>
      <c r="K37" s="179" t="str">
        <f>IFERROR(VLOOKUP(B37,'[3]08.10.25'!$B$305:$C$502,2,0),"-")</f>
        <v>-</v>
      </c>
      <c r="L37" s="180" t="str">
        <f t="shared" si="0"/>
        <v>-</v>
      </c>
      <c r="M37" s="181" t="str">
        <f t="shared" si="1"/>
        <v>-</v>
      </c>
      <c r="N37" s="214" t="str">
        <f t="shared" si="2"/>
        <v>-</v>
      </c>
      <c r="O37" s="220">
        <f t="shared" si="3"/>
        <v>1</v>
      </c>
      <c r="P37" s="221">
        <f t="shared" si="4"/>
        <v>288.7</v>
      </c>
      <c r="Q37" s="217" t="str">
        <f>IFERROR(VLOOKUP(B37,'[4]Выполнение 1'!$B$7:$D$236,3,0),"-")</f>
        <v>-</v>
      </c>
      <c r="R37" s="178" t="str">
        <f t="shared" si="5"/>
        <v>-</v>
      </c>
      <c r="S37" s="177"/>
      <c r="T37" s="184">
        <f t="shared" si="6"/>
        <v>0</v>
      </c>
      <c r="U37" s="224">
        <v>0</v>
      </c>
      <c r="V37" s="241">
        <v>0</v>
      </c>
      <c r="W37" s="246" t="s">
        <v>5183</v>
      </c>
      <c r="X37" s="246" t="s">
        <v>5183</v>
      </c>
      <c r="Y37" s="247">
        <f t="shared" si="7"/>
        <v>0</v>
      </c>
      <c r="Z37" s="247">
        <f t="shared" si="8"/>
        <v>0</v>
      </c>
      <c r="AA37" s="227">
        <f>IFERROR(VLOOKUP(B37,[5]Поставка!$B$3:$AA$2063,26,0),"-")</f>
        <v>288.7</v>
      </c>
      <c r="AB37" s="229" t="str">
        <f>IFERROR(VLOOKUP(C37,'[6]Приложение №1'!$C$7:$F$124,4,0),"-")</f>
        <v>-</v>
      </c>
    </row>
    <row r="38" spans="1:28" ht="16.149999999999999" customHeight="1" x14ac:dyDescent="0.25">
      <c r="A38" s="66" t="s">
        <v>127</v>
      </c>
      <c r="B38" s="201" t="s">
        <v>128</v>
      </c>
      <c r="C38" s="201" t="s">
        <v>129</v>
      </c>
      <c r="D38" s="66">
        <v>1</v>
      </c>
      <c r="E38" s="182">
        <v>270.39999999999998</v>
      </c>
      <c r="F38" s="182">
        <v>270.39999999999998</v>
      </c>
      <c r="G38" s="173">
        <f>IFERROR(VLOOKUP(B38,'[1]ВОМ КГ-3 СОЭКС'!$C$3:$K$2063,9,0),"-")</f>
        <v>1</v>
      </c>
      <c r="H38" s="174">
        <f>IFERROR(VLOOKUP(B38,'[1]ВОМ КГ-3 СОЭКС'!$C$3:$L$2063,10,0),"-")</f>
        <v>270.39999999999998</v>
      </c>
      <c r="I38" s="175" t="str">
        <f>IFERROR(VLOOKUP(B38,[2]Отгрузки!$B$313:$C$510,2,0),"-")</f>
        <v>-</v>
      </c>
      <c r="J38" s="176" t="str">
        <f t="shared" si="9"/>
        <v>-</v>
      </c>
      <c r="K38" s="179" t="str">
        <f>IFERROR(VLOOKUP(B38,'[3]08.10.25'!$B$305:$C$502,2,0),"-")</f>
        <v>-</v>
      </c>
      <c r="L38" s="180" t="str">
        <f t="shared" si="0"/>
        <v>-</v>
      </c>
      <c r="M38" s="181" t="str">
        <f t="shared" si="1"/>
        <v>-</v>
      </c>
      <c r="N38" s="214" t="str">
        <f t="shared" si="2"/>
        <v>-</v>
      </c>
      <c r="O38" s="220">
        <f t="shared" si="3"/>
        <v>1</v>
      </c>
      <c r="P38" s="221">
        <f t="shared" si="4"/>
        <v>270.39999999999998</v>
      </c>
      <c r="Q38" s="217" t="str">
        <f>IFERROR(VLOOKUP(B38,'[4]Выполнение 1'!$B$7:$D$236,3,0),"-")</f>
        <v>-</v>
      </c>
      <c r="R38" s="178" t="str">
        <f t="shared" si="5"/>
        <v>-</v>
      </c>
      <c r="S38" s="177"/>
      <c r="T38" s="184">
        <f t="shared" si="6"/>
        <v>0</v>
      </c>
      <c r="U38" s="224">
        <v>0</v>
      </c>
      <c r="V38" s="241">
        <v>0</v>
      </c>
      <c r="W38" s="246" t="s">
        <v>5183</v>
      </c>
      <c r="X38" s="246" t="s">
        <v>5183</v>
      </c>
      <c r="Y38" s="247">
        <f t="shared" si="7"/>
        <v>0</v>
      </c>
      <c r="Z38" s="247">
        <f t="shared" si="8"/>
        <v>0</v>
      </c>
      <c r="AA38" s="227">
        <f>IFERROR(VLOOKUP(B38,[5]Поставка!$B$3:$AA$2063,26,0),"-")</f>
        <v>540.79999999999995</v>
      </c>
      <c r="AB38" s="229" t="str">
        <f>IFERROR(VLOOKUP(C38,'[6]Приложение №1'!$C$7:$F$124,4,0),"-")</f>
        <v>-</v>
      </c>
    </row>
    <row r="39" spans="1:28" ht="16.149999999999999" customHeight="1" x14ac:dyDescent="0.25">
      <c r="A39" s="66" t="s">
        <v>130</v>
      </c>
      <c r="B39" s="201" t="s">
        <v>131</v>
      </c>
      <c r="C39" s="201" t="s">
        <v>132</v>
      </c>
      <c r="D39" s="66">
        <v>1</v>
      </c>
      <c r="E39" s="182">
        <v>270.39999999999998</v>
      </c>
      <c r="F39" s="182">
        <v>270.39999999999998</v>
      </c>
      <c r="G39" s="173">
        <f>IFERROR(VLOOKUP(B39,'[1]ВОМ КГ-3 СОЭКС'!$C$3:$K$2063,9,0),"-")</f>
        <v>1</v>
      </c>
      <c r="H39" s="174">
        <f>IFERROR(VLOOKUP(B39,'[1]ВОМ КГ-3 СОЭКС'!$C$3:$L$2063,10,0),"-")</f>
        <v>270.39999999999998</v>
      </c>
      <c r="I39" s="175" t="str">
        <f>IFERROR(VLOOKUP(B39,[2]Отгрузки!$B$313:$C$510,2,0),"-")</f>
        <v>-</v>
      </c>
      <c r="J39" s="176" t="str">
        <f t="shared" si="9"/>
        <v>-</v>
      </c>
      <c r="K39" s="179" t="str">
        <f>IFERROR(VLOOKUP(B39,'[3]08.10.25'!$B$305:$C$502,2,0),"-")</f>
        <v>-</v>
      </c>
      <c r="L39" s="180" t="str">
        <f t="shared" si="0"/>
        <v>-</v>
      </c>
      <c r="M39" s="181" t="str">
        <f t="shared" si="1"/>
        <v>-</v>
      </c>
      <c r="N39" s="214" t="str">
        <f t="shared" si="2"/>
        <v>-</v>
      </c>
      <c r="O39" s="220">
        <f t="shared" si="3"/>
        <v>1</v>
      </c>
      <c r="P39" s="221">
        <f t="shared" si="4"/>
        <v>270.39999999999998</v>
      </c>
      <c r="Q39" s="217" t="str">
        <f>IFERROR(VLOOKUP(B39,'[4]Выполнение 1'!$B$7:$D$236,3,0),"-")</f>
        <v>-</v>
      </c>
      <c r="R39" s="178" t="str">
        <f t="shared" si="5"/>
        <v>-</v>
      </c>
      <c r="S39" s="177"/>
      <c r="T39" s="184">
        <f t="shared" si="6"/>
        <v>0</v>
      </c>
      <c r="U39" s="224">
        <v>0</v>
      </c>
      <c r="V39" s="241">
        <v>0</v>
      </c>
      <c r="W39" s="246" t="s">
        <v>5183</v>
      </c>
      <c r="X39" s="246" t="s">
        <v>5183</v>
      </c>
      <c r="Y39" s="247">
        <f t="shared" si="7"/>
        <v>0</v>
      </c>
      <c r="Z39" s="247">
        <f t="shared" si="8"/>
        <v>0</v>
      </c>
      <c r="AA39" s="227" t="str">
        <f>IFERROR(VLOOKUP(B39,[5]Поставка!$B$3:$AA$2063,26,0),"-")</f>
        <v>-</v>
      </c>
      <c r="AB39" s="229" t="str">
        <f>IFERROR(VLOOKUP(C39,'[6]Приложение №1'!$C$7:$F$124,4,0),"-")</f>
        <v>-</v>
      </c>
    </row>
    <row r="40" spans="1:28" ht="16.149999999999999" customHeight="1" x14ac:dyDescent="0.25">
      <c r="A40" s="66" t="s">
        <v>133</v>
      </c>
      <c r="B40" s="201" t="s">
        <v>134</v>
      </c>
      <c r="C40" s="201" t="s">
        <v>135</v>
      </c>
      <c r="D40" s="66">
        <v>1</v>
      </c>
      <c r="E40" s="182">
        <v>290</v>
      </c>
      <c r="F40" s="182">
        <v>290</v>
      </c>
      <c r="G40" s="173">
        <f>IFERROR(VLOOKUP(B40,'[1]ВОМ КГ-3 СОЭКС'!$C$3:$K$2063,9,0),"-")</f>
        <v>1</v>
      </c>
      <c r="H40" s="174">
        <f>IFERROR(VLOOKUP(B40,'[1]ВОМ КГ-3 СОЭКС'!$C$3:$L$2063,10,0),"-")</f>
        <v>290</v>
      </c>
      <c r="I40" s="175" t="str">
        <f>IFERROR(VLOOKUP(B40,[2]Отгрузки!$B$313:$C$510,2,0),"-")</f>
        <v>-</v>
      </c>
      <c r="J40" s="176" t="str">
        <f t="shared" si="9"/>
        <v>-</v>
      </c>
      <c r="K40" s="179" t="str">
        <f>IFERROR(VLOOKUP(B40,'[3]08.10.25'!$B$305:$C$502,2,0),"-")</f>
        <v>-</v>
      </c>
      <c r="L40" s="180" t="str">
        <f t="shared" si="0"/>
        <v>-</v>
      </c>
      <c r="M40" s="181" t="str">
        <f t="shared" si="1"/>
        <v>-</v>
      </c>
      <c r="N40" s="214" t="str">
        <f t="shared" si="2"/>
        <v>-</v>
      </c>
      <c r="O40" s="220">
        <f t="shared" si="3"/>
        <v>1</v>
      </c>
      <c r="P40" s="221">
        <f t="shared" si="4"/>
        <v>290</v>
      </c>
      <c r="Q40" s="217" t="str">
        <f>IFERROR(VLOOKUP(B40,'[4]Выполнение 1'!$B$7:$D$236,3,0),"-")</f>
        <v>-</v>
      </c>
      <c r="R40" s="178" t="str">
        <f t="shared" si="5"/>
        <v>-</v>
      </c>
      <c r="S40" s="177"/>
      <c r="T40" s="184">
        <f t="shared" si="6"/>
        <v>0</v>
      </c>
      <c r="U40" s="224">
        <v>0</v>
      </c>
      <c r="V40" s="241">
        <v>0</v>
      </c>
      <c r="W40" s="246" t="s">
        <v>5183</v>
      </c>
      <c r="X40" s="246" t="s">
        <v>5183</v>
      </c>
      <c r="Y40" s="247">
        <f t="shared" si="7"/>
        <v>0</v>
      </c>
      <c r="Z40" s="247">
        <f t="shared" si="8"/>
        <v>0</v>
      </c>
      <c r="AA40" s="227" t="str">
        <f>IFERROR(VLOOKUP(B40,[5]Поставка!$B$3:$AA$2063,26,0),"-")</f>
        <v>-</v>
      </c>
      <c r="AB40" s="229" t="str">
        <f>IFERROR(VLOOKUP(C40,'[6]Приложение №1'!$C$7:$F$124,4,0),"-")</f>
        <v>-</v>
      </c>
    </row>
    <row r="41" spans="1:28" ht="16.149999999999999" customHeight="1" x14ac:dyDescent="0.25">
      <c r="A41" s="66" t="s">
        <v>136</v>
      </c>
      <c r="B41" s="201" t="s">
        <v>137</v>
      </c>
      <c r="C41" s="201" t="s">
        <v>138</v>
      </c>
      <c r="D41" s="66">
        <v>1</v>
      </c>
      <c r="E41" s="182">
        <v>308.8</v>
      </c>
      <c r="F41" s="182">
        <v>308.8</v>
      </c>
      <c r="G41" s="173">
        <f>IFERROR(VLOOKUP(B41,'[1]ВОМ КГ-3 СОЭКС'!$C$3:$K$2063,9,0),"-")</f>
        <v>1</v>
      </c>
      <c r="H41" s="174">
        <f>IFERROR(VLOOKUP(B41,'[1]ВОМ КГ-3 СОЭКС'!$C$3:$L$2063,10,0),"-")</f>
        <v>308.8</v>
      </c>
      <c r="I41" s="175" t="str">
        <f>IFERROR(VLOOKUP(B41,[2]Отгрузки!$B$313:$C$510,2,0),"-")</f>
        <v>-</v>
      </c>
      <c r="J41" s="176" t="str">
        <f t="shared" si="9"/>
        <v>-</v>
      </c>
      <c r="K41" s="179" t="str">
        <f>IFERROR(VLOOKUP(B41,'[3]08.10.25'!$B$305:$C$502,2,0),"-")</f>
        <v>-</v>
      </c>
      <c r="L41" s="180" t="str">
        <f t="shared" si="0"/>
        <v>-</v>
      </c>
      <c r="M41" s="181" t="str">
        <f t="shared" si="1"/>
        <v>-</v>
      </c>
      <c r="N41" s="214" t="str">
        <f t="shared" si="2"/>
        <v>-</v>
      </c>
      <c r="O41" s="220">
        <f t="shared" si="3"/>
        <v>1</v>
      </c>
      <c r="P41" s="221">
        <f t="shared" si="4"/>
        <v>308.8</v>
      </c>
      <c r="Q41" s="217" t="str">
        <f>IFERROR(VLOOKUP(B41,'[4]Выполнение 1'!$B$7:$D$236,3,0),"-")</f>
        <v>-</v>
      </c>
      <c r="R41" s="178" t="str">
        <f t="shared" si="5"/>
        <v>-</v>
      </c>
      <c r="S41" s="177"/>
      <c r="T41" s="184">
        <f t="shared" si="6"/>
        <v>0</v>
      </c>
      <c r="U41" s="224">
        <v>0</v>
      </c>
      <c r="V41" s="241">
        <v>0</v>
      </c>
      <c r="W41" s="246" t="s">
        <v>5183</v>
      </c>
      <c r="X41" s="246" t="s">
        <v>5183</v>
      </c>
      <c r="Y41" s="247">
        <f t="shared" si="7"/>
        <v>0</v>
      </c>
      <c r="Z41" s="247">
        <f t="shared" si="8"/>
        <v>0</v>
      </c>
      <c r="AA41" s="227" t="str">
        <f>IFERROR(VLOOKUP(B41,[5]Поставка!$B$3:$AA$2063,26,0),"-")</f>
        <v>-</v>
      </c>
      <c r="AB41" s="229" t="str">
        <f>IFERROR(VLOOKUP(C41,'[6]Приложение №1'!$C$7:$F$124,4,0),"-")</f>
        <v>-</v>
      </c>
    </row>
    <row r="42" spans="1:28" ht="16.149999999999999" customHeight="1" x14ac:dyDescent="0.25">
      <c r="A42" s="66" t="s">
        <v>139</v>
      </c>
      <c r="B42" s="201" t="s">
        <v>140</v>
      </c>
      <c r="C42" s="201" t="s">
        <v>141</v>
      </c>
      <c r="D42" s="66">
        <v>1</v>
      </c>
      <c r="E42" s="182">
        <v>280.7</v>
      </c>
      <c r="F42" s="182">
        <v>280.7</v>
      </c>
      <c r="G42" s="173">
        <f>IFERROR(VLOOKUP(B42,'[1]ВОМ КГ-3 СОЭКС'!$C$3:$K$2063,9,0),"-")</f>
        <v>1</v>
      </c>
      <c r="H42" s="174">
        <f>IFERROR(VLOOKUP(B42,'[1]ВОМ КГ-3 СОЭКС'!$C$3:$L$2063,10,0),"-")</f>
        <v>280.7</v>
      </c>
      <c r="I42" s="175" t="str">
        <f>IFERROR(VLOOKUP(B42,[2]Отгрузки!$B$313:$C$510,2,0),"-")</f>
        <v>-</v>
      </c>
      <c r="J42" s="176" t="str">
        <f t="shared" si="9"/>
        <v>-</v>
      </c>
      <c r="K42" s="179" t="str">
        <f>IFERROR(VLOOKUP(B42,'[3]08.10.25'!$B$305:$C$502,2,0),"-")</f>
        <v>-</v>
      </c>
      <c r="L42" s="180" t="str">
        <f t="shared" si="0"/>
        <v>-</v>
      </c>
      <c r="M42" s="181" t="str">
        <f t="shared" si="1"/>
        <v>-</v>
      </c>
      <c r="N42" s="214" t="str">
        <f t="shared" si="2"/>
        <v>-</v>
      </c>
      <c r="O42" s="220">
        <f t="shared" si="3"/>
        <v>1</v>
      </c>
      <c r="P42" s="221">
        <f t="shared" si="4"/>
        <v>280.7</v>
      </c>
      <c r="Q42" s="217" t="str">
        <f>IFERROR(VLOOKUP(B42,'[4]Выполнение 1'!$B$7:$D$236,3,0),"-")</f>
        <v>-</v>
      </c>
      <c r="R42" s="178" t="str">
        <f t="shared" si="5"/>
        <v>-</v>
      </c>
      <c r="S42" s="177"/>
      <c r="T42" s="184">
        <f t="shared" si="6"/>
        <v>0</v>
      </c>
      <c r="U42" s="224">
        <v>0</v>
      </c>
      <c r="V42" s="241">
        <v>0</v>
      </c>
      <c r="W42" s="246" t="s">
        <v>5183</v>
      </c>
      <c r="X42" s="246" t="s">
        <v>5183</v>
      </c>
      <c r="Y42" s="247">
        <f t="shared" si="7"/>
        <v>0</v>
      </c>
      <c r="Z42" s="247">
        <f t="shared" si="8"/>
        <v>0</v>
      </c>
      <c r="AA42" s="227" t="str">
        <f>IFERROR(VLOOKUP(B42,[5]Поставка!$B$3:$AA$2063,26,0),"-")</f>
        <v>-</v>
      </c>
      <c r="AB42" s="229" t="str">
        <f>IFERROR(VLOOKUP(C42,'[6]Приложение №1'!$C$7:$F$124,4,0),"-")</f>
        <v>-</v>
      </c>
    </row>
    <row r="43" spans="1:28" ht="16.149999999999999" customHeight="1" x14ac:dyDescent="0.25">
      <c r="A43" s="66" t="s">
        <v>142</v>
      </c>
      <c r="B43" s="201" t="s">
        <v>143</v>
      </c>
      <c r="C43" s="201" t="s">
        <v>144</v>
      </c>
      <c r="D43" s="66">
        <v>1</v>
      </c>
      <c r="E43" s="182">
        <v>299.5</v>
      </c>
      <c r="F43" s="182">
        <v>299.5</v>
      </c>
      <c r="G43" s="173">
        <f>IFERROR(VLOOKUP(B43,'[1]ВОМ КГ-3 СОЭКС'!$C$3:$K$2063,9,0),"-")</f>
        <v>1</v>
      </c>
      <c r="H43" s="174">
        <f>IFERROR(VLOOKUP(B43,'[1]ВОМ КГ-3 СОЭКС'!$C$3:$L$2063,10,0),"-")</f>
        <v>299.5</v>
      </c>
      <c r="I43" s="175" t="str">
        <f>IFERROR(VLOOKUP(B43,[2]Отгрузки!$B$313:$C$510,2,0),"-")</f>
        <v>-</v>
      </c>
      <c r="J43" s="176" t="str">
        <f t="shared" si="9"/>
        <v>-</v>
      </c>
      <c r="K43" s="179" t="str">
        <f>IFERROR(VLOOKUP(B43,'[3]08.10.25'!$B$305:$C$502,2,0),"-")</f>
        <v>-</v>
      </c>
      <c r="L43" s="180" t="str">
        <f t="shared" si="0"/>
        <v>-</v>
      </c>
      <c r="M43" s="181" t="str">
        <f t="shared" si="1"/>
        <v>-</v>
      </c>
      <c r="N43" s="214" t="str">
        <f t="shared" si="2"/>
        <v>-</v>
      </c>
      <c r="O43" s="220">
        <f t="shared" si="3"/>
        <v>1</v>
      </c>
      <c r="P43" s="221">
        <f t="shared" si="4"/>
        <v>299.5</v>
      </c>
      <c r="Q43" s="217" t="str">
        <f>IFERROR(VLOOKUP(B43,'[4]Выполнение 1'!$B$7:$D$236,3,0),"-")</f>
        <v>-</v>
      </c>
      <c r="R43" s="178" t="str">
        <f t="shared" si="5"/>
        <v>-</v>
      </c>
      <c r="S43" s="177"/>
      <c r="T43" s="184">
        <f t="shared" si="6"/>
        <v>0</v>
      </c>
      <c r="U43" s="224">
        <v>0</v>
      </c>
      <c r="V43" s="241">
        <v>0</v>
      </c>
      <c r="W43" s="246" t="s">
        <v>5183</v>
      </c>
      <c r="X43" s="246" t="s">
        <v>5183</v>
      </c>
      <c r="Y43" s="247">
        <f t="shared" si="7"/>
        <v>0</v>
      </c>
      <c r="Z43" s="247">
        <f t="shared" si="8"/>
        <v>0</v>
      </c>
      <c r="AA43" s="227" t="str">
        <f>IFERROR(VLOOKUP(B43,[5]Поставка!$B$3:$AA$2063,26,0),"-")</f>
        <v>-</v>
      </c>
      <c r="AB43" s="229" t="str">
        <f>IFERROR(VLOOKUP(C43,'[6]Приложение №1'!$C$7:$F$124,4,0),"-")</f>
        <v>-</v>
      </c>
    </row>
    <row r="44" spans="1:28" ht="16.149999999999999" customHeight="1" x14ac:dyDescent="0.25">
      <c r="A44" s="66" t="s">
        <v>145</v>
      </c>
      <c r="B44" s="201" t="s">
        <v>146</v>
      </c>
      <c r="C44" s="201" t="s">
        <v>147</v>
      </c>
      <c r="D44" s="66">
        <v>1</v>
      </c>
      <c r="E44" s="182">
        <v>330.9</v>
      </c>
      <c r="F44" s="182">
        <v>330.9</v>
      </c>
      <c r="G44" s="173">
        <f>IFERROR(VLOOKUP(B44,'[1]ВОМ КГ-3 СОЭКС'!$C$3:$K$2063,9,0),"-")</f>
        <v>1</v>
      </c>
      <c r="H44" s="174">
        <f>IFERROR(VLOOKUP(B44,'[1]ВОМ КГ-3 СОЭКС'!$C$3:$L$2063,10,0),"-")</f>
        <v>330.9</v>
      </c>
      <c r="I44" s="175" t="str">
        <f>IFERROR(VLOOKUP(B44,[2]Отгрузки!$B$313:$C$510,2,0),"-")</f>
        <v>-</v>
      </c>
      <c r="J44" s="176" t="str">
        <f t="shared" si="9"/>
        <v>-</v>
      </c>
      <c r="K44" s="179" t="str">
        <f>IFERROR(VLOOKUP(B44,'[3]08.10.25'!$B$305:$C$502,2,0),"-")</f>
        <v>-</v>
      </c>
      <c r="L44" s="180" t="str">
        <f t="shared" si="0"/>
        <v>-</v>
      </c>
      <c r="M44" s="181" t="str">
        <f t="shared" si="1"/>
        <v>-</v>
      </c>
      <c r="N44" s="214" t="str">
        <f t="shared" si="2"/>
        <v>-</v>
      </c>
      <c r="O44" s="220">
        <f t="shared" si="3"/>
        <v>1</v>
      </c>
      <c r="P44" s="221">
        <f t="shared" si="4"/>
        <v>330.9</v>
      </c>
      <c r="Q44" s="217" t="str">
        <f>IFERROR(VLOOKUP(B44,'[4]Выполнение 1'!$B$7:$D$236,3,0),"-")</f>
        <v>-</v>
      </c>
      <c r="R44" s="178" t="str">
        <f t="shared" si="5"/>
        <v>-</v>
      </c>
      <c r="S44" s="177"/>
      <c r="T44" s="184">
        <f t="shared" si="6"/>
        <v>0</v>
      </c>
      <c r="U44" s="224">
        <v>0</v>
      </c>
      <c r="V44" s="241">
        <v>0</v>
      </c>
      <c r="W44" s="246" t="s">
        <v>5183</v>
      </c>
      <c r="X44" s="246" t="s">
        <v>5183</v>
      </c>
      <c r="Y44" s="247">
        <f t="shared" si="7"/>
        <v>0</v>
      </c>
      <c r="Z44" s="247">
        <f t="shared" si="8"/>
        <v>0</v>
      </c>
      <c r="AA44" s="227" t="str">
        <f>IFERROR(VLOOKUP(B44,[5]Поставка!$B$3:$AA$2063,26,0),"-")</f>
        <v>-</v>
      </c>
      <c r="AB44" s="229" t="str">
        <f>IFERROR(VLOOKUP(C44,'[6]Приложение №1'!$C$7:$F$124,4,0),"-")</f>
        <v>-</v>
      </c>
    </row>
    <row r="45" spans="1:28" ht="16.149999999999999" customHeight="1" x14ac:dyDescent="0.25">
      <c r="A45" s="66" t="s">
        <v>148</v>
      </c>
      <c r="B45" s="201" t="s">
        <v>149</v>
      </c>
      <c r="C45" s="201" t="s">
        <v>150</v>
      </c>
      <c r="D45" s="66">
        <v>1</v>
      </c>
      <c r="E45" s="182">
        <v>350.6</v>
      </c>
      <c r="F45" s="182">
        <v>350.6</v>
      </c>
      <c r="G45" s="173">
        <f>IFERROR(VLOOKUP(B45,'[1]ВОМ КГ-3 СОЭКС'!$C$3:$K$2063,9,0),"-")</f>
        <v>1</v>
      </c>
      <c r="H45" s="174">
        <f>IFERROR(VLOOKUP(B45,'[1]ВОМ КГ-3 СОЭКС'!$C$3:$L$2063,10,0),"-")</f>
        <v>350.6</v>
      </c>
      <c r="I45" s="175" t="str">
        <f>IFERROR(VLOOKUP(B45,[2]Отгрузки!$B$313:$C$510,2,0),"-")</f>
        <v>-</v>
      </c>
      <c r="J45" s="176" t="str">
        <f t="shared" si="9"/>
        <v>-</v>
      </c>
      <c r="K45" s="179" t="str">
        <f>IFERROR(VLOOKUP(B45,'[3]08.10.25'!$B$305:$C$502,2,0),"-")</f>
        <v>-</v>
      </c>
      <c r="L45" s="180" t="str">
        <f t="shared" si="0"/>
        <v>-</v>
      </c>
      <c r="M45" s="181" t="str">
        <f t="shared" si="1"/>
        <v>-</v>
      </c>
      <c r="N45" s="214" t="str">
        <f t="shared" si="2"/>
        <v>-</v>
      </c>
      <c r="O45" s="220">
        <f t="shared" si="3"/>
        <v>1</v>
      </c>
      <c r="P45" s="221">
        <f t="shared" si="4"/>
        <v>350.6</v>
      </c>
      <c r="Q45" s="217" t="str">
        <f>IFERROR(VLOOKUP(B45,'[4]Выполнение 1'!$B$7:$D$236,3,0),"-")</f>
        <v>-</v>
      </c>
      <c r="R45" s="178" t="str">
        <f t="shared" si="5"/>
        <v>-</v>
      </c>
      <c r="S45" s="177"/>
      <c r="T45" s="184">
        <f t="shared" si="6"/>
        <v>0</v>
      </c>
      <c r="U45" s="224">
        <v>0</v>
      </c>
      <c r="V45" s="241">
        <v>0</v>
      </c>
      <c r="W45" s="246" t="s">
        <v>5183</v>
      </c>
      <c r="X45" s="246" t="s">
        <v>5183</v>
      </c>
      <c r="Y45" s="247">
        <f t="shared" si="7"/>
        <v>0</v>
      </c>
      <c r="Z45" s="247">
        <f t="shared" si="8"/>
        <v>0</v>
      </c>
      <c r="AA45" s="227" t="str">
        <f>IFERROR(VLOOKUP(B45,[5]Поставка!$B$3:$AA$2063,26,0),"-")</f>
        <v>-</v>
      </c>
      <c r="AB45" s="229" t="str">
        <f>IFERROR(VLOOKUP(C45,'[6]Приложение №1'!$C$7:$F$124,4,0),"-")</f>
        <v>-</v>
      </c>
    </row>
    <row r="46" spans="1:28" ht="16.149999999999999" customHeight="1" x14ac:dyDescent="0.25">
      <c r="A46" s="66" t="s">
        <v>151</v>
      </c>
      <c r="B46" s="201" t="s">
        <v>152</v>
      </c>
      <c r="C46" s="201" t="s">
        <v>153</v>
      </c>
      <c r="D46" s="66">
        <v>1</v>
      </c>
      <c r="E46" s="182">
        <v>329.5</v>
      </c>
      <c r="F46" s="182">
        <v>329.5</v>
      </c>
      <c r="G46" s="173">
        <f>IFERROR(VLOOKUP(B46,'[1]ВОМ КГ-3 СОЭКС'!$C$3:$K$2063,9,0),"-")</f>
        <v>1</v>
      </c>
      <c r="H46" s="174">
        <f>IFERROR(VLOOKUP(B46,'[1]ВОМ КГ-3 СОЭКС'!$C$3:$L$2063,10,0),"-")</f>
        <v>329.5</v>
      </c>
      <c r="I46" s="175" t="str">
        <f>IFERROR(VLOOKUP(B46,[2]Отгрузки!$B$313:$C$510,2,0),"-")</f>
        <v>-</v>
      </c>
      <c r="J46" s="176" t="str">
        <f t="shared" si="9"/>
        <v>-</v>
      </c>
      <c r="K46" s="179" t="str">
        <f>IFERROR(VLOOKUP(B46,'[3]08.10.25'!$B$305:$C$502,2,0),"-")</f>
        <v>-</v>
      </c>
      <c r="L46" s="180" t="str">
        <f t="shared" si="0"/>
        <v>-</v>
      </c>
      <c r="M46" s="181" t="str">
        <f t="shared" si="1"/>
        <v>-</v>
      </c>
      <c r="N46" s="214" t="str">
        <f t="shared" si="2"/>
        <v>-</v>
      </c>
      <c r="O46" s="220">
        <f t="shared" si="3"/>
        <v>1</v>
      </c>
      <c r="P46" s="221">
        <f t="shared" si="4"/>
        <v>329.5</v>
      </c>
      <c r="Q46" s="217" t="str">
        <f>IFERROR(VLOOKUP(B46,'[4]Выполнение 1'!$B$7:$D$236,3,0),"-")</f>
        <v>-</v>
      </c>
      <c r="R46" s="178" t="str">
        <f t="shared" si="5"/>
        <v>-</v>
      </c>
      <c r="S46" s="177"/>
      <c r="T46" s="184">
        <f t="shared" si="6"/>
        <v>0</v>
      </c>
      <c r="U46" s="224">
        <v>0</v>
      </c>
      <c r="V46" s="241">
        <v>0</v>
      </c>
      <c r="W46" s="246" t="s">
        <v>5183</v>
      </c>
      <c r="X46" s="246" t="s">
        <v>5183</v>
      </c>
      <c r="Y46" s="247">
        <f t="shared" si="7"/>
        <v>0</v>
      </c>
      <c r="Z46" s="247">
        <f t="shared" si="8"/>
        <v>0</v>
      </c>
      <c r="AA46" s="227" t="str">
        <f>IFERROR(VLOOKUP(B46,[5]Поставка!$B$3:$AA$2063,26,0),"-")</f>
        <v>-</v>
      </c>
      <c r="AB46" s="229" t="str">
        <f>IFERROR(VLOOKUP(C46,'[6]Приложение №1'!$C$7:$F$124,4,0),"-")</f>
        <v>-</v>
      </c>
    </row>
    <row r="47" spans="1:28" ht="16.149999999999999" customHeight="1" x14ac:dyDescent="0.25">
      <c r="A47" s="66" t="s">
        <v>154</v>
      </c>
      <c r="B47" s="201" t="s">
        <v>155</v>
      </c>
      <c r="C47" s="201" t="s">
        <v>156</v>
      </c>
      <c r="D47" s="66">
        <v>1</v>
      </c>
      <c r="E47" s="182">
        <v>349.2</v>
      </c>
      <c r="F47" s="182">
        <v>349.2</v>
      </c>
      <c r="G47" s="173">
        <f>IFERROR(VLOOKUP(B47,'[1]ВОМ КГ-3 СОЭКС'!$C$3:$K$2063,9,0),"-")</f>
        <v>1</v>
      </c>
      <c r="H47" s="174">
        <f>IFERROR(VLOOKUP(B47,'[1]ВОМ КГ-3 СОЭКС'!$C$3:$L$2063,10,0),"-")</f>
        <v>349.2</v>
      </c>
      <c r="I47" s="175" t="str">
        <f>IFERROR(VLOOKUP(B47,[2]Отгрузки!$B$313:$C$510,2,0),"-")</f>
        <v>-</v>
      </c>
      <c r="J47" s="176" t="str">
        <f t="shared" si="9"/>
        <v>-</v>
      </c>
      <c r="K47" s="179" t="str">
        <f>IFERROR(VLOOKUP(B47,'[3]08.10.25'!$B$305:$C$502,2,0),"-")</f>
        <v>-</v>
      </c>
      <c r="L47" s="180" t="str">
        <f t="shared" si="0"/>
        <v>-</v>
      </c>
      <c r="M47" s="181" t="str">
        <f t="shared" si="1"/>
        <v>-</v>
      </c>
      <c r="N47" s="214" t="str">
        <f t="shared" si="2"/>
        <v>-</v>
      </c>
      <c r="O47" s="220">
        <f t="shared" si="3"/>
        <v>1</v>
      </c>
      <c r="P47" s="221">
        <f t="shared" si="4"/>
        <v>349.2</v>
      </c>
      <c r="Q47" s="217" t="str">
        <f>IFERROR(VLOOKUP(B47,'[4]Выполнение 1'!$B$7:$D$236,3,0),"-")</f>
        <v>-</v>
      </c>
      <c r="R47" s="178" t="str">
        <f t="shared" si="5"/>
        <v>-</v>
      </c>
      <c r="S47" s="177"/>
      <c r="T47" s="184">
        <f t="shared" si="6"/>
        <v>0</v>
      </c>
      <c r="U47" s="224">
        <v>0</v>
      </c>
      <c r="V47" s="241">
        <v>0</v>
      </c>
      <c r="W47" s="246" t="s">
        <v>5183</v>
      </c>
      <c r="X47" s="246" t="s">
        <v>5183</v>
      </c>
      <c r="Y47" s="247">
        <f t="shared" si="7"/>
        <v>0</v>
      </c>
      <c r="Z47" s="247">
        <f t="shared" si="8"/>
        <v>0</v>
      </c>
      <c r="AA47" s="227" t="str">
        <f>IFERROR(VLOOKUP(B47,[5]Поставка!$B$3:$AA$2063,26,0),"-")</f>
        <v>-</v>
      </c>
      <c r="AB47" s="229" t="str">
        <f>IFERROR(VLOOKUP(C47,'[6]Приложение №1'!$C$7:$F$124,4,0),"-")</f>
        <v>-</v>
      </c>
    </row>
    <row r="48" spans="1:28" ht="16.149999999999999" customHeight="1" x14ac:dyDescent="0.25">
      <c r="A48" s="66" t="s">
        <v>157</v>
      </c>
      <c r="B48" s="201" t="s">
        <v>158</v>
      </c>
      <c r="C48" s="201" t="s">
        <v>159</v>
      </c>
      <c r="D48" s="66">
        <v>1</v>
      </c>
      <c r="E48" s="182">
        <v>312.2</v>
      </c>
      <c r="F48" s="182">
        <v>312.2</v>
      </c>
      <c r="G48" s="173">
        <f>IFERROR(VLOOKUP(B48,'[1]ВОМ КГ-3 СОЭКС'!$C$3:$K$2063,9,0),"-")</f>
        <v>1</v>
      </c>
      <c r="H48" s="174">
        <f>IFERROR(VLOOKUP(B48,'[1]ВОМ КГ-3 СОЭКС'!$C$3:$L$2063,10,0),"-")</f>
        <v>312.2</v>
      </c>
      <c r="I48" s="175" t="str">
        <f>IFERROR(VLOOKUP(B48,[2]Отгрузки!$B$313:$C$510,2,0),"-")</f>
        <v>-</v>
      </c>
      <c r="J48" s="176" t="str">
        <f t="shared" si="9"/>
        <v>-</v>
      </c>
      <c r="K48" s="179" t="str">
        <f>IFERROR(VLOOKUP(B48,'[3]08.10.25'!$B$305:$C$502,2,0),"-")</f>
        <v>-</v>
      </c>
      <c r="L48" s="180" t="str">
        <f t="shared" si="0"/>
        <v>-</v>
      </c>
      <c r="M48" s="181" t="str">
        <f t="shared" si="1"/>
        <v>-</v>
      </c>
      <c r="N48" s="214" t="str">
        <f t="shared" si="2"/>
        <v>-</v>
      </c>
      <c r="O48" s="220">
        <f t="shared" si="3"/>
        <v>1</v>
      </c>
      <c r="P48" s="221">
        <f t="shared" si="4"/>
        <v>312.2</v>
      </c>
      <c r="Q48" s="217" t="str">
        <f>IFERROR(VLOOKUP(B48,'[4]Выполнение 1'!$B$7:$D$236,3,0),"-")</f>
        <v>-</v>
      </c>
      <c r="R48" s="178" t="str">
        <f t="shared" si="5"/>
        <v>-</v>
      </c>
      <c r="S48" s="177"/>
      <c r="T48" s="184">
        <f t="shared" si="6"/>
        <v>0</v>
      </c>
      <c r="U48" s="224">
        <v>0</v>
      </c>
      <c r="V48" s="241">
        <v>0</v>
      </c>
      <c r="W48" s="246" t="s">
        <v>5183</v>
      </c>
      <c r="X48" s="246" t="s">
        <v>5183</v>
      </c>
      <c r="Y48" s="247">
        <f t="shared" si="7"/>
        <v>0</v>
      </c>
      <c r="Z48" s="247">
        <f t="shared" si="8"/>
        <v>0</v>
      </c>
      <c r="AA48" s="227" t="str">
        <f>IFERROR(VLOOKUP(B48,[5]Поставка!$B$3:$AA$2063,26,0),"-")</f>
        <v>-</v>
      </c>
      <c r="AB48" s="229" t="str">
        <f>IFERROR(VLOOKUP(C48,'[6]Приложение №1'!$C$7:$F$124,4,0),"-")</f>
        <v>-</v>
      </c>
    </row>
    <row r="49" spans="1:28" ht="16.149999999999999" customHeight="1" x14ac:dyDescent="0.25">
      <c r="A49" s="66" t="s">
        <v>160</v>
      </c>
      <c r="B49" s="201" t="s">
        <v>161</v>
      </c>
      <c r="C49" s="201" t="s">
        <v>162</v>
      </c>
      <c r="D49" s="66">
        <v>1</v>
      </c>
      <c r="E49" s="182">
        <v>331.8</v>
      </c>
      <c r="F49" s="182">
        <v>331.8</v>
      </c>
      <c r="G49" s="173">
        <f>IFERROR(VLOOKUP(B49,'[1]ВОМ КГ-3 СОЭКС'!$C$3:$K$2063,9,0),"-")</f>
        <v>1</v>
      </c>
      <c r="H49" s="174">
        <f>IFERROR(VLOOKUP(B49,'[1]ВОМ КГ-3 СОЭКС'!$C$3:$L$2063,10,0),"-")</f>
        <v>331.8</v>
      </c>
      <c r="I49" s="175" t="str">
        <f>IFERROR(VLOOKUP(B49,[2]Отгрузки!$B$313:$C$510,2,0),"-")</f>
        <v>-</v>
      </c>
      <c r="J49" s="176" t="str">
        <f t="shared" si="9"/>
        <v>-</v>
      </c>
      <c r="K49" s="179" t="str">
        <f>IFERROR(VLOOKUP(B49,'[3]08.10.25'!$B$305:$C$502,2,0),"-")</f>
        <v>-</v>
      </c>
      <c r="L49" s="180" t="str">
        <f t="shared" si="0"/>
        <v>-</v>
      </c>
      <c r="M49" s="181" t="str">
        <f t="shared" si="1"/>
        <v>-</v>
      </c>
      <c r="N49" s="214" t="str">
        <f t="shared" si="2"/>
        <v>-</v>
      </c>
      <c r="O49" s="220">
        <f t="shared" si="3"/>
        <v>1</v>
      </c>
      <c r="P49" s="221">
        <f t="shared" si="4"/>
        <v>331.8</v>
      </c>
      <c r="Q49" s="217" t="str">
        <f>IFERROR(VLOOKUP(B49,'[4]Выполнение 1'!$B$7:$D$236,3,0),"-")</f>
        <v>-</v>
      </c>
      <c r="R49" s="178" t="str">
        <f t="shared" si="5"/>
        <v>-</v>
      </c>
      <c r="S49" s="177"/>
      <c r="T49" s="184">
        <f t="shared" si="6"/>
        <v>0</v>
      </c>
      <c r="U49" s="224">
        <v>0</v>
      </c>
      <c r="V49" s="241">
        <v>0</v>
      </c>
      <c r="W49" s="246" t="s">
        <v>5183</v>
      </c>
      <c r="X49" s="246" t="s">
        <v>5183</v>
      </c>
      <c r="Y49" s="247">
        <f t="shared" si="7"/>
        <v>0</v>
      </c>
      <c r="Z49" s="247">
        <f t="shared" si="8"/>
        <v>0</v>
      </c>
      <c r="AA49" s="227" t="str">
        <f>IFERROR(VLOOKUP(B49,[5]Поставка!$B$3:$AA$2063,26,0),"-")</f>
        <v>-</v>
      </c>
      <c r="AB49" s="229" t="str">
        <f>IFERROR(VLOOKUP(C49,'[6]Приложение №1'!$C$7:$F$124,4,0),"-")</f>
        <v>-</v>
      </c>
    </row>
    <row r="50" spans="1:28" ht="16.149999999999999" customHeight="1" x14ac:dyDescent="0.25">
      <c r="A50" s="66" t="s">
        <v>163</v>
      </c>
      <c r="B50" s="201" t="s">
        <v>164</v>
      </c>
      <c r="C50" s="201" t="s">
        <v>165</v>
      </c>
      <c r="D50" s="66">
        <v>1</v>
      </c>
      <c r="E50" s="182">
        <v>630.79999999999995</v>
      </c>
      <c r="F50" s="182">
        <v>630.79999999999995</v>
      </c>
      <c r="G50" s="173">
        <f>IFERROR(VLOOKUP(B50,'[1]ВОМ КГ-3 СОЭКС'!$C$3:$K$2063,9,0),"-")</f>
        <v>1</v>
      </c>
      <c r="H50" s="174">
        <f>IFERROR(VLOOKUP(B50,'[1]ВОМ КГ-3 СОЭКС'!$C$3:$L$2063,10,0),"-")</f>
        <v>630.79999999999995</v>
      </c>
      <c r="I50" s="175">
        <f>IFERROR(VLOOKUP(B50,[2]Отгрузки!$B$313:$C$510,2,0),"-")</f>
        <v>1</v>
      </c>
      <c r="J50" s="176">
        <f t="shared" si="9"/>
        <v>630.79999999999995</v>
      </c>
      <c r="K50" s="179">
        <f>IFERROR(VLOOKUP(B50,'[3]08.10.25'!$B$305:$C$502,2,0),"-")</f>
        <v>1</v>
      </c>
      <c r="L50" s="180">
        <f t="shared" si="0"/>
        <v>630.79999999999995</v>
      </c>
      <c r="M50" s="181">
        <f t="shared" si="1"/>
        <v>0</v>
      </c>
      <c r="N50" s="214">
        <f t="shared" si="2"/>
        <v>0</v>
      </c>
      <c r="O50" s="220">
        <f t="shared" si="3"/>
        <v>0</v>
      </c>
      <c r="P50" s="221">
        <f t="shared" si="4"/>
        <v>0</v>
      </c>
      <c r="Q50" s="217" t="str">
        <f>IFERROR(VLOOKUP(B50,'[4]Выполнение 1'!$B$7:$D$236,3,0),"-")</f>
        <v>-</v>
      </c>
      <c r="R50" s="178" t="str">
        <f t="shared" si="5"/>
        <v>-</v>
      </c>
      <c r="S50" s="177"/>
      <c r="T50" s="184">
        <f t="shared" si="6"/>
        <v>0</v>
      </c>
      <c r="U50" s="224">
        <v>0</v>
      </c>
      <c r="V50" s="241">
        <v>0</v>
      </c>
      <c r="W50" s="246" t="s">
        <v>5183</v>
      </c>
      <c r="X50" s="246" t="s">
        <v>5183</v>
      </c>
      <c r="Y50" s="247">
        <f t="shared" si="7"/>
        <v>0</v>
      </c>
      <c r="Z50" s="247">
        <f t="shared" si="8"/>
        <v>0</v>
      </c>
      <c r="AA50" s="227" t="str">
        <f>IFERROR(VLOOKUP(B50,[5]Поставка!$B$3:$AA$2063,26,0),"-")</f>
        <v>-</v>
      </c>
      <c r="AB50" s="229">
        <f>IFERROR(VLOOKUP(C50,'[6]Приложение №1'!$C$7:$F$124,4,0),"-")</f>
        <v>0.63079999999999992</v>
      </c>
    </row>
    <row r="51" spans="1:28" ht="16.149999999999999" customHeight="1" x14ac:dyDescent="0.25">
      <c r="A51" s="66" t="s">
        <v>166</v>
      </c>
      <c r="B51" s="201" t="s">
        <v>167</v>
      </c>
      <c r="C51" s="201" t="s">
        <v>168</v>
      </c>
      <c r="D51" s="66">
        <v>1</v>
      </c>
      <c r="E51" s="182">
        <v>626.20000000000005</v>
      </c>
      <c r="F51" s="182">
        <v>626.20000000000005</v>
      </c>
      <c r="G51" s="173">
        <f>IFERROR(VLOOKUP(B51,'[1]ВОМ КГ-3 СОЭКС'!$C$3:$K$2063,9,0),"-")</f>
        <v>1</v>
      </c>
      <c r="H51" s="174">
        <f>IFERROR(VLOOKUP(B51,'[1]ВОМ КГ-3 СОЭКС'!$C$3:$L$2063,10,0),"-")</f>
        <v>626.20000000000005</v>
      </c>
      <c r="I51" s="175">
        <f>IFERROR(VLOOKUP(B51,[2]Отгрузки!$B$313:$C$510,2,0),"-")</f>
        <v>1</v>
      </c>
      <c r="J51" s="176">
        <f t="shared" si="9"/>
        <v>626.20000000000005</v>
      </c>
      <c r="K51" s="179">
        <f>IFERROR(VLOOKUP(B51,'[3]08.10.25'!$B$305:$C$502,2,0),"-")</f>
        <v>1</v>
      </c>
      <c r="L51" s="180">
        <f t="shared" si="0"/>
        <v>626.20000000000005</v>
      </c>
      <c r="M51" s="181">
        <f t="shared" si="1"/>
        <v>0</v>
      </c>
      <c r="N51" s="214">
        <f t="shared" si="2"/>
        <v>0</v>
      </c>
      <c r="O51" s="220">
        <f t="shared" si="3"/>
        <v>0</v>
      </c>
      <c r="P51" s="221">
        <f t="shared" si="4"/>
        <v>0</v>
      </c>
      <c r="Q51" s="217" t="str">
        <f>IFERROR(VLOOKUP(B51,'[4]Выполнение 1'!$B$7:$D$236,3,0),"-")</f>
        <v>-</v>
      </c>
      <c r="R51" s="178" t="str">
        <f t="shared" si="5"/>
        <v>-</v>
      </c>
      <c r="S51" s="177"/>
      <c r="T51" s="184">
        <f t="shared" si="6"/>
        <v>0</v>
      </c>
      <c r="U51" s="224">
        <v>0</v>
      </c>
      <c r="V51" s="241">
        <v>0</v>
      </c>
      <c r="W51" s="246" t="s">
        <v>5183</v>
      </c>
      <c r="X51" s="246" t="s">
        <v>5183</v>
      </c>
      <c r="Y51" s="247">
        <f t="shared" si="7"/>
        <v>0</v>
      </c>
      <c r="Z51" s="247">
        <f t="shared" si="8"/>
        <v>0</v>
      </c>
      <c r="AA51" s="227" t="str">
        <f>IFERROR(VLOOKUP(B51,[5]Поставка!$B$3:$AA$2063,26,0),"-")</f>
        <v>-</v>
      </c>
      <c r="AB51" s="229">
        <f>IFERROR(VLOOKUP(C51,'[6]Приложение №1'!$C$7:$F$124,4,0),"-")</f>
        <v>0.62620000000000009</v>
      </c>
    </row>
    <row r="52" spans="1:28" ht="16.149999999999999" customHeight="1" x14ac:dyDescent="0.25">
      <c r="A52" s="66" t="s">
        <v>169</v>
      </c>
      <c r="B52" s="201" t="s">
        <v>170</v>
      </c>
      <c r="C52" s="201" t="s">
        <v>171</v>
      </c>
      <c r="D52" s="66">
        <v>2</v>
      </c>
      <c r="E52" s="182">
        <v>613</v>
      </c>
      <c r="F52" s="182">
        <v>1226</v>
      </c>
      <c r="G52" s="173">
        <f>IFERROR(VLOOKUP(B52,'[1]ВОМ КГ-3 СОЭКС'!$C$3:$K$2063,9,0),"-")</f>
        <v>2</v>
      </c>
      <c r="H52" s="174">
        <f>IFERROR(VLOOKUP(B52,'[1]ВОМ КГ-3 СОЭКС'!$C$3:$L$2063,10,0),"-")</f>
        <v>1226</v>
      </c>
      <c r="I52" s="175">
        <f>IFERROR(VLOOKUP(B52,[2]Отгрузки!$B$313:$C$510,2,0),"-")</f>
        <v>2</v>
      </c>
      <c r="J52" s="176">
        <f t="shared" si="9"/>
        <v>1226</v>
      </c>
      <c r="K52" s="179">
        <f>IFERROR(VLOOKUP(B52,'[3]08.10.25'!$B$305:$C$502,2,0),"-")</f>
        <v>2</v>
      </c>
      <c r="L52" s="180">
        <f t="shared" si="0"/>
        <v>1226</v>
      </c>
      <c r="M52" s="181">
        <f t="shared" si="1"/>
        <v>0</v>
      </c>
      <c r="N52" s="214">
        <f t="shared" si="2"/>
        <v>0</v>
      </c>
      <c r="O52" s="220">
        <f t="shared" si="3"/>
        <v>0</v>
      </c>
      <c r="P52" s="221">
        <f t="shared" si="4"/>
        <v>0</v>
      </c>
      <c r="Q52" s="217" t="str">
        <f>IFERROR(VLOOKUP(B52,'[4]Выполнение 1'!$B$7:$D$236,3,0),"-")</f>
        <v>-</v>
      </c>
      <c r="R52" s="178" t="str">
        <f t="shared" si="5"/>
        <v>-</v>
      </c>
      <c r="S52" s="177"/>
      <c r="T52" s="184">
        <f t="shared" si="6"/>
        <v>0</v>
      </c>
      <c r="U52" s="224">
        <v>0</v>
      </c>
      <c r="V52" s="241">
        <v>0</v>
      </c>
      <c r="W52" s="246" t="s">
        <v>5183</v>
      </c>
      <c r="X52" s="246" t="s">
        <v>5183</v>
      </c>
      <c r="Y52" s="247">
        <f t="shared" si="7"/>
        <v>0</v>
      </c>
      <c r="Z52" s="247">
        <f t="shared" si="8"/>
        <v>0</v>
      </c>
      <c r="AA52" s="227" t="str">
        <f>IFERROR(VLOOKUP(B52,[5]Поставка!$B$3:$AA$2063,26,0),"-")</f>
        <v>-</v>
      </c>
      <c r="AB52" s="229">
        <f>IFERROR(VLOOKUP(C52,'[6]Приложение №1'!$C$7:$F$124,4,0),"-")</f>
        <v>1.226</v>
      </c>
    </row>
    <row r="53" spans="1:28" ht="16.149999999999999" customHeight="1" x14ac:dyDescent="0.25">
      <c r="A53" s="66" t="s">
        <v>172</v>
      </c>
      <c r="B53" s="201" t="s">
        <v>173</v>
      </c>
      <c r="C53" s="201" t="s">
        <v>174</v>
      </c>
      <c r="D53" s="66">
        <v>1</v>
      </c>
      <c r="E53" s="182">
        <v>267.5</v>
      </c>
      <c r="F53" s="182">
        <v>267.5</v>
      </c>
      <c r="G53" s="173">
        <f>IFERROR(VLOOKUP(B53,'[1]ВОМ КГ-3 СОЭКС'!$C$3:$K$2063,9,0),"-")</f>
        <v>1</v>
      </c>
      <c r="H53" s="174">
        <f>IFERROR(VLOOKUP(B53,'[1]ВОМ КГ-3 СОЭКС'!$C$3:$L$2063,10,0),"-")</f>
        <v>267.5</v>
      </c>
      <c r="I53" s="175" t="str">
        <f>IFERROR(VLOOKUP(B53,[2]Отгрузки!$B$313:$C$510,2,0),"-")</f>
        <v>-</v>
      </c>
      <c r="J53" s="176" t="str">
        <f t="shared" si="9"/>
        <v>-</v>
      </c>
      <c r="K53" s="179" t="str">
        <f>IFERROR(VLOOKUP(B53,'[3]08.10.25'!$B$305:$C$502,2,0),"-")</f>
        <v>-</v>
      </c>
      <c r="L53" s="180" t="str">
        <f t="shared" si="0"/>
        <v>-</v>
      </c>
      <c r="M53" s="181" t="str">
        <f t="shared" si="1"/>
        <v>-</v>
      </c>
      <c r="N53" s="214" t="str">
        <f t="shared" si="2"/>
        <v>-</v>
      </c>
      <c r="O53" s="220">
        <f t="shared" si="3"/>
        <v>1</v>
      </c>
      <c r="P53" s="221">
        <f t="shared" si="4"/>
        <v>267.5</v>
      </c>
      <c r="Q53" s="217" t="str">
        <f>IFERROR(VLOOKUP(B53,'[4]Выполнение 1'!$B$7:$D$236,3,0),"-")</f>
        <v>-</v>
      </c>
      <c r="R53" s="178" t="str">
        <f t="shared" si="5"/>
        <v>-</v>
      </c>
      <c r="S53" s="177"/>
      <c r="T53" s="184">
        <f t="shared" si="6"/>
        <v>0</v>
      </c>
      <c r="U53" s="224">
        <v>0</v>
      </c>
      <c r="V53" s="241">
        <v>0</v>
      </c>
      <c r="W53" s="246" t="s">
        <v>5183</v>
      </c>
      <c r="X53" s="246" t="s">
        <v>5183</v>
      </c>
      <c r="Y53" s="247">
        <f t="shared" si="7"/>
        <v>0</v>
      </c>
      <c r="Z53" s="247">
        <f t="shared" si="8"/>
        <v>0</v>
      </c>
      <c r="AA53" s="227" t="str">
        <f>IFERROR(VLOOKUP(B53,[5]Поставка!$B$3:$AA$2063,26,0),"-")</f>
        <v>-</v>
      </c>
      <c r="AB53" s="229" t="str">
        <f>IFERROR(VLOOKUP(C53,'[6]Приложение №1'!$C$7:$F$124,4,0),"-")</f>
        <v>-</v>
      </c>
    </row>
    <row r="54" spans="1:28" ht="16.149999999999999" customHeight="1" x14ac:dyDescent="0.25">
      <c r="A54" s="66" t="s">
        <v>175</v>
      </c>
      <c r="B54" s="201" t="s">
        <v>176</v>
      </c>
      <c r="C54" s="201" t="s">
        <v>177</v>
      </c>
      <c r="D54" s="66">
        <v>7</v>
      </c>
      <c r="E54" s="182">
        <v>147.4</v>
      </c>
      <c r="F54" s="182">
        <v>1031.8</v>
      </c>
      <c r="G54" s="173">
        <f>IFERROR(VLOOKUP(B54,'[1]ВОМ КГ-3 СОЭКС'!$C$3:$K$2063,9,0),"-")</f>
        <v>0</v>
      </c>
      <c r="H54" s="174">
        <f>IFERROR(VLOOKUP(B54,'[1]ВОМ КГ-3 СОЭКС'!$C$3:$L$2063,10,0),"-")</f>
        <v>0</v>
      </c>
      <c r="I54" s="175" t="str">
        <f>IFERROR(VLOOKUP(B54,[2]Отгрузки!$B$313:$C$510,2,0),"-")</f>
        <v>-</v>
      </c>
      <c r="J54" s="176" t="str">
        <f t="shared" si="9"/>
        <v>-</v>
      </c>
      <c r="K54" s="179" t="str">
        <f>IFERROR(VLOOKUP(B54,'[3]08.10.25'!$B$305:$C$502,2,0),"-")</f>
        <v>-</v>
      </c>
      <c r="L54" s="180" t="str">
        <f t="shared" si="0"/>
        <v>-</v>
      </c>
      <c r="M54" s="181" t="str">
        <f t="shared" si="1"/>
        <v>-</v>
      </c>
      <c r="N54" s="214" t="str">
        <f t="shared" si="2"/>
        <v>-</v>
      </c>
      <c r="O54" s="220">
        <f t="shared" si="3"/>
        <v>0</v>
      </c>
      <c r="P54" s="221">
        <f t="shared" si="4"/>
        <v>0</v>
      </c>
      <c r="Q54" s="217" t="str">
        <f>IFERROR(VLOOKUP(B54,'[4]Выполнение 1'!$B$7:$D$236,3,0),"-")</f>
        <v>-</v>
      </c>
      <c r="R54" s="178" t="str">
        <f t="shared" si="5"/>
        <v>-</v>
      </c>
      <c r="S54" s="177"/>
      <c r="T54" s="184">
        <f t="shared" si="6"/>
        <v>0</v>
      </c>
      <c r="U54" s="224">
        <v>7</v>
      </c>
      <c r="V54" s="241">
        <v>1031.8</v>
      </c>
      <c r="W54" s="246">
        <v>7</v>
      </c>
      <c r="X54" s="246">
        <v>1031.8</v>
      </c>
      <c r="Y54" s="247">
        <f t="shared" si="7"/>
        <v>0</v>
      </c>
      <c r="Z54" s="247">
        <f t="shared" si="8"/>
        <v>0</v>
      </c>
      <c r="AA54" s="227" t="str">
        <f>IFERROR(VLOOKUP(B54,[5]Поставка!$B$3:$AA$2063,26,0),"-")</f>
        <v>-</v>
      </c>
      <c r="AB54" s="229" t="str">
        <f>IFERROR(VLOOKUP(C54,'[6]Приложение №1'!$C$7:$F$124,4,0),"-")</f>
        <v>-</v>
      </c>
    </row>
    <row r="55" spans="1:28" ht="16.149999999999999" customHeight="1" x14ac:dyDescent="0.25">
      <c r="A55" s="66" t="s">
        <v>178</v>
      </c>
      <c r="B55" s="201" t="s">
        <v>179</v>
      </c>
      <c r="C55" s="201" t="s">
        <v>180</v>
      </c>
      <c r="D55" s="66">
        <v>2</v>
      </c>
      <c r="E55" s="182">
        <v>53.8</v>
      </c>
      <c r="F55" s="182">
        <v>107.6</v>
      </c>
      <c r="G55" s="173">
        <f>IFERROR(VLOOKUP(B55,'[1]ВОМ КГ-3 СОЭКС'!$C$3:$K$2063,9,0),"-")</f>
        <v>2</v>
      </c>
      <c r="H55" s="174">
        <f>IFERROR(VLOOKUP(B55,'[1]ВОМ КГ-3 СОЭКС'!$C$3:$L$2063,10,0),"-")</f>
        <v>107.6</v>
      </c>
      <c r="I55" s="175" t="str">
        <f>IFERROR(VLOOKUP(B55,[2]Отгрузки!$B$313:$C$510,2,0),"-")</f>
        <v>-</v>
      </c>
      <c r="J55" s="176" t="str">
        <f t="shared" si="9"/>
        <v>-</v>
      </c>
      <c r="K55" s="179" t="str">
        <f>IFERROR(VLOOKUP(B55,'[3]08.10.25'!$B$305:$C$502,2,0),"-")</f>
        <v>-</v>
      </c>
      <c r="L55" s="180" t="str">
        <f t="shared" si="0"/>
        <v>-</v>
      </c>
      <c r="M55" s="181" t="str">
        <f t="shared" si="1"/>
        <v>-</v>
      </c>
      <c r="N55" s="214" t="str">
        <f t="shared" si="2"/>
        <v>-</v>
      </c>
      <c r="O55" s="220">
        <f t="shared" si="3"/>
        <v>2</v>
      </c>
      <c r="P55" s="221">
        <f t="shared" si="4"/>
        <v>107.6</v>
      </c>
      <c r="Q55" s="217" t="str">
        <f>IFERROR(VLOOKUP(B55,'[4]Выполнение 1'!$B$7:$D$236,3,0),"-")</f>
        <v>-</v>
      </c>
      <c r="R55" s="178" t="str">
        <f t="shared" si="5"/>
        <v>-</v>
      </c>
      <c r="S55" s="177"/>
      <c r="T55" s="184">
        <f t="shared" si="6"/>
        <v>0</v>
      </c>
      <c r="U55" s="224">
        <v>0</v>
      </c>
      <c r="V55" s="241">
        <v>0</v>
      </c>
      <c r="W55" s="246" t="s">
        <v>5183</v>
      </c>
      <c r="X55" s="246" t="s">
        <v>5183</v>
      </c>
      <c r="Y55" s="247">
        <f t="shared" si="7"/>
        <v>0</v>
      </c>
      <c r="Z55" s="247">
        <f t="shared" si="8"/>
        <v>0</v>
      </c>
      <c r="AA55" s="227" t="str">
        <f>IFERROR(VLOOKUP(B55,[5]Поставка!$B$3:$AA$2063,26,0),"-")</f>
        <v>-</v>
      </c>
      <c r="AB55" s="229" t="str">
        <f>IFERROR(VLOOKUP(C55,'[6]Приложение №1'!$C$7:$F$124,4,0),"-")</f>
        <v>-</v>
      </c>
    </row>
    <row r="56" spans="1:28" ht="16.149999999999999" customHeight="1" x14ac:dyDescent="0.25">
      <c r="A56" s="66" t="s">
        <v>181</v>
      </c>
      <c r="B56" s="201" t="s">
        <v>182</v>
      </c>
      <c r="C56" s="201" t="s">
        <v>183</v>
      </c>
      <c r="D56" s="66">
        <v>1</v>
      </c>
      <c r="E56" s="182">
        <v>53.8</v>
      </c>
      <c r="F56" s="182">
        <v>53.8</v>
      </c>
      <c r="G56" s="173">
        <f>IFERROR(VLOOKUP(B56,'[1]ВОМ КГ-3 СОЭКС'!$C$3:$K$2063,9,0),"-")</f>
        <v>0</v>
      </c>
      <c r="H56" s="174">
        <f>IFERROR(VLOOKUP(B56,'[1]ВОМ КГ-3 СОЭКС'!$C$3:$L$2063,10,0),"-")</f>
        <v>0</v>
      </c>
      <c r="I56" s="175" t="str">
        <f>IFERROR(VLOOKUP(B56,[2]Отгрузки!$B$313:$C$510,2,0),"-")</f>
        <v>-</v>
      </c>
      <c r="J56" s="176" t="str">
        <f t="shared" si="9"/>
        <v>-</v>
      </c>
      <c r="K56" s="179" t="str">
        <f>IFERROR(VLOOKUP(B56,'[3]08.10.25'!$B$305:$C$502,2,0),"-")</f>
        <v>-</v>
      </c>
      <c r="L56" s="180" t="str">
        <f t="shared" si="0"/>
        <v>-</v>
      </c>
      <c r="M56" s="181" t="str">
        <f t="shared" si="1"/>
        <v>-</v>
      </c>
      <c r="N56" s="214" t="str">
        <f t="shared" si="2"/>
        <v>-</v>
      </c>
      <c r="O56" s="220">
        <f t="shared" si="3"/>
        <v>0</v>
      </c>
      <c r="P56" s="221">
        <f t="shared" si="4"/>
        <v>0</v>
      </c>
      <c r="Q56" s="217" t="str">
        <f>IFERROR(VLOOKUP(B56,'[4]Выполнение 1'!$B$7:$D$236,3,0),"-")</f>
        <v>-</v>
      </c>
      <c r="R56" s="178" t="str">
        <f t="shared" si="5"/>
        <v>-</v>
      </c>
      <c r="S56" s="177"/>
      <c r="T56" s="184">
        <f t="shared" si="6"/>
        <v>0</v>
      </c>
      <c r="U56" s="224">
        <v>1</v>
      </c>
      <c r="V56" s="241">
        <v>53.8</v>
      </c>
      <c r="W56" s="246">
        <v>1</v>
      </c>
      <c r="X56" s="246">
        <v>53.8</v>
      </c>
      <c r="Y56" s="247">
        <f t="shared" si="7"/>
        <v>0</v>
      </c>
      <c r="Z56" s="247">
        <f t="shared" si="8"/>
        <v>0</v>
      </c>
      <c r="AA56" s="227" t="str">
        <f>IFERROR(VLOOKUP(B56,[5]Поставка!$B$3:$AA$2063,26,0),"-")</f>
        <v>-</v>
      </c>
      <c r="AB56" s="229" t="str">
        <f>IFERROR(VLOOKUP(C56,'[6]Приложение №1'!$C$7:$F$124,4,0),"-")</f>
        <v>-</v>
      </c>
    </row>
    <row r="57" spans="1:28" ht="16.149999999999999" customHeight="1" x14ac:dyDescent="0.25">
      <c r="A57" s="66" t="s">
        <v>184</v>
      </c>
      <c r="B57" s="201" t="s">
        <v>185</v>
      </c>
      <c r="C57" s="201" t="s">
        <v>186</v>
      </c>
      <c r="D57" s="66">
        <v>1</v>
      </c>
      <c r="E57" s="182">
        <v>17.2</v>
      </c>
      <c r="F57" s="182">
        <v>17.2</v>
      </c>
      <c r="G57" s="173">
        <f>IFERROR(VLOOKUP(B57,'[1]ВОМ КГ-3 СОЭКС'!$C$3:$K$2063,9,0),"-")</f>
        <v>1</v>
      </c>
      <c r="H57" s="174">
        <f>IFERROR(VLOOKUP(B57,'[1]ВОМ КГ-3 СОЭКС'!$C$3:$L$2063,10,0),"-")</f>
        <v>17.2</v>
      </c>
      <c r="I57" s="175" t="str">
        <f>IFERROR(VLOOKUP(B57,[2]Отгрузки!$B$313:$C$510,2,0),"-")</f>
        <v>-</v>
      </c>
      <c r="J57" s="176" t="str">
        <f t="shared" si="9"/>
        <v>-</v>
      </c>
      <c r="K57" s="179" t="str">
        <f>IFERROR(VLOOKUP(B57,'[3]08.10.25'!$B$305:$C$502,2,0),"-")</f>
        <v>-</v>
      </c>
      <c r="L57" s="180" t="str">
        <f t="shared" si="0"/>
        <v>-</v>
      </c>
      <c r="M57" s="181" t="str">
        <f t="shared" si="1"/>
        <v>-</v>
      </c>
      <c r="N57" s="214" t="str">
        <f t="shared" si="2"/>
        <v>-</v>
      </c>
      <c r="O57" s="220">
        <f t="shared" si="3"/>
        <v>1</v>
      </c>
      <c r="P57" s="221">
        <f t="shared" si="4"/>
        <v>17.2</v>
      </c>
      <c r="Q57" s="217" t="str">
        <f>IFERROR(VLOOKUP(B57,'[4]Выполнение 1'!$B$7:$D$236,3,0),"-")</f>
        <v>-</v>
      </c>
      <c r="R57" s="178" t="str">
        <f t="shared" si="5"/>
        <v>-</v>
      </c>
      <c r="S57" s="177"/>
      <c r="T57" s="184">
        <f t="shared" si="6"/>
        <v>0</v>
      </c>
      <c r="U57" s="224">
        <v>0</v>
      </c>
      <c r="V57" s="241">
        <v>0</v>
      </c>
      <c r="W57" s="246" t="s">
        <v>5183</v>
      </c>
      <c r="X57" s="246" t="s">
        <v>5183</v>
      </c>
      <c r="Y57" s="247">
        <f t="shared" si="7"/>
        <v>0</v>
      </c>
      <c r="Z57" s="247">
        <f t="shared" si="8"/>
        <v>0</v>
      </c>
      <c r="AA57" s="227" t="str">
        <f>IFERROR(VLOOKUP(B57,[5]Поставка!$B$3:$AA$2063,26,0),"-")</f>
        <v>-</v>
      </c>
      <c r="AB57" s="229" t="str">
        <f>IFERROR(VLOOKUP(C57,'[6]Приложение №1'!$C$7:$F$124,4,0),"-")</f>
        <v>-</v>
      </c>
    </row>
    <row r="58" spans="1:28" ht="16.149999999999999" customHeight="1" x14ac:dyDescent="0.25">
      <c r="A58" s="66" t="s">
        <v>187</v>
      </c>
      <c r="B58" s="201" t="s">
        <v>188</v>
      </c>
      <c r="C58" s="201" t="s">
        <v>189</v>
      </c>
      <c r="D58" s="66">
        <v>1</v>
      </c>
      <c r="E58" s="182">
        <v>123.7</v>
      </c>
      <c r="F58" s="182">
        <v>123.7</v>
      </c>
      <c r="G58" s="173">
        <f>IFERROR(VLOOKUP(B58,'[1]ВОМ КГ-3 СОЭКС'!$C$3:$K$2063,9,0),"-")</f>
        <v>1</v>
      </c>
      <c r="H58" s="174">
        <f>IFERROR(VLOOKUP(B58,'[1]ВОМ КГ-3 СОЭКС'!$C$3:$L$2063,10,0),"-")</f>
        <v>123.7</v>
      </c>
      <c r="I58" s="175" t="str">
        <f>IFERROR(VLOOKUP(B58,[2]Отгрузки!$B$313:$C$510,2,0),"-")</f>
        <v>-</v>
      </c>
      <c r="J58" s="176" t="str">
        <f t="shared" si="9"/>
        <v>-</v>
      </c>
      <c r="K58" s="179" t="str">
        <f>IFERROR(VLOOKUP(B58,'[3]08.10.25'!$B$305:$C$502,2,0),"-")</f>
        <v>-</v>
      </c>
      <c r="L58" s="180" t="str">
        <f t="shared" si="0"/>
        <v>-</v>
      </c>
      <c r="M58" s="181" t="str">
        <f t="shared" si="1"/>
        <v>-</v>
      </c>
      <c r="N58" s="214" t="str">
        <f t="shared" si="2"/>
        <v>-</v>
      </c>
      <c r="O58" s="220">
        <f t="shared" si="3"/>
        <v>1</v>
      </c>
      <c r="P58" s="221">
        <f t="shared" si="4"/>
        <v>123.7</v>
      </c>
      <c r="Q58" s="217" t="str">
        <f>IFERROR(VLOOKUP(B58,'[4]Выполнение 1'!$B$7:$D$236,3,0),"-")</f>
        <v>-</v>
      </c>
      <c r="R58" s="178" t="str">
        <f t="shared" si="5"/>
        <v>-</v>
      </c>
      <c r="S58" s="177"/>
      <c r="T58" s="184">
        <f t="shared" si="6"/>
        <v>0</v>
      </c>
      <c r="U58" s="224">
        <v>0</v>
      </c>
      <c r="V58" s="241">
        <v>0</v>
      </c>
      <c r="W58" s="246" t="s">
        <v>5183</v>
      </c>
      <c r="X58" s="246" t="s">
        <v>5183</v>
      </c>
      <c r="Y58" s="247">
        <f t="shared" si="7"/>
        <v>0</v>
      </c>
      <c r="Z58" s="247">
        <f t="shared" si="8"/>
        <v>0</v>
      </c>
      <c r="AA58" s="227" t="str">
        <f>IFERROR(VLOOKUP(B58,[5]Поставка!$B$3:$AA$2063,26,0),"-")</f>
        <v>-</v>
      </c>
      <c r="AB58" s="229" t="str">
        <f>IFERROR(VLOOKUP(C58,'[6]Приложение №1'!$C$7:$F$124,4,0),"-")</f>
        <v>-</v>
      </c>
    </row>
    <row r="59" spans="1:28" ht="16.149999999999999" customHeight="1" x14ac:dyDescent="0.25">
      <c r="A59" s="66" t="s">
        <v>190</v>
      </c>
      <c r="B59" s="201" t="s">
        <v>191</v>
      </c>
      <c r="C59" s="201" t="s">
        <v>192</v>
      </c>
      <c r="D59" s="66">
        <v>1</v>
      </c>
      <c r="E59" s="182">
        <v>48.6</v>
      </c>
      <c r="F59" s="182">
        <v>48.6</v>
      </c>
      <c r="G59" s="173">
        <f>IFERROR(VLOOKUP(B59,'[1]ВОМ КГ-3 СОЭКС'!$C$3:$K$2063,9,0),"-")</f>
        <v>1</v>
      </c>
      <c r="H59" s="174">
        <f>IFERROR(VLOOKUP(B59,'[1]ВОМ КГ-3 СОЭКС'!$C$3:$L$2063,10,0),"-")</f>
        <v>48.6</v>
      </c>
      <c r="I59" s="175" t="str">
        <f>IFERROR(VLOOKUP(B59,[2]Отгрузки!$B$313:$C$510,2,0),"-")</f>
        <v>-</v>
      </c>
      <c r="J59" s="176" t="str">
        <f t="shared" si="9"/>
        <v>-</v>
      </c>
      <c r="K59" s="179" t="str">
        <f>IFERROR(VLOOKUP(B59,'[3]08.10.25'!$B$305:$C$502,2,0),"-")</f>
        <v>-</v>
      </c>
      <c r="L59" s="180" t="str">
        <f t="shared" si="0"/>
        <v>-</v>
      </c>
      <c r="M59" s="181" t="str">
        <f t="shared" si="1"/>
        <v>-</v>
      </c>
      <c r="N59" s="214" t="str">
        <f t="shared" si="2"/>
        <v>-</v>
      </c>
      <c r="O59" s="220">
        <f t="shared" si="3"/>
        <v>1</v>
      </c>
      <c r="P59" s="221">
        <f t="shared" si="4"/>
        <v>48.6</v>
      </c>
      <c r="Q59" s="217" t="str">
        <f>IFERROR(VLOOKUP(B59,'[4]Выполнение 1'!$B$7:$D$236,3,0),"-")</f>
        <v>-</v>
      </c>
      <c r="R59" s="178" t="str">
        <f t="shared" si="5"/>
        <v>-</v>
      </c>
      <c r="S59" s="177"/>
      <c r="T59" s="184">
        <f t="shared" si="6"/>
        <v>0</v>
      </c>
      <c r="U59" s="224">
        <v>0</v>
      </c>
      <c r="V59" s="241">
        <v>0</v>
      </c>
      <c r="W59" s="246" t="s">
        <v>5183</v>
      </c>
      <c r="X59" s="246" t="s">
        <v>5183</v>
      </c>
      <c r="Y59" s="247">
        <f t="shared" si="7"/>
        <v>0</v>
      </c>
      <c r="Z59" s="247">
        <f t="shared" si="8"/>
        <v>0</v>
      </c>
      <c r="AA59" s="227" t="str">
        <f>IFERROR(VLOOKUP(B59,[5]Поставка!$B$3:$AA$2063,26,0),"-")</f>
        <v>-</v>
      </c>
      <c r="AB59" s="229" t="str">
        <f>IFERROR(VLOOKUP(C59,'[6]Приложение №1'!$C$7:$F$124,4,0),"-")</f>
        <v>-</v>
      </c>
    </row>
    <row r="60" spans="1:28" ht="16.149999999999999" customHeight="1" x14ac:dyDescent="0.25">
      <c r="A60" s="66" t="s">
        <v>193</v>
      </c>
      <c r="B60" s="201" t="s">
        <v>194</v>
      </c>
      <c r="C60" s="201" t="s">
        <v>195</v>
      </c>
      <c r="D60" s="66">
        <v>1</v>
      </c>
      <c r="E60" s="182">
        <v>30.8</v>
      </c>
      <c r="F60" s="182">
        <v>30.8</v>
      </c>
      <c r="G60" s="173">
        <f>IFERROR(VLOOKUP(B60,'[1]ВОМ КГ-3 СОЭКС'!$C$3:$K$2063,9,0),"-")</f>
        <v>1</v>
      </c>
      <c r="H60" s="174">
        <f>IFERROR(VLOOKUP(B60,'[1]ВОМ КГ-3 СОЭКС'!$C$3:$L$2063,10,0),"-")</f>
        <v>30.8</v>
      </c>
      <c r="I60" s="175" t="str">
        <f>IFERROR(VLOOKUP(B60,[2]Отгрузки!$B$313:$C$510,2,0),"-")</f>
        <v>-</v>
      </c>
      <c r="J60" s="176" t="str">
        <f t="shared" si="9"/>
        <v>-</v>
      </c>
      <c r="K60" s="179" t="str">
        <f>IFERROR(VLOOKUP(B60,'[3]08.10.25'!$B$305:$C$502,2,0),"-")</f>
        <v>-</v>
      </c>
      <c r="L60" s="180" t="str">
        <f t="shared" si="0"/>
        <v>-</v>
      </c>
      <c r="M60" s="181" t="str">
        <f t="shared" si="1"/>
        <v>-</v>
      </c>
      <c r="N60" s="214" t="str">
        <f t="shared" si="2"/>
        <v>-</v>
      </c>
      <c r="O60" s="220">
        <f t="shared" si="3"/>
        <v>1</v>
      </c>
      <c r="P60" s="221">
        <f t="shared" si="4"/>
        <v>30.8</v>
      </c>
      <c r="Q60" s="217" t="str">
        <f>IFERROR(VLOOKUP(B60,'[4]Выполнение 1'!$B$7:$D$236,3,0),"-")</f>
        <v>-</v>
      </c>
      <c r="R60" s="178" t="str">
        <f t="shared" si="5"/>
        <v>-</v>
      </c>
      <c r="S60" s="177"/>
      <c r="T60" s="184">
        <f t="shared" si="6"/>
        <v>0</v>
      </c>
      <c r="U60" s="224">
        <v>0</v>
      </c>
      <c r="V60" s="241">
        <v>0</v>
      </c>
      <c r="W60" s="246" t="s">
        <v>5183</v>
      </c>
      <c r="X60" s="246" t="s">
        <v>5183</v>
      </c>
      <c r="Y60" s="247">
        <f t="shared" si="7"/>
        <v>0</v>
      </c>
      <c r="Z60" s="247">
        <f t="shared" si="8"/>
        <v>0</v>
      </c>
      <c r="AA60" s="227" t="str">
        <f>IFERROR(VLOOKUP(B60,[5]Поставка!$B$3:$AA$2063,26,0),"-")</f>
        <v>-</v>
      </c>
      <c r="AB60" s="229" t="str">
        <f>IFERROR(VLOOKUP(C60,'[6]Приложение №1'!$C$7:$F$124,4,0),"-")</f>
        <v>-</v>
      </c>
    </row>
    <row r="61" spans="1:28" ht="16.149999999999999" customHeight="1" x14ac:dyDescent="0.25">
      <c r="A61" s="66" t="s">
        <v>196</v>
      </c>
      <c r="B61" s="201" t="s">
        <v>197</v>
      </c>
      <c r="C61" s="201" t="s">
        <v>198</v>
      </c>
      <c r="D61" s="66">
        <v>5</v>
      </c>
      <c r="E61" s="182">
        <v>100</v>
      </c>
      <c r="F61" s="182">
        <v>500</v>
      </c>
      <c r="G61" s="173">
        <f>IFERROR(VLOOKUP(B61,'[1]ВОМ КГ-3 СОЭКС'!$C$3:$K$2063,9,0),"-")</f>
        <v>0</v>
      </c>
      <c r="H61" s="174">
        <f>IFERROR(VLOOKUP(B61,'[1]ВОМ КГ-3 СОЭКС'!$C$3:$L$2063,10,0),"-")</f>
        <v>0</v>
      </c>
      <c r="I61" s="175" t="str">
        <f>IFERROR(VLOOKUP(B61,[2]Отгрузки!$B$313:$C$510,2,0),"-")</f>
        <v>-</v>
      </c>
      <c r="J61" s="176" t="str">
        <f t="shared" si="9"/>
        <v>-</v>
      </c>
      <c r="K61" s="179" t="str">
        <f>IFERROR(VLOOKUP(B61,'[3]08.10.25'!$B$305:$C$502,2,0),"-")</f>
        <v>-</v>
      </c>
      <c r="L61" s="180" t="str">
        <f t="shared" si="0"/>
        <v>-</v>
      </c>
      <c r="M61" s="181" t="str">
        <f t="shared" si="1"/>
        <v>-</v>
      </c>
      <c r="N61" s="214" t="str">
        <f t="shared" si="2"/>
        <v>-</v>
      </c>
      <c r="O61" s="220">
        <f t="shared" si="3"/>
        <v>0</v>
      </c>
      <c r="P61" s="221">
        <f t="shared" si="4"/>
        <v>0</v>
      </c>
      <c r="Q61" s="217" t="str">
        <f>IFERROR(VLOOKUP(B61,'[4]Выполнение 1'!$B$7:$D$236,3,0),"-")</f>
        <v>-</v>
      </c>
      <c r="R61" s="178" t="str">
        <f t="shared" si="5"/>
        <v>-</v>
      </c>
      <c r="S61" s="177"/>
      <c r="T61" s="184">
        <f t="shared" si="6"/>
        <v>0</v>
      </c>
      <c r="U61" s="224">
        <v>5</v>
      </c>
      <c r="V61" s="241">
        <v>500</v>
      </c>
      <c r="W61" s="246">
        <v>5</v>
      </c>
      <c r="X61" s="246">
        <v>500</v>
      </c>
      <c r="Y61" s="247">
        <f t="shared" si="7"/>
        <v>0</v>
      </c>
      <c r="Z61" s="247">
        <f t="shared" si="8"/>
        <v>0</v>
      </c>
      <c r="AA61" s="227" t="str">
        <f>IFERROR(VLOOKUP(B61,[5]Поставка!$B$3:$AA$2063,26,0),"-")</f>
        <v>-</v>
      </c>
      <c r="AB61" s="229" t="str">
        <f>IFERROR(VLOOKUP(C61,'[6]Приложение №1'!$C$7:$F$124,4,0),"-")</f>
        <v>-</v>
      </c>
    </row>
    <row r="62" spans="1:28" ht="16.149999999999999" customHeight="1" x14ac:dyDescent="0.25">
      <c r="A62" s="66" t="s">
        <v>199</v>
      </c>
      <c r="B62" s="201" t="s">
        <v>200</v>
      </c>
      <c r="C62" s="201" t="s">
        <v>201</v>
      </c>
      <c r="D62" s="66">
        <v>1</v>
      </c>
      <c r="E62" s="182">
        <v>101.8</v>
      </c>
      <c r="F62" s="182">
        <v>101.8</v>
      </c>
      <c r="G62" s="173">
        <f>IFERROR(VLOOKUP(B62,'[1]ВОМ КГ-3 СОЭКС'!$C$3:$K$2063,9,0),"-")</f>
        <v>0</v>
      </c>
      <c r="H62" s="174">
        <f>IFERROR(VLOOKUP(B62,'[1]ВОМ КГ-3 СОЭКС'!$C$3:$L$2063,10,0),"-")</f>
        <v>0</v>
      </c>
      <c r="I62" s="175" t="str">
        <f>IFERROR(VLOOKUP(B62,[2]Отгрузки!$B$313:$C$510,2,0),"-")</f>
        <v>-</v>
      </c>
      <c r="J62" s="176" t="str">
        <f t="shared" si="9"/>
        <v>-</v>
      </c>
      <c r="K62" s="179" t="str">
        <f>IFERROR(VLOOKUP(B62,'[3]08.10.25'!$B$305:$C$502,2,0),"-")</f>
        <v>-</v>
      </c>
      <c r="L62" s="180" t="str">
        <f t="shared" si="0"/>
        <v>-</v>
      </c>
      <c r="M62" s="181" t="str">
        <f t="shared" si="1"/>
        <v>-</v>
      </c>
      <c r="N62" s="214" t="str">
        <f t="shared" si="2"/>
        <v>-</v>
      </c>
      <c r="O62" s="220">
        <f t="shared" si="3"/>
        <v>0</v>
      </c>
      <c r="P62" s="221">
        <f t="shared" si="4"/>
        <v>0</v>
      </c>
      <c r="Q62" s="217" t="str">
        <f>IFERROR(VLOOKUP(B62,'[4]Выполнение 1'!$B$7:$D$236,3,0),"-")</f>
        <v>-</v>
      </c>
      <c r="R62" s="178" t="str">
        <f t="shared" si="5"/>
        <v>-</v>
      </c>
      <c r="S62" s="177"/>
      <c r="T62" s="184">
        <f t="shared" si="6"/>
        <v>0</v>
      </c>
      <c r="U62" s="224">
        <v>1</v>
      </c>
      <c r="V62" s="241">
        <v>101.8</v>
      </c>
      <c r="W62" s="246">
        <v>1</v>
      </c>
      <c r="X62" s="246">
        <v>101.8</v>
      </c>
      <c r="Y62" s="247">
        <f t="shared" si="7"/>
        <v>0</v>
      </c>
      <c r="Z62" s="247">
        <f t="shared" si="8"/>
        <v>0</v>
      </c>
      <c r="AA62" s="227" t="str">
        <f>IFERROR(VLOOKUP(B62,[5]Поставка!$B$3:$AA$2063,26,0),"-")</f>
        <v>-</v>
      </c>
      <c r="AB62" s="229" t="str">
        <f>IFERROR(VLOOKUP(C62,'[6]Приложение №1'!$C$7:$F$124,4,0),"-")</f>
        <v>-</v>
      </c>
    </row>
    <row r="63" spans="1:28" ht="16.149999999999999" customHeight="1" x14ac:dyDescent="0.25">
      <c r="A63" s="66" t="s">
        <v>202</v>
      </c>
      <c r="B63" s="201" t="s">
        <v>203</v>
      </c>
      <c r="C63" s="201" t="s">
        <v>204</v>
      </c>
      <c r="D63" s="66">
        <v>2</v>
      </c>
      <c r="E63" s="182">
        <v>44.9</v>
      </c>
      <c r="F63" s="182">
        <v>89.8</v>
      </c>
      <c r="G63" s="173">
        <f>IFERROR(VLOOKUP(B63,'[1]ВОМ КГ-3 СОЭКС'!$C$3:$K$2063,9,0),"-")</f>
        <v>2</v>
      </c>
      <c r="H63" s="174">
        <f>IFERROR(VLOOKUP(B63,'[1]ВОМ КГ-3 СОЭКС'!$C$3:$L$2063,10,0),"-")</f>
        <v>89.8</v>
      </c>
      <c r="I63" s="175" t="str">
        <f>IFERROR(VLOOKUP(B63,[2]Отгрузки!$B$313:$C$510,2,0),"-")</f>
        <v>-</v>
      </c>
      <c r="J63" s="176" t="str">
        <f t="shared" si="9"/>
        <v>-</v>
      </c>
      <c r="K63" s="179" t="str">
        <f>IFERROR(VLOOKUP(B63,'[3]08.10.25'!$B$305:$C$502,2,0),"-")</f>
        <v>-</v>
      </c>
      <c r="L63" s="180" t="str">
        <f t="shared" si="0"/>
        <v>-</v>
      </c>
      <c r="M63" s="181" t="str">
        <f t="shared" si="1"/>
        <v>-</v>
      </c>
      <c r="N63" s="214" t="str">
        <f t="shared" si="2"/>
        <v>-</v>
      </c>
      <c r="O63" s="220">
        <f t="shared" si="3"/>
        <v>2</v>
      </c>
      <c r="P63" s="221">
        <f t="shared" si="4"/>
        <v>89.8</v>
      </c>
      <c r="Q63" s="217" t="str">
        <f>IFERROR(VLOOKUP(B63,'[4]Выполнение 1'!$B$7:$D$236,3,0),"-")</f>
        <v>-</v>
      </c>
      <c r="R63" s="178" t="str">
        <f t="shared" si="5"/>
        <v>-</v>
      </c>
      <c r="S63" s="177"/>
      <c r="T63" s="184">
        <f t="shared" si="6"/>
        <v>0</v>
      </c>
      <c r="U63" s="224">
        <v>0</v>
      </c>
      <c r="V63" s="241">
        <v>0</v>
      </c>
      <c r="W63" s="246" t="s">
        <v>5183</v>
      </c>
      <c r="X63" s="246" t="s">
        <v>5183</v>
      </c>
      <c r="Y63" s="247">
        <f t="shared" si="7"/>
        <v>0</v>
      </c>
      <c r="Z63" s="247">
        <f t="shared" si="8"/>
        <v>0</v>
      </c>
      <c r="AA63" s="227" t="str">
        <f>IFERROR(VLOOKUP(B63,[5]Поставка!$B$3:$AA$2063,26,0),"-")</f>
        <v>-</v>
      </c>
      <c r="AB63" s="229" t="str">
        <f>IFERROR(VLOOKUP(C63,'[6]Приложение №1'!$C$7:$F$124,4,0),"-")</f>
        <v>-</v>
      </c>
    </row>
    <row r="64" spans="1:28" s="258" customFormat="1" ht="16.149999999999999" customHeight="1" x14ac:dyDescent="0.25">
      <c r="A64" s="249" t="s">
        <v>205</v>
      </c>
      <c r="B64" s="250" t="s">
        <v>206</v>
      </c>
      <c r="C64" s="250" t="s">
        <v>207</v>
      </c>
      <c r="D64" s="249">
        <v>3</v>
      </c>
      <c r="E64" s="251">
        <v>46</v>
      </c>
      <c r="F64" s="251">
        <v>138</v>
      </c>
      <c r="G64" s="249">
        <f>IFERROR(VLOOKUP(B64,'[1]ВОМ КГ-3 СОЭКС'!$C$3:$K$2063,9,0),"-")</f>
        <v>2</v>
      </c>
      <c r="H64" s="251">
        <f>IFERROR(VLOOKUP(B64,'[1]ВОМ КГ-3 СОЭКС'!$C$3:$L$2063,10,0),"-")</f>
        <v>92</v>
      </c>
      <c r="I64" s="249" t="str">
        <f>IFERROR(VLOOKUP(B64,[2]Отгрузки!$B$313:$C$510,2,0),"-")</f>
        <v>-</v>
      </c>
      <c r="J64" s="251" t="str">
        <f t="shared" si="9"/>
        <v>-</v>
      </c>
      <c r="K64" s="249" t="str">
        <f>IFERROR(VLOOKUP(B64,'[3]08.10.25'!$B$305:$C$502,2,0),"-")</f>
        <v>-</v>
      </c>
      <c r="L64" s="251" t="str">
        <f t="shared" si="0"/>
        <v>-</v>
      </c>
      <c r="M64" s="249" t="str">
        <f t="shared" si="1"/>
        <v>-</v>
      </c>
      <c r="N64" s="252" t="str">
        <f t="shared" si="2"/>
        <v>-</v>
      </c>
      <c r="O64" s="253">
        <f t="shared" si="3"/>
        <v>2</v>
      </c>
      <c r="P64" s="254">
        <f t="shared" si="4"/>
        <v>92</v>
      </c>
      <c r="Q64" s="255" t="str">
        <f>IFERROR(VLOOKUP(B64,'[4]Выполнение 1'!$B$7:$D$236,3,0),"-")</f>
        <v>-</v>
      </c>
      <c r="R64" s="251" t="str">
        <f t="shared" si="5"/>
        <v>-</v>
      </c>
      <c r="S64" s="249"/>
      <c r="T64" s="252">
        <f t="shared" si="6"/>
        <v>0</v>
      </c>
      <c r="U64" s="256">
        <v>1</v>
      </c>
      <c r="V64" s="252">
        <v>46</v>
      </c>
      <c r="W64" s="251" t="s">
        <v>5183</v>
      </c>
      <c r="X64" s="251" t="s">
        <v>5183</v>
      </c>
      <c r="Y64" s="257">
        <f t="shared" si="7"/>
        <v>1</v>
      </c>
      <c r="Z64" s="257">
        <f t="shared" si="8"/>
        <v>46</v>
      </c>
      <c r="AA64" s="255" t="str">
        <f>IFERROR(VLOOKUP(B64,[5]Поставка!$B$3:$AA$2063,26,0),"-")</f>
        <v>-</v>
      </c>
      <c r="AB64" s="249" t="str">
        <f>IFERROR(VLOOKUP(C64,'[6]Приложение №1'!$C$7:$F$124,4,0),"-")</f>
        <v>-</v>
      </c>
    </row>
    <row r="65" spans="1:28" ht="16.149999999999999" customHeight="1" x14ac:dyDescent="0.25">
      <c r="A65" s="66" t="s">
        <v>208</v>
      </c>
      <c r="B65" s="201" t="s">
        <v>209</v>
      </c>
      <c r="C65" s="201" t="s">
        <v>210</v>
      </c>
      <c r="D65" s="66">
        <v>1</v>
      </c>
      <c r="E65" s="182">
        <v>39.299999999999997</v>
      </c>
      <c r="F65" s="182">
        <v>39.299999999999997</v>
      </c>
      <c r="G65" s="173">
        <f>IFERROR(VLOOKUP(B65,'[1]ВОМ КГ-3 СОЭКС'!$C$3:$K$2063,9,0),"-")</f>
        <v>1</v>
      </c>
      <c r="H65" s="174">
        <f>IFERROR(VLOOKUP(B65,'[1]ВОМ КГ-3 СОЭКС'!$C$3:$L$2063,10,0),"-")</f>
        <v>39.299999999999997</v>
      </c>
      <c r="I65" s="175" t="str">
        <f>IFERROR(VLOOKUP(B65,[2]Отгрузки!$B$313:$C$510,2,0),"-")</f>
        <v>-</v>
      </c>
      <c r="J65" s="176" t="str">
        <f t="shared" si="9"/>
        <v>-</v>
      </c>
      <c r="K65" s="179" t="str">
        <f>IFERROR(VLOOKUP(B65,'[3]08.10.25'!$B$305:$C$502,2,0),"-")</f>
        <v>-</v>
      </c>
      <c r="L65" s="180" t="str">
        <f t="shared" si="0"/>
        <v>-</v>
      </c>
      <c r="M65" s="181" t="str">
        <f t="shared" si="1"/>
        <v>-</v>
      </c>
      <c r="N65" s="214" t="str">
        <f t="shared" si="2"/>
        <v>-</v>
      </c>
      <c r="O65" s="220">
        <f t="shared" si="3"/>
        <v>1</v>
      </c>
      <c r="P65" s="221">
        <f t="shared" si="4"/>
        <v>39.299999999999997</v>
      </c>
      <c r="Q65" s="217" t="str">
        <f>IFERROR(VLOOKUP(B65,'[4]Выполнение 1'!$B$7:$D$236,3,0),"-")</f>
        <v>-</v>
      </c>
      <c r="R65" s="178" t="str">
        <f t="shared" si="5"/>
        <v>-</v>
      </c>
      <c r="S65" s="177"/>
      <c r="T65" s="184">
        <f t="shared" si="6"/>
        <v>0</v>
      </c>
      <c r="U65" s="224">
        <v>0</v>
      </c>
      <c r="V65" s="241">
        <v>0</v>
      </c>
      <c r="W65" s="246" t="s">
        <v>5183</v>
      </c>
      <c r="X65" s="246" t="s">
        <v>5183</v>
      </c>
      <c r="Y65" s="247">
        <f t="shared" si="7"/>
        <v>0</v>
      </c>
      <c r="Z65" s="247">
        <f t="shared" si="8"/>
        <v>0</v>
      </c>
      <c r="AA65" s="227" t="str">
        <f>IFERROR(VLOOKUP(B65,[5]Поставка!$B$3:$AA$2063,26,0),"-")</f>
        <v>-</v>
      </c>
      <c r="AB65" s="229" t="str">
        <f>IFERROR(VLOOKUP(C65,'[6]Приложение №1'!$C$7:$F$124,4,0),"-")</f>
        <v>-</v>
      </c>
    </row>
    <row r="66" spans="1:28" ht="16.149999999999999" customHeight="1" x14ac:dyDescent="0.25">
      <c r="A66" s="66" t="s">
        <v>211</v>
      </c>
      <c r="B66" s="201" t="s">
        <v>212</v>
      </c>
      <c r="C66" s="201" t="s">
        <v>213</v>
      </c>
      <c r="D66" s="66">
        <v>1</v>
      </c>
      <c r="E66" s="182">
        <v>47.5</v>
      </c>
      <c r="F66" s="182">
        <v>47.5</v>
      </c>
      <c r="G66" s="173">
        <f>IFERROR(VLOOKUP(B66,'[1]ВОМ КГ-3 СОЭКС'!$C$3:$K$2063,9,0),"-")</f>
        <v>1</v>
      </c>
      <c r="H66" s="174">
        <f>IFERROR(VLOOKUP(B66,'[1]ВОМ КГ-3 СОЭКС'!$C$3:$L$2063,10,0),"-")</f>
        <v>47.5</v>
      </c>
      <c r="I66" s="175" t="str">
        <f>IFERROR(VLOOKUP(B66,[2]Отгрузки!$B$313:$C$510,2,0),"-")</f>
        <v>-</v>
      </c>
      <c r="J66" s="176" t="str">
        <f t="shared" si="9"/>
        <v>-</v>
      </c>
      <c r="K66" s="179" t="str">
        <f>IFERROR(VLOOKUP(B66,'[3]08.10.25'!$B$305:$C$502,2,0),"-")</f>
        <v>-</v>
      </c>
      <c r="L66" s="180" t="str">
        <f t="shared" ref="L66:L129" si="10">IFERROR(K66*E66,"-")</f>
        <v>-</v>
      </c>
      <c r="M66" s="181" t="str">
        <f t="shared" ref="M66:M129" si="11">IFERROR(K66-I66,"-")</f>
        <v>-</v>
      </c>
      <c r="N66" s="214" t="str">
        <f t="shared" ref="N66:N129" si="12">IFERROR(M66*E66,"-")</f>
        <v>-</v>
      </c>
      <c r="O66" s="220">
        <f t="shared" ref="O66:O129" si="13">IFERROR(IF(ISNUMBER(G66),G66,0)-IF(ISNUMBER(K66),K66,0),"-")</f>
        <v>1</v>
      </c>
      <c r="P66" s="221">
        <f t="shared" ref="P66:P129" si="14">IFERROR(O66*E66,"-")</f>
        <v>47.5</v>
      </c>
      <c r="Q66" s="217" t="str">
        <f>IFERROR(VLOOKUP(B66,'[4]Выполнение 1'!$B$7:$D$236,3,0),"-")</f>
        <v>-</v>
      </c>
      <c r="R66" s="178" t="str">
        <f t="shared" ref="R66:R129" si="15">IFERROR(Q66*E66,"-")</f>
        <v>-</v>
      </c>
      <c r="S66" s="177"/>
      <c r="T66" s="184">
        <f t="shared" si="6"/>
        <v>0</v>
      </c>
      <c r="U66" s="224">
        <v>0</v>
      </c>
      <c r="V66" s="241">
        <v>0</v>
      </c>
      <c r="W66" s="246" t="s">
        <v>5183</v>
      </c>
      <c r="X66" s="246" t="s">
        <v>5183</v>
      </c>
      <c r="Y66" s="247">
        <f t="shared" si="7"/>
        <v>0</v>
      </c>
      <c r="Z66" s="247">
        <f t="shared" si="8"/>
        <v>0</v>
      </c>
      <c r="AA66" s="227" t="str">
        <f>IFERROR(VLOOKUP(B66,[5]Поставка!$B$3:$AA$2063,26,0),"-")</f>
        <v>-</v>
      </c>
      <c r="AB66" s="229" t="str">
        <f>IFERROR(VLOOKUP(C66,'[6]Приложение №1'!$C$7:$F$124,4,0),"-")</f>
        <v>-</v>
      </c>
    </row>
    <row r="67" spans="1:28" ht="16.149999999999999" customHeight="1" x14ac:dyDescent="0.25">
      <c r="A67" s="66" t="s">
        <v>214</v>
      </c>
      <c r="B67" s="201" t="s">
        <v>215</v>
      </c>
      <c r="C67" s="201" t="s">
        <v>216</v>
      </c>
      <c r="D67" s="66">
        <v>1</v>
      </c>
      <c r="E67" s="182">
        <v>29.7</v>
      </c>
      <c r="F67" s="182">
        <v>29.7</v>
      </c>
      <c r="G67" s="173">
        <f>IFERROR(VLOOKUP(B67,'[1]ВОМ КГ-3 СОЭКС'!$C$3:$K$2063,9,0),"-")</f>
        <v>1</v>
      </c>
      <c r="H67" s="174">
        <f>IFERROR(VLOOKUP(B67,'[1]ВОМ КГ-3 СОЭКС'!$C$3:$L$2063,10,0),"-")</f>
        <v>29.7</v>
      </c>
      <c r="I67" s="175" t="str">
        <f>IFERROR(VLOOKUP(B67,[2]Отгрузки!$B$313:$C$510,2,0),"-")</f>
        <v>-</v>
      </c>
      <c r="J67" s="176" t="str">
        <f t="shared" si="9"/>
        <v>-</v>
      </c>
      <c r="K67" s="179" t="str">
        <f>IFERROR(VLOOKUP(B67,'[3]08.10.25'!$B$305:$C$502,2,0),"-")</f>
        <v>-</v>
      </c>
      <c r="L67" s="180" t="str">
        <f t="shared" si="10"/>
        <v>-</v>
      </c>
      <c r="M67" s="181" t="str">
        <f t="shared" si="11"/>
        <v>-</v>
      </c>
      <c r="N67" s="214" t="str">
        <f t="shared" si="12"/>
        <v>-</v>
      </c>
      <c r="O67" s="220">
        <f t="shared" si="13"/>
        <v>1</v>
      </c>
      <c r="P67" s="221">
        <f t="shared" si="14"/>
        <v>29.7</v>
      </c>
      <c r="Q67" s="217" t="str">
        <f>IFERROR(VLOOKUP(B67,'[4]Выполнение 1'!$B$7:$D$236,3,0),"-")</f>
        <v>-</v>
      </c>
      <c r="R67" s="178" t="str">
        <f t="shared" si="15"/>
        <v>-</v>
      </c>
      <c r="S67" s="177"/>
      <c r="T67" s="184">
        <f t="shared" ref="T67:T130" si="16">S67*E67</f>
        <v>0</v>
      </c>
      <c r="U67" s="224">
        <v>0</v>
      </c>
      <c r="V67" s="241">
        <v>0</v>
      </c>
      <c r="W67" s="246" t="s">
        <v>5183</v>
      </c>
      <c r="X67" s="246" t="s">
        <v>5183</v>
      </c>
      <c r="Y67" s="247">
        <f t="shared" ref="Y67:Y130" si="17">ROUND(ABS(VALUE(SUBSTITUTE(U67,"-","0"))-VALUE(SUBSTITUTE(W67,"-","0"))),2)</f>
        <v>0</v>
      </c>
      <c r="Z67" s="247">
        <f t="shared" ref="Z67:Z130" si="18">ROUND(ABS(VALUE(SUBSTITUTE(V67,"-","0"))-VALUE(SUBSTITUTE(X67,"-","0"))),2)</f>
        <v>0</v>
      </c>
      <c r="AA67" s="227" t="str">
        <f>IFERROR(VLOOKUP(B67,[5]Поставка!$B$3:$AA$2063,26,0),"-")</f>
        <v>-</v>
      </c>
      <c r="AB67" s="229" t="str">
        <f>IFERROR(VLOOKUP(C67,'[6]Приложение №1'!$C$7:$F$124,4,0),"-")</f>
        <v>-</v>
      </c>
    </row>
    <row r="68" spans="1:28" s="258" customFormat="1" ht="16.149999999999999" customHeight="1" x14ac:dyDescent="0.25">
      <c r="A68" s="249" t="s">
        <v>217</v>
      </c>
      <c r="B68" s="250" t="s">
        <v>218</v>
      </c>
      <c r="C68" s="250" t="s">
        <v>219</v>
      </c>
      <c r="D68" s="249">
        <v>10</v>
      </c>
      <c r="E68" s="251">
        <v>105.4</v>
      </c>
      <c r="F68" s="251">
        <v>1054</v>
      </c>
      <c r="G68" s="249">
        <f>IFERROR(VLOOKUP(B68,'[1]ВОМ КГ-3 СОЭКС'!$C$3:$K$2063,9,0),"-")</f>
        <v>2</v>
      </c>
      <c r="H68" s="251">
        <f>IFERROR(VLOOKUP(B68,'[1]ВОМ КГ-3 СОЭКС'!$C$3:$L$2063,10,0),"-")</f>
        <v>210.8</v>
      </c>
      <c r="I68" s="249" t="str">
        <f>IFERROR(VLOOKUP(B68,[2]Отгрузки!$B$313:$C$510,2,0),"-")</f>
        <v>-</v>
      </c>
      <c r="J68" s="251" t="str">
        <f t="shared" si="9"/>
        <v>-</v>
      </c>
      <c r="K68" s="249" t="str">
        <f>IFERROR(VLOOKUP(B68,'[3]08.10.25'!$B$305:$C$502,2,0),"-")</f>
        <v>-</v>
      </c>
      <c r="L68" s="251" t="str">
        <f t="shared" si="10"/>
        <v>-</v>
      </c>
      <c r="M68" s="249" t="str">
        <f t="shared" si="11"/>
        <v>-</v>
      </c>
      <c r="N68" s="252" t="str">
        <f t="shared" si="12"/>
        <v>-</v>
      </c>
      <c r="O68" s="253">
        <f t="shared" si="13"/>
        <v>2</v>
      </c>
      <c r="P68" s="254">
        <f t="shared" si="14"/>
        <v>210.8</v>
      </c>
      <c r="Q68" s="255" t="str">
        <f>IFERROR(VLOOKUP(B68,'[4]Выполнение 1'!$B$7:$D$236,3,0),"-")</f>
        <v>-</v>
      </c>
      <c r="R68" s="251" t="str">
        <f t="shared" si="15"/>
        <v>-</v>
      </c>
      <c r="S68" s="249"/>
      <c r="T68" s="252">
        <f t="shared" si="16"/>
        <v>0</v>
      </c>
      <c r="U68" s="256">
        <v>8</v>
      </c>
      <c r="V68" s="252">
        <v>843.2</v>
      </c>
      <c r="W68" s="251" t="s">
        <v>5183</v>
      </c>
      <c r="X68" s="251" t="s">
        <v>5183</v>
      </c>
      <c r="Y68" s="257">
        <f t="shared" si="17"/>
        <v>8</v>
      </c>
      <c r="Z68" s="257">
        <f t="shared" si="18"/>
        <v>843.2</v>
      </c>
      <c r="AA68" s="255" t="str">
        <f>IFERROR(VLOOKUP(B68,[5]Поставка!$B$3:$AA$2063,26,0),"-")</f>
        <v>-</v>
      </c>
      <c r="AB68" s="249" t="str">
        <f>IFERROR(VLOOKUP(C68,'[6]Приложение №1'!$C$7:$F$124,4,0),"-")</f>
        <v>-</v>
      </c>
    </row>
    <row r="69" spans="1:28" ht="16.149999999999999" customHeight="1" x14ac:dyDescent="0.25">
      <c r="A69" s="66" t="s">
        <v>220</v>
      </c>
      <c r="B69" s="201" t="s">
        <v>221</v>
      </c>
      <c r="C69" s="201" t="s">
        <v>222</v>
      </c>
      <c r="D69" s="66">
        <v>1</v>
      </c>
      <c r="E69" s="182">
        <v>109.1</v>
      </c>
      <c r="F69" s="182">
        <v>109.1</v>
      </c>
      <c r="G69" s="173">
        <f>IFERROR(VLOOKUP(B69,'[1]ВОМ КГ-3 СОЭКС'!$C$3:$K$2063,9,0),"-")</f>
        <v>0</v>
      </c>
      <c r="H69" s="174">
        <f>IFERROR(VLOOKUP(B69,'[1]ВОМ КГ-3 СОЭКС'!$C$3:$L$2063,10,0),"-")</f>
        <v>0</v>
      </c>
      <c r="I69" s="175" t="str">
        <f>IFERROR(VLOOKUP(B69,[2]Отгрузки!$B$313:$C$510,2,0),"-")</f>
        <v>-</v>
      </c>
      <c r="J69" s="176" t="str">
        <f t="shared" ref="J69:J132" si="19">IFERROR(I69*E69,"-")</f>
        <v>-</v>
      </c>
      <c r="K69" s="179" t="str">
        <f>IFERROR(VLOOKUP(B69,'[3]08.10.25'!$B$305:$C$502,2,0),"-")</f>
        <v>-</v>
      </c>
      <c r="L69" s="180" t="str">
        <f t="shared" si="10"/>
        <v>-</v>
      </c>
      <c r="M69" s="181" t="str">
        <f t="shared" si="11"/>
        <v>-</v>
      </c>
      <c r="N69" s="214" t="str">
        <f t="shared" si="12"/>
        <v>-</v>
      </c>
      <c r="O69" s="220">
        <f t="shared" si="13"/>
        <v>0</v>
      </c>
      <c r="P69" s="221">
        <f t="shared" si="14"/>
        <v>0</v>
      </c>
      <c r="Q69" s="217" t="str">
        <f>IFERROR(VLOOKUP(B69,'[4]Выполнение 1'!$B$7:$D$236,3,0),"-")</f>
        <v>-</v>
      </c>
      <c r="R69" s="178" t="str">
        <f t="shared" si="15"/>
        <v>-</v>
      </c>
      <c r="S69" s="177"/>
      <c r="T69" s="184">
        <f t="shared" si="16"/>
        <v>0</v>
      </c>
      <c r="U69" s="224">
        <v>1</v>
      </c>
      <c r="V69" s="241">
        <v>109.1</v>
      </c>
      <c r="W69" s="246">
        <v>1</v>
      </c>
      <c r="X69" s="246">
        <v>109.1</v>
      </c>
      <c r="Y69" s="247">
        <f t="shared" si="17"/>
        <v>0</v>
      </c>
      <c r="Z69" s="247">
        <f t="shared" si="18"/>
        <v>0</v>
      </c>
      <c r="AA69" s="227" t="str">
        <f>IFERROR(VLOOKUP(B69,[5]Поставка!$B$3:$AA$2063,26,0),"-")</f>
        <v>-</v>
      </c>
      <c r="AB69" s="229" t="str">
        <f>IFERROR(VLOOKUP(C69,'[6]Приложение №1'!$C$7:$F$124,4,0),"-")</f>
        <v>-</v>
      </c>
    </row>
    <row r="70" spans="1:28" ht="16.149999999999999" customHeight="1" x14ac:dyDescent="0.25">
      <c r="A70" s="66" t="s">
        <v>223</v>
      </c>
      <c r="B70" s="201" t="s">
        <v>224</v>
      </c>
      <c r="C70" s="201" t="s">
        <v>225</v>
      </c>
      <c r="D70" s="66">
        <v>1</v>
      </c>
      <c r="E70" s="182">
        <v>109.1</v>
      </c>
      <c r="F70" s="182">
        <v>109.1</v>
      </c>
      <c r="G70" s="173">
        <f>IFERROR(VLOOKUP(B70,'[1]ВОМ КГ-3 СОЭКС'!$C$3:$K$2063,9,0),"-")</f>
        <v>1</v>
      </c>
      <c r="H70" s="174">
        <f>IFERROR(VLOOKUP(B70,'[1]ВОМ КГ-3 СОЭКС'!$C$3:$L$2063,10,0),"-")</f>
        <v>109.1</v>
      </c>
      <c r="I70" s="175" t="str">
        <f>IFERROR(VLOOKUP(B70,[2]Отгрузки!$B$313:$C$510,2,0),"-")</f>
        <v>-</v>
      </c>
      <c r="J70" s="176" t="str">
        <f t="shared" si="19"/>
        <v>-</v>
      </c>
      <c r="K70" s="179" t="str">
        <f>IFERROR(VLOOKUP(B70,'[3]08.10.25'!$B$305:$C$502,2,0),"-")</f>
        <v>-</v>
      </c>
      <c r="L70" s="180" t="str">
        <f t="shared" si="10"/>
        <v>-</v>
      </c>
      <c r="M70" s="181" t="str">
        <f t="shared" si="11"/>
        <v>-</v>
      </c>
      <c r="N70" s="214" t="str">
        <f t="shared" si="12"/>
        <v>-</v>
      </c>
      <c r="O70" s="220">
        <f t="shared" si="13"/>
        <v>1</v>
      </c>
      <c r="P70" s="221">
        <f t="shared" si="14"/>
        <v>109.1</v>
      </c>
      <c r="Q70" s="217" t="str">
        <f>IFERROR(VLOOKUP(B70,'[4]Выполнение 1'!$B$7:$D$236,3,0),"-")</f>
        <v>-</v>
      </c>
      <c r="R70" s="178" t="str">
        <f t="shared" si="15"/>
        <v>-</v>
      </c>
      <c r="S70" s="177"/>
      <c r="T70" s="184">
        <f t="shared" si="16"/>
        <v>0</v>
      </c>
      <c r="U70" s="224">
        <v>0</v>
      </c>
      <c r="V70" s="241">
        <v>0</v>
      </c>
      <c r="W70" s="246" t="s">
        <v>5183</v>
      </c>
      <c r="X70" s="246" t="s">
        <v>5183</v>
      </c>
      <c r="Y70" s="247">
        <f t="shared" si="17"/>
        <v>0</v>
      </c>
      <c r="Z70" s="247">
        <f t="shared" si="18"/>
        <v>0</v>
      </c>
      <c r="AA70" s="227" t="str">
        <f>IFERROR(VLOOKUP(B70,[5]Поставка!$B$3:$AA$2063,26,0),"-")</f>
        <v>-</v>
      </c>
      <c r="AB70" s="229" t="str">
        <f>IFERROR(VLOOKUP(C70,'[6]Приложение №1'!$C$7:$F$124,4,0),"-")</f>
        <v>-</v>
      </c>
    </row>
    <row r="71" spans="1:28" ht="16.149999999999999" customHeight="1" x14ac:dyDescent="0.25">
      <c r="A71" s="66" t="s">
        <v>226</v>
      </c>
      <c r="B71" s="201" t="s">
        <v>227</v>
      </c>
      <c r="C71" s="201" t="s">
        <v>228</v>
      </c>
      <c r="D71" s="66">
        <v>4</v>
      </c>
      <c r="E71" s="182">
        <v>50.3</v>
      </c>
      <c r="F71" s="182">
        <v>201.2</v>
      </c>
      <c r="G71" s="173">
        <f>IFERROR(VLOOKUP(B71,'[1]ВОМ КГ-3 СОЭКС'!$C$3:$K$2063,9,0),"-")</f>
        <v>0</v>
      </c>
      <c r="H71" s="174">
        <f>IFERROR(VLOOKUP(B71,'[1]ВОМ КГ-3 СОЭКС'!$C$3:$L$2063,10,0),"-")</f>
        <v>0</v>
      </c>
      <c r="I71" s="175" t="str">
        <f>IFERROR(VLOOKUP(B71,[2]Отгрузки!$B$313:$C$510,2,0),"-")</f>
        <v>-</v>
      </c>
      <c r="J71" s="176" t="str">
        <f t="shared" si="19"/>
        <v>-</v>
      </c>
      <c r="K71" s="179" t="str">
        <f>IFERROR(VLOOKUP(B71,'[3]08.10.25'!$B$305:$C$502,2,0),"-")</f>
        <v>-</v>
      </c>
      <c r="L71" s="180" t="str">
        <f t="shared" si="10"/>
        <v>-</v>
      </c>
      <c r="M71" s="181" t="str">
        <f t="shared" si="11"/>
        <v>-</v>
      </c>
      <c r="N71" s="214" t="str">
        <f t="shared" si="12"/>
        <v>-</v>
      </c>
      <c r="O71" s="220">
        <f t="shared" si="13"/>
        <v>0</v>
      </c>
      <c r="P71" s="221">
        <f t="shared" si="14"/>
        <v>0</v>
      </c>
      <c r="Q71" s="217" t="str">
        <f>IFERROR(VLOOKUP(B71,'[4]Выполнение 1'!$B$7:$D$236,3,0),"-")</f>
        <v>-</v>
      </c>
      <c r="R71" s="178" t="str">
        <f t="shared" si="15"/>
        <v>-</v>
      </c>
      <c r="S71" s="177"/>
      <c r="T71" s="184">
        <f t="shared" si="16"/>
        <v>0</v>
      </c>
      <c r="U71" s="224">
        <v>4</v>
      </c>
      <c r="V71" s="241">
        <v>201.2</v>
      </c>
      <c r="W71" s="246">
        <v>4</v>
      </c>
      <c r="X71" s="246">
        <v>201.2</v>
      </c>
      <c r="Y71" s="247">
        <f t="shared" si="17"/>
        <v>0</v>
      </c>
      <c r="Z71" s="247">
        <f t="shared" si="18"/>
        <v>0</v>
      </c>
      <c r="AA71" s="227" t="str">
        <f>IFERROR(VLOOKUP(B71,[5]Поставка!$B$3:$AA$2063,26,0),"-")</f>
        <v>-</v>
      </c>
      <c r="AB71" s="229" t="str">
        <f>IFERROR(VLOOKUP(C71,'[6]Приложение №1'!$C$7:$F$124,4,0),"-")</f>
        <v>-</v>
      </c>
    </row>
    <row r="72" spans="1:28" ht="16.149999999999999" customHeight="1" x14ac:dyDescent="0.25">
      <c r="A72" s="66" t="s">
        <v>229</v>
      </c>
      <c r="B72" s="201" t="s">
        <v>230</v>
      </c>
      <c r="C72" s="201" t="s">
        <v>231</v>
      </c>
      <c r="D72" s="66">
        <v>1</v>
      </c>
      <c r="E72" s="182">
        <v>39.299999999999997</v>
      </c>
      <c r="F72" s="182">
        <v>39.299999999999997</v>
      </c>
      <c r="G72" s="173">
        <f>IFERROR(VLOOKUP(B72,'[1]ВОМ КГ-3 СОЭКС'!$C$3:$K$2063,9,0),"-")</f>
        <v>1</v>
      </c>
      <c r="H72" s="174">
        <f>IFERROR(VLOOKUP(B72,'[1]ВОМ КГ-3 СОЭКС'!$C$3:$L$2063,10,0),"-")</f>
        <v>39.299999999999997</v>
      </c>
      <c r="I72" s="175" t="str">
        <f>IFERROR(VLOOKUP(B72,[2]Отгрузки!$B$313:$C$510,2,0),"-")</f>
        <v>-</v>
      </c>
      <c r="J72" s="176" t="str">
        <f t="shared" si="19"/>
        <v>-</v>
      </c>
      <c r="K72" s="179" t="str">
        <f>IFERROR(VLOOKUP(B72,'[3]08.10.25'!$B$305:$C$502,2,0),"-")</f>
        <v>-</v>
      </c>
      <c r="L72" s="180" t="str">
        <f t="shared" si="10"/>
        <v>-</v>
      </c>
      <c r="M72" s="181" t="str">
        <f t="shared" si="11"/>
        <v>-</v>
      </c>
      <c r="N72" s="214" t="str">
        <f t="shared" si="12"/>
        <v>-</v>
      </c>
      <c r="O72" s="220">
        <f t="shared" si="13"/>
        <v>1</v>
      </c>
      <c r="P72" s="221">
        <f t="shared" si="14"/>
        <v>39.299999999999997</v>
      </c>
      <c r="Q72" s="217" t="str">
        <f>IFERROR(VLOOKUP(B72,'[4]Выполнение 1'!$B$7:$D$236,3,0),"-")</f>
        <v>-</v>
      </c>
      <c r="R72" s="178" t="str">
        <f t="shared" si="15"/>
        <v>-</v>
      </c>
      <c r="S72" s="177"/>
      <c r="T72" s="184">
        <f t="shared" si="16"/>
        <v>0</v>
      </c>
      <c r="U72" s="224">
        <v>0</v>
      </c>
      <c r="V72" s="241">
        <v>0</v>
      </c>
      <c r="W72" s="246" t="s">
        <v>5183</v>
      </c>
      <c r="X72" s="246" t="s">
        <v>5183</v>
      </c>
      <c r="Y72" s="247">
        <f t="shared" si="17"/>
        <v>0</v>
      </c>
      <c r="Z72" s="247">
        <f t="shared" si="18"/>
        <v>0</v>
      </c>
      <c r="AA72" s="227" t="str">
        <f>IFERROR(VLOOKUP(B72,[5]Поставка!$B$3:$AA$2063,26,0),"-")</f>
        <v>-</v>
      </c>
      <c r="AB72" s="229" t="str">
        <f>IFERROR(VLOOKUP(C72,'[6]Приложение №1'!$C$7:$F$124,4,0),"-")</f>
        <v>-</v>
      </c>
    </row>
    <row r="73" spans="1:28" ht="16.149999999999999" customHeight="1" x14ac:dyDescent="0.25">
      <c r="A73" s="66" t="s">
        <v>232</v>
      </c>
      <c r="B73" s="201" t="s">
        <v>233</v>
      </c>
      <c r="C73" s="201" t="s">
        <v>234</v>
      </c>
      <c r="D73" s="66">
        <v>1</v>
      </c>
      <c r="E73" s="182">
        <v>47.5</v>
      </c>
      <c r="F73" s="182">
        <v>47.5</v>
      </c>
      <c r="G73" s="173">
        <f>IFERROR(VLOOKUP(B73,'[1]ВОМ КГ-3 СОЭКС'!$C$3:$K$2063,9,0),"-")</f>
        <v>1</v>
      </c>
      <c r="H73" s="174">
        <f>IFERROR(VLOOKUP(B73,'[1]ВОМ КГ-3 СОЭКС'!$C$3:$L$2063,10,0),"-")</f>
        <v>47.5</v>
      </c>
      <c r="I73" s="175" t="str">
        <f>IFERROR(VLOOKUP(B73,[2]Отгрузки!$B$313:$C$510,2,0),"-")</f>
        <v>-</v>
      </c>
      <c r="J73" s="176" t="str">
        <f t="shared" si="19"/>
        <v>-</v>
      </c>
      <c r="K73" s="179" t="str">
        <f>IFERROR(VLOOKUP(B73,'[3]08.10.25'!$B$305:$C$502,2,0),"-")</f>
        <v>-</v>
      </c>
      <c r="L73" s="180" t="str">
        <f t="shared" si="10"/>
        <v>-</v>
      </c>
      <c r="M73" s="181" t="str">
        <f t="shared" si="11"/>
        <v>-</v>
      </c>
      <c r="N73" s="214" t="str">
        <f t="shared" si="12"/>
        <v>-</v>
      </c>
      <c r="O73" s="220">
        <f t="shared" si="13"/>
        <v>1</v>
      </c>
      <c r="P73" s="221">
        <f t="shared" si="14"/>
        <v>47.5</v>
      </c>
      <c r="Q73" s="217" t="str">
        <f>IFERROR(VLOOKUP(B73,'[4]Выполнение 1'!$B$7:$D$236,3,0),"-")</f>
        <v>-</v>
      </c>
      <c r="R73" s="178" t="str">
        <f t="shared" si="15"/>
        <v>-</v>
      </c>
      <c r="S73" s="177"/>
      <c r="T73" s="184">
        <f t="shared" si="16"/>
        <v>0</v>
      </c>
      <c r="U73" s="224">
        <v>0</v>
      </c>
      <c r="V73" s="241">
        <v>0</v>
      </c>
      <c r="W73" s="246" t="s">
        <v>5183</v>
      </c>
      <c r="X73" s="246" t="s">
        <v>5183</v>
      </c>
      <c r="Y73" s="247">
        <f t="shared" si="17"/>
        <v>0</v>
      </c>
      <c r="Z73" s="247">
        <f t="shared" si="18"/>
        <v>0</v>
      </c>
      <c r="AA73" s="227" t="str">
        <f>IFERROR(VLOOKUP(B73,[5]Поставка!$B$3:$AA$2063,26,0),"-")</f>
        <v>-</v>
      </c>
      <c r="AB73" s="229" t="str">
        <f>IFERROR(VLOOKUP(C73,'[6]Приложение №1'!$C$7:$F$124,4,0),"-")</f>
        <v>-</v>
      </c>
    </row>
    <row r="74" spans="1:28" ht="16.149999999999999" customHeight="1" x14ac:dyDescent="0.25">
      <c r="A74" s="66" t="s">
        <v>235</v>
      </c>
      <c r="B74" s="201" t="s">
        <v>236</v>
      </c>
      <c r="C74" s="201" t="s">
        <v>237</v>
      </c>
      <c r="D74" s="66">
        <v>1</v>
      </c>
      <c r="E74" s="182">
        <v>29.7</v>
      </c>
      <c r="F74" s="182">
        <v>29.7</v>
      </c>
      <c r="G74" s="173">
        <f>IFERROR(VLOOKUP(B74,'[1]ВОМ КГ-3 СОЭКС'!$C$3:$K$2063,9,0),"-")</f>
        <v>1</v>
      </c>
      <c r="H74" s="174">
        <f>IFERROR(VLOOKUP(B74,'[1]ВОМ КГ-3 СОЭКС'!$C$3:$L$2063,10,0),"-")</f>
        <v>29.7</v>
      </c>
      <c r="I74" s="175" t="str">
        <f>IFERROR(VLOOKUP(B74,[2]Отгрузки!$B$313:$C$510,2,0),"-")</f>
        <v>-</v>
      </c>
      <c r="J74" s="176" t="str">
        <f t="shared" si="19"/>
        <v>-</v>
      </c>
      <c r="K74" s="179" t="str">
        <f>IFERROR(VLOOKUP(B74,'[3]08.10.25'!$B$305:$C$502,2,0),"-")</f>
        <v>-</v>
      </c>
      <c r="L74" s="180" t="str">
        <f t="shared" si="10"/>
        <v>-</v>
      </c>
      <c r="M74" s="181" t="str">
        <f t="shared" si="11"/>
        <v>-</v>
      </c>
      <c r="N74" s="214" t="str">
        <f t="shared" si="12"/>
        <v>-</v>
      </c>
      <c r="O74" s="220">
        <f t="shared" si="13"/>
        <v>1</v>
      </c>
      <c r="P74" s="221">
        <f t="shared" si="14"/>
        <v>29.7</v>
      </c>
      <c r="Q74" s="217" t="str">
        <f>IFERROR(VLOOKUP(B74,'[4]Выполнение 1'!$B$7:$D$236,3,0),"-")</f>
        <v>-</v>
      </c>
      <c r="R74" s="178" t="str">
        <f t="shared" si="15"/>
        <v>-</v>
      </c>
      <c r="S74" s="177"/>
      <c r="T74" s="184">
        <f t="shared" si="16"/>
        <v>0</v>
      </c>
      <c r="U74" s="224">
        <v>0</v>
      </c>
      <c r="V74" s="241">
        <v>0</v>
      </c>
      <c r="W74" s="246" t="s">
        <v>5183</v>
      </c>
      <c r="X74" s="246" t="s">
        <v>5183</v>
      </c>
      <c r="Y74" s="247">
        <f t="shared" si="17"/>
        <v>0</v>
      </c>
      <c r="Z74" s="247">
        <f t="shared" si="18"/>
        <v>0</v>
      </c>
      <c r="AA74" s="227" t="str">
        <f>IFERROR(VLOOKUP(B74,[5]Поставка!$B$3:$AA$2063,26,0),"-")</f>
        <v>-</v>
      </c>
      <c r="AB74" s="229" t="str">
        <f>IFERROR(VLOOKUP(C74,'[6]Приложение №1'!$C$7:$F$124,4,0),"-")</f>
        <v>-</v>
      </c>
    </row>
    <row r="75" spans="1:28" ht="16.149999999999999" customHeight="1" x14ac:dyDescent="0.25">
      <c r="A75" s="66" t="s">
        <v>238</v>
      </c>
      <c r="B75" s="201" t="s">
        <v>239</v>
      </c>
      <c r="C75" s="201" t="s">
        <v>240</v>
      </c>
      <c r="D75" s="66">
        <v>3</v>
      </c>
      <c r="E75" s="182">
        <v>5.7</v>
      </c>
      <c r="F75" s="182">
        <v>17.100000000000001</v>
      </c>
      <c r="G75" s="173">
        <f>IFERROR(VLOOKUP(B75,'[1]ВОМ КГ-3 СОЭКС'!$C$3:$K$2063,9,0),"-")</f>
        <v>0</v>
      </c>
      <c r="H75" s="174">
        <f>IFERROR(VLOOKUP(B75,'[1]ВОМ КГ-3 СОЭКС'!$C$3:$L$2063,10,0),"-")</f>
        <v>0</v>
      </c>
      <c r="I75" s="175" t="str">
        <f>IFERROR(VLOOKUP(B75,[2]Отгрузки!$B$313:$C$510,2,0),"-")</f>
        <v>-</v>
      </c>
      <c r="J75" s="176" t="str">
        <f t="shared" si="19"/>
        <v>-</v>
      </c>
      <c r="K75" s="179" t="str">
        <f>IFERROR(VLOOKUP(B75,'[3]08.10.25'!$B$305:$C$502,2,0),"-")</f>
        <v>-</v>
      </c>
      <c r="L75" s="180" t="str">
        <f t="shared" si="10"/>
        <v>-</v>
      </c>
      <c r="M75" s="181" t="str">
        <f t="shared" si="11"/>
        <v>-</v>
      </c>
      <c r="N75" s="214" t="str">
        <f t="shared" si="12"/>
        <v>-</v>
      </c>
      <c r="O75" s="220">
        <f t="shared" si="13"/>
        <v>0</v>
      </c>
      <c r="P75" s="221">
        <f t="shared" si="14"/>
        <v>0</v>
      </c>
      <c r="Q75" s="217" t="str">
        <f>IFERROR(VLOOKUP(B75,'[4]Выполнение 1'!$B$7:$D$236,3,0),"-")</f>
        <v>-</v>
      </c>
      <c r="R75" s="178" t="str">
        <f t="shared" si="15"/>
        <v>-</v>
      </c>
      <c r="S75" s="177"/>
      <c r="T75" s="184">
        <f t="shared" si="16"/>
        <v>0</v>
      </c>
      <c r="U75" s="224">
        <v>3</v>
      </c>
      <c r="V75" s="241">
        <v>17.100000000000001</v>
      </c>
      <c r="W75" s="246">
        <v>3</v>
      </c>
      <c r="X75" s="246">
        <v>17.100000000000001</v>
      </c>
      <c r="Y75" s="247">
        <f t="shared" si="17"/>
        <v>0</v>
      </c>
      <c r="Z75" s="247">
        <f t="shared" si="18"/>
        <v>0</v>
      </c>
      <c r="AA75" s="227" t="str">
        <f>IFERROR(VLOOKUP(B75,[5]Поставка!$B$3:$AA$2063,26,0),"-")</f>
        <v>-</v>
      </c>
      <c r="AB75" s="229" t="str">
        <f>IFERROR(VLOOKUP(C75,'[6]Приложение №1'!$C$7:$F$124,4,0),"-")</f>
        <v>-</v>
      </c>
    </row>
    <row r="76" spans="1:28" s="258" customFormat="1" ht="16.149999999999999" customHeight="1" x14ac:dyDescent="0.25">
      <c r="A76" s="249" t="s">
        <v>241</v>
      </c>
      <c r="B76" s="250" t="s">
        <v>242</v>
      </c>
      <c r="C76" s="250" t="s">
        <v>243</v>
      </c>
      <c r="D76" s="249">
        <v>13</v>
      </c>
      <c r="E76" s="251">
        <v>117.1</v>
      </c>
      <c r="F76" s="251">
        <v>1522.3</v>
      </c>
      <c r="G76" s="249">
        <f>IFERROR(VLOOKUP(B76,'[1]ВОМ КГ-3 СОЭКС'!$C$3:$K$2063,9,0),"-")</f>
        <v>1</v>
      </c>
      <c r="H76" s="251">
        <f>IFERROR(VLOOKUP(B76,'[1]ВОМ КГ-3 СОЭКС'!$C$3:$L$2063,10,0),"-")</f>
        <v>117.1</v>
      </c>
      <c r="I76" s="249" t="str">
        <f>IFERROR(VLOOKUP(B76,[2]Отгрузки!$B$313:$C$510,2,0),"-")</f>
        <v>-</v>
      </c>
      <c r="J76" s="251" t="str">
        <f t="shared" si="19"/>
        <v>-</v>
      </c>
      <c r="K76" s="249" t="str">
        <f>IFERROR(VLOOKUP(B76,'[3]08.10.25'!$B$305:$C$502,2,0),"-")</f>
        <v>-</v>
      </c>
      <c r="L76" s="251" t="str">
        <f t="shared" si="10"/>
        <v>-</v>
      </c>
      <c r="M76" s="249" t="str">
        <f t="shared" si="11"/>
        <v>-</v>
      </c>
      <c r="N76" s="252" t="str">
        <f t="shared" si="12"/>
        <v>-</v>
      </c>
      <c r="O76" s="253">
        <f t="shared" si="13"/>
        <v>1</v>
      </c>
      <c r="P76" s="254">
        <f t="shared" si="14"/>
        <v>117.1</v>
      </c>
      <c r="Q76" s="255" t="str">
        <f>IFERROR(VLOOKUP(B76,'[4]Выполнение 1'!$B$7:$D$236,3,0),"-")</f>
        <v>-</v>
      </c>
      <c r="R76" s="251" t="str">
        <f t="shared" si="15"/>
        <v>-</v>
      </c>
      <c r="S76" s="249"/>
      <c r="T76" s="252">
        <f t="shared" si="16"/>
        <v>0</v>
      </c>
      <c r="U76" s="256">
        <v>12</v>
      </c>
      <c r="V76" s="252">
        <v>1405.2</v>
      </c>
      <c r="W76" s="251" t="s">
        <v>5183</v>
      </c>
      <c r="X76" s="251" t="s">
        <v>5183</v>
      </c>
      <c r="Y76" s="257">
        <f t="shared" si="17"/>
        <v>12</v>
      </c>
      <c r="Z76" s="257">
        <f t="shared" si="18"/>
        <v>1405.2</v>
      </c>
      <c r="AA76" s="255" t="str">
        <f>IFERROR(VLOOKUP(B76,[5]Поставка!$B$3:$AA$2063,26,0),"-")</f>
        <v>-</v>
      </c>
      <c r="AB76" s="249" t="str">
        <f>IFERROR(VLOOKUP(C76,'[6]Приложение №1'!$C$7:$F$124,4,0),"-")</f>
        <v>-</v>
      </c>
    </row>
    <row r="77" spans="1:28" ht="16.149999999999999" customHeight="1" x14ac:dyDescent="0.25">
      <c r="A77" s="66" t="s">
        <v>244</v>
      </c>
      <c r="B77" s="201" t="s">
        <v>245</v>
      </c>
      <c r="C77" s="201" t="s">
        <v>246</v>
      </c>
      <c r="D77" s="66">
        <v>1</v>
      </c>
      <c r="E77" s="182">
        <v>123.4</v>
      </c>
      <c r="F77" s="182">
        <v>123.4</v>
      </c>
      <c r="G77" s="173">
        <f>IFERROR(VLOOKUP(B77,'[1]ВОМ КГ-3 СОЭКС'!$C$3:$K$2063,9,0),"-")</f>
        <v>0</v>
      </c>
      <c r="H77" s="174">
        <f>IFERROR(VLOOKUP(B77,'[1]ВОМ КГ-3 СОЭКС'!$C$3:$L$2063,10,0),"-")</f>
        <v>0</v>
      </c>
      <c r="I77" s="175" t="str">
        <f>IFERROR(VLOOKUP(B77,[2]Отгрузки!$B$313:$C$510,2,0),"-")</f>
        <v>-</v>
      </c>
      <c r="J77" s="176" t="str">
        <f t="shared" si="19"/>
        <v>-</v>
      </c>
      <c r="K77" s="179" t="str">
        <f>IFERROR(VLOOKUP(B77,'[3]08.10.25'!$B$305:$C$502,2,0),"-")</f>
        <v>-</v>
      </c>
      <c r="L77" s="180" t="str">
        <f t="shared" si="10"/>
        <v>-</v>
      </c>
      <c r="M77" s="181" t="str">
        <f t="shared" si="11"/>
        <v>-</v>
      </c>
      <c r="N77" s="214" t="str">
        <f t="shared" si="12"/>
        <v>-</v>
      </c>
      <c r="O77" s="220">
        <f t="shared" si="13"/>
        <v>0</v>
      </c>
      <c r="P77" s="221">
        <f t="shared" si="14"/>
        <v>0</v>
      </c>
      <c r="Q77" s="217" t="str">
        <f>IFERROR(VLOOKUP(B77,'[4]Выполнение 1'!$B$7:$D$236,3,0),"-")</f>
        <v>-</v>
      </c>
      <c r="R77" s="178" t="str">
        <f t="shared" si="15"/>
        <v>-</v>
      </c>
      <c r="S77" s="177"/>
      <c r="T77" s="184">
        <f t="shared" si="16"/>
        <v>0</v>
      </c>
      <c r="U77" s="224">
        <v>1</v>
      </c>
      <c r="V77" s="241">
        <v>123.4</v>
      </c>
      <c r="W77" s="246">
        <v>1</v>
      </c>
      <c r="X77" s="246">
        <v>123.4</v>
      </c>
      <c r="Y77" s="247">
        <f t="shared" si="17"/>
        <v>0</v>
      </c>
      <c r="Z77" s="247">
        <f t="shared" si="18"/>
        <v>0</v>
      </c>
      <c r="AA77" s="227" t="str">
        <f>IFERROR(VLOOKUP(B77,[5]Поставка!$B$3:$AA$2063,26,0),"-")</f>
        <v>-</v>
      </c>
      <c r="AB77" s="229" t="str">
        <f>IFERROR(VLOOKUP(C77,'[6]Приложение №1'!$C$7:$F$124,4,0),"-")</f>
        <v>-</v>
      </c>
    </row>
    <row r="78" spans="1:28" ht="16.149999999999999" customHeight="1" x14ac:dyDescent="0.25">
      <c r="A78" s="66" t="s">
        <v>247</v>
      </c>
      <c r="B78" s="201" t="s">
        <v>248</v>
      </c>
      <c r="C78" s="201" t="s">
        <v>249</v>
      </c>
      <c r="D78" s="66">
        <v>6</v>
      </c>
      <c r="E78" s="182">
        <v>123.9</v>
      </c>
      <c r="F78" s="182">
        <v>743.4</v>
      </c>
      <c r="G78" s="173">
        <f>IFERROR(VLOOKUP(B78,'[1]ВОМ КГ-3 СОЭКС'!$C$3:$K$2063,9,0),"-")</f>
        <v>0</v>
      </c>
      <c r="H78" s="174">
        <f>IFERROR(VLOOKUP(B78,'[1]ВОМ КГ-3 СОЭКС'!$C$3:$L$2063,10,0),"-")</f>
        <v>0</v>
      </c>
      <c r="I78" s="175" t="str">
        <f>IFERROR(VLOOKUP(B78,[2]Отгрузки!$B$313:$C$510,2,0),"-")</f>
        <v>-</v>
      </c>
      <c r="J78" s="176" t="str">
        <f t="shared" si="19"/>
        <v>-</v>
      </c>
      <c r="K78" s="179" t="str">
        <f>IFERROR(VLOOKUP(B78,'[3]08.10.25'!$B$305:$C$502,2,0),"-")</f>
        <v>-</v>
      </c>
      <c r="L78" s="180" t="str">
        <f t="shared" si="10"/>
        <v>-</v>
      </c>
      <c r="M78" s="181" t="str">
        <f t="shared" si="11"/>
        <v>-</v>
      </c>
      <c r="N78" s="214" t="str">
        <f t="shared" si="12"/>
        <v>-</v>
      </c>
      <c r="O78" s="220">
        <f t="shared" si="13"/>
        <v>0</v>
      </c>
      <c r="P78" s="221">
        <f t="shared" si="14"/>
        <v>0</v>
      </c>
      <c r="Q78" s="217" t="str">
        <f>IFERROR(VLOOKUP(B78,'[4]Выполнение 1'!$B$7:$D$236,3,0),"-")</f>
        <v>-</v>
      </c>
      <c r="R78" s="178" t="str">
        <f t="shared" si="15"/>
        <v>-</v>
      </c>
      <c r="S78" s="177"/>
      <c r="T78" s="184">
        <f t="shared" si="16"/>
        <v>0</v>
      </c>
      <c r="U78" s="224">
        <v>6</v>
      </c>
      <c r="V78" s="241">
        <v>743.4</v>
      </c>
      <c r="W78" s="246">
        <v>6</v>
      </c>
      <c r="X78" s="246">
        <v>743.40000000000009</v>
      </c>
      <c r="Y78" s="247">
        <f t="shared" si="17"/>
        <v>0</v>
      </c>
      <c r="Z78" s="247">
        <f t="shared" si="18"/>
        <v>0</v>
      </c>
      <c r="AA78" s="227" t="str">
        <f>IFERROR(VLOOKUP(B78,[5]Поставка!$B$3:$AA$2063,26,0),"-")</f>
        <v>-</v>
      </c>
      <c r="AB78" s="229" t="str">
        <f>IFERROR(VLOOKUP(C78,'[6]Приложение №1'!$C$7:$F$124,4,0),"-")</f>
        <v>-</v>
      </c>
    </row>
    <row r="79" spans="1:28" s="258" customFormat="1" ht="16.149999999999999" customHeight="1" x14ac:dyDescent="0.25">
      <c r="A79" s="249" t="s">
        <v>250</v>
      </c>
      <c r="B79" s="250" t="s">
        <v>251</v>
      </c>
      <c r="C79" s="250" t="s">
        <v>252</v>
      </c>
      <c r="D79" s="249">
        <v>49</v>
      </c>
      <c r="E79" s="251">
        <v>123.4</v>
      </c>
      <c r="F79" s="251">
        <v>6046.6</v>
      </c>
      <c r="G79" s="249">
        <f>IFERROR(VLOOKUP(B79,'[1]ВОМ КГ-3 СОЭКС'!$C$3:$K$2063,9,0),"-")</f>
        <v>5</v>
      </c>
      <c r="H79" s="251">
        <f>IFERROR(VLOOKUP(B79,'[1]ВОМ КГ-3 СОЭКС'!$C$3:$L$2063,10,0),"-")</f>
        <v>617</v>
      </c>
      <c r="I79" s="249" t="str">
        <f>IFERROR(VLOOKUP(B79,[2]Отгрузки!$B$313:$C$510,2,0),"-")</f>
        <v>-</v>
      </c>
      <c r="J79" s="251" t="str">
        <f t="shared" si="19"/>
        <v>-</v>
      </c>
      <c r="K79" s="249" t="str">
        <f>IFERROR(VLOOKUP(B79,'[3]08.10.25'!$B$305:$C$502,2,0),"-")</f>
        <v>-</v>
      </c>
      <c r="L79" s="251" t="str">
        <f t="shared" si="10"/>
        <v>-</v>
      </c>
      <c r="M79" s="249" t="str">
        <f t="shared" si="11"/>
        <v>-</v>
      </c>
      <c r="N79" s="252" t="str">
        <f t="shared" si="12"/>
        <v>-</v>
      </c>
      <c r="O79" s="253">
        <f t="shared" si="13"/>
        <v>5</v>
      </c>
      <c r="P79" s="254">
        <f t="shared" si="14"/>
        <v>617</v>
      </c>
      <c r="Q79" s="255" t="str">
        <f>IFERROR(VLOOKUP(B79,'[4]Выполнение 1'!$B$7:$D$236,3,0),"-")</f>
        <v>-</v>
      </c>
      <c r="R79" s="251" t="str">
        <f t="shared" si="15"/>
        <v>-</v>
      </c>
      <c r="S79" s="249"/>
      <c r="T79" s="252">
        <f t="shared" si="16"/>
        <v>0</v>
      </c>
      <c r="U79" s="256">
        <v>44</v>
      </c>
      <c r="V79" s="252">
        <v>5429.6</v>
      </c>
      <c r="W79" s="251" t="s">
        <v>5183</v>
      </c>
      <c r="X79" s="251" t="s">
        <v>5183</v>
      </c>
      <c r="Y79" s="257">
        <f t="shared" si="17"/>
        <v>44</v>
      </c>
      <c r="Z79" s="257">
        <f t="shared" si="18"/>
        <v>5429.6</v>
      </c>
      <c r="AA79" s="255" t="str">
        <f>IFERROR(VLOOKUP(B79,[5]Поставка!$B$3:$AA$2063,26,0),"-")</f>
        <v>-</v>
      </c>
      <c r="AB79" s="249" t="str">
        <f>IFERROR(VLOOKUP(C79,'[6]Приложение №1'!$C$7:$F$124,4,0),"-")</f>
        <v>-</v>
      </c>
    </row>
    <row r="80" spans="1:28" ht="16.149999999999999" customHeight="1" x14ac:dyDescent="0.25">
      <c r="A80" s="66" t="s">
        <v>253</v>
      </c>
      <c r="B80" s="201" t="s">
        <v>254</v>
      </c>
      <c r="C80" s="201" t="s">
        <v>255</v>
      </c>
      <c r="D80" s="66">
        <v>1</v>
      </c>
      <c r="E80" s="182">
        <v>3763.7</v>
      </c>
      <c r="F80" s="182">
        <v>3763.7</v>
      </c>
      <c r="G80" s="173">
        <f>IFERROR(VLOOKUP(B80,'[1]ВОМ КГ-3 СОЭКС'!$C$3:$K$2063,9,0),"-")</f>
        <v>1</v>
      </c>
      <c r="H80" s="174">
        <f>IFERROR(VLOOKUP(B80,'[1]ВОМ КГ-3 СОЭКС'!$C$3:$L$2063,10,0),"-")</f>
        <v>3763.7</v>
      </c>
      <c r="I80" s="175">
        <f>IFERROR(VLOOKUP(B80,[2]Отгрузки!$B$313:$C$510,2,0),"-")</f>
        <v>1</v>
      </c>
      <c r="J80" s="176">
        <f t="shared" si="19"/>
        <v>3763.7</v>
      </c>
      <c r="K80" s="179">
        <f>IFERROR(VLOOKUP(B80,'[3]08.10.25'!$B$305:$C$502,2,0),"-")</f>
        <v>1</v>
      </c>
      <c r="L80" s="180">
        <f t="shared" si="10"/>
        <v>3763.7</v>
      </c>
      <c r="M80" s="181">
        <f t="shared" si="11"/>
        <v>0</v>
      </c>
      <c r="N80" s="214">
        <f t="shared" si="12"/>
        <v>0</v>
      </c>
      <c r="O80" s="220">
        <f t="shared" si="13"/>
        <v>0</v>
      </c>
      <c r="P80" s="221">
        <f t="shared" si="14"/>
        <v>0</v>
      </c>
      <c r="Q80" s="217" t="str">
        <f>IFERROR(VLOOKUP(B80,'[4]Выполнение 1'!$B$7:$D$236,3,0),"-")</f>
        <v>-</v>
      </c>
      <c r="R80" s="178" t="str">
        <f t="shared" si="15"/>
        <v>-</v>
      </c>
      <c r="S80" s="177"/>
      <c r="T80" s="184">
        <f t="shared" si="16"/>
        <v>0</v>
      </c>
      <c r="U80" s="224">
        <v>0</v>
      </c>
      <c r="V80" s="241">
        <v>0</v>
      </c>
      <c r="W80" s="246" t="s">
        <v>5183</v>
      </c>
      <c r="X80" s="246" t="s">
        <v>5183</v>
      </c>
      <c r="Y80" s="247">
        <f t="shared" si="17"/>
        <v>0</v>
      </c>
      <c r="Z80" s="247">
        <f t="shared" si="18"/>
        <v>0</v>
      </c>
      <c r="AA80" s="227" t="str">
        <f>IFERROR(VLOOKUP(B80,[5]Поставка!$B$3:$AA$2063,26,0),"-")</f>
        <v>-</v>
      </c>
      <c r="AB80" s="229">
        <f>IFERROR(VLOOKUP(C80,'[6]Приложение №1'!$C$7:$F$124,4,0),"-")</f>
        <v>3.7636999999999996</v>
      </c>
    </row>
    <row r="81" spans="1:28" ht="16.149999999999999" customHeight="1" x14ac:dyDescent="0.25">
      <c r="A81" s="66" t="s">
        <v>256</v>
      </c>
      <c r="B81" s="201" t="s">
        <v>257</v>
      </c>
      <c r="C81" s="201" t="s">
        <v>258</v>
      </c>
      <c r="D81" s="66">
        <v>1</v>
      </c>
      <c r="E81" s="182">
        <v>3796.9</v>
      </c>
      <c r="F81" s="182">
        <v>3796.9</v>
      </c>
      <c r="G81" s="173">
        <f>IFERROR(VLOOKUP(B81,'[1]ВОМ КГ-3 СОЭКС'!$C$3:$K$2063,9,0),"-")</f>
        <v>1</v>
      </c>
      <c r="H81" s="174">
        <f>IFERROR(VLOOKUP(B81,'[1]ВОМ КГ-3 СОЭКС'!$C$3:$L$2063,10,0),"-")</f>
        <v>3796.9</v>
      </c>
      <c r="I81" s="175">
        <f>IFERROR(VLOOKUP(B81,[2]Отгрузки!$B$313:$C$510,2,0),"-")</f>
        <v>1</v>
      </c>
      <c r="J81" s="176">
        <f t="shared" si="19"/>
        <v>3796.9</v>
      </c>
      <c r="K81" s="179">
        <f>IFERROR(VLOOKUP(B81,'[3]08.10.25'!$B$305:$C$502,2,0),"-")</f>
        <v>1</v>
      </c>
      <c r="L81" s="180">
        <f t="shared" si="10"/>
        <v>3796.9</v>
      </c>
      <c r="M81" s="181">
        <f t="shared" si="11"/>
        <v>0</v>
      </c>
      <c r="N81" s="214">
        <f t="shared" si="12"/>
        <v>0</v>
      </c>
      <c r="O81" s="220">
        <f t="shared" si="13"/>
        <v>0</v>
      </c>
      <c r="P81" s="221">
        <f t="shared" si="14"/>
        <v>0</v>
      </c>
      <c r="Q81" s="217" t="str">
        <f>IFERROR(VLOOKUP(B81,'[4]Выполнение 1'!$B$7:$D$236,3,0),"-")</f>
        <v>-</v>
      </c>
      <c r="R81" s="178" t="str">
        <f t="shared" si="15"/>
        <v>-</v>
      </c>
      <c r="S81" s="177"/>
      <c r="T81" s="184">
        <f t="shared" si="16"/>
        <v>0</v>
      </c>
      <c r="U81" s="224">
        <v>0</v>
      </c>
      <c r="V81" s="241">
        <v>0</v>
      </c>
      <c r="W81" s="246" t="s">
        <v>5183</v>
      </c>
      <c r="X81" s="246" t="s">
        <v>5183</v>
      </c>
      <c r="Y81" s="247">
        <f t="shared" si="17"/>
        <v>0</v>
      </c>
      <c r="Z81" s="247">
        <f t="shared" si="18"/>
        <v>0</v>
      </c>
      <c r="AA81" s="227" t="str">
        <f>IFERROR(VLOOKUP(B81,[5]Поставка!$B$3:$AA$2063,26,0),"-")</f>
        <v>-</v>
      </c>
      <c r="AB81" s="229">
        <f>IFERROR(VLOOKUP(C81,'[6]Приложение №1'!$C$7:$F$124,4,0),"-")</f>
        <v>3.7968999999999999</v>
      </c>
    </row>
    <row r="82" spans="1:28" ht="16.149999999999999" customHeight="1" x14ac:dyDescent="0.25">
      <c r="A82" s="66" t="s">
        <v>259</v>
      </c>
      <c r="B82" s="201" t="s">
        <v>260</v>
      </c>
      <c r="C82" s="201" t="s">
        <v>261</v>
      </c>
      <c r="D82" s="66">
        <v>1</v>
      </c>
      <c r="E82" s="182">
        <v>3785.1</v>
      </c>
      <c r="F82" s="182">
        <v>3785.1</v>
      </c>
      <c r="G82" s="173">
        <f>IFERROR(VLOOKUP(B82,'[1]ВОМ КГ-3 СОЭКС'!$C$3:$K$2063,9,0),"-")</f>
        <v>1</v>
      </c>
      <c r="H82" s="174">
        <f>IFERROR(VLOOKUP(B82,'[1]ВОМ КГ-3 СОЭКС'!$C$3:$L$2063,10,0),"-")</f>
        <v>3785.1</v>
      </c>
      <c r="I82" s="175">
        <f>IFERROR(VLOOKUP(B82,[2]Отгрузки!$B$313:$C$510,2,0),"-")</f>
        <v>1</v>
      </c>
      <c r="J82" s="176">
        <f t="shared" si="19"/>
        <v>3785.1</v>
      </c>
      <c r="K82" s="179">
        <f>IFERROR(VLOOKUP(B82,'[3]08.10.25'!$B$305:$C$502,2,0),"-")</f>
        <v>1</v>
      </c>
      <c r="L82" s="180">
        <f t="shared" si="10"/>
        <v>3785.1</v>
      </c>
      <c r="M82" s="181">
        <f t="shared" si="11"/>
        <v>0</v>
      </c>
      <c r="N82" s="214">
        <f t="shared" si="12"/>
        <v>0</v>
      </c>
      <c r="O82" s="220">
        <f t="shared" si="13"/>
        <v>0</v>
      </c>
      <c r="P82" s="221">
        <f t="shared" si="14"/>
        <v>0</v>
      </c>
      <c r="Q82" s="217" t="str">
        <f>IFERROR(VLOOKUP(B82,'[4]Выполнение 1'!$B$7:$D$236,3,0),"-")</f>
        <v>-</v>
      </c>
      <c r="R82" s="178" t="str">
        <f t="shared" si="15"/>
        <v>-</v>
      </c>
      <c r="S82" s="177"/>
      <c r="T82" s="184">
        <f t="shared" si="16"/>
        <v>0</v>
      </c>
      <c r="U82" s="224">
        <v>0</v>
      </c>
      <c r="V82" s="241">
        <v>0</v>
      </c>
      <c r="W82" s="246" t="s">
        <v>5183</v>
      </c>
      <c r="X82" s="246" t="s">
        <v>5183</v>
      </c>
      <c r="Y82" s="247">
        <f t="shared" si="17"/>
        <v>0</v>
      </c>
      <c r="Z82" s="247">
        <f t="shared" si="18"/>
        <v>0</v>
      </c>
      <c r="AA82" s="227" t="str">
        <f>IFERROR(VLOOKUP(B82,[5]Поставка!$B$3:$AA$2063,26,0),"-")</f>
        <v>-</v>
      </c>
      <c r="AB82" s="229">
        <f>IFERROR(VLOOKUP(C82,'[6]Приложение №1'!$C$7:$F$124,4,0),"-")</f>
        <v>3.7850999999999999</v>
      </c>
    </row>
    <row r="83" spans="1:28" ht="16.149999999999999" customHeight="1" x14ac:dyDescent="0.25">
      <c r="A83" s="66" t="s">
        <v>262</v>
      </c>
      <c r="B83" s="201" t="s">
        <v>263</v>
      </c>
      <c r="C83" s="201" t="s">
        <v>264</v>
      </c>
      <c r="D83" s="66">
        <v>1</v>
      </c>
      <c r="E83" s="182">
        <v>3796.9</v>
      </c>
      <c r="F83" s="182">
        <v>3796.9</v>
      </c>
      <c r="G83" s="173">
        <f>IFERROR(VLOOKUP(B83,'[1]ВОМ КГ-3 СОЭКС'!$C$3:$K$2063,9,0),"-")</f>
        <v>1</v>
      </c>
      <c r="H83" s="174">
        <f>IFERROR(VLOOKUP(B83,'[1]ВОМ КГ-3 СОЭКС'!$C$3:$L$2063,10,0),"-")</f>
        <v>3796.9</v>
      </c>
      <c r="I83" s="175">
        <f>IFERROR(VLOOKUP(B83,[2]Отгрузки!$B$313:$C$510,2,0),"-")</f>
        <v>1</v>
      </c>
      <c r="J83" s="176">
        <f t="shared" si="19"/>
        <v>3796.9</v>
      </c>
      <c r="K83" s="179">
        <f>IFERROR(VLOOKUP(B83,'[3]08.10.25'!$B$305:$C$502,2,0),"-")</f>
        <v>1</v>
      </c>
      <c r="L83" s="180">
        <f t="shared" si="10"/>
        <v>3796.9</v>
      </c>
      <c r="M83" s="181">
        <f t="shared" si="11"/>
        <v>0</v>
      </c>
      <c r="N83" s="214">
        <f t="shared" si="12"/>
        <v>0</v>
      </c>
      <c r="O83" s="220">
        <f t="shared" si="13"/>
        <v>0</v>
      </c>
      <c r="P83" s="221">
        <f t="shared" si="14"/>
        <v>0</v>
      </c>
      <c r="Q83" s="217" t="str">
        <f>IFERROR(VLOOKUP(B83,'[4]Выполнение 1'!$B$7:$D$236,3,0),"-")</f>
        <v>-</v>
      </c>
      <c r="R83" s="178" t="str">
        <f t="shared" si="15"/>
        <v>-</v>
      </c>
      <c r="S83" s="177"/>
      <c r="T83" s="184">
        <f t="shared" si="16"/>
        <v>0</v>
      </c>
      <c r="U83" s="224">
        <v>0</v>
      </c>
      <c r="V83" s="241">
        <v>0</v>
      </c>
      <c r="W83" s="246" t="s">
        <v>5183</v>
      </c>
      <c r="X83" s="246" t="s">
        <v>5183</v>
      </c>
      <c r="Y83" s="247">
        <f t="shared" si="17"/>
        <v>0</v>
      </c>
      <c r="Z83" s="247">
        <f t="shared" si="18"/>
        <v>0</v>
      </c>
      <c r="AA83" s="227" t="str">
        <f>IFERROR(VLOOKUP(B83,[5]Поставка!$B$3:$AA$2063,26,0),"-")</f>
        <v>-</v>
      </c>
      <c r="AB83" s="229">
        <f>IFERROR(VLOOKUP(C83,'[6]Приложение №1'!$C$7:$F$124,4,0),"-")</f>
        <v>3.7968999999999999</v>
      </c>
    </row>
    <row r="84" spans="1:28" ht="16.149999999999999" customHeight="1" x14ac:dyDescent="0.25">
      <c r="A84" s="66" t="s">
        <v>265</v>
      </c>
      <c r="B84" s="201" t="s">
        <v>266</v>
      </c>
      <c r="C84" s="201" t="s">
        <v>267</v>
      </c>
      <c r="D84" s="66">
        <v>5</v>
      </c>
      <c r="E84" s="182">
        <v>3763.7</v>
      </c>
      <c r="F84" s="182">
        <v>18818.5</v>
      </c>
      <c r="G84" s="173">
        <f>IFERROR(VLOOKUP(B84,'[1]ВОМ КГ-3 СОЭКС'!$C$3:$K$2063,9,0),"-")</f>
        <v>5</v>
      </c>
      <c r="H84" s="174">
        <f>IFERROR(VLOOKUP(B84,'[1]ВОМ КГ-3 СОЭКС'!$C$3:$L$2063,10,0),"-")</f>
        <v>18818.5</v>
      </c>
      <c r="I84" s="175">
        <f>IFERROR(VLOOKUP(B84,[2]Отгрузки!$B$313:$C$510,2,0),"-")</f>
        <v>5</v>
      </c>
      <c r="J84" s="176">
        <f t="shared" si="19"/>
        <v>18818.5</v>
      </c>
      <c r="K84" s="179">
        <f>IFERROR(VLOOKUP(B84,'[3]08.10.25'!$B$305:$C$502,2,0),"-")</f>
        <v>5</v>
      </c>
      <c r="L84" s="180">
        <f t="shared" si="10"/>
        <v>18818.5</v>
      </c>
      <c r="M84" s="181">
        <f t="shared" si="11"/>
        <v>0</v>
      </c>
      <c r="N84" s="214">
        <f t="shared" si="12"/>
        <v>0</v>
      </c>
      <c r="O84" s="220">
        <f t="shared" si="13"/>
        <v>0</v>
      </c>
      <c r="P84" s="221">
        <f t="shared" si="14"/>
        <v>0</v>
      </c>
      <c r="Q84" s="217" t="str">
        <f>IFERROR(VLOOKUP(B84,'[4]Выполнение 1'!$B$7:$D$236,3,0),"-")</f>
        <v>-</v>
      </c>
      <c r="R84" s="178" t="str">
        <f t="shared" si="15"/>
        <v>-</v>
      </c>
      <c r="S84" s="177"/>
      <c r="T84" s="184">
        <f t="shared" si="16"/>
        <v>0</v>
      </c>
      <c r="U84" s="224">
        <v>0</v>
      </c>
      <c r="V84" s="241">
        <v>0</v>
      </c>
      <c r="W84" s="246" t="s">
        <v>5183</v>
      </c>
      <c r="X84" s="246" t="s">
        <v>5183</v>
      </c>
      <c r="Y84" s="247">
        <f t="shared" si="17"/>
        <v>0</v>
      </c>
      <c r="Z84" s="247">
        <f t="shared" si="18"/>
        <v>0</v>
      </c>
      <c r="AA84" s="227" t="str">
        <f>IFERROR(VLOOKUP(B84,[5]Поставка!$B$3:$AA$2063,26,0),"-")</f>
        <v>-</v>
      </c>
      <c r="AB84" s="229">
        <f>IFERROR(VLOOKUP(C84,'[6]Приложение №1'!$C$7:$F$124,4,0),"-")</f>
        <v>18.8185</v>
      </c>
    </row>
    <row r="85" spans="1:28" ht="16.149999999999999" customHeight="1" x14ac:dyDescent="0.25">
      <c r="A85" s="66" t="s">
        <v>268</v>
      </c>
      <c r="B85" s="201" t="s">
        <v>269</v>
      </c>
      <c r="C85" s="201" t="s">
        <v>270</v>
      </c>
      <c r="D85" s="66">
        <v>1</v>
      </c>
      <c r="E85" s="182">
        <v>3757.4</v>
      </c>
      <c r="F85" s="182">
        <v>3757.4</v>
      </c>
      <c r="G85" s="173">
        <f>IFERROR(VLOOKUP(B85,'[1]ВОМ КГ-3 СОЭКС'!$C$3:$K$2063,9,0),"-")</f>
        <v>1</v>
      </c>
      <c r="H85" s="174">
        <f>IFERROR(VLOOKUP(B85,'[1]ВОМ КГ-3 СОЭКС'!$C$3:$L$2063,10,0),"-")</f>
        <v>3757.4</v>
      </c>
      <c r="I85" s="175">
        <f>IFERROR(VLOOKUP(B85,[2]Отгрузки!$B$313:$C$510,2,0),"-")</f>
        <v>1</v>
      </c>
      <c r="J85" s="176">
        <f t="shared" si="19"/>
        <v>3757.4</v>
      </c>
      <c r="K85" s="179">
        <f>IFERROR(VLOOKUP(B85,'[3]08.10.25'!$B$305:$C$502,2,0),"-")</f>
        <v>1</v>
      </c>
      <c r="L85" s="180">
        <f t="shared" si="10"/>
        <v>3757.4</v>
      </c>
      <c r="M85" s="181">
        <f t="shared" si="11"/>
        <v>0</v>
      </c>
      <c r="N85" s="214">
        <f t="shared" si="12"/>
        <v>0</v>
      </c>
      <c r="O85" s="220">
        <f t="shared" si="13"/>
        <v>0</v>
      </c>
      <c r="P85" s="221">
        <f t="shared" si="14"/>
        <v>0</v>
      </c>
      <c r="Q85" s="217" t="str">
        <f>IFERROR(VLOOKUP(B85,'[4]Выполнение 1'!$B$7:$D$236,3,0),"-")</f>
        <v>-</v>
      </c>
      <c r="R85" s="178" t="str">
        <f t="shared" si="15"/>
        <v>-</v>
      </c>
      <c r="S85" s="177"/>
      <c r="T85" s="184">
        <f t="shared" si="16"/>
        <v>0</v>
      </c>
      <c r="U85" s="224">
        <v>0</v>
      </c>
      <c r="V85" s="241">
        <v>0</v>
      </c>
      <c r="W85" s="246" t="s">
        <v>5183</v>
      </c>
      <c r="X85" s="246" t="s">
        <v>5183</v>
      </c>
      <c r="Y85" s="247">
        <f t="shared" si="17"/>
        <v>0</v>
      </c>
      <c r="Z85" s="247">
        <f t="shared" si="18"/>
        <v>0</v>
      </c>
      <c r="AA85" s="227" t="str">
        <f>IFERROR(VLOOKUP(B85,[5]Поставка!$B$3:$AA$2063,26,0),"-")</f>
        <v>-</v>
      </c>
      <c r="AB85" s="229">
        <f>IFERROR(VLOOKUP(C85,'[6]Приложение №1'!$C$7:$F$124,4,0),"-")</f>
        <v>3.7574000000000001</v>
      </c>
    </row>
    <row r="86" spans="1:28" ht="16.149999999999999" customHeight="1" x14ac:dyDescent="0.25">
      <c r="A86" s="66" t="s">
        <v>271</v>
      </c>
      <c r="B86" s="201" t="s">
        <v>272</v>
      </c>
      <c r="C86" s="201" t="s">
        <v>273</v>
      </c>
      <c r="D86" s="66">
        <v>1</v>
      </c>
      <c r="E86" s="182">
        <v>1643</v>
      </c>
      <c r="F86" s="182">
        <v>1643</v>
      </c>
      <c r="G86" s="173">
        <f>IFERROR(VLOOKUP(B86,'[1]ВОМ КГ-3 СОЭКС'!$C$3:$K$2063,9,0),"-")</f>
        <v>1</v>
      </c>
      <c r="H86" s="174">
        <f>IFERROR(VLOOKUP(B86,'[1]ВОМ КГ-3 СОЭКС'!$C$3:$L$2063,10,0),"-")</f>
        <v>1643</v>
      </c>
      <c r="I86" s="175">
        <f>IFERROR(VLOOKUP(B86,[2]Отгрузки!$B$313:$C$510,2,0),"-")</f>
        <v>1</v>
      </c>
      <c r="J86" s="176">
        <f t="shared" si="19"/>
        <v>1643</v>
      </c>
      <c r="K86" s="179">
        <f>IFERROR(VLOOKUP(B86,'[3]08.10.25'!$B$305:$C$502,2,0),"-")</f>
        <v>1</v>
      </c>
      <c r="L86" s="180">
        <f t="shared" si="10"/>
        <v>1643</v>
      </c>
      <c r="M86" s="181">
        <f t="shared" si="11"/>
        <v>0</v>
      </c>
      <c r="N86" s="214">
        <f t="shared" si="12"/>
        <v>0</v>
      </c>
      <c r="O86" s="220">
        <f t="shared" si="13"/>
        <v>0</v>
      </c>
      <c r="P86" s="221">
        <f t="shared" si="14"/>
        <v>0</v>
      </c>
      <c r="Q86" s="217" t="str">
        <f>IFERROR(VLOOKUP(B86,'[4]Выполнение 1'!$B$7:$D$236,3,0),"-")</f>
        <v>-</v>
      </c>
      <c r="R86" s="178" t="str">
        <f t="shared" si="15"/>
        <v>-</v>
      </c>
      <c r="S86" s="177"/>
      <c r="T86" s="184">
        <f t="shared" si="16"/>
        <v>0</v>
      </c>
      <c r="U86" s="224">
        <v>0</v>
      </c>
      <c r="V86" s="241">
        <v>0</v>
      </c>
      <c r="W86" s="246" t="s">
        <v>5183</v>
      </c>
      <c r="X86" s="246" t="s">
        <v>5183</v>
      </c>
      <c r="Y86" s="247">
        <f t="shared" si="17"/>
        <v>0</v>
      </c>
      <c r="Z86" s="247">
        <f t="shared" si="18"/>
        <v>0</v>
      </c>
      <c r="AA86" s="227" t="str">
        <f>IFERROR(VLOOKUP(B86,[5]Поставка!$B$3:$AA$2063,26,0),"-")</f>
        <v>-</v>
      </c>
      <c r="AB86" s="229">
        <f>IFERROR(VLOOKUP(C86,'[6]Приложение №1'!$C$7:$F$124,4,0),"-")</f>
        <v>1.643</v>
      </c>
    </row>
    <row r="87" spans="1:28" ht="16.149999999999999" customHeight="1" x14ac:dyDescent="0.25">
      <c r="A87" s="66" t="s">
        <v>274</v>
      </c>
      <c r="B87" s="201" t="s">
        <v>275</v>
      </c>
      <c r="C87" s="201" t="s">
        <v>276</v>
      </c>
      <c r="D87" s="66">
        <v>1</v>
      </c>
      <c r="E87" s="182">
        <v>1655.1</v>
      </c>
      <c r="F87" s="182">
        <v>1655.1</v>
      </c>
      <c r="G87" s="173">
        <f>IFERROR(VLOOKUP(B87,'[1]ВОМ КГ-3 СОЭКС'!$C$3:$K$2063,9,0),"-")</f>
        <v>1</v>
      </c>
      <c r="H87" s="174">
        <f>IFERROR(VLOOKUP(B87,'[1]ВОМ КГ-3 СОЭКС'!$C$3:$L$2063,10,0),"-")</f>
        <v>1655.1</v>
      </c>
      <c r="I87" s="175">
        <f>IFERROR(VLOOKUP(B87,[2]Отгрузки!$B$313:$C$510,2,0),"-")</f>
        <v>1</v>
      </c>
      <c r="J87" s="176">
        <f t="shared" si="19"/>
        <v>1655.1</v>
      </c>
      <c r="K87" s="179">
        <f>IFERROR(VLOOKUP(B87,'[3]08.10.25'!$B$305:$C$502,2,0),"-")</f>
        <v>1</v>
      </c>
      <c r="L87" s="180">
        <f t="shared" si="10"/>
        <v>1655.1</v>
      </c>
      <c r="M87" s="181">
        <f t="shared" si="11"/>
        <v>0</v>
      </c>
      <c r="N87" s="214">
        <f t="shared" si="12"/>
        <v>0</v>
      </c>
      <c r="O87" s="220">
        <f t="shared" si="13"/>
        <v>0</v>
      </c>
      <c r="P87" s="221">
        <f t="shared" si="14"/>
        <v>0</v>
      </c>
      <c r="Q87" s="217" t="str">
        <f>IFERROR(VLOOKUP(B87,'[4]Выполнение 1'!$B$7:$D$236,3,0),"-")</f>
        <v>-</v>
      </c>
      <c r="R87" s="178" t="str">
        <f t="shared" si="15"/>
        <v>-</v>
      </c>
      <c r="S87" s="177"/>
      <c r="T87" s="184">
        <f t="shared" si="16"/>
        <v>0</v>
      </c>
      <c r="U87" s="224">
        <v>0</v>
      </c>
      <c r="V87" s="241">
        <v>0</v>
      </c>
      <c r="W87" s="246" t="s">
        <v>5183</v>
      </c>
      <c r="X87" s="246" t="s">
        <v>5183</v>
      </c>
      <c r="Y87" s="247">
        <f t="shared" si="17"/>
        <v>0</v>
      </c>
      <c r="Z87" s="247">
        <f t="shared" si="18"/>
        <v>0</v>
      </c>
      <c r="AA87" s="227" t="str">
        <f>IFERROR(VLOOKUP(B87,[5]Поставка!$B$3:$AA$2063,26,0),"-")</f>
        <v>-</v>
      </c>
      <c r="AB87" s="229">
        <f>IFERROR(VLOOKUP(C87,'[6]Приложение №1'!$C$7:$F$124,4,0),"-")</f>
        <v>1.6551</v>
      </c>
    </row>
    <row r="88" spans="1:28" ht="16.149999999999999" customHeight="1" x14ac:dyDescent="0.25">
      <c r="A88" s="66" t="s">
        <v>277</v>
      </c>
      <c r="B88" s="201" t="s">
        <v>278</v>
      </c>
      <c r="C88" s="201" t="s">
        <v>279</v>
      </c>
      <c r="D88" s="66">
        <v>2</v>
      </c>
      <c r="E88" s="182">
        <v>1636.9</v>
      </c>
      <c r="F88" s="182">
        <v>3273.8</v>
      </c>
      <c r="G88" s="173">
        <f>IFERROR(VLOOKUP(B88,'[1]ВОМ КГ-3 СОЭКС'!$C$3:$K$2063,9,0),"-")</f>
        <v>2</v>
      </c>
      <c r="H88" s="174">
        <f>IFERROR(VLOOKUP(B88,'[1]ВОМ КГ-3 СОЭКС'!$C$3:$L$2063,10,0),"-")</f>
        <v>3273.8</v>
      </c>
      <c r="I88" s="175">
        <f>IFERROR(VLOOKUP(B88,[2]Отгрузки!$B$313:$C$510,2,0),"-")</f>
        <v>2</v>
      </c>
      <c r="J88" s="176">
        <f t="shared" si="19"/>
        <v>3273.8</v>
      </c>
      <c r="K88" s="179">
        <f>IFERROR(VLOOKUP(B88,'[3]08.10.25'!$B$305:$C$502,2,0),"-")</f>
        <v>2</v>
      </c>
      <c r="L88" s="180">
        <f t="shared" si="10"/>
        <v>3273.8</v>
      </c>
      <c r="M88" s="181">
        <f t="shared" si="11"/>
        <v>0</v>
      </c>
      <c r="N88" s="214">
        <f t="shared" si="12"/>
        <v>0</v>
      </c>
      <c r="O88" s="220">
        <f t="shared" si="13"/>
        <v>0</v>
      </c>
      <c r="P88" s="221">
        <f t="shared" si="14"/>
        <v>0</v>
      </c>
      <c r="Q88" s="217" t="str">
        <f>IFERROR(VLOOKUP(B88,'[4]Выполнение 1'!$B$7:$D$236,3,0),"-")</f>
        <v>-</v>
      </c>
      <c r="R88" s="178" t="str">
        <f t="shared" si="15"/>
        <v>-</v>
      </c>
      <c r="S88" s="177"/>
      <c r="T88" s="184">
        <f t="shared" si="16"/>
        <v>0</v>
      </c>
      <c r="U88" s="224">
        <v>0</v>
      </c>
      <c r="V88" s="241">
        <v>0</v>
      </c>
      <c r="W88" s="246" t="s">
        <v>5183</v>
      </c>
      <c r="X88" s="246" t="s">
        <v>5183</v>
      </c>
      <c r="Y88" s="247">
        <f t="shared" si="17"/>
        <v>0</v>
      </c>
      <c r="Z88" s="247">
        <f t="shared" si="18"/>
        <v>0</v>
      </c>
      <c r="AA88" s="227" t="str">
        <f>IFERROR(VLOOKUP(B88,[5]Поставка!$B$3:$AA$2063,26,0),"-")</f>
        <v>-</v>
      </c>
      <c r="AB88" s="229">
        <f>IFERROR(VLOOKUP(C88,'[6]Приложение №1'!$C$7:$F$124,4,0),"-")</f>
        <v>3.2738</v>
      </c>
    </row>
    <row r="89" spans="1:28" ht="16.149999999999999" customHeight="1" x14ac:dyDescent="0.25">
      <c r="A89" s="66" t="s">
        <v>280</v>
      </c>
      <c r="B89" s="201" t="s">
        <v>281</v>
      </c>
      <c r="C89" s="201" t="s">
        <v>282</v>
      </c>
      <c r="D89" s="66">
        <v>1</v>
      </c>
      <c r="E89" s="182">
        <v>1636.9</v>
      </c>
      <c r="F89" s="182">
        <v>1636.9</v>
      </c>
      <c r="G89" s="173">
        <f>IFERROR(VLOOKUP(B89,'[1]ВОМ КГ-3 СОЭКС'!$C$3:$K$2063,9,0),"-")</f>
        <v>1</v>
      </c>
      <c r="H89" s="174">
        <f>IFERROR(VLOOKUP(B89,'[1]ВОМ КГ-3 СОЭКС'!$C$3:$L$2063,10,0),"-")</f>
        <v>1636.9</v>
      </c>
      <c r="I89" s="175">
        <f>IFERROR(VLOOKUP(B89,[2]Отгрузки!$B$313:$C$510,2,0),"-")</f>
        <v>1</v>
      </c>
      <c r="J89" s="176">
        <f t="shared" si="19"/>
        <v>1636.9</v>
      </c>
      <c r="K89" s="179">
        <f>IFERROR(VLOOKUP(B89,'[3]08.10.25'!$B$305:$C$502,2,0),"-")</f>
        <v>1</v>
      </c>
      <c r="L89" s="180">
        <f t="shared" si="10"/>
        <v>1636.9</v>
      </c>
      <c r="M89" s="181">
        <f t="shared" si="11"/>
        <v>0</v>
      </c>
      <c r="N89" s="214">
        <f t="shared" si="12"/>
        <v>0</v>
      </c>
      <c r="O89" s="220">
        <f t="shared" si="13"/>
        <v>0</v>
      </c>
      <c r="P89" s="221">
        <f t="shared" si="14"/>
        <v>0</v>
      </c>
      <c r="Q89" s="217" t="str">
        <f>IFERROR(VLOOKUP(B89,'[4]Выполнение 1'!$B$7:$D$236,3,0),"-")</f>
        <v>-</v>
      </c>
      <c r="R89" s="178" t="str">
        <f t="shared" si="15"/>
        <v>-</v>
      </c>
      <c r="S89" s="177"/>
      <c r="T89" s="184">
        <f t="shared" si="16"/>
        <v>0</v>
      </c>
      <c r="U89" s="224">
        <v>0</v>
      </c>
      <c r="V89" s="241">
        <v>0</v>
      </c>
      <c r="W89" s="246" t="s">
        <v>5183</v>
      </c>
      <c r="X89" s="246" t="s">
        <v>5183</v>
      </c>
      <c r="Y89" s="247">
        <f t="shared" si="17"/>
        <v>0</v>
      </c>
      <c r="Z89" s="247">
        <f t="shared" si="18"/>
        <v>0</v>
      </c>
      <c r="AA89" s="227" t="str">
        <f>IFERROR(VLOOKUP(B89,[5]Поставка!$B$3:$AA$2063,26,0),"-")</f>
        <v>-</v>
      </c>
      <c r="AB89" s="229">
        <f>IFERROR(VLOOKUP(C89,'[6]Приложение №1'!$C$7:$F$124,4,0),"-")</f>
        <v>1.6369</v>
      </c>
    </row>
    <row r="90" spans="1:28" ht="16.149999999999999" customHeight="1" x14ac:dyDescent="0.25">
      <c r="A90" s="66" t="s">
        <v>283</v>
      </c>
      <c r="B90" s="201" t="s">
        <v>284</v>
      </c>
      <c r="C90" s="201" t="s">
        <v>285</v>
      </c>
      <c r="D90" s="66">
        <v>1</v>
      </c>
      <c r="E90" s="182">
        <v>792.4</v>
      </c>
      <c r="F90" s="182">
        <v>792.4</v>
      </c>
      <c r="G90" s="173">
        <f>IFERROR(VLOOKUP(B90,'[1]ВОМ КГ-3 СОЭКС'!$C$3:$K$2063,9,0),"-")</f>
        <v>1</v>
      </c>
      <c r="H90" s="174">
        <f>IFERROR(VLOOKUP(B90,'[1]ВОМ КГ-3 СОЭКС'!$C$3:$L$2063,10,0),"-")</f>
        <v>792.4</v>
      </c>
      <c r="I90" s="175">
        <f>IFERROR(VLOOKUP(B90,[2]Отгрузки!$B$313:$C$510,2,0),"-")</f>
        <v>1</v>
      </c>
      <c r="J90" s="176">
        <f t="shared" si="19"/>
        <v>792.4</v>
      </c>
      <c r="K90" s="179">
        <f>IFERROR(VLOOKUP(B90,'[3]08.10.25'!$B$305:$C$502,2,0),"-")</f>
        <v>1</v>
      </c>
      <c r="L90" s="180">
        <f t="shared" si="10"/>
        <v>792.4</v>
      </c>
      <c r="M90" s="181">
        <f t="shared" si="11"/>
        <v>0</v>
      </c>
      <c r="N90" s="214">
        <f t="shared" si="12"/>
        <v>0</v>
      </c>
      <c r="O90" s="220">
        <f t="shared" si="13"/>
        <v>0</v>
      </c>
      <c r="P90" s="221">
        <f t="shared" si="14"/>
        <v>0</v>
      </c>
      <c r="Q90" s="217" t="str">
        <f>IFERROR(VLOOKUP(B90,'[4]Выполнение 1'!$B$7:$D$236,3,0),"-")</f>
        <v>-</v>
      </c>
      <c r="R90" s="178" t="str">
        <f t="shared" si="15"/>
        <v>-</v>
      </c>
      <c r="S90" s="177"/>
      <c r="T90" s="184">
        <f t="shared" si="16"/>
        <v>0</v>
      </c>
      <c r="U90" s="224">
        <v>0</v>
      </c>
      <c r="V90" s="241">
        <v>0</v>
      </c>
      <c r="W90" s="246" t="s">
        <v>5183</v>
      </c>
      <c r="X90" s="246" t="s">
        <v>5183</v>
      </c>
      <c r="Y90" s="247">
        <f t="shared" si="17"/>
        <v>0</v>
      </c>
      <c r="Z90" s="247">
        <f t="shared" si="18"/>
        <v>0</v>
      </c>
      <c r="AA90" s="227" t="str">
        <f>IFERROR(VLOOKUP(B90,[5]Поставка!$B$3:$AA$2063,26,0),"-")</f>
        <v>-</v>
      </c>
      <c r="AB90" s="229">
        <f>IFERROR(VLOOKUP(C90,'[6]Приложение №1'!$C$7:$F$124,4,0),"-")</f>
        <v>0.79239999999999999</v>
      </c>
    </row>
    <row r="91" spans="1:28" ht="16.149999999999999" customHeight="1" x14ac:dyDescent="0.25">
      <c r="A91" s="66" t="s">
        <v>286</v>
      </c>
      <c r="B91" s="201" t="s">
        <v>287</v>
      </c>
      <c r="C91" s="201" t="s">
        <v>288</v>
      </c>
      <c r="D91" s="66">
        <v>2</v>
      </c>
      <c r="E91" s="182">
        <v>1678.5</v>
      </c>
      <c r="F91" s="182">
        <v>3357</v>
      </c>
      <c r="G91" s="173">
        <f>IFERROR(VLOOKUP(B91,'[1]ВОМ КГ-3 СОЭКС'!$C$3:$K$2063,9,0),"-")</f>
        <v>2</v>
      </c>
      <c r="H91" s="174">
        <f>IFERROR(VLOOKUP(B91,'[1]ВОМ КГ-3 СОЭКС'!$C$3:$L$2063,10,0),"-")</f>
        <v>3357</v>
      </c>
      <c r="I91" s="175">
        <f>IFERROR(VLOOKUP(B91,[2]Отгрузки!$B$313:$C$510,2,0),"-")</f>
        <v>2</v>
      </c>
      <c r="J91" s="176">
        <f t="shared" si="19"/>
        <v>3357</v>
      </c>
      <c r="K91" s="179">
        <f>IFERROR(VLOOKUP(B91,'[3]08.10.25'!$B$305:$C$502,2,0),"-")</f>
        <v>2</v>
      </c>
      <c r="L91" s="180">
        <f t="shared" si="10"/>
        <v>3357</v>
      </c>
      <c r="M91" s="181">
        <f t="shared" si="11"/>
        <v>0</v>
      </c>
      <c r="N91" s="214">
        <f t="shared" si="12"/>
        <v>0</v>
      </c>
      <c r="O91" s="220">
        <f t="shared" si="13"/>
        <v>0</v>
      </c>
      <c r="P91" s="221">
        <f t="shared" si="14"/>
        <v>0</v>
      </c>
      <c r="Q91" s="217" t="str">
        <f>IFERROR(VLOOKUP(B91,'[4]Выполнение 1'!$B$7:$D$236,3,0),"-")</f>
        <v>-</v>
      </c>
      <c r="R91" s="178" t="str">
        <f t="shared" si="15"/>
        <v>-</v>
      </c>
      <c r="S91" s="177"/>
      <c r="T91" s="184">
        <f t="shared" si="16"/>
        <v>0</v>
      </c>
      <c r="U91" s="224">
        <v>0</v>
      </c>
      <c r="V91" s="241">
        <v>0</v>
      </c>
      <c r="W91" s="246" t="s">
        <v>5183</v>
      </c>
      <c r="X91" s="246" t="s">
        <v>5183</v>
      </c>
      <c r="Y91" s="247">
        <f t="shared" si="17"/>
        <v>0</v>
      </c>
      <c r="Z91" s="247">
        <f t="shared" si="18"/>
        <v>0</v>
      </c>
      <c r="AA91" s="227" t="str">
        <f>IFERROR(VLOOKUP(B91,[5]Поставка!$B$3:$AA$2063,26,0),"-")</f>
        <v>-</v>
      </c>
      <c r="AB91" s="229">
        <f>IFERROR(VLOOKUP(C91,'[6]Приложение №1'!$C$7:$F$124,4,0),"-")</f>
        <v>3.3570000000000002</v>
      </c>
    </row>
    <row r="92" spans="1:28" ht="16.149999999999999" customHeight="1" x14ac:dyDescent="0.25">
      <c r="A92" s="66" t="s">
        <v>289</v>
      </c>
      <c r="B92" s="201" t="s">
        <v>290</v>
      </c>
      <c r="C92" s="201" t="s">
        <v>291</v>
      </c>
      <c r="D92" s="66">
        <v>1</v>
      </c>
      <c r="E92" s="182">
        <v>28.6</v>
      </c>
      <c r="F92" s="182">
        <v>28.6</v>
      </c>
      <c r="G92" s="173">
        <f>IFERROR(VLOOKUP(B92,'[1]ВОМ КГ-3 СОЭКС'!$C$3:$K$2063,9,0),"-")</f>
        <v>0</v>
      </c>
      <c r="H92" s="174">
        <f>IFERROR(VLOOKUP(B92,'[1]ВОМ КГ-3 СОЭКС'!$C$3:$L$2063,10,0),"-")</f>
        <v>0</v>
      </c>
      <c r="I92" s="175" t="str">
        <f>IFERROR(VLOOKUP(B92,[2]Отгрузки!$B$313:$C$510,2,0),"-")</f>
        <v>-</v>
      </c>
      <c r="J92" s="176" t="str">
        <f t="shared" si="19"/>
        <v>-</v>
      </c>
      <c r="K92" s="179" t="str">
        <f>IFERROR(VLOOKUP(B92,'[3]08.10.25'!$B$305:$C$502,2,0),"-")</f>
        <v>-</v>
      </c>
      <c r="L92" s="180" t="str">
        <f t="shared" si="10"/>
        <v>-</v>
      </c>
      <c r="M92" s="181" t="str">
        <f t="shared" si="11"/>
        <v>-</v>
      </c>
      <c r="N92" s="214" t="str">
        <f t="shared" si="12"/>
        <v>-</v>
      </c>
      <c r="O92" s="220">
        <f t="shared" si="13"/>
        <v>0</v>
      </c>
      <c r="P92" s="221">
        <f t="shared" si="14"/>
        <v>0</v>
      </c>
      <c r="Q92" s="217" t="str">
        <f>IFERROR(VLOOKUP(B92,'[4]Выполнение 1'!$B$7:$D$236,3,0),"-")</f>
        <v>-</v>
      </c>
      <c r="R92" s="178" t="str">
        <f t="shared" si="15"/>
        <v>-</v>
      </c>
      <c r="S92" s="177"/>
      <c r="T92" s="184">
        <f t="shared" si="16"/>
        <v>0</v>
      </c>
      <c r="U92" s="224">
        <v>1</v>
      </c>
      <c r="V92" s="241">
        <v>28.6</v>
      </c>
      <c r="W92" s="246">
        <v>1</v>
      </c>
      <c r="X92" s="246">
        <v>28.6</v>
      </c>
      <c r="Y92" s="247">
        <f t="shared" si="17"/>
        <v>0</v>
      </c>
      <c r="Z92" s="247">
        <f t="shared" si="18"/>
        <v>0</v>
      </c>
      <c r="AA92" s="227" t="str">
        <f>IFERROR(VLOOKUP(B92,[5]Поставка!$B$3:$AA$2063,26,0),"-")</f>
        <v>-</v>
      </c>
      <c r="AB92" s="229" t="str">
        <f>IFERROR(VLOOKUP(C92,'[6]Приложение №1'!$C$7:$F$124,4,0),"-")</f>
        <v>-</v>
      </c>
    </row>
    <row r="93" spans="1:28" ht="16.149999999999999" customHeight="1" x14ac:dyDescent="0.25">
      <c r="A93" s="66" t="s">
        <v>292</v>
      </c>
      <c r="B93" s="201" t="s">
        <v>293</v>
      </c>
      <c r="C93" s="201" t="s">
        <v>294</v>
      </c>
      <c r="D93" s="66">
        <v>1</v>
      </c>
      <c r="E93" s="182">
        <v>28.5</v>
      </c>
      <c r="F93" s="182">
        <v>28.5</v>
      </c>
      <c r="G93" s="173">
        <f>IFERROR(VLOOKUP(B93,'[1]ВОМ КГ-3 СОЭКС'!$C$3:$K$2063,9,0),"-")</f>
        <v>0</v>
      </c>
      <c r="H93" s="174">
        <f>IFERROR(VLOOKUP(B93,'[1]ВОМ КГ-3 СОЭКС'!$C$3:$L$2063,10,0),"-")</f>
        <v>0</v>
      </c>
      <c r="I93" s="175" t="str">
        <f>IFERROR(VLOOKUP(B93,[2]Отгрузки!$B$313:$C$510,2,0),"-")</f>
        <v>-</v>
      </c>
      <c r="J93" s="176" t="str">
        <f t="shared" si="19"/>
        <v>-</v>
      </c>
      <c r="K93" s="179" t="str">
        <f>IFERROR(VLOOKUP(B93,'[3]08.10.25'!$B$305:$C$502,2,0),"-")</f>
        <v>-</v>
      </c>
      <c r="L93" s="180" t="str">
        <f t="shared" si="10"/>
        <v>-</v>
      </c>
      <c r="M93" s="181" t="str">
        <f t="shared" si="11"/>
        <v>-</v>
      </c>
      <c r="N93" s="214" t="str">
        <f t="shared" si="12"/>
        <v>-</v>
      </c>
      <c r="O93" s="220">
        <f t="shared" si="13"/>
        <v>0</v>
      </c>
      <c r="P93" s="221">
        <f t="shared" si="14"/>
        <v>0</v>
      </c>
      <c r="Q93" s="217" t="str">
        <f>IFERROR(VLOOKUP(B93,'[4]Выполнение 1'!$B$7:$D$236,3,0),"-")</f>
        <v>-</v>
      </c>
      <c r="R93" s="178" t="str">
        <f t="shared" si="15"/>
        <v>-</v>
      </c>
      <c r="S93" s="177"/>
      <c r="T93" s="184">
        <f t="shared" si="16"/>
        <v>0</v>
      </c>
      <c r="U93" s="224">
        <v>1</v>
      </c>
      <c r="V93" s="241">
        <v>28.5</v>
      </c>
      <c r="W93" s="246">
        <v>1</v>
      </c>
      <c r="X93" s="246">
        <v>28.5</v>
      </c>
      <c r="Y93" s="247">
        <f t="shared" si="17"/>
        <v>0</v>
      </c>
      <c r="Z93" s="247">
        <f t="shared" si="18"/>
        <v>0</v>
      </c>
      <c r="AA93" s="227" t="str">
        <f>IFERROR(VLOOKUP(B93,[5]Поставка!$B$3:$AA$2063,26,0),"-")</f>
        <v>-</v>
      </c>
      <c r="AB93" s="229" t="str">
        <f>IFERROR(VLOOKUP(C93,'[6]Приложение №1'!$C$7:$F$124,4,0),"-")</f>
        <v>-</v>
      </c>
    </row>
    <row r="94" spans="1:28" ht="16.149999999999999" customHeight="1" x14ac:dyDescent="0.25">
      <c r="A94" s="66" t="s">
        <v>295</v>
      </c>
      <c r="B94" s="201" t="s">
        <v>296</v>
      </c>
      <c r="C94" s="201" t="s">
        <v>297</v>
      </c>
      <c r="D94" s="66">
        <v>6</v>
      </c>
      <c r="E94" s="182">
        <v>27.1</v>
      </c>
      <c r="F94" s="182">
        <v>162.6</v>
      </c>
      <c r="G94" s="173">
        <f>IFERROR(VLOOKUP(B94,'[1]ВОМ КГ-3 СОЭКС'!$C$3:$K$2063,9,0),"-")</f>
        <v>0</v>
      </c>
      <c r="H94" s="174">
        <f>IFERROR(VLOOKUP(B94,'[1]ВОМ КГ-3 СОЭКС'!$C$3:$L$2063,10,0),"-")</f>
        <v>0</v>
      </c>
      <c r="I94" s="175" t="str">
        <f>IFERROR(VLOOKUP(B94,[2]Отгрузки!$B$313:$C$510,2,0),"-")</f>
        <v>-</v>
      </c>
      <c r="J94" s="176" t="str">
        <f t="shared" si="19"/>
        <v>-</v>
      </c>
      <c r="K94" s="179" t="str">
        <f>IFERROR(VLOOKUP(B94,'[3]08.10.25'!$B$305:$C$502,2,0),"-")</f>
        <v>-</v>
      </c>
      <c r="L94" s="180" t="str">
        <f t="shared" si="10"/>
        <v>-</v>
      </c>
      <c r="M94" s="181" t="str">
        <f t="shared" si="11"/>
        <v>-</v>
      </c>
      <c r="N94" s="214" t="str">
        <f t="shared" si="12"/>
        <v>-</v>
      </c>
      <c r="O94" s="220">
        <f t="shared" si="13"/>
        <v>0</v>
      </c>
      <c r="P94" s="221">
        <f t="shared" si="14"/>
        <v>0</v>
      </c>
      <c r="Q94" s="217" t="str">
        <f>IFERROR(VLOOKUP(B94,'[4]Выполнение 1'!$B$7:$D$236,3,0),"-")</f>
        <v>-</v>
      </c>
      <c r="R94" s="178" t="str">
        <f t="shared" si="15"/>
        <v>-</v>
      </c>
      <c r="S94" s="177"/>
      <c r="T94" s="184">
        <f t="shared" si="16"/>
        <v>0</v>
      </c>
      <c r="U94" s="224">
        <v>6</v>
      </c>
      <c r="V94" s="241">
        <v>162.6</v>
      </c>
      <c r="W94" s="246">
        <v>6</v>
      </c>
      <c r="X94" s="246">
        <v>162.60000000000002</v>
      </c>
      <c r="Y94" s="247">
        <f t="shared" si="17"/>
        <v>0</v>
      </c>
      <c r="Z94" s="247">
        <f t="shared" si="18"/>
        <v>0</v>
      </c>
      <c r="AA94" s="227" t="str">
        <f>IFERROR(VLOOKUP(B94,[5]Поставка!$B$3:$AA$2063,26,0),"-")</f>
        <v>-</v>
      </c>
      <c r="AB94" s="229" t="str">
        <f>IFERROR(VLOOKUP(C94,'[6]Приложение №1'!$C$7:$F$124,4,0),"-")</f>
        <v>-</v>
      </c>
    </row>
    <row r="95" spans="1:28" ht="16.149999999999999" customHeight="1" x14ac:dyDescent="0.25">
      <c r="A95" s="66" t="s">
        <v>298</v>
      </c>
      <c r="B95" s="201" t="s">
        <v>299</v>
      </c>
      <c r="C95" s="201" t="s">
        <v>300</v>
      </c>
      <c r="D95" s="66">
        <v>3</v>
      </c>
      <c r="E95" s="182">
        <v>18</v>
      </c>
      <c r="F95" s="182">
        <v>54</v>
      </c>
      <c r="G95" s="173">
        <f>IFERROR(VLOOKUP(B95,'[1]ВОМ КГ-3 СОЭКС'!$C$3:$K$2063,9,0),"-")</f>
        <v>0</v>
      </c>
      <c r="H95" s="174">
        <f>IFERROR(VLOOKUP(B95,'[1]ВОМ КГ-3 СОЭКС'!$C$3:$L$2063,10,0),"-")</f>
        <v>0</v>
      </c>
      <c r="I95" s="175" t="str">
        <f>IFERROR(VLOOKUP(B95,[2]Отгрузки!$B$313:$C$510,2,0),"-")</f>
        <v>-</v>
      </c>
      <c r="J95" s="176" t="str">
        <f t="shared" si="19"/>
        <v>-</v>
      </c>
      <c r="K95" s="179" t="str">
        <f>IFERROR(VLOOKUP(B95,'[3]08.10.25'!$B$305:$C$502,2,0),"-")</f>
        <v>-</v>
      </c>
      <c r="L95" s="180" t="str">
        <f t="shared" si="10"/>
        <v>-</v>
      </c>
      <c r="M95" s="181" t="str">
        <f t="shared" si="11"/>
        <v>-</v>
      </c>
      <c r="N95" s="214" t="str">
        <f t="shared" si="12"/>
        <v>-</v>
      </c>
      <c r="O95" s="220">
        <f t="shared" si="13"/>
        <v>0</v>
      </c>
      <c r="P95" s="221">
        <f t="shared" si="14"/>
        <v>0</v>
      </c>
      <c r="Q95" s="217" t="str">
        <f>IFERROR(VLOOKUP(B95,'[4]Выполнение 1'!$B$7:$D$236,3,0),"-")</f>
        <v>-</v>
      </c>
      <c r="R95" s="178" t="str">
        <f t="shared" si="15"/>
        <v>-</v>
      </c>
      <c r="S95" s="177"/>
      <c r="T95" s="184">
        <f t="shared" si="16"/>
        <v>0</v>
      </c>
      <c r="U95" s="224">
        <v>3</v>
      </c>
      <c r="V95" s="241">
        <v>54</v>
      </c>
      <c r="W95" s="246">
        <v>3</v>
      </c>
      <c r="X95" s="246">
        <v>54</v>
      </c>
      <c r="Y95" s="247">
        <f t="shared" si="17"/>
        <v>0</v>
      </c>
      <c r="Z95" s="247">
        <f t="shared" si="18"/>
        <v>0</v>
      </c>
      <c r="AA95" s="227" t="str">
        <f>IFERROR(VLOOKUP(B95,[5]Поставка!$B$3:$AA$2063,26,0),"-")</f>
        <v>-</v>
      </c>
      <c r="AB95" s="229" t="str">
        <f>IFERROR(VLOOKUP(C95,'[6]Приложение №1'!$C$7:$F$124,4,0),"-")</f>
        <v>-</v>
      </c>
    </row>
    <row r="96" spans="1:28" ht="16.149999999999999" customHeight="1" x14ac:dyDescent="0.25">
      <c r="A96" s="66" t="s">
        <v>301</v>
      </c>
      <c r="B96" s="201" t="s">
        <v>302</v>
      </c>
      <c r="C96" s="201" t="s">
        <v>303</v>
      </c>
      <c r="D96" s="66">
        <v>15</v>
      </c>
      <c r="E96" s="182">
        <v>15.8</v>
      </c>
      <c r="F96" s="182">
        <v>237</v>
      </c>
      <c r="G96" s="173">
        <f>IFERROR(VLOOKUP(B96,'[1]ВОМ КГ-3 СОЭКС'!$C$3:$K$2063,9,0),"-")</f>
        <v>0</v>
      </c>
      <c r="H96" s="174">
        <f>IFERROR(VLOOKUP(B96,'[1]ВОМ КГ-3 СОЭКС'!$C$3:$L$2063,10,0),"-")</f>
        <v>0</v>
      </c>
      <c r="I96" s="175" t="str">
        <f>IFERROR(VLOOKUP(B96,[2]Отгрузки!$B$313:$C$510,2,0),"-")</f>
        <v>-</v>
      </c>
      <c r="J96" s="176" t="str">
        <f t="shared" si="19"/>
        <v>-</v>
      </c>
      <c r="K96" s="179" t="str">
        <f>IFERROR(VLOOKUP(B96,'[3]08.10.25'!$B$305:$C$502,2,0),"-")</f>
        <v>-</v>
      </c>
      <c r="L96" s="180" t="str">
        <f t="shared" si="10"/>
        <v>-</v>
      </c>
      <c r="M96" s="181" t="str">
        <f t="shared" si="11"/>
        <v>-</v>
      </c>
      <c r="N96" s="214" t="str">
        <f t="shared" si="12"/>
        <v>-</v>
      </c>
      <c r="O96" s="220">
        <f t="shared" si="13"/>
        <v>0</v>
      </c>
      <c r="P96" s="221">
        <f t="shared" si="14"/>
        <v>0</v>
      </c>
      <c r="Q96" s="217" t="str">
        <f>IFERROR(VLOOKUP(B96,'[4]Выполнение 1'!$B$7:$D$236,3,0),"-")</f>
        <v>-</v>
      </c>
      <c r="R96" s="178" t="str">
        <f t="shared" si="15"/>
        <v>-</v>
      </c>
      <c r="S96" s="177"/>
      <c r="T96" s="184">
        <f t="shared" si="16"/>
        <v>0</v>
      </c>
      <c r="U96" s="224">
        <v>15</v>
      </c>
      <c r="V96" s="241">
        <v>237</v>
      </c>
      <c r="W96" s="246">
        <v>15</v>
      </c>
      <c r="X96" s="246">
        <v>237</v>
      </c>
      <c r="Y96" s="247">
        <f t="shared" si="17"/>
        <v>0</v>
      </c>
      <c r="Z96" s="247">
        <f t="shared" si="18"/>
        <v>0</v>
      </c>
      <c r="AA96" s="227" t="str">
        <f>IFERROR(VLOOKUP(B96,[5]Поставка!$B$3:$AA$2063,26,0),"-")</f>
        <v>-</v>
      </c>
      <c r="AB96" s="229" t="str">
        <f>IFERROR(VLOOKUP(C96,'[6]Приложение №1'!$C$7:$F$124,4,0),"-")</f>
        <v>-</v>
      </c>
    </row>
    <row r="97" spans="1:28" ht="16.149999999999999" customHeight="1" x14ac:dyDescent="0.25">
      <c r="A97" s="66" t="s">
        <v>304</v>
      </c>
      <c r="B97" s="201" t="s">
        <v>305</v>
      </c>
      <c r="C97" s="201" t="s">
        <v>306</v>
      </c>
      <c r="D97" s="66">
        <v>1</v>
      </c>
      <c r="E97" s="182">
        <v>18.5</v>
      </c>
      <c r="F97" s="182">
        <v>18.5</v>
      </c>
      <c r="G97" s="173">
        <f>IFERROR(VLOOKUP(B97,'[1]ВОМ КГ-3 СОЭКС'!$C$3:$K$2063,9,0),"-")</f>
        <v>0</v>
      </c>
      <c r="H97" s="174">
        <f>IFERROR(VLOOKUP(B97,'[1]ВОМ КГ-3 СОЭКС'!$C$3:$L$2063,10,0),"-")</f>
        <v>0</v>
      </c>
      <c r="I97" s="175" t="str">
        <f>IFERROR(VLOOKUP(B97,[2]Отгрузки!$B$313:$C$510,2,0),"-")</f>
        <v>-</v>
      </c>
      <c r="J97" s="176" t="str">
        <f t="shared" si="19"/>
        <v>-</v>
      </c>
      <c r="K97" s="179" t="str">
        <f>IFERROR(VLOOKUP(B97,'[3]08.10.25'!$B$305:$C$502,2,0),"-")</f>
        <v>-</v>
      </c>
      <c r="L97" s="180" t="str">
        <f t="shared" si="10"/>
        <v>-</v>
      </c>
      <c r="M97" s="181" t="str">
        <f t="shared" si="11"/>
        <v>-</v>
      </c>
      <c r="N97" s="214" t="str">
        <f t="shared" si="12"/>
        <v>-</v>
      </c>
      <c r="O97" s="220">
        <f t="shared" si="13"/>
        <v>0</v>
      </c>
      <c r="P97" s="221">
        <f t="shared" si="14"/>
        <v>0</v>
      </c>
      <c r="Q97" s="217" t="str">
        <f>IFERROR(VLOOKUP(B97,'[4]Выполнение 1'!$B$7:$D$236,3,0),"-")</f>
        <v>-</v>
      </c>
      <c r="R97" s="178" t="str">
        <f t="shared" si="15"/>
        <v>-</v>
      </c>
      <c r="S97" s="177"/>
      <c r="T97" s="184">
        <f t="shared" si="16"/>
        <v>0</v>
      </c>
      <c r="U97" s="224">
        <v>1</v>
      </c>
      <c r="V97" s="241">
        <v>18.5</v>
      </c>
      <c r="W97" s="246">
        <v>1</v>
      </c>
      <c r="X97" s="246">
        <v>18.5</v>
      </c>
      <c r="Y97" s="247">
        <f t="shared" si="17"/>
        <v>0</v>
      </c>
      <c r="Z97" s="247">
        <f t="shared" si="18"/>
        <v>0</v>
      </c>
      <c r="AA97" s="227" t="str">
        <f>IFERROR(VLOOKUP(B97,[5]Поставка!$B$3:$AA$2063,26,0),"-")</f>
        <v>-</v>
      </c>
      <c r="AB97" s="229" t="str">
        <f>IFERROR(VLOOKUP(C97,'[6]Приложение №1'!$C$7:$F$124,4,0),"-")</f>
        <v>-</v>
      </c>
    </row>
    <row r="98" spans="1:28" ht="16.149999999999999" customHeight="1" x14ac:dyDescent="0.25">
      <c r="A98" s="66" t="s">
        <v>307</v>
      </c>
      <c r="B98" s="201" t="s">
        <v>308</v>
      </c>
      <c r="C98" s="201" t="s">
        <v>309</v>
      </c>
      <c r="D98" s="66">
        <v>1</v>
      </c>
      <c r="E98" s="182">
        <v>12.1</v>
      </c>
      <c r="F98" s="182">
        <v>12.1</v>
      </c>
      <c r="G98" s="173">
        <f>IFERROR(VLOOKUP(B98,'[1]ВОМ КГ-3 СОЭКС'!$C$3:$K$2063,9,0),"-")</f>
        <v>0</v>
      </c>
      <c r="H98" s="174">
        <f>IFERROR(VLOOKUP(B98,'[1]ВОМ КГ-3 СОЭКС'!$C$3:$L$2063,10,0),"-")</f>
        <v>0</v>
      </c>
      <c r="I98" s="175" t="str">
        <f>IFERROR(VLOOKUP(B98,[2]Отгрузки!$B$313:$C$510,2,0),"-")</f>
        <v>-</v>
      </c>
      <c r="J98" s="176" t="str">
        <f t="shared" si="19"/>
        <v>-</v>
      </c>
      <c r="K98" s="179" t="str">
        <f>IFERROR(VLOOKUP(B98,'[3]08.10.25'!$B$305:$C$502,2,0),"-")</f>
        <v>-</v>
      </c>
      <c r="L98" s="180" t="str">
        <f t="shared" si="10"/>
        <v>-</v>
      </c>
      <c r="M98" s="181" t="str">
        <f t="shared" si="11"/>
        <v>-</v>
      </c>
      <c r="N98" s="214" t="str">
        <f t="shared" si="12"/>
        <v>-</v>
      </c>
      <c r="O98" s="220">
        <f t="shared" si="13"/>
        <v>0</v>
      </c>
      <c r="P98" s="221">
        <f t="shared" si="14"/>
        <v>0</v>
      </c>
      <c r="Q98" s="217" t="str">
        <f>IFERROR(VLOOKUP(B98,'[4]Выполнение 1'!$B$7:$D$236,3,0),"-")</f>
        <v>-</v>
      </c>
      <c r="R98" s="178" t="str">
        <f t="shared" si="15"/>
        <v>-</v>
      </c>
      <c r="S98" s="177"/>
      <c r="T98" s="184">
        <f t="shared" si="16"/>
        <v>0</v>
      </c>
      <c r="U98" s="224">
        <v>1</v>
      </c>
      <c r="V98" s="241">
        <v>12.1</v>
      </c>
      <c r="W98" s="246">
        <v>1</v>
      </c>
      <c r="X98" s="246">
        <v>12.1</v>
      </c>
      <c r="Y98" s="247">
        <f t="shared" si="17"/>
        <v>0</v>
      </c>
      <c r="Z98" s="247">
        <f t="shared" si="18"/>
        <v>0</v>
      </c>
      <c r="AA98" s="227" t="str">
        <f>IFERROR(VLOOKUP(B98,[5]Поставка!$B$3:$AA$2063,26,0),"-")</f>
        <v>-</v>
      </c>
      <c r="AB98" s="229" t="str">
        <f>IFERROR(VLOOKUP(C98,'[6]Приложение №1'!$C$7:$F$124,4,0),"-")</f>
        <v>-</v>
      </c>
    </row>
    <row r="99" spans="1:28" ht="16.149999999999999" customHeight="1" x14ac:dyDescent="0.25">
      <c r="A99" s="66" t="s">
        <v>310</v>
      </c>
      <c r="B99" s="201" t="s">
        <v>311</v>
      </c>
      <c r="C99" s="201" t="s">
        <v>312</v>
      </c>
      <c r="D99" s="66">
        <v>1</v>
      </c>
      <c r="E99" s="182">
        <v>15.4</v>
      </c>
      <c r="F99" s="182">
        <v>15.4</v>
      </c>
      <c r="G99" s="173">
        <f>IFERROR(VLOOKUP(B99,'[1]ВОМ КГ-3 СОЭКС'!$C$3:$K$2063,9,0),"-")</f>
        <v>0</v>
      </c>
      <c r="H99" s="174">
        <f>IFERROR(VLOOKUP(B99,'[1]ВОМ КГ-3 СОЭКС'!$C$3:$L$2063,10,0),"-")</f>
        <v>0</v>
      </c>
      <c r="I99" s="175" t="str">
        <f>IFERROR(VLOOKUP(B99,[2]Отгрузки!$B$313:$C$510,2,0),"-")</f>
        <v>-</v>
      </c>
      <c r="J99" s="176" t="str">
        <f t="shared" si="19"/>
        <v>-</v>
      </c>
      <c r="K99" s="179" t="str">
        <f>IFERROR(VLOOKUP(B99,'[3]08.10.25'!$B$305:$C$502,2,0),"-")</f>
        <v>-</v>
      </c>
      <c r="L99" s="180" t="str">
        <f t="shared" si="10"/>
        <v>-</v>
      </c>
      <c r="M99" s="181" t="str">
        <f t="shared" si="11"/>
        <v>-</v>
      </c>
      <c r="N99" s="214" t="str">
        <f t="shared" si="12"/>
        <v>-</v>
      </c>
      <c r="O99" s="220">
        <f t="shared" si="13"/>
        <v>0</v>
      </c>
      <c r="P99" s="221">
        <f t="shared" si="14"/>
        <v>0</v>
      </c>
      <c r="Q99" s="217" t="str">
        <f>IFERROR(VLOOKUP(B99,'[4]Выполнение 1'!$B$7:$D$236,3,0),"-")</f>
        <v>-</v>
      </c>
      <c r="R99" s="178" t="str">
        <f t="shared" si="15"/>
        <v>-</v>
      </c>
      <c r="S99" s="177"/>
      <c r="T99" s="184">
        <f t="shared" si="16"/>
        <v>0</v>
      </c>
      <c r="U99" s="224">
        <v>1</v>
      </c>
      <c r="V99" s="241">
        <v>15.4</v>
      </c>
      <c r="W99" s="246">
        <v>1</v>
      </c>
      <c r="X99" s="246">
        <v>15.4</v>
      </c>
      <c r="Y99" s="247">
        <f t="shared" si="17"/>
        <v>0</v>
      </c>
      <c r="Z99" s="247">
        <f t="shared" si="18"/>
        <v>0</v>
      </c>
      <c r="AA99" s="227" t="str">
        <f>IFERROR(VLOOKUP(B99,[5]Поставка!$B$3:$AA$2063,26,0),"-")</f>
        <v>-</v>
      </c>
      <c r="AB99" s="229" t="str">
        <f>IFERROR(VLOOKUP(C99,'[6]Приложение №1'!$C$7:$F$124,4,0),"-")</f>
        <v>-</v>
      </c>
    </row>
    <row r="100" spans="1:28" s="258" customFormat="1" ht="16.149999999999999" customHeight="1" x14ac:dyDescent="0.25">
      <c r="A100" s="249" t="s">
        <v>313</v>
      </c>
      <c r="B100" s="250" t="s">
        <v>314</v>
      </c>
      <c r="C100" s="250" t="s">
        <v>315</v>
      </c>
      <c r="D100" s="249">
        <v>3</v>
      </c>
      <c r="E100" s="251">
        <v>49</v>
      </c>
      <c r="F100" s="251">
        <v>147</v>
      </c>
      <c r="G100" s="249">
        <f>IFERROR(VLOOKUP(B100,'[1]ВОМ КГ-3 СОЭКС'!$C$3:$K$2063,9,0),"-")</f>
        <v>2</v>
      </c>
      <c r="H100" s="251">
        <f>IFERROR(VLOOKUP(B100,'[1]ВОМ КГ-3 СОЭКС'!$C$3:$L$2063,10,0),"-")</f>
        <v>98</v>
      </c>
      <c r="I100" s="249" t="str">
        <f>IFERROR(VLOOKUP(B100,[2]Отгрузки!$B$313:$C$510,2,0),"-")</f>
        <v>-</v>
      </c>
      <c r="J100" s="251" t="str">
        <f t="shared" si="19"/>
        <v>-</v>
      </c>
      <c r="K100" s="249" t="str">
        <f>IFERROR(VLOOKUP(B100,'[3]08.10.25'!$B$305:$C$502,2,0),"-")</f>
        <v>-</v>
      </c>
      <c r="L100" s="251" t="str">
        <f t="shared" si="10"/>
        <v>-</v>
      </c>
      <c r="M100" s="249" t="str">
        <f t="shared" si="11"/>
        <v>-</v>
      </c>
      <c r="N100" s="252" t="str">
        <f t="shared" si="12"/>
        <v>-</v>
      </c>
      <c r="O100" s="253">
        <f t="shared" si="13"/>
        <v>2</v>
      </c>
      <c r="P100" s="254">
        <f t="shared" si="14"/>
        <v>98</v>
      </c>
      <c r="Q100" s="255" t="str">
        <f>IFERROR(VLOOKUP(B100,'[4]Выполнение 1'!$B$7:$D$236,3,0),"-")</f>
        <v>-</v>
      </c>
      <c r="R100" s="251" t="str">
        <f t="shared" si="15"/>
        <v>-</v>
      </c>
      <c r="S100" s="249"/>
      <c r="T100" s="252">
        <f t="shared" si="16"/>
        <v>0</v>
      </c>
      <c r="U100" s="256">
        <v>1</v>
      </c>
      <c r="V100" s="252">
        <v>49</v>
      </c>
      <c r="W100" s="251" t="s">
        <v>5183</v>
      </c>
      <c r="X100" s="251" t="s">
        <v>5183</v>
      </c>
      <c r="Y100" s="257">
        <f t="shared" si="17"/>
        <v>1</v>
      </c>
      <c r="Z100" s="257">
        <f t="shared" si="18"/>
        <v>49</v>
      </c>
      <c r="AA100" s="255" t="str">
        <f>IFERROR(VLOOKUP(B100,[5]Поставка!$B$3:$AA$2063,26,0),"-")</f>
        <v>-</v>
      </c>
      <c r="AB100" s="249" t="str">
        <f>IFERROR(VLOOKUP(C100,'[6]Приложение №1'!$C$7:$F$124,4,0),"-")</f>
        <v>-</v>
      </c>
    </row>
    <row r="101" spans="1:28" ht="16.149999999999999" customHeight="1" x14ac:dyDescent="0.25">
      <c r="A101" s="66" t="s">
        <v>316</v>
      </c>
      <c r="B101" s="201" t="s">
        <v>317</v>
      </c>
      <c r="C101" s="201" t="s">
        <v>318</v>
      </c>
      <c r="D101" s="66">
        <v>2</v>
      </c>
      <c r="E101" s="182">
        <v>45.6</v>
      </c>
      <c r="F101" s="182">
        <v>91.2</v>
      </c>
      <c r="G101" s="173">
        <f>IFERROR(VLOOKUP(B101,'[1]ВОМ КГ-3 СОЭКС'!$C$3:$K$2063,9,0),"-")</f>
        <v>0</v>
      </c>
      <c r="H101" s="174">
        <f>IFERROR(VLOOKUP(B101,'[1]ВОМ КГ-3 СОЭКС'!$C$3:$L$2063,10,0),"-")</f>
        <v>0</v>
      </c>
      <c r="I101" s="175" t="str">
        <f>IFERROR(VLOOKUP(B101,[2]Отгрузки!$B$313:$C$510,2,0),"-")</f>
        <v>-</v>
      </c>
      <c r="J101" s="176" t="str">
        <f t="shared" si="19"/>
        <v>-</v>
      </c>
      <c r="K101" s="179" t="str">
        <f>IFERROR(VLOOKUP(B101,'[3]08.10.25'!$B$305:$C$502,2,0),"-")</f>
        <v>-</v>
      </c>
      <c r="L101" s="180" t="str">
        <f t="shared" si="10"/>
        <v>-</v>
      </c>
      <c r="M101" s="181" t="str">
        <f t="shared" si="11"/>
        <v>-</v>
      </c>
      <c r="N101" s="214" t="str">
        <f t="shared" si="12"/>
        <v>-</v>
      </c>
      <c r="O101" s="220">
        <f t="shared" si="13"/>
        <v>0</v>
      </c>
      <c r="P101" s="221">
        <f t="shared" si="14"/>
        <v>0</v>
      </c>
      <c r="Q101" s="217" t="str">
        <f>IFERROR(VLOOKUP(B101,'[4]Выполнение 1'!$B$7:$D$236,3,0),"-")</f>
        <v>-</v>
      </c>
      <c r="R101" s="178" t="str">
        <f t="shared" si="15"/>
        <v>-</v>
      </c>
      <c r="S101" s="177"/>
      <c r="T101" s="184">
        <f t="shared" si="16"/>
        <v>0</v>
      </c>
      <c r="U101" s="224">
        <v>2</v>
      </c>
      <c r="V101" s="241">
        <v>91.2</v>
      </c>
      <c r="W101" s="246">
        <v>2</v>
      </c>
      <c r="X101" s="246">
        <v>91.2</v>
      </c>
      <c r="Y101" s="247">
        <f t="shared" si="17"/>
        <v>0</v>
      </c>
      <c r="Z101" s="247">
        <f t="shared" si="18"/>
        <v>0</v>
      </c>
      <c r="AA101" s="227" t="str">
        <f>IFERROR(VLOOKUP(B101,[5]Поставка!$B$3:$AA$2063,26,0),"-")</f>
        <v>-</v>
      </c>
      <c r="AB101" s="229" t="str">
        <f>IFERROR(VLOOKUP(C101,'[6]Приложение №1'!$C$7:$F$124,4,0),"-")</f>
        <v>-</v>
      </c>
    </row>
    <row r="102" spans="1:28" ht="16.149999999999999" customHeight="1" x14ac:dyDescent="0.25">
      <c r="A102" s="66" t="s">
        <v>319</v>
      </c>
      <c r="B102" s="201" t="s">
        <v>320</v>
      </c>
      <c r="C102" s="201" t="s">
        <v>321</v>
      </c>
      <c r="D102" s="66">
        <v>1</v>
      </c>
      <c r="E102" s="182">
        <v>45.6</v>
      </c>
      <c r="F102" s="182">
        <v>45.6</v>
      </c>
      <c r="G102" s="173">
        <f>IFERROR(VLOOKUP(B102,'[1]ВОМ КГ-3 СОЭКС'!$C$3:$K$2063,9,0),"-")</f>
        <v>0</v>
      </c>
      <c r="H102" s="174">
        <f>IFERROR(VLOOKUP(B102,'[1]ВОМ КГ-3 СОЭКС'!$C$3:$L$2063,10,0),"-")</f>
        <v>0</v>
      </c>
      <c r="I102" s="175" t="str">
        <f>IFERROR(VLOOKUP(B102,[2]Отгрузки!$B$313:$C$510,2,0),"-")</f>
        <v>-</v>
      </c>
      <c r="J102" s="176" t="str">
        <f t="shared" si="19"/>
        <v>-</v>
      </c>
      <c r="K102" s="179" t="str">
        <f>IFERROR(VLOOKUP(B102,'[3]08.10.25'!$B$305:$C$502,2,0),"-")</f>
        <v>-</v>
      </c>
      <c r="L102" s="180" t="str">
        <f t="shared" si="10"/>
        <v>-</v>
      </c>
      <c r="M102" s="181" t="str">
        <f t="shared" si="11"/>
        <v>-</v>
      </c>
      <c r="N102" s="214" t="str">
        <f t="shared" si="12"/>
        <v>-</v>
      </c>
      <c r="O102" s="220">
        <f t="shared" si="13"/>
        <v>0</v>
      </c>
      <c r="P102" s="221">
        <f t="shared" si="14"/>
        <v>0</v>
      </c>
      <c r="Q102" s="217" t="str">
        <f>IFERROR(VLOOKUP(B102,'[4]Выполнение 1'!$B$7:$D$236,3,0),"-")</f>
        <v>-</v>
      </c>
      <c r="R102" s="178" t="str">
        <f t="shared" si="15"/>
        <v>-</v>
      </c>
      <c r="S102" s="177"/>
      <c r="T102" s="184">
        <f t="shared" si="16"/>
        <v>0</v>
      </c>
      <c r="U102" s="224">
        <v>1</v>
      </c>
      <c r="V102" s="241">
        <v>45.6</v>
      </c>
      <c r="W102" s="246">
        <v>1</v>
      </c>
      <c r="X102" s="246">
        <v>45.6</v>
      </c>
      <c r="Y102" s="247">
        <f t="shared" si="17"/>
        <v>0</v>
      </c>
      <c r="Z102" s="247">
        <f t="shared" si="18"/>
        <v>0</v>
      </c>
      <c r="AA102" s="227" t="str">
        <f>IFERROR(VLOOKUP(B102,[5]Поставка!$B$3:$AA$2063,26,0),"-")</f>
        <v>-</v>
      </c>
      <c r="AB102" s="229" t="str">
        <f>IFERROR(VLOOKUP(C102,'[6]Приложение №1'!$C$7:$F$124,4,0),"-")</f>
        <v>-</v>
      </c>
    </row>
    <row r="103" spans="1:28" ht="16.149999999999999" customHeight="1" x14ac:dyDescent="0.25">
      <c r="A103" s="66" t="s">
        <v>322</v>
      </c>
      <c r="B103" s="201" t="s">
        <v>323</v>
      </c>
      <c r="C103" s="201" t="s">
        <v>324</v>
      </c>
      <c r="D103" s="66">
        <v>1</v>
      </c>
      <c r="E103" s="182">
        <v>360.1</v>
      </c>
      <c r="F103" s="182">
        <v>360.1</v>
      </c>
      <c r="G103" s="173">
        <f>IFERROR(VLOOKUP(B103,'[1]ВОМ КГ-3 СОЭКС'!$C$3:$K$2063,9,0),"-")</f>
        <v>1</v>
      </c>
      <c r="H103" s="174">
        <f>IFERROR(VLOOKUP(B103,'[1]ВОМ КГ-3 СОЭКС'!$C$3:$L$2063,10,0),"-")</f>
        <v>360.1</v>
      </c>
      <c r="I103" s="175" t="str">
        <f>IFERROR(VLOOKUP(B103,[2]Отгрузки!$B$313:$C$510,2,0),"-")</f>
        <v>-</v>
      </c>
      <c r="J103" s="176" t="str">
        <f t="shared" si="19"/>
        <v>-</v>
      </c>
      <c r="K103" s="179" t="str">
        <f>IFERROR(VLOOKUP(B103,'[3]08.10.25'!$B$305:$C$502,2,0),"-")</f>
        <v>-</v>
      </c>
      <c r="L103" s="180" t="str">
        <f t="shared" si="10"/>
        <v>-</v>
      </c>
      <c r="M103" s="181" t="str">
        <f t="shared" si="11"/>
        <v>-</v>
      </c>
      <c r="N103" s="214" t="str">
        <f t="shared" si="12"/>
        <v>-</v>
      </c>
      <c r="O103" s="220">
        <f t="shared" si="13"/>
        <v>1</v>
      </c>
      <c r="P103" s="221">
        <f t="shared" si="14"/>
        <v>360.1</v>
      </c>
      <c r="Q103" s="217" t="str">
        <f>IFERROR(VLOOKUP(B103,'[4]Выполнение 1'!$B$7:$D$236,3,0),"-")</f>
        <v>-</v>
      </c>
      <c r="R103" s="178" t="str">
        <f t="shared" si="15"/>
        <v>-</v>
      </c>
      <c r="S103" s="177"/>
      <c r="T103" s="184">
        <f t="shared" si="16"/>
        <v>0</v>
      </c>
      <c r="U103" s="224">
        <v>0</v>
      </c>
      <c r="V103" s="241">
        <v>0</v>
      </c>
      <c r="W103" s="246" t="s">
        <v>5183</v>
      </c>
      <c r="X103" s="246" t="s">
        <v>5183</v>
      </c>
      <c r="Y103" s="247">
        <f t="shared" si="17"/>
        <v>0</v>
      </c>
      <c r="Z103" s="247">
        <f t="shared" si="18"/>
        <v>0</v>
      </c>
      <c r="AA103" s="227" t="str">
        <f>IFERROR(VLOOKUP(B103,[5]Поставка!$B$3:$AA$2063,26,0),"-")</f>
        <v>-</v>
      </c>
      <c r="AB103" s="229" t="str">
        <f>IFERROR(VLOOKUP(C103,'[6]Приложение №1'!$C$7:$F$124,4,0),"-")</f>
        <v>-</v>
      </c>
    </row>
    <row r="104" spans="1:28" ht="16.149999999999999" customHeight="1" x14ac:dyDescent="0.25">
      <c r="A104" s="66" t="s">
        <v>325</v>
      </c>
      <c r="B104" s="201" t="s">
        <v>326</v>
      </c>
      <c r="C104" s="201" t="s">
        <v>327</v>
      </c>
      <c r="D104" s="66">
        <v>1</v>
      </c>
      <c r="E104" s="182">
        <v>350</v>
      </c>
      <c r="F104" s="182">
        <v>350</v>
      </c>
      <c r="G104" s="173">
        <f>IFERROR(VLOOKUP(B104,'[1]ВОМ КГ-3 СОЭКС'!$C$3:$K$2063,9,0),"-")</f>
        <v>1</v>
      </c>
      <c r="H104" s="174">
        <f>IFERROR(VLOOKUP(B104,'[1]ВОМ КГ-3 СОЭКС'!$C$3:$L$2063,10,0),"-")</f>
        <v>350</v>
      </c>
      <c r="I104" s="175" t="str">
        <f>IFERROR(VLOOKUP(B104,[2]Отгрузки!$B$313:$C$510,2,0),"-")</f>
        <v>-</v>
      </c>
      <c r="J104" s="176" t="str">
        <f t="shared" si="19"/>
        <v>-</v>
      </c>
      <c r="K104" s="179" t="str">
        <f>IFERROR(VLOOKUP(B104,'[3]08.10.25'!$B$305:$C$502,2,0),"-")</f>
        <v>-</v>
      </c>
      <c r="L104" s="180" t="str">
        <f t="shared" si="10"/>
        <v>-</v>
      </c>
      <c r="M104" s="181" t="str">
        <f t="shared" si="11"/>
        <v>-</v>
      </c>
      <c r="N104" s="214" t="str">
        <f t="shared" si="12"/>
        <v>-</v>
      </c>
      <c r="O104" s="220">
        <f t="shared" si="13"/>
        <v>1</v>
      </c>
      <c r="P104" s="221">
        <f t="shared" si="14"/>
        <v>350</v>
      </c>
      <c r="Q104" s="217" t="str">
        <f>IFERROR(VLOOKUP(B104,'[4]Выполнение 1'!$B$7:$D$236,3,0),"-")</f>
        <v>-</v>
      </c>
      <c r="R104" s="178" t="str">
        <f t="shared" si="15"/>
        <v>-</v>
      </c>
      <c r="S104" s="177"/>
      <c r="T104" s="184">
        <f t="shared" si="16"/>
        <v>0</v>
      </c>
      <c r="U104" s="224">
        <v>0</v>
      </c>
      <c r="V104" s="241">
        <v>0</v>
      </c>
      <c r="W104" s="246" t="s">
        <v>5183</v>
      </c>
      <c r="X104" s="246" t="s">
        <v>5183</v>
      </c>
      <c r="Y104" s="247">
        <f t="shared" si="17"/>
        <v>0</v>
      </c>
      <c r="Z104" s="247">
        <f t="shared" si="18"/>
        <v>0</v>
      </c>
      <c r="AA104" s="227" t="str">
        <f>IFERROR(VLOOKUP(B104,[5]Поставка!$B$3:$AA$2063,26,0),"-")</f>
        <v>-</v>
      </c>
      <c r="AB104" s="229" t="str">
        <f>IFERROR(VLOOKUP(C104,'[6]Приложение №1'!$C$7:$F$124,4,0),"-")</f>
        <v>-</v>
      </c>
    </row>
    <row r="105" spans="1:28" ht="16.149999999999999" customHeight="1" x14ac:dyDescent="0.25">
      <c r="A105" s="66" t="s">
        <v>328</v>
      </c>
      <c r="B105" s="201" t="s">
        <v>329</v>
      </c>
      <c r="C105" s="201" t="s">
        <v>330</v>
      </c>
      <c r="D105" s="66">
        <v>1</v>
      </c>
      <c r="E105" s="182">
        <v>397.2</v>
      </c>
      <c r="F105" s="182">
        <v>397.2</v>
      </c>
      <c r="G105" s="173">
        <f>IFERROR(VLOOKUP(B105,'[1]ВОМ КГ-3 СОЭКС'!$C$3:$K$2063,9,0),"-")</f>
        <v>1</v>
      </c>
      <c r="H105" s="174">
        <f>IFERROR(VLOOKUP(B105,'[1]ВОМ КГ-3 СОЭКС'!$C$3:$L$2063,10,0),"-")</f>
        <v>397.2</v>
      </c>
      <c r="I105" s="175" t="str">
        <f>IFERROR(VLOOKUP(B105,[2]Отгрузки!$B$313:$C$510,2,0),"-")</f>
        <v>-</v>
      </c>
      <c r="J105" s="176" t="str">
        <f t="shared" si="19"/>
        <v>-</v>
      </c>
      <c r="K105" s="179" t="str">
        <f>IFERROR(VLOOKUP(B105,'[3]08.10.25'!$B$305:$C$502,2,0),"-")</f>
        <v>-</v>
      </c>
      <c r="L105" s="180" t="str">
        <f t="shared" si="10"/>
        <v>-</v>
      </c>
      <c r="M105" s="181" t="str">
        <f t="shared" si="11"/>
        <v>-</v>
      </c>
      <c r="N105" s="214" t="str">
        <f t="shared" si="12"/>
        <v>-</v>
      </c>
      <c r="O105" s="220">
        <f t="shared" si="13"/>
        <v>1</v>
      </c>
      <c r="P105" s="221">
        <f t="shared" si="14"/>
        <v>397.2</v>
      </c>
      <c r="Q105" s="217" t="str">
        <f>IFERROR(VLOOKUP(B105,'[4]Выполнение 1'!$B$7:$D$236,3,0),"-")</f>
        <v>-</v>
      </c>
      <c r="R105" s="178" t="str">
        <f t="shared" si="15"/>
        <v>-</v>
      </c>
      <c r="S105" s="177"/>
      <c r="T105" s="184">
        <f t="shared" si="16"/>
        <v>0</v>
      </c>
      <c r="U105" s="224">
        <v>0</v>
      </c>
      <c r="V105" s="241">
        <v>0</v>
      </c>
      <c r="W105" s="246" t="s">
        <v>5183</v>
      </c>
      <c r="X105" s="246" t="s">
        <v>5183</v>
      </c>
      <c r="Y105" s="247">
        <f t="shared" si="17"/>
        <v>0</v>
      </c>
      <c r="Z105" s="247">
        <f t="shared" si="18"/>
        <v>0</v>
      </c>
      <c r="AA105" s="227" t="str">
        <f>IFERROR(VLOOKUP(B105,[5]Поставка!$B$3:$AA$2063,26,0),"-")</f>
        <v>-</v>
      </c>
      <c r="AB105" s="229" t="str">
        <f>IFERROR(VLOOKUP(C105,'[6]Приложение №1'!$C$7:$F$124,4,0),"-")</f>
        <v>-</v>
      </c>
    </row>
    <row r="106" spans="1:28" ht="16.149999999999999" customHeight="1" x14ac:dyDescent="0.25">
      <c r="A106" s="66" t="s">
        <v>331</v>
      </c>
      <c r="B106" s="201" t="s">
        <v>332</v>
      </c>
      <c r="C106" s="201" t="s">
        <v>333</v>
      </c>
      <c r="D106" s="66">
        <v>1</v>
      </c>
      <c r="E106" s="182">
        <v>408.1</v>
      </c>
      <c r="F106" s="182">
        <v>408.1</v>
      </c>
      <c r="G106" s="173">
        <f>IFERROR(VLOOKUP(B106,'[1]ВОМ КГ-3 СОЭКС'!$C$3:$K$2063,9,0),"-")</f>
        <v>1</v>
      </c>
      <c r="H106" s="174">
        <f>IFERROR(VLOOKUP(B106,'[1]ВОМ КГ-3 СОЭКС'!$C$3:$L$2063,10,0),"-")</f>
        <v>408.1</v>
      </c>
      <c r="I106" s="175" t="str">
        <f>IFERROR(VLOOKUP(B106,[2]Отгрузки!$B$313:$C$510,2,0),"-")</f>
        <v>-</v>
      </c>
      <c r="J106" s="176" t="str">
        <f t="shared" si="19"/>
        <v>-</v>
      </c>
      <c r="K106" s="179" t="str">
        <f>IFERROR(VLOOKUP(B106,'[3]08.10.25'!$B$305:$C$502,2,0),"-")</f>
        <v>-</v>
      </c>
      <c r="L106" s="180" t="str">
        <f t="shared" si="10"/>
        <v>-</v>
      </c>
      <c r="M106" s="181" t="str">
        <f t="shared" si="11"/>
        <v>-</v>
      </c>
      <c r="N106" s="214" t="str">
        <f t="shared" si="12"/>
        <v>-</v>
      </c>
      <c r="O106" s="220">
        <f t="shared" si="13"/>
        <v>1</v>
      </c>
      <c r="P106" s="221">
        <f t="shared" si="14"/>
        <v>408.1</v>
      </c>
      <c r="Q106" s="217" t="str">
        <f>IFERROR(VLOOKUP(B106,'[4]Выполнение 1'!$B$7:$D$236,3,0),"-")</f>
        <v>-</v>
      </c>
      <c r="R106" s="178" t="str">
        <f t="shared" si="15"/>
        <v>-</v>
      </c>
      <c r="S106" s="177"/>
      <c r="T106" s="184">
        <f t="shared" si="16"/>
        <v>0</v>
      </c>
      <c r="U106" s="224">
        <v>0</v>
      </c>
      <c r="V106" s="241">
        <v>0</v>
      </c>
      <c r="W106" s="246" t="s">
        <v>5183</v>
      </c>
      <c r="X106" s="246" t="s">
        <v>5183</v>
      </c>
      <c r="Y106" s="247">
        <f t="shared" si="17"/>
        <v>0</v>
      </c>
      <c r="Z106" s="247">
        <f t="shared" si="18"/>
        <v>0</v>
      </c>
      <c r="AA106" s="227" t="str">
        <f>IFERROR(VLOOKUP(B106,[5]Поставка!$B$3:$AA$2063,26,0),"-")</f>
        <v>-</v>
      </c>
      <c r="AB106" s="229" t="str">
        <f>IFERROR(VLOOKUP(C106,'[6]Приложение №1'!$C$7:$F$124,4,0),"-")</f>
        <v>-</v>
      </c>
    </row>
    <row r="107" spans="1:28" ht="16.149999999999999" customHeight="1" x14ac:dyDescent="0.25">
      <c r="A107" s="66" t="s">
        <v>334</v>
      </c>
      <c r="B107" s="201" t="s">
        <v>335</v>
      </c>
      <c r="C107" s="201" t="s">
        <v>336</v>
      </c>
      <c r="D107" s="66">
        <v>1</v>
      </c>
      <c r="E107" s="182">
        <v>8.1999999999999993</v>
      </c>
      <c r="F107" s="182">
        <v>8.1999999999999993</v>
      </c>
      <c r="G107" s="173">
        <f>IFERROR(VLOOKUP(B107,'[1]ВОМ КГ-3 СОЭКС'!$C$3:$K$2063,9,0),"-")</f>
        <v>1</v>
      </c>
      <c r="H107" s="174">
        <f>IFERROR(VLOOKUP(B107,'[1]ВОМ КГ-3 СОЭКС'!$C$3:$L$2063,10,0),"-")</f>
        <v>8.1999999999999993</v>
      </c>
      <c r="I107" s="175" t="str">
        <f>IFERROR(VLOOKUP(B107,[2]Отгрузки!$B$313:$C$510,2,0),"-")</f>
        <v>-</v>
      </c>
      <c r="J107" s="176" t="str">
        <f t="shared" si="19"/>
        <v>-</v>
      </c>
      <c r="K107" s="179" t="str">
        <f>IFERROR(VLOOKUP(B107,'[3]08.10.25'!$B$305:$C$502,2,0),"-")</f>
        <v>-</v>
      </c>
      <c r="L107" s="180" t="str">
        <f t="shared" si="10"/>
        <v>-</v>
      </c>
      <c r="M107" s="181" t="str">
        <f t="shared" si="11"/>
        <v>-</v>
      </c>
      <c r="N107" s="214" t="str">
        <f t="shared" si="12"/>
        <v>-</v>
      </c>
      <c r="O107" s="220">
        <f t="shared" si="13"/>
        <v>1</v>
      </c>
      <c r="P107" s="221">
        <f t="shared" si="14"/>
        <v>8.1999999999999993</v>
      </c>
      <c r="Q107" s="217" t="str">
        <f>IFERROR(VLOOKUP(B107,'[4]Выполнение 1'!$B$7:$D$236,3,0),"-")</f>
        <v>-</v>
      </c>
      <c r="R107" s="178" t="str">
        <f t="shared" si="15"/>
        <v>-</v>
      </c>
      <c r="S107" s="177"/>
      <c r="T107" s="184">
        <f t="shared" si="16"/>
        <v>0</v>
      </c>
      <c r="U107" s="224">
        <v>0</v>
      </c>
      <c r="V107" s="241">
        <v>0</v>
      </c>
      <c r="W107" s="246" t="s">
        <v>5183</v>
      </c>
      <c r="X107" s="246" t="s">
        <v>5183</v>
      </c>
      <c r="Y107" s="247">
        <f t="shared" si="17"/>
        <v>0</v>
      </c>
      <c r="Z107" s="247">
        <f t="shared" si="18"/>
        <v>0</v>
      </c>
      <c r="AA107" s="227" t="str">
        <f>IFERROR(VLOOKUP(B107,[5]Поставка!$B$3:$AA$2063,26,0),"-")</f>
        <v>-</v>
      </c>
      <c r="AB107" s="229" t="str">
        <f>IFERROR(VLOOKUP(C107,'[6]Приложение №1'!$C$7:$F$124,4,0),"-")</f>
        <v>-</v>
      </c>
    </row>
    <row r="108" spans="1:28" ht="16.149999999999999" customHeight="1" x14ac:dyDescent="0.25">
      <c r="A108" s="66" t="s">
        <v>337</v>
      </c>
      <c r="B108" s="201" t="s">
        <v>338</v>
      </c>
      <c r="C108" s="201" t="s">
        <v>339</v>
      </c>
      <c r="D108" s="66">
        <v>1</v>
      </c>
      <c r="E108" s="182">
        <v>17.3</v>
      </c>
      <c r="F108" s="182">
        <v>17.3</v>
      </c>
      <c r="G108" s="173">
        <f>IFERROR(VLOOKUP(B108,'[1]ВОМ КГ-3 СОЭКС'!$C$3:$K$2063,9,0),"-")</f>
        <v>1</v>
      </c>
      <c r="H108" s="174">
        <f>IFERROR(VLOOKUP(B108,'[1]ВОМ КГ-3 СОЭКС'!$C$3:$L$2063,10,0),"-")</f>
        <v>17.3</v>
      </c>
      <c r="I108" s="175" t="str">
        <f>IFERROR(VLOOKUP(B108,[2]Отгрузки!$B$313:$C$510,2,0),"-")</f>
        <v>-</v>
      </c>
      <c r="J108" s="176" t="str">
        <f t="shared" si="19"/>
        <v>-</v>
      </c>
      <c r="K108" s="179" t="str">
        <f>IFERROR(VLOOKUP(B108,'[3]08.10.25'!$B$305:$C$502,2,0),"-")</f>
        <v>-</v>
      </c>
      <c r="L108" s="180" t="str">
        <f t="shared" si="10"/>
        <v>-</v>
      </c>
      <c r="M108" s="181" t="str">
        <f t="shared" si="11"/>
        <v>-</v>
      </c>
      <c r="N108" s="214" t="str">
        <f t="shared" si="12"/>
        <v>-</v>
      </c>
      <c r="O108" s="220">
        <f t="shared" si="13"/>
        <v>1</v>
      </c>
      <c r="P108" s="221">
        <f t="shared" si="14"/>
        <v>17.3</v>
      </c>
      <c r="Q108" s="217" t="str">
        <f>IFERROR(VLOOKUP(B108,'[4]Выполнение 1'!$B$7:$D$236,3,0),"-")</f>
        <v>-</v>
      </c>
      <c r="R108" s="178" t="str">
        <f t="shared" si="15"/>
        <v>-</v>
      </c>
      <c r="S108" s="177"/>
      <c r="T108" s="184">
        <f t="shared" si="16"/>
        <v>0</v>
      </c>
      <c r="U108" s="224">
        <v>0</v>
      </c>
      <c r="V108" s="241">
        <v>0</v>
      </c>
      <c r="W108" s="246" t="s">
        <v>5183</v>
      </c>
      <c r="X108" s="246" t="s">
        <v>5183</v>
      </c>
      <c r="Y108" s="247">
        <f t="shared" si="17"/>
        <v>0</v>
      </c>
      <c r="Z108" s="247">
        <f t="shared" si="18"/>
        <v>0</v>
      </c>
      <c r="AA108" s="227" t="str">
        <f>IFERROR(VLOOKUP(B108,[5]Поставка!$B$3:$AA$2063,26,0),"-")</f>
        <v>-</v>
      </c>
      <c r="AB108" s="229" t="str">
        <f>IFERROR(VLOOKUP(C108,'[6]Приложение №1'!$C$7:$F$124,4,0),"-")</f>
        <v>-</v>
      </c>
    </row>
    <row r="109" spans="1:28" ht="16.149999999999999" customHeight="1" x14ac:dyDescent="0.25">
      <c r="A109" s="66" t="s">
        <v>340</v>
      </c>
      <c r="B109" s="201" t="s">
        <v>341</v>
      </c>
      <c r="C109" s="201" t="s">
        <v>342</v>
      </c>
      <c r="D109" s="66">
        <v>1</v>
      </c>
      <c r="E109" s="182">
        <v>4.3</v>
      </c>
      <c r="F109" s="182">
        <v>4.3</v>
      </c>
      <c r="G109" s="173">
        <f>IFERROR(VLOOKUP(B109,'[1]ВОМ КГ-3 СОЭКС'!$C$3:$K$2063,9,0),"-")</f>
        <v>1</v>
      </c>
      <c r="H109" s="174">
        <f>IFERROR(VLOOKUP(B109,'[1]ВОМ КГ-3 СОЭКС'!$C$3:$L$2063,10,0),"-")</f>
        <v>4.3</v>
      </c>
      <c r="I109" s="175" t="str">
        <f>IFERROR(VLOOKUP(B109,[2]Отгрузки!$B$313:$C$510,2,0),"-")</f>
        <v>-</v>
      </c>
      <c r="J109" s="176" t="str">
        <f t="shared" si="19"/>
        <v>-</v>
      </c>
      <c r="K109" s="179" t="str">
        <f>IFERROR(VLOOKUP(B109,'[3]08.10.25'!$B$305:$C$502,2,0),"-")</f>
        <v>-</v>
      </c>
      <c r="L109" s="180" t="str">
        <f t="shared" si="10"/>
        <v>-</v>
      </c>
      <c r="M109" s="181" t="str">
        <f t="shared" si="11"/>
        <v>-</v>
      </c>
      <c r="N109" s="214" t="str">
        <f t="shared" si="12"/>
        <v>-</v>
      </c>
      <c r="O109" s="220">
        <f t="shared" si="13"/>
        <v>1</v>
      </c>
      <c r="P109" s="221">
        <f t="shared" si="14"/>
        <v>4.3</v>
      </c>
      <c r="Q109" s="217" t="str">
        <f>IFERROR(VLOOKUP(B109,'[4]Выполнение 1'!$B$7:$D$236,3,0),"-")</f>
        <v>-</v>
      </c>
      <c r="R109" s="178" t="str">
        <f t="shared" si="15"/>
        <v>-</v>
      </c>
      <c r="S109" s="177"/>
      <c r="T109" s="184">
        <f t="shared" si="16"/>
        <v>0</v>
      </c>
      <c r="U109" s="224">
        <v>0</v>
      </c>
      <c r="V109" s="241">
        <v>0</v>
      </c>
      <c r="W109" s="246" t="s">
        <v>5183</v>
      </c>
      <c r="X109" s="246" t="s">
        <v>5183</v>
      </c>
      <c r="Y109" s="247">
        <f t="shared" si="17"/>
        <v>0</v>
      </c>
      <c r="Z109" s="247">
        <f t="shared" si="18"/>
        <v>0</v>
      </c>
      <c r="AA109" s="227" t="str">
        <f>IFERROR(VLOOKUP(B109,[5]Поставка!$B$3:$AA$2063,26,0),"-")</f>
        <v>-</v>
      </c>
      <c r="AB109" s="229" t="str">
        <f>IFERROR(VLOOKUP(C109,'[6]Приложение №1'!$C$7:$F$124,4,0),"-")</f>
        <v>-</v>
      </c>
    </row>
    <row r="110" spans="1:28" ht="16.149999999999999" customHeight="1" x14ac:dyDescent="0.25">
      <c r="A110" s="66" t="s">
        <v>343</v>
      </c>
      <c r="B110" s="201" t="s">
        <v>344</v>
      </c>
      <c r="C110" s="201" t="s">
        <v>345</v>
      </c>
      <c r="D110" s="66">
        <v>1</v>
      </c>
      <c r="E110" s="182">
        <v>5.3</v>
      </c>
      <c r="F110" s="182">
        <v>5.3</v>
      </c>
      <c r="G110" s="173">
        <f>IFERROR(VLOOKUP(B110,'[1]ВОМ КГ-3 СОЭКС'!$C$3:$K$2063,9,0),"-")</f>
        <v>1</v>
      </c>
      <c r="H110" s="174">
        <f>IFERROR(VLOOKUP(B110,'[1]ВОМ КГ-3 СОЭКС'!$C$3:$L$2063,10,0),"-")</f>
        <v>5.3</v>
      </c>
      <c r="I110" s="175" t="str">
        <f>IFERROR(VLOOKUP(B110,[2]Отгрузки!$B$313:$C$510,2,0),"-")</f>
        <v>-</v>
      </c>
      <c r="J110" s="176" t="str">
        <f t="shared" si="19"/>
        <v>-</v>
      </c>
      <c r="K110" s="179" t="str">
        <f>IFERROR(VLOOKUP(B110,'[3]08.10.25'!$B$305:$C$502,2,0),"-")</f>
        <v>-</v>
      </c>
      <c r="L110" s="180" t="str">
        <f t="shared" si="10"/>
        <v>-</v>
      </c>
      <c r="M110" s="181" t="str">
        <f t="shared" si="11"/>
        <v>-</v>
      </c>
      <c r="N110" s="214" t="str">
        <f t="shared" si="12"/>
        <v>-</v>
      </c>
      <c r="O110" s="220">
        <f t="shared" si="13"/>
        <v>1</v>
      </c>
      <c r="P110" s="221">
        <f t="shared" si="14"/>
        <v>5.3</v>
      </c>
      <c r="Q110" s="217" t="str">
        <f>IFERROR(VLOOKUP(B110,'[4]Выполнение 1'!$B$7:$D$236,3,0),"-")</f>
        <v>-</v>
      </c>
      <c r="R110" s="178" t="str">
        <f t="shared" si="15"/>
        <v>-</v>
      </c>
      <c r="S110" s="177"/>
      <c r="T110" s="184">
        <f t="shared" si="16"/>
        <v>0</v>
      </c>
      <c r="U110" s="224">
        <v>0</v>
      </c>
      <c r="V110" s="241">
        <v>0</v>
      </c>
      <c r="W110" s="246" t="s">
        <v>5183</v>
      </c>
      <c r="X110" s="246" t="s">
        <v>5183</v>
      </c>
      <c r="Y110" s="247">
        <f t="shared" si="17"/>
        <v>0</v>
      </c>
      <c r="Z110" s="247">
        <f t="shared" si="18"/>
        <v>0</v>
      </c>
      <c r="AA110" s="227" t="str">
        <f>IFERROR(VLOOKUP(B110,[5]Поставка!$B$3:$AA$2063,26,0),"-")</f>
        <v>-</v>
      </c>
      <c r="AB110" s="229" t="str">
        <f>IFERROR(VLOOKUP(C110,'[6]Приложение №1'!$C$7:$F$124,4,0),"-")</f>
        <v>-</v>
      </c>
    </row>
    <row r="111" spans="1:28" ht="16.149999999999999" customHeight="1" x14ac:dyDescent="0.25">
      <c r="A111" s="66" t="s">
        <v>346</v>
      </c>
      <c r="B111" s="201" t="s">
        <v>347</v>
      </c>
      <c r="C111" s="201" t="s">
        <v>348</v>
      </c>
      <c r="D111" s="66">
        <v>1</v>
      </c>
      <c r="E111" s="182">
        <v>11.6</v>
      </c>
      <c r="F111" s="182">
        <v>11.6</v>
      </c>
      <c r="G111" s="173">
        <f>IFERROR(VLOOKUP(B111,'[1]ВОМ КГ-3 СОЭКС'!$C$3:$K$2063,9,0),"-")</f>
        <v>1</v>
      </c>
      <c r="H111" s="174">
        <f>IFERROR(VLOOKUP(B111,'[1]ВОМ КГ-3 СОЭКС'!$C$3:$L$2063,10,0),"-")</f>
        <v>11.6</v>
      </c>
      <c r="I111" s="175" t="str">
        <f>IFERROR(VLOOKUP(B111,[2]Отгрузки!$B$313:$C$510,2,0),"-")</f>
        <v>-</v>
      </c>
      <c r="J111" s="176" t="str">
        <f t="shared" si="19"/>
        <v>-</v>
      </c>
      <c r="K111" s="179" t="str">
        <f>IFERROR(VLOOKUP(B111,'[3]08.10.25'!$B$305:$C$502,2,0),"-")</f>
        <v>-</v>
      </c>
      <c r="L111" s="180" t="str">
        <f t="shared" si="10"/>
        <v>-</v>
      </c>
      <c r="M111" s="181" t="str">
        <f t="shared" si="11"/>
        <v>-</v>
      </c>
      <c r="N111" s="214" t="str">
        <f t="shared" si="12"/>
        <v>-</v>
      </c>
      <c r="O111" s="220">
        <f t="shared" si="13"/>
        <v>1</v>
      </c>
      <c r="P111" s="221">
        <f t="shared" si="14"/>
        <v>11.6</v>
      </c>
      <c r="Q111" s="217" t="str">
        <f>IFERROR(VLOOKUP(B111,'[4]Выполнение 1'!$B$7:$D$236,3,0),"-")</f>
        <v>-</v>
      </c>
      <c r="R111" s="178" t="str">
        <f t="shared" si="15"/>
        <v>-</v>
      </c>
      <c r="S111" s="177"/>
      <c r="T111" s="184">
        <f t="shared" si="16"/>
        <v>0</v>
      </c>
      <c r="U111" s="224">
        <v>0</v>
      </c>
      <c r="V111" s="241">
        <v>0</v>
      </c>
      <c r="W111" s="246" t="s">
        <v>5183</v>
      </c>
      <c r="X111" s="246" t="s">
        <v>5183</v>
      </c>
      <c r="Y111" s="247">
        <f t="shared" si="17"/>
        <v>0</v>
      </c>
      <c r="Z111" s="247">
        <f t="shared" si="18"/>
        <v>0</v>
      </c>
      <c r="AA111" s="227" t="str">
        <f>IFERROR(VLOOKUP(B111,[5]Поставка!$B$3:$AA$2063,26,0),"-")</f>
        <v>-</v>
      </c>
      <c r="AB111" s="229" t="str">
        <f>IFERROR(VLOOKUP(C111,'[6]Приложение №1'!$C$7:$F$124,4,0),"-")</f>
        <v>-</v>
      </c>
    </row>
    <row r="112" spans="1:28" ht="16.149999999999999" customHeight="1" x14ac:dyDescent="0.25">
      <c r="A112" s="66" t="s">
        <v>349</v>
      </c>
      <c r="B112" s="201" t="s">
        <v>350</v>
      </c>
      <c r="C112" s="201" t="s">
        <v>351</v>
      </c>
      <c r="D112" s="66">
        <v>1</v>
      </c>
      <c r="E112" s="182">
        <v>7.5</v>
      </c>
      <c r="F112" s="182">
        <v>7.5</v>
      </c>
      <c r="G112" s="173">
        <f>IFERROR(VLOOKUP(B112,'[1]ВОМ КГ-3 СОЭКС'!$C$3:$K$2063,9,0),"-")</f>
        <v>1</v>
      </c>
      <c r="H112" s="174">
        <f>IFERROR(VLOOKUP(B112,'[1]ВОМ КГ-3 СОЭКС'!$C$3:$L$2063,10,0),"-")</f>
        <v>7.5</v>
      </c>
      <c r="I112" s="175" t="str">
        <f>IFERROR(VLOOKUP(B112,[2]Отгрузки!$B$313:$C$510,2,0),"-")</f>
        <v>-</v>
      </c>
      <c r="J112" s="176" t="str">
        <f t="shared" si="19"/>
        <v>-</v>
      </c>
      <c r="K112" s="179" t="str">
        <f>IFERROR(VLOOKUP(B112,'[3]08.10.25'!$B$305:$C$502,2,0),"-")</f>
        <v>-</v>
      </c>
      <c r="L112" s="180" t="str">
        <f t="shared" si="10"/>
        <v>-</v>
      </c>
      <c r="M112" s="181" t="str">
        <f t="shared" si="11"/>
        <v>-</v>
      </c>
      <c r="N112" s="214" t="str">
        <f t="shared" si="12"/>
        <v>-</v>
      </c>
      <c r="O112" s="220">
        <f t="shared" si="13"/>
        <v>1</v>
      </c>
      <c r="P112" s="221">
        <f t="shared" si="14"/>
        <v>7.5</v>
      </c>
      <c r="Q112" s="217" t="str">
        <f>IFERROR(VLOOKUP(B112,'[4]Выполнение 1'!$B$7:$D$236,3,0),"-")</f>
        <v>-</v>
      </c>
      <c r="R112" s="178" t="str">
        <f t="shared" si="15"/>
        <v>-</v>
      </c>
      <c r="S112" s="177"/>
      <c r="T112" s="184">
        <f t="shared" si="16"/>
        <v>0</v>
      </c>
      <c r="U112" s="224">
        <v>0</v>
      </c>
      <c r="V112" s="241">
        <v>0</v>
      </c>
      <c r="W112" s="246" t="s">
        <v>5183</v>
      </c>
      <c r="X112" s="246" t="s">
        <v>5183</v>
      </c>
      <c r="Y112" s="247">
        <f t="shared" si="17"/>
        <v>0</v>
      </c>
      <c r="Z112" s="247">
        <f t="shared" si="18"/>
        <v>0</v>
      </c>
      <c r="AA112" s="227" t="str">
        <f>IFERROR(VLOOKUP(B112,[5]Поставка!$B$3:$AA$2063,26,0),"-")</f>
        <v>-</v>
      </c>
      <c r="AB112" s="229" t="str">
        <f>IFERROR(VLOOKUP(C112,'[6]Приложение №1'!$C$7:$F$124,4,0),"-")</f>
        <v>-</v>
      </c>
    </row>
    <row r="113" spans="1:28" ht="16.149999999999999" customHeight="1" x14ac:dyDescent="0.25">
      <c r="A113" s="66" t="s">
        <v>352</v>
      </c>
      <c r="B113" s="201" t="s">
        <v>353</v>
      </c>
      <c r="C113" s="201" t="s">
        <v>354</v>
      </c>
      <c r="D113" s="66">
        <v>1</v>
      </c>
      <c r="E113" s="182">
        <v>2.5</v>
      </c>
      <c r="F113" s="182">
        <v>2.5</v>
      </c>
      <c r="G113" s="173">
        <f>IFERROR(VLOOKUP(B113,'[1]ВОМ КГ-3 СОЭКС'!$C$3:$K$2063,9,0),"-")</f>
        <v>1</v>
      </c>
      <c r="H113" s="174">
        <f>IFERROR(VLOOKUP(B113,'[1]ВОМ КГ-3 СОЭКС'!$C$3:$L$2063,10,0),"-")</f>
        <v>2.5</v>
      </c>
      <c r="I113" s="175" t="str">
        <f>IFERROR(VLOOKUP(B113,[2]Отгрузки!$B$313:$C$510,2,0),"-")</f>
        <v>-</v>
      </c>
      <c r="J113" s="176" t="str">
        <f t="shared" si="19"/>
        <v>-</v>
      </c>
      <c r="K113" s="179" t="str">
        <f>IFERROR(VLOOKUP(B113,'[3]08.10.25'!$B$305:$C$502,2,0),"-")</f>
        <v>-</v>
      </c>
      <c r="L113" s="180" t="str">
        <f t="shared" si="10"/>
        <v>-</v>
      </c>
      <c r="M113" s="181" t="str">
        <f t="shared" si="11"/>
        <v>-</v>
      </c>
      <c r="N113" s="214" t="str">
        <f t="shared" si="12"/>
        <v>-</v>
      </c>
      <c r="O113" s="220">
        <f t="shared" si="13"/>
        <v>1</v>
      </c>
      <c r="P113" s="221">
        <f t="shared" si="14"/>
        <v>2.5</v>
      </c>
      <c r="Q113" s="217" t="str">
        <f>IFERROR(VLOOKUP(B113,'[4]Выполнение 1'!$B$7:$D$236,3,0),"-")</f>
        <v>-</v>
      </c>
      <c r="R113" s="178" t="str">
        <f t="shared" si="15"/>
        <v>-</v>
      </c>
      <c r="S113" s="177"/>
      <c r="T113" s="184">
        <f t="shared" si="16"/>
        <v>0</v>
      </c>
      <c r="U113" s="224">
        <v>0</v>
      </c>
      <c r="V113" s="241">
        <v>0</v>
      </c>
      <c r="W113" s="246" t="s">
        <v>5183</v>
      </c>
      <c r="X113" s="246" t="s">
        <v>5183</v>
      </c>
      <c r="Y113" s="247">
        <f t="shared" si="17"/>
        <v>0</v>
      </c>
      <c r="Z113" s="247">
        <f t="shared" si="18"/>
        <v>0</v>
      </c>
      <c r="AA113" s="227" t="str">
        <f>IFERROR(VLOOKUP(B113,[5]Поставка!$B$3:$AA$2063,26,0),"-")</f>
        <v>-</v>
      </c>
      <c r="AB113" s="229" t="str">
        <f>IFERROR(VLOOKUP(C113,'[6]Приложение №1'!$C$7:$F$124,4,0),"-")</f>
        <v>-</v>
      </c>
    </row>
    <row r="114" spans="1:28" ht="16.149999999999999" customHeight="1" x14ac:dyDescent="0.25">
      <c r="A114" s="66" t="s">
        <v>355</v>
      </c>
      <c r="B114" s="201" t="s">
        <v>356</v>
      </c>
      <c r="C114" s="201" t="s">
        <v>357</v>
      </c>
      <c r="D114" s="66">
        <v>1</v>
      </c>
      <c r="E114" s="182">
        <v>9.4</v>
      </c>
      <c r="F114" s="182">
        <v>9.4</v>
      </c>
      <c r="G114" s="173">
        <f>IFERROR(VLOOKUP(B114,'[1]ВОМ КГ-3 СОЭКС'!$C$3:$K$2063,9,0),"-")</f>
        <v>1</v>
      </c>
      <c r="H114" s="174">
        <f>IFERROR(VLOOKUP(B114,'[1]ВОМ КГ-3 СОЭКС'!$C$3:$L$2063,10,0),"-")</f>
        <v>9.4</v>
      </c>
      <c r="I114" s="175" t="str">
        <f>IFERROR(VLOOKUP(B114,[2]Отгрузки!$B$313:$C$510,2,0),"-")</f>
        <v>-</v>
      </c>
      <c r="J114" s="176" t="str">
        <f t="shared" si="19"/>
        <v>-</v>
      </c>
      <c r="K114" s="179" t="str">
        <f>IFERROR(VLOOKUP(B114,'[3]08.10.25'!$B$305:$C$502,2,0),"-")</f>
        <v>-</v>
      </c>
      <c r="L114" s="180" t="str">
        <f t="shared" si="10"/>
        <v>-</v>
      </c>
      <c r="M114" s="181" t="str">
        <f t="shared" si="11"/>
        <v>-</v>
      </c>
      <c r="N114" s="214" t="str">
        <f t="shared" si="12"/>
        <v>-</v>
      </c>
      <c r="O114" s="220">
        <f t="shared" si="13"/>
        <v>1</v>
      </c>
      <c r="P114" s="221">
        <f t="shared" si="14"/>
        <v>9.4</v>
      </c>
      <c r="Q114" s="217" t="str">
        <f>IFERROR(VLOOKUP(B114,'[4]Выполнение 1'!$B$7:$D$236,3,0),"-")</f>
        <v>-</v>
      </c>
      <c r="R114" s="178" t="str">
        <f t="shared" si="15"/>
        <v>-</v>
      </c>
      <c r="S114" s="177"/>
      <c r="T114" s="184">
        <f t="shared" si="16"/>
        <v>0</v>
      </c>
      <c r="U114" s="224">
        <v>0</v>
      </c>
      <c r="V114" s="241">
        <v>0</v>
      </c>
      <c r="W114" s="246" t="s">
        <v>5183</v>
      </c>
      <c r="X114" s="246" t="s">
        <v>5183</v>
      </c>
      <c r="Y114" s="247">
        <f t="shared" si="17"/>
        <v>0</v>
      </c>
      <c r="Z114" s="247">
        <f t="shared" si="18"/>
        <v>0</v>
      </c>
      <c r="AA114" s="227" t="str">
        <f>IFERROR(VLOOKUP(B114,[5]Поставка!$B$3:$AA$2063,26,0),"-")</f>
        <v>-</v>
      </c>
      <c r="AB114" s="229" t="str">
        <f>IFERROR(VLOOKUP(C114,'[6]Приложение №1'!$C$7:$F$124,4,0),"-")</f>
        <v>-</v>
      </c>
    </row>
    <row r="115" spans="1:28" ht="16.149999999999999" customHeight="1" x14ac:dyDescent="0.25">
      <c r="A115" s="66" t="s">
        <v>358</v>
      </c>
      <c r="B115" s="201" t="s">
        <v>359</v>
      </c>
      <c r="C115" s="201" t="s">
        <v>360</v>
      </c>
      <c r="D115" s="66">
        <v>1</v>
      </c>
      <c r="E115" s="182">
        <v>11.1</v>
      </c>
      <c r="F115" s="182">
        <v>11.1</v>
      </c>
      <c r="G115" s="173">
        <f>IFERROR(VLOOKUP(B115,'[1]ВОМ КГ-3 СОЭКС'!$C$3:$K$2063,9,0),"-")</f>
        <v>1</v>
      </c>
      <c r="H115" s="174">
        <f>IFERROR(VLOOKUP(B115,'[1]ВОМ КГ-3 СОЭКС'!$C$3:$L$2063,10,0),"-")</f>
        <v>11.1</v>
      </c>
      <c r="I115" s="175" t="str">
        <f>IFERROR(VLOOKUP(B115,[2]Отгрузки!$B$313:$C$510,2,0),"-")</f>
        <v>-</v>
      </c>
      <c r="J115" s="176" t="str">
        <f t="shared" si="19"/>
        <v>-</v>
      </c>
      <c r="K115" s="179" t="str">
        <f>IFERROR(VLOOKUP(B115,'[3]08.10.25'!$B$305:$C$502,2,0),"-")</f>
        <v>-</v>
      </c>
      <c r="L115" s="180" t="str">
        <f t="shared" si="10"/>
        <v>-</v>
      </c>
      <c r="M115" s="181" t="str">
        <f t="shared" si="11"/>
        <v>-</v>
      </c>
      <c r="N115" s="214" t="str">
        <f t="shared" si="12"/>
        <v>-</v>
      </c>
      <c r="O115" s="220">
        <f t="shared" si="13"/>
        <v>1</v>
      </c>
      <c r="P115" s="221">
        <f t="shared" si="14"/>
        <v>11.1</v>
      </c>
      <c r="Q115" s="217" t="str">
        <f>IFERROR(VLOOKUP(B115,'[4]Выполнение 1'!$B$7:$D$236,3,0),"-")</f>
        <v>-</v>
      </c>
      <c r="R115" s="178" t="str">
        <f t="shared" si="15"/>
        <v>-</v>
      </c>
      <c r="S115" s="177"/>
      <c r="T115" s="184">
        <f t="shared" si="16"/>
        <v>0</v>
      </c>
      <c r="U115" s="224">
        <v>0</v>
      </c>
      <c r="V115" s="241">
        <v>0</v>
      </c>
      <c r="W115" s="246" t="s">
        <v>5183</v>
      </c>
      <c r="X115" s="246" t="s">
        <v>5183</v>
      </c>
      <c r="Y115" s="247">
        <f t="shared" si="17"/>
        <v>0</v>
      </c>
      <c r="Z115" s="247">
        <f t="shared" si="18"/>
        <v>0</v>
      </c>
      <c r="AA115" s="227" t="str">
        <f>IFERROR(VLOOKUP(B115,[5]Поставка!$B$3:$AA$2063,26,0),"-")</f>
        <v>-</v>
      </c>
      <c r="AB115" s="229" t="str">
        <f>IFERROR(VLOOKUP(C115,'[6]Приложение №1'!$C$7:$F$124,4,0),"-")</f>
        <v>-</v>
      </c>
    </row>
    <row r="116" spans="1:28" ht="16.149999999999999" customHeight="1" x14ac:dyDescent="0.25">
      <c r="A116" s="66" t="s">
        <v>361</v>
      </c>
      <c r="B116" s="201" t="s">
        <v>362</v>
      </c>
      <c r="C116" s="201" t="s">
        <v>363</v>
      </c>
      <c r="D116" s="66">
        <v>1</v>
      </c>
      <c r="E116" s="182">
        <v>41.1</v>
      </c>
      <c r="F116" s="182">
        <v>41.1</v>
      </c>
      <c r="G116" s="173">
        <f>IFERROR(VLOOKUP(B116,'[1]ВОМ КГ-3 СОЭКС'!$C$3:$K$2063,9,0),"-")</f>
        <v>1</v>
      </c>
      <c r="H116" s="174">
        <f>IFERROR(VLOOKUP(B116,'[1]ВОМ КГ-3 СОЭКС'!$C$3:$L$2063,10,0),"-")</f>
        <v>41.1</v>
      </c>
      <c r="I116" s="175" t="str">
        <f>IFERROR(VLOOKUP(B116,[2]Отгрузки!$B$313:$C$510,2,0),"-")</f>
        <v>-</v>
      </c>
      <c r="J116" s="176" t="str">
        <f t="shared" si="19"/>
        <v>-</v>
      </c>
      <c r="K116" s="179" t="str">
        <f>IFERROR(VLOOKUP(B116,'[3]08.10.25'!$B$305:$C$502,2,0),"-")</f>
        <v>-</v>
      </c>
      <c r="L116" s="180" t="str">
        <f t="shared" si="10"/>
        <v>-</v>
      </c>
      <c r="M116" s="181" t="str">
        <f t="shared" si="11"/>
        <v>-</v>
      </c>
      <c r="N116" s="214" t="str">
        <f t="shared" si="12"/>
        <v>-</v>
      </c>
      <c r="O116" s="220">
        <f t="shared" si="13"/>
        <v>1</v>
      </c>
      <c r="P116" s="221">
        <f t="shared" si="14"/>
        <v>41.1</v>
      </c>
      <c r="Q116" s="217" t="str">
        <f>IFERROR(VLOOKUP(B116,'[4]Выполнение 1'!$B$7:$D$236,3,0),"-")</f>
        <v>-</v>
      </c>
      <c r="R116" s="178" t="str">
        <f t="shared" si="15"/>
        <v>-</v>
      </c>
      <c r="S116" s="177"/>
      <c r="T116" s="184">
        <f t="shared" si="16"/>
        <v>0</v>
      </c>
      <c r="U116" s="224">
        <v>0</v>
      </c>
      <c r="V116" s="241">
        <v>0</v>
      </c>
      <c r="W116" s="246" t="s">
        <v>5183</v>
      </c>
      <c r="X116" s="246" t="s">
        <v>5183</v>
      </c>
      <c r="Y116" s="247">
        <f t="shared" si="17"/>
        <v>0</v>
      </c>
      <c r="Z116" s="247">
        <f t="shared" si="18"/>
        <v>0</v>
      </c>
      <c r="AA116" s="227" t="str">
        <f>IFERROR(VLOOKUP(B116,[5]Поставка!$B$3:$AA$2063,26,0),"-")</f>
        <v>-</v>
      </c>
      <c r="AB116" s="229" t="str">
        <f>IFERROR(VLOOKUP(C116,'[6]Приложение №1'!$C$7:$F$124,4,0),"-")</f>
        <v>-</v>
      </c>
    </row>
    <row r="117" spans="1:28" ht="16.149999999999999" customHeight="1" x14ac:dyDescent="0.25">
      <c r="A117" s="66" t="s">
        <v>364</v>
      </c>
      <c r="B117" s="201" t="s">
        <v>365</v>
      </c>
      <c r="C117" s="201" t="s">
        <v>366</v>
      </c>
      <c r="D117" s="66">
        <v>1</v>
      </c>
      <c r="E117" s="182">
        <v>30.4</v>
      </c>
      <c r="F117" s="182">
        <v>30.4</v>
      </c>
      <c r="G117" s="173">
        <f>IFERROR(VLOOKUP(B117,'[1]ВОМ КГ-3 СОЭКС'!$C$3:$K$2063,9,0),"-")</f>
        <v>1</v>
      </c>
      <c r="H117" s="174">
        <f>IFERROR(VLOOKUP(B117,'[1]ВОМ КГ-3 СОЭКС'!$C$3:$L$2063,10,0),"-")</f>
        <v>30.4</v>
      </c>
      <c r="I117" s="175" t="str">
        <f>IFERROR(VLOOKUP(B117,[2]Отгрузки!$B$313:$C$510,2,0),"-")</f>
        <v>-</v>
      </c>
      <c r="J117" s="176" t="str">
        <f t="shared" si="19"/>
        <v>-</v>
      </c>
      <c r="K117" s="179" t="str">
        <f>IFERROR(VLOOKUP(B117,'[3]08.10.25'!$B$305:$C$502,2,0),"-")</f>
        <v>-</v>
      </c>
      <c r="L117" s="180" t="str">
        <f t="shared" si="10"/>
        <v>-</v>
      </c>
      <c r="M117" s="181" t="str">
        <f t="shared" si="11"/>
        <v>-</v>
      </c>
      <c r="N117" s="214" t="str">
        <f t="shared" si="12"/>
        <v>-</v>
      </c>
      <c r="O117" s="220">
        <f t="shared" si="13"/>
        <v>1</v>
      </c>
      <c r="P117" s="221">
        <f t="shared" si="14"/>
        <v>30.4</v>
      </c>
      <c r="Q117" s="217" t="str">
        <f>IFERROR(VLOOKUP(B117,'[4]Выполнение 1'!$B$7:$D$236,3,0),"-")</f>
        <v>-</v>
      </c>
      <c r="R117" s="178" t="str">
        <f t="shared" si="15"/>
        <v>-</v>
      </c>
      <c r="S117" s="177"/>
      <c r="T117" s="184">
        <f t="shared" si="16"/>
        <v>0</v>
      </c>
      <c r="U117" s="224">
        <v>0</v>
      </c>
      <c r="V117" s="241">
        <v>0</v>
      </c>
      <c r="W117" s="246" t="s">
        <v>5183</v>
      </c>
      <c r="X117" s="246" t="s">
        <v>5183</v>
      </c>
      <c r="Y117" s="247">
        <f t="shared" si="17"/>
        <v>0</v>
      </c>
      <c r="Z117" s="247">
        <f t="shared" si="18"/>
        <v>0</v>
      </c>
      <c r="AA117" s="227" t="str">
        <f>IFERROR(VLOOKUP(B117,[5]Поставка!$B$3:$AA$2063,26,0),"-")</f>
        <v>-</v>
      </c>
      <c r="AB117" s="229" t="str">
        <f>IFERROR(VLOOKUP(C117,'[6]Приложение №1'!$C$7:$F$124,4,0),"-")</f>
        <v>-</v>
      </c>
    </row>
    <row r="118" spans="1:28" ht="16.149999999999999" customHeight="1" x14ac:dyDescent="0.25">
      <c r="A118" s="66" t="s">
        <v>367</v>
      </c>
      <c r="B118" s="201" t="s">
        <v>368</v>
      </c>
      <c r="C118" s="201" t="s">
        <v>369</v>
      </c>
      <c r="D118" s="66">
        <v>62</v>
      </c>
      <c r="E118" s="182">
        <v>8.4</v>
      </c>
      <c r="F118" s="182">
        <v>520.79999999999995</v>
      </c>
      <c r="G118" s="173">
        <f>IFERROR(VLOOKUP(B118,'[1]ВОМ КГ-3 СОЭКС'!$C$3:$K$2063,9,0),"-")</f>
        <v>0</v>
      </c>
      <c r="H118" s="174">
        <f>IFERROR(VLOOKUP(B118,'[1]ВОМ КГ-3 СОЭКС'!$C$3:$L$2063,10,0),"-")</f>
        <v>0</v>
      </c>
      <c r="I118" s="175" t="str">
        <f>IFERROR(VLOOKUP(B118,[2]Отгрузки!$B$313:$C$510,2,0),"-")</f>
        <v>-</v>
      </c>
      <c r="J118" s="176" t="str">
        <f t="shared" si="19"/>
        <v>-</v>
      </c>
      <c r="K118" s="179" t="str">
        <f>IFERROR(VLOOKUP(B118,'[3]08.10.25'!$B$305:$C$502,2,0),"-")</f>
        <v>-</v>
      </c>
      <c r="L118" s="180" t="str">
        <f t="shared" si="10"/>
        <v>-</v>
      </c>
      <c r="M118" s="181" t="str">
        <f t="shared" si="11"/>
        <v>-</v>
      </c>
      <c r="N118" s="214" t="str">
        <f t="shared" si="12"/>
        <v>-</v>
      </c>
      <c r="O118" s="220">
        <f t="shared" si="13"/>
        <v>0</v>
      </c>
      <c r="P118" s="221">
        <f t="shared" si="14"/>
        <v>0</v>
      </c>
      <c r="Q118" s="217" t="str">
        <f>IFERROR(VLOOKUP(B118,'[4]Выполнение 1'!$B$7:$D$236,3,0),"-")</f>
        <v>-</v>
      </c>
      <c r="R118" s="178" t="str">
        <f t="shared" si="15"/>
        <v>-</v>
      </c>
      <c r="S118" s="177"/>
      <c r="T118" s="184">
        <f t="shared" si="16"/>
        <v>0</v>
      </c>
      <c r="U118" s="224">
        <v>62</v>
      </c>
      <c r="V118" s="241">
        <v>520.79999999999995</v>
      </c>
      <c r="W118" s="246">
        <v>62</v>
      </c>
      <c r="X118" s="246">
        <v>520.80000000000007</v>
      </c>
      <c r="Y118" s="247">
        <f t="shared" si="17"/>
        <v>0</v>
      </c>
      <c r="Z118" s="247">
        <f t="shared" si="18"/>
        <v>0</v>
      </c>
      <c r="AA118" s="227" t="str">
        <f>IFERROR(VLOOKUP(B118,[5]Поставка!$B$3:$AA$2063,26,0),"-")</f>
        <v>-</v>
      </c>
      <c r="AB118" s="229" t="str">
        <f>IFERROR(VLOOKUP(C118,'[6]Приложение №1'!$C$7:$F$124,4,0),"-")</f>
        <v>-</v>
      </c>
    </row>
    <row r="119" spans="1:28" ht="16.149999999999999" customHeight="1" x14ac:dyDescent="0.25">
      <c r="A119" s="66" t="s">
        <v>370</v>
      </c>
      <c r="B119" s="201" t="s">
        <v>371</v>
      </c>
      <c r="C119" s="201" t="s">
        <v>372</v>
      </c>
      <c r="D119" s="66">
        <v>62</v>
      </c>
      <c r="E119" s="182">
        <v>2.2000000000000002</v>
      </c>
      <c r="F119" s="182">
        <v>136.4</v>
      </c>
      <c r="G119" s="173">
        <f>IFERROR(VLOOKUP(B119,'[1]ВОМ КГ-3 СОЭКС'!$C$3:$K$2063,9,0),"-")</f>
        <v>62</v>
      </c>
      <c r="H119" s="174">
        <f>IFERROR(VLOOKUP(B119,'[1]ВОМ КГ-3 СОЭКС'!$C$3:$L$2063,10,0),"-")</f>
        <v>136.4</v>
      </c>
      <c r="I119" s="175" t="str">
        <f>IFERROR(VLOOKUP(B119,[2]Отгрузки!$B$313:$C$510,2,0),"-")</f>
        <v>-</v>
      </c>
      <c r="J119" s="176" t="str">
        <f t="shared" si="19"/>
        <v>-</v>
      </c>
      <c r="K119" s="179" t="str">
        <f>IFERROR(VLOOKUP(B119,'[3]08.10.25'!$B$305:$C$502,2,0),"-")</f>
        <v>-</v>
      </c>
      <c r="L119" s="180" t="str">
        <f t="shared" si="10"/>
        <v>-</v>
      </c>
      <c r="M119" s="181" t="str">
        <f t="shared" si="11"/>
        <v>-</v>
      </c>
      <c r="N119" s="214" t="str">
        <f t="shared" si="12"/>
        <v>-</v>
      </c>
      <c r="O119" s="220">
        <f t="shared" si="13"/>
        <v>62</v>
      </c>
      <c r="P119" s="221">
        <f t="shared" si="14"/>
        <v>136.4</v>
      </c>
      <c r="Q119" s="217" t="str">
        <f>IFERROR(VLOOKUP(B119,'[4]Выполнение 1'!$B$7:$D$236,3,0),"-")</f>
        <v>-</v>
      </c>
      <c r="R119" s="178" t="str">
        <f t="shared" si="15"/>
        <v>-</v>
      </c>
      <c r="S119" s="177"/>
      <c r="T119" s="184">
        <f t="shared" si="16"/>
        <v>0</v>
      </c>
      <c r="U119" s="224">
        <v>0</v>
      </c>
      <c r="V119" s="241">
        <v>0</v>
      </c>
      <c r="W119" s="246" t="s">
        <v>5183</v>
      </c>
      <c r="X119" s="246" t="s">
        <v>5183</v>
      </c>
      <c r="Y119" s="247">
        <f t="shared" si="17"/>
        <v>0</v>
      </c>
      <c r="Z119" s="247">
        <f t="shared" si="18"/>
        <v>0</v>
      </c>
      <c r="AA119" s="227" t="str">
        <f>IFERROR(VLOOKUP(B119,[5]Поставка!$B$3:$AA$2063,26,0),"-")</f>
        <v>-</v>
      </c>
      <c r="AB119" s="229" t="str">
        <f>IFERROR(VLOOKUP(C119,'[6]Приложение №1'!$C$7:$F$124,4,0),"-")</f>
        <v>-</v>
      </c>
    </row>
    <row r="120" spans="1:28" ht="16.149999999999999" customHeight="1" x14ac:dyDescent="0.25">
      <c r="A120" s="66" t="s">
        <v>373</v>
      </c>
      <c r="B120" s="201" t="s">
        <v>374</v>
      </c>
      <c r="C120" s="201" t="s">
        <v>375</v>
      </c>
      <c r="D120" s="66">
        <v>68</v>
      </c>
      <c r="E120" s="182">
        <v>0.7</v>
      </c>
      <c r="F120" s="182">
        <v>47.6</v>
      </c>
      <c r="G120" s="173">
        <f>IFERROR(VLOOKUP(B120,'[1]ВОМ КГ-3 СОЭКС'!$C$3:$K$2063,9,0),"-")</f>
        <v>68</v>
      </c>
      <c r="H120" s="174">
        <f>IFERROR(VLOOKUP(B120,'[1]ВОМ КГ-3 СОЭКС'!$C$3:$L$2063,10,0),"-")</f>
        <v>47.599999999999994</v>
      </c>
      <c r="I120" s="175" t="str">
        <f>IFERROR(VLOOKUP(B120,[2]Отгрузки!$B$313:$C$510,2,0),"-")</f>
        <v>-</v>
      </c>
      <c r="J120" s="176" t="str">
        <f t="shared" si="19"/>
        <v>-</v>
      </c>
      <c r="K120" s="179" t="str">
        <f>IFERROR(VLOOKUP(B120,'[3]08.10.25'!$B$305:$C$502,2,0),"-")</f>
        <v>-</v>
      </c>
      <c r="L120" s="180" t="str">
        <f t="shared" si="10"/>
        <v>-</v>
      </c>
      <c r="M120" s="181" t="str">
        <f t="shared" si="11"/>
        <v>-</v>
      </c>
      <c r="N120" s="214" t="str">
        <f t="shared" si="12"/>
        <v>-</v>
      </c>
      <c r="O120" s="220">
        <f t="shared" si="13"/>
        <v>68</v>
      </c>
      <c r="P120" s="221">
        <f t="shared" si="14"/>
        <v>47.599999999999994</v>
      </c>
      <c r="Q120" s="217" t="str">
        <f>IFERROR(VLOOKUP(B120,'[4]Выполнение 1'!$B$7:$D$236,3,0),"-")</f>
        <v>-</v>
      </c>
      <c r="R120" s="178" t="str">
        <f t="shared" si="15"/>
        <v>-</v>
      </c>
      <c r="S120" s="177"/>
      <c r="T120" s="184">
        <f t="shared" si="16"/>
        <v>0</v>
      </c>
      <c r="U120" s="224">
        <v>0</v>
      </c>
      <c r="V120" s="241">
        <v>0</v>
      </c>
      <c r="W120" s="246" t="s">
        <v>5183</v>
      </c>
      <c r="X120" s="246" t="s">
        <v>5183</v>
      </c>
      <c r="Y120" s="247">
        <f t="shared" si="17"/>
        <v>0</v>
      </c>
      <c r="Z120" s="247">
        <f t="shared" si="18"/>
        <v>0</v>
      </c>
      <c r="AA120" s="227" t="str">
        <f>IFERROR(VLOOKUP(B120,[5]Поставка!$B$3:$AA$2063,26,0),"-")</f>
        <v>-</v>
      </c>
      <c r="AB120" s="229" t="str">
        <f>IFERROR(VLOOKUP(C120,'[6]Приложение №1'!$C$7:$F$124,4,0),"-")</f>
        <v>-</v>
      </c>
    </row>
    <row r="121" spans="1:28" ht="16.149999999999999" customHeight="1" x14ac:dyDescent="0.25">
      <c r="A121" s="66" t="s">
        <v>376</v>
      </c>
      <c r="B121" s="201" t="s">
        <v>377</v>
      </c>
      <c r="C121" s="201" t="s">
        <v>378</v>
      </c>
      <c r="D121" s="66">
        <v>68</v>
      </c>
      <c r="E121" s="182">
        <v>2.1</v>
      </c>
      <c r="F121" s="182">
        <v>142.80000000000001</v>
      </c>
      <c r="G121" s="173">
        <f>IFERROR(VLOOKUP(B121,'[1]ВОМ КГ-3 СОЭКС'!$C$3:$K$2063,9,0),"-")</f>
        <v>0</v>
      </c>
      <c r="H121" s="174">
        <f>IFERROR(VLOOKUP(B121,'[1]ВОМ КГ-3 СОЭКС'!$C$3:$L$2063,10,0),"-")</f>
        <v>0</v>
      </c>
      <c r="I121" s="175" t="str">
        <f>IFERROR(VLOOKUP(B121,[2]Отгрузки!$B$313:$C$510,2,0),"-")</f>
        <v>-</v>
      </c>
      <c r="J121" s="176" t="str">
        <f t="shared" si="19"/>
        <v>-</v>
      </c>
      <c r="K121" s="179" t="str">
        <f>IFERROR(VLOOKUP(B121,'[3]08.10.25'!$B$305:$C$502,2,0),"-")</f>
        <v>-</v>
      </c>
      <c r="L121" s="180" t="str">
        <f t="shared" si="10"/>
        <v>-</v>
      </c>
      <c r="M121" s="181" t="str">
        <f t="shared" si="11"/>
        <v>-</v>
      </c>
      <c r="N121" s="214" t="str">
        <f t="shared" si="12"/>
        <v>-</v>
      </c>
      <c r="O121" s="220">
        <f t="shared" si="13"/>
        <v>0</v>
      </c>
      <c r="P121" s="221">
        <f t="shared" si="14"/>
        <v>0</v>
      </c>
      <c r="Q121" s="217" t="str">
        <f>IFERROR(VLOOKUP(B121,'[4]Выполнение 1'!$B$7:$D$236,3,0),"-")</f>
        <v>-</v>
      </c>
      <c r="R121" s="178" t="str">
        <f t="shared" si="15"/>
        <v>-</v>
      </c>
      <c r="S121" s="177"/>
      <c r="T121" s="184">
        <f t="shared" si="16"/>
        <v>0</v>
      </c>
      <c r="U121" s="224">
        <v>68</v>
      </c>
      <c r="V121" s="241">
        <v>142.80000000000001</v>
      </c>
      <c r="W121" s="246">
        <v>68</v>
      </c>
      <c r="X121" s="246">
        <v>142.80000000000001</v>
      </c>
      <c r="Y121" s="247">
        <f t="shared" si="17"/>
        <v>0</v>
      </c>
      <c r="Z121" s="247">
        <f t="shared" si="18"/>
        <v>0</v>
      </c>
      <c r="AA121" s="227" t="str">
        <f>IFERROR(VLOOKUP(B121,[5]Поставка!$B$3:$AA$2063,26,0),"-")</f>
        <v>-</v>
      </c>
      <c r="AB121" s="229" t="str">
        <f>IFERROR(VLOOKUP(C121,'[6]Приложение №1'!$C$7:$F$124,4,0),"-")</f>
        <v>-</v>
      </c>
    </row>
    <row r="122" spans="1:28" ht="16.149999999999999" customHeight="1" x14ac:dyDescent="0.25">
      <c r="A122" s="66" t="s">
        <v>379</v>
      </c>
      <c r="B122" s="201" t="s">
        <v>380</v>
      </c>
      <c r="C122" s="201" t="s">
        <v>381</v>
      </c>
      <c r="D122" s="66">
        <v>1</v>
      </c>
      <c r="E122" s="182">
        <v>1737.2</v>
      </c>
      <c r="F122" s="182">
        <v>1737.2</v>
      </c>
      <c r="G122" s="173">
        <f>IFERROR(VLOOKUP(B122,'[1]ВОМ КГ-3 СОЭКС'!$C$3:$K$2063,9,0),"-")</f>
        <v>1</v>
      </c>
      <c r="H122" s="174">
        <f>IFERROR(VLOOKUP(B122,'[1]ВОМ КГ-3 СОЭКС'!$C$3:$L$2063,10,0),"-")</f>
        <v>1737.2</v>
      </c>
      <c r="I122" s="175">
        <f>IFERROR(VLOOKUP(B122,[2]Отгрузки!$B$313:$C$510,2,0),"-")</f>
        <v>1</v>
      </c>
      <c r="J122" s="176">
        <f t="shared" si="19"/>
        <v>1737.2</v>
      </c>
      <c r="K122" s="179">
        <f>IFERROR(VLOOKUP(B122,'[3]08.10.25'!$B$305:$C$502,2,0),"-")</f>
        <v>1</v>
      </c>
      <c r="L122" s="180">
        <f t="shared" si="10"/>
        <v>1737.2</v>
      </c>
      <c r="M122" s="181">
        <f t="shared" si="11"/>
        <v>0</v>
      </c>
      <c r="N122" s="214">
        <f t="shared" si="12"/>
        <v>0</v>
      </c>
      <c r="O122" s="220">
        <f t="shared" si="13"/>
        <v>0</v>
      </c>
      <c r="P122" s="221">
        <f t="shared" si="14"/>
        <v>0</v>
      </c>
      <c r="Q122" s="217" t="str">
        <f>IFERROR(VLOOKUP(B122,'[4]Выполнение 1'!$B$7:$D$236,3,0),"-")</f>
        <v>-</v>
      </c>
      <c r="R122" s="178" t="str">
        <f t="shared" si="15"/>
        <v>-</v>
      </c>
      <c r="S122" s="177"/>
      <c r="T122" s="184">
        <f t="shared" si="16"/>
        <v>0</v>
      </c>
      <c r="U122" s="224">
        <v>0</v>
      </c>
      <c r="V122" s="241">
        <v>0</v>
      </c>
      <c r="W122" s="246" t="s">
        <v>5183</v>
      </c>
      <c r="X122" s="246" t="s">
        <v>5183</v>
      </c>
      <c r="Y122" s="247">
        <f t="shared" si="17"/>
        <v>0</v>
      </c>
      <c r="Z122" s="247">
        <f t="shared" si="18"/>
        <v>0</v>
      </c>
      <c r="AA122" s="227" t="str">
        <f>IFERROR(VLOOKUP(B122,[5]Поставка!$B$3:$AA$2063,26,0),"-")</f>
        <v>-</v>
      </c>
      <c r="AB122" s="229">
        <f>IFERROR(VLOOKUP(C122,'[6]Приложение №1'!$C$7:$F$124,4,0),"-")</f>
        <v>1.7372000000000001</v>
      </c>
    </row>
    <row r="123" spans="1:28" ht="16.149999999999999" customHeight="1" x14ac:dyDescent="0.25">
      <c r="A123" s="66" t="s">
        <v>382</v>
      </c>
      <c r="B123" s="201" t="s">
        <v>383</v>
      </c>
      <c r="C123" s="201" t="s">
        <v>384</v>
      </c>
      <c r="D123" s="66">
        <v>1</v>
      </c>
      <c r="E123" s="182">
        <v>1737.2</v>
      </c>
      <c r="F123" s="182">
        <v>1737.2</v>
      </c>
      <c r="G123" s="173">
        <f>IFERROR(VLOOKUP(B123,'[1]ВОМ КГ-3 СОЭКС'!$C$3:$K$2063,9,0),"-")</f>
        <v>1</v>
      </c>
      <c r="H123" s="174">
        <f>IFERROR(VLOOKUP(B123,'[1]ВОМ КГ-3 СОЭКС'!$C$3:$L$2063,10,0),"-")</f>
        <v>1737.2</v>
      </c>
      <c r="I123" s="175">
        <f>IFERROR(VLOOKUP(B123,[2]Отгрузки!$B$313:$C$510,2,0),"-")</f>
        <v>1</v>
      </c>
      <c r="J123" s="176">
        <f t="shared" si="19"/>
        <v>1737.2</v>
      </c>
      <c r="K123" s="179">
        <f>IFERROR(VLOOKUP(B123,'[3]08.10.25'!$B$305:$C$502,2,0),"-")</f>
        <v>2</v>
      </c>
      <c r="L123" s="180">
        <f t="shared" si="10"/>
        <v>3474.4</v>
      </c>
      <c r="M123" s="181">
        <f t="shared" si="11"/>
        <v>1</v>
      </c>
      <c r="N123" s="214">
        <f t="shared" si="12"/>
        <v>1737.2</v>
      </c>
      <c r="O123" s="220">
        <f t="shared" si="13"/>
        <v>-1</v>
      </c>
      <c r="P123" s="221">
        <f t="shared" si="14"/>
        <v>-1737.2</v>
      </c>
      <c r="Q123" s="217" t="str">
        <f>IFERROR(VLOOKUP(B123,'[4]Выполнение 1'!$B$7:$D$236,3,0),"-")</f>
        <v>-</v>
      </c>
      <c r="R123" s="178" t="str">
        <f t="shared" si="15"/>
        <v>-</v>
      </c>
      <c r="S123" s="177"/>
      <c r="T123" s="184">
        <f t="shared" si="16"/>
        <v>0</v>
      </c>
      <c r="U123" s="224">
        <v>0</v>
      </c>
      <c r="V123" s="241">
        <v>0</v>
      </c>
      <c r="W123" s="246" t="s">
        <v>5183</v>
      </c>
      <c r="X123" s="246" t="s">
        <v>5183</v>
      </c>
      <c r="Y123" s="247">
        <f t="shared" si="17"/>
        <v>0</v>
      </c>
      <c r="Z123" s="247">
        <f t="shared" si="18"/>
        <v>0</v>
      </c>
      <c r="AA123" s="227" t="str">
        <f>IFERROR(VLOOKUP(B123,[5]Поставка!$B$3:$AA$2063,26,0),"-")</f>
        <v>-</v>
      </c>
      <c r="AB123" s="229">
        <f>IFERROR(VLOOKUP(C123,'[6]Приложение №1'!$C$7:$F$124,4,0),"-")</f>
        <v>1.7372000000000001</v>
      </c>
    </row>
    <row r="124" spans="1:28" ht="16.149999999999999" customHeight="1" x14ac:dyDescent="0.25">
      <c r="A124" s="66" t="s">
        <v>385</v>
      </c>
      <c r="B124" s="201" t="s">
        <v>386</v>
      </c>
      <c r="C124" s="201" t="s">
        <v>387</v>
      </c>
      <c r="D124" s="66">
        <v>2</v>
      </c>
      <c r="E124" s="182">
        <v>1582.3</v>
      </c>
      <c r="F124" s="182">
        <v>3164.6</v>
      </c>
      <c r="G124" s="173">
        <f>IFERROR(VLOOKUP(B124,'[1]ВОМ КГ-3 СОЭКС'!$C$3:$K$2063,9,0),"-")</f>
        <v>2</v>
      </c>
      <c r="H124" s="174">
        <f>IFERROR(VLOOKUP(B124,'[1]ВОМ КГ-3 СОЭКС'!$C$3:$L$2063,10,0),"-")</f>
        <v>3164.6</v>
      </c>
      <c r="I124" s="175">
        <f>IFERROR(VLOOKUP(B124,[2]Отгрузки!$B$313:$C$510,2,0),"-")</f>
        <v>3</v>
      </c>
      <c r="J124" s="176">
        <f t="shared" si="19"/>
        <v>4746.8999999999996</v>
      </c>
      <c r="K124" s="179">
        <f>IFERROR(VLOOKUP(B124,'[3]08.10.25'!$B$305:$C$502,2,0),"-")</f>
        <v>2</v>
      </c>
      <c r="L124" s="180">
        <f t="shared" si="10"/>
        <v>3164.6</v>
      </c>
      <c r="M124" s="181">
        <f t="shared" si="11"/>
        <v>-1</v>
      </c>
      <c r="N124" s="214">
        <f t="shared" si="12"/>
        <v>-1582.3</v>
      </c>
      <c r="O124" s="220">
        <f t="shared" si="13"/>
        <v>0</v>
      </c>
      <c r="P124" s="221">
        <f t="shared" si="14"/>
        <v>0</v>
      </c>
      <c r="Q124" s="217" t="str">
        <f>IFERROR(VLOOKUP(B124,'[4]Выполнение 1'!$B$7:$D$236,3,0),"-")</f>
        <v>-</v>
      </c>
      <c r="R124" s="178" t="str">
        <f t="shared" si="15"/>
        <v>-</v>
      </c>
      <c r="S124" s="177"/>
      <c r="T124" s="184">
        <f t="shared" si="16"/>
        <v>0</v>
      </c>
      <c r="U124" s="224">
        <v>0</v>
      </c>
      <c r="V124" s="241">
        <v>0</v>
      </c>
      <c r="W124" s="246" t="s">
        <v>5183</v>
      </c>
      <c r="X124" s="246" t="s">
        <v>5183</v>
      </c>
      <c r="Y124" s="247">
        <f t="shared" si="17"/>
        <v>0</v>
      </c>
      <c r="Z124" s="247">
        <f t="shared" si="18"/>
        <v>0</v>
      </c>
      <c r="AA124" s="227">
        <f>IFERROR(VLOOKUP(B124,[5]Поставка!$B$3:$AA$2063,26,0),"-")</f>
        <v>1582.3</v>
      </c>
      <c r="AB124" s="229">
        <f>IFERROR(VLOOKUP(C124,'[6]Приложение №1'!$C$7:$F$124,4,0),"-")</f>
        <v>3.1646000000000001</v>
      </c>
    </row>
    <row r="125" spans="1:28" ht="16.149999999999999" customHeight="1" x14ac:dyDescent="0.25">
      <c r="A125" s="66" t="s">
        <v>388</v>
      </c>
      <c r="B125" s="201" t="s">
        <v>389</v>
      </c>
      <c r="C125" s="201" t="s">
        <v>390</v>
      </c>
      <c r="D125" s="66">
        <v>1</v>
      </c>
      <c r="E125" s="182">
        <v>240.2</v>
      </c>
      <c r="F125" s="182">
        <v>240.2</v>
      </c>
      <c r="G125" s="173">
        <f>IFERROR(VLOOKUP(B125,'[1]ВОМ КГ-3 СОЭКС'!$C$3:$K$2063,9,0),"-")</f>
        <v>1</v>
      </c>
      <c r="H125" s="174">
        <f>IFERROR(VLOOKUP(B125,'[1]ВОМ КГ-3 СОЭКС'!$C$3:$L$2063,10,0),"-")</f>
        <v>240.2</v>
      </c>
      <c r="I125" s="175">
        <f>IFERROR(VLOOKUP(B125,[2]Отгрузки!$B$313:$C$510,2,0),"-")</f>
        <v>1</v>
      </c>
      <c r="J125" s="176">
        <f t="shared" si="19"/>
        <v>240.2</v>
      </c>
      <c r="K125" s="179">
        <f>IFERROR(VLOOKUP(B125,'[3]08.10.25'!$B$305:$C$502,2,0),"-")</f>
        <v>1</v>
      </c>
      <c r="L125" s="180">
        <f t="shared" si="10"/>
        <v>240.2</v>
      </c>
      <c r="M125" s="181">
        <f t="shared" si="11"/>
        <v>0</v>
      </c>
      <c r="N125" s="214">
        <f t="shared" si="12"/>
        <v>0</v>
      </c>
      <c r="O125" s="220">
        <f t="shared" si="13"/>
        <v>0</v>
      </c>
      <c r="P125" s="221">
        <f t="shared" si="14"/>
        <v>0</v>
      </c>
      <c r="Q125" s="217" t="str">
        <f>IFERROR(VLOOKUP(B125,'[4]Выполнение 1'!$B$7:$D$236,3,0),"-")</f>
        <v>-</v>
      </c>
      <c r="R125" s="178" t="str">
        <f t="shared" si="15"/>
        <v>-</v>
      </c>
      <c r="S125" s="177"/>
      <c r="T125" s="184">
        <f t="shared" si="16"/>
        <v>0</v>
      </c>
      <c r="U125" s="224">
        <v>0</v>
      </c>
      <c r="V125" s="241">
        <v>0</v>
      </c>
      <c r="W125" s="246" t="s">
        <v>5183</v>
      </c>
      <c r="X125" s="246" t="s">
        <v>5183</v>
      </c>
      <c r="Y125" s="247">
        <f t="shared" si="17"/>
        <v>0</v>
      </c>
      <c r="Z125" s="247">
        <f t="shared" si="18"/>
        <v>0</v>
      </c>
      <c r="AA125" s="227">
        <f>IFERROR(VLOOKUP(B125,[5]Поставка!$B$3:$AA$2063,26,0),"-")</f>
        <v>240.2</v>
      </c>
      <c r="AB125" s="229" t="str">
        <f>IFERROR(VLOOKUP(C125,'[6]Приложение №1'!$C$7:$F$124,4,0),"-")</f>
        <v>-</v>
      </c>
    </row>
    <row r="126" spans="1:28" ht="16.149999999999999" customHeight="1" x14ac:dyDescent="0.25">
      <c r="A126" s="66" t="s">
        <v>391</v>
      </c>
      <c r="B126" s="201" t="s">
        <v>392</v>
      </c>
      <c r="C126" s="201" t="s">
        <v>393</v>
      </c>
      <c r="D126" s="66">
        <v>1</v>
      </c>
      <c r="E126" s="182">
        <v>1183.5999999999999</v>
      </c>
      <c r="F126" s="182">
        <v>1183.5999999999999</v>
      </c>
      <c r="G126" s="173">
        <f>IFERROR(VLOOKUP(B126,'[1]ВОМ КГ-3 СОЭКС'!$C$3:$K$2063,9,0),"-")</f>
        <v>1</v>
      </c>
      <c r="H126" s="174">
        <f>IFERROR(VLOOKUP(B126,'[1]ВОМ КГ-3 СОЭКС'!$C$3:$L$2063,10,0),"-")</f>
        <v>1183.5999999999999</v>
      </c>
      <c r="I126" s="175">
        <f>IFERROR(VLOOKUP(B126,[2]Отгрузки!$B$313:$C$510,2,0),"-")</f>
        <v>1</v>
      </c>
      <c r="J126" s="176">
        <f t="shared" si="19"/>
        <v>1183.5999999999999</v>
      </c>
      <c r="K126" s="179">
        <f>IFERROR(VLOOKUP(B126,'[3]08.10.25'!$B$305:$C$502,2,0),"-")</f>
        <v>1</v>
      </c>
      <c r="L126" s="180">
        <f t="shared" si="10"/>
        <v>1183.5999999999999</v>
      </c>
      <c r="M126" s="181">
        <f t="shared" si="11"/>
        <v>0</v>
      </c>
      <c r="N126" s="214">
        <f t="shared" si="12"/>
        <v>0</v>
      </c>
      <c r="O126" s="220">
        <f t="shared" si="13"/>
        <v>0</v>
      </c>
      <c r="P126" s="221">
        <f t="shared" si="14"/>
        <v>0</v>
      </c>
      <c r="Q126" s="217" t="str">
        <f>IFERROR(VLOOKUP(B126,'[4]Выполнение 1'!$B$7:$D$236,3,0),"-")</f>
        <v>-</v>
      </c>
      <c r="R126" s="178" t="str">
        <f t="shared" si="15"/>
        <v>-</v>
      </c>
      <c r="S126" s="177"/>
      <c r="T126" s="184">
        <f t="shared" si="16"/>
        <v>0</v>
      </c>
      <c r="U126" s="224">
        <v>0</v>
      </c>
      <c r="V126" s="241">
        <v>0</v>
      </c>
      <c r="W126" s="246" t="s">
        <v>5183</v>
      </c>
      <c r="X126" s="246" t="s">
        <v>5183</v>
      </c>
      <c r="Y126" s="247">
        <f t="shared" si="17"/>
        <v>0</v>
      </c>
      <c r="Z126" s="247">
        <f t="shared" si="18"/>
        <v>0</v>
      </c>
      <c r="AA126" s="227" t="str">
        <f>IFERROR(VLOOKUP(B126,[5]Поставка!$B$3:$AA$2063,26,0),"-")</f>
        <v>-</v>
      </c>
      <c r="AB126" s="229">
        <f>IFERROR(VLOOKUP(C126,'[6]Приложение №1'!$C$7:$F$124,4,0),"-")</f>
        <v>1.1836</v>
      </c>
    </row>
    <row r="127" spans="1:28" ht="16.149999999999999" customHeight="1" x14ac:dyDescent="0.25">
      <c r="A127" s="66" t="s">
        <v>394</v>
      </c>
      <c r="B127" s="201" t="s">
        <v>395</v>
      </c>
      <c r="C127" s="201" t="s">
        <v>396</v>
      </c>
      <c r="D127" s="66">
        <v>1</v>
      </c>
      <c r="E127" s="182">
        <v>240.2</v>
      </c>
      <c r="F127" s="182">
        <v>240.2</v>
      </c>
      <c r="G127" s="173">
        <f>IFERROR(VLOOKUP(B127,'[1]ВОМ КГ-3 СОЭКС'!$C$3:$K$2063,9,0),"-")</f>
        <v>1</v>
      </c>
      <c r="H127" s="174">
        <f>IFERROR(VLOOKUP(B127,'[1]ВОМ КГ-3 СОЭКС'!$C$3:$L$2063,10,0),"-")</f>
        <v>240.2</v>
      </c>
      <c r="I127" s="175">
        <f>IFERROR(VLOOKUP(B127,[2]Отгрузки!$B$313:$C$510,2,0),"-")</f>
        <v>1</v>
      </c>
      <c r="J127" s="176">
        <f t="shared" si="19"/>
        <v>240.2</v>
      </c>
      <c r="K127" s="179">
        <f>IFERROR(VLOOKUP(B127,'[3]08.10.25'!$B$305:$C$502,2,0),"-")</f>
        <v>1</v>
      </c>
      <c r="L127" s="180">
        <f t="shared" si="10"/>
        <v>240.2</v>
      </c>
      <c r="M127" s="181">
        <f t="shared" si="11"/>
        <v>0</v>
      </c>
      <c r="N127" s="214">
        <f t="shared" si="12"/>
        <v>0</v>
      </c>
      <c r="O127" s="220">
        <f t="shared" si="13"/>
        <v>0</v>
      </c>
      <c r="P127" s="221">
        <f t="shared" si="14"/>
        <v>0</v>
      </c>
      <c r="Q127" s="217" t="str">
        <f>IFERROR(VLOOKUP(B127,'[4]Выполнение 1'!$B$7:$D$236,3,0),"-")</f>
        <v>-</v>
      </c>
      <c r="R127" s="178" t="str">
        <f t="shared" si="15"/>
        <v>-</v>
      </c>
      <c r="S127" s="177"/>
      <c r="T127" s="184">
        <f t="shared" si="16"/>
        <v>0</v>
      </c>
      <c r="U127" s="224">
        <v>0</v>
      </c>
      <c r="V127" s="241">
        <v>0</v>
      </c>
      <c r="W127" s="246" t="s">
        <v>5183</v>
      </c>
      <c r="X127" s="246" t="s">
        <v>5183</v>
      </c>
      <c r="Y127" s="247">
        <f t="shared" si="17"/>
        <v>0</v>
      </c>
      <c r="Z127" s="247">
        <f t="shared" si="18"/>
        <v>0</v>
      </c>
      <c r="AA127" s="227">
        <f>IFERROR(VLOOKUP(B127,[5]Поставка!$B$3:$AA$2063,26,0),"-")</f>
        <v>240.2</v>
      </c>
      <c r="AB127" s="229" t="str">
        <f>IFERROR(VLOOKUP(C127,'[6]Приложение №1'!$C$7:$F$124,4,0),"-")</f>
        <v>-</v>
      </c>
    </row>
    <row r="128" spans="1:28" ht="16.149999999999999" customHeight="1" x14ac:dyDescent="0.25">
      <c r="A128" s="66" t="s">
        <v>397</v>
      </c>
      <c r="B128" s="201" t="s">
        <v>398</v>
      </c>
      <c r="C128" s="201" t="s">
        <v>399</v>
      </c>
      <c r="D128" s="66">
        <v>2</v>
      </c>
      <c r="E128" s="182">
        <v>1598.6</v>
      </c>
      <c r="F128" s="182">
        <v>3197.2</v>
      </c>
      <c r="G128" s="173">
        <f>IFERROR(VLOOKUP(B128,'[1]ВОМ КГ-3 СОЭКС'!$C$3:$K$2063,9,0),"-")</f>
        <v>1</v>
      </c>
      <c r="H128" s="174">
        <f>IFERROR(VLOOKUP(B128,'[1]ВОМ КГ-3 СОЭКС'!$C$3:$L$2063,10,0),"-")</f>
        <v>1598.6</v>
      </c>
      <c r="I128" s="175">
        <f>IFERROR(VLOOKUP(B128,[2]Отгрузки!$B$313:$C$510,2,0),"-")</f>
        <v>2</v>
      </c>
      <c r="J128" s="176">
        <f t="shared" si="19"/>
        <v>3197.2</v>
      </c>
      <c r="K128" s="179">
        <f>IFERROR(VLOOKUP(B128,'[3]08.10.25'!$B$305:$C$502,2,0),"-")</f>
        <v>2</v>
      </c>
      <c r="L128" s="180">
        <f t="shared" si="10"/>
        <v>3197.2</v>
      </c>
      <c r="M128" s="181">
        <f t="shared" si="11"/>
        <v>0</v>
      </c>
      <c r="N128" s="214">
        <f t="shared" si="12"/>
        <v>0</v>
      </c>
      <c r="O128" s="220">
        <f t="shared" si="13"/>
        <v>-1</v>
      </c>
      <c r="P128" s="221">
        <f t="shared" si="14"/>
        <v>-1598.6</v>
      </c>
      <c r="Q128" s="217" t="str">
        <f>IFERROR(VLOOKUP(B128,'[4]Выполнение 1'!$B$7:$D$236,3,0),"-")</f>
        <v>-</v>
      </c>
      <c r="R128" s="178" t="str">
        <f t="shared" si="15"/>
        <v>-</v>
      </c>
      <c r="S128" s="177"/>
      <c r="T128" s="184">
        <f t="shared" si="16"/>
        <v>0</v>
      </c>
      <c r="U128" s="224">
        <v>1</v>
      </c>
      <c r="V128" s="241">
        <v>1598.6</v>
      </c>
      <c r="W128" s="246">
        <v>1</v>
      </c>
      <c r="X128" s="246">
        <v>1598.6</v>
      </c>
      <c r="Y128" s="247">
        <f t="shared" si="17"/>
        <v>0</v>
      </c>
      <c r="Z128" s="247">
        <f t="shared" si="18"/>
        <v>0</v>
      </c>
      <c r="AA128" s="227">
        <f>IFERROR(VLOOKUP(B128,[5]Поставка!$B$3:$AA$2063,26,0),"-")</f>
        <v>1598.6</v>
      </c>
      <c r="AB128" s="229">
        <f>IFERROR(VLOOKUP(C128,'[6]Приложение №1'!$C$7:$F$124,4,0),"-")</f>
        <v>1.5985999999999998</v>
      </c>
    </row>
    <row r="129" spans="1:28" ht="16.149999999999999" customHeight="1" x14ac:dyDescent="0.25">
      <c r="A129" s="66" t="s">
        <v>400</v>
      </c>
      <c r="B129" s="201" t="s">
        <v>401</v>
      </c>
      <c r="C129" s="201" t="s">
        <v>402</v>
      </c>
      <c r="D129" s="66">
        <v>1</v>
      </c>
      <c r="E129" s="182">
        <v>251.8</v>
      </c>
      <c r="F129" s="182">
        <v>251.8</v>
      </c>
      <c r="G129" s="173">
        <f>IFERROR(VLOOKUP(B129,'[1]ВОМ КГ-3 СОЭКС'!$C$3:$K$2063,9,0),"-")</f>
        <v>1</v>
      </c>
      <c r="H129" s="174">
        <f>IFERROR(VLOOKUP(B129,'[1]ВОМ КГ-3 СОЭКС'!$C$3:$L$2063,10,0),"-")</f>
        <v>251.8</v>
      </c>
      <c r="I129" s="175">
        <f>IFERROR(VLOOKUP(B129,[2]Отгрузки!$B$313:$C$510,2,0),"-")</f>
        <v>1</v>
      </c>
      <c r="J129" s="176">
        <f t="shared" si="19"/>
        <v>251.8</v>
      </c>
      <c r="K129" s="179">
        <f>IFERROR(VLOOKUP(B129,'[3]08.10.25'!$B$305:$C$502,2,0),"-")</f>
        <v>1</v>
      </c>
      <c r="L129" s="180">
        <f t="shared" si="10"/>
        <v>251.8</v>
      </c>
      <c r="M129" s="181">
        <f t="shared" si="11"/>
        <v>0</v>
      </c>
      <c r="N129" s="214">
        <f t="shared" si="12"/>
        <v>0</v>
      </c>
      <c r="O129" s="220">
        <f t="shared" si="13"/>
        <v>0</v>
      </c>
      <c r="P129" s="221">
        <f t="shared" si="14"/>
        <v>0</v>
      </c>
      <c r="Q129" s="217" t="str">
        <f>IFERROR(VLOOKUP(B129,'[4]Выполнение 1'!$B$7:$D$236,3,0),"-")</f>
        <v>-</v>
      </c>
      <c r="R129" s="178" t="str">
        <f t="shared" si="15"/>
        <v>-</v>
      </c>
      <c r="S129" s="177"/>
      <c r="T129" s="184">
        <f t="shared" si="16"/>
        <v>0</v>
      </c>
      <c r="U129" s="224">
        <v>0</v>
      </c>
      <c r="V129" s="241">
        <v>0</v>
      </c>
      <c r="W129" s="246" t="s">
        <v>5183</v>
      </c>
      <c r="X129" s="246" t="s">
        <v>5183</v>
      </c>
      <c r="Y129" s="247">
        <f t="shared" si="17"/>
        <v>0</v>
      </c>
      <c r="Z129" s="247">
        <f t="shared" si="18"/>
        <v>0</v>
      </c>
      <c r="AA129" s="227">
        <f>IFERROR(VLOOKUP(B129,[5]Поставка!$B$3:$AA$2063,26,0),"-")</f>
        <v>251.8</v>
      </c>
      <c r="AB129" s="229" t="str">
        <f>IFERROR(VLOOKUP(C129,'[6]Приложение №1'!$C$7:$F$124,4,0),"-")</f>
        <v>-</v>
      </c>
    </row>
    <row r="130" spans="1:28" ht="16.149999999999999" customHeight="1" x14ac:dyDescent="0.25">
      <c r="A130" s="66" t="s">
        <v>403</v>
      </c>
      <c r="B130" s="201" t="s">
        <v>404</v>
      </c>
      <c r="C130" s="201" t="s">
        <v>405</v>
      </c>
      <c r="D130" s="66">
        <v>1</v>
      </c>
      <c r="E130" s="182">
        <v>1183.5999999999999</v>
      </c>
      <c r="F130" s="182">
        <v>1183.5999999999999</v>
      </c>
      <c r="G130" s="173">
        <f>IFERROR(VLOOKUP(B130,'[1]ВОМ КГ-3 СОЭКС'!$C$3:$K$2063,9,0),"-")</f>
        <v>1</v>
      </c>
      <c r="H130" s="174">
        <f>IFERROR(VLOOKUP(B130,'[1]ВОМ КГ-3 СОЭКС'!$C$3:$L$2063,10,0),"-")</f>
        <v>1183.5999999999999</v>
      </c>
      <c r="I130" s="175">
        <f>IFERROR(VLOOKUP(B130,[2]Отгрузки!$B$313:$C$510,2,0),"-")</f>
        <v>1</v>
      </c>
      <c r="J130" s="176">
        <f t="shared" si="19"/>
        <v>1183.5999999999999</v>
      </c>
      <c r="K130" s="179">
        <f>IFERROR(VLOOKUP(B130,'[3]08.10.25'!$B$305:$C$502,2,0),"-")</f>
        <v>1</v>
      </c>
      <c r="L130" s="180">
        <f t="shared" ref="L130:L193" si="20">IFERROR(K130*E130,"-")</f>
        <v>1183.5999999999999</v>
      </c>
      <c r="M130" s="181">
        <f t="shared" ref="M130:M193" si="21">IFERROR(K130-I130,"-")</f>
        <v>0</v>
      </c>
      <c r="N130" s="214">
        <f t="shared" ref="N130:N193" si="22">IFERROR(M130*E130,"-")</f>
        <v>0</v>
      </c>
      <c r="O130" s="220">
        <f t="shared" ref="O130:O193" si="23">IFERROR(IF(ISNUMBER(G130),G130,0)-IF(ISNUMBER(K130),K130,0),"-")</f>
        <v>0</v>
      </c>
      <c r="P130" s="221">
        <f t="shared" ref="P130:P193" si="24">IFERROR(O130*E130,"-")</f>
        <v>0</v>
      </c>
      <c r="Q130" s="217" t="str">
        <f>IFERROR(VLOOKUP(B130,'[4]Выполнение 1'!$B$7:$D$236,3,0),"-")</f>
        <v>-</v>
      </c>
      <c r="R130" s="178" t="str">
        <f t="shared" ref="R130:R193" si="25">IFERROR(Q130*E130,"-")</f>
        <v>-</v>
      </c>
      <c r="S130" s="177"/>
      <c r="T130" s="184">
        <f t="shared" si="16"/>
        <v>0</v>
      </c>
      <c r="U130" s="224">
        <v>0</v>
      </c>
      <c r="V130" s="241">
        <v>0</v>
      </c>
      <c r="W130" s="246" t="s">
        <v>5183</v>
      </c>
      <c r="X130" s="246" t="s">
        <v>5183</v>
      </c>
      <c r="Y130" s="247">
        <f t="shared" si="17"/>
        <v>0</v>
      </c>
      <c r="Z130" s="247">
        <f t="shared" si="18"/>
        <v>0</v>
      </c>
      <c r="AA130" s="227" t="str">
        <f>IFERROR(VLOOKUP(B130,[5]Поставка!$B$3:$AA$2063,26,0),"-")</f>
        <v>-</v>
      </c>
      <c r="AB130" s="229">
        <f>IFERROR(VLOOKUP(C130,'[6]Приложение №1'!$C$7:$F$124,4,0),"-")</f>
        <v>1.1836</v>
      </c>
    </row>
    <row r="131" spans="1:28" ht="16.149999999999999" customHeight="1" x14ac:dyDescent="0.25">
      <c r="A131" s="66" t="s">
        <v>406</v>
      </c>
      <c r="B131" s="201" t="s">
        <v>407</v>
      </c>
      <c r="C131" s="201" t="s">
        <v>408</v>
      </c>
      <c r="D131" s="66">
        <v>1</v>
      </c>
      <c r="E131" s="182">
        <v>251.8</v>
      </c>
      <c r="F131" s="182">
        <v>251.8</v>
      </c>
      <c r="G131" s="173">
        <f>IFERROR(VLOOKUP(B131,'[1]ВОМ КГ-3 СОЭКС'!$C$3:$K$2063,9,0),"-")</f>
        <v>1</v>
      </c>
      <c r="H131" s="174">
        <f>IFERROR(VLOOKUP(B131,'[1]ВОМ КГ-3 СОЭКС'!$C$3:$L$2063,10,0),"-")</f>
        <v>251.8</v>
      </c>
      <c r="I131" s="175">
        <f>IFERROR(VLOOKUP(B131,[2]Отгрузки!$B$313:$C$510,2,0),"-")</f>
        <v>1</v>
      </c>
      <c r="J131" s="176">
        <f t="shared" si="19"/>
        <v>251.8</v>
      </c>
      <c r="K131" s="179">
        <f>IFERROR(VLOOKUP(B131,'[3]08.10.25'!$B$305:$C$502,2,0),"-")</f>
        <v>1</v>
      </c>
      <c r="L131" s="180">
        <f t="shared" si="20"/>
        <v>251.8</v>
      </c>
      <c r="M131" s="181">
        <f t="shared" si="21"/>
        <v>0</v>
      </c>
      <c r="N131" s="214">
        <f t="shared" si="22"/>
        <v>0</v>
      </c>
      <c r="O131" s="220">
        <f t="shared" si="23"/>
        <v>0</v>
      </c>
      <c r="P131" s="221">
        <f t="shared" si="24"/>
        <v>0</v>
      </c>
      <c r="Q131" s="217" t="str">
        <f>IFERROR(VLOOKUP(B131,'[4]Выполнение 1'!$B$7:$D$236,3,0),"-")</f>
        <v>-</v>
      </c>
      <c r="R131" s="178" t="str">
        <f t="shared" si="25"/>
        <v>-</v>
      </c>
      <c r="S131" s="177"/>
      <c r="T131" s="184">
        <f t="shared" ref="T131:T194" si="26">S131*E131</f>
        <v>0</v>
      </c>
      <c r="U131" s="224">
        <v>0</v>
      </c>
      <c r="V131" s="241">
        <v>0</v>
      </c>
      <c r="W131" s="246" t="s">
        <v>5183</v>
      </c>
      <c r="X131" s="246" t="s">
        <v>5183</v>
      </c>
      <c r="Y131" s="247">
        <f t="shared" ref="Y131:Y194" si="27">ROUND(ABS(VALUE(SUBSTITUTE(U131,"-","0"))-VALUE(SUBSTITUTE(W131,"-","0"))),2)</f>
        <v>0</v>
      </c>
      <c r="Z131" s="247">
        <f t="shared" ref="Z131:Z194" si="28">ROUND(ABS(VALUE(SUBSTITUTE(V131,"-","0"))-VALUE(SUBSTITUTE(X131,"-","0"))),2)</f>
        <v>0</v>
      </c>
      <c r="AA131" s="227">
        <f>IFERROR(VLOOKUP(B131,[5]Поставка!$B$3:$AA$2063,26,0),"-")</f>
        <v>251.8</v>
      </c>
      <c r="AB131" s="229" t="str">
        <f>IFERROR(VLOOKUP(C131,'[6]Приложение №1'!$C$7:$F$124,4,0),"-")</f>
        <v>-</v>
      </c>
    </row>
    <row r="132" spans="1:28" ht="16.149999999999999" customHeight="1" x14ac:dyDescent="0.25">
      <c r="A132" s="66" t="s">
        <v>409</v>
      </c>
      <c r="B132" s="201" t="s">
        <v>410</v>
      </c>
      <c r="C132" s="201" t="s">
        <v>411</v>
      </c>
      <c r="D132" s="66">
        <v>2</v>
      </c>
      <c r="E132" s="182">
        <v>1208.8</v>
      </c>
      <c r="F132" s="182">
        <v>2417.6</v>
      </c>
      <c r="G132" s="173">
        <f>IFERROR(VLOOKUP(B132,'[1]ВОМ КГ-3 СОЭКС'!$C$3:$K$2063,9,0),"-")</f>
        <v>2</v>
      </c>
      <c r="H132" s="174">
        <f>IFERROR(VLOOKUP(B132,'[1]ВОМ КГ-3 СОЭКС'!$C$3:$L$2063,10,0),"-")</f>
        <v>2417.6</v>
      </c>
      <c r="I132" s="175">
        <f>IFERROR(VLOOKUP(B132,[2]Отгрузки!$B$313:$C$510,2,0),"-")</f>
        <v>2</v>
      </c>
      <c r="J132" s="176">
        <f t="shared" si="19"/>
        <v>2417.6</v>
      </c>
      <c r="K132" s="179">
        <f>IFERROR(VLOOKUP(B132,'[3]08.10.25'!$B$305:$C$502,2,0),"-")</f>
        <v>2</v>
      </c>
      <c r="L132" s="180">
        <f t="shared" si="20"/>
        <v>2417.6</v>
      </c>
      <c r="M132" s="181">
        <f t="shared" si="21"/>
        <v>0</v>
      </c>
      <c r="N132" s="214">
        <f t="shared" si="22"/>
        <v>0</v>
      </c>
      <c r="O132" s="220">
        <f t="shared" si="23"/>
        <v>0</v>
      </c>
      <c r="P132" s="221">
        <f t="shared" si="24"/>
        <v>0</v>
      </c>
      <c r="Q132" s="217" t="str">
        <f>IFERROR(VLOOKUP(B132,'[4]Выполнение 1'!$B$7:$D$236,3,0),"-")</f>
        <v>-</v>
      </c>
      <c r="R132" s="178" t="str">
        <f t="shared" si="25"/>
        <v>-</v>
      </c>
      <c r="S132" s="177"/>
      <c r="T132" s="184">
        <f t="shared" si="26"/>
        <v>0</v>
      </c>
      <c r="U132" s="224">
        <v>0</v>
      </c>
      <c r="V132" s="241">
        <v>0</v>
      </c>
      <c r="W132" s="246" t="s">
        <v>5183</v>
      </c>
      <c r="X132" s="246" t="s">
        <v>5183</v>
      </c>
      <c r="Y132" s="247">
        <f t="shared" si="27"/>
        <v>0</v>
      </c>
      <c r="Z132" s="247">
        <f t="shared" si="28"/>
        <v>0</v>
      </c>
      <c r="AA132" s="227" t="str">
        <f>IFERROR(VLOOKUP(B132,[5]Поставка!$B$3:$AA$2063,26,0),"-")</f>
        <v>-</v>
      </c>
      <c r="AB132" s="229">
        <f>IFERROR(VLOOKUP(C132,'[6]Приложение №1'!$C$7:$F$124,4,0),"-")</f>
        <v>2.4175999999999997</v>
      </c>
    </row>
    <row r="133" spans="1:28" ht="16.149999999999999" customHeight="1" x14ac:dyDescent="0.25">
      <c r="A133" s="66" t="s">
        <v>412</v>
      </c>
      <c r="B133" s="201" t="s">
        <v>413</v>
      </c>
      <c r="C133" s="201" t="s">
        <v>414</v>
      </c>
      <c r="D133" s="66">
        <v>1</v>
      </c>
      <c r="E133" s="182">
        <v>267.7</v>
      </c>
      <c r="F133" s="182">
        <v>267.7</v>
      </c>
      <c r="G133" s="173">
        <f>IFERROR(VLOOKUP(B133,'[1]ВОМ КГ-3 СОЭКС'!$C$3:$K$2063,9,0),"-")</f>
        <v>1</v>
      </c>
      <c r="H133" s="174">
        <f>IFERROR(VLOOKUP(B133,'[1]ВОМ КГ-3 СОЭКС'!$C$3:$L$2063,10,0),"-")</f>
        <v>267.7</v>
      </c>
      <c r="I133" s="175">
        <f>IFERROR(VLOOKUP(B133,[2]Отгрузки!$B$313:$C$510,2,0),"-")</f>
        <v>1</v>
      </c>
      <c r="J133" s="176">
        <f t="shared" ref="J133:J196" si="29">IFERROR(I133*E133,"-")</f>
        <v>267.7</v>
      </c>
      <c r="K133" s="179">
        <f>IFERROR(VLOOKUP(B133,'[3]08.10.25'!$B$305:$C$502,2,0),"-")</f>
        <v>1</v>
      </c>
      <c r="L133" s="180">
        <f t="shared" si="20"/>
        <v>267.7</v>
      </c>
      <c r="M133" s="181">
        <f t="shared" si="21"/>
        <v>0</v>
      </c>
      <c r="N133" s="214">
        <f t="shared" si="22"/>
        <v>0</v>
      </c>
      <c r="O133" s="220">
        <f t="shared" si="23"/>
        <v>0</v>
      </c>
      <c r="P133" s="221">
        <f t="shared" si="24"/>
        <v>0</v>
      </c>
      <c r="Q133" s="217" t="str">
        <f>IFERROR(VLOOKUP(B133,'[4]Выполнение 1'!$B$7:$D$236,3,0),"-")</f>
        <v>-</v>
      </c>
      <c r="R133" s="178" t="str">
        <f t="shared" si="25"/>
        <v>-</v>
      </c>
      <c r="S133" s="177"/>
      <c r="T133" s="184">
        <f t="shared" si="26"/>
        <v>0</v>
      </c>
      <c r="U133" s="224">
        <v>0</v>
      </c>
      <c r="V133" s="241">
        <v>0</v>
      </c>
      <c r="W133" s="246" t="s">
        <v>5183</v>
      </c>
      <c r="X133" s="246" t="s">
        <v>5183</v>
      </c>
      <c r="Y133" s="247">
        <f t="shared" si="27"/>
        <v>0</v>
      </c>
      <c r="Z133" s="247">
        <f t="shared" si="28"/>
        <v>0</v>
      </c>
      <c r="AA133" s="227">
        <f>IFERROR(VLOOKUP(B133,[5]Поставка!$B$3:$AA$2063,26,0),"-")</f>
        <v>267.7</v>
      </c>
      <c r="AB133" s="229" t="str">
        <f>IFERROR(VLOOKUP(C133,'[6]Приложение №1'!$C$7:$F$124,4,0),"-")</f>
        <v>-</v>
      </c>
    </row>
    <row r="134" spans="1:28" ht="16.149999999999999" customHeight="1" x14ac:dyDescent="0.25">
      <c r="A134" s="66" t="s">
        <v>415</v>
      </c>
      <c r="B134" s="201" t="s">
        <v>416</v>
      </c>
      <c r="C134" s="201" t="s">
        <v>417</v>
      </c>
      <c r="D134" s="66">
        <v>1</v>
      </c>
      <c r="E134" s="182">
        <v>267.7</v>
      </c>
      <c r="F134" s="182">
        <v>267.7</v>
      </c>
      <c r="G134" s="173">
        <f>IFERROR(VLOOKUP(B134,'[1]ВОМ КГ-3 СОЭКС'!$C$3:$K$2063,9,0),"-")</f>
        <v>1</v>
      </c>
      <c r="H134" s="174">
        <f>IFERROR(VLOOKUP(B134,'[1]ВОМ КГ-3 СОЭКС'!$C$3:$L$2063,10,0),"-")</f>
        <v>267.7</v>
      </c>
      <c r="I134" s="175">
        <f>IFERROR(VLOOKUP(B134,[2]Отгрузки!$B$313:$C$510,2,0),"-")</f>
        <v>1</v>
      </c>
      <c r="J134" s="176">
        <f t="shared" si="29"/>
        <v>267.7</v>
      </c>
      <c r="K134" s="179">
        <f>IFERROR(VLOOKUP(B134,'[3]08.10.25'!$B$305:$C$502,2,0),"-")</f>
        <v>1</v>
      </c>
      <c r="L134" s="180">
        <f t="shared" si="20"/>
        <v>267.7</v>
      </c>
      <c r="M134" s="181">
        <f t="shared" si="21"/>
        <v>0</v>
      </c>
      <c r="N134" s="214">
        <f t="shared" si="22"/>
        <v>0</v>
      </c>
      <c r="O134" s="220">
        <f t="shared" si="23"/>
        <v>0</v>
      </c>
      <c r="P134" s="221">
        <f t="shared" si="24"/>
        <v>0</v>
      </c>
      <c r="Q134" s="217" t="str">
        <f>IFERROR(VLOOKUP(B134,'[4]Выполнение 1'!$B$7:$D$236,3,0),"-")</f>
        <v>-</v>
      </c>
      <c r="R134" s="178" t="str">
        <f t="shared" si="25"/>
        <v>-</v>
      </c>
      <c r="S134" s="177"/>
      <c r="T134" s="184">
        <f t="shared" si="26"/>
        <v>0</v>
      </c>
      <c r="U134" s="224">
        <v>0</v>
      </c>
      <c r="V134" s="241">
        <v>0</v>
      </c>
      <c r="W134" s="246" t="s">
        <v>5183</v>
      </c>
      <c r="X134" s="246" t="s">
        <v>5183</v>
      </c>
      <c r="Y134" s="247">
        <f t="shared" si="27"/>
        <v>0</v>
      </c>
      <c r="Z134" s="247">
        <f t="shared" si="28"/>
        <v>0</v>
      </c>
      <c r="AA134" s="227">
        <f>IFERROR(VLOOKUP(B134,[5]Поставка!$B$3:$AA$2063,26,0),"-")</f>
        <v>267.7</v>
      </c>
      <c r="AB134" s="229" t="str">
        <f>IFERROR(VLOOKUP(C134,'[6]Приложение №1'!$C$7:$F$124,4,0),"-")</f>
        <v>-</v>
      </c>
    </row>
    <row r="135" spans="1:28" ht="16.149999999999999" customHeight="1" x14ac:dyDescent="0.25">
      <c r="A135" s="66" t="s">
        <v>418</v>
      </c>
      <c r="B135" s="201" t="s">
        <v>419</v>
      </c>
      <c r="C135" s="201" t="s">
        <v>420</v>
      </c>
      <c r="D135" s="66">
        <v>1</v>
      </c>
      <c r="E135" s="182">
        <v>1198.7</v>
      </c>
      <c r="F135" s="182">
        <v>1198.7</v>
      </c>
      <c r="G135" s="173">
        <f>IFERROR(VLOOKUP(B135,'[1]ВОМ КГ-3 СОЭКС'!$C$3:$K$2063,9,0),"-")</f>
        <v>1</v>
      </c>
      <c r="H135" s="174">
        <f>IFERROR(VLOOKUP(B135,'[1]ВОМ КГ-3 СОЭКС'!$C$3:$L$2063,10,0),"-")</f>
        <v>1198.7</v>
      </c>
      <c r="I135" s="175">
        <f>IFERROR(VLOOKUP(B135,[2]Отгрузки!$B$313:$C$510,2,0),"-")</f>
        <v>1</v>
      </c>
      <c r="J135" s="176">
        <f t="shared" si="29"/>
        <v>1198.7</v>
      </c>
      <c r="K135" s="179">
        <f>IFERROR(VLOOKUP(B135,'[3]08.10.25'!$B$305:$C$502,2,0),"-")</f>
        <v>1</v>
      </c>
      <c r="L135" s="180">
        <f t="shared" si="20"/>
        <v>1198.7</v>
      </c>
      <c r="M135" s="181">
        <f t="shared" si="21"/>
        <v>0</v>
      </c>
      <c r="N135" s="214">
        <f t="shared" si="22"/>
        <v>0</v>
      </c>
      <c r="O135" s="220">
        <f t="shared" si="23"/>
        <v>0</v>
      </c>
      <c r="P135" s="221">
        <f t="shared" si="24"/>
        <v>0</v>
      </c>
      <c r="Q135" s="217" t="str">
        <f>IFERROR(VLOOKUP(B135,'[4]Выполнение 1'!$B$7:$D$236,3,0),"-")</f>
        <v>-</v>
      </c>
      <c r="R135" s="178" t="str">
        <f t="shared" si="25"/>
        <v>-</v>
      </c>
      <c r="S135" s="177"/>
      <c r="T135" s="184">
        <f t="shared" si="26"/>
        <v>0</v>
      </c>
      <c r="U135" s="224">
        <v>0</v>
      </c>
      <c r="V135" s="241">
        <v>0</v>
      </c>
      <c r="W135" s="246" t="s">
        <v>5183</v>
      </c>
      <c r="X135" s="246" t="s">
        <v>5183</v>
      </c>
      <c r="Y135" s="247">
        <f t="shared" si="27"/>
        <v>0</v>
      </c>
      <c r="Z135" s="247">
        <f t="shared" si="28"/>
        <v>0</v>
      </c>
      <c r="AA135" s="227" t="str">
        <f>IFERROR(VLOOKUP(B135,[5]Поставка!$B$3:$AA$2063,26,0),"-")</f>
        <v>-</v>
      </c>
      <c r="AB135" s="229">
        <f>IFERROR(VLOOKUP(C135,'[6]Приложение №1'!$C$7:$F$124,4,0),"-")</f>
        <v>1.1987000000000001</v>
      </c>
    </row>
    <row r="136" spans="1:28" ht="16.149999999999999" customHeight="1" x14ac:dyDescent="0.25">
      <c r="A136" s="66" t="s">
        <v>421</v>
      </c>
      <c r="B136" s="201" t="s">
        <v>422</v>
      </c>
      <c r="C136" s="201" t="s">
        <v>423</v>
      </c>
      <c r="D136" s="66">
        <v>1</v>
      </c>
      <c r="E136" s="182">
        <v>258.10000000000002</v>
      </c>
      <c r="F136" s="182">
        <v>258.10000000000002</v>
      </c>
      <c r="G136" s="173">
        <f>IFERROR(VLOOKUP(B136,'[1]ВОМ КГ-3 СОЭКС'!$C$3:$K$2063,9,0),"-")</f>
        <v>1</v>
      </c>
      <c r="H136" s="174">
        <f>IFERROR(VLOOKUP(B136,'[1]ВОМ КГ-3 СОЭКС'!$C$3:$L$2063,10,0),"-")</f>
        <v>258.10000000000002</v>
      </c>
      <c r="I136" s="175">
        <f>IFERROR(VLOOKUP(B136,[2]Отгрузки!$B$313:$C$510,2,0),"-")</f>
        <v>1</v>
      </c>
      <c r="J136" s="176">
        <f t="shared" si="29"/>
        <v>258.10000000000002</v>
      </c>
      <c r="K136" s="179">
        <f>IFERROR(VLOOKUP(B136,'[3]08.10.25'!$B$305:$C$502,2,0),"-")</f>
        <v>1</v>
      </c>
      <c r="L136" s="180">
        <f t="shared" si="20"/>
        <v>258.10000000000002</v>
      </c>
      <c r="M136" s="181">
        <f t="shared" si="21"/>
        <v>0</v>
      </c>
      <c r="N136" s="214">
        <f t="shared" si="22"/>
        <v>0</v>
      </c>
      <c r="O136" s="220">
        <f t="shared" si="23"/>
        <v>0</v>
      </c>
      <c r="P136" s="221">
        <f t="shared" si="24"/>
        <v>0</v>
      </c>
      <c r="Q136" s="217" t="str">
        <f>IFERROR(VLOOKUP(B136,'[4]Выполнение 1'!$B$7:$D$236,3,0),"-")</f>
        <v>-</v>
      </c>
      <c r="R136" s="178" t="str">
        <f t="shared" si="25"/>
        <v>-</v>
      </c>
      <c r="S136" s="177"/>
      <c r="T136" s="184">
        <f t="shared" si="26"/>
        <v>0</v>
      </c>
      <c r="U136" s="224">
        <v>0</v>
      </c>
      <c r="V136" s="241">
        <v>0</v>
      </c>
      <c r="W136" s="246" t="s">
        <v>5183</v>
      </c>
      <c r="X136" s="246" t="s">
        <v>5183</v>
      </c>
      <c r="Y136" s="247">
        <f t="shared" si="27"/>
        <v>0</v>
      </c>
      <c r="Z136" s="247">
        <f t="shared" si="28"/>
        <v>0</v>
      </c>
      <c r="AA136" s="227">
        <f>IFERROR(VLOOKUP(B136,[5]Поставка!$B$3:$AA$2063,26,0),"-")</f>
        <v>258.10000000000002</v>
      </c>
      <c r="AB136" s="229" t="str">
        <f>IFERROR(VLOOKUP(C136,'[6]Приложение №1'!$C$7:$F$124,4,0),"-")</f>
        <v>-</v>
      </c>
    </row>
    <row r="137" spans="1:28" ht="16.149999999999999" customHeight="1" x14ac:dyDescent="0.25">
      <c r="A137" s="66" t="s">
        <v>424</v>
      </c>
      <c r="B137" s="201" t="s">
        <v>425</v>
      </c>
      <c r="C137" s="201" t="s">
        <v>426</v>
      </c>
      <c r="D137" s="66">
        <v>1</v>
      </c>
      <c r="E137" s="182">
        <v>1235.2</v>
      </c>
      <c r="F137" s="182">
        <v>1235.2</v>
      </c>
      <c r="G137" s="173">
        <f>IFERROR(VLOOKUP(B137,'[1]ВОМ КГ-3 СОЭКС'!$C$3:$K$2063,9,0),"-")</f>
        <v>1</v>
      </c>
      <c r="H137" s="174">
        <f>IFERROR(VLOOKUP(B137,'[1]ВОМ КГ-3 СОЭКС'!$C$3:$L$2063,10,0),"-")</f>
        <v>1235.2</v>
      </c>
      <c r="I137" s="175">
        <f>IFERROR(VLOOKUP(B137,[2]Отгрузки!$B$313:$C$510,2,0),"-")</f>
        <v>1</v>
      </c>
      <c r="J137" s="176">
        <f t="shared" si="29"/>
        <v>1235.2</v>
      </c>
      <c r="K137" s="179">
        <f>IFERROR(VLOOKUP(B137,'[3]08.10.25'!$B$305:$C$502,2,0),"-")</f>
        <v>1</v>
      </c>
      <c r="L137" s="180">
        <f t="shared" si="20"/>
        <v>1235.2</v>
      </c>
      <c r="M137" s="181">
        <f t="shared" si="21"/>
        <v>0</v>
      </c>
      <c r="N137" s="214">
        <f t="shared" si="22"/>
        <v>0</v>
      </c>
      <c r="O137" s="220">
        <f t="shared" si="23"/>
        <v>0</v>
      </c>
      <c r="P137" s="221">
        <f t="shared" si="24"/>
        <v>0</v>
      </c>
      <c r="Q137" s="217" t="str">
        <f>IFERROR(VLOOKUP(B137,'[4]Выполнение 1'!$B$7:$D$236,3,0),"-")</f>
        <v>-</v>
      </c>
      <c r="R137" s="178" t="str">
        <f t="shared" si="25"/>
        <v>-</v>
      </c>
      <c r="S137" s="177"/>
      <c r="T137" s="184">
        <f t="shared" si="26"/>
        <v>0</v>
      </c>
      <c r="U137" s="224">
        <v>0</v>
      </c>
      <c r="V137" s="241">
        <v>0</v>
      </c>
      <c r="W137" s="246" t="s">
        <v>5183</v>
      </c>
      <c r="X137" s="246" t="s">
        <v>5183</v>
      </c>
      <c r="Y137" s="247">
        <f t="shared" si="27"/>
        <v>0</v>
      </c>
      <c r="Z137" s="247">
        <f t="shared" si="28"/>
        <v>0</v>
      </c>
      <c r="AA137" s="227" t="str">
        <f>IFERROR(VLOOKUP(B137,[5]Поставка!$B$3:$AA$2063,26,0),"-")</f>
        <v>-</v>
      </c>
      <c r="AB137" s="229">
        <f>IFERROR(VLOOKUP(C137,'[6]Приложение №1'!$C$7:$F$124,4,0),"-")</f>
        <v>1.2352000000000001</v>
      </c>
    </row>
    <row r="138" spans="1:28" ht="16.149999999999999" customHeight="1" x14ac:dyDescent="0.25">
      <c r="A138" s="66" t="s">
        <v>427</v>
      </c>
      <c r="B138" s="201" t="s">
        <v>428</v>
      </c>
      <c r="C138" s="201" t="s">
        <v>429</v>
      </c>
      <c r="D138" s="66">
        <v>2</v>
      </c>
      <c r="E138" s="182">
        <v>225.6</v>
      </c>
      <c r="F138" s="182">
        <v>451.2</v>
      </c>
      <c r="G138" s="173">
        <f>IFERROR(VLOOKUP(B138,'[1]ВОМ КГ-3 СОЭКС'!$C$3:$K$2063,9,0),"-")</f>
        <v>2</v>
      </c>
      <c r="H138" s="174">
        <f>IFERROR(VLOOKUP(B138,'[1]ВОМ КГ-3 СОЭКС'!$C$3:$L$2063,10,0),"-")</f>
        <v>451.2</v>
      </c>
      <c r="I138" s="175">
        <f>IFERROR(VLOOKUP(B138,[2]Отгрузки!$B$313:$C$510,2,0),"-")</f>
        <v>2</v>
      </c>
      <c r="J138" s="176">
        <f t="shared" si="29"/>
        <v>451.2</v>
      </c>
      <c r="K138" s="179">
        <f>IFERROR(VLOOKUP(B138,'[3]08.10.25'!$B$305:$C$502,2,0),"-")</f>
        <v>2</v>
      </c>
      <c r="L138" s="180">
        <f t="shared" si="20"/>
        <v>451.2</v>
      </c>
      <c r="M138" s="181">
        <f t="shared" si="21"/>
        <v>0</v>
      </c>
      <c r="N138" s="214">
        <f t="shared" si="22"/>
        <v>0</v>
      </c>
      <c r="O138" s="220">
        <f t="shared" si="23"/>
        <v>0</v>
      </c>
      <c r="P138" s="221">
        <f t="shared" si="24"/>
        <v>0</v>
      </c>
      <c r="Q138" s="217" t="str">
        <f>IFERROR(VLOOKUP(B138,'[4]Выполнение 1'!$B$7:$D$236,3,0),"-")</f>
        <v>-</v>
      </c>
      <c r="R138" s="178" t="str">
        <f t="shared" si="25"/>
        <v>-</v>
      </c>
      <c r="S138" s="177"/>
      <c r="T138" s="184">
        <f t="shared" si="26"/>
        <v>0</v>
      </c>
      <c r="U138" s="224">
        <v>0</v>
      </c>
      <c r="V138" s="241">
        <v>0</v>
      </c>
      <c r="W138" s="246" t="s">
        <v>5183</v>
      </c>
      <c r="X138" s="246" t="s">
        <v>5183</v>
      </c>
      <c r="Y138" s="247">
        <f t="shared" si="27"/>
        <v>0</v>
      </c>
      <c r="Z138" s="247">
        <f t="shared" si="28"/>
        <v>0</v>
      </c>
      <c r="AA138" s="227">
        <f>IFERROR(VLOOKUP(B138,[5]Поставка!$B$3:$AA$2063,26,0),"-")</f>
        <v>451.2</v>
      </c>
      <c r="AB138" s="229" t="str">
        <f>IFERROR(VLOOKUP(C138,'[6]Приложение №1'!$C$7:$F$124,4,0),"-")</f>
        <v>-</v>
      </c>
    </row>
    <row r="139" spans="1:28" ht="16.149999999999999" customHeight="1" x14ac:dyDescent="0.25">
      <c r="A139" s="66" t="s">
        <v>430</v>
      </c>
      <c r="B139" s="201" t="s">
        <v>431</v>
      </c>
      <c r="C139" s="201" t="s">
        <v>432</v>
      </c>
      <c r="D139" s="66">
        <v>1</v>
      </c>
      <c r="E139" s="182">
        <v>1198.7</v>
      </c>
      <c r="F139" s="182">
        <v>1198.7</v>
      </c>
      <c r="G139" s="173">
        <f>IFERROR(VLOOKUP(B139,'[1]ВОМ КГ-3 СОЭКС'!$C$3:$K$2063,9,0),"-")</f>
        <v>1</v>
      </c>
      <c r="H139" s="174">
        <f>IFERROR(VLOOKUP(B139,'[1]ВОМ КГ-3 СОЭКС'!$C$3:$L$2063,10,0),"-")</f>
        <v>1198.7</v>
      </c>
      <c r="I139" s="175">
        <f>IFERROR(VLOOKUP(B139,[2]Отгрузки!$B$313:$C$510,2,0),"-")</f>
        <v>1</v>
      </c>
      <c r="J139" s="176">
        <f t="shared" si="29"/>
        <v>1198.7</v>
      </c>
      <c r="K139" s="179">
        <f>IFERROR(VLOOKUP(B139,'[3]08.10.25'!$B$305:$C$502,2,0),"-")</f>
        <v>1</v>
      </c>
      <c r="L139" s="180">
        <f t="shared" si="20"/>
        <v>1198.7</v>
      </c>
      <c r="M139" s="181">
        <f t="shared" si="21"/>
        <v>0</v>
      </c>
      <c r="N139" s="214">
        <f t="shared" si="22"/>
        <v>0</v>
      </c>
      <c r="O139" s="220">
        <f t="shared" si="23"/>
        <v>0</v>
      </c>
      <c r="P139" s="221">
        <f t="shared" si="24"/>
        <v>0</v>
      </c>
      <c r="Q139" s="217" t="str">
        <f>IFERROR(VLOOKUP(B139,'[4]Выполнение 1'!$B$7:$D$236,3,0),"-")</f>
        <v>-</v>
      </c>
      <c r="R139" s="178" t="str">
        <f t="shared" si="25"/>
        <v>-</v>
      </c>
      <c r="S139" s="177"/>
      <c r="T139" s="184">
        <f t="shared" si="26"/>
        <v>0</v>
      </c>
      <c r="U139" s="224">
        <v>0</v>
      </c>
      <c r="V139" s="241">
        <v>0</v>
      </c>
      <c r="W139" s="246" t="s">
        <v>5183</v>
      </c>
      <c r="X139" s="246" t="s">
        <v>5183</v>
      </c>
      <c r="Y139" s="247">
        <f t="shared" si="27"/>
        <v>0</v>
      </c>
      <c r="Z139" s="247">
        <f t="shared" si="28"/>
        <v>0</v>
      </c>
      <c r="AA139" s="227" t="str">
        <f>IFERROR(VLOOKUP(B139,[5]Поставка!$B$3:$AA$2063,26,0),"-")</f>
        <v>-</v>
      </c>
      <c r="AB139" s="229">
        <f>IFERROR(VLOOKUP(C139,'[6]Приложение №1'!$C$7:$F$124,4,0),"-")</f>
        <v>1.1987000000000001</v>
      </c>
    </row>
    <row r="140" spans="1:28" ht="16.149999999999999" customHeight="1" x14ac:dyDescent="0.25">
      <c r="A140" s="66" t="s">
        <v>433</v>
      </c>
      <c r="B140" s="201" t="s">
        <v>434</v>
      </c>
      <c r="C140" s="201" t="s">
        <v>435</v>
      </c>
      <c r="D140" s="66">
        <v>1</v>
      </c>
      <c r="E140" s="182">
        <v>258.10000000000002</v>
      </c>
      <c r="F140" s="182">
        <v>258.10000000000002</v>
      </c>
      <c r="G140" s="173">
        <f>IFERROR(VLOOKUP(B140,'[1]ВОМ КГ-3 СОЭКС'!$C$3:$K$2063,9,0),"-")</f>
        <v>1</v>
      </c>
      <c r="H140" s="174">
        <f>IFERROR(VLOOKUP(B140,'[1]ВОМ КГ-3 СОЭКС'!$C$3:$L$2063,10,0),"-")</f>
        <v>258.10000000000002</v>
      </c>
      <c r="I140" s="175">
        <f>IFERROR(VLOOKUP(B140,[2]Отгрузки!$B$313:$C$510,2,0),"-")</f>
        <v>1</v>
      </c>
      <c r="J140" s="176">
        <f t="shared" si="29"/>
        <v>258.10000000000002</v>
      </c>
      <c r="K140" s="179">
        <f>IFERROR(VLOOKUP(B140,'[3]08.10.25'!$B$305:$C$502,2,0),"-")</f>
        <v>1</v>
      </c>
      <c r="L140" s="180">
        <f t="shared" si="20"/>
        <v>258.10000000000002</v>
      </c>
      <c r="M140" s="181">
        <f t="shared" si="21"/>
        <v>0</v>
      </c>
      <c r="N140" s="214">
        <f t="shared" si="22"/>
        <v>0</v>
      </c>
      <c r="O140" s="220">
        <f t="shared" si="23"/>
        <v>0</v>
      </c>
      <c r="P140" s="221">
        <f t="shared" si="24"/>
        <v>0</v>
      </c>
      <c r="Q140" s="217" t="str">
        <f>IFERROR(VLOOKUP(B140,'[4]Выполнение 1'!$B$7:$D$236,3,0),"-")</f>
        <v>-</v>
      </c>
      <c r="R140" s="178" t="str">
        <f t="shared" si="25"/>
        <v>-</v>
      </c>
      <c r="S140" s="177"/>
      <c r="T140" s="184">
        <f t="shared" si="26"/>
        <v>0</v>
      </c>
      <c r="U140" s="224">
        <v>0</v>
      </c>
      <c r="V140" s="241">
        <v>0</v>
      </c>
      <c r="W140" s="246" t="s">
        <v>5183</v>
      </c>
      <c r="X140" s="246" t="s">
        <v>5183</v>
      </c>
      <c r="Y140" s="247">
        <f t="shared" si="27"/>
        <v>0</v>
      </c>
      <c r="Z140" s="247">
        <f t="shared" si="28"/>
        <v>0</v>
      </c>
      <c r="AA140" s="227">
        <f>IFERROR(VLOOKUP(B140,[5]Поставка!$B$3:$AA$2063,26,0),"-")</f>
        <v>258.10000000000002</v>
      </c>
      <c r="AB140" s="229" t="str">
        <f>IFERROR(VLOOKUP(C140,'[6]Приложение №1'!$C$7:$F$124,4,0),"-")</f>
        <v>-</v>
      </c>
    </row>
    <row r="141" spans="1:28" ht="16.149999999999999" customHeight="1" x14ac:dyDescent="0.25">
      <c r="A141" s="66" t="s">
        <v>436</v>
      </c>
      <c r="B141" s="201" t="s">
        <v>437</v>
      </c>
      <c r="C141" s="201" t="s">
        <v>438</v>
      </c>
      <c r="D141" s="66">
        <v>1</v>
      </c>
      <c r="E141" s="182">
        <v>1235.2</v>
      </c>
      <c r="F141" s="182">
        <v>1235.2</v>
      </c>
      <c r="G141" s="173">
        <f>IFERROR(VLOOKUP(B141,'[1]ВОМ КГ-3 СОЭКС'!$C$3:$K$2063,9,0),"-")</f>
        <v>1</v>
      </c>
      <c r="H141" s="174">
        <f>IFERROR(VLOOKUP(B141,'[1]ВОМ КГ-3 СОЭКС'!$C$3:$L$2063,10,0),"-")</f>
        <v>1235.2</v>
      </c>
      <c r="I141" s="175">
        <f>IFERROR(VLOOKUP(B141,[2]Отгрузки!$B$313:$C$510,2,0),"-")</f>
        <v>1</v>
      </c>
      <c r="J141" s="176">
        <f t="shared" si="29"/>
        <v>1235.2</v>
      </c>
      <c r="K141" s="179">
        <f>IFERROR(VLOOKUP(B141,'[3]08.10.25'!$B$305:$C$502,2,0),"-")</f>
        <v>1</v>
      </c>
      <c r="L141" s="180">
        <f t="shared" si="20"/>
        <v>1235.2</v>
      </c>
      <c r="M141" s="181">
        <f t="shared" si="21"/>
        <v>0</v>
      </c>
      <c r="N141" s="214">
        <f t="shared" si="22"/>
        <v>0</v>
      </c>
      <c r="O141" s="220">
        <f t="shared" si="23"/>
        <v>0</v>
      </c>
      <c r="P141" s="221">
        <f t="shared" si="24"/>
        <v>0</v>
      </c>
      <c r="Q141" s="217" t="str">
        <f>IFERROR(VLOOKUP(B141,'[4]Выполнение 1'!$B$7:$D$236,3,0),"-")</f>
        <v>-</v>
      </c>
      <c r="R141" s="178" t="str">
        <f t="shared" si="25"/>
        <v>-</v>
      </c>
      <c r="S141" s="177"/>
      <c r="T141" s="184">
        <f t="shared" si="26"/>
        <v>0</v>
      </c>
      <c r="U141" s="224">
        <v>0</v>
      </c>
      <c r="V141" s="241">
        <v>0</v>
      </c>
      <c r="W141" s="246" t="s">
        <v>5183</v>
      </c>
      <c r="X141" s="246" t="s">
        <v>5183</v>
      </c>
      <c r="Y141" s="247">
        <f t="shared" si="27"/>
        <v>0</v>
      </c>
      <c r="Z141" s="247">
        <f t="shared" si="28"/>
        <v>0</v>
      </c>
      <c r="AA141" s="227" t="str">
        <f>IFERROR(VLOOKUP(B141,[5]Поставка!$B$3:$AA$2063,26,0),"-")</f>
        <v>-</v>
      </c>
      <c r="AB141" s="229">
        <f>IFERROR(VLOOKUP(C141,'[6]Приложение №1'!$C$7:$F$124,4,0),"-")</f>
        <v>1.2352000000000001</v>
      </c>
    </row>
    <row r="142" spans="1:28" ht="16.149999999999999" customHeight="1" x14ac:dyDescent="0.25">
      <c r="A142" s="66" t="s">
        <v>439</v>
      </c>
      <c r="B142" s="201" t="s">
        <v>440</v>
      </c>
      <c r="C142" s="201" t="s">
        <v>441</v>
      </c>
      <c r="D142" s="66">
        <v>2</v>
      </c>
      <c r="E142" s="182">
        <v>225.6</v>
      </c>
      <c r="F142" s="182">
        <v>451.2</v>
      </c>
      <c r="G142" s="173">
        <f>IFERROR(VLOOKUP(B142,'[1]ВОМ КГ-3 СОЭКС'!$C$3:$K$2063,9,0),"-")</f>
        <v>2</v>
      </c>
      <c r="H142" s="174">
        <f>IFERROR(VLOOKUP(B142,'[1]ВОМ КГ-3 СОЭКС'!$C$3:$L$2063,10,0),"-")</f>
        <v>451.2</v>
      </c>
      <c r="I142" s="175">
        <f>IFERROR(VLOOKUP(B142,[2]Отгрузки!$B$313:$C$510,2,0),"-")</f>
        <v>2</v>
      </c>
      <c r="J142" s="176">
        <f t="shared" si="29"/>
        <v>451.2</v>
      </c>
      <c r="K142" s="179">
        <f>IFERROR(VLOOKUP(B142,'[3]08.10.25'!$B$305:$C$502,2,0),"-")</f>
        <v>2</v>
      </c>
      <c r="L142" s="180">
        <f t="shared" si="20"/>
        <v>451.2</v>
      </c>
      <c r="M142" s="181">
        <f t="shared" si="21"/>
        <v>0</v>
      </c>
      <c r="N142" s="214">
        <f t="shared" si="22"/>
        <v>0</v>
      </c>
      <c r="O142" s="220">
        <f t="shared" si="23"/>
        <v>0</v>
      </c>
      <c r="P142" s="221">
        <f t="shared" si="24"/>
        <v>0</v>
      </c>
      <c r="Q142" s="217" t="str">
        <f>IFERROR(VLOOKUP(B142,'[4]Выполнение 1'!$B$7:$D$236,3,0),"-")</f>
        <v>-</v>
      </c>
      <c r="R142" s="178" t="str">
        <f t="shared" si="25"/>
        <v>-</v>
      </c>
      <c r="S142" s="177"/>
      <c r="T142" s="184">
        <f t="shared" si="26"/>
        <v>0</v>
      </c>
      <c r="U142" s="224">
        <v>0</v>
      </c>
      <c r="V142" s="241">
        <v>0</v>
      </c>
      <c r="W142" s="246" t="s">
        <v>5183</v>
      </c>
      <c r="X142" s="246" t="s">
        <v>5183</v>
      </c>
      <c r="Y142" s="247">
        <f t="shared" si="27"/>
        <v>0</v>
      </c>
      <c r="Z142" s="247">
        <f t="shared" si="28"/>
        <v>0</v>
      </c>
      <c r="AA142" s="227">
        <f>IFERROR(VLOOKUP(B142,[5]Поставка!$B$3:$AA$2063,26,0),"-")</f>
        <v>451.2</v>
      </c>
      <c r="AB142" s="229" t="str">
        <f>IFERROR(VLOOKUP(C142,'[6]Приложение №1'!$C$7:$F$124,4,0),"-")</f>
        <v>-</v>
      </c>
    </row>
    <row r="143" spans="1:28" ht="16.149999999999999" customHeight="1" x14ac:dyDescent="0.25">
      <c r="A143" s="66" t="s">
        <v>442</v>
      </c>
      <c r="B143" s="201" t="s">
        <v>443</v>
      </c>
      <c r="C143" s="201" t="s">
        <v>444</v>
      </c>
      <c r="D143" s="66">
        <v>4</v>
      </c>
      <c r="E143" s="182">
        <v>1190.4000000000001</v>
      </c>
      <c r="F143" s="182">
        <v>4761.6000000000004</v>
      </c>
      <c r="G143" s="173">
        <f>IFERROR(VLOOKUP(B143,'[1]ВОМ КГ-3 СОЭКС'!$C$3:$K$2063,9,0),"-")</f>
        <v>4</v>
      </c>
      <c r="H143" s="174">
        <f>IFERROR(VLOOKUP(B143,'[1]ВОМ КГ-3 СОЭКС'!$C$3:$L$2063,10,0),"-")</f>
        <v>4761.6000000000004</v>
      </c>
      <c r="I143" s="175">
        <f>IFERROR(VLOOKUP(B143,[2]Отгрузки!$B$313:$C$510,2,0),"-")</f>
        <v>4</v>
      </c>
      <c r="J143" s="176">
        <f t="shared" si="29"/>
        <v>4761.6000000000004</v>
      </c>
      <c r="K143" s="179">
        <f>IFERROR(VLOOKUP(B143,'[3]08.10.25'!$B$305:$C$502,2,0),"-")</f>
        <v>4</v>
      </c>
      <c r="L143" s="180">
        <f t="shared" si="20"/>
        <v>4761.6000000000004</v>
      </c>
      <c r="M143" s="181">
        <f t="shared" si="21"/>
        <v>0</v>
      </c>
      <c r="N143" s="214">
        <f t="shared" si="22"/>
        <v>0</v>
      </c>
      <c r="O143" s="220">
        <f t="shared" si="23"/>
        <v>0</v>
      </c>
      <c r="P143" s="221">
        <f t="shared" si="24"/>
        <v>0</v>
      </c>
      <c r="Q143" s="217" t="str">
        <f>IFERROR(VLOOKUP(B143,'[4]Выполнение 1'!$B$7:$D$236,3,0),"-")</f>
        <v>-</v>
      </c>
      <c r="R143" s="178" t="str">
        <f t="shared" si="25"/>
        <v>-</v>
      </c>
      <c r="S143" s="177"/>
      <c r="T143" s="184">
        <f t="shared" si="26"/>
        <v>0</v>
      </c>
      <c r="U143" s="224">
        <v>0</v>
      </c>
      <c r="V143" s="241">
        <v>0</v>
      </c>
      <c r="W143" s="246" t="s">
        <v>5183</v>
      </c>
      <c r="X143" s="246" t="s">
        <v>5183</v>
      </c>
      <c r="Y143" s="247">
        <f t="shared" si="27"/>
        <v>0</v>
      </c>
      <c r="Z143" s="247">
        <f t="shared" si="28"/>
        <v>0</v>
      </c>
      <c r="AA143" s="227" t="str">
        <f>IFERROR(VLOOKUP(B143,[5]Поставка!$B$3:$AA$2063,26,0),"-")</f>
        <v>-</v>
      </c>
      <c r="AB143" s="229">
        <f>IFERROR(VLOOKUP(C143,'[6]Приложение №1'!$C$7:$F$124,4,0),"-")</f>
        <v>3.5712000000000002</v>
      </c>
    </row>
    <row r="144" spans="1:28" ht="16.149999999999999" customHeight="1" x14ac:dyDescent="0.25">
      <c r="A144" s="66" t="s">
        <v>445</v>
      </c>
      <c r="B144" s="201" t="s">
        <v>446</v>
      </c>
      <c r="C144" s="201" t="s">
        <v>447</v>
      </c>
      <c r="D144" s="66">
        <v>4</v>
      </c>
      <c r="E144" s="182">
        <v>247</v>
      </c>
      <c r="F144" s="182">
        <v>988</v>
      </c>
      <c r="G144" s="173">
        <f>IFERROR(VLOOKUP(B144,'[1]ВОМ КГ-3 СОЭКС'!$C$3:$K$2063,9,0),"-")</f>
        <v>4</v>
      </c>
      <c r="H144" s="174">
        <f>IFERROR(VLOOKUP(B144,'[1]ВОМ КГ-3 СОЭКС'!$C$3:$L$2063,10,0),"-")</f>
        <v>988</v>
      </c>
      <c r="I144" s="175">
        <f>IFERROR(VLOOKUP(B144,[2]Отгрузки!$B$313:$C$510,2,0),"-")</f>
        <v>4</v>
      </c>
      <c r="J144" s="176">
        <f t="shared" si="29"/>
        <v>988</v>
      </c>
      <c r="K144" s="179">
        <f>IFERROR(VLOOKUP(B144,'[3]08.10.25'!$B$305:$C$502,2,0),"-")</f>
        <v>4</v>
      </c>
      <c r="L144" s="180">
        <f t="shared" si="20"/>
        <v>988</v>
      </c>
      <c r="M144" s="181">
        <f t="shared" si="21"/>
        <v>0</v>
      </c>
      <c r="N144" s="214">
        <f t="shared" si="22"/>
        <v>0</v>
      </c>
      <c r="O144" s="220">
        <f t="shared" si="23"/>
        <v>0</v>
      </c>
      <c r="P144" s="221">
        <f t="shared" si="24"/>
        <v>0</v>
      </c>
      <c r="Q144" s="217" t="str">
        <f>IFERROR(VLOOKUP(B144,'[4]Выполнение 1'!$B$7:$D$236,3,0),"-")</f>
        <v>-</v>
      </c>
      <c r="R144" s="178" t="str">
        <f t="shared" si="25"/>
        <v>-</v>
      </c>
      <c r="S144" s="177"/>
      <c r="T144" s="184">
        <f t="shared" si="26"/>
        <v>0</v>
      </c>
      <c r="U144" s="224">
        <v>0</v>
      </c>
      <c r="V144" s="241">
        <v>0</v>
      </c>
      <c r="W144" s="246" t="s">
        <v>5183</v>
      </c>
      <c r="X144" s="246" t="s">
        <v>5183</v>
      </c>
      <c r="Y144" s="247">
        <f t="shared" si="27"/>
        <v>0</v>
      </c>
      <c r="Z144" s="247">
        <f t="shared" si="28"/>
        <v>0</v>
      </c>
      <c r="AA144" s="227">
        <f>IFERROR(VLOOKUP(B144,[5]Поставка!$B$3:$AA$2063,26,0),"-")</f>
        <v>988</v>
      </c>
      <c r="AB144" s="229" t="str">
        <f>IFERROR(VLOOKUP(C144,'[6]Приложение №1'!$C$7:$F$124,4,0),"-")</f>
        <v>-</v>
      </c>
    </row>
    <row r="145" spans="1:28" ht="16.149999999999999" customHeight="1" x14ac:dyDescent="0.25">
      <c r="A145" s="66" t="s">
        <v>448</v>
      </c>
      <c r="B145" s="201" t="s">
        <v>449</v>
      </c>
      <c r="C145" s="201" t="s">
        <v>450</v>
      </c>
      <c r="D145" s="66">
        <v>1</v>
      </c>
      <c r="E145" s="182">
        <v>1779.2</v>
      </c>
      <c r="F145" s="182">
        <v>1779.2</v>
      </c>
      <c r="G145" s="173">
        <f>IFERROR(VLOOKUP(B145,'[1]ВОМ КГ-3 СОЭКС'!$C$3:$K$2063,9,0),"-")</f>
        <v>1</v>
      </c>
      <c r="H145" s="174">
        <f>IFERROR(VLOOKUP(B145,'[1]ВОМ КГ-3 СОЭКС'!$C$3:$L$2063,10,0),"-")</f>
        <v>1779.2</v>
      </c>
      <c r="I145" s="175">
        <f>IFERROR(VLOOKUP(B145,[2]Отгрузки!$B$313:$C$510,2,0),"-")</f>
        <v>1</v>
      </c>
      <c r="J145" s="176">
        <f t="shared" si="29"/>
        <v>1779.2</v>
      </c>
      <c r="K145" s="179">
        <f>IFERROR(VLOOKUP(B145,'[3]08.10.25'!$B$305:$C$502,2,0),"-")</f>
        <v>1</v>
      </c>
      <c r="L145" s="180">
        <f t="shared" si="20"/>
        <v>1779.2</v>
      </c>
      <c r="M145" s="181">
        <f t="shared" si="21"/>
        <v>0</v>
      </c>
      <c r="N145" s="214">
        <f t="shared" si="22"/>
        <v>0</v>
      </c>
      <c r="O145" s="220">
        <f t="shared" si="23"/>
        <v>0</v>
      </c>
      <c r="P145" s="221">
        <f t="shared" si="24"/>
        <v>0</v>
      </c>
      <c r="Q145" s="217" t="str">
        <f>IFERROR(VLOOKUP(B145,'[4]Выполнение 1'!$B$7:$D$236,3,0),"-")</f>
        <v>-</v>
      </c>
      <c r="R145" s="178" t="str">
        <f t="shared" si="25"/>
        <v>-</v>
      </c>
      <c r="S145" s="177"/>
      <c r="T145" s="184">
        <f t="shared" si="26"/>
        <v>0</v>
      </c>
      <c r="U145" s="224">
        <v>0</v>
      </c>
      <c r="V145" s="241">
        <v>0</v>
      </c>
      <c r="W145" s="246" t="s">
        <v>5183</v>
      </c>
      <c r="X145" s="246" t="s">
        <v>5183</v>
      </c>
      <c r="Y145" s="247">
        <f t="shared" si="27"/>
        <v>0</v>
      </c>
      <c r="Z145" s="247">
        <f t="shared" si="28"/>
        <v>0</v>
      </c>
      <c r="AA145" s="227" t="str">
        <f>IFERROR(VLOOKUP(B145,[5]Поставка!$B$3:$AA$2063,26,0),"-")</f>
        <v>-</v>
      </c>
      <c r="AB145" s="229">
        <f>IFERROR(VLOOKUP(C145,'[6]Приложение №1'!$C$7:$F$124,4,0),"-")</f>
        <v>1.7792000000000001</v>
      </c>
    </row>
    <row r="146" spans="1:28" ht="16.149999999999999" customHeight="1" x14ac:dyDescent="0.25">
      <c r="A146" s="66" t="s">
        <v>451</v>
      </c>
      <c r="B146" s="201" t="s">
        <v>452</v>
      </c>
      <c r="C146" s="201" t="s">
        <v>453</v>
      </c>
      <c r="D146" s="66">
        <v>7</v>
      </c>
      <c r="E146" s="182">
        <v>1764.7</v>
      </c>
      <c r="F146" s="182">
        <v>12352.9</v>
      </c>
      <c r="G146" s="173">
        <f>IFERROR(VLOOKUP(B146,'[1]ВОМ КГ-3 СОЭКС'!$C$3:$K$2063,9,0),"-")</f>
        <v>7</v>
      </c>
      <c r="H146" s="174">
        <f>IFERROR(VLOOKUP(B146,'[1]ВОМ КГ-3 СОЭКС'!$C$3:$L$2063,10,0),"-")</f>
        <v>12352.9</v>
      </c>
      <c r="I146" s="175">
        <f>IFERROR(VLOOKUP(B146,[2]Отгрузки!$B$313:$C$510,2,0),"-")</f>
        <v>6</v>
      </c>
      <c r="J146" s="176">
        <f t="shared" si="29"/>
        <v>10588.2</v>
      </c>
      <c r="K146" s="179">
        <f>IFERROR(VLOOKUP(B146,'[3]08.10.25'!$B$305:$C$502,2,0),"-")</f>
        <v>7</v>
      </c>
      <c r="L146" s="180">
        <f t="shared" si="20"/>
        <v>12352.9</v>
      </c>
      <c r="M146" s="181">
        <f t="shared" si="21"/>
        <v>1</v>
      </c>
      <c r="N146" s="214">
        <f t="shared" si="22"/>
        <v>1764.7</v>
      </c>
      <c r="O146" s="220">
        <f t="shared" si="23"/>
        <v>0</v>
      </c>
      <c r="P146" s="221">
        <f t="shared" si="24"/>
        <v>0</v>
      </c>
      <c r="Q146" s="217" t="str">
        <f>IFERROR(VLOOKUP(B146,'[4]Выполнение 1'!$B$7:$D$236,3,0),"-")</f>
        <v>-</v>
      </c>
      <c r="R146" s="178" t="str">
        <f t="shared" si="25"/>
        <v>-</v>
      </c>
      <c r="S146" s="177"/>
      <c r="T146" s="184">
        <f t="shared" si="26"/>
        <v>0</v>
      </c>
      <c r="U146" s="224">
        <v>0</v>
      </c>
      <c r="V146" s="241">
        <v>0</v>
      </c>
      <c r="W146" s="246" t="s">
        <v>5183</v>
      </c>
      <c r="X146" s="246" t="s">
        <v>5183</v>
      </c>
      <c r="Y146" s="247">
        <f t="shared" si="27"/>
        <v>0</v>
      </c>
      <c r="Z146" s="247">
        <f t="shared" si="28"/>
        <v>0</v>
      </c>
      <c r="AA146" s="227" t="str">
        <f>IFERROR(VLOOKUP(B146,[5]Поставка!$B$3:$AA$2063,26,0),"-")</f>
        <v>-</v>
      </c>
      <c r="AB146" s="229">
        <f>IFERROR(VLOOKUP(C146,'[6]Приложение №1'!$C$7:$F$124,4,0),"-")</f>
        <v>10.588200000000001</v>
      </c>
    </row>
    <row r="147" spans="1:28" ht="16.149999999999999" customHeight="1" x14ac:dyDescent="0.25">
      <c r="A147" s="66" t="s">
        <v>454</v>
      </c>
      <c r="B147" s="201" t="s">
        <v>455</v>
      </c>
      <c r="C147" s="201" t="s">
        <v>456</v>
      </c>
      <c r="D147" s="66">
        <v>1</v>
      </c>
      <c r="E147" s="182">
        <v>1786.1</v>
      </c>
      <c r="F147" s="182">
        <v>1786.1</v>
      </c>
      <c r="G147" s="173">
        <f>IFERROR(VLOOKUP(B147,'[1]ВОМ КГ-3 СОЭКС'!$C$3:$K$2063,9,0),"-")</f>
        <v>1</v>
      </c>
      <c r="H147" s="174">
        <f>IFERROR(VLOOKUP(B147,'[1]ВОМ КГ-3 СОЭКС'!$C$3:$L$2063,10,0),"-")</f>
        <v>1786.1</v>
      </c>
      <c r="I147" s="175">
        <f>IFERROR(VLOOKUP(B147,[2]Отгрузки!$B$313:$C$510,2,0),"-")</f>
        <v>1</v>
      </c>
      <c r="J147" s="176">
        <f t="shared" si="29"/>
        <v>1786.1</v>
      </c>
      <c r="K147" s="179">
        <f>IFERROR(VLOOKUP(B147,'[3]08.10.25'!$B$305:$C$502,2,0),"-")</f>
        <v>1</v>
      </c>
      <c r="L147" s="180">
        <f t="shared" si="20"/>
        <v>1786.1</v>
      </c>
      <c r="M147" s="181">
        <f t="shared" si="21"/>
        <v>0</v>
      </c>
      <c r="N147" s="214">
        <f t="shared" si="22"/>
        <v>0</v>
      </c>
      <c r="O147" s="220">
        <f t="shared" si="23"/>
        <v>0</v>
      </c>
      <c r="P147" s="221">
        <f t="shared" si="24"/>
        <v>0</v>
      </c>
      <c r="Q147" s="217" t="str">
        <f>IFERROR(VLOOKUP(B147,'[4]Выполнение 1'!$B$7:$D$236,3,0),"-")</f>
        <v>-</v>
      </c>
      <c r="R147" s="178" t="str">
        <f t="shared" si="25"/>
        <v>-</v>
      </c>
      <c r="S147" s="177"/>
      <c r="T147" s="184">
        <f t="shared" si="26"/>
        <v>0</v>
      </c>
      <c r="U147" s="224">
        <v>0</v>
      </c>
      <c r="V147" s="241">
        <v>0</v>
      </c>
      <c r="W147" s="246" t="s">
        <v>5183</v>
      </c>
      <c r="X147" s="246" t="s">
        <v>5183</v>
      </c>
      <c r="Y147" s="247">
        <f t="shared" si="27"/>
        <v>0</v>
      </c>
      <c r="Z147" s="247">
        <f t="shared" si="28"/>
        <v>0</v>
      </c>
      <c r="AA147" s="227" t="str">
        <f>IFERROR(VLOOKUP(B147,[5]Поставка!$B$3:$AA$2063,26,0),"-")</f>
        <v>-</v>
      </c>
      <c r="AB147" s="229">
        <f>IFERROR(VLOOKUP(C147,'[6]Приложение №1'!$C$7:$F$124,4,0),"-")</f>
        <v>1.7860999999999998</v>
      </c>
    </row>
    <row r="148" spans="1:28" ht="16.149999999999999" customHeight="1" x14ac:dyDescent="0.25">
      <c r="A148" s="66" t="s">
        <v>457</v>
      </c>
      <c r="B148" s="201" t="s">
        <v>458</v>
      </c>
      <c r="C148" s="201" t="s">
        <v>459</v>
      </c>
      <c r="D148" s="66">
        <v>1</v>
      </c>
      <c r="E148" s="182">
        <v>1753.2</v>
      </c>
      <c r="F148" s="182">
        <v>1753.2</v>
      </c>
      <c r="G148" s="173">
        <f>IFERROR(VLOOKUP(B148,'[1]ВОМ КГ-3 СОЭКС'!$C$3:$K$2063,9,0),"-")</f>
        <v>1</v>
      </c>
      <c r="H148" s="174">
        <f>IFERROR(VLOOKUP(B148,'[1]ВОМ КГ-3 СОЭКС'!$C$3:$L$2063,10,0),"-")</f>
        <v>1753.2</v>
      </c>
      <c r="I148" s="175">
        <f>IFERROR(VLOOKUP(B148,[2]Отгрузки!$B$313:$C$510,2,0),"-")</f>
        <v>1</v>
      </c>
      <c r="J148" s="176">
        <f t="shared" si="29"/>
        <v>1753.2</v>
      </c>
      <c r="K148" s="179">
        <f>IFERROR(VLOOKUP(B148,'[3]08.10.25'!$B$305:$C$502,2,0),"-")</f>
        <v>1</v>
      </c>
      <c r="L148" s="180">
        <f t="shared" si="20"/>
        <v>1753.2</v>
      </c>
      <c r="M148" s="181">
        <f t="shared" si="21"/>
        <v>0</v>
      </c>
      <c r="N148" s="214">
        <f t="shared" si="22"/>
        <v>0</v>
      </c>
      <c r="O148" s="220">
        <f t="shared" si="23"/>
        <v>0</v>
      </c>
      <c r="P148" s="221">
        <f t="shared" si="24"/>
        <v>0</v>
      </c>
      <c r="Q148" s="217" t="str">
        <f>IFERROR(VLOOKUP(B148,'[4]Выполнение 1'!$B$7:$D$236,3,0),"-")</f>
        <v>-</v>
      </c>
      <c r="R148" s="178" t="str">
        <f t="shared" si="25"/>
        <v>-</v>
      </c>
      <c r="S148" s="177"/>
      <c r="T148" s="184">
        <f t="shared" si="26"/>
        <v>0</v>
      </c>
      <c r="U148" s="224">
        <v>0</v>
      </c>
      <c r="V148" s="241">
        <v>0</v>
      </c>
      <c r="W148" s="246" t="s">
        <v>5183</v>
      </c>
      <c r="X148" s="246" t="s">
        <v>5183</v>
      </c>
      <c r="Y148" s="247">
        <f t="shared" si="27"/>
        <v>0</v>
      </c>
      <c r="Z148" s="247">
        <f t="shared" si="28"/>
        <v>0</v>
      </c>
      <c r="AA148" s="227" t="str">
        <f>IFERROR(VLOOKUP(B148,[5]Поставка!$B$3:$AA$2063,26,0),"-")</f>
        <v>-</v>
      </c>
      <c r="AB148" s="229">
        <f>IFERROR(VLOOKUP(C148,'[6]Приложение №1'!$C$7:$F$124,4,0),"-")</f>
        <v>1.7532000000000001</v>
      </c>
    </row>
    <row r="149" spans="1:28" ht="16.149999999999999" customHeight="1" x14ac:dyDescent="0.25">
      <c r="A149" s="66" t="s">
        <v>460</v>
      </c>
      <c r="B149" s="201" t="s">
        <v>461</v>
      </c>
      <c r="C149" s="201" t="s">
        <v>462</v>
      </c>
      <c r="D149" s="66">
        <v>1</v>
      </c>
      <c r="E149" s="182">
        <v>1589.2</v>
      </c>
      <c r="F149" s="182">
        <v>1589.2</v>
      </c>
      <c r="G149" s="173">
        <f>IFERROR(VLOOKUP(B149,'[1]ВОМ КГ-3 СОЭКС'!$C$3:$K$2063,9,0),"-")</f>
        <v>1</v>
      </c>
      <c r="H149" s="174">
        <f>IFERROR(VLOOKUP(B149,'[1]ВОМ КГ-3 СОЭКС'!$C$3:$L$2063,10,0),"-")</f>
        <v>1589.2</v>
      </c>
      <c r="I149" s="175" t="str">
        <f>IFERROR(VLOOKUP(B149,[2]Отгрузки!$B$313:$C$510,2,0),"-")</f>
        <v>-</v>
      </c>
      <c r="J149" s="176" t="str">
        <f t="shared" si="29"/>
        <v>-</v>
      </c>
      <c r="K149" s="179" t="str">
        <f>IFERROR(VLOOKUP(B149,'[3]08.10.25'!$B$305:$C$502,2,0),"-")</f>
        <v>-</v>
      </c>
      <c r="L149" s="180" t="str">
        <f t="shared" si="20"/>
        <v>-</v>
      </c>
      <c r="M149" s="181">
        <v>1</v>
      </c>
      <c r="N149" s="214">
        <f t="shared" si="22"/>
        <v>1589.2</v>
      </c>
      <c r="O149" s="220">
        <f t="shared" si="23"/>
        <v>1</v>
      </c>
      <c r="P149" s="221">
        <f t="shared" si="24"/>
        <v>1589.2</v>
      </c>
      <c r="Q149" s="217" t="str">
        <f>IFERROR(VLOOKUP(B149,'[4]Выполнение 1'!$B$7:$D$236,3,0),"-")</f>
        <v>-</v>
      </c>
      <c r="R149" s="178" t="str">
        <f t="shared" si="25"/>
        <v>-</v>
      </c>
      <c r="S149" s="177"/>
      <c r="T149" s="184">
        <f t="shared" si="26"/>
        <v>0</v>
      </c>
      <c r="U149" s="224">
        <v>0</v>
      </c>
      <c r="V149" s="241">
        <v>0</v>
      </c>
      <c r="W149" s="246" t="s">
        <v>5183</v>
      </c>
      <c r="X149" s="246" t="s">
        <v>5183</v>
      </c>
      <c r="Y149" s="247">
        <f t="shared" si="27"/>
        <v>0</v>
      </c>
      <c r="Z149" s="247">
        <f t="shared" si="28"/>
        <v>0</v>
      </c>
      <c r="AA149" s="227" t="str">
        <f>IFERROR(VLOOKUP(B149,[5]Поставка!$B$3:$AA$2063,26,0),"-")</f>
        <v>-</v>
      </c>
      <c r="AB149" s="229" t="str">
        <f>IFERROR(VLOOKUP(C149,'[6]Приложение №1'!$C$7:$F$124,4,0),"-")</f>
        <v>-</v>
      </c>
    </row>
    <row r="150" spans="1:28" ht="16.149999999999999" customHeight="1" x14ac:dyDescent="0.25">
      <c r="A150" s="66" t="s">
        <v>463</v>
      </c>
      <c r="B150" s="201" t="s">
        <v>464</v>
      </c>
      <c r="C150" s="201" t="s">
        <v>465</v>
      </c>
      <c r="D150" s="66">
        <v>1</v>
      </c>
      <c r="E150" s="182">
        <v>1611.2</v>
      </c>
      <c r="F150" s="182">
        <v>1611.2</v>
      </c>
      <c r="G150" s="173">
        <f>IFERROR(VLOOKUP(B150,'[1]ВОМ КГ-3 СОЭКС'!$C$3:$K$2063,9,0),"-")</f>
        <v>1</v>
      </c>
      <c r="H150" s="174">
        <f>IFERROR(VLOOKUP(B150,'[1]ВОМ КГ-3 СОЭКС'!$C$3:$L$2063,10,0),"-")</f>
        <v>1611.2</v>
      </c>
      <c r="I150" s="175">
        <f>IFERROR(VLOOKUP(B150,[2]Отгрузки!$B$313:$C$510,2,0),"-")</f>
        <v>1</v>
      </c>
      <c r="J150" s="176">
        <f t="shared" si="29"/>
        <v>1611.2</v>
      </c>
      <c r="K150" s="179">
        <f>IFERROR(VLOOKUP(B150,'[3]08.10.25'!$B$305:$C$502,2,0),"-")</f>
        <v>1</v>
      </c>
      <c r="L150" s="180">
        <f t="shared" si="20"/>
        <v>1611.2</v>
      </c>
      <c r="M150" s="181">
        <f t="shared" si="21"/>
        <v>0</v>
      </c>
      <c r="N150" s="214">
        <f t="shared" si="22"/>
        <v>0</v>
      </c>
      <c r="O150" s="220">
        <f t="shared" si="23"/>
        <v>0</v>
      </c>
      <c r="P150" s="221">
        <f t="shared" si="24"/>
        <v>0</v>
      </c>
      <c r="Q150" s="217" t="str">
        <f>IFERROR(VLOOKUP(B150,'[4]Выполнение 1'!$B$7:$D$236,3,0),"-")</f>
        <v>-</v>
      </c>
      <c r="R150" s="178" t="str">
        <f t="shared" si="25"/>
        <v>-</v>
      </c>
      <c r="S150" s="177"/>
      <c r="T150" s="184">
        <f t="shared" si="26"/>
        <v>0</v>
      </c>
      <c r="U150" s="224">
        <v>0</v>
      </c>
      <c r="V150" s="241">
        <v>0</v>
      </c>
      <c r="W150" s="246" t="s">
        <v>5183</v>
      </c>
      <c r="X150" s="246" t="s">
        <v>5183</v>
      </c>
      <c r="Y150" s="247">
        <f t="shared" si="27"/>
        <v>0</v>
      </c>
      <c r="Z150" s="247">
        <f t="shared" si="28"/>
        <v>0</v>
      </c>
      <c r="AA150" s="227" t="str">
        <f>IFERROR(VLOOKUP(B150,[5]Поставка!$B$3:$AA$2063,26,0),"-")</f>
        <v>-</v>
      </c>
      <c r="AB150" s="229">
        <f>IFERROR(VLOOKUP(C150,'[6]Приложение №1'!$C$7:$F$124,4,0),"-")</f>
        <v>1.6112</v>
      </c>
    </row>
    <row r="151" spans="1:28" ht="16.149999999999999" customHeight="1" x14ac:dyDescent="0.25">
      <c r="A151" s="66" t="s">
        <v>466</v>
      </c>
      <c r="B151" s="201" t="s">
        <v>467</v>
      </c>
      <c r="C151" s="201" t="s">
        <v>468</v>
      </c>
      <c r="D151" s="66">
        <v>1</v>
      </c>
      <c r="E151" s="182">
        <v>1497</v>
      </c>
      <c r="F151" s="182">
        <v>1497</v>
      </c>
      <c r="G151" s="173">
        <f>IFERROR(VLOOKUP(B151,'[1]ВОМ КГ-3 СОЭКС'!$C$3:$K$2063,9,0),"-")</f>
        <v>1</v>
      </c>
      <c r="H151" s="174">
        <f>IFERROR(VLOOKUP(B151,'[1]ВОМ КГ-3 СОЭКС'!$C$3:$L$2063,10,0),"-")</f>
        <v>1497</v>
      </c>
      <c r="I151" s="175">
        <f>IFERROR(VLOOKUP(B151,[2]Отгрузки!$B$313:$C$510,2,0),"-")</f>
        <v>1</v>
      </c>
      <c r="J151" s="176">
        <f t="shared" si="29"/>
        <v>1497</v>
      </c>
      <c r="K151" s="179">
        <f>IFERROR(VLOOKUP(B151,'[3]08.10.25'!$B$305:$C$502,2,0),"-")</f>
        <v>1</v>
      </c>
      <c r="L151" s="180">
        <f t="shared" si="20"/>
        <v>1497</v>
      </c>
      <c r="M151" s="181">
        <f t="shared" si="21"/>
        <v>0</v>
      </c>
      <c r="N151" s="214">
        <f t="shared" si="22"/>
        <v>0</v>
      </c>
      <c r="O151" s="220">
        <f t="shared" si="23"/>
        <v>0</v>
      </c>
      <c r="P151" s="221">
        <f t="shared" si="24"/>
        <v>0</v>
      </c>
      <c r="Q151" s="217" t="str">
        <f>IFERROR(VLOOKUP(B151,'[4]Выполнение 1'!$B$7:$D$236,3,0),"-")</f>
        <v>-</v>
      </c>
      <c r="R151" s="178" t="str">
        <f t="shared" si="25"/>
        <v>-</v>
      </c>
      <c r="S151" s="177"/>
      <c r="T151" s="184">
        <f t="shared" si="26"/>
        <v>0</v>
      </c>
      <c r="U151" s="224">
        <v>0</v>
      </c>
      <c r="V151" s="241">
        <v>0</v>
      </c>
      <c r="W151" s="246" t="s">
        <v>5183</v>
      </c>
      <c r="X151" s="246" t="s">
        <v>5183</v>
      </c>
      <c r="Y151" s="247">
        <f t="shared" si="27"/>
        <v>0</v>
      </c>
      <c r="Z151" s="247">
        <f t="shared" si="28"/>
        <v>0</v>
      </c>
      <c r="AA151" s="227" t="str">
        <f>IFERROR(VLOOKUP(B151,[5]Поставка!$B$3:$AA$2063,26,0),"-")</f>
        <v>-</v>
      </c>
      <c r="AB151" s="229">
        <f>IFERROR(VLOOKUP(C151,'[6]Приложение №1'!$C$7:$F$124,4,0),"-")</f>
        <v>1.4970000000000001</v>
      </c>
    </row>
    <row r="152" spans="1:28" ht="16.149999999999999" customHeight="1" x14ac:dyDescent="0.25">
      <c r="A152" s="66" t="s">
        <v>469</v>
      </c>
      <c r="B152" s="201" t="s">
        <v>470</v>
      </c>
      <c r="C152" s="201" t="s">
        <v>471</v>
      </c>
      <c r="D152" s="66">
        <v>1</v>
      </c>
      <c r="E152" s="182">
        <v>1524.6</v>
      </c>
      <c r="F152" s="182">
        <v>1524.6</v>
      </c>
      <c r="G152" s="173">
        <f>IFERROR(VLOOKUP(B152,'[1]ВОМ КГ-3 СОЭКС'!$C$3:$K$2063,9,0),"-")</f>
        <v>1</v>
      </c>
      <c r="H152" s="174">
        <f>IFERROR(VLOOKUP(B152,'[1]ВОМ КГ-3 СОЭКС'!$C$3:$L$2063,10,0),"-")</f>
        <v>1524.6</v>
      </c>
      <c r="I152" s="175">
        <f>IFERROR(VLOOKUP(B152,[2]Отгрузки!$B$313:$C$510,2,0),"-")</f>
        <v>1</v>
      </c>
      <c r="J152" s="176">
        <f t="shared" si="29"/>
        <v>1524.6</v>
      </c>
      <c r="K152" s="179">
        <f>IFERROR(VLOOKUP(B152,'[3]08.10.25'!$B$305:$C$502,2,0),"-")</f>
        <v>1</v>
      </c>
      <c r="L152" s="180">
        <f t="shared" si="20"/>
        <v>1524.6</v>
      </c>
      <c r="M152" s="181">
        <f t="shared" si="21"/>
        <v>0</v>
      </c>
      <c r="N152" s="214">
        <f t="shared" si="22"/>
        <v>0</v>
      </c>
      <c r="O152" s="220">
        <f t="shared" si="23"/>
        <v>0</v>
      </c>
      <c r="P152" s="221">
        <f t="shared" si="24"/>
        <v>0</v>
      </c>
      <c r="Q152" s="217" t="str">
        <f>IFERROR(VLOOKUP(B152,'[4]Выполнение 1'!$B$7:$D$236,3,0),"-")</f>
        <v>-</v>
      </c>
      <c r="R152" s="178" t="str">
        <f t="shared" si="25"/>
        <v>-</v>
      </c>
      <c r="S152" s="177"/>
      <c r="T152" s="184">
        <f t="shared" si="26"/>
        <v>0</v>
      </c>
      <c r="U152" s="224">
        <v>0</v>
      </c>
      <c r="V152" s="241">
        <v>0</v>
      </c>
      <c r="W152" s="246" t="s">
        <v>5183</v>
      </c>
      <c r="X152" s="246" t="s">
        <v>5183</v>
      </c>
      <c r="Y152" s="247">
        <f t="shared" si="27"/>
        <v>0</v>
      </c>
      <c r="Z152" s="247">
        <f t="shared" si="28"/>
        <v>0</v>
      </c>
      <c r="AA152" s="227" t="str">
        <f>IFERROR(VLOOKUP(B152,[5]Поставка!$B$3:$AA$2063,26,0),"-")</f>
        <v>-</v>
      </c>
      <c r="AB152" s="229">
        <f>IFERROR(VLOOKUP(C152,'[6]Приложение №1'!$C$7:$F$124,4,0),"-")</f>
        <v>1.5246</v>
      </c>
    </row>
    <row r="153" spans="1:28" ht="16.149999999999999" customHeight="1" x14ac:dyDescent="0.25">
      <c r="A153" s="66" t="s">
        <v>472</v>
      </c>
      <c r="B153" s="201" t="s">
        <v>473</v>
      </c>
      <c r="C153" s="201" t="s">
        <v>474</v>
      </c>
      <c r="D153" s="66">
        <v>2</v>
      </c>
      <c r="E153" s="182">
        <v>1483.7</v>
      </c>
      <c r="F153" s="182">
        <v>2967.4</v>
      </c>
      <c r="G153" s="173">
        <f>IFERROR(VLOOKUP(B153,'[1]ВОМ КГ-3 СОЭКС'!$C$3:$K$2063,9,0),"-")</f>
        <v>2</v>
      </c>
      <c r="H153" s="174">
        <f>IFERROR(VLOOKUP(B153,'[1]ВОМ КГ-3 СОЭКС'!$C$3:$L$2063,10,0),"-")</f>
        <v>2967.4</v>
      </c>
      <c r="I153" s="175">
        <f>IFERROR(VLOOKUP(B153,[2]Отгрузки!$B$313:$C$510,2,0),"-")</f>
        <v>2</v>
      </c>
      <c r="J153" s="176">
        <f t="shared" si="29"/>
        <v>2967.4</v>
      </c>
      <c r="K153" s="179">
        <f>IFERROR(VLOOKUP(B153,'[3]08.10.25'!$B$305:$C$502,2,0),"-")</f>
        <v>2</v>
      </c>
      <c r="L153" s="180">
        <f t="shared" si="20"/>
        <v>2967.4</v>
      </c>
      <c r="M153" s="181">
        <f t="shared" si="21"/>
        <v>0</v>
      </c>
      <c r="N153" s="214">
        <f t="shared" si="22"/>
        <v>0</v>
      </c>
      <c r="O153" s="220">
        <f t="shared" si="23"/>
        <v>0</v>
      </c>
      <c r="P153" s="221">
        <f t="shared" si="24"/>
        <v>0</v>
      </c>
      <c r="Q153" s="217" t="str">
        <f>IFERROR(VLOOKUP(B153,'[4]Выполнение 1'!$B$7:$D$236,3,0),"-")</f>
        <v>-</v>
      </c>
      <c r="R153" s="178" t="str">
        <f t="shared" si="25"/>
        <v>-</v>
      </c>
      <c r="S153" s="177"/>
      <c r="T153" s="184">
        <f t="shared" si="26"/>
        <v>0</v>
      </c>
      <c r="U153" s="224">
        <v>0</v>
      </c>
      <c r="V153" s="241">
        <v>0</v>
      </c>
      <c r="W153" s="246" t="s">
        <v>5183</v>
      </c>
      <c r="X153" s="246" t="s">
        <v>5183</v>
      </c>
      <c r="Y153" s="247">
        <f t="shared" si="27"/>
        <v>0</v>
      </c>
      <c r="Z153" s="247">
        <f t="shared" si="28"/>
        <v>0</v>
      </c>
      <c r="AA153" s="227" t="str">
        <f>IFERROR(VLOOKUP(B153,[5]Поставка!$B$3:$AA$2063,26,0),"-")</f>
        <v>-</v>
      </c>
      <c r="AB153" s="229">
        <f>IFERROR(VLOOKUP(C153,'[6]Приложение №1'!$C$7:$F$124,4,0),"-")</f>
        <v>2.9674</v>
      </c>
    </row>
    <row r="154" spans="1:28" ht="16.149999999999999" customHeight="1" x14ac:dyDescent="0.25">
      <c r="A154" s="66" t="s">
        <v>475</v>
      </c>
      <c r="B154" s="201" t="s">
        <v>476</v>
      </c>
      <c r="C154" s="201" t="s">
        <v>477</v>
      </c>
      <c r="D154" s="66">
        <v>1</v>
      </c>
      <c r="E154" s="182">
        <v>1511.5</v>
      </c>
      <c r="F154" s="182">
        <v>1511.5</v>
      </c>
      <c r="G154" s="173">
        <f>IFERROR(VLOOKUP(B154,'[1]ВОМ КГ-3 СОЭКС'!$C$3:$K$2063,9,0),"-")</f>
        <v>1</v>
      </c>
      <c r="H154" s="174">
        <f>IFERROR(VLOOKUP(B154,'[1]ВОМ КГ-3 СОЭКС'!$C$3:$L$2063,10,0),"-")</f>
        <v>1511.5</v>
      </c>
      <c r="I154" s="175">
        <f>IFERROR(VLOOKUP(B154,[2]Отгрузки!$B$313:$C$510,2,0),"-")</f>
        <v>1</v>
      </c>
      <c r="J154" s="176">
        <f t="shared" si="29"/>
        <v>1511.5</v>
      </c>
      <c r="K154" s="179">
        <f>IFERROR(VLOOKUP(B154,'[3]08.10.25'!$B$305:$C$502,2,0),"-")</f>
        <v>1</v>
      </c>
      <c r="L154" s="180">
        <f t="shared" si="20"/>
        <v>1511.5</v>
      </c>
      <c r="M154" s="181">
        <f t="shared" si="21"/>
        <v>0</v>
      </c>
      <c r="N154" s="214">
        <f t="shared" si="22"/>
        <v>0</v>
      </c>
      <c r="O154" s="220">
        <f t="shared" si="23"/>
        <v>0</v>
      </c>
      <c r="P154" s="221">
        <f t="shared" si="24"/>
        <v>0</v>
      </c>
      <c r="Q154" s="217" t="str">
        <f>IFERROR(VLOOKUP(B154,'[4]Выполнение 1'!$B$7:$D$236,3,0),"-")</f>
        <v>-</v>
      </c>
      <c r="R154" s="178" t="str">
        <f t="shared" si="25"/>
        <v>-</v>
      </c>
      <c r="S154" s="177"/>
      <c r="T154" s="184">
        <f t="shared" si="26"/>
        <v>0</v>
      </c>
      <c r="U154" s="224">
        <v>0</v>
      </c>
      <c r="V154" s="241">
        <v>0</v>
      </c>
      <c r="W154" s="246" t="s">
        <v>5183</v>
      </c>
      <c r="X154" s="246" t="s">
        <v>5183</v>
      </c>
      <c r="Y154" s="247">
        <f t="shared" si="27"/>
        <v>0</v>
      </c>
      <c r="Z154" s="247">
        <f t="shared" si="28"/>
        <v>0</v>
      </c>
      <c r="AA154" s="227" t="str">
        <f>IFERROR(VLOOKUP(B154,[5]Поставка!$B$3:$AA$2063,26,0),"-")</f>
        <v>-</v>
      </c>
      <c r="AB154" s="229">
        <f>IFERROR(VLOOKUP(C154,'[6]Приложение №1'!$C$7:$F$124,4,0),"-")</f>
        <v>1.5115000000000001</v>
      </c>
    </row>
    <row r="155" spans="1:28" ht="16.149999999999999" customHeight="1" x14ac:dyDescent="0.25">
      <c r="A155" s="66" t="s">
        <v>478</v>
      </c>
      <c r="B155" s="201" t="s">
        <v>479</v>
      </c>
      <c r="C155" s="201" t="s">
        <v>480</v>
      </c>
      <c r="D155" s="66">
        <v>1</v>
      </c>
      <c r="E155" s="182">
        <v>1526.6</v>
      </c>
      <c r="F155" s="182">
        <v>1526.6</v>
      </c>
      <c r="G155" s="173">
        <f>IFERROR(VLOOKUP(B155,'[1]ВОМ КГ-3 СОЭКС'!$C$3:$K$2063,9,0),"-")</f>
        <v>1</v>
      </c>
      <c r="H155" s="174">
        <f>IFERROR(VLOOKUP(B155,'[1]ВОМ КГ-3 СОЭКС'!$C$3:$L$2063,10,0),"-")</f>
        <v>1526.6</v>
      </c>
      <c r="I155" s="175">
        <f>IFERROR(VLOOKUP(B155,[2]Отгрузки!$B$313:$C$510,2,0),"-")</f>
        <v>1</v>
      </c>
      <c r="J155" s="176">
        <f t="shared" si="29"/>
        <v>1526.6</v>
      </c>
      <c r="K155" s="179">
        <f>IFERROR(VLOOKUP(B155,'[3]08.10.25'!$B$305:$C$502,2,0),"-")</f>
        <v>1</v>
      </c>
      <c r="L155" s="180">
        <f t="shared" si="20"/>
        <v>1526.6</v>
      </c>
      <c r="M155" s="181">
        <f t="shared" si="21"/>
        <v>0</v>
      </c>
      <c r="N155" s="214">
        <f t="shared" si="22"/>
        <v>0</v>
      </c>
      <c r="O155" s="220">
        <f t="shared" si="23"/>
        <v>0</v>
      </c>
      <c r="P155" s="221">
        <f t="shared" si="24"/>
        <v>0</v>
      </c>
      <c r="Q155" s="217" t="str">
        <f>IFERROR(VLOOKUP(B155,'[4]Выполнение 1'!$B$7:$D$236,3,0),"-")</f>
        <v>-</v>
      </c>
      <c r="R155" s="178" t="str">
        <f t="shared" si="25"/>
        <v>-</v>
      </c>
      <c r="S155" s="177"/>
      <c r="T155" s="184">
        <f t="shared" si="26"/>
        <v>0</v>
      </c>
      <c r="U155" s="224">
        <v>0</v>
      </c>
      <c r="V155" s="241">
        <v>0</v>
      </c>
      <c r="W155" s="246" t="s">
        <v>5183</v>
      </c>
      <c r="X155" s="246" t="s">
        <v>5183</v>
      </c>
      <c r="Y155" s="247">
        <f t="shared" si="27"/>
        <v>0</v>
      </c>
      <c r="Z155" s="247">
        <f t="shared" si="28"/>
        <v>0</v>
      </c>
      <c r="AA155" s="227" t="str">
        <f>IFERROR(VLOOKUP(B155,[5]Поставка!$B$3:$AA$2063,26,0),"-")</f>
        <v>-</v>
      </c>
      <c r="AB155" s="229">
        <f>IFERROR(VLOOKUP(C155,'[6]Приложение №1'!$C$7:$F$124,4,0),"-")</f>
        <v>1.5266</v>
      </c>
    </row>
    <row r="156" spans="1:28" ht="16.149999999999999" customHeight="1" x14ac:dyDescent="0.25">
      <c r="A156" s="66" t="s">
        <v>481</v>
      </c>
      <c r="B156" s="201" t="s">
        <v>482</v>
      </c>
      <c r="C156" s="201" t="s">
        <v>483</v>
      </c>
      <c r="D156" s="66">
        <v>1</v>
      </c>
      <c r="E156" s="182">
        <v>1483.7</v>
      </c>
      <c r="F156" s="182">
        <v>1483.7</v>
      </c>
      <c r="G156" s="173">
        <f>IFERROR(VLOOKUP(B156,'[1]ВОМ КГ-3 СОЭКС'!$C$3:$K$2063,9,0),"-")</f>
        <v>1</v>
      </c>
      <c r="H156" s="174">
        <f>IFERROR(VLOOKUP(B156,'[1]ВОМ КГ-3 СОЭКС'!$C$3:$L$2063,10,0),"-")</f>
        <v>1483.7</v>
      </c>
      <c r="I156" s="175">
        <f>IFERROR(VLOOKUP(B156,[2]Отгрузки!$B$313:$C$510,2,0),"-")</f>
        <v>1</v>
      </c>
      <c r="J156" s="176">
        <f t="shared" si="29"/>
        <v>1483.7</v>
      </c>
      <c r="K156" s="179">
        <f>IFERROR(VLOOKUP(B156,'[3]08.10.25'!$B$305:$C$502,2,0),"-")</f>
        <v>1</v>
      </c>
      <c r="L156" s="180">
        <f t="shared" si="20"/>
        <v>1483.7</v>
      </c>
      <c r="M156" s="181">
        <f t="shared" si="21"/>
        <v>0</v>
      </c>
      <c r="N156" s="214">
        <f t="shared" si="22"/>
        <v>0</v>
      </c>
      <c r="O156" s="220">
        <f t="shared" si="23"/>
        <v>0</v>
      </c>
      <c r="P156" s="221">
        <f t="shared" si="24"/>
        <v>0</v>
      </c>
      <c r="Q156" s="217" t="str">
        <f>IFERROR(VLOOKUP(B156,'[4]Выполнение 1'!$B$7:$D$236,3,0),"-")</f>
        <v>-</v>
      </c>
      <c r="R156" s="178" t="str">
        <f t="shared" si="25"/>
        <v>-</v>
      </c>
      <c r="S156" s="177"/>
      <c r="T156" s="184">
        <f t="shared" si="26"/>
        <v>0</v>
      </c>
      <c r="U156" s="224">
        <v>0</v>
      </c>
      <c r="V156" s="241">
        <v>0</v>
      </c>
      <c r="W156" s="246" t="s">
        <v>5183</v>
      </c>
      <c r="X156" s="246" t="s">
        <v>5183</v>
      </c>
      <c r="Y156" s="247">
        <f t="shared" si="27"/>
        <v>0</v>
      </c>
      <c r="Z156" s="247">
        <f t="shared" si="28"/>
        <v>0</v>
      </c>
      <c r="AA156" s="227" t="str">
        <f>IFERROR(VLOOKUP(B156,[5]Поставка!$B$3:$AA$2063,26,0),"-")</f>
        <v>-</v>
      </c>
      <c r="AB156" s="229">
        <f>IFERROR(VLOOKUP(C156,'[6]Приложение №1'!$C$7:$F$124,4,0),"-")</f>
        <v>1.4837</v>
      </c>
    </row>
    <row r="157" spans="1:28" ht="16.149999999999999" customHeight="1" x14ac:dyDescent="0.25">
      <c r="A157" s="66" t="s">
        <v>484</v>
      </c>
      <c r="B157" s="201" t="s">
        <v>485</v>
      </c>
      <c r="C157" s="201" t="s">
        <v>486</v>
      </c>
      <c r="D157" s="66">
        <v>1</v>
      </c>
      <c r="E157" s="182">
        <v>1521.2</v>
      </c>
      <c r="F157" s="182">
        <v>1521.2</v>
      </c>
      <c r="G157" s="173">
        <f>IFERROR(VLOOKUP(B157,'[1]ВОМ КГ-3 СОЭКС'!$C$3:$K$2063,9,0),"-")</f>
        <v>1</v>
      </c>
      <c r="H157" s="174">
        <f>IFERROR(VLOOKUP(B157,'[1]ВОМ КГ-3 СОЭКС'!$C$3:$L$2063,10,0),"-")</f>
        <v>1521.2</v>
      </c>
      <c r="I157" s="175">
        <f>IFERROR(VLOOKUP(B157,[2]Отгрузки!$B$313:$C$510,2,0),"-")</f>
        <v>1</v>
      </c>
      <c r="J157" s="176">
        <f t="shared" si="29"/>
        <v>1521.2</v>
      </c>
      <c r="K157" s="179">
        <f>IFERROR(VLOOKUP(B157,'[3]08.10.25'!$B$305:$C$502,2,0),"-")</f>
        <v>1</v>
      </c>
      <c r="L157" s="180">
        <f t="shared" si="20"/>
        <v>1521.2</v>
      </c>
      <c r="M157" s="181">
        <f t="shared" si="21"/>
        <v>0</v>
      </c>
      <c r="N157" s="214">
        <f t="shared" si="22"/>
        <v>0</v>
      </c>
      <c r="O157" s="220">
        <f t="shared" si="23"/>
        <v>0</v>
      </c>
      <c r="P157" s="221">
        <f t="shared" si="24"/>
        <v>0</v>
      </c>
      <c r="Q157" s="217" t="str">
        <f>IFERROR(VLOOKUP(B157,'[4]Выполнение 1'!$B$7:$D$236,3,0),"-")</f>
        <v>-</v>
      </c>
      <c r="R157" s="178" t="str">
        <f t="shared" si="25"/>
        <v>-</v>
      </c>
      <c r="S157" s="177"/>
      <c r="T157" s="184">
        <f t="shared" si="26"/>
        <v>0</v>
      </c>
      <c r="U157" s="224">
        <v>0</v>
      </c>
      <c r="V157" s="241">
        <v>0</v>
      </c>
      <c r="W157" s="246" t="s">
        <v>5183</v>
      </c>
      <c r="X157" s="246" t="s">
        <v>5183</v>
      </c>
      <c r="Y157" s="247">
        <f t="shared" si="27"/>
        <v>0</v>
      </c>
      <c r="Z157" s="247">
        <f t="shared" si="28"/>
        <v>0</v>
      </c>
      <c r="AA157" s="227" t="str">
        <f>IFERROR(VLOOKUP(B157,[5]Поставка!$B$3:$AA$2063,26,0),"-")</f>
        <v>-</v>
      </c>
      <c r="AB157" s="229">
        <f>IFERROR(VLOOKUP(C157,'[6]Приложение №1'!$C$7:$F$124,4,0),"-")</f>
        <v>1.5212000000000001</v>
      </c>
    </row>
    <row r="158" spans="1:28" ht="16.149999999999999" customHeight="1" x14ac:dyDescent="0.25">
      <c r="A158" s="66" t="s">
        <v>487</v>
      </c>
      <c r="B158" s="201" t="s">
        <v>488</v>
      </c>
      <c r="C158" s="201" t="s">
        <v>489</v>
      </c>
      <c r="D158" s="66">
        <v>6</v>
      </c>
      <c r="E158" s="182">
        <v>222.3</v>
      </c>
      <c r="F158" s="182">
        <v>1333.8</v>
      </c>
      <c r="G158" s="173">
        <f>IFERROR(VLOOKUP(B158,'[1]ВОМ КГ-3 СОЭКС'!$C$3:$K$2063,9,0),"-")</f>
        <v>6</v>
      </c>
      <c r="H158" s="174">
        <f>IFERROR(VLOOKUP(B158,'[1]ВОМ КГ-3 СОЭКС'!$C$3:$L$2063,10,0),"-")</f>
        <v>1333.8000000000002</v>
      </c>
      <c r="I158" s="175">
        <f>IFERROR(VLOOKUP(B158,[2]Отгрузки!$B$313:$C$510,2,0),"-")</f>
        <v>4</v>
      </c>
      <c r="J158" s="176">
        <f t="shared" si="29"/>
        <v>889.2</v>
      </c>
      <c r="K158" s="179">
        <f>IFERROR(VLOOKUP(B158,'[3]08.10.25'!$B$305:$C$502,2,0),"-")</f>
        <v>4</v>
      </c>
      <c r="L158" s="180">
        <f t="shared" si="20"/>
        <v>889.2</v>
      </c>
      <c r="M158" s="181">
        <f t="shared" si="21"/>
        <v>0</v>
      </c>
      <c r="N158" s="214">
        <f t="shared" si="22"/>
        <v>0</v>
      </c>
      <c r="O158" s="220">
        <f t="shared" si="23"/>
        <v>2</v>
      </c>
      <c r="P158" s="221">
        <f t="shared" si="24"/>
        <v>444.6</v>
      </c>
      <c r="Q158" s="217" t="str">
        <f>IFERROR(VLOOKUP(B158,'[4]Выполнение 1'!$B$7:$D$236,3,0),"-")</f>
        <v>-</v>
      </c>
      <c r="R158" s="178" t="str">
        <f t="shared" si="25"/>
        <v>-</v>
      </c>
      <c r="S158" s="177"/>
      <c r="T158" s="184">
        <f t="shared" si="26"/>
        <v>0</v>
      </c>
      <c r="U158" s="224">
        <v>0</v>
      </c>
      <c r="V158" s="247">
        <v>0</v>
      </c>
      <c r="W158" s="246" t="s">
        <v>5183</v>
      </c>
      <c r="X158" s="246" t="s">
        <v>5183</v>
      </c>
      <c r="Y158" s="247">
        <f t="shared" si="27"/>
        <v>0</v>
      </c>
      <c r="Z158" s="247">
        <f t="shared" si="28"/>
        <v>0</v>
      </c>
      <c r="AA158" s="227">
        <f>IFERROR(VLOOKUP(B158,[5]Поставка!$B$3:$AA$2063,26,0),"-")</f>
        <v>444.6</v>
      </c>
      <c r="AB158" s="229" t="str">
        <f>IFERROR(VLOOKUP(C158,'[6]Приложение №1'!$C$7:$F$124,4,0),"-")</f>
        <v>-</v>
      </c>
    </row>
    <row r="159" spans="1:28" ht="16.149999999999999" customHeight="1" x14ac:dyDescent="0.25">
      <c r="A159" s="66" t="s">
        <v>490</v>
      </c>
      <c r="B159" s="201" t="s">
        <v>491</v>
      </c>
      <c r="C159" s="201" t="s">
        <v>492</v>
      </c>
      <c r="D159" s="66">
        <v>6</v>
      </c>
      <c r="E159" s="182">
        <v>222.9</v>
      </c>
      <c r="F159" s="182">
        <v>1337.4</v>
      </c>
      <c r="G159" s="173">
        <f>IFERROR(VLOOKUP(B159,'[1]ВОМ КГ-3 СОЭКС'!$C$3:$K$2063,9,0),"-")</f>
        <v>6</v>
      </c>
      <c r="H159" s="174">
        <f>IFERROR(VLOOKUP(B159,'[1]ВОМ КГ-3 СОЭКС'!$C$3:$L$2063,10,0),"-")</f>
        <v>1337.4</v>
      </c>
      <c r="I159" s="175">
        <f>IFERROR(VLOOKUP(B159,[2]Отгрузки!$B$313:$C$510,2,0),"-")</f>
        <v>6</v>
      </c>
      <c r="J159" s="176">
        <f t="shared" si="29"/>
        <v>1337.4</v>
      </c>
      <c r="K159" s="179">
        <f>IFERROR(VLOOKUP(B159,'[3]08.10.25'!$B$305:$C$502,2,0),"-")</f>
        <v>5</v>
      </c>
      <c r="L159" s="180">
        <f t="shared" si="20"/>
        <v>1114.5</v>
      </c>
      <c r="M159" s="181">
        <f t="shared" si="21"/>
        <v>-1</v>
      </c>
      <c r="N159" s="214">
        <f t="shared" si="22"/>
        <v>-222.9</v>
      </c>
      <c r="O159" s="220">
        <f t="shared" si="23"/>
        <v>1</v>
      </c>
      <c r="P159" s="221">
        <f t="shared" si="24"/>
        <v>222.9</v>
      </c>
      <c r="Q159" s="217" t="str">
        <f>IFERROR(VLOOKUP(B159,'[4]Выполнение 1'!$B$7:$D$236,3,0),"-")</f>
        <v>-</v>
      </c>
      <c r="R159" s="178" t="str">
        <f t="shared" si="25"/>
        <v>-</v>
      </c>
      <c r="S159" s="177"/>
      <c r="T159" s="184">
        <f t="shared" si="26"/>
        <v>0</v>
      </c>
      <c r="U159" s="224">
        <v>0</v>
      </c>
      <c r="V159" s="247">
        <v>0</v>
      </c>
      <c r="W159" s="246" t="s">
        <v>5183</v>
      </c>
      <c r="X159" s="246" t="s">
        <v>5183</v>
      </c>
      <c r="Y159" s="247">
        <f t="shared" si="27"/>
        <v>0</v>
      </c>
      <c r="Z159" s="247">
        <f t="shared" si="28"/>
        <v>0</v>
      </c>
      <c r="AA159" s="227">
        <f>IFERROR(VLOOKUP(B159,[5]Поставка!$B$3:$AA$2063,26,0),"-")</f>
        <v>668.7</v>
      </c>
      <c r="AB159" s="229" t="str">
        <f>IFERROR(VLOOKUP(C159,'[6]Приложение №1'!$C$7:$F$124,4,0),"-")</f>
        <v>-</v>
      </c>
    </row>
    <row r="160" spans="1:28" ht="16.149999999999999" customHeight="1" x14ac:dyDescent="0.25">
      <c r="A160" s="66" t="s">
        <v>493</v>
      </c>
      <c r="B160" s="201" t="s">
        <v>494</v>
      </c>
      <c r="C160" s="201" t="s">
        <v>495</v>
      </c>
      <c r="D160" s="66">
        <v>1</v>
      </c>
      <c r="E160" s="182">
        <v>231.3</v>
      </c>
      <c r="F160" s="182">
        <v>231.3</v>
      </c>
      <c r="G160" s="173">
        <f>IFERROR(VLOOKUP(B160,'[1]ВОМ КГ-3 СОЭКС'!$C$3:$K$2063,9,0),"-")</f>
        <v>1</v>
      </c>
      <c r="H160" s="174">
        <f>IFERROR(VLOOKUP(B160,'[1]ВОМ КГ-3 СОЭКС'!$C$3:$L$2063,10,0),"-")</f>
        <v>231.3</v>
      </c>
      <c r="I160" s="175">
        <f>IFERROR(VLOOKUP(B160,[2]Отгрузки!$B$313:$C$510,2,0),"-")</f>
        <v>1</v>
      </c>
      <c r="J160" s="176">
        <f t="shared" si="29"/>
        <v>231.3</v>
      </c>
      <c r="K160" s="179">
        <f>IFERROR(VLOOKUP(B160,'[3]08.10.25'!$B$305:$C$502,2,0),"-")</f>
        <v>1</v>
      </c>
      <c r="L160" s="180">
        <f t="shared" si="20"/>
        <v>231.3</v>
      </c>
      <c r="M160" s="181">
        <f t="shared" si="21"/>
        <v>0</v>
      </c>
      <c r="N160" s="214">
        <f t="shared" si="22"/>
        <v>0</v>
      </c>
      <c r="O160" s="220">
        <f t="shared" si="23"/>
        <v>0</v>
      </c>
      <c r="P160" s="221">
        <f t="shared" si="24"/>
        <v>0</v>
      </c>
      <c r="Q160" s="217" t="str">
        <f>IFERROR(VLOOKUP(B160,'[4]Выполнение 1'!$B$7:$D$236,3,0),"-")</f>
        <v>-</v>
      </c>
      <c r="R160" s="178" t="str">
        <f t="shared" si="25"/>
        <v>-</v>
      </c>
      <c r="S160" s="177"/>
      <c r="T160" s="184">
        <f t="shared" si="26"/>
        <v>0</v>
      </c>
      <c r="U160" s="224">
        <v>0</v>
      </c>
      <c r="V160" s="241">
        <v>0</v>
      </c>
      <c r="W160" s="246" t="s">
        <v>5183</v>
      </c>
      <c r="X160" s="246" t="s">
        <v>5183</v>
      </c>
      <c r="Y160" s="247">
        <f t="shared" si="27"/>
        <v>0</v>
      </c>
      <c r="Z160" s="247">
        <f t="shared" si="28"/>
        <v>0</v>
      </c>
      <c r="AA160" s="227">
        <f>IFERROR(VLOOKUP(B160,[5]Поставка!$B$3:$AA$2063,26,0),"-")</f>
        <v>231.3</v>
      </c>
      <c r="AB160" s="229" t="str">
        <f>IFERROR(VLOOKUP(C160,'[6]Приложение №1'!$C$7:$F$124,4,0),"-")</f>
        <v>-</v>
      </c>
    </row>
    <row r="161" spans="1:28" ht="16.149999999999999" customHeight="1" x14ac:dyDescent="0.25">
      <c r="A161" s="66" t="s">
        <v>496</v>
      </c>
      <c r="B161" s="201" t="s">
        <v>497</v>
      </c>
      <c r="C161" s="201" t="s">
        <v>498</v>
      </c>
      <c r="D161" s="66">
        <v>1</v>
      </c>
      <c r="E161" s="182">
        <v>231.8</v>
      </c>
      <c r="F161" s="182">
        <v>231.8</v>
      </c>
      <c r="G161" s="173">
        <f>IFERROR(VLOOKUP(B161,'[1]ВОМ КГ-3 СОЭКС'!$C$3:$K$2063,9,0),"-")</f>
        <v>1</v>
      </c>
      <c r="H161" s="174">
        <f>IFERROR(VLOOKUP(B161,'[1]ВОМ КГ-3 СОЭКС'!$C$3:$L$2063,10,0),"-")</f>
        <v>231.8</v>
      </c>
      <c r="I161" s="175">
        <f>IFERROR(VLOOKUP(B161,[2]Отгрузки!$B$313:$C$510,2,0),"-")</f>
        <v>1</v>
      </c>
      <c r="J161" s="176">
        <f t="shared" si="29"/>
        <v>231.8</v>
      </c>
      <c r="K161" s="179">
        <f>IFERROR(VLOOKUP(B161,'[3]08.10.25'!$B$305:$C$502,2,0),"-")</f>
        <v>1</v>
      </c>
      <c r="L161" s="180">
        <f t="shared" si="20"/>
        <v>231.8</v>
      </c>
      <c r="M161" s="181">
        <f t="shared" si="21"/>
        <v>0</v>
      </c>
      <c r="N161" s="214">
        <f t="shared" si="22"/>
        <v>0</v>
      </c>
      <c r="O161" s="220">
        <f t="shared" si="23"/>
        <v>0</v>
      </c>
      <c r="P161" s="221">
        <f t="shared" si="24"/>
        <v>0</v>
      </c>
      <c r="Q161" s="217" t="str">
        <f>IFERROR(VLOOKUP(B161,'[4]Выполнение 1'!$B$7:$D$236,3,0),"-")</f>
        <v>-</v>
      </c>
      <c r="R161" s="178" t="str">
        <f t="shared" si="25"/>
        <v>-</v>
      </c>
      <c r="S161" s="177"/>
      <c r="T161" s="184">
        <f t="shared" si="26"/>
        <v>0</v>
      </c>
      <c r="U161" s="224">
        <v>0</v>
      </c>
      <c r="V161" s="241">
        <v>0</v>
      </c>
      <c r="W161" s="246" t="s">
        <v>5183</v>
      </c>
      <c r="X161" s="246" t="s">
        <v>5183</v>
      </c>
      <c r="Y161" s="247">
        <f t="shared" si="27"/>
        <v>0</v>
      </c>
      <c r="Z161" s="247">
        <f t="shared" si="28"/>
        <v>0</v>
      </c>
      <c r="AA161" s="227" t="str">
        <f>IFERROR(VLOOKUP(B161,[5]Поставка!$B$3:$AA$2063,26,0),"-")</f>
        <v>-</v>
      </c>
      <c r="AB161" s="229" t="str">
        <f>IFERROR(VLOOKUP(C161,'[6]Приложение №1'!$C$7:$F$124,4,0),"-")</f>
        <v>-</v>
      </c>
    </row>
    <row r="162" spans="1:28" ht="16.149999999999999" customHeight="1" x14ac:dyDescent="0.25">
      <c r="A162" s="66" t="s">
        <v>499</v>
      </c>
      <c r="B162" s="201" t="s">
        <v>500</v>
      </c>
      <c r="C162" s="201" t="s">
        <v>501</v>
      </c>
      <c r="D162" s="66">
        <v>1</v>
      </c>
      <c r="E162" s="182">
        <v>232.6</v>
      </c>
      <c r="F162" s="182">
        <v>232.6</v>
      </c>
      <c r="G162" s="173">
        <f>IFERROR(VLOOKUP(B162,'[1]ВОМ КГ-3 СОЭКС'!$C$3:$K$2063,9,0),"-")</f>
        <v>1</v>
      </c>
      <c r="H162" s="174">
        <f>IFERROR(VLOOKUP(B162,'[1]ВОМ КГ-3 СОЭКС'!$C$3:$L$2063,10,0),"-")</f>
        <v>232.6</v>
      </c>
      <c r="I162" s="175">
        <f>IFERROR(VLOOKUP(B162,[2]Отгрузки!$B$313:$C$510,2,0),"-")</f>
        <v>1</v>
      </c>
      <c r="J162" s="176">
        <f t="shared" si="29"/>
        <v>232.6</v>
      </c>
      <c r="K162" s="179">
        <f>IFERROR(VLOOKUP(B162,'[3]08.10.25'!$B$305:$C$502,2,0),"-")</f>
        <v>1</v>
      </c>
      <c r="L162" s="180">
        <f t="shared" si="20"/>
        <v>232.6</v>
      </c>
      <c r="M162" s="181">
        <f t="shared" si="21"/>
        <v>0</v>
      </c>
      <c r="N162" s="214">
        <f t="shared" si="22"/>
        <v>0</v>
      </c>
      <c r="O162" s="220">
        <f t="shared" si="23"/>
        <v>0</v>
      </c>
      <c r="P162" s="221">
        <f t="shared" si="24"/>
        <v>0</v>
      </c>
      <c r="Q162" s="217" t="str">
        <f>IFERROR(VLOOKUP(B162,'[4]Выполнение 1'!$B$7:$D$236,3,0),"-")</f>
        <v>-</v>
      </c>
      <c r="R162" s="178" t="str">
        <f t="shared" si="25"/>
        <v>-</v>
      </c>
      <c r="S162" s="177"/>
      <c r="T162" s="184">
        <f t="shared" si="26"/>
        <v>0</v>
      </c>
      <c r="U162" s="224">
        <v>0</v>
      </c>
      <c r="V162" s="241">
        <v>0</v>
      </c>
      <c r="W162" s="246" t="s">
        <v>5183</v>
      </c>
      <c r="X162" s="246" t="s">
        <v>5183</v>
      </c>
      <c r="Y162" s="247">
        <f t="shared" si="27"/>
        <v>0</v>
      </c>
      <c r="Z162" s="247">
        <f t="shared" si="28"/>
        <v>0</v>
      </c>
      <c r="AA162" s="227" t="str">
        <f>IFERROR(VLOOKUP(B162,[5]Поставка!$B$3:$AA$2063,26,0),"-")</f>
        <v>-</v>
      </c>
      <c r="AB162" s="229" t="str">
        <f>IFERROR(VLOOKUP(C162,'[6]Приложение №1'!$C$7:$F$124,4,0),"-")</f>
        <v>-</v>
      </c>
    </row>
    <row r="163" spans="1:28" ht="16.149999999999999" customHeight="1" x14ac:dyDescent="0.25">
      <c r="A163" s="66" t="s">
        <v>502</v>
      </c>
      <c r="B163" s="201" t="s">
        <v>503</v>
      </c>
      <c r="C163" s="201" t="s">
        <v>504</v>
      </c>
      <c r="D163" s="66">
        <v>1</v>
      </c>
      <c r="E163" s="182">
        <v>242.1</v>
      </c>
      <c r="F163" s="182">
        <v>242.1</v>
      </c>
      <c r="G163" s="173">
        <f>IFERROR(VLOOKUP(B163,'[1]ВОМ КГ-3 СОЭКС'!$C$3:$K$2063,9,0),"-")</f>
        <v>1</v>
      </c>
      <c r="H163" s="174">
        <f>IFERROR(VLOOKUP(B163,'[1]ВОМ КГ-3 СОЭКС'!$C$3:$L$2063,10,0),"-")</f>
        <v>242.1</v>
      </c>
      <c r="I163" s="175">
        <f>IFERROR(VLOOKUP(B163,[2]Отгрузки!$B$313:$C$510,2,0),"-")</f>
        <v>1</v>
      </c>
      <c r="J163" s="176">
        <f t="shared" si="29"/>
        <v>242.1</v>
      </c>
      <c r="K163" s="179">
        <f>IFERROR(VLOOKUP(B163,'[3]08.10.25'!$B$305:$C$502,2,0),"-")</f>
        <v>1</v>
      </c>
      <c r="L163" s="180">
        <f t="shared" si="20"/>
        <v>242.1</v>
      </c>
      <c r="M163" s="181">
        <f t="shared" si="21"/>
        <v>0</v>
      </c>
      <c r="N163" s="214">
        <f t="shared" si="22"/>
        <v>0</v>
      </c>
      <c r="O163" s="220">
        <f t="shared" si="23"/>
        <v>0</v>
      </c>
      <c r="P163" s="221">
        <f t="shared" si="24"/>
        <v>0</v>
      </c>
      <c r="Q163" s="217" t="str">
        <f>IFERROR(VLOOKUP(B163,'[4]Выполнение 1'!$B$7:$D$236,3,0),"-")</f>
        <v>-</v>
      </c>
      <c r="R163" s="178" t="str">
        <f t="shared" si="25"/>
        <v>-</v>
      </c>
      <c r="S163" s="177"/>
      <c r="T163" s="184">
        <f t="shared" si="26"/>
        <v>0</v>
      </c>
      <c r="U163" s="224">
        <v>0</v>
      </c>
      <c r="V163" s="241">
        <v>0</v>
      </c>
      <c r="W163" s="246" t="s">
        <v>5183</v>
      </c>
      <c r="X163" s="246" t="s">
        <v>5183</v>
      </c>
      <c r="Y163" s="247">
        <f t="shared" si="27"/>
        <v>0</v>
      </c>
      <c r="Z163" s="247">
        <f t="shared" si="28"/>
        <v>0</v>
      </c>
      <c r="AA163" s="227" t="str">
        <f>IFERROR(VLOOKUP(B163,[5]Поставка!$B$3:$AA$2063,26,0),"-")</f>
        <v>-</v>
      </c>
      <c r="AB163" s="229" t="str">
        <f>IFERROR(VLOOKUP(C163,'[6]Приложение №1'!$C$7:$F$124,4,0),"-")</f>
        <v>-</v>
      </c>
    </row>
    <row r="164" spans="1:28" s="258" customFormat="1" ht="16.149999999999999" customHeight="1" x14ac:dyDescent="0.25">
      <c r="A164" s="249" t="s">
        <v>505</v>
      </c>
      <c r="B164" s="250" t="s">
        <v>506</v>
      </c>
      <c r="C164" s="250" t="s">
        <v>507</v>
      </c>
      <c r="D164" s="249">
        <v>1</v>
      </c>
      <c r="E164" s="251">
        <v>231.3</v>
      </c>
      <c r="F164" s="251">
        <v>231.3</v>
      </c>
      <c r="G164" s="249">
        <f>IFERROR(VLOOKUP(B164,'[1]ВОМ КГ-3 СОЭКС'!$C$3:$K$2063,9,0),"-")</f>
        <v>2</v>
      </c>
      <c r="H164" s="251">
        <f>IFERROR(VLOOKUP(B164,'[1]ВОМ КГ-3 СОЭКС'!$C$3:$L$2063,10,0),"-")</f>
        <v>462.6</v>
      </c>
      <c r="I164" s="249">
        <f>IFERROR(VLOOKUP(B164,[2]Отгрузки!$B$313:$C$510,2,0),"-")</f>
        <v>1</v>
      </c>
      <c r="J164" s="251">
        <f t="shared" si="29"/>
        <v>231.3</v>
      </c>
      <c r="K164" s="249">
        <f>IFERROR(VLOOKUP(B164,'[3]08.10.25'!$B$305:$C$502,2,0),"-")</f>
        <v>1</v>
      </c>
      <c r="L164" s="251">
        <f t="shared" si="20"/>
        <v>231.3</v>
      </c>
      <c r="M164" s="249">
        <f t="shared" si="21"/>
        <v>0</v>
      </c>
      <c r="N164" s="252">
        <f t="shared" si="22"/>
        <v>0</v>
      </c>
      <c r="O164" s="253">
        <f t="shared" si="23"/>
        <v>1</v>
      </c>
      <c r="P164" s="254">
        <f t="shared" si="24"/>
        <v>231.3</v>
      </c>
      <c r="Q164" s="255" t="str">
        <f>IFERROR(VLOOKUP(B164,'[4]Выполнение 1'!$B$7:$D$236,3,0),"-")</f>
        <v>-</v>
      </c>
      <c r="R164" s="251" t="str">
        <f t="shared" si="25"/>
        <v>-</v>
      </c>
      <c r="S164" s="249"/>
      <c r="T164" s="252">
        <f t="shared" si="26"/>
        <v>0</v>
      </c>
      <c r="U164" s="256">
        <v>-1</v>
      </c>
      <c r="V164" s="252">
        <v>-231.3</v>
      </c>
      <c r="W164" s="251" t="s">
        <v>5183</v>
      </c>
      <c r="X164" s="251" t="s">
        <v>5183</v>
      </c>
      <c r="Y164" s="257">
        <f t="shared" si="27"/>
        <v>1</v>
      </c>
      <c r="Z164" s="257">
        <f t="shared" si="28"/>
        <v>231.3</v>
      </c>
      <c r="AA164" s="255" t="str">
        <f>IFERROR(VLOOKUP(B164,[5]Поставка!$B$3:$AA$2063,26,0),"-")</f>
        <v>-</v>
      </c>
      <c r="AB164" s="249" t="str">
        <f>IFERROR(VLOOKUP(C164,'[6]Приложение №1'!$C$7:$F$124,4,0),"-")</f>
        <v>-</v>
      </c>
    </row>
    <row r="165" spans="1:28" ht="16.149999999999999" customHeight="1" x14ac:dyDescent="0.25">
      <c r="A165" s="66" t="s">
        <v>508</v>
      </c>
      <c r="B165" s="201" t="s">
        <v>509</v>
      </c>
      <c r="C165" s="201" t="s">
        <v>510</v>
      </c>
      <c r="D165" s="66">
        <v>1</v>
      </c>
      <c r="E165" s="182">
        <v>231.8</v>
      </c>
      <c r="F165" s="182">
        <v>231.8</v>
      </c>
      <c r="G165" s="173">
        <f>IFERROR(VLOOKUP(B165,'[1]ВОМ КГ-3 СОЭКС'!$C$3:$K$2063,9,0),"-")</f>
        <v>1</v>
      </c>
      <c r="H165" s="174">
        <f>IFERROR(VLOOKUP(B165,'[1]ВОМ КГ-3 СОЭКС'!$C$3:$L$2063,10,0),"-")</f>
        <v>231.8</v>
      </c>
      <c r="I165" s="175">
        <f>IFERROR(VLOOKUP(B165,[2]Отгрузки!$B$313:$C$510,2,0),"-")</f>
        <v>1</v>
      </c>
      <c r="J165" s="176">
        <f t="shared" si="29"/>
        <v>231.8</v>
      </c>
      <c r="K165" s="179">
        <f>IFERROR(VLOOKUP(B165,'[3]08.10.25'!$B$305:$C$502,2,0),"-")</f>
        <v>1</v>
      </c>
      <c r="L165" s="180">
        <f t="shared" si="20"/>
        <v>231.8</v>
      </c>
      <c r="M165" s="181">
        <f t="shared" si="21"/>
        <v>0</v>
      </c>
      <c r="N165" s="214">
        <f t="shared" si="22"/>
        <v>0</v>
      </c>
      <c r="O165" s="220">
        <f t="shared" si="23"/>
        <v>0</v>
      </c>
      <c r="P165" s="221">
        <f t="shared" si="24"/>
        <v>0</v>
      </c>
      <c r="Q165" s="217" t="str">
        <f>IFERROR(VLOOKUP(B165,'[4]Выполнение 1'!$B$7:$D$236,3,0),"-")</f>
        <v>-</v>
      </c>
      <c r="R165" s="178" t="str">
        <f t="shared" si="25"/>
        <v>-</v>
      </c>
      <c r="S165" s="177"/>
      <c r="T165" s="184">
        <f t="shared" si="26"/>
        <v>0</v>
      </c>
      <c r="U165" s="224">
        <v>0</v>
      </c>
      <c r="V165" s="241">
        <v>0</v>
      </c>
      <c r="W165" s="246" t="s">
        <v>5183</v>
      </c>
      <c r="X165" s="246" t="s">
        <v>5183</v>
      </c>
      <c r="Y165" s="247">
        <f t="shared" si="27"/>
        <v>0</v>
      </c>
      <c r="Z165" s="247">
        <f t="shared" si="28"/>
        <v>0</v>
      </c>
      <c r="AA165" s="227" t="str">
        <f>IFERROR(VLOOKUP(B165,[5]Поставка!$B$3:$AA$2063,26,0),"-")</f>
        <v>-</v>
      </c>
      <c r="AB165" s="229" t="str">
        <f>IFERROR(VLOOKUP(C165,'[6]Приложение №1'!$C$7:$F$124,4,0),"-")</f>
        <v>-</v>
      </c>
    </row>
    <row r="166" spans="1:28" ht="16.149999999999999" customHeight="1" x14ac:dyDescent="0.25">
      <c r="A166" s="66" t="s">
        <v>511</v>
      </c>
      <c r="B166" s="201" t="s">
        <v>512</v>
      </c>
      <c r="C166" s="201" t="s">
        <v>513</v>
      </c>
      <c r="D166" s="66">
        <v>1</v>
      </c>
      <c r="E166" s="182">
        <v>205.9</v>
      </c>
      <c r="F166" s="182">
        <v>205.9</v>
      </c>
      <c r="G166" s="173">
        <f>IFERROR(VLOOKUP(B166,'[1]ВОМ КГ-3 СОЭКС'!$C$3:$K$2063,9,0),"-")</f>
        <v>1</v>
      </c>
      <c r="H166" s="174">
        <f>IFERROR(VLOOKUP(B166,'[1]ВОМ КГ-3 СОЭКС'!$C$3:$L$2063,10,0),"-")</f>
        <v>205.9</v>
      </c>
      <c r="I166" s="175">
        <f>IFERROR(VLOOKUP(B166,[2]Отгрузки!$B$313:$C$510,2,0),"-")</f>
        <v>1</v>
      </c>
      <c r="J166" s="176">
        <f t="shared" si="29"/>
        <v>205.9</v>
      </c>
      <c r="K166" s="179">
        <f>IFERROR(VLOOKUP(B166,'[3]08.10.25'!$B$305:$C$502,2,0),"-")</f>
        <v>1</v>
      </c>
      <c r="L166" s="180">
        <f t="shared" si="20"/>
        <v>205.9</v>
      </c>
      <c r="M166" s="181">
        <f t="shared" si="21"/>
        <v>0</v>
      </c>
      <c r="N166" s="214">
        <f t="shared" si="22"/>
        <v>0</v>
      </c>
      <c r="O166" s="220">
        <f t="shared" si="23"/>
        <v>0</v>
      </c>
      <c r="P166" s="221">
        <f t="shared" si="24"/>
        <v>0</v>
      </c>
      <c r="Q166" s="217" t="str">
        <f>IFERROR(VLOOKUP(B166,'[4]Выполнение 1'!$B$7:$D$236,3,0),"-")</f>
        <v>-</v>
      </c>
      <c r="R166" s="178" t="str">
        <f t="shared" si="25"/>
        <v>-</v>
      </c>
      <c r="S166" s="177"/>
      <c r="T166" s="184">
        <f t="shared" si="26"/>
        <v>0</v>
      </c>
      <c r="U166" s="224">
        <v>0</v>
      </c>
      <c r="V166" s="241">
        <v>0</v>
      </c>
      <c r="W166" s="246" t="s">
        <v>5183</v>
      </c>
      <c r="X166" s="246" t="s">
        <v>5183</v>
      </c>
      <c r="Y166" s="247">
        <f t="shared" si="27"/>
        <v>0</v>
      </c>
      <c r="Z166" s="247">
        <f t="shared" si="28"/>
        <v>0</v>
      </c>
      <c r="AA166" s="227" t="str">
        <f>IFERROR(VLOOKUP(B166,[5]Поставка!$B$3:$AA$2063,26,0),"-")</f>
        <v>-</v>
      </c>
      <c r="AB166" s="229" t="str">
        <f>IFERROR(VLOOKUP(C166,'[6]Приложение №1'!$C$7:$F$124,4,0),"-")</f>
        <v>-</v>
      </c>
    </row>
    <row r="167" spans="1:28" ht="16.149999999999999" customHeight="1" x14ac:dyDescent="0.25">
      <c r="A167" s="66" t="s">
        <v>514</v>
      </c>
      <c r="B167" s="201" t="s">
        <v>515</v>
      </c>
      <c r="C167" s="201" t="s">
        <v>516</v>
      </c>
      <c r="D167" s="66">
        <v>1</v>
      </c>
      <c r="E167" s="182">
        <v>324.7</v>
      </c>
      <c r="F167" s="182">
        <v>324.7</v>
      </c>
      <c r="G167" s="173">
        <f>IFERROR(VLOOKUP(B167,'[1]ВОМ КГ-3 СОЭКС'!$C$3:$K$2063,9,0),"-")</f>
        <v>1</v>
      </c>
      <c r="H167" s="174">
        <f>IFERROR(VLOOKUP(B167,'[1]ВОМ КГ-3 СОЭКС'!$C$3:$L$2063,10,0),"-")</f>
        <v>324.7</v>
      </c>
      <c r="I167" s="175" t="str">
        <f>IFERROR(VLOOKUP(B167,[2]Отгрузки!$B$313:$C$510,2,0),"-")</f>
        <v>-</v>
      </c>
      <c r="J167" s="176" t="str">
        <f t="shared" si="29"/>
        <v>-</v>
      </c>
      <c r="K167" s="179" t="str">
        <f>IFERROR(VLOOKUP(B167,'[3]08.10.25'!$B$305:$C$502,2,0),"-")</f>
        <v>-</v>
      </c>
      <c r="L167" s="180" t="str">
        <f t="shared" si="20"/>
        <v>-</v>
      </c>
      <c r="M167" s="181" t="str">
        <f t="shared" si="21"/>
        <v>-</v>
      </c>
      <c r="N167" s="214" t="str">
        <f t="shared" si="22"/>
        <v>-</v>
      </c>
      <c r="O167" s="220">
        <f t="shared" si="23"/>
        <v>1</v>
      </c>
      <c r="P167" s="221">
        <f t="shared" si="24"/>
        <v>324.7</v>
      </c>
      <c r="Q167" s="217" t="str">
        <f>IFERROR(VLOOKUP(B167,'[4]Выполнение 1'!$B$7:$D$236,3,0),"-")</f>
        <v>-</v>
      </c>
      <c r="R167" s="178" t="str">
        <f t="shared" si="25"/>
        <v>-</v>
      </c>
      <c r="S167" s="177"/>
      <c r="T167" s="184">
        <f t="shared" si="26"/>
        <v>0</v>
      </c>
      <c r="U167" s="224">
        <v>0</v>
      </c>
      <c r="V167" s="241">
        <v>0</v>
      </c>
      <c r="W167" s="246" t="s">
        <v>5183</v>
      </c>
      <c r="X167" s="246" t="s">
        <v>5183</v>
      </c>
      <c r="Y167" s="247">
        <f t="shared" si="27"/>
        <v>0</v>
      </c>
      <c r="Z167" s="247">
        <f t="shared" si="28"/>
        <v>0</v>
      </c>
      <c r="AA167" s="227" t="str">
        <f>IFERROR(VLOOKUP(B167,[5]Поставка!$B$3:$AA$2063,26,0),"-")</f>
        <v>-</v>
      </c>
      <c r="AB167" s="229" t="str">
        <f>IFERROR(VLOOKUP(C167,'[6]Приложение №1'!$C$7:$F$124,4,0),"-")</f>
        <v>-</v>
      </c>
    </row>
    <row r="168" spans="1:28" ht="16.149999999999999" customHeight="1" x14ac:dyDescent="0.25">
      <c r="A168" s="66" t="s">
        <v>517</v>
      </c>
      <c r="B168" s="201" t="s">
        <v>518</v>
      </c>
      <c r="C168" s="201" t="s">
        <v>519</v>
      </c>
      <c r="D168" s="66">
        <v>4</v>
      </c>
      <c r="E168" s="182">
        <v>66.900000000000006</v>
      </c>
      <c r="F168" s="182">
        <v>267.60000000000002</v>
      </c>
      <c r="G168" s="173">
        <f>IFERROR(VLOOKUP(B168,'[1]ВОМ КГ-3 СОЭКС'!$C$3:$K$2063,9,0),"-")</f>
        <v>4</v>
      </c>
      <c r="H168" s="174">
        <f>IFERROR(VLOOKUP(B168,'[1]ВОМ КГ-3 СОЭКС'!$C$3:$L$2063,10,0),"-")</f>
        <v>267.60000000000002</v>
      </c>
      <c r="I168" s="175">
        <f>IFERROR(VLOOKUP(B168,[2]Отгрузки!$B$313:$C$510,2,0),"-")</f>
        <v>4</v>
      </c>
      <c r="J168" s="176">
        <f t="shared" si="29"/>
        <v>267.60000000000002</v>
      </c>
      <c r="K168" s="179">
        <f>IFERROR(VLOOKUP(B168,'[3]08.10.25'!$B$305:$C$502,2,0),"-")</f>
        <v>4</v>
      </c>
      <c r="L168" s="180">
        <f t="shared" si="20"/>
        <v>267.60000000000002</v>
      </c>
      <c r="M168" s="181">
        <f t="shared" si="21"/>
        <v>0</v>
      </c>
      <c r="N168" s="214">
        <f t="shared" si="22"/>
        <v>0</v>
      </c>
      <c r="O168" s="220">
        <f t="shared" si="23"/>
        <v>0</v>
      </c>
      <c r="P168" s="221">
        <f t="shared" si="24"/>
        <v>0</v>
      </c>
      <c r="Q168" s="217" t="str">
        <f>IFERROR(VLOOKUP(B168,'[4]Выполнение 1'!$B$7:$D$236,3,0),"-")</f>
        <v>-</v>
      </c>
      <c r="R168" s="178" t="str">
        <f t="shared" si="25"/>
        <v>-</v>
      </c>
      <c r="S168" s="177"/>
      <c r="T168" s="184">
        <f t="shared" si="26"/>
        <v>0</v>
      </c>
      <c r="U168" s="224">
        <v>0</v>
      </c>
      <c r="V168" s="241">
        <v>0</v>
      </c>
      <c r="W168" s="246" t="s">
        <v>5183</v>
      </c>
      <c r="X168" s="246" t="s">
        <v>5183</v>
      </c>
      <c r="Y168" s="247">
        <f t="shared" si="27"/>
        <v>0</v>
      </c>
      <c r="Z168" s="247">
        <f t="shared" si="28"/>
        <v>0</v>
      </c>
      <c r="AA168" s="227" t="str">
        <f>IFERROR(VLOOKUP(B168,[5]Поставка!$B$3:$AA$2063,26,0),"-")</f>
        <v>-</v>
      </c>
      <c r="AB168" s="229" t="str">
        <f>IFERROR(VLOOKUP(C168,'[6]Приложение №1'!$C$7:$F$124,4,0),"-")</f>
        <v>-</v>
      </c>
    </row>
    <row r="169" spans="1:28" ht="16.149999999999999" customHeight="1" x14ac:dyDescent="0.25">
      <c r="A169" s="66" t="s">
        <v>520</v>
      </c>
      <c r="B169" s="201" t="s">
        <v>521</v>
      </c>
      <c r="C169" s="201" t="s">
        <v>522</v>
      </c>
      <c r="D169" s="66">
        <v>4</v>
      </c>
      <c r="E169" s="182">
        <v>17.5</v>
      </c>
      <c r="F169" s="182">
        <v>70</v>
      </c>
      <c r="G169" s="173">
        <f>IFERROR(VLOOKUP(B169,'[1]ВОМ КГ-3 СОЭКС'!$C$3:$K$2063,9,0),"-")</f>
        <v>1</v>
      </c>
      <c r="H169" s="174">
        <f>IFERROR(VLOOKUP(B169,'[1]ВОМ КГ-3 СОЭКС'!$C$3:$L$2063,10,0),"-")</f>
        <v>17.5</v>
      </c>
      <c r="I169" s="175" t="str">
        <f>IFERROR(VLOOKUP(B169,[2]Отгрузки!$B$313:$C$510,2,0),"-")</f>
        <v>-</v>
      </c>
      <c r="J169" s="176" t="str">
        <f t="shared" si="29"/>
        <v>-</v>
      </c>
      <c r="K169" s="179" t="str">
        <f>IFERROR(VLOOKUP(B169,'[3]08.10.25'!$B$305:$C$502,2,0),"-")</f>
        <v>-</v>
      </c>
      <c r="L169" s="180" t="str">
        <f t="shared" si="20"/>
        <v>-</v>
      </c>
      <c r="M169" s="181" t="str">
        <f t="shared" si="21"/>
        <v>-</v>
      </c>
      <c r="N169" s="214" t="str">
        <f t="shared" si="22"/>
        <v>-</v>
      </c>
      <c r="O169" s="220">
        <f t="shared" si="23"/>
        <v>1</v>
      </c>
      <c r="P169" s="221">
        <f t="shared" si="24"/>
        <v>17.5</v>
      </c>
      <c r="Q169" s="217" t="str">
        <f>IFERROR(VLOOKUP(B169,'[4]Выполнение 1'!$B$7:$D$236,3,0),"-")</f>
        <v>-</v>
      </c>
      <c r="R169" s="178" t="str">
        <f t="shared" si="25"/>
        <v>-</v>
      </c>
      <c r="S169" s="177"/>
      <c r="T169" s="184">
        <f t="shared" si="26"/>
        <v>0</v>
      </c>
      <c r="U169" s="224">
        <v>3</v>
      </c>
      <c r="V169" s="241">
        <v>52.5</v>
      </c>
      <c r="W169" s="246">
        <v>3</v>
      </c>
      <c r="X169" s="246">
        <v>52.5</v>
      </c>
      <c r="Y169" s="247">
        <f t="shared" si="27"/>
        <v>0</v>
      </c>
      <c r="Z169" s="247">
        <f t="shared" si="28"/>
        <v>0</v>
      </c>
      <c r="AA169" s="227" t="str">
        <f>IFERROR(VLOOKUP(B169,[5]Поставка!$B$3:$AA$2063,26,0),"-")</f>
        <v>-</v>
      </c>
      <c r="AB169" s="229" t="str">
        <f>IFERROR(VLOOKUP(C169,'[6]Приложение №1'!$C$7:$F$124,4,0),"-")</f>
        <v>-</v>
      </c>
    </row>
    <row r="170" spans="1:28" ht="16.149999999999999" customHeight="1" x14ac:dyDescent="0.25">
      <c r="A170" s="66" t="s">
        <v>523</v>
      </c>
      <c r="B170" s="201" t="s">
        <v>524</v>
      </c>
      <c r="C170" s="201" t="s">
        <v>525</v>
      </c>
      <c r="D170" s="66">
        <v>1</v>
      </c>
      <c r="E170" s="182">
        <v>292.8</v>
      </c>
      <c r="F170" s="182">
        <v>292.8</v>
      </c>
      <c r="G170" s="173">
        <f>IFERROR(VLOOKUP(B170,'[1]ВОМ КГ-3 СОЭКС'!$C$3:$K$2063,9,0),"-")</f>
        <v>0</v>
      </c>
      <c r="H170" s="174">
        <f>IFERROR(VLOOKUP(B170,'[1]ВОМ КГ-3 СОЭКС'!$C$3:$L$2063,10,0),"-")</f>
        <v>0</v>
      </c>
      <c r="I170" s="175" t="str">
        <f>IFERROR(VLOOKUP(B170,[2]Отгрузки!$B$313:$C$510,2,0),"-")</f>
        <v>-</v>
      </c>
      <c r="J170" s="176" t="str">
        <f t="shared" si="29"/>
        <v>-</v>
      </c>
      <c r="K170" s="179" t="str">
        <f>IFERROR(VLOOKUP(B170,'[3]08.10.25'!$B$305:$C$502,2,0),"-")</f>
        <v>-</v>
      </c>
      <c r="L170" s="180" t="str">
        <f t="shared" si="20"/>
        <v>-</v>
      </c>
      <c r="M170" s="181" t="str">
        <f t="shared" si="21"/>
        <v>-</v>
      </c>
      <c r="N170" s="214" t="str">
        <f t="shared" si="22"/>
        <v>-</v>
      </c>
      <c r="O170" s="220">
        <f t="shared" si="23"/>
        <v>0</v>
      </c>
      <c r="P170" s="221">
        <f t="shared" si="24"/>
        <v>0</v>
      </c>
      <c r="Q170" s="217" t="str">
        <f>IFERROR(VLOOKUP(B170,'[4]Выполнение 1'!$B$7:$D$236,3,0),"-")</f>
        <v>-</v>
      </c>
      <c r="R170" s="178" t="str">
        <f t="shared" si="25"/>
        <v>-</v>
      </c>
      <c r="S170" s="177"/>
      <c r="T170" s="184">
        <f t="shared" si="26"/>
        <v>0</v>
      </c>
      <c r="U170" s="224">
        <v>1</v>
      </c>
      <c r="V170" s="241">
        <v>292.8</v>
      </c>
      <c r="W170" s="246">
        <v>1</v>
      </c>
      <c r="X170" s="246">
        <v>292.8</v>
      </c>
      <c r="Y170" s="247">
        <f t="shared" si="27"/>
        <v>0</v>
      </c>
      <c r="Z170" s="247">
        <f t="shared" si="28"/>
        <v>0</v>
      </c>
      <c r="AA170" s="227" t="str">
        <f>IFERROR(VLOOKUP(B170,[5]Поставка!$B$3:$AA$2063,26,0),"-")</f>
        <v>-</v>
      </c>
      <c r="AB170" s="229" t="str">
        <f>IFERROR(VLOOKUP(C170,'[6]Приложение №1'!$C$7:$F$124,4,0),"-")</f>
        <v>-</v>
      </c>
    </row>
    <row r="171" spans="1:28" ht="16.149999999999999" customHeight="1" x14ac:dyDescent="0.25">
      <c r="A171" s="66" t="s">
        <v>526</v>
      </c>
      <c r="B171" s="201" t="s">
        <v>527</v>
      </c>
      <c r="C171" s="201" t="s">
        <v>528</v>
      </c>
      <c r="D171" s="66">
        <v>1</v>
      </c>
      <c r="E171" s="182">
        <v>330.9</v>
      </c>
      <c r="F171" s="182">
        <v>330.9</v>
      </c>
      <c r="G171" s="173">
        <f>IFERROR(VLOOKUP(B171,'[1]ВОМ КГ-3 СОЭКС'!$C$3:$K$2063,9,0),"-")</f>
        <v>0</v>
      </c>
      <c r="H171" s="174">
        <f>IFERROR(VLOOKUP(B171,'[1]ВОМ КГ-3 СОЭКС'!$C$3:$L$2063,10,0),"-")</f>
        <v>0</v>
      </c>
      <c r="I171" s="175" t="str">
        <f>IFERROR(VLOOKUP(B171,[2]Отгрузки!$B$313:$C$510,2,0),"-")</f>
        <v>-</v>
      </c>
      <c r="J171" s="176" t="str">
        <f t="shared" si="29"/>
        <v>-</v>
      </c>
      <c r="K171" s="179" t="str">
        <f>IFERROR(VLOOKUP(B171,'[3]08.10.25'!$B$305:$C$502,2,0),"-")</f>
        <v>-</v>
      </c>
      <c r="L171" s="180" t="str">
        <f t="shared" si="20"/>
        <v>-</v>
      </c>
      <c r="M171" s="181" t="str">
        <f t="shared" si="21"/>
        <v>-</v>
      </c>
      <c r="N171" s="214" t="str">
        <f t="shared" si="22"/>
        <v>-</v>
      </c>
      <c r="O171" s="220">
        <f t="shared" si="23"/>
        <v>0</v>
      </c>
      <c r="P171" s="221">
        <f t="shared" si="24"/>
        <v>0</v>
      </c>
      <c r="Q171" s="217" t="str">
        <f>IFERROR(VLOOKUP(B171,'[4]Выполнение 1'!$B$7:$D$236,3,0),"-")</f>
        <v>-</v>
      </c>
      <c r="R171" s="178" t="str">
        <f t="shared" si="25"/>
        <v>-</v>
      </c>
      <c r="S171" s="177"/>
      <c r="T171" s="184">
        <f t="shared" si="26"/>
        <v>0</v>
      </c>
      <c r="U171" s="224">
        <v>1</v>
      </c>
      <c r="V171" s="241">
        <v>330.9</v>
      </c>
      <c r="W171" s="246">
        <v>1</v>
      </c>
      <c r="X171" s="246">
        <v>330.9</v>
      </c>
      <c r="Y171" s="247">
        <f t="shared" si="27"/>
        <v>0</v>
      </c>
      <c r="Z171" s="247">
        <f t="shared" si="28"/>
        <v>0</v>
      </c>
      <c r="AA171" s="227" t="str">
        <f>IFERROR(VLOOKUP(B171,[5]Поставка!$B$3:$AA$2063,26,0),"-")</f>
        <v>-</v>
      </c>
      <c r="AB171" s="229" t="str">
        <f>IFERROR(VLOOKUP(C171,'[6]Приложение №1'!$C$7:$F$124,4,0),"-")</f>
        <v>-</v>
      </c>
    </row>
    <row r="172" spans="1:28" ht="16.149999999999999" customHeight="1" x14ac:dyDescent="0.25">
      <c r="A172" s="66" t="s">
        <v>529</v>
      </c>
      <c r="B172" s="201" t="s">
        <v>530</v>
      </c>
      <c r="C172" s="201" t="s">
        <v>531</v>
      </c>
      <c r="D172" s="66">
        <v>1</v>
      </c>
      <c r="E172" s="182">
        <v>293.39999999999998</v>
      </c>
      <c r="F172" s="182">
        <v>293.39999999999998</v>
      </c>
      <c r="G172" s="173">
        <f>IFERROR(VLOOKUP(B172,'[1]ВОМ КГ-3 СОЭКС'!$C$3:$K$2063,9,0),"-")</f>
        <v>0</v>
      </c>
      <c r="H172" s="174">
        <f>IFERROR(VLOOKUP(B172,'[1]ВОМ КГ-3 СОЭКС'!$C$3:$L$2063,10,0),"-")</f>
        <v>0</v>
      </c>
      <c r="I172" s="175" t="str">
        <f>IFERROR(VLOOKUP(B172,[2]Отгрузки!$B$313:$C$510,2,0),"-")</f>
        <v>-</v>
      </c>
      <c r="J172" s="176" t="str">
        <f t="shared" si="29"/>
        <v>-</v>
      </c>
      <c r="K172" s="179" t="str">
        <f>IFERROR(VLOOKUP(B172,'[3]08.10.25'!$B$305:$C$502,2,0),"-")</f>
        <v>-</v>
      </c>
      <c r="L172" s="180" t="str">
        <f t="shared" si="20"/>
        <v>-</v>
      </c>
      <c r="M172" s="181" t="str">
        <f t="shared" si="21"/>
        <v>-</v>
      </c>
      <c r="N172" s="214" t="str">
        <f t="shared" si="22"/>
        <v>-</v>
      </c>
      <c r="O172" s="220">
        <f t="shared" si="23"/>
        <v>0</v>
      </c>
      <c r="P172" s="221">
        <f t="shared" si="24"/>
        <v>0</v>
      </c>
      <c r="Q172" s="217" t="str">
        <f>IFERROR(VLOOKUP(B172,'[4]Выполнение 1'!$B$7:$D$236,3,0),"-")</f>
        <v>-</v>
      </c>
      <c r="R172" s="178" t="str">
        <f t="shared" si="25"/>
        <v>-</v>
      </c>
      <c r="S172" s="177"/>
      <c r="T172" s="184">
        <f t="shared" si="26"/>
        <v>0</v>
      </c>
      <c r="U172" s="224">
        <v>1</v>
      </c>
      <c r="V172" s="241">
        <v>293.39999999999998</v>
      </c>
      <c r="W172" s="246">
        <v>1</v>
      </c>
      <c r="X172" s="246">
        <v>293.39999999999998</v>
      </c>
      <c r="Y172" s="247">
        <f t="shared" si="27"/>
        <v>0</v>
      </c>
      <c r="Z172" s="247">
        <f t="shared" si="28"/>
        <v>0</v>
      </c>
      <c r="AA172" s="227" t="str">
        <f>IFERROR(VLOOKUP(B172,[5]Поставка!$B$3:$AA$2063,26,0),"-")</f>
        <v>-</v>
      </c>
      <c r="AB172" s="229" t="str">
        <f>IFERROR(VLOOKUP(C172,'[6]Приложение №1'!$C$7:$F$124,4,0),"-")</f>
        <v>-</v>
      </c>
    </row>
    <row r="173" spans="1:28" ht="16.149999999999999" customHeight="1" x14ac:dyDescent="0.25">
      <c r="A173" s="66" t="s">
        <v>532</v>
      </c>
      <c r="B173" s="201" t="s">
        <v>533</v>
      </c>
      <c r="C173" s="201" t="s">
        <v>534</v>
      </c>
      <c r="D173" s="66">
        <v>1</v>
      </c>
      <c r="E173" s="182">
        <v>293.39999999999998</v>
      </c>
      <c r="F173" s="182">
        <v>293.39999999999998</v>
      </c>
      <c r="G173" s="173">
        <f>IFERROR(VLOOKUP(B173,'[1]ВОМ КГ-3 СОЭКС'!$C$3:$K$2063,9,0),"-")</f>
        <v>0</v>
      </c>
      <c r="H173" s="174">
        <f>IFERROR(VLOOKUP(B173,'[1]ВОМ КГ-3 СОЭКС'!$C$3:$L$2063,10,0),"-")</f>
        <v>0</v>
      </c>
      <c r="I173" s="175" t="str">
        <f>IFERROR(VLOOKUP(B173,[2]Отгрузки!$B$313:$C$510,2,0),"-")</f>
        <v>-</v>
      </c>
      <c r="J173" s="176" t="str">
        <f t="shared" si="29"/>
        <v>-</v>
      </c>
      <c r="K173" s="179" t="str">
        <f>IFERROR(VLOOKUP(B173,'[3]08.10.25'!$B$305:$C$502,2,0),"-")</f>
        <v>-</v>
      </c>
      <c r="L173" s="180" t="str">
        <f t="shared" si="20"/>
        <v>-</v>
      </c>
      <c r="M173" s="181" t="str">
        <f t="shared" si="21"/>
        <v>-</v>
      </c>
      <c r="N173" s="214" t="str">
        <f t="shared" si="22"/>
        <v>-</v>
      </c>
      <c r="O173" s="220">
        <f t="shared" si="23"/>
        <v>0</v>
      </c>
      <c r="P173" s="221">
        <f t="shared" si="24"/>
        <v>0</v>
      </c>
      <c r="Q173" s="217" t="str">
        <f>IFERROR(VLOOKUP(B173,'[4]Выполнение 1'!$B$7:$D$236,3,0),"-")</f>
        <v>-</v>
      </c>
      <c r="R173" s="178" t="str">
        <f t="shared" si="25"/>
        <v>-</v>
      </c>
      <c r="S173" s="177"/>
      <c r="T173" s="184">
        <f t="shared" si="26"/>
        <v>0</v>
      </c>
      <c r="U173" s="224">
        <v>1</v>
      </c>
      <c r="V173" s="241">
        <v>293.39999999999998</v>
      </c>
      <c r="W173" s="246">
        <v>1</v>
      </c>
      <c r="X173" s="246">
        <v>293.39999999999998</v>
      </c>
      <c r="Y173" s="247">
        <f t="shared" si="27"/>
        <v>0</v>
      </c>
      <c r="Z173" s="247">
        <f t="shared" si="28"/>
        <v>0</v>
      </c>
      <c r="AA173" s="227" t="str">
        <f>IFERROR(VLOOKUP(B173,[5]Поставка!$B$3:$AA$2063,26,0),"-")</f>
        <v>-</v>
      </c>
      <c r="AB173" s="229" t="str">
        <f>IFERROR(VLOOKUP(C173,'[6]Приложение №1'!$C$7:$F$124,4,0),"-")</f>
        <v>-</v>
      </c>
    </row>
    <row r="174" spans="1:28" ht="16.149999999999999" customHeight="1" x14ac:dyDescent="0.25">
      <c r="A174" s="66" t="s">
        <v>535</v>
      </c>
      <c r="B174" s="201" t="s">
        <v>536</v>
      </c>
      <c r="C174" s="201" t="s">
        <v>537</v>
      </c>
      <c r="D174" s="66">
        <v>1</v>
      </c>
      <c r="E174" s="182">
        <v>371.8</v>
      </c>
      <c r="F174" s="182">
        <v>371.8</v>
      </c>
      <c r="G174" s="173">
        <f>IFERROR(VLOOKUP(B174,'[1]ВОМ КГ-3 СОЭКС'!$C$3:$K$2063,9,0),"-")</f>
        <v>0</v>
      </c>
      <c r="H174" s="174">
        <f>IFERROR(VLOOKUP(B174,'[1]ВОМ КГ-3 СОЭКС'!$C$3:$L$2063,10,0),"-")</f>
        <v>0</v>
      </c>
      <c r="I174" s="175" t="str">
        <f>IFERROR(VLOOKUP(B174,[2]Отгрузки!$B$313:$C$510,2,0),"-")</f>
        <v>-</v>
      </c>
      <c r="J174" s="176" t="str">
        <f t="shared" si="29"/>
        <v>-</v>
      </c>
      <c r="K174" s="179" t="str">
        <f>IFERROR(VLOOKUP(B174,'[3]08.10.25'!$B$305:$C$502,2,0),"-")</f>
        <v>-</v>
      </c>
      <c r="L174" s="180" t="str">
        <f t="shared" si="20"/>
        <v>-</v>
      </c>
      <c r="M174" s="181" t="str">
        <f t="shared" si="21"/>
        <v>-</v>
      </c>
      <c r="N174" s="214" t="str">
        <f t="shared" si="22"/>
        <v>-</v>
      </c>
      <c r="O174" s="220">
        <f t="shared" si="23"/>
        <v>0</v>
      </c>
      <c r="P174" s="221">
        <f t="shared" si="24"/>
        <v>0</v>
      </c>
      <c r="Q174" s="217" t="str">
        <f>IFERROR(VLOOKUP(B174,'[4]Выполнение 1'!$B$7:$D$236,3,0),"-")</f>
        <v>-</v>
      </c>
      <c r="R174" s="178" t="str">
        <f t="shared" si="25"/>
        <v>-</v>
      </c>
      <c r="S174" s="177"/>
      <c r="T174" s="184">
        <f t="shared" si="26"/>
        <v>0</v>
      </c>
      <c r="U174" s="224">
        <v>1</v>
      </c>
      <c r="V174" s="241">
        <v>371.8</v>
      </c>
      <c r="W174" s="246">
        <v>1</v>
      </c>
      <c r="X174" s="246">
        <v>371.8</v>
      </c>
      <c r="Y174" s="247">
        <f t="shared" si="27"/>
        <v>0</v>
      </c>
      <c r="Z174" s="247">
        <f t="shared" si="28"/>
        <v>0</v>
      </c>
      <c r="AA174" s="227" t="str">
        <f>IFERROR(VLOOKUP(B174,[5]Поставка!$B$3:$AA$2063,26,0),"-")</f>
        <v>-</v>
      </c>
      <c r="AB174" s="229" t="str">
        <f>IFERROR(VLOOKUP(C174,'[6]Приложение №1'!$C$7:$F$124,4,0),"-")</f>
        <v>-</v>
      </c>
    </row>
    <row r="175" spans="1:28" ht="16.149999999999999" customHeight="1" x14ac:dyDescent="0.25">
      <c r="A175" s="66" t="s">
        <v>538</v>
      </c>
      <c r="B175" s="201" t="s">
        <v>539</v>
      </c>
      <c r="C175" s="201" t="s">
        <v>540</v>
      </c>
      <c r="D175" s="66">
        <v>1</v>
      </c>
      <c r="E175" s="182">
        <v>204.9</v>
      </c>
      <c r="F175" s="182">
        <v>204.9</v>
      </c>
      <c r="G175" s="173">
        <f>IFERROR(VLOOKUP(B175,'[1]ВОМ КГ-3 СОЭКС'!$C$3:$K$2063,9,0),"-")</f>
        <v>0</v>
      </c>
      <c r="H175" s="174">
        <f>IFERROR(VLOOKUP(B175,'[1]ВОМ КГ-3 СОЭКС'!$C$3:$L$2063,10,0),"-")</f>
        <v>0</v>
      </c>
      <c r="I175" s="175" t="str">
        <f>IFERROR(VLOOKUP(B175,[2]Отгрузки!$B$313:$C$510,2,0),"-")</f>
        <v>-</v>
      </c>
      <c r="J175" s="176" t="str">
        <f t="shared" si="29"/>
        <v>-</v>
      </c>
      <c r="K175" s="179" t="str">
        <f>IFERROR(VLOOKUP(B175,'[3]08.10.25'!$B$305:$C$502,2,0),"-")</f>
        <v>-</v>
      </c>
      <c r="L175" s="180" t="str">
        <f t="shared" si="20"/>
        <v>-</v>
      </c>
      <c r="M175" s="181" t="str">
        <f t="shared" si="21"/>
        <v>-</v>
      </c>
      <c r="N175" s="214" t="str">
        <f t="shared" si="22"/>
        <v>-</v>
      </c>
      <c r="O175" s="220">
        <f t="shared" si="23"/>
        <v>0</v>
      </c>
      <c r="P175" s="221">
        <f t="shared" si="24"/>
        <v>0</v>
      </c>
      <c r="Q175" s="217" t="str">
        <f>IFERROR(VLOOKUP(B175,'[4]Выполнение 1'!$B$7:$D$236,3,0),"-")</f>
        <v>-</v>
      </c>
      <c r="R175" s="178" t="str">
        <f t="shared" si="25"/>
        <v>-</v>
      </c>
      <c r="S175" s="177"/>
      <c r="T175" s="184">
        <f t="shared" si="26"/>
        <v>0</v>
      </c>
      <c r="U175" s="224">
        <v>1</v>
      </c>
      <c r="V175" s="241">
        <v>204.9</v>
      </c>
      <c r="W175" s="246">
        <v>1</v>
      </c>
      <c r="X175" s="246">
        <v>204.9</v>
      </c>
      <c r="Y175" s="247">
        <f t="shared" si="27"/>
        <v>0</v>
      </c>
      <c r="Z175" s="247">
        <f t="shared" si="28"/>
        <v>0</v>
      </c>
      <c r="AA175" s="227" t="str">
        <f>IFERROR(VLOOKUP(B175,[5]Поставка!$B$3:$AA$2063,26,0),"-")</f>
        <v>-</v>
      </c>
      <c r="AB175" s="229" t="str">
        <f>IFERROR(VLOOKUP(C175,'[6]Приложение №1'!$C$7:$F$124,4,0),"-")</f>
        <v>-</v>
      </c>
    </row>
    <row r="176" spans="1:28" ht="16.149999999999999" customHeight="1" x14ac:dyDescent="0.25">
      <c r="A176" s="66" t="s">
        <v>541</v>
      </c>
      <c r="B176" s="201" t="s">
        <v>542</v>
      </c>
      <c r="C176" s="201" t="s">
        <v>543</v>
      </c>
      <c r="D176" s="66">
        <v>1</v>
      </c>
      <c r="E176" s="182">
        <v>370.8</v>
      </c>
      <c r="F176" s="182">
        <v>370.8</v>
      </c>
      <c r="G176" s="173">
        <f>IFERROR(VLOOKUP(B176,'[1]ВОМ КГ-3 СОЭКС'!$C$3:$K$2063,9,0),"-")</f>
        <v>0</v>
      </c>
      <c r="H176" s="174">
        <f>IFERROR(VLOOKUP(B176,'[1]ВОМ КГ-3 СОЭКС'!$C$3:$L$2063,10,0),"-")</f>
        <v>0</v>
      </c>
      <c r="I176" s="175" t="str">
        <f>IFERROR(VLOOKUP(B176,[2]Отгрузки!$B$313:$C$510,2,0),"-")</f>
        <v>-</v>
      </c>
      <c r="J176" s="176" t="str">
        <f t="shared" si="29"/>
        <v>-</v>
      </c>
      <c r="K176" s="179" t="str">
        <f>IFERROR(VLOOKUP(B176,'[3]08.10.25'!$B$305:$C$502,2,0),"-")</f>
        <v>-</v>
      </c>
      <c r="L176" s="180" t="str">
        <f t="shared" si="20"/>
        <v>-</v>
      </c>
      <c r="M176" s="181" t="str">
        <f t="shared" si="21"/>
        <v>-</v>
      </c>
      <c r="N176" s="214" t="str">
        <f t="shared" si="22"/>
        <v>-</v>
      </c>
      <c r="O176" s="220">
        <f t="shared" si="23"/>
        <v>0</v>
      </c>
      <c r="P176" s="221">
        <f t="shared" si="24"/>
        <v>0</v>
      </c>
      <c r="Q176" s="217" t="str">
        <f>IFERROR(VLOOKUP(B176,'[4]Выполнение 1'!$B$7:$D$236,3,0),"-")</f>
        <v>-</v>
      </c>
      <c r="R176" s="178" t="str">
        <f t="shared" si="25"/>
        <v>-</v>
      </c>
      <c r="S176" s="177"/>
      <c r="T176" s="184">
        <f t="shared" si="26"/>
        <v>0</v>
      </c>
      <c r="U176" s="224">
        <v>1</v>
      </c>
      <c r="V176" s="241">
        <v>370.8</v>
      </c>
      <c r="W176" s="246">
        <v>1</v>
      </c>
      <c r="X176" s="246">
        <v>370.8</v>
      </c>
      <c r="Y176" s="247">
        <f t="shared" si="27"/>
        <v>0</v>
      </c>
      <c r="Z176" s="247">
        <f t="shared" si="28"/>
        <v>0</v>
      </c>
      <c r="AA176" s="227" t="str">
        <f>IFERROR(VLOOKUP(B176,[5]Поставка!$B$3:$AA$2063,26,0),"-")</f>
        <v>-</v>
      </c>
      <c r="AB176" s="229" t="str">
        <f>IFERROR(VLOOKUP(C176,'[6]Приложение №1'!$C$7:$F$124,4,0),"-")</f>
        <v>-</v>
      </c>
    </row>
    <row r="177" spans="1:28" ht="16.149999999999999" customHeight="1" x14ac:dyDescent="0.25">
      <c r="A177" s="66" t="s">
        <v>544</v>
      </c>
      <c r="B177" s="201" t="s">
        <v>545</v>
      </c>
      <c r="C177" s="201" t="s">
        <v>546</v>
      </c>
      <c r="D177" s="66">
        <v>1</v>
      </c>
      <c r="E177" s="182">
        <v>626.79999999999995</v>
      </c>
      <c r="F177" s="182">
        <v>626.79999999999995</v>
      </c>
      <c r="G177" s="173">
        <f>IFERROR(VLOOKUP(B177,'[1]ВОМ КГ-3 СОЭКС'!$C$3:$K$2063,9,0),"-")</f>
        <v>0</v>
      </c>
      <c r="H177" s="174">
        <f>IFERROR(VLOOKUP(B177,'[1]ВОМ КГ-3 СОЭКС'!$C$3:$L$2063,10,0),"-")</f>
        <v>0</v>
      </c>
      <c r="I177" s="175" t="str">
        <f>IFERROR(VLOOKUP(B177,[2]Отгрузки!$B$313:$C$510,2,0),"-")</f>
        <v>-</v>
      </c>
      <c r="J177" s="176" t="str">
        <f t="shared" si="29"/>
        <v>-</v>
      </c>
      <c r="K177" s="179" t="str">
        <f>IFERROR(VLOOKUP(B177,'[3]08.10.25'!$B$305:$C$502,2,0),"-")</f>
        <v>-</v>
      </c>
      <c r="L177" s="180" t="str">
        <f t="shared" si="20"/>
        <v>-</v>
      </c>
      <c r="M177" s="181" t="str">
        <f t="shared" si="21"/>
        <v>-</v>
      </c>
      <c r="N177" s="214" t="str">
        <f t="shared" si="22"/>
        <v>-</v>
      </c>
      <c r="O177" s="220">
        <f t="shared" si="23"/>
        <v>0</v>
      </c>
      <c r="P177" s="221">
        <f t="shared" si="24"/>
        <v>0</v>
      </c>
      <c r="Q177" s="217" t="str">
        <f>IFERROR(VLOOKUP(B177,'[4]Выполнение 1'!$B$7:$D$236,3,0),"-")</f>
        <v>-</v>
      </c>
      <c r="R177" s="178" t="str">
        <f t="shared" si="25"/>
        <v>-</v>
      </c>
      <c r="S177" s="177"/>
      <c r="T177" s="184">
        <f t="shared" si="26"/>
        <v>0</v>
      </c>
      <c r="U177" s="224">
        <v>1</v>
      </c>
      <c r="V177" s="241">
        <v>626.79999999999995</v>
      </c>
      <c r="W177" s="246">
        <v>1</v>
      </c>
      <c r="X177" s="246">
        <v>626.79999999999995</v>
      </c>
      <c r="Y177" s="247">
        <f t="shared" si="27"/>
        <v>0</v>
      </c>
      <c r="Z177" s="247">
        <f t="shared" si="28"/>
        <v>0</v>
      </c>
      <c r="AA177" s="227" t="str">
        <f>IFERROR(VLOOKUP(B177,[5]Поставка!$B$3:$AA$2063,26,0),"-")</f>
        <v>-</v>
      </c>
      <c r="AB177" s="229" t="str">
        <f>IFERROR(VLOOKUP(C177,'[6]Приложение №1'!$C$7:$F$124,4,0),"-")</f>
        <v>-</v>
      </c>
    </row>
    <row r="178" spans="1:28" ht="16.149999999999999" customHeight="1" x14ac:dyDescent="0.25">
      <c r="A178" s="66" t="s">
        <v>547</v>
      </c>
      <c r="B178" s="201" t="s">
        <v>548</v>
      </c>
      <c r="C178" s="201" t="s">
        <v>549</v>
      </c>
      <c r="D178" s="66">
        <v>1</v>
      </c>
      <c r="E178" s="182">
        <v>474.3</v>
      </c>
      <c r="F178" s="182">
        <v>474.3</v>
      </c>
      <c r="G178" s="173">
        <f>IFERROR(VLOOKUP(B178,'[1]ВОМ КГ-3 СОЭКС'!$C$3:$K$2063,9,0),"-")</f>
        <v>0</v>
      </c>
      <c r="H178" s="174">
        <f>IFERROR(VLOOKUP(B178,'[1]ВОМ КГ-3 СОЭКС'!$C$3:$L$2063,10,0),"-")</f>
        <v>0</v>
      </c>
      <c r="I178" s="175" t="str">
        <f>IFERROR(VLOOKUP(B178,[2]Отгрузки!$B$313:$C$510,2,0),"-")</f>
        <v>-</v>
      </c>
      <c r="J178" s="176" t="str">
        <f t="shared" si="29"/>
        <v>-</v>
      </c>
      <c r="K178" s="179" t="str">
        <f>IFERROR(VLOOKUP(B178,'[3]08.10.25'!$B$305:$C$502,2,0),"-")</f>
        <v>-</v>
      </c>
      <c r="L178" s="180" t="str">
        <f t="shared" si="20"/>
        <v>-</v>
      </c>
      <c r="M178" s="181" t="str">
        <f t="shared" si="21"/>
        <v>-</v>
      </c>
      <c r="N178" s="214" t="str">
        <f t="shared" si="22"/>
        <v>-</v>
      </c>
      <c r="O178" s="220">
        <f t="shared" si="23"/>
        <v>0</v>
      </c>
      <c r="P178" s="221">
        <f t="shared" si="24"/>
        <v>0</v>
      </c>
      <c r="Q178" s="217" t="str">
        <f>IFERROR(VLOOKUP(B178,'[4]Выполнение 1'!$B$7:$D$236,3,0),"-")</f>
        <v>-</v>
      </c>
      <c r="R178" s="178" t="str">
        <f t="shared" si="25"/>
        <v>-</v>
      </c>
      <c r="S178" s="177"/>
      <c r="T178" s="184">
        <f t="shared" si="26"/>
        <v>0</v>
      </c>
      <c r="U178" s="224">
        <v>1</v>
      </c>
      <c r="V178" s="241">
        <v>474.3</v>
      </c>
      <c r="W178" s="246">
        <v>1</v>
      </c>
      <c r="X178" s="246">
        <v>474.3</v>
      </c>
      <c r="Y178" s="247">
        <f t="shared" si="27"/>
        <v>0</v>
      </c>
      <c r="Z178" s="247">
        <f t="shared" si="28"/>
        <v>0</v>
      </c>
      <c r="AA178" s="227" t="str">
        <f>IFERROR(VLOOKUP(B178,[5]Поставка!$B$3:$AA$2063,26,0),"-")</f>
        <v>-</v>
      </c>
      <c r="AB178" s="229" t="str">
        <f>IFERROR(VLOOKUP(C178,'[6]Приложение №1'!$C$7:$F$124,4,0),"-")</f>
        <v>-</v>
      </c>
    </row>
    <row r="179" spans="1:28" ht="16.149999999999999" customHeight="1" x14ac:dyDescent="0.25">
      <c r="A179" s="66" t="s">
        <v>550</v>
      </c>
      <c r="B179" s="201" t="s">
        <v>551</v>
      </c>
      <c r="C179" s="201" t="s">
        <v>552</v>
      </c>
      <c r="D179" s="66">
        <v>47</v>
      </c>
      <c r="E179" s="182">
        <v>1.5</v>
      </c>
      <c r="F179" s="182">
        <v>70.5</v>
      </c>
      <c r="G179" s="173">
        <f>IFERROR(VLOOKUP(B179,'[1]ВОМ КГ-3 СОЭКС'!$C$3:$K$2063,9,0),"-")</f>
        <v>47</v>
      </c>
      <c r="H179" s="174">
        <f>IFERROR(VLOOKUP(B179,'[1]ВОМ КГ-3 СОЭКС'!$C$3:$L$2063,10,0),"-")</f>
        <v>70.5</v>
      </c>
      <c r="I179" s="175" t="str">
        <f>IFERROR(VLOOKUP(B179,[2]Отгрузки!$B$313:$C$510,2,0),"-")</f>
        <v>-</v>
      </c>
      <c r="J179" s="176" t="str">
        <f t="shared" si="29"/>
        <v>-</v>
      </c>
      <c r="K179" s="179" t="str">
        <f>IFERROR(VLOOKUP(B179,'[3]08.10.25'!$B$305:$C$502,2,0),"-")</f>
        <v>-</v>
      </c>
      <c r="L179" s="180" t="str">
        <f t="shared" si="20"/>
        <v>-</v>
      </c>
      <c r="M179" s="181" t="str">
        <f t="shared" si="21"/>
        <v>-</v>
      </c>
      <c r="N179" s="214" t="str">
        <f t="shared" si="22"/>
        <v>-</v>
      </c>
      <c r="O179" s="220">
        <f t="shared" si="23"/>
        <v>47</v>
      </c>
      <c r="P179" s="221">
        <f t="shared" si="24"/>
        <v>70.5</v>
      </c>
      <c r="Q179" s="217" t="str">
        <f>IFERROR(VLOOKUP(B179,'[4]Выполнение 1'!$B$7:$D$236,3,0),"-")</f>
        <v>-</v>
      </c>
      <c r="R179" s="178" t="str">
        <f t="shared" si="25"/>
        <v>-</v>
      </c>
      <c r="S179" s="177"/>
      <c r="T179" s="184">
        <f t="shared" si="26"/>
        <v>0</v>
      </c>
      <c r="U179" s="224">
        <v>0</v>
      </c>
      <c r="V179" s="241">
        <v>0</v>
      </c>
      <c r="W179" s="246" t="s">
        <v>5183</v>
      </c>
      <c r="X179" s="246" t="s">
        <v>5183</v>
      </c>
      <c r="Y179" s="247">
        <f t="shared" si="27"/>
        <v>0</v>
      </c>
      <c r="Z179" s="247">
        <f t="shared" si="28"/>
        <v>0</v>
      </c>
      <c r="AA179" s="227" t="str">
        <f>IFERROR(VLOOKUP(B179,[5]Поставка!$B$3:$AA$2063,26,0),"-")</f>
        <v>-</v>
      </c>
      <c r="AB179" s="229" t="str">
        <f>IFERROR(VLOOKUP(C179,'[6]Приложение №1'!$C$7:$F$124,4,0),"-")</f>
        <v>-</v>
      </c>
    </row>
    <row r="180" spans="1:28" ht="16.149999999999999" customHeight="1" x14ac:dyDescent="0.25">
      <c r="A180" s="66" t="s">
        <v>553</v>
      </c>
      <c r="B180" s="201" t="s">
        <v>554</v>
      </c>
      <c r="C180" s="201" t="s">
        <v>555</v>
      </c>
      <c r="D180" s="66">
        <v>10</v>
      </c>
      <c r="E180" s="182">
        <v>26.4</v>
      </c>
      <c r="F180" s="182">
        <v>264</v>
      </c>
      <c r="G180" s="173">
        <f>IFERROR(VLOOKUP(B180,'[1]ВОМ КГ-3 СОЭКС'!$C$3:$K$2063,9,0),"-")</f>
        <v>0</v>
      </c>
      <c r="H180" s="174">
        <f>IFERROR(VLOOKUP(B180,'[1]ВОМ КГ-3 СОЭКС'!$C$3:$L$2063,10,0),"-")</f>
        <v>0</v>
      </c>
      <c r="I180" s="175" t="str">
        <f>IFERROR(VLOOKUP(B180,[2]Отгрузки!$B$313:$C$510,2,0),"-")</f>
        <v>-</v>
      </c>
      <c r="J180" s="176" t="str">
        <f t="shared" si="29"/>
        <v>-</v>
      </c>
      <c r="K180" s="179" t="str">
        <f>IFERROR(VLOOKUP(B180,'[3]08.10.25'!$B$305:$C$502,2,0),"-")</f>
        <v>-</v>
      </c>
      <c r="L180" s="180" t="str">
        <f t="shared" si="20"/>
        <v>-</v>
      </c>
      <c r="M180" s="181" t="str">
        <f t="shared" si="21"/>
        <v>-</v>
      </c>
      <c r="N180" s="214" t="str">
        <f t="shared" si="22"/>
        <v>-</v>
      </c>
      <c r="O180" s="220">
        <f t="shared" si="23"/>
        <v>0</v>
      </c>
      <c r="P180" s="221">
        <f t="shared" si="24"/>
        <v>0</v>
      </c>
      <c r="Q180" s="217" t="str">
        <f>IFERROR(VLOOKUP(B180,'[4]Выполнение 1'!$B$7:$D$236,3,0),"-")</f>
        <v>-</v>
      </c>
      <c r="R180" s="178" t="str">
        <f t="shared" si="25"/>
        <v>-</v>
      </c>
      <c r="S180" s="177"/>
      <c r="T180" s="184">
        <f t="shared" si="26"/>
        <v>0</v>
      </c>
      <c r="U180" s="224">
        <v>10</v>
      </c>
      <c r="V180" s="241">
        <v>264</v>
      </c>
      <c r="W180" s="246">
        <v>10</v>
      </c>
      <c r="X180" s="246">
        <v>264</v>
      </c>
      <c r="Y180" s="247">
        <f t="shared" si="27"/>
        <v>0</v>
      </c>
      <c r="Z180" s="247">
        <f t="shared" si="28"/>
        <v>0</v>
      </c>
      <c r="AA180" s="227" t="str">
        <f>IFERROR(VLOOKUP(B180,[5]Поставка!$B$3:$AA$2063,26,0),"-")</f>
        <v>-</v>
      </c>
      <c r="AB180" s="229" t="str">
        <f>IFERROR(VLOOKUP(C180,'[6]Приложение №1'!$C$7:$F$124,4,0),"-")</f>
        <v>-</v>
      </c>
    </row>
    <row r="181" spans="1:28" ht="16.149999999999999" customHeight="1" x14ac:dyDescent="0.25">
      <c r="A181" s="66" t="s">
        <v>556</v>
      </c>
      <c r="B181" s="201" t="s">
        <v>557</v>
      </c>
      <c r="C181" s="201" t="s">
        <v>558</v>
      </c>
      <c r="D181" s="66">
        <v>24</v>
      </c>
      <c r="E181" s="182">
        <v>0.3</v>
      </c>
      <c r="F181" s="182">
        <v>7.2</v>
      </c>
      <c r="G181" s="173">
        <f>IFERROR(VLOOKUP(B181,'[1]ВОМ КГ-3 СОЭКС'!$C$3:$K$2063,9,0),"-")</f>
        <v>24</v>
      </c>
      <c r="H181" s="174">
        <f>IFERROR(VLOOKUP(B181,'[1]ВОМ КГ-3 СОЭКС'!$C$3:$L$2063,10,0),"-")</f>
        <v>7.1999999999999993</v>
      </c>
      <c r="I181" s="175" t="str">
        <f>IFERROR(VLOOKUP(B181,[2]Отгрузки!$B$313:$C$510,2,0),"-")</f>
        <v>-</v>
      </c>
      <c r="J181" s="176" t="str">
        <f t="shared" si="29"/>
        <v>-</v>
      </c>
      <c r="K181" s="179" t="str">
        <f>IFERROR(VLOOKUP(B181,'[3]08.10.25'!$B$305:$C$502,2,0),"-")</f>
        <v>-</v>
      </c>
      <c r="L181" s="180" t="str">
        <f t="shared" si="20"/>
        <v>-</v>
      </c>
      <c r="M181" s="181" t="str">
        <f t="shared" si="21"/>
        <v>-</v>
      </c>
      <c r="N181" s="214" t="str">
        <f t="shared" si="22"/>
        <v>-</v>
      </c>
      <c r="O181" s="220">
        <f t="shared" si="23"/>
        <v>24</v>
      </c>
      <c r="P181" s="221">
        <f t="shared" si="24"/>
        <v>7.1999999999999993</v>
      </c>
      <c r="Q181" s="217" t="str">
        <f>IFERROR(VLOOKUP(B181,'[4]Выполнение 1'!$B$7:$D$236,3,0),"-")</f>
        <v>-</v>
      </c>
      <c r="R181" s="178" t="str">
        <f t="shared" si="25"/>
        <v>-</v>
      </c>
      <c r="S181" s="177"/>
      <c r="T181" s="184">
        <f t="shared" si="26"/>
        <v>0</v>
      </c>
      <c r="U181" s="224">
        <v>0</v>
      </c>
      <c r="V181" s="247">
        <v>0</v>
      </c>
      <c r="W181" s="246" t="s">
        <v>5183</v>
      </c>
      <c r="X181" s="246" t="s">
        <v>5183</v>
      </c>
      <c r="Y181" s="247">
        <f t="shared" si="27"/>
        <v>0</v>
      </c>
      <c r="Z181" s="247">
        <f t="shared" si="28"/>
        <v>0</v>
      </c>
      <c r="AA181" s="227" t="str">
        <f>IFERROR(VLOOKUP(B181,[5]Поставка!$B$3:$AA$2063,26,0),"-")</f>
        <v>-</v>
      </c>
      <c r="AB181" s="229" t="str">
        <f>IFERROR(VLOOKUP(C181,'[6]Приложение №1'!$C$7:$F$124,4,0),"-")</f>
        <v>-</v>
      </c>
    </row>
    <row r="182" spans="1:28" ht="16.149999999999999" customHeight="1" x14ac:dyDescent="0.25">
      <c r="A182" s="66" t="s">
        <v>559</v>
      </c>
      <c r="B182" s="201" t="s">
        <v>560</v>
      </c>
      <c r="C182" s="201" t="s">
        <v>561</v>
      </c>
      <c r="D182" s="66">
        <v>8</v>
      </c>
      <c r="E182" s="182">
        <v>11.2</v>
      </c>
      <c r="F182" s="182">
        <v>89.6</v>
      </c>
      <c r="G182" s="173">
        <f>IFERROR(VLOOKUP(B182,'[1]ВОМ КГ-3 СОЭКС'!$C$3:$K$2063,9,0),"-")</f>
        <v>8</v>
      </c>
      <c r="H182" s="174">
        <f>IFERROR(VLOOKUP(B182,'[1]ВОМ КГ-3 СОЭКС'!$C$3:$L$2063,10,0),"-")</f>
        <v>89.6</v>
      </c>
      <c r="I182" s="175" t="str">
        <f>IFERROR(VLOOKUP(B182,[2]Отгрузки!$B$313:$C$510,2,0),"-")</f>
        <v>-</v>
      </c>
      <c r="J182" s="176" t="str">
        <f t="shared" si="29"/>
        <v>-</v>
      </c>
      <c r="K182" s="179" t="str">
        <f>IFERROR(VLOOKUP(B182,'[3]08.10.25'!$B$305:$C$502,2,0),"-")</f>
        <v>-</v>
      </c>
      <c r="L182" s="180" t="str">
        <f t="shared" si="20"/>
        <v>-</v>
      </c>
      <c r="M182" s="181" t="str">
        <f t="shared" si="21"/>
        <v>-</v>
      </c>
      <c r="N182" s="214" t="str">
        <f t="shared" si="22"/>
        <v>-</v>
      </c>
      <c r="O182" s="220">
        <f t="shared" si="23"/>
        <v>8</v>
      </c>
      <c r="P182" s="221">
        <f t="shared" si="24"/>
        <v>89.6</v>
      </c>
      <c r="Q182" s="217" t="str">
        <f>IFERROR(VLOOKUP(B182,'[4]Выполнение 1'!$B$7:$D$236,3,0),"-")</f>
        <v>-</v>
      </c>
      <c r="R182" s="178" t="str">
        <f t="shared" si="25"/>
        <v>-</v>
      </c>
      <c r="S182" s="177"/>
      <c r="T182" s="184">
        <f t="shared" si="26"/>
        <v>0</v>
      </c>
      <c r="U182" s="224">
        <v>0</v>
      </c>
      <c r="V182" s="241">
        <v>0</v>
      </c>
      <c r="W182" s="246" t="s">
        <v>5183</v>
      </c>
      <c r="X182" s="246" t="s">
        <v>5183</v>
      </c>
      <c r="Y182" s="247">
        <f t="shared" si="27"/>
        <v>0</v>
      </c>
      <c r="Z182" s="247">
        <f t="shared" si="28"/>
        <v>0</v>
      </c>
      <c r="AA182" s="227" t="str">
        <f>IFERROR(VLOOKUP(B182,[5]Поставка!$B$3:$AA$2063,26,0),"-")</f>
        <v>-</v>
      </c>
      <c r="AB182" s="229" t="str">
        <f>IFERROR(VLOOKUP(C182,'[6]Приложение №1'!$C$7:$F$124,4,0),"-")</f>
        <v>-</v>
      </c>
    </row>
    <row r="183" spans="1:28" ht="16.149999999999999" customHeight="1" x14ac:dyDescent="0.25">
      <c r="A183" s="66" t="s">
        <v>562</v>
      </c>
      <c r="B183" s="201" t="s">
        <v>563</v>
      </c>
      <c r="C183" s="201" t="s">
        <v>564</v>
      </c>
      <c r="D183" s="66">
        <v>1</v>
      </c>
      <c r="E183" s="182">
        <v>10.4</v>
      </c>
      <c r="F183" s="182">
        <v>10.4</v>
      </c>
      <c r="G183" s="173">
        <f>IFERROR(VLOOKUP(B183,'[1]ВОМ КГ-3 СОЭКС'!$C$3:$K$2063,9,0),"-")</f>
        <v>1</v>
      </c>
      <c r="H183" s="174">
        <f>IFERROR(VLOOKUP(B183,'[1]ВОМ КГ-3 СОЭКС'!$C$3:$L$2063,10,0),"-")</f>
        <v>10.4</v>
      </c>
      <c r="I183" s="175" t="str">
        <f>IFERROR(VLOOKUP(B183,[2]Отгрузки!$B$313:$C$510,2,0),"-")</f>
        <v>-</v>
      </c>
      <c r="J183" s="176" t="str">
        <f t="shared" si="29"/>
        <v>-</v>
      </c>
      <c r="K183" s="179" t="str">
        <f>IFERROR(VLOOKUP(B183,'[3]08.10.25'!$B$305:$C$502,2,0),"-")</f>
        <v>-</v>
      </c>
      <c r="L183" s="180" t="str">
        <f t="shared" si="20"/>
        <v>-</v>
      </c>
      <c r="M183" s="181" t="str">
        <f t="shared" si="21"/>
        <v>-</v>
      </c>
      <c r="N183" s="214" t="str">
        <f t="shared" si="22"/>
        <v>-</v>
      </c>
      <c r="O183" s="220">
        <f t="shared" si="23"/>
        <v>1</v>
      </c>
      <c r="P183" s="221">
        <f t="shared" si="24"/>
        <v>10.4</v>
      </c>
      <c r="Q183" s="217" t="str">
        <f>IFERROR(VLOOKUP(B183,'[4]Выполнение 1'!$B$7:$D$236,3,0),"-")</f>
        <v>-</v>
      </c>
      <c r="R183" s="178" t="str">
        <f t="shared" si="25"/>
        <v>-</v>
      </c>
      <c r="S183" s="177"/>
      <c r="T183" s="184">
        <f t="shared" si="26"/>
        <v>0</v>
      </c>
      <c r="U183" s="224">
        <v>0</v>
      </c>
      <c r="V183" s="241">
        <v>0</v>
      </c>
      <c r="W183" s="246" t="s">
        <v>5183</v>
      </c>
      <c r="X183" s="246" t="s">
        <v>5183</v>
      </c>
      <c r="Y183" s="247">
        <f t="shared" si="27"/>
        <v>0</v>
      </c>
      <c r="Z183" s="247">
        <f t="shared" si="28"/>
        <v>0</v>
      </c>
      <c r="AA183" s="227" t="str">
        <f>IFERROR(VLOOKUP(B183,[5]Поставка!$B$3:$AA$2063,26,0),"-")</f>
        <v>-</v>
      </c>
      <c r="AB183" s="229" t="str">
        <f>IFERROR(VLOOKUP(C183,'[6]Приложение №1'!$C$7:$F$124,4,0),"-")</f>
        <v>-</v>
      </c>
    </row>
    <row r="184" spans="1:28" ht="16.149999999999999" customHeight="1" x14ac:dyDescent="0.25">
      <c r="A184" s="66" t="s">
        <v>565</v>
      </c>
      <c r="B184" s="201" t="s">
        <v>566</v>
      </c>
      <c r="C184" s="201" t="s">
        <v>567</v>
      </c>
      <c r="D184" s="66">
        <v>1</v>
      </c>
      <c r="E184" s="182">
        <v>18.399999999999999</v>
      </c>
      <c r="F184" s="182">
        <v>18.399999999999999</v>
      </c>
      <c r="G184" s="173">
        <f>IFERROR(VLOOKUP(B184,'[1]ВОМ КГ-3 СОЭКС'!$C$3:$K$2063,9,0),"-")</f>
        <v>1</v>
      </c>
      <c r="H184" s="174">
        <f>IFERROR(VLOOKUP(B184,'[1]ВОМ КГ-3 СОЭКС'!$C$3:$L$2063,10,0),"-")</f>
        <v>18.399999999999999</v>
      </c>
      <c r="I184" s="175" t="str">
        <f>IFERROR(VLOOKUP(B184,[2]Отгрузки!$B$313:$C$510,2,0),"-")</f>
        <v>-</v>
      </c>
      <c r="J184" s="176" t="str">
        <f t="shared" si="29"/>
        <v>-</v>
      </c>
      <c r="K184" s="179" t="str">
        <f>IFERROR(VLOOKUP(B184,'[3]08.10.25'!$B$305:$C$502,2,0),"-")</f>
        <v>-</v>
      </c>
      <c r="L184" s="180" t="str">
        <f t="shared" si="20"/>
        <v>-</v>
      </c>
      <c r="M184" s="181" t="str">
        <f t="shared" si="21"/>
        <v>-</v>
      </c>
      <c r="N184" s="214" t="str">
        <f t="shared" si="22"/>
        <v>-</v>
      </c>
      <c r="O184" s="220">
        <f t="shared" si="23"/>
        <v>1</v>
      </c>
      <c r="P184" s="221">
        <f t="shared" si="24"/>
        <v>18.399999999999999</v>
      </c>
      <c r="Q184" s="217" t="str">
        <f>IFERROR(VLOOKUP(B184,'[4]Выполнение 1'!$B$7:$D$236,3,0),"-")</f>
        <v>-</v>
      </c>
      <c r="R184" s="178" t="str">
        <f t="shared" si="25"/>
        <v>-</v>
      </c>
      <c r="S184" s="177"/>
      <c r="T184" s="184">
        <f t="shared" si="26"/>
        <v>0</v>
      </c>
      <c r="U184" s="224">
        <v>0</v>
      </c>
      <c r="V184" s="241">
        <v>0</v>
      </c>
      <c r="W184" s="246" t="s">
        <v>5183</v>
      </c>
      <c r="X184" s="246" t="s">
        <v>5183</v>
      </c>
      <c r="Y184" s="247">
        <f t="shared" si="27"/>
        <v>0</v>
      </c>
      <c r="Z184" s="247">
        <f t="shared" si="28"/>
        <v>0</v>
      </c>
      <c r="AA184" s="227" t="str">
        <f>IFERROR(VLOOKUP(B184,[5]Поставка!$B$3:$AA$2063,26,0),"-")</f>
        <v>-</v>
      </c>
      <c r="AB184" s="229" t="str">
        <f>IFERROR(VLOOKUP(C184,'[6]Приложение №1'!$C$7:$F$124,4,0),"-")</f>
        <v>-</v>
      </c>
    </row>
    <row r="185" spans="1:28" ht="16.149999999999999" customHeight="1" x14ac:dyDescent="0.25">
      <c r="A185" s="66" t="s">
        <v>568</v>
      </c>
      <c r="B185" s="201" t="s">
        <v>569</v>
      </c>
      <c r="C185" s="201" t="s">
        <v>570</v>
      </c>
      <c r="D185" s="66">
        <v>1</v>
      </c>
      <c r="E185" s="182">
        <v>17.3</v>
      </c>
      <c r="F185" s="182">
        <v>17.3</v>
      </c>
      <c r="G185" s="173">
        <f>IFERROR(VLOOKUP(B185,'[1]ВОМ КГ-3 СОЭКС'!$C$3:$K$2063,9,0),"-")</f>
        <v>1</v>
      </c>
      <c r="H185" s="174">
        <f>IFERROR(VLOOKUP(B185,'[1]ВОМ КГ-3 СОЭКС'!$C$3:$L$2063,10,0),"-")</f>
        <v>17.3</v>
      </c>
      <c r="I185" s="175" t="str">
        <f>IFERROR(VLOOKUP(B185,[2]Отгрузки!$B$313:$C$510,2,0),"-")</f>
        <v>-</v>
      </c>
      <c r="J185" s="176" t="str">
        <f t="shared" si="29"/>
        <v>-</v>
      </c>
      <c r="K185" s="179" t="str">
        <f>IFERROR(VLOOKUP(B185,'[3]08.10.25'!$B$305:$C$502,2,0),"-")</f>
        <v>-</v>
      </c>
      <c r="L185" s="180" t="str">
        <f t="shared" si="20"/>
        <v>-</v>
      </c>
      <c r="M185" s="181" t="str">
        <f t="shared" si="21"/>
        <v>-</v>
      </c>
      <c r="N185" s="214" t="str">
        <f t="shared" si="22"/>
        <v>-</v>
      </c>
      <c r="O185" s="220">
        <f t="shared" si="23"/>
        <v>1</v>
      </c>
      <c r="P185" s="221">
        <f t="shared" si="24"/>
        <v>17.3</v>
      </c>
      <c r="Q185" s="217" t="str">
        <f>IFERROR(VLOOKUP(B185,'[4]Выполнение 1'!$B$7:$D$236,3,0),"-")</f>
        <v>-</v>
      </c>
      <c r="R185" s="178" t="str">
        <f t="shared" si="25"/>
        <v>-</v>
      </c>
      <c r="S185" s="177"/>
      <c r="T185" s="184">
        <f t="shared" si="26"/>
        <v>0</v>
      </c>
      <c r="U185" s="224">
        <v>0</v>
      </c>
      <c r="V185" s="241">
        <v>0</v>
      </c>
      <c r="W185" s="246" t="s">
        <v>5183</v>
      </c>
      <c r="X185" s="246" t="s">
        <v>5183</v>
      </c>
      <c r="Y185" s="247">
        <f t="shared" si="27"/>
        <v>0</v>
      </c>
      <c r="Z185" s="247">
        <f t="shared" si="28"/>
        <v>0</v>
      </c>
      <c r="AA185" s="227" t="str">
        <f>IFERROR(VLOOKUP(B185,[5]Поставка!$B$3:$AA$2063,26,0),"-")</f>
        <v>-</v>
      </c>
      <c r="AB185" s="229" t="str">
        <f>IFERROR(VLOOKUP(C185,'[6]Приложение №1'!$C$7:$F$124,4,0),"-")</f>
        <v>-</v>
      </c>
    </row>
    <row r="186" spans="1:28" ht="16.149999999999999" customHeight="1" x14ac:dyDescent="0.25">
      <c r="A186" s="66" t="s">
        <v>571</v>
      </c>
      <c r="B186" s="201" t="s">
        <v>572</v>
      </c>
      <c r="C186" s="201" t="s">
        <v>573</v>
      </c>
      <c r="D186" s="66">
        <v>1</v>
      </c>
      <c r="E186" s="182">
        <v>17.8</v>
      </c>
      <c r="F186" s="182">
        <v>17.8</v>
      </c>
      <c r="G186" s="173">
        <f>IFERROR(VLOOKUP(B186,'[1]ВОМ КГ-3 СОЭКС'!$C$3:$K$2063,9,0),"-")</f>
        <v>0</v>
      </c>
      <c r="H186" s="174">
        <f>IFERROR(VLOOKUP(B186,'[1]ВОМ КГ-3 СОЭКС'!$C$3:$L$2063,10,0),"-")</f>
        <v>0</v>
      </c>
      <c r="I186" s="175" t="str">
        <f>IFERROR(VLOOKUP(B186,[2]Отгрузки!$B$313:$C$510,2,0),"-")</f>
        <v>-</v>
      </c>
      <c r="J186" s="176" t="str">
        <f t="shared" si="29"/>
        <v>-</v>
      </c>
      <c r="K186" s="179" t="str">
        <f>IFERROR(VLOOKUP(B186,'[3]08.10.25'!$B$305:$C$502,2,0),"-")</f>
        <v>-</v>
      </c>
      <c r="L186" s="180" t="str">
        <f t="shared" si="20"/>
        <v>-</v>
      </c>
      <c r="M186" s="181" t="str">
        <f t="shared" si="21"/>
        <v>-</v>
      </c>
      <c r="N186" s="214" t="str">
        <f t="shared" si="22"/>
        <v>-</v>
      </c>
      <c r="O186" s="220">
        <f t="shared" si="23"/>
        <v>0</v>
      </c>
      <c r="P186" s="221">
        <f t="shared" si="24"/>
        <v>0</v>
      </c>
      <c r="Q186" s="217" t="str">
        <f>IFERROR(VLOOKUP(B186,'[4]Выполнение 1'!$B$7:$D$236,3,0),"-")</f>
        <v>-</v>
      </c>
      <c r="R186" s="178" t="str">
        <f t="shared" si="25"/>
        <v>-</v>
      </c>
      <c r="S186" s="177"/>
      <c r="T186" s="184">
        <f t="shared" si="26"/>
        <v>0</v>
      </c>
      <c r="U186" s="224">
        <v>1</v>
      </c>
      <c r="V186" s="241">
        <v>17.8</v>
      </c>
      <c r="W186" s="246">
        <v>1</v>
      </c>
      <c r="X186" s="246">
        <v>17.8</v>
      </c>
      <c r="Y186" s="247">
        <f t="shared" si="27"/>
        <v>0</v>
      </c>
      <c r="Z186" s="247">
        <f t="shared" si="28"/>
        <v>0</v>
      </c>
      <c r="AA186" s="227" t="str">
        <f>IFERROR(VLOOKUP(B186,[5]Поставка!$B$3:$AA$2063,26,0),"-")</f>
        <v>-</v>
      </c>
      <c r="AB186" s="229" t="str">
        <f>IFERROR(VLOOKUP(C186,'[6]Приложение №1'!$C$7:$F$124,4,0),"-")</f>
        <v>-</v>
      </c>
    </row>
    <row r="187" spans="1:28" ht="16.149999999999999" customHeight="1" x14ac:dyDescent="0.25">
      <c r="A187" s="66" t="s">
        <v>574</v>
      </c>
      <c r="B187" s="201" t="s">
        <v>575</v>
      </c>
      <c r="C187" s="201" t="s">
        <v>576</v>
      </c>
      <c r="D187" s="66">
        <v>1</v>
      </c>
      <c r="E187" s="182">
        <v>27</v>
      </c>
      <c r="F187" s="182">
        <v>27</v>
      </c>
      <c r="G187" s="173">
        <f>IFERROR(VLOOKUP(B187,'[1]ВОМ КГ-3 СОЭКС'!$C$3:$K$2063,9,0),"-")</f>
        <v>0</v>
      </c>
      <c r="H187" s="174">
        <f>IFERROR(VLOOKUP(B187,'[1]ВОМ КГ-3 СОЭКС'!$C$3:$L$2063,10,0),"-")</f>
        <v>0</v>
      </c>
      <c r="I187" s="175" t="str">
        <f>IFERROR(VLOOKUP(B187,[2]Отгрузки!$B$313:$C$510,2,0),"-")</f>
        <v>-</v>
      </c>
      <c r="J187" s="176" t="str">
        <f t="shared" si="29"/>
        <v>-</v>
      </c>
      <c r="K187" s="179" t="str">
        <f>IFERROR(VLOOKUP(B187,'[3]08.10.25'!$B$305:$C$502,2,0),"-")</f>
        <v>-</v>
      </c>
      <c r="L187" s="180" t="str">
        <f t="shared" si="20"/>
        <v>-</v>
      </c>
      <c r="M187" s="181" t="str">
        <f t="shared" si="21"/>
        <v>-</v>
      </c>
      <c r="N187" s="214" t="str">
        <f t="shared" si="22"/>
        <v>-</v>
      </c>
      <c r="O187" s="220">
        <f t="shared" si="23"/>
        <v>0</v>
      </c>
      <c r="P187" s="221">
        <f t="shared" si="24"/>
        <v>0</v>
      </c>
      <c r="Q187" s="217" t="str">
        <f>IFERROR(VLOOKUP(B187,'[4]Выполнение 1'!$B$7:$D$236,3,0),"-")</f>
        <v>-</v>
      </c>
      <c r="R187" s="178" t="str">
        <f t="shared" si="25"/>
        <v>-</v>
      </c>
      <c r="S187" s="177"/>
      <c r="T187" s="184">
        <f t="shared" si="26"/>
        <v>0</v>
      </c>
      <c r="U187" s="224">
        <v>1</v>
      </c>
      <c r="V187" s="241">
        <v>27</v>
      </c>
      <c r="W187" s="246">
        <v>1</v>
      </c>
      <c r="X187" s="246">
        <v>27</v>
      </c>
      <c r="Y187" s="247">
        <f t="shared" si="27"/>
        <v>0</v>
      </c>
      <c r="Z187" s="247">
        <f t="shared" si="28"/>
        <v>0</v>
      </c>
      <c r="AA187" s="227" t="str">
        <f>IFERROR(VLOOKUP(B187,[5]Поставка!$B$3:$AA$2063,26,0),"-")</f>
        <v>-</v>
      </c>
      <c r="AB187" s="229" t="str">
        <f>IFERROR(VLOOKUP(C187,'[6]Приложение №1'!$C$7:$F$124,4,0),"-")</f>
        <v>-</v>
      </c>
    </row>
    <row r="188" spans="1:28" ht="16.149999999999999" customHeight="1" x14ac:dyDescent="0.25">
      <c r="A188" s="66" t="s">
        <v>577</v>
      </c>
      <c r="B188" s="201" t="s">
        <v>578</v>
      </c>
      <c r="C188" s="201" t="s">
        <v>579</v>
      </c>
      <c r="D188" s="66">
        <v>1</v>
      </c>
      <c r="E188" s="182">
        <v>27</v>
      </c>
      <c r="F188" s="182">
        <v>27</v>
      </c>
      <c r="G188" s="173">
        <f>IFERROR(VLOOKUP(B188,'[1]ВОМ КГ-3 СОЭКС'!$C$3:$K$2063,9,0),"-")</f>
        <v>0</v>
      </c>
      <c r="H188" s="174">
        <f>IFERROR(VLOOKUP(B188,'[1]ВОМ КГ-3 СОЭКС'!$C$3:$L$2063,10,0),"-")</f>
        <v>0</v>
      </c>
      <c r="I188" s="175" t="str">
        <f>IFERROR(VLOOKUP(B188,[2]Отгрузки!$B$313:$C$510,2,0),"-")</f>
        <v>-</v>
      </c>
      <c r="J188" s="176" t="str">
        <f t="shared" si="29"/>
        <v>-</v>
      </c>
      <c r="K188" s="179" t="str">
        <f>IFERROR(VLOOKUP(B188,'[3]08.10.25'!$B$305:$C$502,2,0),"-")</f>
        <v>-</v>
      </c>
      <c r="L188" s="180" t="str">
        <f t="shared" si="20"/>
        <v>-</v>
      </c>
      <c r="M188" s="181" t="str">
        <f t="shared" si="21"/>
        <v>-</v>
      </c>
      <c r="N188" s="214" t="str">
        <f t="shared" si="22"/>
        <v>-</v>
      </c>
      <c r="O188" s="220">
        <f t="shared" si="23"/>
        <v>0</v>
      </c>
      <c r="P188" s="221">
        <f t="shared" si="24"/>
        <v>0</v>
      </c>
      <c r="Q188" s="217" t="str">
        <f>IFERROR(VLOOKUP(B188,'[4]Выполнение 1'!$B$7:$D$236,3,0),"-")</f>
        <v>-</v>
      </c>
      <c r="R188" s="178" t="str">
        <f t="shared" si="25"/>
        <v>-</v>
      </c>
      <c r="S188" s="177"/>
      <c r="T188" s="184">
        <f t="shared" si="26"/>
        <v>0</v>
      </c>
      <c r="U188" s="224">
        <v>1</v>
      </c>
      <c r="V188" s="241">
        <v>27</v>
      </c>
      <c r="W188" s="246">
        <v>1</v>
      </c>
      <c r="X188" s="246">
        <v>27</v>
      </c>
      <c r="Y188" s="247">
        <f t="shared" si="27"/>
        <v>0</v>
      </c>
      <c r="Z188" s="247">
        <f t="shared" si="28"/>
        <v>0</v>
      </c>
      <c r="AA188" s="227" t="str">
        <f>IFERROR(VLOOKUP(B188,[5]Поставка!$B$3:$AA$2063,26,0),"-")</f>
        <v>-</v>
      </c>
      <c r="AB188" s="229" t="str">
        <f>IFERROR(VLOOKUP(C188,'[6]Приложение №1'!$C$7:$F$124,4,0),"-")</f>
        <v>-</v>
      </c>
    </row>
    <row r="189" spans="1:28" ht="16.149999999999999" customHeight="1" x14ac:dyDescent="0.25">
      <c r="A189" s="66" t="s">
        <v>580</v>
      </c>
      <c r="B189" s="201" t="s">
        <v>581</v>
      </c>
      <c r="C189" s="201" t="s">
        <v>582</v>
      </c>
      <c r="D189" s="66">
        <v>1</v>
      </c>
      <c r="E189" s="182">
        <v>21.6</v>
      </c>
      <c r="F189" s="182">
        <v>21.6</v>
      </c>
      <c r="G189" s="173">
        <f>IFERROR(VLOOKUP(B189,'[1]ВОМ КГ-3 СОЭКС'!$C$3:$K$2063,9,0),"-")</f>
        <v>1</v>
      </c>
      <c r="H189" s="174">
        <f>IFERROR(VLOOKUP(B189,'[1]ВОМ КГ-3 СОЭКС'!$C$3:$L$2063,10,0),"-")</f>
        <v>21.6</v>
      </c>
      <c r="I189" s="175" t="str">
        <f>IFERROR(VLOOKUP(B189,[2]Отгрузки!$B$313:$C$510,2,0),"-")</f>
        <v>-</v>
      </c>
      <c r="J189" s="176" t="str">
        <f t="shared" si="29"/>
        <v>-</v>
      </c>
      <c r="K189" s="179" t="str">
        <f>IFERROR(VLOOKUP(B189,'[3]08.10.25'!$B$305:$C$502,2,0),"-")</f>
        <v>-</v>
      </c>
      <c r="L189" s="180" t="str">
        <f t="shared" si="20"/>
        <v>-</v>
      </c>
      <c r="M189" s="181" t="str">
        <f t="shared" si="21"/>
        <v>-</v>
      </c>
      <c r="N189" s="214" t="str">
        <f t="shared" si="22"/>
        <v>-</v>
      </c>
      <c r="O189" s="220">
        <f t="shared" si="23"/>
        <v>1</v>
      </c>
      <c r="P189" s="221">
        <f t="shared" si="24"/>
        <v>21.6</v>
      </c>
      <c r="Q189" s="217" t="str">
        <f>IFERROR(VLOOKUP(B189,'[4]Выполнение 1'!$B$7:$D$236,3,0),"-")</f>
        <v>-</v>
      </c>
      <c r="R189" s="178" t="str">
        <f t="shared" si="25"/>
        <v>-</v>
      </c>
      <c r="S189" s="177"/>
      <c r="T189" s="184">
        <f t="shared" si="26"/>
        <v>0</v>
      </c>
      <c r="U189" s="224">
        <v>0</v>
      </c>
      <c r="V189" s="241">
        <v>0</v>
      </c>
      <c r="W189" s="246" t="s">
        <v>5183</v>
      </c>
      <c r="X189" s="246" t="s">
        <v>5183</v>
      </c>
      <c r="Y189" s="247">
        <f t="shared" si="27"/>
        <v>0</v>
      </c>
      <c r="Z189" s="247">
        <f t="shared" si="28"/>
        <v>0</v>
      </c>
      <c r="AA189" s="227" t="str">
        <f>IFERROR(VLOOKUP(B189,[5]Поставка!$B$3:$AA$2063,26,0),"-")</f>
        <v>-</v>
      </c>
      <c r="AB189" s="229" t="str">
        <f>IFERROR(VLOOKUP(C189,'[6]Приложение №1'!$C$7:$F$124,4,0),"-")</f>
        <v>-</v>
      </c>
    </row>
    <row r="190" spans="1:28" ht="16.149999999999999" customHeight="1" x14ac:dyDescent="0.25">
      <c r="A190" s="66" t="s">
        <v>583</v>
      </c>
      <c r="B190" s="201" t="s">
        <v>584</v>
      </c>
      <c r="C190" s="201" t="s">
        <v>585</v>
      </c>
      <c r="D190" s="66">
        <v>1</v>
      </c>
      <c r="E190" s="182">
        <v>21.3</v>
      </c>
      <c r="F190" s="182">
        <v>21.3</v>
      </c>
      <c r="G190" s="173">
        <f>IFERROR(VLOOKUP(B190,'[1]ВОМ КГ-3 СОЭКС'!$C$3:$K$2063,9,0),"-")</f>
        <v>1</v>
      </c>
      <c r="H190" s="174">
        <f>IFERROR(VLOOKUP(B190,'[1]ВОМ КГ-3 СОЭКС'!$C$3:$L$2063,10,0),"-")</f>
        <v>21.3</v>
      </c>
      <c r="I190" s="175" t="str">
        <f>IFERROR(VLOOKUP(B190,[2]Отгрузки!$B$313:$C$510,2,0),"-")</f>
        <v>-</v>
      </c>
      <c r="J190" s="176" t="str">
        <f t="shared" si="29"/>
        <v>-</v>
      </c>
      <c r="K190" s="179" t="str">
        <f>IFERROR(VLOOKUP(B190,'[3]08.10.25'!$B$305:$C$502,2,0),"-")</f>
        <v>-</v>
      </c>
      <c r="L190" s="180" t="str">
        <f t="shared" si="20"/>
        <v>-</v>
      </c>
      <c r="M190" s="181" t="str">
        <f t="shared" si="21"/>
        <v>-</v>
      </c>
      <c r="N190" s="214" t="str">
        <f t="shared" si="22"/>
        <v>-</v>
      </c>
      <c r="O190" s="220">
        <f t="shared" si="23"/>
        <v>1</v>
      </c>
      <c r="P190" s="221">
        <f t="shared" si="24"/>
        <v>21.3</v>
      </c>
      <c r="Q190" s="217" t="str">
        <f>IFERROR(VLOOKUP(B190,'[4]Выполнение 1'!$B$7:$D$236,3,0),"-")</f>
        <v>-</v>
      </c>
      <c r="R190" s="178" t="str">
        <f t="shared" si="25"/>
        <v>-</v>
      </c>
      <c r="S190" s="177"/>
      <c r="T190" s="184">
        <f t="shared" si="26"/>
        <v>0</v>
      </c>
      <c r="U190" s="224">
        <v>0</v>
      </c>
      <c r="V190" s="241">
        <v>0</v>
      </c>
      <c r="W190" s="246" t="s">
        <v>5183</v>
      </c>
      <c r="X190" s="246" t="s">
        <v>5183</v>
      </c>
      <c r="Y190" s="247">
        <f t="shared" si="27"/>
        <v>0</v>
      </c>
      <c r="Z190" s="247">
        <f t="shared" si="28"/>
        <v>0</v>
      </c>
      <c r="AA190" s="227" t="str">
        <f>IFERROR(VLOOKUP(B190,[5]Поставка!$B$3:$AA$2063,26,0),"-")</f>
        <v>-</v>
      </c>
      <c r="AB190" s="229" t="str">
        <f>IFERROR(VLOOKUP(C190,'[6]Приложение №1'!$C$7:$F$124,4,0),"-")</f>
        <v>-</v>
      </c>
    </row>
    <row r="191" spans="1:28" ht="16.149999999999999" customHeight="1" x14ac:dyDescent="0.25">
      <c r="A191" s="66" t="s">
        <v>586</v>
      </c>
      <c r="B191" s="201" t="s">
        <v>587</v>
      </c>
      <c r="C191" s="201" t="s">
        <v>588</v>
      </c>
      <c r="D191" s="66">
        <v>1</v>
      </c>
      <c r="E191" s="182">
        <v>27.3</v>
      </c>
      <c r="F191" s="182">
        <v>27.3</v>
      </c>
      <c r="G191" s="173">
        <f>IFERROR(VLOOKUP(B191,'[1]ВОМ КГ-3 СОЭКС'!$C$3:$K$2063,9,0),"-")</f>
        <v>1</v>
      </c>
      <c r="H191" s="174">
        <f>IFERROR(VLOOKUP(B191,'[1]ВОМ КГ-3 СОЭКС'!$C$3:$L$2063,10,0),"-")</f>
        <v>27.3</v>
      </c>
      <c r="I191" s="175" t="str">
        <f>IFERROR(VLOOKUP(B191,[2]Отгрузки!$B$313:$C$510,2,0),"-")</f>
        <v>-</v>
      </c>
      <c r="J191" s="176" t="str">
        <f t="shared" si="29"/>
        <v>-</v>
      </c>
      <c r="K191" s="179" t="str">
        <f>IFERROR(VLOOKUP(B191,'[3]08.10.25'!$B$305:$C$502,2,0),"-")</f>
        <v>-</v>
      </c>
      <c r="L191" s="180" t="str">
        <f t="shared" si="20"/>
        <v>-</v>
      </c>
      <c r="M191" s="181" t="str">
        <f t="shared" si="21"/>
        <v>-</v>
      </c>
      <c r="N191" s="214" t="str">
        <f t="shared" si="22"/>
        <v>-</v>
      </c>
      <c r="O191" s="220">
        <f t="shared" si="23"/>
        <v>1</v>
      </c>
      <c r="P191" s="221">
        <f t="shared" si="24"/>
        <v>27.3</v>
      </c>
      <c r="Q191" s="217" t="str">
        <f>IFERROR(VLOOKUP(B191,'[4]Выполнение 1'!$B$7:$D$236,3,0),"-")</f>
        <v>-</v>
      </c>
      <c r="R191" s="178" t="str">
        <f t="shared" si="25"/>
        <v>-</v>
      </c>
      <c r="S191" s="177"/>
      <c r="T191" s="184">
        <f t="shared" si="26"/>
        <v>0</v>
      </c>
      <c r="U191" s="224">
        <v>0</v>
      </c>
      <c r="V191" s="241">
        <v>0</v>
      </c>
      <c r="W191" s="246" t="s">
        <v>5183</v>
      </c>
      <c r="X191" s="246" t="s">
        <v>5183</v>
      </c>
      <c r="Y191" s="247">
        <f t="shared" si="27"/>
        <v>0</v>
      </c>
      <c r="Z191" s="247">
        <f t="shared" si="28"/>
        <v>0</v>
      </c>
      <c r="AA191" s="227" t="str">
        <f>IFERROR(VLOOKUP(B191,[5]Поставка!$B$3:$AA$2063,26,0),"-")</f>
        <v>-</v>
      </c>
      <c r="AB191" s="229" t="str">
        <f>IFERROR(VLOOKUP(C191,'[6]Приложение №1'!$C$7:$F$124,4,0),"-")</f>
        <v>-</v>
      </c>
    </row>
    <row r="192" spans="1:28" ht="16.149999999999999" customHeight="1" x14ac:dyDescent="0.25">
      <c r="A192" s="66" t="s">
        <v>589</v>
      </c>
      <c r="B192" s="201" t="s">
        <v>590</v>
      </c>
      <c r="C192" s="201" t="s">
        <v>591</v>
      </c>
      <c r="D192" s="66">
        <v>1</v>
      </c>
      <c r="E192" s="182">
        <v>26.3</v>
      </c>
      <c r="F192" s="182">
        <v>26.3</v>
      </c>
      <c r="G192" s="173">
        <f>IFERROR(VLOOKUP(B192,'[1]ВОМ КГ-3 СОЭКС'!$C$3:$K$2063,9,0),"-")</f>
        <v>0</v>
      </c>
      <c r="H192" s="174">
        <f>IFERROR(VLOOKUP(B192,'[1]ВОМ КГ-3 СОЭКС'!$C$3:$L$2063,10,0),"-")</f>
        <v>0</v>
      </c>
      <c r="I192" s="175" t="str">
        <f>IFERROR(VLOOKUP(B192,[2]Отгрузки!$B$313:$C$510,2,0),"-")</f>
        <v>-</v>
      </c>
      <c r="J192" s="176" t="str">
        <f t="shared" si="29"/>
        <v>-</v>
      </c>
      <c r="K192" s="179" t="str">
        <f>IFERROR(VLOOKUP(B192,'[3]08.10.25'!$B$305:$C$502,2,0),"-")</f>
        <v>-</v>
      </c>
      <c r="L192" s="180" t="str">
        <f t="shared" si="20"/>
        <v>-</v>
      </c>
      <c r="M192" s="181" t="str">
        <f t="shared" si="21"/>
        <v>-</v>
      </c>
      <c r="N192" s="214" t="str">
        <f t="shared" si="22"/>
        <v>-</v>
      </c>
      <c r="O192" s="220">
        <f t="shared" si="23"/>
        <v>0</v>
      </c>
      <c r="P192" s="221">
        <f t="shared" si="24"/>
        <v>0</v>
      </c>
      <c r="Q192" s="217" t="str">
        <f>IFERROR(VLOOKUP(B192,'[4]Выполнение 1'!$B$7:$D$236,3,0),"-")</f>
        <v>-</v>
      </c>
      <c r="R192" s="178" t="str">
        <f t="shared" si="25"/>
        <v>-</v>
      </c>
      <c r="S192" s="177"/>
      <c r="T192" s="184">
        <f t="shared" si="26"/>
        <v>0</v>
      </c>
      <c r="U192" s="224">
        <v>1</v>
      </c>
      <c r="V192" s="241">
        <v>26.3</v>
      </c>
      <c r="W192" s="246">
        <v>1</v>
      </c>
      <c r="X192" s="246">
        <v>26.3</v>
      </c>
      <c r="Y192" s="247">
        <f t="shared" si="27"/>
        <v>0</v>
      </c>
      <c r="Z192" s="247">
        <f t="shared" si="28"/>
        <v>0</v>
      </c>
      <c r="AA192" s="227" t="str">
        <f>IFERROR(VLOOKUP(B192,[5]Поставка!$B$3:$AA$2063,26,0),"-")</f>
        <v>-</v>
      </c>
      <c r="AB192" s="229" t="str">
        <f>IFERROR(VLOOKUP(C192,'[6]Приложение №1'!$C$7:$F$124,4,0),"-")</f>
        <v>-</v>
      </c>
    </row>
    <row r="193" spans="1:28" ht="16.149999999999999" customHeight="1" x14ac:dyDescent="0.25">
      <c r="A193" s="66" t="s">
        <v>592</v>
      </c>
      <c r="B193" s="201" t="s">
        <v>593</v>
      </c>
      <c r="C193" s="201" t="s">
        <v>594</v>
      </c>
      <c r="D193" s="66">
        <v>1</v>
      </c>
      <c r="E193" s="182">
        <v>18.600000000000001</v>
      </c>
      <c r="F193" s="182">
        <v>18.600000000000001</v>
      </c>
      <c r="G193" s="173">
        <f>IFERROR(VLOOKUP(B193,'[1]ВОМ КГ-3 СОЭКС'!$C$3:$K$2063,9,0),"-")</f>
        <v>0</v>
      </c>
      <c r="H193" s="174">
        <f>IFERROR(VLOOKUP(B193,'[1]ВОМ КГ-3 СОЭКС'!$C$3:$L$2063,10,0),"-")</f>
        <v>0</v>
      </c>
      <c r="I193" s="175" t="str">
        <f>IFERROR(VLOOKUP(B193,[2]Отгрузки!$B$313:$C$510,2,0),"-")</f>
        <v>-</v>
      </c>
      <c r="J193" s="176" t="str">
        <f t="shared" si="29"/>
        <v>-</v>
      </c>
      <c r="K193" s="179" t="str">
        <f>IFERROR(VLOOKUP(B193,'[3]08.10.25'!$B$305:$C$502,2,0),"-")</f>
        <v>-</v>
      </c>
      <c r="L193" s="180" t="str">
        <f t="shared" si="20"/>
        <v>-</v>
      </c>
      <c r="M193" s="181" t="str">
        <f t="shared" si="21"/>
        <v>-</v>
      </c>
      <c r="N193" s="214" t="str">
        <f t="shared" si="22"/>
        <v>-</v>
      </c>
      <c r="O193" s="220">
        <f t="shared" si="23"/>
        <v>0</v>
      </c>
      <c r="P193" s="221">
        <f t="shared" si="24"/>
        <v>0</v>
      </c>
      <c r="Q193" s="217" t="str">
        <f>IFERROR(VLOOKUP(B193,'[4]Выполнение 1'!$B$7:$D$236,3,0),"-")</f>
        <v>-</v>
      </c>
      <c r="R193" s="178" t="str">
        <f t="shared" si="25"/>
        <v>-</v>
      </c>
      <c r="S193" s="177"/>
      <c r="T193" s="184">
        <f t="shared" si="26"/>
        <v>0</v>
      </c>
      <c r="U193" s="224">
        <v>1</v>
      </c>
      <c r="V193" s="241">
        <v>18.600000000000001</v>
      </c>
      <c r="W193" s="246">
        <v>1</v>
      </c>
      <c r="X193" s="246">
        <v>18.600000000000001</v>
      </c>
      <c r="Y193" s="247">
        <f t="shared" si="27"/>
        <v>0</v>
      </c>
      <c r="Z193" s="247">
        <f t="shared" si="28"/>
        <v>0</v>
      </c>
      <c r="AA193" s="227" t="str">
        <f>IFERROR(VLOOKUP(B193,[5]Поставка!$B$3:$AA$2063,26,0),"-")</f>
        <v>-</v>
      </c>
      <c r="AB193" s="229" t="str">
        <f>IFERROR(VLOOKUP(C193,'[6]Приложение №1'!$C$7:$F$124,4,0),"-")</f>
        <v>-</v>
      </c>
    </row>
    <row r="194" spans="1:28" ht="16.149999999999999" customHeight="1" x14ac:dyDescent="0.25">
      <c r="A194" s="66" t="s">
        <v>595</v>
      </c>
      <c r="B194" s="201" t="s">
        <v>596</v>
      </c>
      <c r="C194" s="201" t="s">
        <v>597</v>
      </c>
      <c r="D194" s="66">
        <v>1</v>
      </c>
      <c r="E194" s="182">
        <v>13.1</v>
      </c>
      <c r="F194" s="182">
        <v>13.1</v>
      </c>
      <c r="G194" s="173">
        <f>IFERROR(VLOOKUP(B194,'[1]ВОМ КГ-3 СОЭКС'!$C$3:$K$2063,9,0),"-")</f>
        <v>1</v>
      </c>
      <c r="H194" s="174">
        <f>IFERROR(VLOOKUP(B194,'[1]ВОМ КГ-3 СОЭКС'!$C$3:$L$2063,10,0),"-")</f>
        <v>13.1</v>
      </c>
      <c r="I194" s="175" t="str">
        <f>IFERROR(VLOOKUP(B194,[2]Отгрузки!$B$313:$C$510,2,0),"-")</f>
        <v>-</v>
      </c>
      <c r="J194" s="176" t="str">
        <f t="shared" si="29"/>
        <v>-</v>
      </c>
      <c r="K194" s="179" t="str">
        <f>IFERROR(VLOOKUP(B194,'[3]08.10.25'!$B$305:$C$502,2,0),"-")</f>
        <v>-</v>
      </c>
      <c r="L194" s="180" t="str">
        <f t="shared" ref="L194:L257" si="30">IFERROR(K194*E194,"-")</f>
        <v>-</v>
      </c>
      <c r="M194" s="181" t="str">
        <f t="shared" ref="M194:M257" si="31">IFERROR(K194-I194,"-")</f>
        <v>-</v>
      </c>
      <c r="N194" s="214" t="str">
        <f t="shared" ref="N194:N257" si="32">IFERROR(M194*E194,"-")</f>
        <v>-</v>
      </c>
      <c r="O194" s="220">
        <f t="shared" ref="O194:O257" si="33">IFERROR(IF(ISNUMBER(G194),G194,0)-IF(ISNUMBER(K194),K194,0),"-")</f>
        <v>1</v>
      </c>
      <c r="P194" s="221">
        <f t="shared" ref="P194:P257" si="34">IFERROR(O194*E194,"-")</f>
        <v>13.1</v>
      </c>
      <c r="Q194" s="217" t="str">
        <f>IFERROR(VLOOKUP(B194,'[4]Выполнение 1'!$B$7:$D$236,3,0),"-")</f>
        <v>-</v>
      </c>
      <c r="R194" s="178" t="str">
        <f t="shared" ref="R194:R257" si="35">IFERROR(Q194*E194,"-")</f>
        <v>-</v>
      </c>
      <c r="S194" s="177"/>
      <c r="T194" s="184">
        <f t="shared" si="26"/>
        <v>0</v>
      </c>
      <c r="U194" s="224">
        <v>0</v>
      </c>
      <c r="V194" s="241">
        <v>0</v>
      </c>
      <c r="W194" s="246" t="s">
        <v>5183</v>
      </c>
      <c r="X194" s="246" t="s">
        <v>5183</v>
      </c>
      <c r="Y194" s="247">
        <f t="shared" si="27"/>
        <v>0</v>
      </c>
      <c r="Z194" s="247">
        <f t="shared" si="28"/>
        <v>0</v>
      </c>
      <c r="AA194" s="227" t="str">
        <f>IFERROR(VLOOKUP(B194,[5]Поставка!$B$3:$AA$2063,26,0),"-")</f>
        <v>-</v>
      </c>
      <c r="AB194" s="229" t="str">
        <f>IFERROR(VLOOKUP(C194,'[6]Приложение №1'!$C$7:$F$124,4,0),"-")</f>
        <v>-</v>
      </c>
    </row>
    <row r="195" spans="1:28" ht="16.149999999999999" customHeight="1" x14ac:dyDescent="0.25">
      <c r="A195" s="66" t="s">
        <v>598</v>
      </c>
      <c r="B195" s="201" t="s">
        <v>599</v>
      </c>
      <c r="C195" s="201" t="s">
        <v>600</v>
      </c>
      <c r="D195" s="66">
        <v>1</v>
      </c>
      <c r="E195" s="182">
        <v>38.700000000000003</v>
      </c>
      <c r="F195" s="182">
        <v>38.700000000000003</v>
      </c>
      <c r="G195" s="173">
        <f>IFERROR(VLOOKUP(B195,'[1]ВОМ КГ-3 СОЭКС'!$C$3:$K$2063,9,0),"-")</f>
        <v>0</v>
      </c>
      <c r="H195" s="174">
        <f>IFERROR(VLOOKUP(B195,'[1]ВОМ КГ-3 СОЭКС'!$C$3:$L$2063,10,0),"-")</f>
        <v>0</v>
      </c>
      <c r="I195" s="175" t="str">
        <f>IFERROR(VLOOKUP(B195,[2]Отгрузки!$B$313:$C$510,2,0),"-")</f>
        <v>-</v>
      </c>
      <c r="J195" s="176" t="str">
        <f t="shared" si="29"/>
        <v>-</v>
      </c>
      <c r="K195" s="179" t="str">
        <f>IFERROR(VLOOKUP(B195,'[3]08.10.25'!$B$305:$C$502,2,0),"-")</f>
        <v>-</v>
      </c>
      <c r="L195" s="180" t="str">
        <f t="shared" si="30"/>
        <v>-</v>
      </c>
      <c r="M195" s="181" t="str">
        <f t="shared" si="31"/>
        <v>-</v>
      </c>
      <c r="N195" s="214" t="str">
        <f t="shared" si="32"/>
        <v>-</v>
      </c>
      <c r="O195" s="220">
        <f t="shared" si="33"/>
        <v>0</v>
      </c>
      <c r="P195" s="221">
        <f t="shared" si="34"/>
        <v>0</v>
      </c>
      <c r="Q195" s="217" t="str">
        <f>IFERROR(VLOOKUP(B195,'[4]Выполнение 1'!$B$7:$D$236,3,0),"-")</f>
        <v>-</v>
      </c>
      <c r="R195" s="178" t="str">
        <f t="shared" si="35"/>
        <v>-</v>
      </c>
      <c r="S195" s="177"/>
      <c r="T195" s="184">
        <f t="shared" ref="T195:T258" si="36">S195*E195</f>
        <v>0</v>
      </c>
      <c r="U195" s="224">
        <v>1</v>
      </c>
      <c r="V195" s="241">
        <v>38.700000000000003</v>
      </c>
      <c r="W195" s="246">
        <v>1</v>
      </c>
      <c r="X195" s="246">
        <v>38.700000000000003</v>
      </c>
      <c r="Y195" s="247">
        <f t="shared" ref="Y195:Y258" si="37">ROUND(ABS(VALUE(SUBSTITUTE(U195,"-","0"))-VALUE(SUBSTITUTE(W195,"-","0"))),2)</f>
        <v>0</v>
      </c>
      <c r="Z195" s="247">
        <f t="shared" ref="Z195:Z258" si="38">ROUND(ABS(VALUE(SUBSTITUTE(V195,"-","0"))-VALUE(SUBSTITUTE(X195,"-","0"))),2)</f>
        <v>0</v>
      </c>
      <c r="AA195" s="227" t="str">
        <f>IFERROR(VLOOKUP(B195,[5]Поставка!$B$3:$AA$2063,26,0),"-")</f>
        <v>-</v>
      </c>
      <c r="AB195" s="229" t="str">
        <f>IFERROR(VLOOKUP(C195,'[6]Приложение №1'!$C$7:$F$124,4,0),"-")</f>
        <v>-</v>
      </c>
    </row>
    <row r="196" spans="1:28" ht="16.149999999999999" customHeight="1" x14ac:dyDescent="0.25">
      <c r="A196" s="66" t="s">
        <v>601</v>
      </c>
      <c r="B196" s="201" t="s">
        <v>602</v>
      </c>
      <c r="C196" s="201" t="s">
        <v>603</v>
      </c>
      <c r="D196" s="66">
        <v>1</v>
      </c>
      <c r="E196" s="182">
        <v>85.2</v>
      </c>
      <c r="F196" s="182">
        <v>85.2</v>
      </c>
      <c r="G196" s="173">
        <f>IFERROR(VLOOKUP(B196,'[1]ВОМ КГ-3 СОЭКС'!$C$3:$K$2063,9,0),"-")</f>
        <v>1</v>
      </c>
      <c r="H196" s="174">
        <f>IFERROR(VLOOKUP(B196,'[1]ВОМ КГ-3 СОЭКС'!$C$3:$L$2063,10,0),"-")</f>
        <v>85.2</v>
      </c>
      <c r="I196" s="175" t="str">
        <f>IFERROR(VLOOKUP(B196,[2]Отгрузки!$B$313:$C$510,2,0),"-")</f>
        <v>-</v>
      </c>
      <c r="J196" s="176" t="str">
        <f t="shared" si="29"/>
        <v>-</v>
      </c>
      <c r="K196" s="179" t="str">
        <f>IFERROR(VLOOKUP(B196,'[3]08.10.25'!$B$305:$C$502,2,0),"-")</f>
        <v>-</v>
      </c>
      <c r="L196" s="180" t="str">
        <f t="shared" si="30"/>
        <v>-</v>
      </c>
      <c r="M196" s="181" t="str">
        <f t="shared" si="31"/>
        <v>-</v>
      </c>
      <c r="N196" s="214" t="str">
        <f t="shared" si="32"/>
        <v>-</v>
      </c>
      <c r="O196" s="220">
        <f t="shared" si="33"/>
        <v>1</v>
      </c>
      <c r="P196" s="221">
        <f t="shared" si="34"/>
        <v>85.2</v>
      </c>
      <c r="Q196" s="217" t="str">
        <f>IFERROR(VLOOKUP(B196,'[4]Выполнение 1'!$B$7:$D$236,3,0),"-")</f>
        <v>-</v>
      </c>
      <c r="R196" s="178" t="str">
        <f t="shared" si="35"/>
        <v>-</v>
      </c>
      <c r="S196" s="177"/>
      <c r="T196" s="184">
        <f t="shared" si="36"/>
        <v>0</v>
      </c>
      <c r="U196" s="224">
        <v>0</v>
      </c>
      <c r="V196" s="241">
        <v>0</v>
      </c>
      <c r="W196" s="246" t="s">
        <v>5183</v>
      </c>
      <c r="X196" s="246" t="s">
        <v>5183</v>
      </c>
      <c r="Y196" s="247">
        <f t="shared" si="37"/>
        <v>0</v>
      </c>
      <c r="Z196" s="247">
        <f t="shared" si="38"/>
        <v>0</v>
      </c>
      <c r="AA196" s="227" t="str">
        <f>IFERROR(VLOOKUP(B196,[5]Поставка!$B$3:$AA$2063,26,0),"-")</f>
        <v>-</v>
      </c>
      <c r="AB196" s="229" t="str">
        <f>IFERROR(VLOOKUP(C196,'[6]Приложение №1'!$C$7:$F$124,4,0),"-")</f>
        <v>-</v>
      </c>
    </row>
    <row r="197" spans="1:28" ht="16.149999999999999" customHeight="1" x14ac:dyDescent="0.25">
      <c r="A197" s="66" t="s">
        <v>604</v>
      </c>
      <c r="B197" s="201" t="s">
        <v>605</v>
      </c>
      <c r="C197" s="201" t="s">
        <v>606</v>
      </c>
      <c r="D197" s="66">
        <v>1</v>
      </c>
      <c r="E197" s="182">
        <v>83.6</v>
      </c>
      <c r="F197" s="182">
        <v>83.6</v>
      </c>
      <c r="G197" s="173">
        <f>IFERROR(VLOOKUP(B197,'[1]ВОМ КГ-3 СОЭКС'!$C$3:$K$2063,9,0),"-")</f>
        <v>1</v>
      </c>
      <c r="H197" s="174">
        <f>IFERROR(VLOOKUP(B197,'[1]ВОМ КГ-3 СОЭКС'!$C$3:$L$2063,10,0),"-")</f>
        <v>83.6</v>
      </c>
      <c r="I197" s="175" t="str">
        <f>IFERROR(VLOOKUP(B197,[2]Отгрузки!$B$313:$C$510,2,0),"-")</f>
        <v>-</v>
      </c>
      <c r="J197" s="176" t="str">
        <f t="shared" ref="J197:J260" si="39">IFERROR(I197*E197,"-")</f>
        <v>-</v>
      </c>
      <c r="K197" s="179" t="str">
        <f>IFERROR(VLOOKUP(B197,'[3]08.10.25'!$B$305:$C$502,2,0),"-")</f>
        <v>-</v>
      </c>
      <c r="L197" s="180" t="str">
        <f t="shared" si="30"/>
        <v>-</v>
      </c>
      <c r="M197" s="181" t="str">
        <f t="shared" si="31"/>
        <v>-</v>
      </c>
      <c r="N197" s="214" t="str">
        <f t="shared" si="32"/>
        <v>-</v>
      </c>
      <c r="O197" s="220">
        <f t="shared" si="33"/>
        <v>1</v>
      </c>
      <c r="P197" s="221">
        <f t="shared" si="34"/>
        <v>83.6</v>
      </c>
      <c r="Q197" s="217" t="str">
        <f>IFERROR(VLOOKUP(B197,'[4]Выполнение 1'!$B$7:$D$236,3,0),"-")</f>
        <v>-</v>
      </c>
      <c r="R197" s="178" t="str">
        <f t="shared" si="35"/>
        <v>-</v>
      </c>
      <c r="S197" s="177"/>
      <c r="T197" s="184">
        <f t="shared" si="36"/>
        <v>0</v>
      </c>
      <c r="U197" s="224">
        <v>0</v>
      </c>
      <c r="V197" s="241">
        <v>0</v>
      </c>
      <c r="W197" s="246" t="s">
        <v>5183</v>
      </c>
      <c r="X197" s="246" t="s">
        <v>5183</v>
      </c>
      <c r="Y197" s="247">
        <f t="shared" si="37"/>
        <v>0</v>
      </c>
      <c r="Z197" s="247">
        <f t="shared" si="38"/>
        <v>0</v>
      </c>
      <c r="AA197" s="227" t="str">
        <f>IFERROR(VLOOKUP(B197,[5]Поставка!$B$3:$AA$2063,26,0),"-")</f>
        <v>-</v>
      </c>
      <c r="AB197" s="229" t="str">
        <f>IFERROR(VLOOKUP(C197,'[6]Приложение №1'!$C$7:$F$124,4,0),"-")</f>
        <v>-</v>
      </c>
    </row>
    <row r="198" spans="1:28" ht="16.149999999999999" customHeight="1" x14ac:dyDescent="0.25">
      <c r="A198" s="66" t="s">
        <v>607</v>
      </c>
      <c r="B198" s="201" t="s">
        <v>608</v>
      </c>
      <c r="C198" s="201" t="s">
        <v>609</v>
      </c>
      <c r="D198" s="66">
        <v>1</v>
      </c>
      <c r="E198" s="182">
        <v>76.5</v>
      </c>
      <c r="F198" s="182">
        <v>76.5</v>
      </c>
      <c r="G198" s="173">
        <f>IFERROR(VLOOKUP(B198,'[1]ВОМ КГ-3 СОЭКС'!$C$3:$K$2063,9,0),"-")</f>
        <v>1</v>
      </c>
      <c r="H198" s="174">
        <f>IFERROR(VLOOKUP(B198,'[1]ВОМ КГ-3 СОЭКС'!$C$3:$L$2063,10,0),"-")</f>
        <v>76.5</v>
      </c>
      <c r="I198" s="175" t="str">
        <f>IFERROR(VLOOKUP(B198,[2]Отгрузки!$B$313:$C$510,2,0),"-")</f>
        <v>-</v>
      </c>
      <c r="J198" s="176" t="str">
        <f t="shared" si="39"/>
        <v>-</v>
      </c>
      <c r="K198" s="179" t="str">
        <f>IFERROR(VLOOKUP(B198,'[3]08.10.25'!$B$305:$C$502,2,0),"-")</f>
        <v>-</v>
      </c>
      <c r="L198" s="180" t="str">
        <f t="shared" si="30"/>
        <v>-</v>
      </c>
      <c r="M198" s="181" t="str">
        <f t="shared" si="31"/>
        <v>-</v>
      </c>
      <c r="N198" s="214" t="str">
        <f t="shared" si="32"/>
        <v>-</v>
      </c>
      <c r="O198" s="220">
        <f t="shared" si="33"/>
        <v>1</v>
      </c>
      <c r="P198" s="221">
        <f t="shared" si="34"/>
        <v>76.5</v>
      </c>
      <c r="Q198" s="217" t="str">
        <f>IFERROR(VLOOKUP(B198,'[4]Выполнение 1'!$B$7:$D$236,3,0),"-")</f>
        <v>-</v>
      </c>
      <c r="R198" s="178" t="str">
        <f t="shared" si="35"/>
        <v>-</v>
      </c>
      <c r="S198" s="177"/>
      <c r="T198" s="184">
        <f t="shared" si="36"/>
        <v>0</v>
      </c>
      <c r="U198" s="224">
        <v>0</v>
      </c>
      <c r="V198" s="241">
        <v>0</v>
      </c>
      <c r="W198" s="246" t="s">
        <v>5183</v>
      </c>
      <c r="X198" s="246" t="s">
        <v>5183</v>
      </c>
      <c r="Y198" s="247">
        <f t="shared" si="37"/>
        <v>0</v>
      </c>
      <c r="Z198" s="247">
        <f t="shared" si="38"/>
        <v>0</v>
      </c>
      <c r="AA198" s="227" t="str">
        <f>IFERROR(VLOOKUP(B198,[5]Поставка!$B$3:$AA$2063,26,0),"-")</f>
        <v>-</v>
      </c>
      <c r="AB198" s="229" t="str">
        <f>IFERROR(VLOOKUP(C198,'[6]Приложение №1'!$C$7:$F$124,4,0),"-")</f>
        <v>-</v>
      </c>
    </row>
    <row r="199" spans="1:28" ht="16.149999999999999" customHeight="1" x14ac:dyDescent="0.25">
      <c r="A199" s="66" t="s">
        <v>610</v>
      </c>
      <c r="B199" s="201" t="s">
        <v>611</v>
      </c>
      <c r="C199" s="201" t="s">
        <v>612</v>
      </c>
      <c r="D199" s="66">
        <v>2</v>
      </c>
      <c r="E199" s="182">
        <v>114.3</v>
      </c>
      <c r="F199" s="182">
        <v>228.6</v>
      </c>
      <c r="G199" s="173">
        <f>IFERROR(VLOOKUP(B199,'[1]ВОМ КГ-3 СОЭКС'!$C$3:$K$2063,9,0),"-")</f>
        <v>0</v>
      </c>
      <c r="H199" s="174">
        <f>IFERROR(VLOOKUP(B199,'[1]ВОМ КГ-3 СОЭКС'!$C$3:$L$2063,10,0),"-")</f>
        <v>0</v>
      </c>
      <c r="I199" s="175" t="str">
        <f>IFERROR(VLOOKUP(B199,[2]Отгрузки!$B$313:$C$510,2,0),"-")</f>
        <v>-</v>
      </c>
      <c r="J199" s="176" t="str">
        <f t="shared" si="39"/>
        <v>-</v>
      </c>
      <c r="K199" s="179" t="str">
        <f>IFERROR(VLOOKUP(B199,'[3]08.10.25'!$B$305:$C$502,2,0),"-")</f>
        <v>-</v>
      </c>
      <c r="L199" s="180" t="str">
        <f t="shared" si="30"/>
        <v>-</v>
      </c>
      <c r="M199" s="181" t="str">
        <f t="shared" si="31"/>
        <v>-</v>
      </c>
      <c r="N199" s="214" t="str">
        <f t="shared" si="32"/>
        <v>-</v>
      </c>
      <c r="O199" s="220">
        <f t="shared" si="33"/>
        <v>0</v>
      </c>
      <c r="P199" s="221">
        <f t="shared" si="34"/>
        <v>0</v>
      </c>
      <c r="Q199" s="217" t="str">
        <f>IFERROR(VLOOKUP(B199,'[4]Выполнение 1'!$B$7:$D$236,3,0),"-")</f>
        <v>-</v>
      </c>
      <c r="R199" s="178" t="str">
        <f t="shared" si="35"/>
        <v>-</v>
      </c>
      <c r="S199" s="177"/>
      <c r="T199" s="184">
        <f t="shared" si="36"/>
        <v>0</v>
      </c>
      <c r="U199" s="224">
        <v>2</v>
      </c>
      <c r="V199" s="241">
        <v>228.6</v>
      </c>
      <c r="W199" s="246">
        <v>2</v>
      </c>
      <c r="X199" s="246">
        <v>228.6</v>
      </c>
      <c r="Y199" s="247">
        <f t="shared" si="37"/>
        <v>0</v>
      </c>
      <c r="Z199" s="247">
        <f t="shared" si="38"/>
        <v>0</v>
      </c>
      <c r="AA199" s="227" t="str">
        <f>IFERROR(VLOOKUP(B199,[5]Поставка!$B$3:$AA$2063,26,0),"-")</f>
        <v>-</v>
      </c>
      <c r="AB199" s="229" t="str">
        <f>IFERROR(VLOOKUP(C199,'[6]Приложение №1'!$C$7:$F$124,4,0),"-")</f>
        <v>-</v>
      </c>
    </row>
    <row r="200" spans="1:28" ht="16.149999999999999" customHeight="1" x14ac:dyDescent="0.25">
      <c r="A200" s="66" t="s">
        <v>613</v>
      </c>
      <c r="B200" s="201" t="s">
        <v>614</v>
      </c>
      <c r="C200" s="201" t="s">
        <v>615</v>
      </c>
      <c r="D200" s="66">
        <v>2</v>
      </c>
      <c r="E200" s="182">
        <v>106.5</v>
      </c>
      <c r="F200" s="182">
        <v>213</v>
      </c>
      <c r="G200" s="173">
        <f>IFERROR(VLOOKUP(B200,'[1]ВОМ КГ-3 СОЭКС'!$C$3:$K$2063,9,0),"-")</f>
        <v>0</v>
      </c>
      <c r="H200" s="174">
        <f>IFERROR(VLOOKUP(B200,'[1]ВОМ КГ-3 СОЭКС'!$C$3:$L$2063,10,0),"-")</f>
        <v>0</v>
      </c>
      <c r="I200" s="175" t="str">
        <f>IFERROR(VLOOKUP(B200,[2]Отгрузки!$B$313:$C$510,2,0),"-")</f>
        <v>-</v>
      </c>
      <c r="J200" s="176" t="str">
        <f t="shared" si="39"/>
        <v>-</v>
      </c>
      <c r="K200" s="179" t="str">
        <f>IFERROR(VLOOKUP(B200,'[3]08.10.25'!$B$305:$C$502,2,0),"-")</f>
        <v>-</v>
      </c>
      <c r="L200" s="180" t="str">
        <f t="shared" si="30"/>
        <v>-</v>
      </c>
      <c r="M200" s="181" t="str">
        <f t="shared" si="31"/>
        <v>-</v>
      </c>
      <c r="N200" s="214" t="str">
        <f t="shared" si="32"/>
        <v>-</v>
      </c>
      <c r="O200" s="220">
        <f t="shared" si="33"/>
        <v>0</v>
      </c>
      <c r="P200" s="221">
        <f t="shared" si="34"/>
        <v>0</v>
      </c>
      <c r="Q200" s="217" t="str">
        <f>IFERROR(VLOOKUP(B200,'[4]Выполнение 1'!$B$7:$D$236,3,0),"-")</f>
        <v>-</v>
      </c>
      <c r="R200" s="178" t="str">
        <f t="shared" si="35"/>
        <v>-</v>
      </c>
      <c r="S200" s="177"/>
      <c r="T200" s="184">
        <f t="shared" si="36"/>
        <v>0</v>
      </c>
      <c r="U200" s="224">
        <v>2</v>
      </c>
      <c r="V200" s="241">
        <v>213</v>
      </c>
      <c r="W200" s="246">
        <v>2</v>
      </c>
      <c r="X200" s="246">
        <v>213</v>
      </c>
      <c r="Y200" s="247">
        <f t="shared" si="37"/>
        <v>0</v>
      </c>
      <c r="Z200" s="247">
        <f t="shared" si="38"/>
        <v>0</v>
      </c>
      <c r="AA200" s="227" t="str">
        <f>IFERROR(VLOOKUP(B200,[5]Поставка!$B$3:$AA$2063,26,0),"-")</f>
        <v>-</v>
      </c>
      <c r="AB200" s="229" t="str">
        <f>IFERROR(VLOOKUP(C200,'[6]Приложение №1'!$C$7:$F$124,4,0),"-")</f>
        <v>-</v>
      </c>
    </row>
    <row r="201" spans="1:28" ht="16.149999999999999" customHeight="1" x14ac:dyDescent="0.25">
      <c r="A201" s="66" t="s">
        <v>616</v>
      </c>
      <c r="B201" s="201" t="s">
        <v>617</v>
      </c>
      <c r="C201" s="201" t="s">
        <v>618</v>
      </c>
      <c r="D201" s="66">
        <v>1</v>
      </c>
      <c r="E201" s="182">
        <v>102.8</v>
      </c>
      <c r="F201" s="182">
        <v>102.8</v>
      </c>
      <c r="G201" s="173">
        <f>IFERROR(VLOOKUP(B201,'[1]ВОМ КГ-3 СОЭКС'!$C$3:$K$2063,9,0),"-")</f>
        <v>0</v>
      </c>
      <c r="H201" s="174">
        <f>IFERROR(VLOOKUP(B201,'[1]ВОМ КГ-3 СОЭКС'!$C$3:$L$2063,10,0),"-")</f>
        <v>0</v>
      </c>
      <c r="I201" s="175" t="str">
        <f>IFERROR(VLOOKUP(B201,[2]Отгрузки!$B$313:$C$510,2,0),"-")</f>
        <v>-</v>
      </c>
      <c r="J201" s="176" t="str">
        <f t="shared" si="39"/>
        <v>-</v>
      </c>
      <c r="K201" s="179" t="str">
        <f>IFERROR(VLOOKUP(B201,'[3]08.10.25'!$B$305:$C$502,2,0),"-")</f>
        <v>-</v>
      </c>
      <c r="L201" s="180" t="str">
        <f t="shared" si="30"/>
        <v>-</v>
      </c>
      <c r="M201" s="181" t="str">
        <f t="shared" si="31"/>
        <v>-</v>
      </c>
      <c r="N201" s="214" t="str">
        <f t="shared" si="32"/>
        <v>-</v>
      </c>
      <c r="O201" s="220">
        <f t="shared" si="33"/>
        <v>0</v>
      </c>
      <c r="P201" s="221">
        <f t="shared" si="34"/>
        <v>0</v>
      </c>
      <c r="Q201" s="217" t="str">
        <f>IFERROR(VLOOKUP(B201,'[4]Выполнение 1'!$B$7:$D$236,3,0),"-")</f>
        <v>-</v>
      </c>
      <c r="R201" s="178" t="str">
        <f t="shared" si="35"/>
        <v>-</v>
      </c>
      <c r="S201" s="177"/>
      <c r="T201" s="184">
        <f t="shared" si="36"/>
        <v>0</v>
      </c>
      <c r="U201" s="224">
        <v>1</v>
      </c>
      <c r="V201" s="241">
        <v>102.8</v>
      </c>
      <c r="W201" s="246">
        <v>1</v>
      </c>
      <c r="X201" s="246">
        <v>102.8</v>
      </c>
      <c r="Y201" s="247">
        <f t="shared" si="37"/>
        <v>0</v>
      </c>
      <c r="Z201" s="247">
        <f t="shared" si="38"/>
        <v>0</v>
      </c>
      <c r="AA201" s="227" t="str">
        <f>IFERROR(VLOOKUP(B201,[5]Поставка!$B$3:$AA$2063,26,0),"-")</f>
        <v>-</v>
      </c>
      <c r="AB201" s="229" t="str">
        <f>IFERROR(VLOOKUP(C201,'[6]Приложение №1'!$C$7:$F$124,4,0),"-")</f>
        <v>-</v>
      </c>
    </row>
    <row r="202" spans="1:28" ht="16.149999999999999" customHeight="1" x14ac:dyDescent="0.25">
      <c r="A202" s="66" t="s">
        <v>619</v>
      </c>
      <c r="B202" s="201" t="s">
        <v>620</v>
      </c>
      <c r="C202" s="201" t="s">
        <v>621</v>
      </c>
      <c r="D202" s="66">
        <v>1</v>
      </c>
      <c r="E202" s="182">
        <v>94.7</v>
      </c>
      <c r="F202" s="182">
        <v>94.7</v>
      </c>
      <c r="G202" s="173">
        <f>IFERROR(VLOOKUP(B202,'[1]ВОМ КГ-3 СОЭКС'!$C$3:$K$2063,9,0),"-")</f>
        <v>0</v>
      </c>
      <c r="H202" s="174">
        <f>IFERROR(VLOOKUP(B202,'[1]ВОМ КГ-3 СОЭКС'!$C$3:$L$2063,10,0),"-")</f>
        <v>0</v>
      </c>
      <c r="I202" s="175" t="str">
        <f>IFERROR(VLOOKUP(B202,[2]Отгрузки!$B$313:$C$510,2,0),"-")</f>
        <v>-</v>
      </c>
      <c r="J202" s="176" t="str">
        <f t="shared" si="39"/>
        <v>-</v>
      </c>
      <c r="K202" s="179" t="str">
        <f>IFERROR(VLOOKUP(B202,'[3]08.10.25'!$B$305:$C$502,2,0),"-")</f>
        <v>-</v>
      </c>
      <c r="L202" s="180" t="str">
        <f t="shared" si="30"/>
        <v>-</v>
      </c>
      <c r="M202" s="181" t="str">
        <f t="shared" si="31"/>
        <v>-</v>
      </c>
      <c r="N202" s="214" t="str">
        <f t="shared" si="32"/>
        <v>-</v>
      </c>
      <c r="O202" s="220">
        <f t="shared" si="33"/>
        <v>0</v>
      </c>
      <c r="P202" s="221">
        <f t="shared" si="34"/>
        <v>0</v>
      </c>
      <c r="Q202" s="217" t="str">
        <f>IFERROR(VLOOKUP(B202,'[4]Выполнение 1'!$B$7:$D$236,3,0),"-")</f>
        <v>-</v>
      </c>
      <c r="R202" s="178" t="str">
        <f t="shared" si="35"/>
        <v>-</v>
      </c>
      <c r="S202" s="177"/>
      <c r="T202" s="184">
        <f t="shared" si="36"/>
        <v>0</v>
      </c>
      <c r="U202" s="224">
        <v>1</v>
      </c>
      <c r="V202" s="241">
        <v>94.7</v>
      </c>
      <c r="W202" s="246">
        <v>1</v>
      </c>
      <c r="X202" s="246">
        <v>94.7</v>
      </c>
      <c r="Y202" s="247">
        <f t="shared" si="37"/>
        <v>0</v>
      </c>
      <c r="Z202" s="247">
        <f t="shared" si="38"/>
        <v>0</v>
      </c>
      <c r="AA202" s="227" t="str">
        <f>IFERROR(VLOOKUP(B202,[5]Поставка!$B$3:$AA$2063,26,0),"-")</f>
        <v>-</v>
      </c>
      <c r="AB202" s="229" t="str">
        <f>IFERROR(VLOOKUP(C202,'[6]Приложение №1'!$C$7:$F$124,4,0),"-")</f>
        <v>-</v>
      </c>
    </row>
    <row r="203" spans="1:28" ht="16.149999999999999" customHeight="1" x14ac:dyDescent="0.25">
      <c r="A203" s="66" t="s">
        <v>622</v>
      </c>
      <c r="B203" s="201" t="s">
        <v>623</v>
      </c>
      <c r="C203" s="201" t="s">
        <v>624</v>
      </c>
      <c r="D203" s="66">
        <v>1</v>
      </c>
      <c r="E203" s="182">
        <v>87.6</v>
      </c>
      <c r="F203" s="182">
        <v>87.6</v>
      </c>
      <c r="G203" s="173">
        <f>IFERROR(VLOOKUP(B203,'[1]ВОМ КГ-3 СОЭКС'!$C$3:$K$2063,9,0),"-")</f>
        <v>1</v>
      </c>
      <c r="H203" s="174">
        <f>IFERROR(VLOOKUP(B203,'[1]ВОМ КГ-3 СОЭКС'!$C$3:$L$2063,10,0),"-")</f>
        <v>87.6</v>
      </c>
      <c r="I203" s="175" t="str">
        <f>IFERROR(VLOOKUP(B203,[2]Отгрузки!$B$313:$C$510,2,0),"-")</f>
        <v>-</v>
      </c>
      <c r="J203" s="176" t="str">
        <f t="shared" si="39"/>
        <v>-</v>
      </c>
      <c r="K203" s="179" t="str">
        <f>IFERROR(VLOOKUP(B203,'[3]08.10.25'!$B$305:$C$502,2,0),"-")</f>
        <v>-</v>
      </c>
      <c r="L203" s="180" t="str">
        <f t="shared" si="30"/>
        <v>-</v>
      </c>
      <c r="M203" s="181" t="str">
        <f t="shared" si="31"/>
        <v>-</v>
      </c>
      <c r="N203" s="214" t="str">
        <f t="shared" si="32"/>
        <v>-</v>
      </c>
      <c r="O203" s="220">
        <f t="shared" si="33"/>
        <v>1</v>
      </c>
      <c r="P203" s="221">
        <f t="shared" si="34"/>
        <v>87.6</v>
      </c>
      <c r="Q203" s="217" t="str">
        <f>IFERROR(VLOOKUP(B203,'[4]Выполнение 1'!$B$7:$D$236,3,0),"-")</f>
        <v>-</v>
      </c>
      <c r="R203" s="178" t="str">
        <f t="shared" si="35"/>
        <v>-</v>
      </c>
      <c r="S203" s="177"/>
      <c r="T203" s="184">
        <f t="shared" si="36"/>
        <v>0</v>
      </c>
      <c r="U203" s="224">
        <v>0</v>
      </c>
      <c r="V203" s="241">
        <v>0</v>
      </c>
      <c r="W203" s="246" t="s">
        <v>5183</v>
      </c>
      <c r="X203" s="246" t="s">
        <v>5183</v>
      </c>
      <c r="Y203" s="247">
        <f t="shared" si="37"/>
        <v>0</v>
      </c>
      <c r="Z203" s="247">
        <f t="shared" si="38"/>
        <v>0</v>
      </c>
      <c r="AA203" s="227" t="str">
        <f>IFERROR(VLOOKUP(B203,[5]Поставка!$B$3:$AA$2063,26,0),"-")</f>
        <v>-</v>
      </c>
      <c r="AB203" s="229" t="str">
        <f>IFERROR(VLOOKUP(C203,'[6]Приложение №1'!$C$7:$F$124,4,0),"-")</f>
        <v>-</v>
      </c>
    </row>
    <row r="204" spans="1:28" ht="16.149999999999999" customHeight="1" x14ac:dyDescent="0.25">
      <c r="A204" s="66" t="s">
        <v>625</v>
      </c>
      <c r="B204" s="201" t="s">
        <v>626</v>
      </c>
      <c r="C204" s="201" t="s">
        <v>627</v>
      </c>
      <c r="D204" s="66">
        <v>1</v>
      </c>
      <c r="E204" s="182">
        <v>54.4</v>
      </c>
      <c r="F204" s="182">
        <v>54.4</v>
      </c>
      <c r="G204" s="173">
        <f>IFERROR(VLOOKUP(B204,'[1]ВОМ КГ-3 СОЭКС'!$C$3:$K$2063,9,0),"-")</f>
        <v>1</v>
      </c>
      <c r="H204" s="174">
        <f>IFERROR(VLOOKUP(B204,'[1]ВОМ КГ-3 СОЭКС'!$C$3:$L$2063,10,0),"-")</f>
        <v>54.4</v>
      </c>
      <c r="I204" s="175" t="str">
        <f>IFERROR(VLOOKUP(B204,[2]Отгрузки!$B$313:$C$510,2,0),"-")</f>
        <v>-</v>
      </c>
      <c r="J204" s="176" t="str">
        <f t="shared" si="39"/>
        <v>-</v>
      </c>
      <c r="K204" s="179" t="str">
        <f>IFERROR(VLOOKUP(B204,'[3]08.10.25'!$B$305:$C$502,2,0),"-")</f>
        <v>-</v>
      </c>
      <c r="L204" s="180" t="str">
        <f t="shared" si="30"/>
        <v>-</v>
      </c>
      <c r="M204" s="181" t="str">
        <f t="shared" si="31"/>
        <v>-</v>
      </c>
      <c r="N204" s="214" t="str">
        <f t="shared" si="32"/>
        <v>-</v>
      </c>
      <c r="O204" s="220">
        <f t="shared" si="33"/>
        <v>1</v>
      </c>
      <c r="P204" s="221">
        <f t="shared" si="34"/>
        <v>54.4</v>
      </c>
      <c r="Q204" s="217" t="str">
        <f>IFERROR(VLOOKUP(B204,'[4]Выполнение 1'!$B$7:$D$236,3,0),"-")</f>
        <v>-</v>
      </c>
      <c r="R204" s="178" t="str">
        <f t="shared" si="35"/>
        <v>-</v>
      </c>
      <c r="S204" s="177"/>
      <c r="T204" s="184">
        <f t="shared" si="36"/>
        <v>0</v>
      </c>
      <c r="U204" s="224">
        <v>0</v>
      </c>
      <c r="V204" s="241">
        <v>0</v>
      </c>
      <c r="W204" s="246" t="s">
        <v>5183</v>
      </c>
      <c r="X204" s="246" t="s">
        <v>5183</v>
      </c>
      <c r="Y204" s="247">
        <f t="shared" si="37"/>
        <v>0</v>
      </c>
      <c r="Z204" s="247">
        <f t="shared" si="38"/>
        <v>0</v>
      </c>
      <c r="AA204" s="227" t="str">
        <f>IFERROR(VLOOKUP(B204,[5]Поставка!$B$3:$AA$2063,26,0),"-")</f>
        <v>-</v>
      </c>
      <c r="AB204" s="229" t="str">
        <f>IFERROR(VLOOKUP(C204,'[6]Приложение №1'!$C$7:$F$124,4,0),"-")</f>
        <v>-</v>
      </c>
    </row>
    <row r="205" spans="1:28" ht="16.149999999999999" customHeight="1" x14ac:dyDescent="0.25">
      <c r="A205" s="66" t="s">
        <v>628</v>
      </c>
      <c r="B205" s="201" t="s">
        <v>629</v>
      </c>
      <c r="C205" s="201" t="s">
        <v>630</v>
      </c>
      <c r="D205" s="66">
        <v>1</v>
      </c>
      <c r="E205" s="182">
        <v>91.4</v>
      </c>
      <c r="F205" s="182">
        <v>91.4</v>
      </c>
      <c r="G205" s="173">
        <f>IFERROR(VLOOKUP(B205,'[1]ВОМ КГ-3 СОЭКС'!$C$3:$K$2063,9,0),"-")</f>
        <v>1</v>
      </c>
      <c r="H205" s="174">
        <f>IFERROR(VLOOKUP(B205,'[1]ВОМ КГ-3 СОЭКС'!$C$3:$L$2063,10,0),"-")</f>
        <v>91.4</v>
      </c>
      <c r="I205" s="175" t="str">
        <f>IFERROR(VLOOKUP(B205,[2]Отгрузки!$B$313:$C$510,2,0),"-")</f>
        <v>-</v>
      </c>
      <c r="J205" s="176" t="str">
        <f t="shared" si="39"/>
        <v>-</v>
      </c>
      <c r="K205" s="179" t="str">
        <f>IFERROR(VLOOKUP(B205,'[3]08.10.25'!$B$305:$C$502,2,0),"-")</f>
        <v>-</v>
      </c>
      <c r="L205" s="180" t="str">
        <f t="shared" si="30"/>
        <v>-</v>
      </c>
      <c r="M205" s="181" t="str">
        <f t="shared" si="31"/>
        <v>-</v>
      </c>
      <c r="N205" s="214" t="str">
        <f t="shared" si="32"/>
        <v>-</v>
      </c>
      <c r="O205" s="220">
        <f t="shared" si="33"/>
        <v>1</v>
      </c>
      <c r="P205" s="221">
        <f t="shared" si="34"/>
        <v>91.4</v>
      </c>
      <c r="Q205" s="217" t="str">
        <f>IFERROR(VLOOKUP(B205,'[4]Выполнение 1'!$B$7:$D$236,3,0),"-")</f>
        <v>-</v>
      </c>
      <c r="R205" s="178" t="str">
        <f t="shared" si="35"/>
        <v>-</v>
      </c>
      <c r="S205" s="177"/>
      <c r="T205" s="184">
        <f t="shared" si="36"/>
        <v>0</v>
      </c>
      <c r="U205" s="224">
        <v>0</v>
      </c>
      <c r="V205" s="241">
        <v>0</v>
      </c>
      <c r="W205" s="246" t="s">
        <v>5183</v>
      </c>
      <c r="X205" s="246" t="s">
        <v>5183</v>
      </c>
      <c r="Y205" s="247">
        <f t="shared" si="37"/>
        <v>0</v>
      </c>
      <c r="Z205" s="247">
        <f t="shared" si="38"/>
        <v>0</v>
      </c>
      <c r="AA205" s="227" t="str">
        <f>IFERROR(VLOOKUP(B205,[5]Поставка!$B$3:$AA$2063,26,0),"-")</f>
        <v>-</v>
      </c>
      <c r="AB205" s="229" t="str">
        <f>IFERROR(VLOOKUP(C205,'[6]Приложение №1'!$C$7:$F$124,4,0),"-")</f>
        <v>-</v>
      </c>
    </row>
    <row r="206" spans="1:28" ht="16.149999999999999" customHeight="1" x14ac:dyDescent="0.25">
      <c r="A206" s="66" t="s">
        <v>631</v>
      </c>
      <c r="B206" s="201" t="s">
        <v>632</v>
      </c>
      <c r="C206" s="201" t="s">
        <v>633</v>
      </c>
      <c r="D206" s="66">
        <v>2</v>
      </c>
      <c r="E206" s="182">
        <v>197.4</v>
      </c>
      <c r="F206" s="182">
        <v>394.8</v>
      </c>
      <c r="G206" s="173">
        <f>IFERROR(VLOOKUP(B206,'[1]ВОМ КГ-3 СОЭКС'!$C$3:$K$2063,9,0),"-")</f>
        <v>0</v>
      </c>
      <c r="H206" s="174">
        <f>IFERROR(VLOOKUP(B206,'[1]ВОМ КГ-3 СОЭКС'!$C$3:$L$2063,10,0),"-")</f>
        <v>0</v>
      </c>
      <c r="I206" s="175" t="str">
        <f>IFERROR(VLOOKUP(B206,[2]Отгрузки!$B$313:$C$510,2,0),"-")</f>
        <v>-</v>
      </c>
      <c r="J206" s="176" t="str">
        <f t="shared" si="39"/>
        <v>-</v>
      </c>
      <c r="K206" s="179" t="str">
        <f>IFERROR(VLOOKUP(B206,'[3]08.10.25'!$B$305:$C$502,2,0),"-")</f>
        <v>-</v>
      </c>
      <c r="L206" s="180" t="str">
        <f t="shared" si="30"/>
        <v>-</v>
      </c>
      <c r="M206" s="181" t="str">
        <f t="shared" si="31"/>
        <v>-</v>
      </c>
      <c r="N206" s="214" t="str">
        <f t="shared" si="32"/>
        <v>-</v>
      </c>
      <c r="O206" s="220">
        <f t="shared" si="33"/>
        <v>0</v>
      </c>
      <c r="P206" s="221">
        <f t="shared" si="34"/>
        <v>0</v>
      </c>
      <c r="Q206" s="217" t="str">
        <f>IFERROR(VLOOKUP(B206,'[4]Выполнение 1'!$B$7:$D$236,3,0),"-")</f>
        <v>-</v>
      </c>
      <c r="R206" s="178" t="str">
        <f t="shared" si="35"/>
        <v>-</v>
      </c>
      <c r="S206" s="177"/>
      <c r="T206" s="184">
        <f t="shared" si="36"/>
        <v>0</v>
      </c>
      <c r="U206" s="224">
        <v>2</v>
      </c>
      <c r="V206" s="241">
        <v>394.8</v>
      </c>
      <c r="W206" s="246">
        <v>2</v>
      </c>
      <c r="X206" s="246">
        <v>394.8</v>
      </c>
      <c r="Y206" s="247">
        <f t="shared" si="37"/>
        <v>0</v>
      </c>
      <c r="Z206" s="247">
        <f t="shared" si="38"/>
        <v>0</v>
      </c>
      <c r="AA206" s="227" t="str">
        <f>IFERROR(VLOOKUP(B206,[5]Поставка!$B$3:$AA$2063,26,0),"-")</f>
        <v>-</v>
      </c>
      <c r="AB206" s="229" t="str">
        <f>IFERROR(VLOOKUP(C206,'[6]Приложение №1'!$C$7:$F$124,4,0),"-")</f>
        <v>-</v>
      </c>
    </row>
    <row r="207" spans="1:28" ht="16.149999999999999" customHeight="1" x14ac:dyDescent="0.25">
      <c r="A207" s="66" t="s">
        <v>634</v>
      </c>
      <c r="B207" s="201" t="s">
        <v>635</v>
      </c>
      <c r="C207" s="201" t="s">
        <v>636</v>
      </c>
      <c r="D207" s="66">
        <v>1</v>
      </c>
      <c r="E207" s="182">
        <v>180.6</v>
      </c>
      <c r="F207" s="182">
        <v>180.6</v>
      </c>
      <c r="G207" s="173">
        <f>IFERROR(VLOOKUP(B207,'[1]ВОМ КГ-3 СОЭКС'!$C$3:$K$2063,9,0),"-")</f>
        <v>0</v>
      </c>
      <c r="H207" s="174">
        <f>IFERROR(VLOOKUP(B207,'[1]ВОМ КГ-3 СОЭКС'!$C$3:$L$2063,10,0),"-")</f>
        <v>0</v>
      </c>
      <c r="I207" s="175" t="str">
        <f>IFERROR(VLOOKUP(B207,[2]Отгрузки!$B$313:$C$510,2,0),"-")</f>
        <v>-</v>
      </c>
      <c r="J207" s="176" t="str">
        <f t="shared" si="39"/>
        <v>-</v>
      </c>
      <c r="K207" s="179" t="str">
        <f>IFERROR(VLOOKUP(B207,'[3]08.10.25'!$B$305:$C$502,2,0),"-")</f>
        <v>-</v>
      </c>
      <c r="L207" s="180" t="str">
        <f t="shared" si="30"/>
        <v>-</v>
      </c>
      <c r="M207" s="181" t="str">
        <f t="shared" si="31"/>
        <v>-</v>
      </c>
      <c r="N207" s="214" t="str">
        <f t="shared" si="32"/>
        <v>-</v>
      </c>
      <c r="O207" s="220">
        <f t="shared" si="33"/>
        <v>0</v>
      </c>
      <c r="P207" s="221">
        <f t="shared" si="34"/>
        <v>0</v>
      </c>
      <c r="Q207" s="217" t="str">
        <f>IFERROR(VLOOKUP(B207,'[4]Выполнение 1'!$B$7:$D$236,3,0),"-")</f>
        <v>-</v>
      </c>
      <c r="R207" s="178" t="str">
        <f t="shared" si="35"/>
        <v>-</v>
      </c>
      <c r="S207" s="177"/>
      <c r="T207" s="184">
        <f t="shared" si="36"/>
        <v>0</v>
      </c>
      <c r="U207" s="224">
        <v>1</v>
      </c>
      <c r="V207" s="241">
        <v>180.6</v>
      </c>
      <c r="W207" s="246">
        <v>1</v>
      </c>
      <c r="X207" s="246">
        <v>180.6</v>
      </c>
      <c r="Y207" s="247">
        <f t="shared" si="37"/>
        <v>0</v>
      </c>
      <c r="Z207" s="247">
        <f t="shared" si="38"/>
        <v>0</v>
      </c>
      <c r="AA207" s="227" t="str">
        <f>IFERROR(VLOOKUP(B207,[5]Поставка!$B$3:$AA$2063,26,0),"-")</f>
        <v>-</v>
      </c>
      <c r="AB207" s="229" t="str">
        <f>IFERROR(VLOOKUP(C207,'[6]Приложение №1'!$C$7:$F$124,4,0),"-")</f>
        <v>-</v>
      </c>
    </row>
    <row r="208" spans="1:28" ht="16.149999999999999" customHeight="1" x14ac:dyDescent="0.25">
      <c r="A208" s="66" t="s">
        <v>637</v>
      </c>
      <c r="B208" s="201" t="s">
        <v>638</v>
      </c>
      <c r="C208" s="201" t="s">
        <v>639</v>
      </c>
      <c r="D208" s="66">
        <v>2</v>
      </c>
      <c r="E208" s="182">
        <v>264.39999999999998</v>
      </c>
      <c r="F208" s="182">
        <v>528.79999999999995</v>
      </c>
      <c r="G208" s="173">
        <f>IFERROR(VLOOKUP(B208,'[1]ВОМ КГ-3 СОЭКС'!$C$3:$K$2063,9,0),"-")</f>
        <v>0</v>
      </c>
      <c r="H208" s="174">
        <f>IFERROR(VLOOKUP(B208,'[1]ВОМ КГ-3 СОЭКС'!$C$3:$L$2063,10,0),"-")</f>
        <v>0</v>
      </c>
      <c r="I208" s="175" t="str">
        <f>IFERROR(VLOOKUP(B208,[2]Отгрузки!$B$313:$C$510,2,0),"-")</f>
        <v>-</v>
      </c>
      <c r="J208" s="176" t="str">
        <f t="shared" si="39"/>
        <v>-</v>
      </c>
      <c r="K208" s="179" t="str">
        <f>IFERROR(VLOOKUP(B208,'[3]08.10.25'!$B$305:$C$502,2,0),"-")</f>
        <v>-</v>
      </c>
      <c r="L208" s="180" t="str">
        <f t="shared" si="30"/>
        <v>-</v>
      </c>
      <c r="M208" s="181" t="str">
        <f t="shared" si="31"/>
        <v>-</v>
      </c>
      <c r="N208" s="214" t="str">
        <f t="shared" si="32"/>
        <v>-</v>
      </c>
      <c r="O208" s="220">
        <f t="shared" si="33"/>
        <v>0</v>
      </c>
      <c r="P208" s="221">
        <f t="shared" si="34"/>
        <v>0</v>
      </c>
      <c r="Q208" s="217" t="str">
        <f>IFERROR(VLOOKUP(B208,'[4]Выполнение 1'!$B$7:$D$236,3,0),"-")</f>
        <v>-</v>
      </c>
      <c r="R208" s="178" t="str">
        <f t="shared" si="35"/>
        <v>-</v>
      </c>
      <c r="S208" s="177"/>
      <c r="T208" s="184">
        <f t="shared" si="36"/>
        <v>0</v>
      </c>
      <c r="U208" s="224">
        <v>2</v>
      </c>
      <c r="V208" s="241">
        <v>528.79999999999995</v>
      </c>
      <c r="W208" s="246">
        <v>2</v>
      </c>
      <c r="X208" s="246">
        <v>528.79999999999995</v>
      </c>
      <c r="Y208" s="247">
        <f t="shared" si="37"/>
        <v>0</v>
      </c>
      <c r="Z208" s="247">
        <f t="shared" si="38"/>
        <v>0</v>
      </c>
      <c r="AA208" s="227" t="str">
        <f>IFERROR(VLOOKUP(B208,[5]Поставка!$B$3:$AA$2063,26,0),"-")</f>
        <v>-</v>
      </c>
      <c r="AB208" s="229" t="str">
        <f>IFERROR(VLOOKUP(C208,'[6]Приложение №1'!$C$7:$F$124,4,0),"-")</f>
        <v>-</v>
      </c>
    </row>
    <row r="209" spans="1:28" ht="16.149999999999999" customHeight="1" x14ac:dyDescent="0.25">
      <c r="A209" s="66" t="s">
        <v>640</v>
      </c>
      <c r="B209" s="201" t="s">
        <v>641</v>
      </c>
      <c r="C209" s="201" t="s">
        <v>642</v>
      </c>
      <c r="D209" s="66">
        <v>2</v>
      </c>
      <c r="E209" s="182">
        <v>246.2</v>
      </c>
      <c r="F209" s="182">
        <v>492.4</v>
      </c>
      <c r="G209" s="173">
        <f>IFERROR(VLOOKUP(B209,'[1]ВОМ КГ-3 СОЭКС'!$C$3:$K$2063,9,0),"-")</f>
        <v>0</v>
      </c>
      <c r="H209" s="174">
        <f>IFERROR(VLOOKUP(B209,'[1]ВОМ КГ-3 СОЭКС'!$C$3:$L$2063,10,0),"-")</f>
        <v>0</v>
      </c>
      <c r="I209" s="175" t="str">
        <f>IFERROR(VLOOKUP(B209,[2]Отгрузки!$B$313:$C$510,2,0),"-")</f>
        <v>-</v>
      </c>
      <c r="J209" s="176" t="str">
        <f t="shared" si="39"/>
        <v>-</v>
      </c>
      <c r="K209" s="179" t="str">
        <f>IFERROR(VLOOKUP(B209,'[3]08.10.25'!$B$305:$C$502,2,0),"-")</f>
        <v>-</v>
      </c>
      <c r="L209" s="180" t="str">
        <f t="shared" si="30"/>
        <v>-</v>
      </c>
      <c r="M209" s="181" t="str">
        <f t="shared" si="31"/>
        <v>-</v>
      </c>
      <c r="N209" s="214" t="str">
        <f t="shared" si="32"/>
        <v>-</v>
      </c>
      <c r="O209" s="220">
        <f t="shared" si="33"/>
        <v>0</v>
      </c>
      <c r="P209" s="221">
        <f t="shared" si="34"/>
        <v>0</v>
      </c>
      <c r="Q209" s="217" t="str">
        <f>IFERROR(VLOOKUP(B209,'[4]Выполнение 1'!$B$7:$D$236,3,0),"-")</f>
        <v>-</v>
      </c>
      <c r="R209" s="178" t="str">
        <f t="shared" si="35"/>
        <v>-</v>
      </c>
      <c r="S209" s="177"/>
      <c r="T209" s="184">
        <f t="shared" si="36"/>
        <v>0</v>
      </c>
      <c r="U209" s="224">
        <v>2</v>
      </c>
      <c r="V209" s="241">
        <v>492.4</v>
      </c>
      <c r="W209" s="246">
        <v>2</v>
      </c>
      <c r="X209" s="246">
        <v>492.4</v>
      </c>
      <c r="Y209" s="247">
        <f t="shared" si="37"/>
        <v>0</v>
      </c>
      <c r="Z209" s="247">
        <f t="shared" si="38"/>
        <v>0</v>
      </c>
      <c r="AA209" s="227" t="str">
        <f>IFERROR(VLOOKUP(B209,[5]Поставка!$B$3:$AA$2063,26,0),"-")</f>
        <v>-</v>
      </c>
      <c r="AB209" s="229" t="str">
        <f>IFERROR(VLOOKUP(C209,'[6]Приложение №1'!$C$7:$F$124,4,0),"-")</f>
        <v>-</v>
      </c>
    </row>
    <row r="210" spans="1:28" ht="16.149999999999999" customHeight="1" x14ac:dyDescent="0.25">
      <c r="A210" s="66" t="s">
        <v>643</v>
      </c>
      <c r="B210" s="201" t="s">
        <v>644</v>
      </c>
      <c r="C210" s="201" t="s">
        <v>645</v>
      </c>
      <c r="D210" s="66">
        <v>1</v>
      </c>
      <c r="E210" s="182">
        <v>242.5</v>
      </c>
      <c r="F210" s="182">
        <v>242.5</v>
      </c>
      <c r="G210" s="173">
        <f>IFERROR(VLOOKUP(B210,'[1]ВОМ КГ-3 СОЭКС'!$C$3:$K$2063,9,0),"-")</f>
        <v>0</v>
      </c>
      <c r="H210" s="174">
        <f>IFERROR(VLOOKUP(B210,'[1]ВОМ КГ-3 СОЭКС'!$C$3:$L$2063,10,0),"-")</f>
        <v>0</v>
      </c>
      <c r="I210" s="175" t="str">
        <f>IFERROR(VLOOKUP(B210,[2]Отгрузки!$B$313:$C$510,2,0),"-")</f>
        <v>-</v>
      </c>
      <c r="J210" s="176" t="str">
        <f t="shared" si="39"/>
        <v>-</v>
      </c>
      <c r="K210" s="179" t="str">
        <f>IFERROR(VLOOKUP(B210,'[3]08.10.25'!$B$305:$C$502,2,0),"-")</f>
        <v>-</v>
      </c>
      <c r="L210" s="180" t="str">
        <f t="shared" si="30"/>
        <v>-</v>
      </c>
      <c r="M210" s="181" t="str">
        <f t="shared" si="31"/>
        <v>-</v>
      </c>
      <c r="N210" s="214" t="str">
        <f t="shared" si="32"/>
        <v>-</v>
      </c>
      <c r="O210" s="220">
        <f t="shared" si="33"/>
        <v>0</v>
      </c>
      <c r="P210" s="221">
        <f t="shared" si="34"/>
        <v>0</v>
      </c>
      <c r="Q210" s="217" t="str">
        <f>IFERROR(VLOOKUP(B210,'[4]Выполнение 1'!$B$7:$D$236,3,0),"-")</f>
        <v>-</v>
      </c>
      <c r="R210" s="178" t="str">
        <f t="shared" si="35"/>
        <v>-</v>
      </c>
      <c r="S210" s="177"/>
      <c r="T210" s="184">
        <f t="shared" si="36"/>
        <v>0</v>
      </c>
      <c r="U210" s="224">
        <v>1</v>
      </c>
      <c r="V210" s="241">
        <v>242.5</v>
      </c>
      <c r="W210" s="246">
        <v>1</v>
      </c>
      <c r="X210" s="246">
        <v>242.5</v>
      </c>
      <c r="Y210" s="247">
        <f t="shared" si="37"/>
        <v>0</v>
      </c>
      <c r="Z210" s="247">
        <f t="shared" si="38"/>
        <v>0</v>
      </c>
      <c r="AA210" s="227" t="str">
        <f>IFERROR(VLOOKUP(B210,[5]Поставка!$B$3:$AA$2063,26,0),"-")</f>
        <v>-</v>
      </c>
      <c r="AB210" s="229" t="str">
        <f>IFERROR(VLOOKUP(C210,'[6]Приложение №1'!$C$7:$F$124,4,0),"-")</f>
        <v>-</v>
      </c>
    </row>
    <row r="211" spans="1:28" ht="16.149999999999999" customHeight="1" x14ac:dyDescent="0.25">
      <c r="A211" s="66" t="s">
        <v>646</v>
      </c>
      <c r="B211" s="201" t="s">
        <v>647</v>
      </c>
      <c r="C211" s="201" t="s">
        <v>648</v>
      </c>
      <c r="D211" s="66">
        <v>1</v>
      </c>
      <c r="E211" s="182">
        <v>223.6</v>
      </c>
      <c r="F211" s="182">
        <v>223.6</v>
      </c>
      <c r="G211" s="173">
        <f>IFERROR(VLOOKUP(B211,'[1]ВОМ КГ-3 СОЭКС'!$C$3:$K$2063,9,0),"-")</f>
        <v>0</v>
      </c>
      <c r="H211" s="174">
        <f>IFERROR(VLOOKUP(B211,'[1]ВОМ КГ-3 СОЭКС'!$C$3:$L$2063,10,0),"-")</f>
        <v>0</v>
      </c>
      <c r="I211" s="175" t="str">
        <f>IFERROR(VLOOKUP(B211,[2]Отгрузки!$B$313:$C$510,2,0),"-")</f>
        <v>-</v>
      </c>
      <c r="J211" s="176" t="str">
        <f t="shared" si="39"/>
        <v>-</v>
      </c>
      <c r="K211" s="179" t="str">
        <f>IFERROR(VLOOKUP(B211,'[3]08.10.25'!$B$305:$C$502,2,0),"-")</f>
        <v>-</v>
      </c>
      <c r="L211" s="180" t="str">
        <f t="shared" si="30"/>
        <v>-</v>
      </c>
      <c r="M211" s="181" t="str">
        <f t="shared" si="31"/>
        <v>-</v>
      </c>
      <c r="N211" s="214" t="str">
        <f t="shared" si="32"/>
        <v>-</v>
      </c>
      <c r="O211" s="220">
        <f t="shared" si="33"/>
        <v>0</v>
      </c>
      <c r="P211" s="221">
        <f t="shared" si="34"/>
        <v>0</v>
      </c>
      <c r="Q211" s="217" t="str">
        <f>IFERROR(VLOOKUP(B211,'[4]Выполнение 1'!$B$7:$D$236,3,0),"-")</f>
        <v>-</v>
      </c>
      <c r="R211" s="178" t="str">
        <f t="shared" si="35"/>
        <v>-</v>
      </c>
      <c r="S211" s="177"/>
      <c r="T211" s="184">
        <f t="shared" si="36"/>
        <v>0</v>
      </c>
      <c r="U211" s="224">
        <v>1</v>
      </c>
      <c r="V211" s="241">
        <v>223.6</v>
      </c>
      <c r="W211" s="246">
        <v>1</v>
      </c>
      <c r="X211" s="246">
        <v>223.6</v>
      </c>
      <c r="Y211" s="247">
        <f t="shared" si="37"/>
        <v>0</v>
      </c>
      <c r="Z211" s="247">
        <f t="shared" si="38"/>
        <v>0</v>
      </c>
      <c r="AA211" s="227" t="str">
        <f>IFERROR(VLOOKUP(B211,[5]Поставка!$B$3:$AA$2063,26,0),"-")</f>
        <v>-</v>
      </c>
      <c r="AB211" s="229" t="str">
        <f>IFERROR(VLOOKUP(C211,'[6]Приложение №1'!$C$7:$F$124,4,0),"-")</f>
        <v>-</v>
      </c>
    </row>
    <row r="212" spans="1:28" ht="16.149999999999999" customHeight="1" x14ac:dyDescent="0.25">
      <c r="A212" s="66" t="s">
        <v>649</v>
      </c>
      <c r="B212" s="201" t="s">
        <v>650</v>
      </c>
      <c r="C212" s="201" t="s">
        <v>651</v>
      </c>
      <c r="D212" s="66">
        <v>1</v>
      </c>
      <c r="E212" s="182">
        <v>206.5</v>
      </c>
      <c r="F212" s="182">
        <v>206.5</v>
      </c>
      <c r="G212" s="173">
        <f>IFERROR(VLOOKUP(B212,'[1]ВОМ КГ-3 СОЭКС'!$C$3:$K$2063,9,0),"-")</f>
        <v>0</v>
      </c>
      <c r="H212" s="174">
        <f>IFERROR(VLOOKUP(B212,'[1]ВОМ КГ-3 СОЭКС'!$C$3:$L$2063,10,0),"-")</f>
        <v>0</v>
      </c>
      <c r="I212" s="175" t="str">
        <f>IFERROR(VLOOKUP(B212,[2]Отгрузки!$B$313:$C$510,2,0),"-")</f>
        <v>-</v>
      </c>
      <c r="J212" s="176" t="str">
        <f t="shared" si="39"/>
        <v>-</v>
      </c>
      <c r="K212" s="179" t="str">
        <f>IFERROR(VLOOKUP(B212,'[3]08.10.25'!$B$305:$C$502,2,0),"-")</f>
        <v>-</v>
      </c>
      <c r="L212" s="180" t="str">
        <f t="shared" si="30"/>
        <v>-</v>
      </c>
      <c r="M212" s="181" t="str">
        <f t="shared" si="31"/>
        <v>-</v>
      </c>
      <c r="N212" s="214" t="str">
        <f t="shared" si="32"/>
        <v>-</v>
      </c>
      <c r="O212" s="220">
        <f t="shared" si="33"/>
        <v>0</v>
      </c>
      <c r="P212" s="221">
        <f t="shared" si="34"/>
        <v>0</v>
      </c>
      <c r="Q212" s="217" t="str">
        <f>IFERROR(VLOOKUP(B212,'[4]Выполнение 1'!$B$7:$D$236,3,0),"-")</f>
        <v>-</v>
      </c>
      <c r="R212" s="178" t="str">
        <f t="shared" si="35"/>
        <v>-</v>
      </c>
      <c r="S212" s="177"/>
      <c r="T212" s="184">
        <f t="shared" si="36"/>
        <v>0</v>
      </c>
      <c r="U212" s="224">
        <v>1</v>
      </c>
      <c r="V212" s="241">
        <v>206.5</v>
      </c>
      <c r="W212" s="246">
        <v>1</v>
      </c>
      <c r="X212" s="246">
        <v>206.5</v>
      </c>
      <c r="Y212" s="247">
        <f t="shared" si="37"/>
        <v>0</v>
      </c>
      <c r="Z212" s="247">
        <f t="shared" si="38"/>
        <v>0</v>
      </c>
      <c r="AA212" s="227" t="str">
        <f>IFERROR(VLOOKUP(B212,[5]Поставка!$B$3:$AA$2063,26,0),"-")</f>
        <v>-</v>
      </c>
      <c r="AB212" s="229" t="str">
        <f>IFERROR(VLOOKUP(C212,'[6]Приложение №1'!$C$7:$F$124,4,0),"-")</f>
        <v>-</v>
      </c>
    </row>
    <row r="213" spans="1:28" ht="16.149999999999999" customHeight="1" x14ac:dyDescent="0.25">
      <c r="A213" s="66" t="s">
        <v>652</v>
      </c>
      <c r="B213" s="201" t="s">
        <v>653</v>
      </c>
      <c r="C213" s="201" t="s">
        <v>654</v>
      </c>
      <c r="D213" s="66">
        <v>1</v>
      </c>
      <c r="E213" s="182">
        <v>130.5</v>
      </c>
      <c r="F213" s="182">
        <v>130.5</v>
      </c>
      <c r="G213" s="173">
        <f>IFERROR(VLOOKUP(B213,'[1]ВОМ КГ-3 СОЭКС'!$C$3:$K$2063,9,0),"-")</f>
        <v>0</v>
      </c>
      <c r="H213" s="174">
        <f>IFERROR(VLOOKUP(B213,'[1]ВОМ КГ-3 СОЭКС'!$C$3:$L$2063,10,0),"-")</f>
        <v>0</v>
      </c>
      <c r="I213" s="175" t="str">
        <f>IFERROR(VLOOKUP(B213,[2]Отгрузки!$B$313:$C$510,2,0),"-")</f>
        <v>-</v>
      </c>
      <c r="J213" s="176" t="str">
        <f t="shared" si="39"/>
        <v>-</v>
      </c>
      <c r="K213" s="179" t="str">
        <f>IFERROR(VLOOKUP(B213,'[3]08.10.25'!$B$305:$C$502,2,0),"-")</f>
        <v>-</v>
      </c>
      <c r="L213" s="180" t="str">
        <f t="shared" si="30"/>
        <v>-</v>
      </c>
      <c r="M213" s="181" t="str">
        <f t="shared" si="31"/>
        <v>-</v>
      </c>
      <c r="N213" s="214" t="str">
        <f t="shared" si="32"/>
        <v>-</v>
      </c>
      <c r="O213" s="220">
        <f t="shared" si="33"/>
        <v>0</v>
      </c>
      <c r="P213" s="221">
        <f t="shared" si="34"/>
        <v>0</v>
      </c>
      <c r="Q213" s="217" t="str">
        <f>IFERROR(VLOOKUP(B213,'[4]Выполнение 1'!$B$7:$D$236,3,0),"-")</f>
        <v>-</v>
      </c>
      <c r="R213" s="178" t="str">
        <f t="shared" si="35"/>
        <v>-</v>
      </c>
      <c r="S213" s="177"/>
      <c r="T213" s="184">
        <f t="shared" si="36"/>
        <v>0</v>
      </c>
      <c r="U213" s="224">
        <v>1</v>
      </c>
      <c r="V213" s="241">
        <v>130.5</v>
      </c>
      <c r="W213" s="246">
        <v>1</v>
      </c>
      <c r="X213" s="246">
        <v>130.5</v>
      </c>
      <c r="Y213" s="247">
        <f t="shared" si="37"/>
        <v>0</v>
      </c>
      <c r="Z213" s="247">
        <f t="shared" si="38"/>
        <v>0</v>
      </c>
      <c r="AA213" s="227" t="str">
        <f>IFERROR(VLOOKUP(B213,[5]Поставка!$B$3:$AA$2063,26,0),"-")</f>
        <v>-</v>
      </c>
      <c r="AB213" s="229" t="str">
        <f>IFERROR(VLOOKUP(C213,'[6]Приложение №1'!$C$7:$F$124,4,0),"-")</f>
        <v>-</v>
      </c>
    </row>
    <row r="214" spans="1:28" ht="16.149999999999999" customHeight="1" x14ac:dyDescent="0.25">
      <c r="A214" s="66" t="s">
        <v>655</v>
      </c>
      <c r="B214" s="201" t="s">
        <v>656</v>
      </c>
      <c r="C214" s="201" t="s">
        <v>657</v>
      </c>
      <c r="D214" s="66">
        <v>1</v>
      </c>
      <c r="E214" s="182">
        <v>13.9</v>
      </c>
      <c r="F214" s="182">
        <v>13.9</v>
      </c>
      <c r="G214" s="173">
        <f>IFERROR(VLOOKUP(B214,'[1]ВОМ КГ-3 СОЭКС'!$C$3:$K$2063,9,0),"-")</f>
        <v>1</v>
      </c>
      <c r="H214" s="174">
        <f>IFERROR(VLOOKUP(B214,'[1]ВОМ КГ-3 СОЭКС'!$C$3:$L$2063,10,0),"-")</f>
        <v>13.9</v>
      </c>
      <c r="I214" s="175" t="str">
        <f>IFERROR(VLOOKUP(B214,[2]Отгрузки!$B$313:$C$510,2,0),"-")</f>
        <v>-</v>
      </c>
      <c r="J214" s="176" t="str">
        <f t="shared" si="39"/>
        <v>-</v>
      </c>
      <c r="K214" s="179" t="str">
        <f>IFERROR(VLOOKUP(B214,'[3]08.10.25'!$B$305:$C$502,2,0),"-")</f>
        <v>-</v>
      </c>
      <c r="L214" s="180" t="str">
        <f t="shared" si="30"/>
        <v>-</v>
      </c>
      <c r="M214" s="181" t="str">
        <f t="shared" si="31"/>
        <v>-</v>
      </c>
      <c r="N214" s="214" t="str">
        <f t="shared" si="32"/>
        <v>-</v>
      </c>
      <c r="O214" s="220">
        <f t="shared" si="33"/>
        <v>1</v>
      </c>
      <c r="P214" s="221">
        <f t="shared" si="34"/>
        <v>13.9</v>
      </c>
      <c r="Q214" s="217" t="str">
        <f>IFERROR(VLOOKUP(B214,'[4]Выполнение 1'!$B$7:$D$236,3,0),"-")</f>
        <v>-</v>
      </c>
      <c r="R214" s="178" t="str">
        <f t="shared" si="35"/>
        <v>-</v>
      </c>
      <c r="S214" s="177"/>
      <c r="T214" s="184">
        <f t="shared" si="36"/>
        <v>0</v>
      </c>
      <c r="U214" s="224">
        <v>0</v>
      </c>
      <c r="V214" s="241">
        <v>0</v>
      </c>
      <c r="W214" s="246" t="s">
        <v>5183</v>
      </c>
      <c r="X214" s="246" t="s">
        <v>5183</v>
      </c>
      <c r="Y214" s="247">
        <f t="shared" si="37"/>
        <v>0</v>
      </c>
      <c r="Z214" s="247">
        <f t="shared" si="38"/>
        <v>0</v>
      </c>
      <c r="AA214" s="227" t="str">
        <f>IFERROR(VLOOKUP(B214,[5]Поставка!$B$3:$AA$2063,26,0),"-")</f>
        <v>-</v>
      </c>
      <c r="AB214" s="229" t="str">
        <f>IFERROR(VLOOKUP(C214,'[6]Приложение №1'!$C$7:$F$124,4,0),"-")</f>
        <v>-</v>
      </c>
    </row>
    <row r="215" spans="1:28" ht="16.149999999999999" customHeight="1" x14ac:dyDescent="0.25">
      <c r="A215" s="66" t="s">
        <v>658</v>
      </c>
      <c r="B215" s="201" t="s">
        <v>659</v>
      </c>
      <c r="C215" s="201" t="s">
        <v>660</v>
      </c>
      <c r="D215" s="66">
        <v>1</v>
      </c>
      <c r="E215" s="182">
        <v>57.2</v>
      </c>
      <c r="F215" s="182">
        <v>57.2</v>
      </c>
      <c r="G215" s="173">
        <f>IFERROR(VLOOKUP(B215,'[1]ВОМ КГ-3 СОЭКС'!$C$3:$K$2063,9,0),"-")</f>
        <v>1</v>
      </c>
      <c r="H215" s="174">
        <f>IFERROR(VLOOKUP(B215,'[1]ВОМ КГ-3 СОЭКС'!$C$3:$L$2063,10,0),"-")</f>
        <v>57.2</v>
      </c>
      <c r="I215" s="175" t="str">
        <f>IFERROR(VLOOKUP(B215,[2]Отгрузки!$B$313:$C$510,2,0),"-")</f>
        <v>-</v>
      </c>
      <c r="J215" s="176" t="str">
        <f t="shared" si="39"/>
        <v>-</v>
      </c>
      <c r="K215" s="179" t="str">
        <f>IFERROR(VLOOKUP(B215,'[3]08.10.25'!$B$305:$C$502,2,0),"-")</f>
        <v>-</v>
      </c>
      <c r="L215" s="180" t="str">
        <f t="shared" si="30"/>
        <v>-</v>
      </c>
      <c r="M215" s="181" t="str">
        <f t="shared" si="31"/>
        <v>-</v>
      </c>
      <c r="N215" s="214" t="str">
        <f t="shared" si="32"/>
        <v>-</v>
      </c>
      <c r="O215" s="220">
        <f t="shared" si="33"/>
        <v>1</v>
      </c>
      <c r="P215" s="221">
        <f t="shared" si="34"/>
        <v>57.2</v>
      </c>
      <c r="Q215" s="217" t="str">
        <f>IFERROR(VLOOKUP(B215,'[4]Выполнение 1'!$B$7:$D$236,3,0),"-")</f>
        <v>-</v>
      </c>
      <c r="R215" s="178" t="str">
        <f t="shared" si="35"/>
        <v>-</v>
      </c>
      <c r="S215" s="177"/>
      <c r="T215" s="184">
        <f t="shared" si="36"/>
        <v>0</v>
      </c>
      <c r="U215" s="224">
        <v>0</v>
      </c>
      <c r="V215" s="241">
        <v>0</v>
      </c>
      <c r="W215" s="246" t="s">
        <v>5183</v>
      </c>
      <c r="X215" s="246" t="s">
        <v>5183</v>
      </c>
      <c r="Y215" s="247">
        <f t="shared" si="37"/>
        <v>0</v>
      </c>
      <c r="Z215" s="247">
        <f t="shared" si="38"/>
        <v>0</v>
      </c>
      <c r="AA215" s="227" t="str">
        <f>IFERROR(VLOOKUP(B215,[5]Поставка!$B$3:$AA$2063,26,0),"-")</f>
        <v>-</v>
      </c>
      <c r="AB215" s="229" t="str">
        <f>IFERROR(VLOOKUP(C215,'[6]Приложение №1'!$C$7:$F$124,4,0),"-")</f>
        <v>-</v>
      </c>
    </row>
    <row r="216" spans="1:28" ht="16.149999999999999" customHeight="1" x14ac:dyDescent="0.25">
      <c r="A216" s="66" t="s">
        <v>661</v>
      </c>
      <c r="B216" s="201" t="s">
        <v>662</v>
      </c>
      <c r="C216" s="201" t="s">
        <v>663</v>
      </c>
      <c r="D216" s="66">
        <v>1</v>
      </c>
      <c r="E216" s="182">
        <v>57.3</v>
      </c>
      <c r="F216" s="182">
        <v>57.3</v>
      </c>
      <c r="G216" s="173">
        <f>IFERROR(VLOOKUP(B216,'[1]ВОМ КГ-3 СОЭКС'!$C$3:$K$2063,9,0),"-")</f>
        <v>1</v>
      </c>
      <c r="H216" s="174">
        <f>IFERROR(VLOOKUP(B216,'[1]ВОМ КГ-3 СОЭКС'!$C$3:$L$2063,10,0),"-")</f>
        <v>57.3</v>
      </c>
      <c r="I216" s="175" t="str">
        <f>IFERROR(VLOOKUP(B216,[2]Отгрузки!$B$313:$C$510,2,0),"-")</f>
        <v>-</v>
      </c>
      <c r="J216" s="176" t="str">
        <f t="shared" si="39"/>
        <v>-</v>
      </c>
      <c r="K216" s="179" t="str">
        <f>IFERROR(VLOOKUP(B216,'[3]08.10.25'!$B$305:$C$502,2,0),"-")</f>
        <v>-</v>
      </c>
      <c r="L216" s="180" t="str">
        <f t="shared" si="30"/>
        <v>-</v>
      </c>
      <c r="M216" s="181" t="str">
        <f t="shared" si="31"/>
        <v>-</v>
      </c>
      <c r="N216" s="214" t="str">
        <f t="shared" si="32"/>
        <v>-</v>
      </c>
      <c r="O216" s="220">
        <f t="shared" si="33"/>
        <v>1</v>
      </c>
      <c r="P216" s="221">
        <f t="shared" si="34"/>
        <v>57.3</v>
      </c>
      <c r="Q216" s="217" t="str">
        <f>IFERROR(VLOOKUP(B216,'[4]Выполнение 1'!$B$7:$D$236,3,0),"-")</f>
        <v>-</v>
      </c>
      <c r="R216" s="178" t="str">
        <f t="shared" si="35"/>
        <v>-</v>
      </c>
      <c r="S216" s="177"/>
      <c r="T216" s="184">
        <f t="shared" si="36"/>
        <v>0</v>
      </c>
      <c r="U216" s="224">
        <v>0</v>
      </c>
      <c r="V216" s="241">
        <v>0</v>
      </c>
      <c r="W216" s="246" t="s">
        <v>5183</v>
      </c>
      <c r="X216" s="246" t="s">
        <v>5183</v>
      </c>
      <c r="Y216" s="247">
        <f t="shared" si="37"/>
        <v>0</v>
      </c>
      <c r="Z216" s="247">
        <f t="shared" si="38"/>
        <v>0</v>
      </c>
      <c r="AA216" s="227" t="str">
        <f>IFERROR(VLOOKUP(B216,[5]Поставка!$B$3:$AA$2063,26,0),"-")</f>
        <v>-</v>
      </c>
      <c r="AB216" s="229" t="str">
        <f>IFERROR(VLOOKUP(C216,'[6]Приложение №1'!$C$7:$F$124,4,0),"-")</f>
        <v>-</v>
      </c>
    </row>
    <row r="217" spans="1:28" ht="16.149999999999999" customHeight="1" x14ac:dyDescent="0.25">
      <c r="A217" s="66" t="s">
        <v>664</v>
      </c>
      <c r="B217" s="201" t="s">
        <v>665</v>
      </c>
      <c r="C217" s="201" t="s">
        <v>666</v>
      </c>
      <c r="D217" s="66">
        <v>1</v>
      </c>
      <c r="E217" s="182">
        <v>37.4</v>
      </c>
      <c r="F217" s="182">
        <v>37.4</v>
      </c>
      <c r="G217" s="173">
        <f>IFERROR(VLOOKUP(B217,'[1]ВОМ КГ-3 СОЭКС'!$C$3:$K$2063,9,0),"-")</f>
        <v>0</v>
      </c>
      <c r="H217" s="174">
        <f>IFERROR(VLOOKUP(B217,'[1]ВОМ КГ-3 СОЭКС'!$C$3:$L$2063,10,0),"-")</f>
        <v>0</v>
      </c>
      <c r="I217" s="175" t="str">
        <f>IFERROR(VLOOKUP(B217,[2]Отгрузки!$B$313:$C$510,2,0),"-")</f>
        <v>-</v>
      </c>
      <c r="J217" s="176" t="str">
        <f t="shared" si="39"/>
        <v>-</v>
      </c>
      <c r="K217" s="179" t="str">
        <f>IFERROR(VLOOKUP(B217,'[3]08.10.25'!$B$305:$C$502,2,0),"-")</f>
        <v>-</v>
      </c>
      <c r="L217" s="180" t="str">
        <f t="shared" si="30"/>
        <v>-</v>
      </c>
      <c r="M217" s="181" t="str">
        <f t="shared" si="31"/>
        <v>-</v>
      </c>
      <c r="N217" s="214" t="str">
        <f t="shared" si="32"/>
        <v>-</v>
      </c>
      <c r="O217" s="220">
        <f t="shared" si="33"/>
        <v>0</v>
      </c>
      <c r="P217" s="221">
        <f t="shared" si="34"/>
        <v>0</v>
      </c>
      <c r="Q217" s="217" t="str">
        <f>IFERROR(VLOOKUP(B217,'[4]Выполнение 1'!$B$7:$D$236,3,0),"-")</f>
        <v>-</v>
      </c>
      <c r="R217" s="178" t="str">
        <f t="shared" si="35"/>
        <v>-</v>
      </c>
      <c r="S217" s="177"/>
      <c r="T217" s="184">
        <f t="shared" si="36"/>
        <v>0</v>
      </c>
      <c r="U217" s="224">
        <v>1</v>
      </c>
      <c r="V217" s="241">
        <v>37.4</v>
      </c>
      <c r="W217" s="246">
        <v>1</v>
      </c>
      <c r="X217" s="246">
        <v>37.4</v>
      </c>
      <c r="Y217" s="247">
        <f t="shared" si="37"/>
        <v>0</v>
      </c>
      <c r="Z217" s="247">
        <f t="shared" si="38"/>
        <v>0</v>
      </c>
      <c r="AA217" s="227" t="str">
        <f>IFERROR(VLOOKUP(B217,[5]Поставка!$B$3:$AA$2063,26,0),"-")</f>
        <v>-</v>
      </c>
      <c r="AB217" s="229" t="str">
        <f>IFERROR(VLOOKUP(C217,'[6]Приложение №1'!$C$7:$F$124,4,0),"-")</f>
        <v>-</v>
      </c>
    </row>
    <row r="218" spans="1:28" ht="16.149999999999999" customHeight="1" x14ac:dyDescent="0.25">
      <c r="A218" s="66" t="s">
        <v>667</v>
      </c>
      <c r="B218" s="201" t="s">
        <v>668</v>
      </c>
      <c r="C218" s="201" t="s">
        <v>669</v>
      </c>
      <c r="D218" s="66">
        <v>1</v>
      </c>
      <c r="E218" s="182">
        <v>81.3</v>
      </c>
      <c r="F218" s="182">
        <v>81.3</v>
      </c>
      <c r="G218" s="173">
        <f>IFERROR(VLOOKUP(B218,'[1]ВОМ КГ-3 СОЭКС'!$C$3:$K$2063,9,0),"-")</f>
        <v>0</v>
      </c>
      <c r="H218" s="174">
        <f>IFERROR(VLOOKUP(B218,'[1]ВОМ КГ-3 СОЭКС'!$C$3:$L$2063,10,0),"-")</f>
        <v>0</v>
      </c>
      <c r="I218" s="175">
        <f>IFERROR(VLOOKUP(B218,[2]Отгрузки!$B$313:$C$510,2,0),"-")</f>
        <v>1</v>
      </c>
      <c r="J218" s="176">
        <f t="shared" si="39"/>
        <v>81.3</v>
      </c>
      <c r="K218" s="179">
        <f>IFERROR(VLOOKUP(B218,'[3]08.10.25'!$B$305:$C$502,2,0),"-")</f>
        <v>1</v>
      </c>
      <c r="L218" s="180">
        <f t="shared" si="30"/>
        <v>81.3</v>
      </c>
      <c r="M218" s="181">
        <f t="shared" si="31"/>
        <v>0</v>
      </c>
      <c r="N218" s="214">
        <f t="shared" si="32"/>
        <v>0</v>
      </c>
      <c r="O218" s="220">
        <f t="shared" si="33"/>
        <v>-1</v>
      </c>
      <c r="P218" s="221">
        <f t="shared" si="34"/>
        <v>-81.3</v>
      </c>
      <c r="Q218" s="217" t="str">
        <f>IFERROR(VLOOKUP(B218,'[4]Выполнение 1'!$B$7:$D$236,3,0),"-")</f>
        <v>-</v>
      </c>
      <c r="R218" s="178" t="str">
        <f t="shared" si="35"/>
        <v>-</v>
      </c>
      <c r="S218" s="177"/>
      <c r="T218" s="184">
        <f t="shared" si="36"/>
        <v>0</v>
      </c>
      <c r="U218" s="224">
        <v>1</v>
      </c>
      <c r="V218" s="241">
        <v>81.3</v>
      </c>
      <c r="W218" s="246">
        <v>1</v>
      </c>
      <c r="X218" s="246">
        <v>81.3</v>
      </c>
      <c r="Y218" s="247">
        <f t="shared" si="37"/>
        <v>0</v>
      </c>
      <c r="Z218" s="247">
        <f t="shared" si="38"/>
        <v>0</v>
      </c>
      <c r="AA218" s="227">
        <f>IFERROR(VLOOKUP(B218,[5]Поставка!$B$3:$AA$2063,26,0),"-")</f>
        <v>81.3</v>
      </c>
      <c r="AB218" s="229" t="str">
        <f>IFERROR(VLOOKUP(C218,'[6]Приложение №1'!$C$7:$F$124,4,0),"-")</f>
        <v>-</v>
      </c>
    </row>
    <row r="219" spans="1:28" ht="16.149999999999999" customHeight="1" x14ac:dyDescent="0.25">
      <c r="A219" s="66" t="s">
        <v>670</v>
      </c>
      <c r="B219" s="201" t="s">
        <v>671</v>
      </c>
      <c r="C219" s="201" t="s">
        <v>672</v>
      </c>
      <c r="D219" s="66">
        <v>2</v>
      </c>
      <c r="E219" s="182">
        <v>177</v>
      </c>
      <c r="F219" s="182">
        <v>354</v>
      </c>
      <c r="G219" s="173">
        <f>IFERROR(VLOOKUP(B219,'[1]ВОМ КГ-3 СОЭКС'!$C$3:$K$2063,9,0),"-")</f>
        <v>2</v>
      </c>
      <c r="H219" s="174">
        <f>IFERROR(VLOOKUP(B219,'[1]ВОМ КГ-3 СОЭКС'!$C$3:$L$2063,10,0),"-")</f>
        <v>354</v>
      </c>
      <c r="I219" s="175" t="str">
        <f>IFERROR(VLOOKUP(B219,[2]Отгрузки!$B$313:$C$510,2,0),"-")</f>
        <v>-</v>
      </c>
      <c r="J219" s="176" t="str">
        <f t="shared" si="39"/>
        <v>-</v>
      </c>
      <c r="K219" s="179" t="str">
        <f>IFERROR(VLOOKUP(B219,'[3]08.10.25'!$B$305:$C$502,2,0),"-")</f>
        <v>-</v>
      </c>
      <c r="L219" s="180" t="str">
        <f t="shared" si="30"/>
        <v>-</v>
      </c>
      <c r="M219" s="181" t="str">
        <f t="shared" si="31"/>
        <v>-</v>
      </c>
      <c r="N219" s="214" t="str">
        <f t="shared" si="32"/>
        <v>-</v>
      </c>
      <c r="O219" s="220">
        <f t="shared" si="33"/>
        <v>2</v>
      </c>
      <c r="P219" s="221">
        <f t="shared" si="34"/>
        <v>354</v>
      </c>
      <c r="Q219" s="217" t="str">
        <f>IFERROR(VLOOKUP(B219,'[4]Выполнение 1'!$B$7:$D$236,3,0),"-")</f>
        <v>-</v>
      </c>
      <c r="R219" s="178" t="str">
        <f t="shared" si="35"/>
        <v>-</v>
      </c>
      <c r="S219" s="177"/>
      <c r="T219" s="184">
        <f t="shared" si="36"/>
        <v>0</v>
      </c>
      <c r="U219" s="224">
        <v>0</v>
      </c>
      <c r="V219" s="241">
        <v>0</v>
      </c>
      <c r="W219" s="246" t="s">
        <v>5183</v>
      </c>
      <c r="X219" s="246" t="s">
        <v>5183</v>
      </c>
      <c r="Y219" s="247">
        <f t="shared" si="37"/>
        <v>0</v>
      </c>
      <c r="Z219" s="247">
        <f t="shared" si="38"/>
        <v>0</v>
      </c>
      <c r="AA219" s="227" t="str">
        <f>IFERROR(VLOOKUP(B219,[5]Поставка!$B$3:$AA$2063,26,0),"-")</f>
        <v>-</v>
      </c>
      <c r="AB219" s="229" t="str">
        <f>IFERROR(VLOOKUP(C219,'[6]Приложение №1'!$C$7:$F$124,4,0),"-")</f>
        <v>-</v>
      </c>
    </row>
    <row r="220" spans="1:28" ht="16.149999999999999" customHeight="1" x14ac:dyDescent="0.25">
      <c r="A220" s="66" t="s">
        <v>673</v>
      </c>
      <c r="B220" s="201" t="s">
        <v>674</v>
      </c>
      <c r="C220" s="201" t="s">
        <v>675</v>
      </c>
      <c r="D220" s="66">
        <v>1</v>
      </c>
      <c r="E220" s="182">
        <v>267.10000000000002</v>
      </c>
      <c r="F220" s="182">
        <v>267.10000000000002</v>
      </c>
      <c r="G220" s="173">
        <f>IFERROR(VLOOKUP(B220,'[1]ВОМ КГ-3 СОЭКС'!$C$3:$K$2063,9,0),"-")</f>
        <v>1</v>
      </c>
      <c r="H220" s="174">
        <f>IFERROR(VLOOKUP(B220,'[1]ВОМ КГ-3 СОЭКС'!$C$3:$L$2063,10,0),"-")</f>
        <v>267.10000000000002</v>
      </c>
      <c r="I220" s="175" t="str">
        <f>IFERROR(VLOOKUP(B220,[2]Отгрузки!$B$313:$C$510,2,0),"-")</f>
        <v>-</v>
      </c>
      <c r="J220" s="176" t="str">
        <f t="shared" si="39"/>
        <v>-</v>
      </c>
      <c r="K220" s="179" t="str">
        <f>IFERROR(VLOOKUP(B220,'[3]08.10.25'!$B$305:$C$502,2,0),"-")</f>
        <v>-</v>
      </c>
      <c r="L220" s="180" t="str">
        <f t="shared" si="30"/>
        <v>-</v>
      </c>
      <c r="M220" s="181" t="str">
        <f t="shared" si="31"/>
        <v>-</v>
      </c>
      <c r="N220" s="214" t="str">
        <f t="shared" si="32"/>
        <v>-</v>
      </c>
      <c r="O220" s="220">
        <f t="shared" si="33"/>
        <v>1</v>
      </c>
      <c r="P220" s="221">
        <f t="shared" si="34"/>
        <v>267.10000000000002</v>
      </c>
      <c r="Q220" s="217" t="str">
        <f>IFERROR(VLOOKUP(B220,'[4]Выполнение 1'!$B$7:$D$236,3,0),"-")</f>
        <v>-</v>
      </c>
      <c r="R220" s="178" t="str">
        <f t="shared" si="35"/>
        <v>-</v>
      </c>
      <c r="S220" s="177"/>
      <c r="T220" s="184">
        <f t="shared" si="36"/>
        <v>0</v>
      </c>
      <c r="U220" s="224">
        <v>0</v>
      </c>
      <c r="V220" s="241">
        <v>0</v>
      </c>
      <c r="W220" s="246" t="s">
        <v>5183</v>
      </c>
      <c r="X220" s="246" t="s">
        <v>5183</v>
      </c>
      <c r="Y220" s="247">
        <f t="shared" si="37"/>
        <v>0</v>
      </c>
      <c r="Z220" s="247">
        <f t="shared" si="38"/>
        <v>0</v>
      </c>
      <c r="AA220" s="227" t="str">
        <f>IFERROR(VLOOKUP(B220,[5]Поставка!$B$3:$AA$2063,26,0),"-")</f>
        <v>-</v>
      </c>
      <c r="AB220" s="229" t="str">
        <f>IFERROR(VLOOKUP(C220,'[6]Приложение №1'!$C$7:$F$124,4,0),"-")</f>
        <v>-</v>
      </c>
    </row>
    <row r="221" spans="1:28" ht="16.149999999999999" customHeight="1" x14ac:dyDescent="0.25">
      <c r="A221" s="66" t="s">
        <v>676</v>
      </c>
      <c r="B221" s="201" t="s">
        <v>677</v>
      </c>
      <c r="C221" s="201" t="s">
        <v>678</v>
      </c>
      <c r="D221" s="66">
        <v>1</v>
      </c>
      <c r="E221" s="182">
        <v>164.2</v>
      </c>
      <c r="F221" s="182">
        <v>164.2</v>
      </c>
      <c r="G221" s="173">
        <f>IFERROR(VLOOKUP(B221,'[1]ВОМ КГ-3 СОЭКС'!$C$3:$K$2063,9,0),"-")</f>
        <v>1</v>
      </c>
      <c r="H221" s="174">
        <f>IFERROR(VLOOKUP(B221,'[1]ВОМ КГ-3 СОЭКС'!$C$3:$L$2063,10,0),"-")</f>
        <v>164.2</v>
      </c>
      <c r="I221" s="175" t="str">
        <f>IFERROR(VLOOKUP(B221,[2]Отгрузки!$B$313:$C$510,2,0),"-")</f>
        <v>-</v>
      </c>
      <c r="J221" s="176" t="str">
        <f t="shared" si="39"/>
        <v>-</v>
      </c>
      <c r="K221" s="179" t="str">
        <f>IFERROR(VLOOKUP(B221,'[3]08.10.25'!$B$305:$C$502,2,0),"-")</f>
        <v>-</v>
      </c>
      <c r="L221" s="180" t="str">
        <f t="shared" si="30"/>
        <v>-</v>
      </c>
      <c r="M221" s="181" t="str">
        <f t="shared" si="31"/>
        <v>-</v>
      </c>
      <c r="N221" s="214" t="str">
        <f t="shared" si="32"/>
        <v>-</v>
      </c>
      <c r="O221" s="220">
        <f t="shared" si="33"/>
        <v>1</v>
      </c>
      <c r="P221" s="221">
        <f t="shared" si="34"/>
        <v>164.2</v>
      </c>
      <c r="Q221" s="217" t="str">
        <f>IFERROR(VLOOKUP(B221,'[4]Выполнение 1'!$B$7:$D$236,3,0),"-")</f>
        <v>-</v>
      </c>
      <c r="R221" s="178" t="str">
        <f t="shared" si="35"/>
        <v>-</v>
      </c>
      <c r="S221" s="177"/>
      <c r="T221" s="184">
        <f t="shared" si="36"/>
        <v>0</v>
      </c>
      <c r="U221" s="224">
        <v>0</v>
      </c>
      <c r="V221" s="241">
        <v>0</v>
      </c>
      <c r="W221" s="246" t="s">
        <v>5183</v>
      </c>
      <c r="X221" s="246" t="s">
        <v>5183</v>
      </c>
      <c r="Y221" s="247">
        <f t="shared" si="37"/>
        <v>0</v>
      </c>
      <c r="Z221" s="247">
        <f t="shared" si="38"/>
        <v>0</v>
      </c>
      <c r="AA221" s="227" t="str">
        <f>IFERROR(VLOOKUP(B221,[5]Поставка!$B$3:$AA$2063,26,0),"-")</f>
        <v>-</v>
      </c>
      <c r="AB221" s="229" t="str">
        <f>IFERROR(VLOOKUP(C221,'[6]Приложение №1'!$C$7:$F$124,4,0),"-")</f>
        <v>-</v>
      </c>
    </row>
    <row r="222" spans="1:28" ht="16.149999999999999" customHeight="1" x14ac:dyDescent="0.25">
      <c r="A222" s="66" t="s">
        <v>679</v>
      </c>
      <c r="B222" s="201" t="s">
        <v>680</v>
      </c>
      <c r="C222" s="201" t="s">
        <v>681</v>
      </c>
      <c r="D222" s="66">
        <v>1</v>
      </c>
      <c r="E222" s="182">
        <v>244.9</v>
      </c>
      <c r="F222" s="182">
        <v>244.9</v>
      </c>
      <c r="G222" s="173">
        <f>IFERROR(VLOOKUP(B222,'[1]ВОМ КГ-3 СОЭКС'!$C$3:$K$2063,9,0),"-")</f>
        <v>0</v>
      </c>
      <c r="H222" s="174">
        <f>IFERROR(VLOOKUP(B222,'[1]ВОМ КГ-3 СОЭКС'!$C$3:$L$2063,10,0),"-")</f>
        <v>0</v>
      </c>
      <c r="I222" s="175" t="str">
        <f>IFERROR(VLOOKUP(B222,[2]Отгрузки!$B$313:$C$510,2,0),"-")</f>
        <v>-</v>
      </c>
      <c r="J222" s="176" t="str">
        <f t="shared" si="39"/>
        <v>-</v>
      </c>
      <c r="K222" s="179" t="str">
        <f>IFERROR(VLOOKUP(B222,'[3]08.10.25'!$B$305:$C$502,2,0),"-")</f>
        <v>-</v>
      </c>
      <c r="L222" s="180" t="str">
        <f t="shared" si="30"/>
        <v>-</v>
      </c>
      <c r="M222" s="181" t="str">
        <f t="shared" si="31"/>
        <v>-</v>
      </c>
      <c r="N222" s="214" t="str">
        <f t="shared" si="32"/>
        <v>-</v>
      </c>
      <c r="O222" s="220">
        <f t="shared" si="33"/>
        <v>0</v>
      </c>
      <c r="P222" s="221">
        <f t="shared" si="34"/>
        <v>0</v>
      </c>
      <c r="Q222" s="217" t="str">
        <f>IFERROR(VLOOKUP(B222,'[4]Выполнение 1'!$B$7:$D$236,3,0),"-")</f>
        <v>-</v>
      </c>
      <c r="R222" s="178" t="str">
        <f t="shared" si="35"/>
        <v>-</v>
      </c>
      <c r="S222" s="177"/>
      <c r="T222" s="184">
        <f t="shared" si="36"/>
        <v>0</v>
      </c>
      <c r="U222" s="224">
        <v>1</v>
      </c>
      <c r="V222" s="241">
        <v>244.9</v>
      </c>
      <c r="W222" s="246">
        <v>1</v>
      </c>
      <c r="X222" s="246">
        <v>244.9</v>
      </c>
      <c r="Y222" s="247">
        <f t="shared" si="37"/>
        <v>0</v>
      </c>
      <c r="Z222" s="247">
        <f t="shared" si="38"/>
        <v>0</v>
      </c>
      <c r="AA222" s="227" t="str">
        <f>IFERROR(VLOOKUP(B222,[5]Поставка!$B$3:$AA$2063,26,0),"-")</f>
        <v>-</v>
      </c>
      <c r="AB222" s="229" t="str">
        <f>IFERROR(VLOOKUP(C222,'[6]Приложение №1'!$C$7:$F$124,4,0),"-")</f>
        <v>-</v>
      </c>
    </row>
    <row r="223" spans="1:28" ht="16.149999999999999" customHeight="1" x14ac:dyDescent="0.25">
      <c r="A223" s="66" t="s">
        <v>682</v>
      </c>
      <c r="B223" s="201" t="s">
        <v>683</v>
      </c>
      <c r="C223" s="201" t="s">
        <v>684</v>
      </c>
      <c r="D223" s="66">
        <v>1</v>
      </c>
      <c r="E223" s="182">
        <v>227.6</v>
      </c>
      <c r="F223" s="182">
        <v>227.6</v>
      </c>
      <c r="G223" s="173">
        <f>IFERROR(VLOOKUP(B223,'[1]ВОМ КГ-3 СОЭКС'!$C$3:$K$2063,9,0),"-")</f>
        <v>1</v>
      </c>
      <c r="H223" s="174">
        <f>IFERROR(VLOOKUP(B223,'[1]ВОМ КГ-3 СОЭКС'!$C$3:$L$2063,10,0),"-")</f>
        <v>227.6</v>
      </c>
      <c r="I223" s="175" t="str">
        <f>IFERROR(VLOOKUP(B223,[2]Отгрузки!$B$313:$C$510,2,0),"-")</f>
        <v>-</v>
      </c>
      <c r="J223" s="176" t="str">
        <f t="shared" si="39"/>
        <v>-</v>
      </c>
      <c r="K223" s="179" t="str">
        <f>IFERROR(VLOOKUP(B223,'[3]08.10.25'!$B$305:$C$502,2,0),"-")</f>
        <v>-</v>
      </c>
      <c r="L223" s="180" t="str">
        <f t="shared" si="30"/>
        <v>-</v>
      </c>
      <c r="M223" s="181" t="str">
        <f t="shared" si="31"/>
        <v>-</v>
      </c>
      <c r="N223" s="214" t="str">
        <f t="shared" si="32"/>
        <v>-</v>
      </c>
      <c r="O223" s="220">
        <f t="shared" si="33"/>
        <v>1</v>
      </c>
      <c r="P223" s="221">
        <f t="shared" si="34"/>
        <v>227.6</v>
      </c>
      <c r="Q223" s="217" t="str">
        <f>IFERROR(VLOOKUP(B223,'[4]Выполнение 1'!$B$7:$D$236,3,0),"-")</f>
        <v>-</v>
      </c>
      <c r="R223" s="178" t="str">
        <f t="shared" si="35"/>
        <v>-</v>
      </c>
      <c r="S223" s="177"/>
      <c r="T223" s="184">
        <f t="shared" si="36"/>
        <v>0</v>
      </c>
      <c r="U223" s="224">
        <v>0</v>
      </c>
      <c r="V223" s="241">
        <v>0</v>
      </c>
      <c r="W223" s="246" t="s">
        <v>5183</v>
      </c>
      <c r="X223" s="246" t="s">
        <v>5183</v>
      </c>
      <c r="Y223" s="247">
        <f t="shared" si="37"/>
        <v>0</v>
      </c>
      <c r="Z223" s="247">
        <f t="shared" si="38"/>
        <v>0</v>
      </c>
      <c r="AA223" s="227" t="str">
        <f>IFERROR(VLOOKUP(B223,[5]Поставка!$B$3:$AA$2063,26,0),"-")</f>
        <v>-</v>
      </c>
      <c r="AB223" s="229" t="str">
        <f>IFERROR(VLOOKUP(C223,'[6]Приложение №1'!$C$7:$F$124,4,0),"-")</f>
        <v>-</v>
      </c>
    </row>
    <row r="224" spans="1:28" ht="16.149999999999999" customHeight="1" x14ac:dyDescent="0.25">
      <c r="A224" s="66" t="s">
        <v>685</v>
      </c>
      <c r="B224" s="201" t="s">
        <v>686</v>
      </c>
      <c r="C224" s="201" t="s">
        <v>687</v>
      </c>
      <c r="D224" s="66">
        <v>1</v>
      </c>
      <c r="E224" s="182">
        <v>244.6</v>
      </c>
      <c r="F224" s="182">
        <v>244.6</v>
      </c>
      <c r="G224" s="173">
        <f>IFERROR(VLOOKUP(B224,'[1]ВОМ КГ-3 СОЭКС'!$C$3:$K$2063,9,0),"-")</f>
        <v>0</v>
      </c>
      <c r="H224" s="174">
        <f>IFERROR(VLOOKUP(B224,'[1]ВОМ КГ-3 СОЭКС'!$C$3:$L$2063,10,0),"-")</f>
        <v>0</v>
      </c>
      <c r="I224" s="175" t="str">
        <f>IFERROR(VLOOKUP(B224,[2]Отгрузки!$B$313:$C$510,2,0),"-")</f>
        <v>-</v>
      </c>
      <c r="J224" s="176" t="str">
        <f t="shared" si="39"/>
        <v>-</v>
      </c>
      <c r="K224" s="179" t="str">
        <f>IFERROR(VLOOKUP(B224,'[3]08.10.25'!$B$305:$C$502,2,0),"-")</f>
        <v>-</v>
      </c>
      <c r="L224" s="180" t="str">
        <f t="shared" si="30"/>
        <v>-</v>
      </c>
      <c r="M224" s="181" t="str">
        <f t="shared" si="31"/>
        <v>-</v>
      </c>
      <c r="N224" s="214" t="str">
        <f t="shared" si="32"/>
        <v>-</v>
      </c>
      <c r="O224" s="220">
        <f t="shared" si="33"/>
        <v>0</v>
      </c>
      <c r="P224" s="221">
        <f t="shared" si="34"/>
        <v>0</v>
      </c>
      <c r="Q224" s="217" t="str">
        <f>IFERROR(VLOOKUP(B224,'[4]Выполнение 1'!$B$7:$D$236,3,0),"-")</f>
        <v>-</v>
      </c>
      <c r="R224" s="178" t="str">
        <f t="shared" si="35"/>
        <v>-</v>
      </c>
      <c r="S224" s="177"/>
      <c r="T224" s="184">
        <f t="shared" si="36"/>
        <v>0</v>
      </c>
      <c r="U224" s="224">
        <v>1</v>
      </c>
      <c r="V224" s="241">
        <v>244.6</v>
      </c>
      <c r="W224" s="246">
        <v>1</v>
      </c>
      <c r="X224" s="246">
        <v>244.6</v>
      </c>
      <c r="Y224" s="247">
        <f t="shared" si="37"/>
        <v>0</v>
      </c>
      <c r="Z224" s="247">
        <f t="shared" si="38"/>
        <v>0</v>
      </c>
      <c r="AA224" s="227" t="str">
        <f>IFERROR(VLOOKUP(B224,[5]Поставка!$B$3:$AA$2063,26,0),"-")</f>
        <v>-</v>
      </c>
      <c r="AB224" s="229" t="str">
        <f>IFERROR(VLOOKUP(C224,'[6]Приложение №1'!$C$7:$F$124,4,0),"-")</f>
        <v>-</v>
      </c>
    </row>
    <row r="225" spans="1:28" ht="16.149999999999999" customHeight="1" x14ac:dyDescent="0.25">
      <c r="A225" s="66" t="s">
        <v>688</v>
      </c>
      <c r="B225" s="201" t="s">
        <v>689</v>
      </c>
      <c r="C225" s="201" t="s">
        <v>690</v>
      </c>
      <c r="D225" s="66">
        <v>1</v>
      </c>
      <c r="E225" s="182">
        <v>227.1</v>
      </c>
      <c r="F225" s="182">
        <v>227.1</v>
      </c>
      <c r="G225" s="173">
        <f>IFERROR(VLOOKUP(B225,'[1]ВОМ КГ-3 СОЭКС'!$C$3:$K$2063,9,0),"-")</f>
        <v>1</v>
      </c>
      <c r="H225" s="174">
        <f>IFERROR(VLOOKUP(B225,'[1]ВОМ КГ-3 СОЭКС'!$C$3:$L$2063,10,0),"-")</f>
        <v>227.1</v>
      </c>
      <c r="I225" s="175" t="str">
        <f>IFERROR(VLOOKUP(B225,[2]Отгрузки!$B$313:$C$510,2,0),"-")</f>
        <v>-</v>
      </c>
      <c r="J225" s="176" t="str">
        <f t="shared" si="39"/>
        <v>-</v>
      </c>
      <c r="K225" s="179" t="str">
        <f>IFERROR(VLOOKUP(B225,'[3]08.10.25'!$B$305:$C$502,2,0),"-")</f>
        <v>-</v>
      </c>
      <c r="L225" s="180" t="str">
        <f t="shared" si="30"/>
        <v>-</v>
      </c>
      <c r="M225" s="181" t="str">
        <f t="shared" si="31"/>
        <v>-</v>
      </c>
      <c r="N225" s="214" t="str">
        <f t="shared" si="32"/>
        <v>-</v>
      </c>
      <c r="O225" s="220">
        <f t="shared" si="33"/>
        <v>1</v>
      </c>
      <c r="P225" s="221">
        <f t="shared" si="34"/>
        <v>227.1</v>
      </c>
      <c r="Q225" s="217" t="str">
        <f>IFERROR(VLOOKUP(B225,'[4]Выполнение 1'!$B$7:$D$236,3,0),"-")</f>
        <v>-</v>
      </c>
      <c r="R225" s="178" t="str">
        <f t="shared" si="35"/>
        <v>-</v>
      </c>
      <c r="S225" s="177"/>
      <c r="T225" s="184">
        <f t="shared" si="36"/>
        <v>0</v>
      </c>
      <c r="U225" s="224">
        <v>0</v>
      </c>
      <c r="V225" s="241">
        <v>0</v>
      </c>
      <c r="W225" s="246" t="s">
        <v>5183</v>
      </c>
      <c r="X225" s="246" t="s">
        <v>5183</v>
      </c>
      <c r="Y225" s="247">
        <f t="shared" si="37"/>
        <v>0</v>
      </c>
      <c r="Z225" s="247">
        <f t="shared" si="38"/>
        <v>0</v>
      </c>
      <c r="AA225" s="227" t="str">
        <f>IFERROR(VLOOKUP(B225,[5]Поставка!$B$3:$AA$2063,26,0),"-")</f>
        <v>-</v>
      </c>
      <c r="AB225" s="229" t="str">
        <f>IFERROR(VLOOKUP(C225,'[6]Приложение №1'!$C$7:$F$124,4,0),"-")</f>
        <v>-</v>
      </c>
    </row>
    <row r="226" spans="1:28" ht="16.149999999999999" customHeight="1" x14ac:dyDescent="0.25">
      <c r="A226" s="66" t="s">
        <v>691</v>
      </c>
      <c r="B226" s="201" t="s">
        <v>692</v>
      </c>
      <c r="C226" s="201" t="s">
        <v>693</v>
      </c>
      <c r="D226" s="66">
        <v>1</v>
      </c>
      <c r="E226" s="182">
        <v>92.1</v>
      </c>
      <c r="F226" s="182">
        <v>92.1</v>
      </c>
      <c r="G226" s="173">
        <f>IFERROR(VLOOKUP(B226,'[1]ВОМ КГ-3 СОЭКС'!$C$3:$K$2063,9,0),"-")</f>
        <v>0</v>
      </c>
      <c r="H226" s="174">
        <f>IFERROR(VLOOKUP(B226,'[1]ВОМ КГ-3 СОЭКС'!$C$3:$L$2063,10,0),"-")</f>
        <v>0</v>
      </c>
      <c r="I226" s="175" t="str">
        <f>IFERROR(VLOOKUP(B226,[2]Отгрузки!$B$313:$C$510,2,0),"-")</f>
        <v>-</v>
      </c>
      <c r="J226" s="176" t="str">
        <f t="shared" si="39"/>
        <v>-</v>
      </c>
      <c r="K226" s="179" t="str">
        <f>IFERROR(VLOOKUP(B226,'[3]08.10.25'!$B$305:$C$502,2,0),"-")</f>
        <v>-</v>
      </c>
      <c r="L226" s="180" t="str">
        <f t="shared" si="30"/>
        <v>-</v>
      </c>
      <c r="M226" s="181" t="str">
        <f t="shared" si="31"/>
        <v>-</v>
      </c>
      <c r="N226" s="214" t="str">
        <f t="shared" si="32"/>
        <v>-</v>
      </c>
      <c r="O226" s="220">
        <f t="shared" si="33"/>
        <v>0</v>
      </c>
      <c r="P226" s="221">
        <f t="shared" si="34"/>
        <v>0</v>
      </c>
      <c r="Q226" s="217" t="str">
        <f>IFERROR(VLOOKUP(B226,'[4]Выполнение 1'!$B$7:$D$236,3,0),"-")</f>
        <v>-</v>
      </c>
      <c r="R226" s="178" t="str">
        <f t="shared" si="35"/>
        <v>-</v>
      </c>
      <c r="S226" s="177"/>
      <c r="T226" s="184">
        <f t="shared" si="36"/>
        <v>0</v>
      </c>
      <c r="U226" s="224">
        <v>1</v>
      </c>
      <c r="V226" s="241">
        <v>92.1</v>
      </c>
      <c r="W226" s="246">
        <v>1</v>
      </c>
      <c r="X226" s="246">
        <v>92.1</v>
      </c>
      <c r="Y226" s="247">
        <f t="shared" si="37"/>
        <v>0</v>
      </c>
      <c r="Z226" s="247">
        <f t="shared" si="38"/>
        <v>0</v>
      </c>
      <c r="AA226" s="227" t="str">
        <f>IFERROR(VLOOKUP(B226,[5]Поставка!$B$3:$AA$2063,26,0),"-")</f>
        <v>-</v>
      </c>
      <c r="AB226" s="229" t="str">
        <f>IFERROR(VLOOKUP(C226,'[6]Приложение №1'!$C$7:$F$124,4,0),"-")</f>
        <v>-</v>
      </c>
    </row>
    <row r="227" spans="1:28" ht="16.149999999999999" customHeight="1" x14ac:dyDescent="0.25">
      <c r="A227" s="66" t="s">
        <v>694</v>
      </c>
      <c r="B227" s="201" t="s">
        <v>695</v>
      </c>
      <c r="C227" s="201" t="s">
        <v>696</v>
      </c>
      <c r="D227" s="66">
        <v>1</v>
      </c>
      <c r="E227" s="182">
        <v>84.9</v>
      </c>
      <c r="F227" s="182">
        <v>84.9</v>
      </c>
      <c r="G227" s="173">
        <f>IFERROR(VLOOKUP(B227,'[1]ВОМ КГ-3 СОЭКС'!$C$3:$K$2063,9,0),"-")</f>
        <v>0</v>
      </c>
      <c r="H227" s="174">
        <f>IFERROR(VLOOKUP(B227,'[1]ВОМ КГ-3 СОЭКС'!$C$3:$L$2063,10,0),"-")</f>
        <v>0</v>
      </c>
      <c r="I227" s="175" t="str">
        <f>IFERROR(VLOOKUP(B227,[2]Отгрузки!$B$313:$C$510,2,0),"-")</f>
        <v>-</v>
      </c>
      <c r="J227" s="176" t="str">
        <f t="shared" si="39"/>
        <v>-</v>
      </c>
      <c r="K227" s="179" t="str">
        <f>IFERROR(VLOOKUP(B227,'[3]08.10.25'!$B$305:$C$502,2,0),"-")</f>
        <v>-</v>
      </c>
      <c r="L227" s="180" t="str">
        <f t="shared" si="30"/>
        <v>-</v>
      </c>
      <c r="M227" s="181" t="str">
        <f t="shared" si="31"/>
        <v>-</v>
      </c>
      <c r="N227" s="214" t="str">
        <f t="shared" si="32"/>
        <v>-</v>
      </c>
      <c r="O227" s="220">
        <f t="shared" si="33"/>
        <v>0</v>
      </c>
      <c r="P227" s="221">
        <f t="shared" si="34"/>
        <v>0</v>
      </c>
      <c r="Q227" s="217" t="str">
        <f>IFERROR(VLOOKUP(B227,'[4]Выполнение 1'!$B$7:$D$236,3,0),"-")</f>
        <v>-</v>
      </c>
      <c r="R227" s="178" t="str">
        <f t="shared" si="35"/>
        <v>-</v>
      </c>
      <c r="S227" s="177"/>
      <c r="T227" s="184">
        <f t="shared" si="36"/>
        <v>0</v>
      </c>
      <c r="U227" s="224">
        <v>1</v>
      </c>
      <c r="V227" s="241">
        <v>84.9</v>
      </c>
      <c r="W227" s="246">
        <v>1</v>
      </c>
      <c r="X227" s="246">
        <v>84.9</v>
      </c>
      <c r="Y227" s="247">
        <f t="shared" si="37"/>
        <v>0</v>
      </c>
      <c r="Z227" s="247">
        <f t="shared" si="38"/>
        <v>0</v>
      </c>
      <c r="AA227" s="227" t="str">
        <f>IFERROR(VLOOKUP(B227,[5]Поставка!$B$3:$AA$2063,26,0),"-")</f>
        <v>-</v>
      </c>
      <c r="AB227" s="229" t="str">
        <f>IFERROR(VLOOKUP(C227,'[6]Приложение №1'!$C$7:$F$124,4,0),"-")</f>
        <v>-</v>
      </c>
    </row>
    <row r="228" spans="1:28" ht="16.149999999999999" customHeight="1" x14ac:dyDescent="0.25">
      <c r="A228" s="66" t="s">
        <v>697</v>
      </c>
      <c r="B228" s="201" t="s">
        <v>698</v>
      </c>
      <c r="C228" s="201" t="s">
        <v>699</v>
      </c>
      <c r="D228" s="66">
        <v>1</v>
      </c>
      <c r="E228" s="182">
        <v>58.5</v>
      </c>
      <c r="F228" s="182">
        <v>58.5</v>
      </c>
      <c r="G228" s="173">
        <f>IFERROR(VLOOKUP(B228,'[1]ВОМ КГ-3 СОЭКС'!$C$3:$K$2063,9,0),"-")</f>
        <v>1</v>
      </c>
      <c r="H228" s="174">
        <f>IFERROR(VLOOKUP(B228,'[1]ВОМ КГ-3 СОЭКС'!$C$3:$L$2063,10,0),"-")</f>
        <v>58.5</v>
      </c>
      <c r="I228" s="175" t="str">
        <f>IFERROR(VLOOKUP(B228,[2]Отгрузки!$B$313:$C$510,2,0),"-")</f>
        <v>-</v>
      </c>
      <c r="J228" s="176" t="str">
        <f t="shared" si="39"/>
        <v>-</v>
      </c>
      <c r="K228" s="179" t="str">
        <f>IFERROR(VLOOKUP(B228,'[3]08.10.25'!$B$305:$C$502,2,0),"-")</f>
        <v>-</v>
      </c>
      <c r="L228" s="180" t="str">
        <f t="shared" si="30"/>
        <v>-</v>
      </c>
      <c r="M228" s="181" t="str">
        <f t="shared" si="31"/>
        <v>-</v>
      </c>
      <c r="N228" s="214" t="str">
        <f t="shared" si="32"/>
        <v>-</v>
      </c>
      <c r="O228" s="220">
        <f t="shared" si="33"/>
        <v>1</v>
      </c>
      <c r="P228" s="221">
        <f t="shared" si="34"/>
        <v>58.5</v>
      </c>
      <c r="Q228" s="217" t="str">
        <f>IFERROR(VLOOKUP(B228,'[4]Выполнение 1'!$B$7:$D$236,3,0),"-")</f>
        <v>-</v>
      </c>
      <c r="R228" s="178" t="str">
        <f t="shared" si="35"/>
        <v>-</v>
      </c>
      <c r="S228" s="177"/>
      <c r="T228" s="184">
        <f t="shared" si="36"/>
        <v>0</v>
      </c>
      <c r="U228" s="224">
        <v>0</v>
      </c>
      <c r="V228" s="241">
        <v>0</v>
      </c>
      <c r="W228" s="246" t="s">
        <v>5183</v>
      </c>
      <c r="X228" s="246" t="s">
        <v>5183</v>
      </c>
      <c r="Y228" s="247">
        <f t="shared" si="37"/>
        <v>0</v>
      </c>
      <c r="Z228" s="247">
        <f t="shared" si="38"/>
        <v>0</v>
      </c>
      <c r="AA228" s="227" t="str">
        <f>IFERROR(VLOOKUP(B228,[5]Поставка!$B$3:$AA$2063,26,0),"-")</f>
        <v>-</v>
      </c>
      <c r="AB228" s="229" t="str">
        <f>IFERROR(VLOOKUP(C228,'[6]Приложение №1'!$C$7:$F$124,4,0),"-")</f>
        <v>-</v>
      </c>
    </row>
    <row r="229" spans="1:28" ht="16.149999999999999" customHeight="1" x14ac:dyDescent="0.25">
      <c r="A229" s="66" t="s">
        <v>700</v>
      </c>
      <c r="B229" s="201" t="s">
        <v>701</v>
      </c>
      <c r="C229" s="201" t="s">
        <v>702</v>
      </c>
      <c r="D229" s="66">
        <v>1</v>
      </c>
      <c r="E229" s="182">
        <v>69.7</v>
      </c>
      <c r="F229" s="182">
        <v>69.7</v>
      </c>
      <c r="G229" s="173">
        <f>IFERROR(VLOOKUP(B229,'[1]ВОМ КГ-3 СОЭКС'!$C$3:$K$2063,9,0),"-")</f>
        <v>0</v>
      </c>
      <c r="H229" s="174">
        <f>IFERROR(VLOOKUP(B229,'[1]ВОМ КГ-3 СОЭКС'!$C$3:$L$2063,10,0),"-")</f>
        <v>0</v>
      </c>
      <c r="I229" s="175" t="str">
        <f>IFERROR(VLOOKUP(B229,[2]Отгрузки!$B$313:$C$510,2,0),"-")</f>
        <v>-</v>
      </c>
      <c r="J229" s="176" t="str">
        <f t="shared" si="39"/>
        <v>-</v>
      </c>
      <c r="K229" s="179" t="str">
        <f>IFERROR(VLOOKUP(B229,'[3]08.10.25'!$B$305:$C$502,2,0),"-")</f>
        <v>-</v>
      </c>
      <c r="L229" s="180" t="str">
        <f t="shared" si="30"/>
        <v>-</v>
      </c>
      <c r="M229" s="181" t="str">
        <f t="shared" si="31"/>
        <v>-</v>
      </c>
      <c r="N229" s="214" t="str">
        <f t="shared" si="32"/>
        <v>-</v>
      </c>
      <c r="O229" s="220">
        <f t="shared" si="33"/>
        <v>0</v>
      </c>
      <c r="P229" s="221">
        <f t="shared" si="34"/>
        <v>0</v>
      </c>
      <c r="Q229" s="217" t="str">
        <f>IFERROR(VLOOKUP(B229,'[4]Выполнение 1'!$B$7:$D$236,3,0),"-")</f>
        <v>-</v>
      </c>
      <c r="R229" s="178" t="str">
        <f t="shared" si="35"/>
        <v>-</v>
      </c>
      <c r="S229" s="177"/>
      <c r="T229" s="184">
        <f t="shared" si="36"/>
        <v>0</v>
      </c>
      <c r="U229" s="224">
        <v>1</v>
      </c>
      <c r="V229" s="241">
        <v>69.7</v>
      </c>
      <c r="W229" s="246">
        <v>1</v>
      </c>
      <c r="X229" s="246">
        <v>69.7</v>
      </c>
      <c r="Y229" s="247">
        <f t="shared" si="37"/>
        <v>0</v>
      </c>
      <c r="Z229" s="247">
        <f t="shared" si="38"/>
        <v>0</v>
      </c>
      <c r="AA229" s="227" t="str">
        <f>IFERROR(VLOOKUP(B229,[5]Поставка!$B$3:$AA$2063,26,0),"-")</f>
        <v>-</v>
      </c>
      <c r="AB229" s="229" t="str">
        <f>IFERROR(VLOOKUP(C229,'[6]Приложение №1'!$C$7:$F$124,4,0),"-")</f>
        <v>-</v>
      </c>
    </row>
    <row r="230" spans="1:28" ht="16.149999999999999" customHeight="1" x14ac:dyDescent="0.25">
      <c r="A230" s="66" t="s">
        <v>703</v>
      </c>
      <c r="B230" s="201" t="s">
        <v>704</v>
      </c>
      <c r="C230" s="201" t="s">
        <v>705</v>
      </c>
      <c r="D230" s="66">
        <v>1</v>
      </c>
      <c r="E230" s="182">
        <v>12.9</v>
      </c>
      <c r="F230" s="182">
        <v>12.9</v>
      </c>
      <c r="G230" s="173">
        <f>IFERROR(VLOOKUP(B230,'[1]ВОМ КГ-3 СОЭКС'!$C$3:$K$2063,9,0),"-")</f>
        <v>1</v>
      </c>
      <c r="H230" s="174">
        <f>IFERROR(VLOOKUP(B230,'[1]ВОМ КГ-3 СОЭКС'!$C$3:$L$2063,10,0),"-")</f>
        <v>12.9</v>
      </c>
      <c r="I230" s="175" t="str">
        <f>IFERROR(VLOOKUP(B230,[2]Отгрузки!$B$313:$C$510,2,0),"-")</f>
        <v>-</v>
      </c>
      <c r="J230" s="176" t="str">
        <f t="shared" si="39"/>
        <v>-</v>
      </c>
      <c r="K230" s="179" t="str">
        <f>IFERROR(VLOOKUP(B230,'[3]08.10.25'!$B$305:$C$502,2,0),"-")</f>
        <v>-</v>
      </c>
      <c r="L230" s="180" t="str">
        <f t="shared" si="30"/>
        <v>-</v>
      </c>
      <c r="M230" s="181" t="str">
        <f t="shared" si="31"/>
        <v>-</v>
      </c>
      <c r="N230" s="214" t="str">
        <f t="shared" si="32"/>
        <v>-</v>
      </c>
      <c r="O230" s="220">
        <f t="shared" si="33"/>
        <v>1</v>
      </c>
      <c r="P230" s="221">
        <f t="shared" si="34"/>
        <v>12.9</v>
      </c>
      <c r="Q230" s="217" t="str">
        <f>IFERROR(VLOOKUP(B230,'[4]Выполнение 1'!$B$7:$D$236,3,0),"-")</f>
        <v>-</v>
      </c>
      <c r="R230" s="178" t="str">
        <f t="shared" si="35"/>
        <v>-</v>
      </c>
      <c r="S230" s="177"/>
      <c r="T230" s="184">
        <f t="shared" si="36"/>
        <v>0</v>
      </c>
      <c r="U230" s="224">
        <v>0</v>
      </c>
      <c r="V230" s="241">
        <v>0</v>
      </c>
      <c r="W230" s="246" t="s">
        <v>5183</v>
      </c>
      <c r="X230" s="246" t="s">
        <v>5183</v>
      </c>
      <c r="Y230" s="247">
        <f t="shared" si="37"/>
        <v>0</v>
      </c>
      <c r="Z230" s="247">
        <f t="shared" si="38"/>
        <v>0</v>
      </c>
      <c r="AA230" s="227" t="str">
        <f>IFERROR(VLOOKUP(B230,[5]Поставка!$B$3:$AA$2063,26,0),"-")</f>
        <v>-</v>
      </c>
      <c r="AB230" s="229" t="str">
        <f>IFERROR(VLOOKUP(C230,'[6]Приложение №1'!$C$7:$F$124,4,0),"-")</f>
        <v>-</v>
      </c>
    </row>
    <row r="231" spans="1:28" ht="16.149999999999999" customHeight="1" x14ac:dyDescent="0.25">
      <c r="A231" s="66" t="s">
        <v>706</v>
      </c>
      <c r="B231" s="201" t="s">
        <v>707</v>
      </c>
      <c r="C231" s="201" t="s">
        <v>708</v>
      </c>
      <c r="D231" s="66">
        <v>1</v>
      </c>
      <c r="E231" s="182">
        <v>88.5</v>
      </c>
      <c r="F231" s="182">
        <v>88.5</v>
      </c>
      <c r="G231" s="173">
        <f>IFERROR(VLOOKUP(B231,'[1]ВОМ КГ-3 СОЭКС'!$C$3:$K$2063,9,0),"-")</f>
        <v>0</v>
      </c>
      <c r="H231" s="174">
        <f>IFERROR(VLOOKUP(B231,'[1]ВОМ КГ-3 СОЭКС'!$C$3:$L$2063,10,0),"-")</f>
        <v>0</v>
      </c>
      <c r="I231" s="175" t="str">
        <f>IFERROR(VLOOKUP(B231,[2]Отгрузки!$B$313:$C$510,2,0),"-")</f>
        <v>-</v>
      </c>
      <c r="J231" s="176" t="str">
        <f t="shared" si="39"/>
        <v>-</v>
      </c>
      <c r="K231" s="179" t="str">
        <f>IFERROR(VLOOKUP(B231,'[3]08.10.25'!$B$305:$C$502,2,0),"-")</f>
        <v>-</v>
      </c>
      <c r="L231" s="180" t="str">
        <f t="shared" si="30"/>
        <v>-</v>
      </c>
      <c r="M231" s="181" t="str">
        <f t="shared" si="31"/>
        <v>-</v>
      </c>
      <c r="N231" s="214" t="str">
        <f t="shared" si="32"/>
        <v>-</v>
      </c>
      <c r="O231" s="220">
        <f t="shared" si="33"/>
        <v>0</v>
      </c>
      <c r="P231" s="221">
        <f t="shared" si="34"/>
        <v>0</v>
      </c>
      <c r="Q231" s="217" t="str">
        <f>IFERROR(VLOOKUP(B231,'[4]Выполнение 1'!$B$7:$D$236,3,0),"-")</f>
        <v>-</v>
      </c>
      <c r="R231" s="178" t="str">
        <f t="shared" si="35"/>
        <v>-</v>
      </c>
      <c r="S231" s="177"/>
      <c r="T231" s="184">
        <f t="shared" si="36"/>
        <v>0</v>
      </c>
      <c r="U231" s="224">
        <v>1</v>
      </c>
      <c r="V231" s="241">
        <v>88.5</v>
      </c>
      <c r="W231" s="246">
        <v>1</v>
      </c>
      <c r="X231" s="246">
        <v>88.5</v>
      </c>
      <c r="Y231" s="247">
        <f t="shared" si="37"/>
        <v>0</v>
      </c>
      <c r="Z231" s="247">
        <f t="shared" si="38"/>
        <v>0</v>
      </c>
      <c r="AA231" s="227" t="str">
        <f>IFERROR(VLOOKUP(B231,[5]Поставка!$B$3:$AA$2063,26,0),"-")</f>
        <v>-</v>
      </c>
      <c r="AB231" s="229" t="str">
        <f>IFERROR(VLOOKUP(C231,'[6]Приложение №1'!$C$7:$F$124,4,0),"-")</f>
        <v>-</v>
      </c>
    </row>
    <row r="232" spans="1:28" ht="16.149999999999999" customHeight="1" x14ac:dyDescent="0.25">
      <c r="A232" s="66" t="s">
        <v>709</v>
      </c>
      <c r="B232" s="201" t="s">
        <v>710</v>
      </c>
      <c r="C232" s="201" t="s">
        <v>711</v>
      </c>
      <c r="D232" s="66">
        <v>1</v>
      </c>
      <c r="E232" s="182">
        <v>66.599999999999994</v>
      </c>
      <c r="F232" s="182">
        <v>66.599999999999994</v>
      </c>
      <c r="G232" s="173">
        <f>IFERROR(VLOOKUP(B232,'[1]ВОМ КГ-3 СОЭКС'!$C$3:$K$2063,9,0),"-")</f>
        <v>1</v>
      </c>
      <c r="H232" s="174">
        <f>IFERROR(VLOOKUP(B232,'[1]ВОМ КГ-3 СОЭКС'!$C$3:$L$2063,10,0),"-")</f>
        <v>66.599999999999994</v>
      </c>
      <c r="I232" s="175" t="str">
        <f>IFERROR(VLOOKUP(B232,[2]Отгрузки!$B$313:$C$510,2,0),"-")</f>
        <v>-</v>
      </c>
      <c r="J232" s="176" t="str">
        <f t="shared" si="39"/>
        <v>-</v>
      </c>
      <c r="K232" s="179" t="str">
        <f>IFERROR(VLOOKUP(B232,'[3]08.10.25'!$B$305:$C$502,2,0),"-")</f>
        <v>-</v>
      </c>
      <c r="L232" s="180" t="str">
        <f t="shared" si="30"/>
        <v>-</v>
      </c>
      <c r="M232" s="181" t="str">
        <f t="shared" si="31"/>
        <v>-</v>
      </c>
      <c r="N232" s="214" t="str">
        <f t="shared" si="32"/>
        <v>-</v>
      </c>
      <c r="O232" s="220">
        <f t="shared" si="33"/>
        <v>1</v>
      </c>
      <c r="P232" s="221">
        <f t="shared" si="34"/>
        <v>66.599999999999994</v>
      </c>
      <c r="Q232" s="217" t="str">
        <f>IFERROR(VLOOKUP(B232,'[4]Выполнение 1'!$B$7:$D$236,3,0),"-")</f>
        <v>-</v>
      </c>
      <c r="R232" s="178" t="str">
        <f t="shared" si="35"/>
        <v>-</v>
      </c>
      <c r="S232" s="177"/>
      <c r="T232" s="184">
        <f t="shared" si="36"/>
        <v>0</v>
      </c>
      <c r="U232" s="224">
        <v>0</v>
      </c>
      <c r="V232" s="241">
        <v>0</v>
      </c>
      <c r="W232" s="246" t="s">
        <v>5183</v>
      </c>
      <c r="X232" s="246" t="s">
        <v>5183</v>
      </c>
      <c r="Y232" s="247">
        <f t="shared" si="37"/>
        <v>0</v>
      </c>
      <c r="Z232" s="247">
        <f t="shared" si="38"/>
        <v>0</v>
      </c>
      <c r="AA232" s="227" t="str">
        <f>IFERROR(VLOOKUP(B232,[5]Поставка!$B$3:$AA$2063,26,0),"-")</f>
        <v>-</v>
      </c>
      <c r="AB232" s="229" t="str">
        <f>IFERROR(VLOOKUP(C232,'[6]Приложение №1'!$C$7:$F$124,4,0),"-")</f>
        <v>-</v>
      </c>
    </row>
    <row r="233" spans="1:28" ht="16.149999999999999" customHeight="1" x14ac:dyDescent="0.25">
      <c r="A233" s="66" t="s">
        <v>712</v>
      </c>
      <c r="B233" s="201" t="s">
        <v>713</v>
      </c>
      <c r="C233" s="201" t="s">
        <v>714</v>
      </c>
      <c r="D233" s="66">
        <v>1</v>
      </c>
      <c r="E233" s="182">
        <v>94.2</v>
      </c>
      <c r="F233" s="182">
        <v>94.2</v>
      </c>
      <c r="G233" s="173">
        <f>IFERROR(VLOOKUP(B233,'[1]ВОМ КГ-3 СОЭКС'!$C$3:$K$2063,9,0),"-")</f>
        <v>0</v>
      </c>
      <c r="H233" s="174">
        <f>IFERROR(VLOOKUP(B233,'[1]ВОМ КГ-3 СОЭКС'!$C$3:$L$2063,10,0),"-")</f>
        <v>0</v>
      </c>
      <c r="I233" s="175" t="str">
        <f>IFERROR(VLOOKUP(B233,[2]Отгрузки!$B$313:$C$510,2,0),"-")</f>
        <v>-</v>
      </c>
      <c r="J233" s="176" t="str">
        <f t="shared" si="39"/>
        <v>-</v>
      </c>
      <c r="K233" s="179" t="str">
        <f>IFERROR(VLOOKUP(B233,'[3]08.10.25'!$B$305:$C$502,2,0),"-")</f>
        <v>-</v>
      </c>
      <c r="L233" s="180" t="str">
        <f t="shared" si="30"/>
        <v>-</v>
      </c>
      <c r="M233" s="181" t="str">
        <f t="shared" si="31"/>
        <v>-</v>
      </c>
      <c r="N233" s="214" t="str">
        <f t="shared" si="32"/>
        <v>-</v>
      </c>
      <c r="O233" s="220">
        <f t="shared" si="33"/>
        <v>0</v>
      </c>
      <c r="P233" s="221">
        <f t="shared" si="34"/>
        <v>0</v>
      </c>
      <c r="Q233" s="217" t="str">
        <f>IFERROR(VLOOKUP(B233,'[4]Выполнение 1'!$B$7:$D$236,3,0),"-")</f>
        <v>-</v>
      </c>
      <c r="R233" s="178" t="str">
        <f t="shared" si="35"/>
        <v>-</v>
      </c>
      <c r="S233" s="177"/>
      <c r="T233" s="184">
        <f t="shared" si="36"/>
        <v>0</v>
      </c>
      <c r="U233" s="224">
        <v>1</v>
      </c>
      <c r="V233" s="241">
        <v>94.2</v>
      </c>
      <c r="W233" s="246">
        <v>1</v>
      </c>
      <c r="X233" s="246">
        <v>94.2</v>
      </c>
      <c r="Y233" s="247">
        <f t="shared" si="37"/>
        <v>0</v>
      </c>
      <c r="Z233" s="247">
        <f t="shared" si="38"/>
        <v>0</v>
      </c>
      <c r="AA233" s="227" t="str">
        <f>IFERROR(VLOOKUP(B233,[5]Поставка!$B$3:$AA$2063,26,0),"-")</f>
        <v>-</v>
      </c>
      <c r="AB233" s="229" t="str">
        <f>IFERROR(VLOOKUP(C233,'[6]Приложение №1'!$C$7:$F$124,4,0),"-")</f>
        <v>-</v>
      </c>
    </row>
    <row r="234" spans="1:28" ht="16.149999999999999" customHeight="1" x14ac:dyDescent="0.25">
      <c r="A234" s="66" t="s">
        <v>715</v>
      </c>
      <c r="B234" s="201" t="s">
        <v>716</v>
      </c>
      <c r="C234" s="201" t="s">
        <v>717</v>
      </c>
      <c r="D234" s="66">
        <v>1</v>
      </c>
      <c r="E234" s="182">
        <v>79.400000000000006</v>
      </c>
      <c r="F234" s="182">
        <v>79.400000000000006</v>
      </c>
      <c r="G234" s="173">
        <f>IFERROR(VLOOKUP(B234,'[1]ВОМ КГ-3 СОЭКС'!$C$3:$K$2063,9,0),"-")</f>
        <v>1</v>
      </c>
      <c r="H234" s="174">
        <f>IFERROR(VLOOKUP(B234,'[1]ВОМ КГ-3 СОЭКС'!$C$3:$L$2063,10,0),"-")</f>
        <v>79.400000000000006</v>
      </c>
      <c r="I234" s="175" t="str">
        <f>IFERROR(VLOOKUP(B234,[2]Отгрузки!$B$313:$C$510,2,0),"-")</f>
        <v>-</v>
      </c>
      <c r="J234" s="176" t="str">
        <f t="shared" si="39"/>
        <v>-</v>
      </c>
      <c r="K234" s="179" t="str">
        <f>IFERROR(VLOOKUP(B234,'[3]08.10.25'!$B$305:$C$502,2,0),"-")</f>
        <v>-</v>
      </c>
      <c r="L234" s="180" t="str">
        <f t="shared" si="30"/>
        <v>-</v>
      </c>
      <c r="M234" s="181" t="str">
        <f t="shared" si="31"/>
        <v>-</v>
      </c>
      <c r="N234" s="214" t="str">
        <f t="shared" si="32"/>
        <v>-</v>
      </c>
      <c r="O234" s="220">
        <f t="shared" si="33"/>
        <v>1</v>
      </c>
      <c r="P234" s="221">
        <f t="shared" si="34"/>
        <v>79.400000000000006</v>
      </c>
      <c r="Q234" s="217" t="str">
        <f>IFERROR(VLOOKUP(B234,'[4]Выполнение 1'!$B$7:$D$236,3,0),"-")</f>
        <v>-</v>
      </c>
      <c r="R234" s="178" t="str">
        <f t="shared" si="35"/>
        <v>-</v>
      </c>
      <c r="S234" s="177"/>
      <c r="T234" s="184">
        <f t="shared" si="36"/>
        <v>0</v>
      </c>
      <c r="U234" s="224">
        <v>0</v>
      </c>
      <c r="V234" s="241">
        <v>0</v>
      </c>
      <c r="W234" s="246" t="s">
        <v>5183</v>
      </c>
      <c r="X234" s="246" t="s">
        <v>5183</v>
      </c>
      <c r="Y234" s="247">
        <f t="shared" si="37"/>
        <v>0</v>
      </c>
      <c r="Z234" s="247">
        <f t="shared" si="38"/>
        <v>0</v>
      </c>
      <c r="AA234" s="227" t="str">
        <f>IFERROR(VLOOKUP(B234,[5]Поставка!$B$3:$AA$2063,26,0),"-")</f>
        <v>-</v>
      </c>
      <c r="AB234" s="229" t="str">
        <f>IFERROR(VLOOKUP(C234,'[6]Приложение №1'!$C$7:$F$124,4,0),"-")</f>
        <v>-</v>
      </c>
    </row>
    <row r="235" spans="1:28" ht="16.149999999999999" customHeight="1" x14ac:dyDescent="0.25">
      <c r="A235" s="66" t="s">
        <v>718</v>
      </c>
      <c r="B235" s="201" t="s">
        <v>719</v>
      </c>
      <c r="C235" s="201" t="s">
        <v>720</v>
      </c>
      <c r="D235" s="66">
        <v>1</v>
      </c>
      <c r="E235" s="182">
        <v>52.5</v>
      </c>
      <c r="F235" s="182">
        <v>52.5</v>
      </c>
      <c r="G235" s="173">
        <f>IFERROR(VLOOKUP(B235,'[1]ВОМ КГ-3 СОЭКС'!$C$3:$K$2063,9,0),"-")</f>
        <v>1</v>
      </c>
      <c r="H235" s="174">
        <f>IFERROR(VLOOKUP(B235,'[1]ВОМ КГ-3 СОЭКС'!$C$3:$L$2063,10,0),"-")</f>
        <v>52.5</v>
      </c>
      <c r="I235" s="175" t="str">
        <f>IFERROR(VLOOKUP(B235,[2]Отгрузки!$B$313:$C$510,2,0),"-")</f>
        <v>-</v>
      </c>
      <c r="J235" s="176" t="str">
        <f t="shared" si="39"/>
        <v>-</v>
      </c>
      <c r="K235" s="179" t="str">
        <f>IFERROR(VLOOKUP(B235,'[3]08.10.25'!$B$305:$C$502,2,0),"-")</f>
        <v>-</v>
      </c>
      <c r="L235" s="180" t="str">
        <f t="shared" si="30"/>
        <v>-</v>
      </c>
      <c r="M235" s="181" t="str">
        <f t="shared" si="31"/>
        <v>-</v>
      </c>
      <c r="N235" s="214" t="str">
        <f t="shared" si="32"/>
        <v>-</v>
      </c>
      <c r="O235" s="220">
        <f t="shared" si="33"/>
        <v>1</v>
      </c>
      <c r="P235" s="221">
        <f t="shared" si="34"/>
        <v>52.5</v>
      </c>
      <c r="Q235" s="217" t="str">
        <f>IFERROR(VLOOKUP(B235,'[4]Выполнение 1'!$B$7:$D$236,3,0),"-")</f>
        <v>-</v>
      </c>
      <c r="R235" s="178" t="str">
        <f t="shared" si="35"/>
        <v>-</v>
      </c>
      <c r="S235" s="177"/>
      <c r="T235" s="184">
        <f t="shared" si="36"/>
        <v>0</v>
      </c>
      <c r="U235" s="224">
        <v>0</v>
      </c>
      <c r="V235" s="241">
        <v>0</v>
      </c>
      <c r="W235" s="246" t="s">
        <v>5183</v>
      </c>
      <c r="X235" s="246" t="s">
        <v>5183</v>
      </c>
      <c r="Y235" s="247">
        <f t="shared" si="37"/>
        <v>0</v>
      </c>
      <c r="Z235" s="247">
        <f t="shared" si="38"/>
        <v>0</v>
      </c>
      <c r="AA235" s="227" t="str">
        <f>IFERROR(VLOOKUP(B235,[5]Поставка!$B$3:$AA$2063,26,0),"-")</f>
        <v>-</v>
      </c>
      <c r="AB235" s="229" t="str">
        <f>IFERROR(VLOOKUP(C235,'[6]Приложение №1'!$C$7:$F$124,4,0),"-")</f>
        <v>-</v>
      </c>
    </row>
    <row r="236" spans="1:28" ht="16.149999999999999" customHeight="1" x14ac:dyDescent="0.25">
      <c r="A236" s="66" t="s">
        <v>721</v>
      </c>
      <c r="B236" s="201" t="s">
        <v>722</v>
      </c>
      <c r="C236" s="201" t="s">
        <v>723</v>
      </c>
      <c r="D236" s="66">
        <v>1</v>
      </c>
      <c r="E236" s="182">
        <v>71.3</v>
      </c>
      <c r="F236" s="182">
        <v>71.3</v>
      </c>
      <c r="G236" s="173">
        <f>IFERROR(VLOOKUP(B236,'[1]ВОМ КГ-3 СОЭКС'!$C$3:$K$2063,9,0),"-")</f>
        <v>1</v>
      </c>
      <c r="H236" s="174">
        <f>IFERROR(VLOOKUP(B236,'[1]ВОМ КГ-3 СОЭКС'!$C$3:$L$2063,10,0),"-")</f>
        <v>71.3</v>
      </c>
      <c r="I236" s="175" t="str">
        <f>IFERROR(VLOOKUP(B236,[2]Отгрузки!$B$313:$C$510,2,0),"-")</f>
        <v>-</v>
      </c>
      <c r="J236" s="176" t="str">
        <f t="shared" si="39"/>
        <v>-</v>
      </c>
      <c r="K236" s="179" t="str">
        <f>IFERROR(VLOOKUP(B236,'[3]08.10.25'!$B$305:$C$502,2,0),"-")</f>
        <v>-</v>
      </c>
      <c r="L236" s="180" t="str">
        <f t="shared" si="30"/>
        <v>-</v>
      </c>
      <c r="M236" s="181" t="str">
        <f t="shared" si="31"/>
        <v>-</v>
      </c>
      <c r="N236" s="214" t="str">
        <f t="shared" si="32"/>
        <v>-</v>
      </c>
      <c r="O236" s="220">
        <f t="shared" si="33"/>
        <v>1</v>
      </c>
      <c r="P236" s="221">
        <f t="shared" si="34"/>
        <v>71.3</v>
      </c>
      <c r="Q236" s="217" t="str">
        <f>IFERROR(VLOOKUP(B236,'[4]Выполнение 1'!$B$7:$D$236,3,0),"-")</f>
        <v>-</v>
      </c>
      <c r="R236" s="178" t="str">
        <f t="shared" si="35"/>
        <v>-</v>
      </c>
      <c r="S236" s="177"/>
      <c r="T236" s="184">
        <f t="shared" si="36"/>
        <v>0</v>
      </c>
      <c r="U236" s="224">
        <v>0</v>
      </c>
      <c r="V236" s="241">
        <v>0</v>
      </c>
      <c r="W236" s="246" t="s">
        <v>5183</v>
      </c>
      <c r="X236" s="246" t="s">
        <v>5183</v>
      </c>
      <c r="Y236" s="247">
        <f t="shared" si="37"/>
        <v>0</v>
      </c>
      <c r="Z236" s="247">
        <f t="shared" si="38"/>
        <v>0</v>
      </c>
      <c r="AA236" s="227" t="str">
        <f>IFERROR(VLOOKUP(B236,[5]Поставка!$B$3:$AA$2063,26,0),"-")</f>
        <v>-</v>
      </c>
      <c r="AB236" s="229" t="str">
        <f>IFERROR(VLOOKUP(C236,'[6]Приложение №1'!$C$7:$F$124,4,0),"-")</f>
        <v>-</v>
      </c>
    </row>
    <row r="237" spans="1:28" ht="16.149999999999999" customHeight="1" x14ac:dyDescent="0.25">
      <c r="A237" s="66" t="s">
        <v>724</v>
      </c>
      <c r="B237" s="201" t="s">
        <v>725</v>
      </c>
      <c r="C237" s="201" t="s">
        <v>726</v>
      </c>
      <c r="D237" s="66">
        <v>2</v>
      </c>
      <c r="E237" s="182">
        <v>82.7</v>
      </c>
      <c r="F237" s="182">
        <v>165.4</v>
      </c>
      <c r="G237" s="173">
        <f>IFERROR(VLOOKUP(B237,'[1]ВОМ КГ-3 СОЭКС'!$C$3:$K$2063,9,0),"-")</f>
        <v>2</v>
      </c>
      <c r="H237" s="174">
        <f>IFERROR(VLOOKUP(B237,'[1]ВОМ КГ-3 СОЭКС'!$C$3:$L$2063,10,0),"-")</f>
        <v>165.4</v>
      </c>
      <c r="I237" s="175" t="str">
        <f>IFERROR(VLOOKUP(B237,[2]Отгрузки!$B$313:$C$510,2,0),"-")</f>
        <v>-</v>
      </c>
      <c r="J237" s="176" t="str">
        <f t="shared" si="39"/>
        <v>-</v>
      </c>
      <c r="K237" s="179" t="str">
        <f>IFERROR(VLOOKUP(B237,'[3]08.10.25'!$B$305:$C$502,2,0),"-")</f>
        <v>-</v>
      </c>
      <c r="L237" s="180" t="str">
        <f t="shared" si="30"/>
        <v>-</v>
      </c>
      <c r="M237" s="181" t="str">
        <f t="shared" si="31"/>
        <v>-</v>
      </c>
      <c r="N237" s="214" t="str">
        <f t="shared" si="32"/>
        <v>-</v>
      </c>
      <c r="O237" s="220">
        <f t="shared" si="33"/>
        <v>2</v>
      </c>
      <c r="P237" s="221">
        <f t="shared" si="34"/>
        <v>165.4</v>
      </c>
      <c r="Q237" s="217" t="str">
        <f>IFERROR(VLOOKUP(B237,'[4]Выполнение 1'!$B$7:$D$236,3,0),"-")</f>
        <v>-</v>
      </c>
      <c r="R237" s="178" t="str">
        <f t="shared" si="35"/>
        <v>-</v>
      </c>
      <c r="S237" s="177"/>
      <c r="T237" s="184">
        <f t="shared" si="36"/>
        <v>0</v>
      </c>
      <c r="U237" s="224">
        <v>0</v>
      </c>
      <c r="V237" s="241">
        <v>0</v>
      </c>
      <c r="W237" s="246" t="s">
        <v>5183</v>
      </c>
      <c r="X237" s="246" t="s">
        <v>5183</v>
      </c>
      <c r="Y237" s="247">
        <f t="shared" si="37"/>
        <v>0</v>
      </c>
      <c r="Z237" s="247">
        <f t="shared" si="38"/>
        <v>0</v>
      </c>
      <c r="AA237" s="227" t="str">
        <f>IFERROR(VLOOKUP(B237,[5]Поставка!$B$3:$AA$2063,26,0),"-")</f>
        <v>-</v>
      </c>
      <c r="AB237" s="229" t="str">
        <f>IFERROR(VLOOKUP(C237,'[6]Приложение №1'!$C$7:$F$124,4,0),"-")</f>
        <v>-</v>
      </c>
    </row>
    <row r="238" spans="1:28" ht="16.149999999999999" customHeight="1" x14ac:dyDescent="0.25">
      <c r="A238" s="66" t="s">
        <v>727</v>
      </c>
      <c r="B238" s="201" t="s">
        <v>728</v>
      </c>
      <c r="C238" s="201" t="s">
        <v>729</v>
      </c>
      <c r="D238" s="66">
        <v>1</v>
      </c>
      <c r="E238" s="182">
        <v>160.80000000000001</v>
      </c>
      <c r="F238" s="182">
        <v>160.80000000000001</v>
      </c>
      <c r="G238" s="173">
        <f>IFERROR(VLOOKUP(B238,'[1]ВОМ КГ-3 СОЭКС'!$C$3:$K$2063,9,0),"-")</f>
        <v>1</v>
      </c>
      <c r="H238" s="174">
        <f>IFERROR(VLOOKUP(B238,'[1]ВОМ КГ-3 СОЭКС'!$C$3:$L$2063,10,0),"-")</f>
        <v>160.80000000000001</v>
      </c>
      <c r="I238" s="175" t="str">
        <f>IFERROR(VLOOKUP(B238,[2]Отгрузки!$B$313:$C$510,2,0),"-")</f>
        <v>-</v>
      </c>
      <c r="J238" s="176" t="str">
        <f t="shared" si="39"/>
        <v>-</v>
      </c>
      <c r="K238" s="179" t="str">
        <f>IFERROR(VLOOKUP(B238,'[3]08.10.25'!$B$305:$C$502,2,0),"-")</f>
        <v>-</v>
      </c>
      <c r="L238" s="180" t="str">
        <f t="shared" si="30"/>
        <v>-</v>
      </c>
      <c r="M238" s="181" t="str">
        <f t="shared" si="31"/>
        <v>-</v>
      </c>
      <c r="N238" s="214" t="str">
        <f t="shared" si="32"/>
        <v>-</v>
      </c>
      <c r="O238" s="220">
        <f t="shared" si="33"/>
        <v>1</v>
      </c>
      <c r="P238" s="221">
        <f t="shared" si="34"/>
        <v>160.80000000000001</v>
      </c>
      <c r="Q238" s="217" t="str">
        <f>IFERROR(VLOOKUP(B238,'[4]Выполнение 1'!$B$7:$D$236,3,0),"-")</f>
        <v>-</v>
      </c>
      <c r="R238" s="178" t="str">
        <f t="shared" si="35"/>
        <v>-</v>
      </c>
      <c r="S238" s="177"/>
      <c r="T238" s="184">
        <f t="shared" si="36"/>
        <v>0</v>
      </c>
      <c r="U238" s="224">
        <v>0</v>
      </c>
      <c r="V238" s="241">
        <v>0</v>
      </c>
      <c r="W238" s="246" t="s">
        <v>5183</v>
      </c>
      <c r="X238" s="246" t="s">
        <v>5183</v>
      </c>
      <c r="Y238" s="247">
        <f t="shared" si="37"/>
        <v>0</v>
      </c>
      <c r="Z238" s="247">
        <f t="shared" si="38"/>
        <v>0</v>
      </c>
      <c r="AA238" s="227" t="str">
        <f>IFERROR(VLOOKUP(B238,[5]Поставка!$B$3:$AA$2063,26,0),"-")</f>
        <v>-</v>
      </c>
      <c r="AB238" s="229" t="str">
        <f>IFERROR(VLOOKUP(C238,'[6]Приложение №1'!$C$7:$F$124,4,0),"-")</f>
        <v>-</v>
      </c>
    </row>
    <row r="239" spans="1:28" ht="16.149999999999999" customHeight="1" x14ac:dyDescent="0.25">
      <c r="A239" s="66" t="s">
        <v>730</v>
      </c>
      <c r="B239" s="201" t="s">
        <v>731</v>
      </c>
      <c r="C239" s="201" t="s">
        <v>732</v>
      </c>
      <c r="D239" s="66">
        <v>1</v>
      </c>
      <c r="E239" s="182">
        <v>247.5</v>
      </c>
      <c r="F239" s="182">
        <v>247.5</v>
      </c>
      <c r="G239" s="173">
        <f>IFERROR(VLOOKUP(B239,'[1]ВОМ КГ-3 СОЭКС'!$C$3:$K$2063,9,0),"-")</f>
        <v>1</v>
      </c>
      <c r="H239" s="174">
        <f>IFERROR(VLOOKUP(B239,'[1]ВОМ КГ-3 СОЭКС'!$C$3:$L$2063,10,0),"-")</f>
        <v>247.5</v>
      </c>
      <c r="I239" s="175" t="str">
        <f>IFERROR(VLOOKUP(B239,[2]Отгрузки!$B$313:$C$510,2,0),"-")</f>
        <v>-</v>
      </c>
      <c r="J239" s="176" t="str">
        <f t="shared" si="39"/>
        <v>-</v>
      </c>
      <c r="K239" s="179" t="str">
        <f>IFERROR(VLOOKUP(B239,'[3]08.10.25'!$B$305:$C$502,2,0),"-")</f>
        <v>-</v>
      </c>
      <c r="L239" s="180" t="str">
        <f t="shared" si="30"/>
        <v>-</v>
      </c>
      <c r="M239" s="181" t="str">
        <f t="shared" si="31"/>
        <v>-</v>
      </c>
      <c r="N239" s="214" t="str">
        <f t="shared" si="32"/>
        <v>-</v>
      </c>
      <c r="O239" s="220">
        <f t="shared" si="33"/>
        <v>1</v>
      </c>
      <c r="P239" s="221">
        <f t="shared" si="34"/>
        <v>247.5</v>
      </c>
      <c r="Q239" s="217" t="str">
        <f>IFERROR(VLOOKUP(B239,'[4]Выполнение 1'!$B$7:$D$236,3,0),"-")</f>
        <v>-</v>
      </c>
      <c r="R239" s="178" t="str">
        <f t="shared" si="35"/>
        <v>-</v>
      </c>
      <c r="S239" s="177"/>
      <c r="T239" s="184">
        <f t="shared" si="36"/>
        <v>0</v>
      </c>
      <c r="U239" s="224">
        <v>0</v>
      </c>
      <c r="V239" s="241">
        <v>0</v>
      </c>
      <c r="W239" s="246" t="s">
        <v>5183</v>
      </c>
      <c r="X239" s="246" t="s">
        <v>5183</v>
      </c>
      <c r="Y239" s="247">
        <f t="shared" si="37"/>
        <v>0</v>
      </c>
      <c r="Z239" s="247">
        <f t="shared" si="38"/>
        <v>0</v>
      </c>
      <c r="AA239" s="227" t="str">
        <f>IFERROR(VLOOKUP(B239,[5]Поставка!$B$3:$AA$2063,26,0),"-")</f>
        <v>-</v>
      </c>
      <c r="AB239" s="229" t="str">
        <f>IFERROR(VLOOKUP(C239,'[6]Приложение №1'!$C$7:$F$124,4,0),"-")</f>
        <v>-</v>
      </c>
    </row>
    <row r="240" spans="1:28" ht="16.149999999999999" customHeight="1" x14ac:dyDescent="0.25">
      <c r="A240" s="66" t="s">
        <v>733</v>
      </c>
      <c r="B240" s="201" t="s">
        <v>734</v>
      </c>
      <c r="C240" s="201" t="s">
        <v>735</v>
      </c>
      <c r="D240" s="66">
        <v>1</v>
      </c>
      <c r="E240" s="182">
        <v>229.9</v>
      </c>
      <c r="F240" s="182">
        <v>229.9</v>
      </c>
      <c r="G240" s="173">
        <f>IFERROR(VLOOKUP(B240,'[1]ВОМ КГ-3 СОЭКС'!$C$3:$K$2063,9,0),"-")</f>
        <v>1</v>
      </c>
      <c r="H240" s="174">
        <f>IFERROR(VLOOKUP(B240,'[1]ВОМ КГ-3 СОЭКС'!$C$3:$L$2063,10,0),"-")</f>
        <v>229.9</v>
      </c>
      <c r="I240" s="175" t="str">
        <f>IFERROR(VLOOKUP(B240,[2]Отгрузки!$B$313:$C$510,2,0),"-")</f>
        <v>-</v>
      </c>
      <c r="J240" s="176" t="str">
        <f t="shared" si="39"/>
        <v>-</v>
      </c>
      <c r="K240" s="179" t="str">
        <f>IFERROR(VLOOKUP(B240,'[3]08.10.25'!$B$305:$C$502,2,0),"-")</f>
        <v>-</v>
      </c>
      <c r="L240" s="180" t="str">
        <f t="shared" si="30"/>
        <v>-</v>
      </c>
      <c r="M240" s="181" t="str">
        <f t="shared" si="31"/>
        <v>-</v>
      </c>
      <c r="N240" s="214" t="str">
        <f t="shared" si="32"/>
        <v>-</v>
      </c>
      <c r="O240" s="220">
        <f t="shared" si="33"/>
        <v>1</v>
      </c>
      <c r="P240" s="221">
        <f t="shared" si="34"/>
        <v>229.9</v>
      </c>
      <c r="Q240" s="217" t="str">
        <f>IFERROR(VLOOKUP(B240,'[4]Выполнение 1'!$B$7:$D$236,3,0),"-")</f>
        <v>-</v>
      </c>
      <c r="R240" s="178" t="str">
        <f t="shared" si="35"/>
        <v>-</v>
      </c>
      <c r="S240" s="177"/>
      <c r="T240" s="184">
        <f t="shared" si="36"/>
        <v>0</v>
      </c>
      <c r="U240" s="224">
        <v>0</v>
      </c>
      <c r="V240" s="241">
        <v>0</v>
      </c>
      <c r="W240" s="246" t="s">
        <v>5183</v>
      </c>
      <c r="X240" s="246" t="s">
        <v>5183</v>
      </c>
      <c r="Y240" s="247">
        <f t="shared" si="37"/>
        <v>0</v>
      </c>
      <c r="Z240" s="247">
        <f t="shared" si="38"/>
        <v>0</v>
      </c>
      <c r="AA240" s="227" t="str">
        <f>IFERROR(VLOOKUP(B240,[5]Поставка!$B$3:$AA$2063,26,0),"-")</f>
        <v>-</v>
      </c>
      <c r="AB240" s="229" t="str">
        <f>IFERROR(VLOOKUP(C240,'[6]Приложение №1'!$C$7:$F$124,4,0),"-")</f>
        <v>-</v>
      </c>
    </row>
    <row r="241" spans="1:28" ht="16.149999999999999" customHeight="1" x14ac:dyDescent="0.25">
      <c r="A241" s="66" t="s">
        <v>736</v>
      </c>
      <c r="B241" s="201" t="s">
        <v>737</v>
      </c>
      <c r="C241" s="201" t="s">
        <v>738</v>
      </c>
      <c r="D241" s="66">
        <v>1</v>
      </c>
      <c r="E241" s="182">
        <v>245.1</v>
      </c>
      <c r="F241" s="182">
        <v>245.1</v>
      </c>
      <c r="G241" s="173">
        <f>IFERROR(VLOOKUP(B241,'[1]ВОМ КГ-3 СОЭКС'!$C$3:$K$2063,9,0),"-")</f>
        <v>0</v>
      </c>
      <c r="H241" s="174">
        <f>IFERROR(VLOOKUP(B241,'[1]ВОМ КГ-3 СОЭКС'!$C$3:$L$2063,10,0),"-")</f>
        <v>0</v>
      </c>
      <c r="I241" s="175" t="str">
        <f>IFERROR(VLOOKUP(B241,[2]Отгрузки!$B$313:$C$510,2,0),"-")</f>
        <v>-</v>
      </c>
      <c r="J241" s="176" t="str">
        <f t="shared" si="39"/>
        <v>-</v>
      </c>
      <c r="K241" s="179" t="str">
        <f>IFERROR(VLOOKUP(B241,'[3]08.10.25'!$B$305:$C$502,2,0),"-")</f>
        <v>-</v>
      </c>
      <c r="L241" s="180" t="str">
        <f t="shared" si="30"/>
        <v>-</v>
      </c>
      <c r="M241" s="181" t="str">
        <f t="shared" si="31"/>
        <v>-</v>
      </c>
      <c r="N241" s="214" t="str">
        <f t="shared" si="32"/>
        <v>-</v>
      </c>
      <c r="O241" s="220">
        <f t="shared" si="33"/>
        <v>0</v>
      </c>
      <c r="P241" s="221">
        <f t="shared" si="34"/>
        <v>0</v>
      </c>
      <c r="Q241" s="217" t="str">
        <f>IFERROR(VLOOKUP(B241,'[4]Выполнение 1'!$B$7:$D$236,3,0),"-")</f>
        <v>-</v>
      </c>
      <c r="R241" s="178" t="str">
        <f t="shared" si="35"/>
        <v>-</v>
      </c>
      <c r="S241" s="177"/>
      <c r="T241" s="184">
        <f t="shared" si="36"/>
        <v>0</v>
      </c>
      <c r="U241" s="224">
        <v>1</v>
      </c>
      <c r="V241" s="241">
        <v>245.1</v>
      </c>
      <c r="W241" s="246">
        <v>1</v>
      </c>
      <c r="X241" s="246">
        <v>245.1</v>
      </c>
      <c r="Y241" s="247">
        <f t="shared" si="37"/>
        <v>0</v>
      </c>
      <c r="Z241" s="247">
        <f t="shared" si="38"/>
        <v>0</v>
      </c>
      <c r="AA241" s="227" t="str">
        <f>IFERROR(VLOOKUP(B241,[5]Поставка!$B$3:$AA$2063,26,0),"-")</f>
        <v>-</v>
      </c>
      <c r="AB241" s="229" t="str">
        <f>IFERROR(VLOOKUP(C241,'[6]Приложение №1'!$C$7:$F$124,4,0),"-")</f>
        <v>-</v>
      </c>
    </row>
    <row r="242" spans="1:28" ht="16.149999999999999" customHeight="1" x14ac:dyDescent="0.25">
      <c r="A242" s="66" t="s">
        <v>739</v>
      </c>
      <c r="B242" s="201" t="s">
        <v>740</v>
      </c>
      <c r="C242" s="201" t="s">
        <v>741</v>
      </c>
      <c r="D242" s="66">
        <v>1</v>
      </c>
      <c r="E242" s="182">
        <v>227.6</v>
      </c>
      <c r="F242" s="182">
        <v>227.6</v>
      </c>
      <c r="G242" s="173">
        <f>IFERROR(VLOOKUP(B242,'[1]ВОМ КГ-3 СОЭКС'!$C$3:$K$2063,9,0),"-")</f>
        <v>1</v>
      </c>
      <c r="H242" s="174">
        <f>IFERROR(VLOOKUP(B242,'[1]ВОМ КГ-3 СОЭКС'!$C$3:$L$2063,10,0),"-")</f>
        <v>227.6</v>
      </c>
      <c r="I242" s="175" t="str">
        <f>IFERROR(VLOOKUP(B242,[2]Отгрузки!$B$313:$C$510,2,0),"-")</f>
        <v>-</v>
      </c>
      <c r="J242" s="176" t="str">
        <f t="shared" si="39"/>
        <v>-</v>
      </c>
      <c r="K242" s="179" t="str">
        <f>IFERROR(VLOOKUP(B242,'[3]08.10.25'!$B$305:$C$502,2,0),"-")</f>
        <v>-</v>
      </c>
      <c r="L242" s="180" t="str">
        <f t="shared" si="30"/>
        <v>-</v>
      </c>
      <c r="M242" s="181" t="str">
        <f t="shared" si="31"/>
        <v>-</v>
      </c>
      <c r="N242" s="214" t="str">
        <f t="shared" si="32"/>
        <v>-</v>
      </c>
      <c r="O242" s="220">
        <f t="shared" si="33"/>
        <v>1</v>
      </c>
      <c r="P242" s="221">
        <f t="shared" si="34"/>
        <v>227.6</v>
      </c>
      <c r="Q242" s="217" t="str">
        <f>IFERROR(VLOOKUP(B242,'[4]Выполнение 1'!$B$7:$D$236,3,0),"-")</f>
        <v>-</v>
      </c>
      <c r="R242" s="178" t="str">
        <f t="shared" si="35"/>
        <v>-</v>
      </c>
      <c r="S242" s="177"/>
      <c r="T242" s="184">
        <f t="shared" si="36"/>
        <v>0</v>
      </c>
      <c r="U242" s="224">
        <v>0</v>
      </c>
      <c r="V242" s="241">
        <v>0</v>
      </c>
      <c r="W242" s="246" t="s">
        <v>5183</v>
      </c>
      <c r="X242" s="246" t="s">
        <v>5183</v>
      </c>
      <c r="Y242" s="247">
        <f t="shared" si="37"/>
        <v>0</v>
      </c>
      <c r="Z242" s="247">
        <f t="shared" si="38"/>
        <v>0</v>
      </c>
      <c r="AA242" s="227" t="str">
        <f>IFERROR(VLOOKUP(B242,[5]Поставка!$B$3:$AA$2063,26,0),"-")</f>
        <v>-</v>
      </c>
      <c r="AB242" s="229" t="str">
        <f>IFERROR(VLOOKUP(C242,'[6]Приложение №1'!$C$7:$F$124,4,0),"-")</f>
        <v>-</v>
      </c>
    </row>
    <row r="243" spans="1:28" ht="16.149999999999999" customHeight="1" x14ac:dyDescent="0.25">
      <c r="A243" s="66" t="s">
        <v>742</v>
      </c>
      <c r="B243" s="201" t="s">
        <v>743</v>
      </c>
      <c r="C243" s="201" t="s">
        <v>744</v>
      </c>
      <c r="D243" s="66">
        <v>1</v>
      </c>
      <c r="E243" s="182">
        <v>78.7</v>
      </c>
      <c r="F243" s="182">
        <v>78.7</v>
      </c>
      <c r="G243" s="173">
        <f>IFERROR(VLOOKUP(B243,'[1]ВОМ КГ-3 СОЭКС'!$C$3:$K$2063,9,0),"-")</f>
        <v>1</v>
      </c>
      <c r="H243" s="174">
        <f>IFERROR(VLOOKUP(B243,'[1]ВОМ КГ-3 СОЭКС'!$C$3:$L$2063,10,0),"-")</f>
        <v>78.7</v>
      </c>
      <c r="I243" s="175" t="str">
        <f>IFERROR(VLOOKUP(B243,[2]Отгрузки!$B$313:$C$510,2,0),"-")</f>
        <v>-</v>
      </c>
      <c r="J243" s="176" t="str">
        <f t="shared" si="39"/>
        <v>-</v>
      </c>
      <c r="K243" s="179" t="str">
        <f>IFERROR(VLOOKUP(B243,'[3]08.10.25'!$B$305:$C$502,2,0),"-")</f>
        <v>-</v>
      </c>
      <c r="L243" s="180" t="str">
        <f t="shared" si="30"/>
        <v>-</v>
      </c>
      <c r="M243" s="181" t="str">
        <f t="shared" si="31"/>
        <v>-</v>
      </c>
      <c r="N243" s="214" t="str">
        <f t="shared" si="32"/>
        <v>-</v>
      </c>
      <c r="O243" s="220">
        <f t="shared" si="33"/>
        <v>1</v>
      </c>
      <c r="P243" s="221">
        <f t="shared" si="34"/>
        <v>78.7</v>
      </c>
      <c r="Q243" s="217" t="str">
        <f>IFERROR(VLOOKUP(B243,'[4]Выполнение 1'!$B$7:$D$236,3,0),"-")</f>
        <v>-</v>
      </c>
      <c r="R243" s="178" t="str">
        <f t="shared" si="35"/>
        <v>-</v>
      </c>
      <c r="S243" s="177"/>
      <c r="T243" s="184">
        <f t="shared" si="36"/>
        <v>0</v>
      </c>
      <c r="U243" s="224">
        <v>0</v>
      </c>
      <c r="V243" s="241">
        <v>0</v>
      </c>
      <c r="W243" s="246" t="s">
        <v>5183</v>
      </c>
      <c r="X243" s="246" t="s">
        <v>5183</v>
      </c>
      <c r="Y243" s="247">
        <f t="shared" si="37"/>
        <v>0</v>
      </c>
      <c r="Z243" s="247">
        <f t="shared" si="38"/>
        <v>0</v>
      </c>
      <c r="AA243" s="227" t="str">
        <f>IFERROR(VLOOKUP(B243,[5]Поставка!$B$3:$AA$2063,26,0),"-")</f>
        <v>-</v>
      </c>
      <c r="AB243" s="229" t="str">
        <f>IFERROR(VLOOKUP(C243,'[6]Приложение №1'!$C$7:$F$124,4,0),"-")</f>
        <v>-</v>
      </c>
    </row>
    <row r="244" spans="1:28" ht="16.149999999999999" customHeight="1" x14ac:dyDescent="0.25">
      <c r="A244" s="66" t="s">
        <v>745</v>
      </c>
      <c r="B244" s="201" t="s">
        <v>746</v>
      </c>
      <c r="C244" s="201" t="s">
        <v>747</v>
      </c>
      <c r="D244" s="66">
        <v>1</v>
      </c>
      <c r="E244" s="182">
        <v>50.8</v>
      </c>
      <c r="F244" s="182">
        <v>50.8</v>
      </c>
      <c r="G244" s="173">
        <f>IFERROR(VLOOKUP(B244,'[1]ВОМ КГ-3 СОЭКС'!$C$3:$K$2063,9,0),"-")</f>
        <v>1</v>
      </c>
      <c r="H244" s="174">
        <f>IFERROR(VLOOKUP(B244,'[1]ВОМ КГ-3 СОЭКС'!$C$3:$L$2063,10,0),"-")</f>
        <v>50.8</v>
      </c>
      <c r="I244" s="175" t="str">
        <f>IFERROR(VLOOKUP(B244,[2]Отгрузки!$B$313:$C$510,2,0),"-")</f>
        <v>-</v>
      </c>
      <c r="J244" s="176" t="str">
        <f t="shared" si="39"/>
        <v>-</v>
      </c>
      <c r="K244" s="179" t="str">
        <f>IFERROR(VLOOKUP(B244,'[3]08.10.25'!$B$305:$C$502,2,0),"-")</f>
        <v>-</v>
      </c>
      <c r="L244" s="180" t="str">
        <f t="shared" si="30"/>
        <v>-</v>
      </c>
      <c r="M244" s="181" t="str">
        <f t="shared" si="31"/>
        <v>-</v>
      </c>
      <c r="N244" s="214" t="str">
        <f t="shared" si="32"/>
        <v>-</v>
      </c>
      <c r="O244" s="220">
        <f t="shared" si="33"/>
        <v>1</v>
      </c>
      <c r="P244" s="221">
        <f t="shared" si="34"/>
        <v>50.8</v>
      </c>
      <c r="Q244" s="217" t="str">
        <f>IFERROR(VLOOKUP(B244,'[4]Выполнение 1'!$B$7:$D$236,3,0),"-")</f>
        <v>-</v>
      </c>
      <c r="R244" s="178" t="str">
        <f t="shared" si="35"/>
        <v>-</v>
      </c>
      <c r="S244" s="177"/>
      <c r="T244" s="184">
        <f t="shared" si="36"/>
        <v>0</v>
      </c>
      <c r="U244" s="224">
        <v>0</v>
      </c>
      <c r="V244" s="241">
        <v>0</v>
      </c>
      <c r="W244" s="246" t="s">
        <v>5183</v>
      </c>
      <c r="X244" s="246" t="s">
        <v>5183</v>
      </c>
      <c r="Y244" s="247">
        <f t="shared" si="37"/>
        <v>0</v>
      </c>
      <c r="Z244" s="247">
        <f t="shared" si="38"/>
        <v>0</v>
      </c>
      <c r="AA244" s="227" t="str">
        <f>IFERROR(VLOOKUP(B244,[5]Поставка!$B$3:$AA$2063,26,0),"-")</f>
        <v>-</v>
      </c>
      <c r="AB244" s="229" t="str">
        <f>IFERROR(VLOOKUP(C244,'[6]Приложение №1'!$C$7:$F$124,4,0),"-")</f>
        <v>-</v>
      </c>
    </row>
    <row r="245" spans="1:28" ht="16.149999999999999" customHeight="1" x14ac:dyDescent="0.25">
      <c r="A245" s="66" t="s">
        <v>748</v>
      </c>
      <c r="B245" s="201" t="s">
        <v>749</v>
      </c>
      <c r="C245" s="201" t="s">
        <v>750</v>
      </c>
      <c r="D245" s="66">
        <v>1</v>
      </c>
      <c r="E245" s="182">
        <v>41.8</v>
      </c>
      <c r="F245" s="182">
        <v>41.8</v>
      </c>
      <c r="G245" s="173">
        <f>IFERROR(VLOOKUP(B245,'[1]ВОМ КГ-3 СОЭКС'!$C$3:$K$2063,9,0),"-")</f>
        <v>1</v>
      </c>
      <c r="H245" s="174">
        <f>IFERROR(VLOOKUP(B245,'[1]ВОМ КГ-3 СОЭКС'!$C$3:$L$2063,10,0),"-")</f>
        <v>41.8</v>
      </c>
      <c r="I245" s="175" t="str">
        <f>IFERROR(VLOOKUP(B245,[2]Отгрузки!$B$313:$C$510,2,0),"-")</f>
        <v>-</v>
      </c>
      <c r="J245" s="176" t="str">
        <f t="shared" si="39"/>
        <v>-</v>
      </c>
      <c r="K245" s="179" t="str">
        <f>IFERROR(VLOOKUP(B245,'[3]08.10.25'!$B$305:$C$502,2,0),"-")</f>
        <v>-</v>
      </c>
      <c r="L245" s="180" t="str">
        <f t="shared" si="30"/>
        <v>-</v>
      </c>
      <c r="M245" s="181" t="str">
        <f t="shared" si="31"/>
        <v>-</v>
      </c>
      <c r="N245" s="214" t="str">
        <f t="shared" si="32"/>
        <v>-</v>
      </c>
      <c r="O245" s="220">
        <f t="shared" si="33"/>
        <v>1</v>
      </c>
      <c r="P245" s="221">
        <f t="shared" si="34"/>
        <v>41.8</v>
      </c>
      <c r="Q245" s="217" t="str">
        <f>IFERROR(VLOOKUP(B245,'[4]Выполнение 1'!$B$7:$D$236,3,0),"-")</f>
        <v>-</v>
      </c>
      <c r="R245" s="178" t="str">
        <f t="shared" si="35"/>
        <v>-</v>
      </c>
      <c r="S245" s="177"/>
      <c r="T245" s="184">
        <f t="shared" si="36"/>
        <v>0</v>
      </c>
      <c r="U245" s="224">
        <v>0</v>
      </c>
      <c r="V245" s="241">
        <v>0</v>
      </c>
      <c r="W245" s="246" t="s">
        <v>5183</v>
      </c>
      <c r="X245" s="246" t="s">
        <v>5183</v>
      </c>
      <c r="Y245" s="247">
        <f t="shared" si="37"/>
        <v>0</v>
      </c>
      <c r="Z245" s="247">
        <f t="shared" si="38"/>
        <v>0</v>
      </c>
      <c r="AA245" s="227" t="str">
        <f>IFERROR(VLOOKUP(B245,[5]Поставка!$B$3:$AA$2063,26,0),"-")</f>
        <v>-</v>
      </c>
      <c r="AB245" s="229" t="str">
        <f>IFERROR(VLOOKUP(C245,'[6]Приложение №1'!$C$7:$F$124,4,0),"-")</f>
        <v>-</v>
      </c>
    </row>
    <row r="246" spans="1:28" ht="16.149999999999999" customHeight="1" x14ac:dyDescent="0.25">
      <c r="A246" s="66" t="s">
        <v>751</v>
      </c>
      <c r="B246" s="201" t="s">
        <v>752</v>
      </c>
      <c r="C246" s="201" t="s">
        <v>753</v>
      </c>
      <c r="D246" s="66">
        <v>1</v>
      </c>
      <c r="E246" s="182">
        <v>24.2</v>
      </c>
      <c r="F246" s="182">
        <v>24.2</v>
      </c>
      <c r="G246" s="173">
        <f>IFERROR(VLOOKUP(B246,'[1]ВОМ КГ-3 СОЭКС'!$C$3:$K$2063,9,0),"-")</f>
        <v>1</v>
      </c>
      <c r="H246" s="174">
        <f>IFERROR(VLOOKUP(B246,'[1]ВОМ КГ-3 СОЭКС'!$C$3:$L$2063,10,0),"-")</f>
        <v>24.2</v>
      </c>
      <c r="I246" s="175" t="str">
        <f>IFERROR(VLOOKUP(B246,[2]Отгрузки!$B$313:$C$510,2,0),"-")</f>
        <v>-</v>
      </c>
      <c r="J246" s="176" t="str">
        <f t="shared" si="39"/>
        <v>-</v>
      </c>
      <c r="K246" s="179" t="str">
        <f>IFERROR(VLOOKUP(B246,'[3]08.10.25'!$B$305:$C$502,2,0),"-")</f>
        <v>-</v>
      </c>
      <c r="L246" s="180" t="str">
        <f t="shared" si="30"/>
        <v>-</v>
      </c>
      <c r="M246" s="181" t="str">
        <f t="shared" si="31"/>
        <v>-</v>
      </c>
      <c r="N246" s="214" t="str">
        <f t="shared" si="32"/>
        <v>-</v>
      </c>
      <c r="O246" s="220">
        <f t="shared" si="33"/>
        <v>1</v>
      </c>
      <c r="P246" s="221">
        <f t="shared" si="34"/>
        <v>24.2</v>
      </c>
      <c r="Q246" s="217" t="str">
        <f>IFERROR(VLOOKUP(B246,'[4]Выполнение 1'!$B$7:$D$236,3,0),"-")</f>
        <v>-</v>
      </c>
      <c r="R246" s="178" t="str">
        <f t="shared" si="35"/>
        <v>-</v>
      </c>
      <c r="S246" s="177"/>
      <c r="T246" s="184">
        <f t="shared" si="36"/>
        <v>0</v>
      </c>
      <c r="U246" s="224">
        <v>0</v>
      </c>
      <c r="V246" s="241">
        <v>0</v>
      </c>
      <c r="W246" s="246" t="s">
        <v>5183</v>
      </c>
      <c r="X246" s="246" t="s">
        <v>5183</v>
      </c>
      <c r="Y246" s="247">
        <f t="shared" si="37"/>
        <v>0</v>
      </c>
      <c r="Z246" s="247">
        <f t="shared" si="38"/>
        <v>0</v>
      </c>
      <c r="AA246" s="227" t="str">
        <f>IFERROR(VLOOKUP(B246,[5]Поставка!$B$3:$AA$2063,26,0),"-")</f>
        <v>-</v>
      </c>
      <c r="AB246" s="229" t="str">
        <f>IFERROR(VLOOKUP(C246,'[6]Приложение №1'!$C$7:$F$124,4,0),"-")</f>
        <v>-</v>
      </c>
    </row>
    <row r="247" spans="1:28" ht="16.149999999999999" customHeight="1" x14ac:dyDescent="0.25">
      <c r="A247" s="66" t="s">
        <v>754</v>
      </c>
      <c r="B247" s="201" t="s">
        <v>755</v>
      </c>
      <c r="C247" s="201" t="s">
        <v>756</v>
      </c>
      <c r="D247" s="66">
        <v>1</v>
      </c>
      <c r="E247" s="182">
        <v>14.7</v>
      </c>
      <c r="F247" s="182">
        <v>14.7</v>
      </c>
      <c r="G247" s="173">
        <f>IFERROR(VLOOKUP(B247,'[1]ВОМ КГ-3 СОЭКС'!$C$3:$K$2063,9,0),"-")</f>
        <v>1</v>
      </c>
      <c r="H247" s="174">
        <f>IFERROR(VLOOKUP(B247,'[1]ВОМ КГ-3 СОЭКС'!$C$3:$L$2063,10,0),"-")</f>
        <v>14.7</v>
      </c>
      <c r="I247" s="175" t="str">
        <f>IFERROR(VLOOKUP(B247,[2]Отгрузки!$B$313:$C$510,2,0),"-")</f>
        <v>-</v>
      </c>
      <c r="J247" s="176" t="str">
        <f t="shared" si="39"/>
        <v>-</v>
      </c>
      <c r="K247" s="179" t="str">
        <f>IFERROR(VLOOKUP(B247,'[3]08.10.25'!$B$305:$C$502,2,0),"-")</f>
        <v>-</v>
      </c>
      <c r="L247" s="180" t="str">
        <f t="shared" si="30"/>
        <v>-</v>
      </c>
      <c r="M247" s="181" t="str">
        <f t="shared" si="31"/>
        <v>-</v>
      </c>
      <c r="N247" s="214" t="str">
        <f t="shared" si="32"/>
        <v>-</v>
      </c>
      <c r="O247" s="220">
        <f t="shared" si="33"/>
        <v>1</v>
      </c>
      <c r="P247" s="221">
        <f t="shared" si="34"/>
        <v>14.7</v>
      </c>
      <c r="Q247" s="217" t="str">
        <f>IFERROR(VLOOKUP(B247,'[4]Выполнение 1'!$B$7:$D$236,3,0),"-")</f>
        <v>-</v>
      </c>
      <c r="R247" s="178" t="str">
        <f t="shared" si="35"/>
        <v>-</v>
      </c>
      <c r="S247" s="177"/>
      <c r="T247" s="184">
        <f t="shared" si="36"/>
        <v>0</v>
      </c>
      <c r="U247" s="224">
        <v>0</v>
      </c>
      <c r="V247" s="241">
        <v>0</v>
      </c>
      <c r="W247" s="246" t="s">
        <v>5183</v>
      </c>
      <c r="X247" s="246" t="s">
        <v>5183</v>
      </c>
      <c r="Y247" s="247">
        <f t="shared" si="37"/>
        <v>0</v>
      </c>
      <c r="Z247" s="247">
        <f t="shared" si="38"/>
        <v>0</v>
      </c>
      <c r="AA247" s="227" t="str">
        <f>IFERROR(VLOOKUP(B247,[5]Поставка!$B$3:$AA$2063,26,0),"-")</f>
        <v>-</v>
      </c>
      <c r="AB247" s="229" t="str">
        <f>IFERROR(VLOOKUP(C247,'[6]Приложение №1'!$C$7:$F$124,4,0),"-")</f>
        <v>-</v>
      </c>
    </row>
    <row r="248" spans="1:28" ht="16.149999999999999" customHeight="1" x14ac:dyDescent="0.25">
      <c r="A248" s="66" t="s">
        <v>757</v>
      </c>
      <c r="B248" s="201" t="s">
        <v>758</v>
      </c>
      <c r="C248" s="201" t="s">
        <v>759</v>
      </c>
      <c r="D248" s="66">
        <v>1</v>
      </c>
      <c r="E248" s="182">
        <v>17</v>
      </c>
      <c r="F248" s="182">
        <v>17</v>
      </c>
      <c r="G248" s="173">
        <f>IFERROR(VLOOKUP(B248,'[1]ВОМ КГ-3 СОЭКС'!$C$3:$K$2063,9,0),"-")</f>
        <v>1</v>
      </c>
      <c r="H248" s="174">
        <f>IFERROR(VLOOKUP(B248,'[1]ВОМ КГ-3 СОЭКС'!$C$3:$L$2063,10,0),"-")</f>
        <v>17</v>
      </c>
      <c r="I248" s="175" t="str">
        <f>IFERROR(VLOOKUP(B248,[2]Отгрузки!$B$313:$C$510,2,0),"-")</f>
        <v>-</v>
      </c>
      <c r="J248" s="176" t="str">
        <f t="shared" si="39"/>
        <v>-</v>
      </c>
      <c r="K248" s="179" t="str">
        <f>IFERROR(VLOOKUP(B248,'[3]08.10.25'!$B$305:$C$502,2,0),"-")</f>
        <v>-</v>
      </c>
      <c r="L248" s="180" t="str">
        <f t="shared" si="30"/>
        <v>-</v>
      </c>
      <c r="M248" s="181" t="str">
        <f t="shared" si="31"/>
        <v>-</v>
      </c>
      <c r="N248" s="214" t="str">
        <f t="shared" si="32"/>
        <v>-</v>
      </c>
      <c r="O248" s="220">
        <f t="shared" si="33"/>
        <v>1</v>
      </c>
      <c r="P248" s="221">
        <f t="shared" si="34"/>
        <v>17</v>
      </c>
      <c r="Q248" s="217" t="str">
        <f>IFERROR(VLOOKUP(B248,'[4]Выполнение 1'!$B$7:$D$236,3,0),"-")</f>
        <v>-</v>
      </c>
      <c r="R248" s="178" t="str">
        <f t="shared" si="35"/>
        <v>-</v>
      </c>
      <c r="S248" s="177"/>
      <c r="T248" s="184">
        <f t="shared" si="36"/>
        <v>0</v>
      </c>
      <c r="U248" s="224">
        <v>0</v>
      </c>
      <c r="V248" s="241">
        <v>0</v>
      </c>
      <c r="W248" s="246" t="s">
        <v>5183</v>
      </c>
      <c r="X248" s="246" t="s">
        <v>5183</v>
      </c>
      <c r="Y248" s="247">
        <f t="shared" si="37"/>
        <v>0</v>
      </c>
      <c r="Z248" s="247">
        <f t="shared" si="38"/>
        <v>0</v>
      </c>
      <c r="AA248" s="227" t="str">
        <f>IFERROR(VLOOKUP(B248,[5]Поставка!$B$3:$AA$2063,26,0),"-")</f>
        <v>-</v>
      </c>
      <c r="AB248" s="229" t="str">
        <f>IFERROR(VLOOKUP(C248,'[6]Приложение №1'!$C$7:$F$124,4,0),"-")</f>
        <v>-</v>
      </c>
    </row>
    <row r="249" spans="1:28" ht="16.149999999999999" customHeight="1" x14ac:dyDescent="0.25">
      <c r="A249" s="66" t="s">
        <v>760</v>
      </c>
      <c r="B249" s="201" t="s">
        <v>761</v>
      </c>
      <c r="C249" s="201" t="s">
        <v>762</v>
      </c>
      <c r="D249" s="66">
        <v>1</v>
      </c>
      <c r="E249" s="182">
        <v>19</v>
      </c>
      <c r="F249" s="182">
        <v>19</v>
      </c>
      <c r="G249" s="173">
        <f>IFERROR(VLOOKUP(B249,'[1]ВОМ КГ-3 СОЭКС'!$C$3:$K$2063,9,0),"-")</f>
        <v>1</v>
      </c>
      <c r="H249" s="174">
        <f>IFERROR(VLOOKUP(B249,'[1]ВОМ КГ-3 СОЭКС'!$C$3:$L$2063,10,0),"-")</f>
        <v>19</v>
      </c>
      <c r="I249" s="175" t="str">
        <f>IFERROR(VLOOKUP(B249,[2]Отгрузки!$B$313:$C$510,2,0),"-")</f>
        <v>-</v>
      </c>
      <c r="J249" s="176" t="str">
        <f t="shared" si="39"/>
        <v>-</v>
      </c>
      <c r="K249" s="179" t="str">
        <f>IFERROR(VLOOKUP(B249,'[3]08.10.25'!$B$305:$C$502,2,0),"-")</f>
        <v>-</v>
      </c>
      <c r="L249" s="180" t="str">
        <f t="shared" si="30"/>
        <v>-</v>
      </c>
      <c r="M249" s="181" t="str">
        <f t="shared" si="31"/>
        <v>-</v>
      </c>
      <c r="N249" s="214" t="str">
        <f t="shared" si="32"/>
        <v>-</v>
      </c>
      <c r="O249" s="220">
        <f t="shared" si="33"/>
        <v>1</v>
      </c>
      <c r="P249" s="221">
        <f t="shared" si="34"/>
        <v>19</v>
      </c>
      <c r="Q249" s="217" t="str">
        <f>IFERROR(VLOOKUP(B249,'[4]Выполнение 1'!$B$7:$D$236,3,0),"-")</f>
        <v>-</v>
      </c>
      <c r="R249" s="178" t="str">
        <f t="shared" si="35"/>
        <v>-</v>
      </c>
      <c r="S249" s="177"/>
      <c r="T249" s="184">
        <f t="shared" si="36"/>
        <v>0</v>
      </c>
      <c r="U249" s="224">
        <v>0</v>
      </c>
      <c r="V249" s="241">
        <v>0</v>
      </c>
      <c r="W249" s="246" t="s">
        <v>5183</v>
      </c>
      <c r="X249" s="246" t="s">
        <v>5183</v>
      </c>
      <c r="Y249" s="247">
        <f t="shared" si="37"/>
        <v>0</v>
      </c>
      <c r="Z249" s="247">
        <f t="shared" si="38"/>
        <v>0</v>
      </c>
      <c r="AA249" s="227" t="str">
        <f>IFERROR(VLOOKUP(B249,[5]Поставка!$B$3:$AA$2063,26,0),"-")</f>
        <v>-</v>
      </c>
      <c r="AB249" s="229" t="str">
        <f>IFERROR(VLOOKUP(C249,'[6]Приложение №1'!$C$7:$F$124,4,0),"-")</f>
        <v>-</v>
      </c>
    </row>
    <row r="250" spans="1:28" ht="16.149999999999999" customHeight="1" x14ac:dyDescent="0.25">
      <c r="A250" s="66" t="s">
        <v>763</v>
      </c>
      <c r="B250" s="201" t="s">
        <v>764</v>
      </c>
      <c r="C250" s="201" t="s">
        <v>765</v>
      </c>
      <c r="D250" s="66">
        <v>1</v>
      </c>
      <c r="E250" s="182">
        <v>12.2</v>
      </c>
      <c r="F250" s="182">
        <v>12.2</v>
      </c>
      <c r="G250" s="173">
        <f>IFERROR(VLOOKUP(B250,'[1]ВОМ КГ-3 СОЭКС'!$C$3:$K$2063,9,0),"-")</f>
        <v>1</v>
      </c>
      <c r="H250" s="174">
        <f>IFERROR(VLOOKUP(B250,'[1]ВОМ КГ-3 СОЭКС'!$C$3:$L$2063,10,0),"-")</f>
        <v>12.2</v>
      </c>
      <c r="I250" s="175" t="str">
        <f>IFERROR(VLOOKUP(B250,[2]Отгрузки!$B$313:$C$510,2,0),"-")</f>
        <v>-</v>
      </c>
      <c r="J250" s="176" t="str">
        <f t="shared" si="39"/>
        <v>-</v>
      </c>
      <c r="K250" s="179" t="str">
        <f>IFERROR(VLOOKUP(B250,'[3]08.10.25'!$B$305:$C$502,2,0),"-")</f>
        <v>-</v>
      </c>
      <c r="L250" s="180" t="str">
        <f t="shared" si="30"/>
        <v>-</v>
      </c>
      <c r="M250" s="181" t="str">
        <f t="shared" si="31"/>
        <v>-</v>
      </c>
      <c r="N250" s="214" t="str">
        <f t="shared" si="32"/>
        <v>-</v>
      </c>
      <c r="O250" s="220">
        <f t="shared" si="33"/>
        <v>1</v>
      </c>
      <c r="P250" s="221">
        <f t="shared" si="34"/>
        <v>12.2</v>
      </c>
      <c r="Q250" s="217" t="str">
        <f>IFERROR(VLOOKUP(B250,'[4]Выполнение 1'!$B$7:$D$236,3,0),"-")</f>
        <v>-</v>
      </c>
      <c r="R250" s="178" t="str">
        <f t="shared" si="35"/>
        <v>-</v>
      </c>
      <c r="S250" s="177"/>
      <c r="T250" s="184">
        <f t="shared" si="36"/>
        <v>0</v>
      </c>
      <c r="U250" s="224">
        <v>0</v>
      </c>
      <c r="V250" s="241">
        <v>0</v>
      </c>
      <c r="W250" s="246" t="s">
        <v>5183</v>
      </c>
      <c r="X250" s="246" t="s">
        <v>5183</v>
      </c>
      <c r="Y250" s="247">
        <f t="shared" si="37"/>
        <v>0</v>
      </c>
      <c r="Z250" s="247">
        <f t="shared" si="38"/>
        <v>0</v>
      </c>
      <c r="AA250" s="227" t="str">
        <f>IFERROR(VLOOKUP(B250,[5]Поставка!$B$3:$AA$2063,26,0),"-")</f>
        <v>-</v>
      </c>
      <c r="AB250" s="229" t="str">
        <f>IFERROR(VLOOKUP(C250,'[6]Приложение №1'!$C$7:$F$124,4,0),"-")</f>
        <v>-</v>
      </c>
    </row>
    <row r="251" spans="1:28" ht="16.149999999999999" customHeight="1" x14ac:dyDescent="0.25">
      <c r="A251" s="66" t="s">
        <v>766</v>
      </c>
      <c r="B251" s="201" t="s">
        <v>767</v>
      </c>
      <c r="C251" s="201" t="s">
        <v>768</v>
      </c>
      <c r="D251" s="66">
        <v>2</v>
      </c>
      <c r="E251" s="182">
        <v>178.8</v>
      </c>
      <c r="F251" s="182">
        <v>357.6</v>
      </c>
      <c r="G251" s="173">
        <f>IFERROR(VLOOKUP(B251,'[1]ВОМ КГ-3 СОЭКС'!$C$3:$K$2063,9,0),"-")</f>
        <v>2</v>
      </c>
      <c r="H251" s="174">
        <f>IFERROR(VLOOKUP(B251,'[1]ВОМ КГ-3 СОЭКС'!$C$3:$L$2063,10,0),"-")</f>
        <v>357.6</v>
      </c>
      <c r="I251" s="175" t="str">
        <f>IFERROR(VLOOKUP(B251,[2]Отгрузки!$B$313:$C$510,2,0),"-")</f>
        <v>-</v>
      </c>
      <c r="J251" s="176" t="str">
        <f t="shared" si="39"/>
        <v>-</v>
      </c>
      <c r="K251" s="179" t="str">
        <f>IFERROR(VLOOKUP(B251,'[3]08.10.25'!$B$305:$C$502,2,0),"-")</f>
        <v>-</v>
      </c>
      <c r="L251" s="180" t="str">
        <f t="shared" si="30"/>
        <v>-</v>
      </c>
      <c r="M251" s="181" t="str">
        <f t="shared" si="31"/>
        <v>-</v>
      </c>
      <c r="N251" s="214" t="str">
        <f t="shared" si="32"/>
        <v>-</v>
      </c>
      <c r="O251" s="220">
        <f t="shared" si="33"/>
        <v>2</v>
      </c>
      <c r="P251" s="221">
        <f t="shared" si="34"/>
        <v>357.6</v>
      </c>
      <c r="Q251" s="217" t="str">
        <f>IFERROR(VLOOKUP(B251,'[4]Выполнение 1'!$B$7:$D$236,3,0),"-")</f>
        <v>-</v>
      </c>
      <c r="R251" s="178" t="str">
        <f t="shared" si="35"/>
        <v>-</v>
      </c>
      <c r="S251" s="177"/>
      <c r="T251" s="184">
        <f t="shared" si="36"/>
        <v>0</v>
      </c>
      <c r="U251" s="224">
        <v>0</v>
      </c>
      <c r="V251" s="241">
        <v>0</v>
      </c>
      <c r="W251" s="246" t="s">
        <v>5183</v>
      </c>
      <c r="X251" s="246" t="s">
        <v>5183</v>
      </c>
      <c r="Y251" s="247">
        <f t="shared" si="37"/>
        <v>0</v>
      </c>
      <c r="Z251" s="247">
        <f t="shared" si="38"/>
        <v>0</v>
      </c>
      <c r="AA251" s="227" t="str">
        <f>IFERROR(VLOOKUP(B251,[5]Поставка!$B$3:$AA$2063,26,0),"-")</f>
        <v>-</v>
      </c>
      <c r="AB251" s="229" t="str">
        <f>IFERROR(VLOOKUP(C251,'[6]Приложение №1'!$C$7:$F$124,4,0),"-")</f>
        <v>-</v>
      </c>
    </row>
    <row r="252" spans="1:28" ht="16.149999999999999" customHeight="1" x14ac:dyDescent="0.25">
      <c r="A252" s="66" t="s">
        <v>769</v>
      </c>
      <c r="B252" s="201" t="s">
        <v>770</v>
      </c>
      <c r="C252" s="201" t="s">
        <v>771</v>
      </c>
      <c r="D252" s="66">
        <v>1</v>
      </c>
      <c r="E252" s="182">
        <v>165.8</v>
      </c>
      <c r="F252" s="182">
        <v>165.8</v>
      </c>
      <c r="G252" s="173">
        <f>IFERROR(VLOOKUP(B252,'[1]ВОМ КГ-3 СОЭКС'!$C$3:$K$2063,9,0),"-")</f>
        <v>1</v>
      </c>
      <c r="H252" s="174">
        <f>IFERROR(VLOOKUP(B252,'[1]ВОМ КГ-3 СОЭКС'!$C$3:$L$2063,10,0),"-")</f>
        <v>165.8</v>
      </c>
      <c r="I252" s="175" t="str">
        <f>IFERROR(VLOOKUP(B252,[2]Отгрузки!$B$313:$C$510,2,0),"-")</f>
        <v>-</v>
      </c>
      <c r="J252" s="176" t="str">
        <f t="shared" si="39"/>
        <v>-</v>
      </c>
      <c r="K252" s="179" t="str">
        <f>IFERROR(VLOOKUP(B252,'[3]08.10.25'!$B$305:$C$502,2,0),"-")</f>
        <v>-</v>
      </c>
      <c r="L252" s="180" t="str">
        <f t="shared" si="30"/>
        <v>-</v>
      </c>
      <c r="M252" s="181" t="str">
        <f t="shared" si="31"/>
        <v>-</v>
      </c>
      <c r="N252" s="214" t="str">
        <f t="shared" si="32"/>
        <v>-</v>
      </c>
      <c r="O252" s="220">
        <f t="shared" si="33"/>
        <v>1</v>
      </c>
      <c r="P252" s="221">
        <f t="shared" si="34"/>
        <v>165.8</v>
      </c>
      <c r="Q252" s="217" t="str">
        <f>IFERROR(VLOOKUP(B252,'[4]Выполнение 1'!$B$7:$D$236,3,0),"-")</f>
        <v>-</v>
      </c>
      <c r="R252" s="178" t="str">
        <f t="shared" si="35"/>
        <v>-</v>
      </c>
      <c r="S252" s="177"/>
      <c r="T252" s="184">
        <f t="shared" si="36"/>
        <v>0</v>
      </c>
      <c r="U252" s="224">
        <v>0</v>
      </c>
      <c r="V252" s="241">
        <v>0</v>
      </c>
      <c r="W252" s="246" t="s">
        <v>5183</v>
      </c>
      <c r="X252" s="246" t="s">
        <v>5183</v>
      </c>
      <c r="Y252" s="247">
        <f t="shared" si="37"/>
        <v>0</v>
      </c>
      <c r="Z252" s="247">
        <f t="shared" si="38"/>
        <v>0</v>
      </c>
      <c r="AA252" s="227" t="str">
        <f>IFERROR(VLOOKUP(B252,[5]Поставка!$B$3:$AA$2063,26,0),"-")</f>
        <v>-</v>
      </c>
      <c r="AB252" s="229" t="str">
        <f>IFERROR(VLOOKUP(C252,'[6]Приложение №1'!$C$7:$F$124,4,0),"-")</f>
        <v>-</v>
      </c>
    </row>
    <row r="253" spans="1:28" ht="16.149999999999999" customHeight="1" x14ac:dyDescent="0.25">
      <c r="A253" s="66" t="s">
        <v>772</v>
      </c>
      <c r="B253" s="201" t="s">
        <v>773</v>
      </c>
      <c r="C253" s="201" t="s">
        <v>774</v>
      </c>
      <c r="D253" s="66">
        <v>1</v>
      </c>
      <c r="E253" s="182">
        <v>247.6</v>
      </c>
      <c r="F253" s="182">
        <v>247.6</v>
      </c>
      <c r="G253" s="173">
        <f>IFERROR(VLOOKUP(B253,'[1]ВОМ КГ-3 СОЭКС'!$C$3:$K$2063,9,0),"-")</f>
        <v>1</v>
      </c>
      <c r="H253" s="174">
        <f>IFERROR(VLOOKUP(B253,'[1]ВОМ КГ-3 СОЭКС'!$C$3:$L$2063,10,0),"-")</f>
        <v>247.6</v>
      </c>
      <c r="I253" s="175" t="str">
        <f>IFERROR(VLOOKUP(B253,[2]Отгрузки!$B$313:$C$510,2,0),"-")</f>
        <v>-</v>
      </c>
      <c r="J253" s="176" t="str">
        <f t="shared" si="39"/>
        <v>-</v>
      </c>
      <c r="K253" s="179" t="str">
        <f>IFERROR(VLOOKUP(B253,'[3]08.10.25'!$B$305:$C$502,2,0),"-")</f>
        <v>-</v>
      </c>
      <c r="L253" s="180" t="str">
        <f t="shared" si="30"/>
        <v>-</v>
      </c>
      <c r="M253" s="181" t="str">
        <f t="shared" si="31"/>
        <v>-</v>
      </c>
      <c r="N253" s="214" t="str">
        <f t="shared" si="32"/>
        <v>-</v>
      </c>
      <c r="O253" s="220">
        <f t="shared" si="33"/>
        <v>1</v>
      </c>
      <c r="P253" s="221">
        <f t="shared" si="34"/>
        <v>247.6</v>
      </c>
      <c r="Q253" s="217" t="str">
        <f>IFERROR(VLOOKUP(B253,'[4]Выполнение 1'!$B$7:$D$236,3,0),"-")</f>
        <v>-</v>
      </c>
      <c r="R253" s="178" t="str">
        <f t="shared" si="35"/>
        <v>-</v>
      </c>
      <c r="S253" s="177"/>
      <c r="T253" s="184">
        <f t="shared" si="36"/>
        <v>0</v>
      </c>
      <c r="U253" s="224">
        <v>0</v>
      </c>
      <c r="V253" s="241">
        <v>0</v>
      </c>
      <c r="W253" s="246" t="s">
        <v>5183</v>
      </c>
      <c r="X253" s="246" t="s">
        <v>5183</v>
      </c>
      <c r="Y253" s="247">
        <f t="shared" si="37"/>
        <v>0</v>
      </c>
      <c r="Z253" s="247">
        <f t="shared" si="38"/>
        <v>0</v>
      </c>
      <c r="AA253" s="227" t="str">
        <f>IFERROR(VLOOKUP(B253,[5]Поставка!$B$3:$AA$2063,26,0),"-")</f>
        <v>-</v>
      </c>
      <c r="AB253" s="229" t="str">
        <f>IFERROR(VLOOKUP(C253,'[6]Приложение №1'!$C$7:$F$124,4,0),"-")</f>
        <v>-</v>
      </c>
    </row>
    <row r="254" spans="1:28" ht="16.149999999999999" customHeight="1" x14ac:dyDescent="0.25">
      <c r="A254" s="66" t="s">
        <v>775</v>
      </c>
      <c r="B254" s="201" t="s">
        <v>776</v>
      </c>
      <c r="C254" s="201" t="s">
        <v>777</v>
      </c>
      <c r="D254" s="66">
        <v>1</v>
      </c>
      <c r="E254" s="182">
        <v>230</v>
      </c>
      <c r="F254" s="182">
        <v>230</v>
      </c>
      <c r="G254" s="173">
        <f>IFERROR(VLOOKUP(B254,'[1]ВОМ КГ-3 СОЭКС'!$C$3:$K$2063,9,0),"-")</f>
        <v>1</v>
      </c>
      <c r="H254" s="174">
        <f>IFERROR(VLOOKUP(B254,'[1]ВОМ КГ-3 СОЭКС'!$C$3:$L$2063,10,0),"-")</f>
        <v>230</v>
      </c>
      <c r="I254" s="175" t="str">
        <f>IFERROR(VLOOKUP(B254,[2]Отгрузки!$B$313:$C$510,2,0),"-")</f>
        <v>-</v>
      </c>
      <c r="J254" s="176" t="str">
        <f t="shared" si="39"/>
        <v>-</v>
      </c>
      <c r="K254" s="179" t="str">
        <f>IFERROR(VLOOKUP(B254,'[3]08.10.25'!$B$305:$C$502,2,0),"-")</f>
        <v>-</v>
      </c>
      <c r="L254" s="180" t="str">
        <f t="shared" si="30"/>
        <v>-</v>
      </c>
      <c r="M254" s="181" t="str">
        <f t="shared" si="31"/>
        <v>-</v>
      </c>
      <c r="N254" s="214" t="str">
        <f t="shared" si="32"/>
        <v>-</v>
      </c>
      <c r="O254" s="220">
        <f t="shared" si="33"/>
        <v>1</v>
      </c>
      <c r="P254" s="221">
        <f t="shared" si="34"/>
        <v>230</v>
      </c>
      <c r="Q254" s="217" t="str">
        <f>IFERROR(VLOOKUP(B254,'[4]Выполнение 1'!$B$7:$D$236,3,0),"-")</f>
        <v>-</v>
      </c>
      <c r="R254" s="178" t="str">
        <f t="shared" si="35"/>
        <v>-</v>
      </c>
      <c r="S254" s="177"/>
      <c r="T254" s="184">
        <f t="shared" si="36"/>
        <v>0</v>
      </c>
      <c r="U254" s="224">
        <v>0</v>
      </c>
      <c r="V254" s="241">
        <v>0</v>
      </c>
      <c r="W254" s="246" t="s">
        <v>5183</v>
      </c>
      <c r="X254" s="246" t="s">
        <v>5183</v>
      </c>
      <c r="Y254" s="247">
        <f t="shared" si="37"/>
        <v>0</v>
      </c>
      <c r="Z254" s="247">
        <f t="shared" si="38"/>
        <v>0</v>
      </c>
      <c r="AA254" s="227" t="str">
        <f>IFERROR(VLOOKUP(B254,[5]Поставка!$B$3:$AA$2063,26,0),"-")</f>
        <v>-</v>
      </c>
      <c r="AB254" s="229" t="str">
        <f>IFERROR(VLOOKUP(C254,'[6]Приложение №1'!$C$7:$F$124,4,0),"-")</f>
        <v>-</v>
      </c>
    </row>
    <row r="255" spans="1:28" ht="16.149999999999999" customHeight="1" x14ac:dyDescent="0.25">
      <c r="A255" s="66" t="s">
        <v>778</v>
      </c>
      <c r="B255" s="201" t="s">
        <v>779</v>
      </c>
      <c r="C255" s="201" t="s">
        <v>780</v>
      </c>
      <c r="D255" s="66">
        <v>1</v>
      </c>
      <c r="E255" s="182">
        <v>219.6</v>
      </c>
      <c r="F255" s="182">
        <v>219.6</v>
      </c>
      <c r="G255" s="173">
        <f>IFERROR(VLOOKUP(B255,'[1]ВОМ КГ-3 СОЭКС'!$C$3:$K$2063,9,0),"-")</f>
        <v>1</v>
      </c>
      <c r="H255" s="174">
        <f>IFERROR(VLOOKUP(B255,'[1]ВОМ КГ-3 СОЭКС'!$C$3:$L$2063,10,0),"-")</f>
        <v>219.6</v>
      </c>
      <c r="I255" s="175" t="str">
        <f>IFERROR(VLOOKUP(B255,[2]Отгрузки!$B$313:$C$510,2,0),"-")</f>
        <v>-</v>
      </c>
      <c r="J255" s="176" t="str">
        <f t="shared" si="39"/>
        <v>-</v>
      </c>
      <c r="K255" s="179" t="str">
        <f>IFERROR(VLOOKUP(B255,'[3]08.10.25'!$B$305:$C$502,2,0),"-")</f>
        <v>-</v>
      </c>
      <c r="L255" s="180" t="str">
        <f t="shared" si="30"/>
        <v>-</v>
      </c>
      <c r="M255" s="181" t="str">
        <f t="shared" si="31"/>
        <v>-</v>
      </c>
      <c r="N255" s="214" t="str">
        <f t="shared" si="32"/>
        <v>-</v>
      </c>
      <c r="O255" s="220">
        <f t="shared" si="33"/>
        <v>1</v>
      </c>
      <c r="P255" s="221">
        <f t="shared" si="34"/>
        <v>219.6</v>
      </c>
      <c r="Q255" s="217" t="str">
        <f>IFERROR(VLOOKUP(B255,'[4]Выполнение 1'!$B$7:$D$236,3,0),"-")</f>
        <v>-</v>
      </c>
      <c r="R255" s="178" t="str">
        <f t="shared" si="35"/>
        <v>-</v>
      </c>
      <c r="S255" s="177"/>
      <c r="T255" s="184">
        <f t="shared" si="36"/>
        <v>0</v>
      </c>
      <c r="U255" s="224">
        <v>0</v>
      </c>
      <c r="V255" s="241">
        <v>0</v>
      </c>
      <c r="W255" s="246" t="s">
        <v>5183</v>
      </c>
      <c r="X255" s="246" t="s">
        <v>5183</v>
      </c>
      <c r="Y255" s="247">
        <f t="shared" si="37"/>
        <v>0</v>
      </c>
      <c r="Z255" s="247">
        <f t="shared" si="38"/>
        <v>0</v>
      </c>
      <c r="AA255" s="227" t="str">
        <f>IFERROR(VLOOKUP(B255,[5]Поставка!$B$3:$AA$2063,26,0),"-")</f>
        <v>-</v>
      </c>
      <c r="AB255" s="229" t="str">
        <f>IFERROR(VLOOKUP(C255,'[6]Приложение №1'!$C$7:$F$124,4,0),"-")</f>
        <v>-</v>
      </c>
    </row>
    <row r="256" spans="1:28" ht="16.149999999999999" customHeight="1" x14ac:dyDescent="0.25">
      <c r="A256" s="66" t="s">
        <v>781</v>
      </c>
      <c r="B256" s="201" t="s">
        <v>782</v>
      </c>
      <c r="C256" s="201" t="s">
        <v>783</v>
      </c>
      <c r="D256" s="66">
        <v>1</v>
      </c>
      <c r="E256" s="182">
        <v>183.4</v>
      </c>
      <c r="F256" s="182">
        <v>183.4</v>
      </c>
      <c r="G256" s="173">
        <f>IFERROR(VLOOKUP(B256,'[1]ВОМ КГ-3 СОЭКС'!$C$3:$K$2063,9,0),"-")</f>
        <v>1</v>
      </c>
      <c r="H256" s="174">
        <f>IFERROR(VLOOKUP(B256,'[1]ВОМ КГ-3 СОЭКС'!$C$3:$L$2063,10,0),"-")</f>
        <v>183.4</v>
      </c>
      <c r="I256" s="175" t="str">
        <f>IFERROR(VLOOKUP(B256,[2]Отгрузки!$B$313:$C$510,2,0),"-")</f>
        <v>-</v>
      </c>
      <c r="J256" s="176" t="str">
        <f t="shared" si="39"/>
        <v>-</v>
      </c>
      <c r="K256" s="179" t="str">
        <f>IFERROR(VLOOKUP(B256,'[3]08.10.25'!$B$305:$C$502,2,0),"-")</f>
        <v>-</v>
      </c>
      <c r="L256" s="180" t="str">
        <f t="shared" si="30"/>
        <v>-</v>
      </c>
      <c r="M256" s="181" t="str">
        <f t="shared" si="31"/>
        <v>-</v>
      </c>
      <c r="N256" s="214" t="str">
        <f t="shared" si="32"/>
        <v>-</v>
      </c>
      <c r="O256" s="220">
        <f t="shared" si="33"/>
        <v>1</v>
      </c>
      <c r="P256" s="221">
        <f t="shared" si="34"/>
        <v>183.4</v>
      </c>
      <c r="Q256" s="217" t="str">
        <f>IFERROR(VLOOKUP(B256,'[4]Выполнение 1'!$B$7:$D$236,3,0),"-")</f>
        <v>-</v>
      </c>
      <c r="R256" s="178" t="str">
        <f t="shared" si="35"/>
        <v>-</v>
      </c>
      <c r="S256" s="177"/>
      <c r="T256" s="184">
        <f t="shared" si="36"/>
        <v>0</v>
      </c>
      <c r="U256" s="224">
        <v>0</v>
      </c>
      <c r="V256" s="241">
        <v>0</v>
      </c>
      <c r="W256" s="246" t="s">
        <v>5183</v>
      </c>
      <c r="X256" s="246" t="s">
        <v>5183</v>
      </c>
      <c r="Y256" s="247">
        <f t="shared" si="37"/>
        <v>0</v>
      </c>
      <c r="Z256" s="247">
        <f t="shared" si="38"/>
        <v>0</v>
      </c>
      <c r="AA256" s="227" t="str">
        <f>IFERROR(VLOOKUP(B256,[5]Поставка!$B$3:$AA$2063,26,0),"-")</f>
        <v>-</v>
      </c>
      <c r="AB256" s="229" t="str">
        <f>IFERROR(VLOOKUP(C256,'[6]Приложение №1'!$C$7:$F$124,4,0),"-")</f>
        <v>-</v>
      </c>
    </row>
    <row r="257" spans="1:28" ht="16.149999999999999" customHeight="1" x14ac:dyDescent="0.25">
      <c r="A257" s="66" t="s">
        <v>784</v>
      </c>
      <c r="B257" s="201" t="s">
        <v>785</v>
      </c>
      <c r="C257" s="201" t="s">
        <v>786</v>
      </c>
      <c r="D257" s="66">
        <v>1</v>
      </c>
      <c r="E257" s="182">
        <v>244.4</v>
      </c>
      <c r="F257" s="182">
        <v>244.4</v>
      </c>
      <c r="G257" s="173">
        <f>IFERROR(VLOOKUP(B257,'[1]ВОМ КГ-3 СОЭКС'!$C$3:$K$2063,9,0),"-")</f>
        <v>1</v>
      </c>
      <c r="H257" s="174">
        <f>IFERROR(VLOOKUP(B257,'[1]ВОМ КГ-3 СОЭКС'!$C$3:$L$2063,10,0),"-")</f>
        <v>244.4</v>
      </c>
      <c r="I257" s="175" t="str">
        <f>IFERROR(VLOOKUP(B257,[2]Отгрузки!$B$313:$C$510,2,0),"-")</f>
        <v>-</v>
      </c>
      <c r="J257" s="176" t="str">
        <f t="shared" si="39"/>
        <v>-</v>
      </c>
      <c r="K257" s="179" t="str">
        <f>IFERROR(VLOOKUP(B257,'[3]08.10.25'!$B$305:$C$502,2,0),"-")</f>
        <v>-</v>
      </c>
      <c r="L257" s="180" t="str">
        <f t="shared" si="30"/>
        <v>-</v>
      </c>
      <c r="M257" s="181" t="str">
        <f t="shared" si="31"/>
        <v>-</v>
      </c>
      <c r="N257" s="214" t="str">
        <f t="shared" si="32"/>
        <v>-</v>
      </c>
      <c r="O257" s="220">
        <f t="shared" si="33"/>
        <v>1</v>
      </c>
      <c r="P257" s="221">
        <f t="shared" si="34"/>
        <v>244.4</v>
      </c>
      <c r="Q257" s="217" t="str">
        <f>IFERROR(VLOOKUP(B257,'[4]Выполнение 1'!$B$7:$D$236,3,0),"-")</f>
        <v>-</v>
      </c>
      <c r="R257" s="178" t="str">
        <f t="shared" si="35"/>
        <v>-</v>
      </c>
      <c r="S257" s="177"/>
      <c r="T257" s="184">
        <f t="shared" si="36"/>
        <v>0</v>
      </c>
      <c r="U257" s="224">
        <v>0</v>
      </c>
      <c r="V257" s="241">
        <v>0</v>
      </c>
      <c r="W257" s="246" t="s">
        <v>5183</v>
      </c>
      <c r="X257" s="246" t="s">
        <v>5183</v>
      </c>
      <c r="Y257" s="247">
        <f t="shared" si="37"/>
        <v>0</v>
      </c>
      <c r="Z257" s="247">
        <f t="shared" si="38"/>
        <v>0</v>
      </c>
      <c r="AA257" s="227" t="str">
        <f>IFERROR(VLOOKUP(B257,[5]Поставка!$B$3:$AA$2063,26,0),"-")</f>
        <v>-</v>
      </c>
      <c r="AB257" s="229" t="str">
        <f>IFERROR(VLOOKUP(C257,'[6]Приложение №1'!$C$7:$F$124,4,0),"-")</f>
        <v>-</v>
      </c>
    </row>
    <row r="258" spans="1:28" ht="16.149999999999999" customHeight="1" x14ac:dyDescent="0.25">
      <c r="A258" s="66" t="s">
        <v>787</v>
      </c>
      <c r="B258" s="201" t="s">
        <v>788</v>
      </c>
      <c r="C258" s="201" t="s">
        <v>789</v>
      </c>
      <c r="D258" s="66">
        <v>1</v>
      </c>
      <c r="E258" s="182">
        <v>226.8</v>
      </c>
      <c r="F258" s="182">
        <v>226.8</v>
      </c>
      <c r="G258" s="173">
        <f>IFERROR(VLOOKUP(B258,'[1]ВОМ КГ-3 СОЭКС'!$C$3:$K$2063,9,0),"-")</f>
        <v>1</v>
      </c>
      <c r="H258" s="174">
        <f>IFERROR(VLOOKUP(B258,'[1]ВОМ КГ-3 СОЭКС'!$C$3:$L$2063,10,0),"-")</f>
        <v>226.8</v>
      </c>
      <c r="I258" s="175" t="str">
        <f>IFERROR(VLOOKUP(B258,[2]Отгрузки!$B$313:$C$510,2,0),"-")</f>
        <v>-</v>
      </c>
      <c r="J258" s="176" t="str">
        <f t="shared" si="39"/>
        <v>-</v>
      </c>
      <c r="K258" s="179" t="str">
        <f>IFERROR(VLOOKUP(B258,'[3]08.10.25'!$B$305:$C$502,2,0),"-")</f>
        <v>-</v>
      </c>
      <c r="L258" s="180" t="str">
        <f t="shared" ref="L258:L321" si="40">IFERROR(K258*E258,"-")</f>
        <v>-</v>
      </c>
      <c r="M258" s="181" t="str">
        <f t="shared" ref="M258:M321" si="41">IFERROR(K258-I258,"-")</f>
        <v>-</v>
      </c>
      <c r="N258" s="214" t="str">
        <f t="shared" ref="N258:N321" si="42">IFERROR(M258*E258,"-")</f>
        <v>-</v>
      </c>
      <c r="O258" s="220">
        <f t="shared" ref="O258:O321" si="43">IFERROR(IF(ISNUMBER(G258),G258,0)-IF(ISNUMBER(K258),K258,0),"-")</f>
        <v>1</v>
      </c>
      <c r="P258" s="221">
        <f t="shared" ref="P258:P321" si="44">IFERROR(O258*E258,"-")</f>
        <v>226.8</v>
      </c>
      <c r="Q258" s="217" t="str">
        <f>IFERROR(VLOOKUP(B258,'[4]Выполнение 1'!$B$7:$D$236,3,0),"-")</f>
        <v>-</v>
      </c>
      <c r="R258" s="178" t="str">
        <f t="shared" ref="R258:R321" si="45">IFERROR(Q258*E258,"-")</f>
        <v>-</v>
      </c>
      <c r="S258" s="177"/>
      <c r="T258" s="184">
        <f t="shared" si="36"/>
        <v>0</v>
      </c>
      <c r="U258" s="224">
        <v>0</v>
      </c>
      <c r="V258" s="241">
        <v>0</v>
      </c>
      <c r="W258" s="246" t="s">
        <v>5183</v>
      </c>
      <c r="X258" s="246" t="s">
        <v>5183</v>
      </c>
      <c r="Y258" s="247">
        <f t="shared" si="37"/>
        <v>0</v>
      </c>
      <c r="Z258" s="247">
        <f t="shared" si="38"/>
        <v>0</v>
      </c>
      <c r="AA258" s="227" t="str">
        <f>IFERROR(VLOOKUP(B258,[5]Поставка!$B$3:$AA$2063,26,0),"-")</f>
        <v>-</v>
      </c>
      <c r="AB258" s="229" t="str">
        <f>IFERROR(VLOOKUP(C258,'[6]Приложение №1'!$C$7:$F$124,4,0),"-")</f>
        <v>-</v>
      </c>
    </row>
    <row r="259" spans="1:28" ht="16.149999999999999" customHeight="1" x14ac:dyDescent="0.25">
      <c r="A259" s="66" t="s">
        <v>790</v>
      </c>
      <c r="B259" s="201" t="s">
        <v>791</v>
      </c>
      <c r="C259" s="201" t="s">
        <v>792</v>
      </c>
      <c r="D259" s="66">
        <v>1</v>
      </c>
      <c r="E259" s="182">
        <v>170.5</v>
      </c>
      <c r="F259" s="182">
        <v>170.5</v>
      </c>
      <c r="G259" s="173">
        <f>IFERROR(VLOOKUP(B259,'[1]ВОМ КГ-3 СОЭКС'!$C$3:$K$2063,9,0),"-")</f>
        <v>1</v>
      </c>
      <c r="H259" s="174">
        <f>IFERROR(VLOOKUP(B259,'[1]ВОМ КГ-3 СОЭКС'!$C$3:$L$2063,10,0),"-")</f>
        <v>170.5</v>
      </c>
      <c r="I259" s="175" t="str">
        <f>IFERROR(VLOOKUP(B259,[2]Отгрузки!$B$313:$C$510,2,0),"-")</f>
        <v>-</v>
      </c>
      <c r="J259" s="176" t="str">
        <f t="shared" si="39"/>
        <v>-</v>
      </c>
      <c r="K259" s="179" t="str">
        <f>IFERROR(VLOOKUP(B259,'[3]08.10.25'!$B$305:$C$502,2,0),"-")</f>
        <v>-</v>
      </c>
      <c r="L259" s="180" t="str">
        <f t="shared" si="40"/>
        <v>-</v>
      </c>
      <c r="M259" s="181" t="str">
        <f t="shared" si="41"/>
        <v>-</v>
      </c>
      <c r="N259" s="214" t="str">
        <f t="shared" si="42"/>
        <v>-</v>
      </c>
      <c r="O259" s="220">
        <f t="shared" si="43"/>
        <v>1</v>
      </c>
      <c r="P259" s="221">
        <f t="shared" si="44"/>
        <v>170.5</v>
      </c>
      <c r="Q259" s="217" t="str">
        <f>IFERROR(VLOOKUP(B259,'[4]Выполнение 1'!$B$7:$D$236,3,0),"-")</f>
        <v>-</v>
      </c>
      <c r="R259" s="178" t="str">
        <f t="shared" si="45"/>
        <v>-</v>
      </c>
      <c r="S259" s="177"/>
      <c r="T259" s="184">
        <f t="shared" ref="T259:T322" si="46">S259*E259</f>
        <v>0</v>
      </c>
      <c r="U259" s="224">
        <v>0</v>
      </c>
      <c r="V259" s="241">
        <v>0</v>
      </c>
      <c r="W259" s="246" t="s">
        <v>5183</v>
      </c>
      <c r="X259" s="246" t="s">
        <v>5183</v>
      </c>
      <c r="Y259" s="247">
        <f t="shared" ref="Y259:Y322" si="47">ROUND(ABS(VALUE(SUBSTITUTE(U259,"-","0"))-VALUE(SUBSTITUTE(W259,"-","0"))),2)</f>
        <v>0</v>
      </c>
      <c r="Z259" s="247">
        <f t="shared" ref="Z259:Z322" si="48">ROUND(ABS(VALUE(SUBSTITUTE(V259,"-","0"))-VALUE(SUBSTITUTE(X259,"-","0"))),2)</f>
        <v>0</v>
      </c>
      <c r="AA259" s="227" t="str">
        <f>IFERROR(VLOOKUP(B259,[5]Поставка!$B$3:$AA$2063,26,0),"-")</f>
        <v>-</v>
      </c>
      <c r="AB259" s="229" t="str">
        <f>IFERROR(VLOOKUP(C259,'[6]Приложение №1'!$C$7:$F$124,4,0),"-")</f>
        <v>-</v>
      </c>
    </row>
    <row r="260" spans="1:28" ht="16.149999999999999" customHeight="1" x14ac:dyDescent="0.25">
      <c r="A260" s="66" t="s">
        <v>793</v>
      </c>
      <c r="B260" s="201" t="s">
        <v>794</v>
      </c>
      <c r="C260" s="201" t="s">
        <v>795</v>
      </c>
      <c r="D260" s="66">
        <v>1</v>
      </c>
      <c r="E260" s="182">
        <v>117.4</v>
      </c>
      <c r="F260" s="182">
        <v>117.4</v>
      </c>
      <c r="G260" s="173">
        <f>IFERROR(VLOOKUP(B260,'[1]ВОМ КГ-3 СОЭКС'!$C$3:$K$2063,9,0),"-")</f>
        <v>1</v>
      </c>
      <c r="H260" s="174">
        <f>IFERROR(VLOOKUP(B260,'[1]ВОМ КГ-3 СОЭКС'!$C$3:$L$2063,10,0),"-")</f>
        <v>117.4</v>
      </c>
      <c r="I260" s="175" t="str">
        <f>IFERROR(VLOOKUP(B260,[2]Отгрузки!$B$313:$C$510,2,0),"-")</f>
        <v>-</v>
      </c>
      <c r="J260" s="176" t="str">
        <f t="shared" si="39"/>
        <v>-</v>
      </c>
      <c r="K260" s="179" t="str">
        <f>IFERROR(VLOOKUP(B260,'[3]08.10.25'!$B$305:$C$502,2,0),"-")</f>
        <v>-</v>
      </c>
      <c r="L260" s="180" t="str">
        <f t="shared" si="40"/>
        <v>-</v>
      </c>
      <c r="M260" s="181" t="str">
        <f t="shared" si="41"/>
        <v>-</v>
      </c>
      <c r="N260" s="214" t="str">
        <f t="shared" si="42"/>
        <v>-</v>
      </c>
      <c r="O260" s="220">
        <f t="shared" si="43"/>
        <v>1</v>
      </c>
      <c r="P260" s="221">
        <f t="shared" si="44"/>
        <v>117.4</v>
      </c>
      <c r="Q260" s="217" t="str">
        <f>IFERROR(VLOOKUP(B260,'[4]Выполнение 1'!$B$7:$D$236,3,0),"-")</f>
        <v>-</v>
      </c>
      <c r="R260" s="178" t="str">
        <f t="shared" si="45"/>
        <v>-</v>
      </c>
      <c r="S260" s="177"/>
      <c r="T260" s="184">
        <f t="shared" si="46"/>
        <v>0</v>
      </c>
      <c r="U260" s="224">
        <v>0</v>
      </c>
      <c r="V260" s="241">
        <v>0</v>
      </c>
      <c r="W260" s="246" t="s">
        <v>5183</v>
      </c>
      <c r="X260" s="246" t="s">
        <v>5183</v>
      </c>
      <c r="Y260" s="247">
        <f t="shared" si="47"/>
        <v>0</v>
      </c>
      <c r="Z260" s="247">
        <f t="shared" si="48"/>
        <v>0</v>
      </c>
      <c r="AA260" s="227" t="str">
        <f>IFERROR(VLOOKUP(B260,[5]Поставка!$B$3:$AA$2063,26,0),"-")</f>
        <v>-</v>
      </c>
      <c r="AB260" s="229" t="str">
        <f>IFERROR(VLOOKUP(C260,'[6]Приложение №1'!$C$7:$F$124,4,0),"-")</f>
        <v>-</v>
      </c>
    </row>
    <row r="261" spans="1:28" ht="16.149999999999999" customHeight="1" x14ac:dyDescent="0.25">
      <c r="A261" s="66" t="s">
        <v>796</v>
      </c>
      <c r="B261" s="201" t="s">
        <v>797</v>
      </c>
      <c r="C261" s="201" t="s">
        <v>798</v>
      </c>
      <c r="D261" s="66">
        <v>1</v>
      </c>
      <c r="E261" s="182">
        <v>97.7</v>
      </c>
      <c r="F261" s="182">
        <v>97.7</v>
      </c>
      <c r="G261" s="173">
        <f>IFERROR(VLOOKUP(B261,'[1]ВОМ КГ-3 СОЭКС'!$C$3:$K$2063,9,0),"-")</f>
        <v>0</v>
      </c>
      <c r="H261" s="174">
        <f>IFERROR(VLOOKUP(B261,'[1]ВОМ КГ-3 СОЭКС'!$C$3:$L$2063,10,0),"-")</f>
        <v>0</v>
      </c>
      <c r="I261" s="175" t="str">
        <f>IFERROR(VLOOKUP(B261,[2]Отгрузки!$B$313:$C$510,2,0),"-")</f>
        <v>-</v>
      </c>
      <c r="J261" s="176" t="str">
        <f t="shared" ref="J261:J324" si="49">IFERROR(I261*E261,"-")</f>
        <v>-</v>
      </c>
      <c r="K261" s="179" t="str">
        <f>IFERROR(VLOOKUP(B261,'[3]08.10.25'!$B$305:$C$502,2,0),"-")</f>
        <v>-</v>
      </c>
      <c r="L261" s="180" t="str">
        <f t="shared" si="40"/>
        <v>-</v>
      </c>
      <c r="M261" s="181" t="str">
        <f t="shared" si="41"/>
        <v>-</v>
      </c>
      <c r="N261" s="214" t="str">
        <f t="shared" si="42"/>
        <v>-</v>
      </c>
      <c r="O261" s="220">
        <f t="shared" si="43"/>
        <v>0</v>
      </c>
      <c r="P261" s="221">
        <f t="shared" si="44"/>
        <v>0</v>
      </c>
      <c r="Q261" s="217" t="str">
        <f>IFERROR(VLOOKUP(B261,'[4]Выполнение 1'!$B$7:$D$236,3,0),"-")</f>
        <v>-</v>
      </c>
      <c r="R261" s="178" t="str">
        <f t="shared" si="45"/>
        <v>-</v>
      </c>
      <c r="S261" s="177"/>
      <c r="T261" s="184">
        <f t="shared" si="46"/>
        <v>0</v>
      </c>
      <c r="U261" s="224">
        <v>1</v>
      </c>
      <c r="V261" s="241">
        <v>97.7</v>
      </c>
      <c r="W261" s="246">
        <v>1</v>
      </c>
      <c r="X261" s="246">
        <v>97.7</v>
      </c>
      <c r="Y261" s="247">
        <f t="shared" si="47"/>
        <v>0</v>
      </c>
      <c r="Z261" s="247">
        <f t="shared" si="48"/>
        <v>0</v>
      </c>
      <c r="AA261" s="227" t="str">
        <f>IFERROR(VLOOKUP(B261,[5]Поставка!$B$3:$AA$2063,26,0),"-")</f>
        <v>-</v>
      </c>
      <c r="AB261" s="229" t="str">
        <f>IFERROR(VLOOKUP(C261,'[6]Приложение №1'!$C$7:$F$124,4,0),"-")</f>
        <v>-</v>
      </c>
    </row>
    <row r="262" spans="1:28" ht="16.149999999999999" customHeight="1" x14ac:dyDescent="0.25">
      <c r="A262" s="66" t="s">
        <v>799</v>
      </c>
      <c r="B262" s="201" t="s">
        <v>800</v>
      </c>
      <c r="C262" s="201" t="s">
        <v>801</v>
      </c>
      <c r="D262" s="66">
        <v>1</v>
      </c>
      <c r="E262" s="182">
        <v>210.5</v>
      </c>
      <c r="F262" s="182">
        <v>210.5</v>
      </c>
      <c r="G262" s="173">
        <f>IFERROR(VLOOKUP(B262,'[1]ВОМ КГ-3 СОЭКС'!$C$3:$K$2063,9,0),"-")</f>
        <v>1</v>
      </c>
      <c r="H262" s="174">
        <f>IFERROR(VLOOKUP(B262,'[1]ВОМ КГ-3 СОЭКС'!$C$3:$L$2063,10,0),"-")</f>
        <v>210.5</v>
      </c>
      <c r="I262" s="175" t="str">
        <f>IFERROR(VLOOKUP(B262,[2]Отгрузки!$B$313:$C$510,2,0),"-")</f>
        <v>-</v>
      </c>
      <c r="J262" s="176" t="str">
        <f t="shared" si="49"/>
        <v>-</v>
      </c>
      <c r="K262" s="179" t="str">
        <f>IFERROR(VLOOKUP(B262,'[3]08.10.25'!$B$305:$C$502,2,0),"-")</f>
        <v>-</v>
      </c>
      <c r="L262" s="180" t="str">
        <f t="shared" si="40"/>
        <v>-</v>
      </c>
      <c r="M262" s="181" t="str">
        <f t="shared" si="41"/>
        <v>-</v>
      </c>
      <c r="N262" s="214" t="str">
        <f t="shared" si="42"/>
        <v>-</v>
      </c>
      <c r="O262" s="220">
        <f t="shared" si="43"/>
        <v>1</v>
      </c>
      <c r="P262" s="221">
        <f t="shared" si="44"/>
        <v>210.5</v>
      </c>
      <c r="Q262" s="217" t="str">
        <f>IFERROR(VLOOKUP(B262,'[4]Выполнение 1'!$B$7:$D$236,3,0),"-")</f>
        <v>-</v>
      </c>
      <c r="R262" s="178" t="str">
        <f t="shared" si="45"/>
        <v>-</v>
      </c>
      <c r="S262" s="177"/>
      <c r="T262" s="184">
        <f t="shared" si="46"/>
        <v>0</v>
      </c>
      <c r="U262" s="224">
        <v>0</v>
      </c>
      <c r="V262" s="241">
        <v>0</v>
      </c>
      <c r="W262" s="246" t="s">
        <v>5183</v>
      </c>
      <c r="X262" s="246" t="s">
        <v>5183</v>
      </c>
      <c r="Y262" s="247">
        <f t="shared" si="47"/>
        <v>0</v>
      </c>
      <c r="Z262" s="247">
        <f t="shared" si="48"/>
        <v>0</v>
      </c>
      <c r="AA262" s="227" t="str">
        <f>IFERROR(VLOOKUP(B262,[5]Поставка!$B$3:$AA$2063,26,0),"-")</f>
        <v>-</v>
      </c>
      <c r="AB262" s="229" t="str">
        <f>IFERROR(VLOOKUP(C262,'[6]Приложение №1'!$C$7:$F$124,4,0),"-")</f>
        <v>-</v>
      </c>
    </row>
    <row r="263" spans="1:28" ht="16.149999999999999" customHeight="1" x14ac:dyDescent="0.25">
      <c r="A263" s="66" t="s">
        <v>802</v>
      </c>
      <c r="B263" s="201" t="s">
        <v>803</v>
      </c>
      <c r="C263" s="201" t="s">
        <v>804</v>
      </c>
      <c r="D263" s="66">
        <v>1</v>
      </c>
      <c r="E263" s="182">
        <v>211</v>
      </c>
      <c r="F263" s="182">
        <v>211</v>
      </c>
      <c r="G263" s="173">
        <f>IFERROR(VLOOKUP(B263,'[1]ВОМ КГ-3 СОЭКС'!$C$3:$K$2063,9,0),"-")</f>
        <v>1</v>
      </c>
      <c r="H263" s="174">
        <f>IFERROR(VLOOKUP(B263,'[1]ВОМ КГ-3 СОЭКС'!$C$3:$L$2063,10,0),"-")</f>
        <v>211</v>
      </c>
      <c r="I263" s="175" t="str">
        <f>IFERROR(VLOOKUP(B263,[2]Отгрузки!$B$313:$C$510,2,0),"-")</f>
        <v>-</v>
      </c>
      <c r="J263" s="176" t="str">
        <f t="shared" si="49"/>
        <v>-</v>
      </c>
      <c r="K263" s="179" t="str">
        <f>IFERROR(VLOOKUP(B263,'[3]08.10.25'!$B$305:$C$502,2,0),"-")</f>
        <v>-</v>
      </c>
      <c r="L263" s="180" t="str">
        <f t="shared" si="40"/>
        <v>-</v>
      </c>
      <c r="M263" s="181" t="str">
        <f t="shared" si="41"/>
        <v>-</v>
      </c>
      <c r="N263" s="214" t="str">
        <f t="shared" si="42"/>
        <v>-</v>
      </c>
      <c r="O263" s="220">
        <f t="shared" si="43"/>
        <v>1</v>
      </c>
      <c r="P263" s="221">
        <f t="shared" si="44"/>
        <v>211</v>
      </c>
      <c r="Q263" s="217" t="str">
        <f>IFERROR(VLOOKUP(B263,'[4]Выполнение 1'!$B$7:$D$236,3,0),"-")</f>
        <v>-</v>
      </c>
      <c r="R263" s="178" t="str">
        <f t="shared" si="45"/>
        <v>-</v>
      </c>
      <c r="S263" s="177"/>
      <c r="T263" s="184">
        <f t="shared" si="46"/>
        <v>0</v>
      </c>
      <c r="U263" s="224">
        <v>0</v>
      </c>
      <c r="V263" s="241">
        <v>0</v>
      </c>
      <c r="W263" s="246" t="s">
        <v>5183</v>
      </c>
      <c r="X263" s="246" t="s">
        <v>5183</v>
      </c>
      <c r="Y263" s="247">
        <f t="shared" si="47"/>
        <v>0</v>
      </c>
      <c r="Z263" s="247">
        <f t="shared" si="48"/>
        <v>0</v>
      </c>
      <c r="AA263" s="227" t="str">
        <f>IFERROR(VLOOKUP(B263,[5]Поставка!$B$3:$AA$2063,26,0),"-")</f>
        <v>-</v>
      </c>
      <c r="AB263" s="229" t="str">
        <f>IFERROR(VLOOKUP(C263,'[6]Приложение №1'!$C$7:$F$124,4,0),"-")</f>
        <v>-</v>
      </c>
    </row>
    <row r="264" spans="1:28" ht="16.149999999999999" customHeight="1" x14ac:dyDescent="0.25">
      <c r="A264" s="66" t="s">
        <v>805</v>
      </c>
      <c r="B264" s="201" t="s">
        <v>806</v>
      </c>
      <c r="C264" s="201" t="s">
        <v>807</v>
      </c>
      <c r="D264" s="66">
        <v>1</v>
      </c>
      <c r="E264" s="182">
        <v>195.7</v>
      </c>
      <c r="F264" s="182">
        <v>195.7</v>
      </c>
      <c r="G264" s="173">
        <f>IFERROR(VLOOKUP(B264,'[1]ВОМ КГ-3 СОЭКС'!$C$3:$K$2063,9,0),"-")</f>
        <v>0</v>
      </c>
      <c r="H264" s="174">
        <f>IFERROR(VLOOKUP(B264,'[1]ВОМ КГ-3 СОЭКС'!$C$3:$L$2063,10,0),"-")</f>
        <v>0</v>
      </c>
      <c r="I264" s="175" t="str">
        <f>IFERROR(VLOOKUP(B264,[2]Отгрузки!$B$313:$C$510,2,0),"-")</f>
        <v>-</v>
      </c>
      <c r="J264" s="176" t="str">
        <f t="shared" si="49"/>
        <v>-</v>
      </c>
      <c r="K264" s="179" t="str">
        <f>IFERROR(VLOOKUP(B264,'[3]08.10.25'!$B$305:$C$502,2,0),"-")</f>
        <v>-</v>
      </c>
      <c r="L264" s="180" t="str">
        <f t="shared" si="40"/>
        <v>-</v>
      </c>
      <c r="M264" s="181" t="str">
        <f t="shared" si="41"/>
        <v>-</v>
      </c>
      <c r="N264" s="214" t="str">
        <f t="shared" si="42"/>
        <v>-</v>
      </c>
      <c r="O264" s="220">
        <f t="shared" si="43"/>
        <v>0</v>
      </c>
      <c r="P264" s="221">
        <f t="shared" si="44"/>
        <v>0</v>
      </c>
      <c r="Q264" s="217" t="str">
        <f>IFERROR(VLOOKUP(B264,'[4]Выполнение 1'!$B$7:$D$236,3,0),"-")</f>
        <v>-</v>
      </c>
      <c r="R264" s="178" t="str">
        <f t="shared" si="45"/>
        <v>-</v>
      </c>
      <c r="S264" s="177"/>
      <c r="T264" s="184">
        <f t="shared" si="46"/>
        <v>0</v>
      </c>
      <c r="U264" s="224">
        <v>1</v>
      </c>
      <c r="V264" s="241">
        <v>195.7</v>
      </c>
      <c r="W264" s="246">
        <v>1</v>
      </c>
      <c r="X264" s="246">
        <v>195.7</v>
      </c>
      <c r="Y264" s="247">
        <f t="shared" si="47"/>
        <v>0</v>
      </c>
      <c r="Z264" s="247">
        <f t="shared" si="48"/>
        <v>0</v>
      </c>
      <c r="AA264" s="227" t="str">
        <f>IFERROR(VLOOKUP(B264,[5]Поставка!$B$3:$AA$2063,26,0),"-")</f>
        <v>-</v>
      </c>
      <c r="AB264" s="229" t="str">
        <f>IFERROR(VLOOKUP(C264,'[6]Приложение №1'!$C$7:$F$124,4,0),"-")</f>
        <v>-</v>
      </c>
    </row>
    <row r="265" spans="1:28" ht="16.149999999999999" customHeight="1" x14ac:dyDescent="0.25">
      <c r="A265" s="66" t="s">
        <v>808</v>
      </c>
      <c r="B265" s="201" t="s">
        <v>809</v>
      </c>
      <c r="C265" s="201" t="s">
        <v>810</v>
      </c>
      <c r="D265" s="66">
        <v>1</v>
      </c>
      <c r="E265" s="182">
        <v>292.3</v>
      </c>
      <c r="F265" s="182">
        <v>292.3</v>
      </c>
      <c r="G265" s="173">
        <f>IFERROR(VLOOKUP(B265,'[1]ВОМ КГ-3 СОЭКС'!$C$3:$K$2063,9,0),"-")</f>
        <v>1</v>
      </c>
      <c r="H265" s="174">
        <f>IFERROR(VLOOKUP(B265,'[1]ВОМ КГ-3 СОЭКС'!$C$3:$L$2063,10,0),"-")</f>
        <v>292.3</v>
      </c>
      <c r="I265" s="175">
        <f>IFERROR(VLOOKUP(B265,[2]Отгрузки!$B$313:$C$510,2,0),"-")</f>
        <v>1</v>
      </c>
      <c r="J265" s="176">
        <f t="shared" si="49"/>
        <v>292.3</v>
      </c>
      <c r="K265" s="179">
        <f>IFERROR(VLOOKUP(B265,'[3]08.10.25'!$B$305:$C$502,2,0),"-")</f>
        <v>1</v>
      </c>
      <c r="L265" s="180">
        <f t="shared" si="40"/>
        <v>292.3</v>
      </c>
      <c r="M265" s="181">
        <f t="shared" si="41"/>
        <v>0</v>
      </c>
      <c r="N265" s="214">
        <f t="shared" si="42"/>
        <v>0</v>
      </c>
      <c r="O265" s="220">
        <f t="shared" si="43"/>
        <v>0</v>
      </c>
      <c r="P265" s="221">
        <f t="shared" si="44"/>
        <v>0</v>
      </c>
      <c r="Q265" s="217" t="str">
        <f>IFERROR(VLOOKUP(B265,'[4]Выполнение 1'!$B$7:$D$236,3,0),"-")</f>
        <v>-</v>
      </c>
      <c r="R265" s="178" t="str">
        <f t="shared" si="45"/>
        <v>-</v>
      </c>
      <c r="S265" s="177"/>
      <c r="T265" s="184">
        <f t="shared" si="46"/>
        <v>0</v>
      </c>
      <c r="U265" s="224">
        <v>0</v>
      </c>
      <c r="V265" s="241">
        <v>0</v>
      </c>
      <c r="W265" s="246" t="s">
        <v>5183</v>
      </c>
      <c r="X265" s="246" t="s">
        <v>5183</v>
      </c>
      <c r="Y265" s="247">
        <f t="shared" si="47"/>
        <v>0</v>
      </c>
      <c r="Z265" s="247">
        <f t="shared" si="48"/>
        <v>0</v>
      </c>
      <c r="AA265" s="227">
        <f>IFERROR(VLOOKUP(B265,[5]Поставка!$B$3:$AA$2063,26,0),"-")</f>
        <v>292.3</v>
      </c>
      <c r="AB265" s="229" t="str">
        <f>IFERROR(VLOOKUP(C265,'[6]Приложение №1'!$C$7:$F$124,4,0),"-")</f>
        <v>-</v>
      </c>
    </row>
    <row r="266" spans="1:28" ht="16.149999999999999" customHeight="1" x14ac:dyDescent="0.25">
      <c r="A266" s="66" t="s">
        <v>811</v>
      </c>
      <c r="B266" s="201" t="s">
        <v>812</v>
      </c>
      <c r="C266" s="201" t="s">
        <v>813</v>
      </c>
      <c r="D266" s="66">
        <v>1</v>
      </c>
      <c r="E266" s="182">
        <v>271.5</v>
      </c>
      <c r="F266" s="182">
        <v>271.5</v>
      </c>
      <c r="G266" s="173">
        <f>IFERROR(VLOOKUP(B266,'[1]ВОМ КГ-3 СОЭКС'!$C$3:$K$2063,9,0),"-")</f>
        <v>1</v>
      </c>
      <c r="H266" s="174">
        <f>IFERROR(VLOOKUP(B266,'[1]ВОМ КГ-3 СОЭКС'!$C$3:$L$2063,10,0),"-")</f>
        <v>271.5</v>
      </c>
      <c r="I266" s="175">
        <f>IFERROR(VLOOKUP(B266,[2]Отгрузки!$B$313:$C$510,2,0),"-")</f>
        <v>1</v>
      </c>
      <c r="J266" s="176">
        <f t="shared" si="49"/>
        <v>271.5</v>
      </c>
      <c r="K266" s="179">
        <f>IFERROR(VLOOKUP(B266,'[3]08.10.25'!$B$305:$C$502,2,0),"-")</f>
        <v>1</v>
      </c>
      <c r="L266" s="180">
        <f t="shared" si="40"/>
        <v>271.5</v>
      </c>
      <c r="M266" s="181">
        <f t="shared" si="41"/>
        <v>0</v>
      </c>
      <c r="N266" s="214">
        <f t="shared" si="42"/>
        <v>0</v>
      </c>
      <c r="O266" s="220">
        <f t="shared" si="43"/>
        <v>0</v>
      </c>
      <c r="P266" s="221">
        <f t="shared" si="44"/>
        <v>0</v>
      </c>
      <c r="Q266" s="217" t="str">
        <f>IFERROR(VLOOKUP(B266,'[4]Выполнение 1'!$B$7:$D$236,3,0),"-")</f>
        <v>-</v>
      </c>
      <c r="R266" s="178" t="str">
        <f t="shared" si="45"/>
        <v>-</v>
      </c>
      <c r="S266" s="177"/>
      <c r="T266" s="184">
        <f t="shared" si="46"/>
        <v>0</v>
      </c>
      <c r="U266" s="224">
        <v>0</v>
      </c>
      <c r="V266" s="241">
        <v>0</v>
      </c>
      <c r="W266" s="246" t="s">
        <v>5183</v>
      </c>
      <c r="X266" s="246" t="s">
        <v>5183</v>
      </c>
      <c r="Y266" s="247">
        <f t="shared" si="47"/>
        <v>0</v>
      </c>
      <c r="Z266" s="247">
        <f t="shared" si="48"/>
        <v>0</v>
      </c>
      <c r="AA266" s="227">
        <f>IFERROR(VLOOKUP(B266,[5]Поставка!$B$3:$AA$2063,26,0),"-")</f>
        <v>271.5</v>
      </c>
      <c r="AB266" s="229" t="str">
        <f>IFERROR(VLOOKUP(C266,'[6]Приложение №1'!$C$7:$F$124,4,0),"-")</f>
        <v>-</v>
      </c>
    </row>
    <row r="267" spans="1:28" ht="16.149999999999999" customHeight="1" x14ac:dyDescent="0.25">
      <c r="A267" s="66" t="s">
        <v>814</v>
      </c>
      <c r="B267" s="201" t="s">
        <v>815</v>
      </c>
      <c r="C267" s="201" t="s">
        <v>816</v>
      </c>
      <c r="D267" s="66">
        <v>1</v>
      </c>
      <c r="E267" s="182">
        <v>259.2</v>
      </c>
      <c r="F267" s="182">
        <v>259.2</v>
      </c>
      <c r="G267" s="173">
        <f>IFERROR(VLOOKUP(B267,'[1]ВОМ КГ-3 СОЭКС'!$C$3:$K$2063,9,0),"-")</f>
        <v>1</v>
      </c>
      <c r="H267" s="174">
        <f>IFERROR(VLOOKUP(B267,'[1]ВОМ КГ-3 СОЭКС'!$C$3:$L$2063,10,0),"-")</f>
        <v>259.2</v>
      </c>
      <c r="I267" s="175" t="str">
        <f>IFERROR(VLOOKUP(B267,[2]Отгрузки!$B$313:$C$510,2,0),"-")</f>
        <v>-</v>
      </c>
      <c r="J267" s="176" t="str">
        <f t="shared" si="49"/>
        <v>-</v>
      </c>
      <c r="K267" s="179" t="str">
        <f>IFERROR(VLOOKUP(B267,'[3]08.10.25'!$B$305:$C$502,2,0),"-")</f>
        <v>-</v>
      </c>
      <c r="L267" s="180" t="str">
        <f t="shared" si="40"/>
        <v>-</v>
      </c>
      <c r="M267" s="181" t="str">
        <f t="shared" si="41"/>
        <v>-</v>
      </c>
      <c r="N267" s="214" t="str">
        <f t="shared" si="42"/>
        <v>-</v>
      </c>
      <c r="O267" s="220">
        <f t="shared" si="43"/>
        <v>1</v>
      </c>
      <c r="P267" s="221">
        <f t="shared" si="44"/>
        <v>259.2</v>
      </c>
      <c r="Q267" s="217" t="str">
        <f>IFERROR(VLOOKUP(B267,'[4]Выполнение 1'!$B$7:$D$236,3,0),"-")</f>
        <v>-</v>
      </c>
      <c r="R267" s="178" t="str">
        <f t="shared" si="45"/>
        <v>-</v>
      </c>
      <c r="S267" s="177"/>
      <c r="T267" s="184">
        <f t="shared" si="46"/>
        <v>0</v>
      </c>
      <c r="U267" s="224">
        <v>0</v>
      </c>
      <c r="V267" s="241">
        <v>0</v>
      </c>
      <c r="W267" s="246" t="s">
        <v>5183</v>
      </c>
      <c r="X267" s="246" t="s">
        <v>5183</v>
      </c>
      <c r="Y267" s="247">
        <f t="shared" si="47"/>
        <v>0</v>
      </c>
      <c r="Z267" s="247">
        <f t="shared" si="48"/>
        <v>0</v>
      </c>
      <c r="AA267" s="227" t="str">
        <f>IFERROR(VLOOKUP(B267,[5]Поставка!$B$3:$AA$2063,26,0),"-")</f>
        <v>-</v>
      </c>
      <c r="AB267" s="229" t="str">
        <f>IFERROR(VLOOKUP(C267,'[6]Приложение №1'!$C$7:$F$124,4,0),"-")</f>
        <v>-</v>
      </c>
    </row>
    <row r="268" spans="1:28" ht="16.149999999999999" customHeight="1" x14ac:dyDescent="0.25">
      <c r="A268" s="66" t="s">
        <v>817</v>
      </c>
      <c r="B268" s="201" t="s">
        <v>818</v>
      </c>
      <c r="C268" s="201" t="s">
        <v>819</v>
      </c>
      <c r="D268" s="66">
        <v>1</v>
      </c>
      <c r="E268" s="182">
        <v>217.5</v>
      </c>
      <c r="F268" s="182">
        <v>217.5</v>
      </c>
      <c r="G268" s="173">
        <f>IFERROR(VLOOKUP(B268,'[1]ВОМ КГ-3 СОЭКС'!$C$3:$K$2063,9,0),"-")</f>
        <v>1</v>
      </c>
      <c r="H268" s="174">
        <f>IFERROR(VLOOKUP(B268,'[1]ВОМ КГ-3 СОЭКС'!$C$3:$L$2063,10,0),"-")</f>
        <v>217.5</v>
      </c>
      <c r="I268" s="175" t="str">
        <f>IFERROR(VLOOKUP(B268,[2]Отгрузки!$B$313:$C$510,2,0),"-")</f>
        <v>-</v>
      </c>
      <c r="J268" s="176" t="str">
        <f t="shared" si="49"/>
        <v>-</v>
      </c>
      <c r="K268" s="179" t="str">
        <f>IFERROR(VLOOKUP(B268,'[3]08.10.25'!$B$305:$C$502,2,0),"-")</f>
        <v>-</v>
      </c>
      <c r="L268" s="180" t="str">
        <f t="shared" si="40"/>
        <v>-</v>
      </c>
      <c r="M268" s="181" t="str">
        <f t="shared" si="41"/>
        <v>-</v>
      </c>
      <c r="N268" s="214" t="str">
        <f t="shared" si="42"/>
        <v>-</v>
      </c>
      <c r="O268" s="220">
        <f t="shared" si="43"/>
        <v>1</v>
      </c>
      <c r="P268" s="221">
        <f t="shared" si="44"/>
        <v>217.5</v>
      </c>
      <c r="Q268" s="217" t="str">
        <f>IFERROR(VLOOKUP(B268,'[4]Выполнение 1'!$B$7:$D$236,3,0),"-")</f>
        <v>-</v>
      </c>
      <c r="R268" s="178" t="str">
        <f t="shared" si="45"/>
        <v>-</v>
      </c>
      <c r="S268" s="177"/>
      <c r="T268" s="184">
        <f t="shared" si="46"/>
        <v>0</v>
      </c>
      <c r="U268" s="224">
        <v>0</v>
      </c>
      <c r="V268" s="241">
        <v>0</v>
      </c>
      <c r="W268" s="246" t="s">
        <v>5183</v>
      </c>
      <c r="X268" s="246" t="s">
        <v>5183</v>
      </c>
      <c r="Y268" s="247">
        <f t="shared" si="47"/>
        <v>0</v>
      </c>
      <c r="Z268" s="247">
        <f t="shared" si="48"/>
        <v>0</v>
      </c>
      <c r="AA268" s="227" t="str">
        <f>IFERROR(VLOOKUP(B268,[5]Поставка!$B$3:$AA$2063,26,0),"-")</f>
        <v>-</v>
      </c>
      <c r="AB268" s="229" t="str">
        <f>IFERROR(VLOOKUP(C268,'[6]Приложение №1'!$C$7:$F$124,4,0),"-")</f>
        <v>-</v>
      </c>
    </row>
    <row r="269" spans="1:28" ht="16.149999999999999" customHeight="1" x14ac:dyDescent="0.25">
      <c r="A269" s="66" t="s">
        <v>820</v>
      </c>
      <c r="B269" s="201" t="s">
        <v>821</v>
      </c>
      <c r="C269" s="201" t="s">
        <v>822</v>
      </c>
      <c r="D269" s="66">
        <v>1</v>
      </c>
      <c r="E269" s="182">
        <v>289.5</v>
      </c>
      <c r="F269" s="182">
        <v>289.5</v>
      </c>
      <c r="G269" s="173">
        <f>IFERROR(VLOOKUP(B269,'[1]ВОМ КГ-3 СОЭКС'!$C$3:$K$2063,9,0),"-")</f>
        <v>1</v>
      </c>
      <c r="H269" s="174">
        <f>IFERROR(VLOOKUP(B269,'[1]ВОМ КГ-3 СОЭКС'!$C$3:$L$2063,10,0),"-")</f>
        <v>289.5</v>
      </c>
      <c r="I269" s="175">
        <f>IFERROR(VLOOKUP(B269,[2]Отгрузки!$B$313:$C$510,2,0),"-")</f>
        <v>1</v>
      </c>
      <c r="J269" s="176">
        <f t="shared" si="49"/>
        <v>289.5</v>
      </c>
      <c r="K269" s="179">
        <f>IFERROR(VLOOKUP(B269,'[3]08.10.25'!$B$305:$C$502,2,0),"-")</f>
        <v>1</v>
      </c>
      <c r="L269" s="180">
        <f t="shared" si="40"/>
        <v>289.5</v>
      </c>
      <c r="M269" s="181">
        <f t="shared" si="41"/>
        <v>0</v>
      </c>
      <c r="N269" s="214">
        <f t="shared" si="42"/>
        <v>0</v>
      </c>
      <c r="O269" s="220">
        <f t="shared" si="43"/>
        <v>0</v>
      </c>
      <c r="P269" s="221">
        <f t="shared" si="44"/>
        <v>0</v>
      </c>
      <c r="Q269" s="217" t="str">
        <f>IFERROR(VLOOKUP(B269,'[4]Выполнение 1'!$B$7:$D$236,3,0),"-")</f>
        <v>-</v>
      </c>
      <c r="R269" s="178" t="str">
        <f t="shared" si="45"/>
        <v>-</v>
      </c>
      <c r="S269" s="177"/>
      <c r="T269" s="184">
        <f t="shared" si="46"/>
        <v>0</v>
      </c>
      <c r="U269" s="224">
        <v>0</v>
      </c>
      <c r="V269" s="241">
        <v>0</v>
      </c>
      <c r="W269" s="246" t="s">
        <v>5183</v>
      </c>
      <c r="X269" s="246" t="s">
        <v>5183</v>
      </c>
      <c r="Y269" s="247">
        <f t="shared" si="47"/>
        <v>0</v>
      </c>
      <c r="Z269" s="247">
        <f t="shared" si="48"/>
        <v>0</v>
      </c>
      <c r="AA269" s="227">
        <f>IFERROR(VLOOKUP(B269,[5]Поставка!$B$3:$AA$2063,26,0),"-")</f>
        <v>289.5</v>
      </c>
      <c r="AB269" s="229" t="str">
        <f>IFERROR(VLOOKUP(C269,'[6]Приложение №1'!$C$7:$F$124,4,0),"-")</f>
        <v>-</v>
      </c>
    </row>
    <row r="270" spans="1:28" ht="16.149999999999999" customHeight="1" x14ac:dyDescent="0.25">
      <c r="A270" s="66" t="s">
        <v>823</v>
      </c>
      <c r="B270" s="201" t="s">
        <v>824</v>
      </c>
      <c r="C270" s="201" t="s">
        <v>825</v>
      </c>
      <c r="D270" s="66">
        <v>1</v>
      </c>
      <c r="E270" s="182">
        <v>268.8</v>
      </c>
      <c r="F270" s="182">
        <v>268.8</v>
      </c>
      <c r="G270" s="173">
        <f>IFERROR(VLOOKUP(B270,'[1]ВОМ КГ-3 СОЭКС'!$C$3:$K$2063,9,0),"-")</f>
        <v>1</v>
      </c>
      <c r="H270" s="174">
        <f>IFERROR(VLOOKUP(B270,'[1]ВОМ КГ-3 СОЭКС'!$C$3:$L$2063,10,0),"-")</f>
        <v>268.8</v>
      </c>
      <c r="I270" s="175" t="str">
        <f>IFERROR(VLOOKUP(B270,[2]Отгрузки!$B$313:$C$510,2,0),"-")</f>
        <v>-</v>
      </c>
      <c r="J270" s="176" t="str">
        <f t="shared" si="49"/>
        <v>-</v>
      </c>
      <c r="K270" s="179" t="str">
        <f>IFERROR(VLOOKUP(B270,'[3]08.10.25'!$B$305:$C$502,2,0),"-")</f>
        <v>-</v>
      </c>
      <c r="L270" s="180" t="str">
        <f t="shared" si="40"/>
        <v>-</v>
      </c>
      <c r="M270" s="181" t="str">
        <f t="shared" si="41"/>
        <v>-</v>
      </c>
      <c r="N270" s="214" t="str">
        <f t="shared" si="42"/>
        <v>-</v>
      </c>
      <c r="O270" s="220">
        <f t="shared" si="43"/>
        <v>1</v>
      </c>
      <c r="P270" s="221">
        <f t="shared" si="44"/>
        <v>268.8</v>
      </c>
      <c r="Q270" s="217" t="str">
        <f>IFERROR(VLOOKUP(B270,'[4]Выполнение 1'!$B$7:$D$236,3,0),"-")</f>
        <v>-</v>
      </c>
      <c r="R270" s="178" t="str">
        <f t="shared" si="45"/>
        <v>-</v>
      </c>
      <c r="S270" s="177"/>
      <c r="T270" s="184">
        <f t="shared" si="46"/>
        <v>0</v>
      </c>
      <c r="U270" s="224">
        <v>0</v>
      </c>
      <c r="V270" s="241">
        <v>0</v>
      </c>
      <c r="W270" s="246" t="s">
        <v>5183</v>
      </c>
      <c r="X270" s="246" t="s">
        <v>5183</v>
      </c>
      <c r="Y270" s="247">
        <f t="shared" si="47"/>
        <v>0</v>
      </c>
      <c r="Z270" s="247">
        <f t="shared" si="48"/>
        <v>0</v>
      </c>
      <c r="AA270" s="227" t="str">
        <f>IFERROR(VLOOKUP(B270,[5]Поставка!$B$3:$AA$2063,26,0),"-")</f>
        <v>-</v>
      </c>
      <c r="AB270" s="229" t="str">
        <f>IFERROR(VLOOKUP(C270,'[6]Приложение №1'!$C$7:$F$124,4,0),"-")</f>
        <v>-</v>
      </c>
    </row>
    <row r="271" spans="1:28" ht="16.149999999999999" customHeight="1" x14ac:dyDescent="0.25">
      <c r="A271" s="66" t="s">
        <v>826</v>
      </c>
      <c r="B271" s="201" t="s">
        <v>827</v>
      </c>
      <c r="C271" s="201" t="s">
        <v>828</v>
      </c>
      <c r="D271" s="66">
        <v>1</v>
      </c>
      <c r="E271" s="182">
        <v>202.2</v>
      </c>
      <c r="F271" s="182">
        <v>202.2</v>
      </c>
      <c r="G271" s="173">
        <f>IFERROR(VLOOKUP(B271,'[1]ВОМ КГ-3 СОЭКС'!$C$3:$K$2063,9,0),"-")</f>
        <v>0</v>
      </c>
      <c r="H271" s="174">
        <f>IFERROR(VLOOKUP(B271,'[1]ВОМ КГ-3 СОЭКС'!$C$3:$L$2063,10,0),"-")</f>
        <v>0</v>
      </c>
      <c r="I271" s="175" t="str">
        <f>IFERROR(VLOOKUP(B271,[2]Отгрузки!$B$313:$C$510,2,0),"-")</f>
        <v>-</v>
      </c>
      <c r="J271" s="176" t="str">
        <f t="shared" si="49"/>
        <v>-</v>
      </c>
      <c r="K271" s="179" t="str">
        <f>IFERROR(VLOOKUP(B271,'[3]08.10.25'!$B$305:$C$502,2,0),"-")</f>
        <v>-</v>
      </c>
      <c r="L271" s="180" t="str">
        <f t="shared" si="40"/>
        <v>-</v>
      </c>
      <c r="M271" s="181" t="str">
        <f t="shared" si="41"/>
        <v>-</v>
      </c>
      <c r="N271" s="214" t="str">
        <f t="shared" si="42"/>
        <v>-</v>
      </c>
      <c r="O271" s="220">
        <f t="shared" si="43"/>
        <v>0</v>
      </c>
      <c r="P271" s="221">
        <f t="shared" si="44"/>
        <v>0</v>
      </c>
      <c r="Q271" s="217" t="str">
        <f>IFERROR(VLOOKUP(B271,'[4]Выполнение 1'!$B$7:$D$236,3,0),"-")</f>
        <v>-</v>
      </c>
      <c r="R271" s="178" t="str">
        <f t="shared" si="45"/>
        <v>-</v>
      </c>
      <c r="S271" s="177"/>
      <c r="T271" s="184">
        <f t="shared" si="46"/>
        <v>0</v>
      </c>
      <c r="U271" s="224">
        <v>1</v>
      </c>
      <c r="V271" s="241">
        <v>202.2</v>
      </c>
      <c r="W271" s="246">
        <v>1</v>
      </c>
      <c r="X271" s="246">
        <v>202.2</v>
      </c>
      <c r="Y271" s="247">
        <f t="shared" si="47"/>
        <v>0</v>
      </c>
      <c r="Z271" s="247">
        <f t="shared" si="48"/>
        <v>0</v>
      </c>
      <c r="AA271" s="227" t="str">
        <f>IFERROR(VLOOKUP(B271,[5]Поставка!$B$3:$AA$2063,26,0),"-")</f>
        <v>-</v>
      </c>
      <c r="AB271" s="229" t="str">
        <f>IFERROR(VLOOKUP(C271,'[6]Приложение №1'!$C$7:$F$124,4,0),"-")</f>
        <v>-</v>
      </c>
    </row>
    <row r="272" spans="1:28" ht="16.149999999999999" customHeight="1" x14ac:dyDescent="0.25">
      <c r="A272" s="66" t="s">
        <v>829</v>
      </c>
      <c r="B272" s="201" t="s">
        <v>830</v>
      </c>
      <c r="C272" s="201" t="s">
        <v>831</v>
      </c>
      <c r="D272" s="66">
        <v>1</v>
      </c>
      <c r="E272" s="182">
        <v>210.3</v>
      </c>
      <c r="F272" s="182">
        <v>210.3</v>
      </c>
      <c r="G272" s="173">
        <f>IFERROR(VLOOKUP(B272,'[1]ВОМ КГ-3 СОЭКС'!$C$3:$K$2063,9,0),"-")</f>
        <v>1</v>
      </c>
      <c r="H272" s="174">
        <f>IFERROR(VLOOKUP(B272,'[1]ВОМ КГ-3 СОЭКС'!$C$3:$L$2063,10,0),"-")</f>
        <v>210.3</v>
      </c>
      <c r="I272" s="175" t="str">
        <f>IFERROR(VLOOKUP(B272,[2]Отгрузки!$B$313:$C$510,2,0),"-")</f>
        <v>-</v>
      </c>
      <c r="J272" s="176" t="str">
        <f t="shared" si="49"/>
        <v>-</v>
      </c>
      <c r="K272" s="179" t="str">
        <f>IFERROR(VLOOKUP(B272,'[3]08.10.25'!$B$305:$C$502,2,0),"-")</f>
        <v>-</v>
      </c>
      <c r="L272" s="180" t="str">
        <f t="shared" si="40"/>
        <v>-</v>
      </c>
      <c r="M272" s="181" t="str">
        <f t="shared" si="41"/>
        <v>-</v>
      </c>
      <c r="N272" s="214" t="str">
        <f t="shared" si="42"/>
        <v>-</v>
      </c>
      <c r="O272" s="220">
        <f t="shared" si="43"/>
        <v>1</v>
      </c>
      <c r="P272" s="221">
        <f t="shared" si="44"/>
        <v>210.3</v>
      </c>
      <c r="Q272" s="217" t="str">
        <f>IFERROR(VLOOKUP(B272,'[4]Выполнение 1'!$B$7:$D$236,3,0),"-")</f>
        <v>-</v>
      </c>
      <c r="R272" s="178" t="str">
        <f t="shared" si="45"/>
        <v>-</v>
      </c>
      <c r="S272" s="177"/>
      <c r="T272" s="184">
        <f t="shared" si="46"/>
        <v>0</v>
      </c>
      <c r="U272" s="224">
        <v>0</v>
      </c>
      <c r="V272" s="241">
        <v>0</v>
      </c>
      <c r="W272" s="246" t="s">
        <v>5183</v>
      </c>
      <c r="X272" s="246" t="s">
        <v>5183</v>
      </c>
      <c r="Y272" s="247">
        <f t="shared" si="47"/>
        <v>0</v>
      </c>
      <c r="Z272" s="247">
        <f t="shared" si="48"/>
        <v>0</v>
      </c>
      <c r="AA272" s="227" t="str">
        <f>IFERROR(VLOOKUP(B272,[5]Поставка!$B$3:$AA$2063,26,0),"-")</f>
        <v>-</v>
      </c>
      <c r="AB272" s="229" t="str">
        <f>IFERROR(VLOOKUP(C272,'[6]Приложение №1'!$C$7:$F$124,4,0),"-")</f>
        <v>-</v>
      </c>
    </row>
    <row r="273" spans="1:28" ht="16.149999999999999" customHeight="1" x14ac:dyDescent="0.25">
      <c r="A273" s="66" t="s">
        <v>832</v>
      </c>
      <c r="B273" s="201" t="s">
        <v>833</v>
      </c>
      <c r="C273" s="201" t="s">
        <v>834</v>
      </c>
      <c r="D273" s="66">
        <v>7</v>
      </c>
      <c r="E273" s="182">
        <v>228.8</v>
      </c>
      <c r="F273" s="182">
        <v>1601.6</v>
      </c>
      <c r="G273" s="173">
        <f>IFERROR(VLOOKUP(B273,'[1]ВОМ КГ-3 СОЭКС'!$C$3:$K$2063,9,0),"-")</f>
        <v>7</v>
      </c>
      <c r="H273" s="174">
        <f>IFERROR(VLOOKUP(B273,'[1]ВОМ КГ-3 СОЭКС'!$C$3:$L$2063,10,0),"-")</f>
        <v>1601.6000000000001</v>
      </c>
      <c r="I273" s="175" t="str">
        <f>IFERROR(VLOOKUP(B273,[2]Отгрузки!$B$313:$C$510,2,0),"-")</f>
        <v>-</v>
      </c>
      <c r="J273" s="176" t="str">
        <f t="shared" si="49"/>
        <v>-</v>
      </c>
      <c r="K273" s="179" t="str">
        <f>IFERROR(VLOOKUP(B273,'[3]08.10.25'!$B$305:$C$502,2,0),"-")</f>
        <v>-</v>
      </c>
      <c r="L273" s="180" t="str">
        <f t="shared" si="40"/>
        <v>-</v>
      </c>
      <c r="M273" s="181" t="str">
        <f t="shared" si="41"/>
        <v>-</v>
      </c>
      <c r="N273" s="214" t="str">
        <f t="shared" si="42"/>
        <v>-</v>
      </c>
      <c r="O273" s="220">
        <f t="shared" si="43"/>
        <v>7</v>
      </c>
      <c r="P273" s="221">
        <f t="shared" si="44"/>
        <v>1601.6000000000001</v>
      </c>
      <c r="Q273" s="217" t="str">
        <f>IFERROR(VLOOKUP(B273,'[4]Выполнение 1'!$B$7:$D$236,3,0),"-")</f>
        <v>-</v>
      </c>
      <c r="R273" s="178" t="str">
        <f t="shared" si="45"/>
        <v>-</v>
      </c>
      <c r="S273" s="177"/>
      <c r="T273" s="184">
        <f t="shared" si="46"/>
        <v>0</v>
      </c>
      <c r="U273" s="224">
        <v>0</v>
      </c>
      <c r="V273" s="247">
        <v>0</v>
      </c>
      <c r="W273" s="246" t="s">
        <v>5183</v>
      </c>
      <c r="X273" s="246" t="s">
        <v>5183</v>
      </c>
      <c r="Y273" s="247">
        <f t="shared" si="47"/>
        <v>0</v>
      </c>
      <c r="Z273" s="247">
        <f t="shared" si="48"/>
        <v>0</v>
      </c>
      <c r="AA273" s="227" t="str">
        <f>IFERROR(VLOOKUP(B273,[5]Поставка!$B$3:$AA$2063,26,0),"-")</f>
        <v>-</v>
      </c>
      <c r="AB273" s="229" t="str">
        <f>IFERROR(VLOOKUP(C273,'[6]Приложение №1'!$C$7:$F$124,4,0),"-")</f>
        <v>-</v>
      </c>
    </row>
    <row r="274" spans="1:28" ht="16.149999999999999" customHeight="1" x14ac:dyDescent="0.25">
      <c r="A274" s="66" t="s">
        <v>835</v>
      </c>
      <c r="B274" s="201" t="s">
        <v>836</v>
      </c>
      <c r="C274" s="201" t="s">
        <v>837</v>
      </c>
      <c r="D274" s="66">
        <v>7</v>
      </c>
      <c r="E274" s="182">
        <v>210</v>
      </c>
      <c r="F274" s="182">
        <v>1470</v>
      </c>
      <c r="G274" s="173">
        <f>IFERROR(VLOOKUP(B274,'[1]ВОМ КГ-3 СОЭКС'!$C$3:$K$2063,9,0),"-")</f>
        <v>5</v>
      </c>
      <c r="H274" s="174">
        <f>IFERROR(VLOOKUP(B274,'[1]ВОМ КГ-3 СОЭКС'!$C$3:$L$2063,10,0),"-")</f>
        <v>1050</v>
      </c>
      <c r="I274" s="175" t="str">
        <f>IFERROR(VLOOKUP(B274,[2]Отгрузки!$B$313:$C$510,2,0),"-")</f>
        <v>-</v>
      </c>
      <c r="J274" s="176" t="str">
        <f t="shared" si="49"/>
        <v>-</v>
      </c>
      <c r="K274" s="179" t="str">
        <f>IFERROR(VLOOKUP(B274,'[3]08.10.25'!$B$305:$C$502,2,0),"-")</f>
        <v>-</v>
      </c>
      <c r="L274" s="180" t="str">
        <f t="shared" si="40"/>
        <v>-</v>
      </c>
      <c r="M274" s="181" t="str">
        <f t="shared" si="41"/>
        <v>-</v>
      </c>
      <c r="N274" s="214" t="str">
        <f t="shared" si="42"/>
        <v>-</v>
      </c>
      <c r="O274" s="220">
        <f t="shared" si="43"/>
        <v>5</v>
      </c>
      <c r="P274" s="221">
        <f t="shared" si="44"/>
        <v>1050</v>
      </c>
      <c r="Q274" s="217" t="str">
        <f>IFERROR(VLOOKUP(B274,'[4]Выполнение 1'!$B$7:$D$236,3,0),"-")</f>
        <v>-</v>
      </c>
      <c r="R274" s="178" t="str">
        <f t="shared" si="45"/>
        <v>-</v>
      </c>
      <c r="S274" s="177"/>
      <c r="T274" s="184">
        <f t="shared" si="46"/>
        <v>0</v>
      </c>
      <c r="U274" s="224">
        <v>2</v>
      </c>
      <c r="V274" s="241">
        <v>420</v>
      </c>
      <c r="W274" s="246">
        <v>2</v>
      </c>
      <c r="X274" s="246">
        <v>420</v>
      </c>
      <c r="Y274" s="247">
        <f t="shared" si="47"/>
        <v>0</v>
      </c>
      <c r="Z274" s="247">
        <f t="shared" si="48"/>
        <v>0</v>
      </c>
      <c r="AA274" s="227" t="str">
        <f>IFERROR(VLOOKUP(B274,[5]Поставка!$B$3:$AA$2063,26,0),"-")</f>
        <v>-</v>
      </c>
      <c r="AB274" s="229" t="str">
        <f>IFERROR(VLOOKUP(C274,'[6]Приложение №1'!$C$7:$F$124,4,0),"-")</f>
        <v>-</v>
      </c>
    </row>
    <row r="275" spans="1:28" ht="16.149999999999999" customHeight="1" x14ac:dyDescent="0.25">
      <c r="A275" s="66" t="s">
        <v>838</v>
      </c>
      <c r="B275" s="201" t="s">
        <v>839</v>
      </c>
      <c r="C275" s="201" t="s">
        <v>840</v>
      </c>
      <c r="D275" s="66">
        <v>1</v>
      </c>
      <c r="E275" s="182">
        <v>194.8</v>
      </c>
      <c r="F275" s="182">
        <v>194.8</v>
      </c>
      <c r="G275" s="173">
        <f>IFERROR(VLOOKUP(B275,'[1]ВОМ КГ-3 СОЭКС'!$C$3:$K$2063,9,0),"-")</f>
        <v>1</v>
      </c>
      <c r="H275" s="174">
        <f>IFERROR(VLOOKUP(B275,'[1]ВОМ КГ-3 СОЭКС'!$C$3:$L$2063,10,0),"-")</f>
        <v>194.8</v>
      </c>
      <c r="I275" s="175" t="str">
        <f>IFERROR(VLOOKUP(B275,[2]Отгрузки!$B$313:$C$510,2,0),"-")</f>
        <v>-</v>
      </c>
      <c r="J275" s="176" t="str">
        <f t="shared" si="49"/>
        <v>-</v>
      </c>
      <c r="K275" s="179" t="str">
        <f>IFERROR(VLOOKUP(B275,'[3]08.10.25'!$B$305:$C$502,2,0),"-")</f>
        <v>-</v>
      </c>
      <c r="L275" s="180" t="str">
        <f t="shared" si="40"/>
        <v>-</v>
      </c>
      <c r="M275" s="181" t="str">
        <f t="shared" si="41"/>
        <v>-</v>
      </c>
      <c r="N275" s="214" t="str">
        <f t="shared" si="42"/>
        <v>-</v>
      </c>
      <c r="O275" s="220">
        <f t="shared" si="43"/>
        <v>1</v>
      </c>
      <c r="P275" s="221">
        <f t="shared" si="44"/>
        <v>194.8</v>
      </c>
      <c r="Q275" s="217" t="str">
        <f>IFERROR(VLOOKUP(B275,'[4]Выполнение 1'!$B$7:$D$236,3,0),"-")</f>
        <v>-</v>
      </c>
      <c r="R275" s="178" t="str">
        <f t="shared" si="45"/>
        <v>-</v>
      </c>
      <c r="S275" s="177"/>
      <c r="T275" s="184">
        <f t="shared" si="46"/>
        <v>0</v>
      </c>
      <c r="U275" s="224">
        <v>0</v>
      </c>
      <c r="V275" s="241">
        <v>0</v>
      </c>
      <c r="W275" s="246" t="s">
        <v>5183</v>
      </c>
      <c r="X275" s="246" t="s">
        <v>5183</v>
      </c>
      <c r="Y275" s="247">
        <f t="shared" si="47"/>
        <v>0</v>
      </c>
      <c r="Z275" s="247">
        <f t="shared" si="48"/>
        <v>0</v>
      </c>
      <c r="AA275" s="227" t="str">
        <f>IFERROR(VLOOKUP(B275,[5]Поставка!$B$3:$AA$2063,26,0),"-")</f>
        <v>-</v>
      </c>
      <c r="AB275" s="229" t="str">
        <f>IFERROR(VLOOKUP(C275,'[6]Приложение №1'!$C$7:$F$124,4,0),"-")</f>
        <v>-</v>
      </c>
    </row>
    <row r="276" spans="1:28" ht="16.149999999999999" customHeight="1" x14ac:dyDescent="0.25">
      <c r="A276" s="66" t="s">
        <v>841</v>
      </c>
      <c r="B276" s="201" t="s">
        <v>842</v>
      </c>
      <c r="C276" s="201" t="s">
        <v>843</v>
      </c>
      <c r="D276" s="66">
        <v>1</v>
      </c>
      <c r="E276" s="182">
        <v>290.60000000000002</v>
      </c>
      <c r="F276" s="182">
        <v>290.60000000000002</v>
      </c>
      <c r="G276" s="173">
        <f>IFERROR(VLOOKUP(B276,'[1]ВОМ КГ-3 СОЭКС'!$C$3:$K$2063,9,0),"-")</f>
        <v>1</v>
      </c>
      <c r="H276" s="174">
        <f>IFERROR(VLOOKUP(B276,'[1]ВОМ КГ-3 СОЭКС'!$C$3:$L$2063,10,0),"-")</f>
        <v>290.60000000000002</v>
      </c>
      <c r="I276" s="175">
        <f>IFERROR(VLOOKUP(B276,[2]Отгрузки!$B$313:$C$510,2,0),"-")</f>
        <v>1</v>
      </c>
      <c r="J276" s="176">
        <f t="shared" si="49"/>
        <v>290.60000000000002</v>
      </c>
      <c r="K276" s="179">
        <f>IFERROR(VLOOKUP(B276,'[3]08.10.25'!$B$305:$C$502,2,0),"-")</f>
        <v>1</v>
      </c>
      <c r="L276" s="180">
        <f t="shared" si="40"/>
        <v>290.60000000000002</v>
      </c>
      <c r="M276" s="181">
        <f t="shared" si="41"/>
        <v>0</v>
      </c>
      <c r="N276" s="214">
        <f t="shared" si="42"/>
        <v>0</v>
      </c>
      <c r="O276" s="220">
        <f t="shared" si="43"/>
        <v>0</v>
      </c>
      <c r="P276" s="221">
        <f t="shared" si="44"/>
        <v>0</v>
      </c>
      <c r="Q276" s="217" t="str">
        <f>IFERROR(VLOOKUP(B276,'[4]Выполнение 1'!$B$7:$D$236,3,0),"-")</f>
        <v>-</v>
      </c>
      <c r="R276" s="178" t="str">
        <f t="shared" si="45"/>
        <v>-</v>
      </c>
      <c r="S276" s="177"/>
      <c r="T276" s="184">
        <f t="shared" si="46"/>
        <v>0</v>
      </c>
      <c r="U276" s="224">
        <v>0</v>
      </c>
      <c r="V276" s="241">
        <v>0</v>
      </c>
      <c r="W276" s="246" t="s">
        <v>5183</v>
      </c>
      <c r="X276" s="246" t="s">
        <v>5183</v>
      </c>
      <c r="Y276" s="247">
        <f t="shared" si="47"/>
        <v>0</v>
      </c>
      <c r="Z276" s="247">
        <f t="shared" si="48"/>
        <v>0</v>
      </c>
      <c r="AA276" s="227">
        <f>IFERROR(VLOOKUP(B276,[5]Поставка!$B$3:$AA$2063,26,0),"-")</f>
        <v>290.60000000000002</v>
      </c>
      <c r="AB276" s="229" t="str">
        <f>IFERROR(VLOOKUP(C276,'[6]Приложение №1'!$C$7:$F$124,4,0),"-")</f>
        <v>-</v>
      </c>
    </row>
    <row r="277" spans="1:28" ht="16.149999999999999" customHeight="1" x14ac:dyDescent="0.25">
      <c r="A277" s="66" t="s">
        <v>844</v>
      </c>
      <c r="B277" s="201" t="s">
        <v>845</v>
      </c>
      <c r="C277" s="201" t="s">
        <v>846</v>
      </c>
      <c r="D277" s="66">
        <v>1</v>
      </c>
      <c r="E277" s="182">
        <v>269.89999999999998</v>
      </c>
      <c r="F277" s="182">
        <v>269.89999999999998</v>
      </c>
      <c r="G277" s="173">
        <f>IFERROR(VLOOKUP(B277,'[1]ВОМ КГ-3 СОЭКС'!$C$3:$K$2063,9,0),"-")</f>
        <v>1</v>
      </c>
      <c r="H277" s="174">
        <f>IFERROR(VLOOKUP(B277,'[1]ВОМ КГ-3 СОЭКС'!$C$3:$L$2063,10,0),"-")</f>
        <v>269.89999999999998</v>
      </c>
      <c r="I277" s="175" t="str">
        <f>IFERROR(VLOOKUP(B277,[2]Отгрузки!$B$313:$C$510,2,0),"-")</f>
        <v>-</v>
      </c>
      <c r="J277" s="176" t="str">
        <f t="shared" si="49"/>
        <v>-</v>
      </c>
      <c r="K277" s="179" t="str">
        <f>IFERROR(VLOOKUP(B277,'[3]08.10.25'!$B$305:$C$502,2,0),"-")</f>
        <v>-</v>
      </c>
      <c r="L277" s="180" t="str">
        <f t="shared" si="40"/>
        <v>-</v>
      </c>
      <c r="M277" s="181" t="str">
        <f t="shared" si="41"/>
        <v>-</v>
      </c>
      <c r="N277" s="214" t="str">
        <f t="shared" si="42"/>
        <v>-</v>
      </c>
      <c r="O277" s="220">
        <f t="shared" si="43"/>
        <v>1</v>
      </c>
      <c r="P277" s="221">
        <f t="shared" si="44"/>
        <v>269.89999999999998</v>
      </c>
      <c r="Q277" s="217" t="str">
        <f>IFERROR(VLOOKUP(B277,'[4]Выполнение 1'!$B$7:$D$236,3,0),"-")</f>
        <v>-</v>
      </c>
      <c r="R277" s="178" t="str">
        <f t="shared" si="45"/>
        <v>-</v>
      </c>
      <c r="S277" s="177"/>
      <c r="T277" s="184">
        <f t="shared" si="46"/>
        <v>0</v>
      </c>
      <c r="U277" s="224">
        <v>0</v>
      </c>
      <c r="V277" s="241">
        <v>0</v>
      </c>
      <c r="W277" s="246" t="s">
        <v>5183</v>
      </c>
      <c r="X277" s="246" t="s">
        <v>5183</v>
      </c>
      <c r="Y277" s="247">
        <f t="shared" si="47"/>
        <v>0</v>
      </c>
      <c r="Z277" s="247">
        <f t="shared" si="48"/>
        <v>0</v>
      </c>
      <c r="AA277" s="227" t="str">
        <f>IFERROR(VLOOKUP(B277,[5]Поставка!$B$3:$AA$2063,26,0),"-")</f>
        <v>-</v>
      </c>
      <c r="AB277" s="229" t="str">
        <f>IFERROR(VLOOKUP(C277,'[6]Приложение №1'!$C$7:$F$124,4,0),"-")</f>
        <v>-</v>
      </c>
    </row>
    <row r="278" spans="1:28" ht="16.149999999999999" customHeight="1" x14ac:dyDescent="0.25">
      <c r="A278" s="66" t="s">
        <v>847</v>
      </c>
      <c r="B278" s="201" t="s">
        <v>848</v>
      </c>
      <c r="C278" s="201" t="s">
        <v>849</v>
      </c>
      <c r="D278" s="66">
        <v>1</v>
      </c>
      <c r="E278" s="182">
        <v>257.89999999999998</v>
      </c>
      <c r="F278" s="182">
        <v>257.89999999999998</v>
      </c>
      <c r="G278" s="173">
        <f>IFERROR(VLOOKUP(B278,'[1]ВОМ КГ-3 СОЭКС'!$C$3:$K$2063,9,0),"-")</f>
        <v>1</v>
      </c>
      <c r="H278" s="174">
        <f>IFERROR(VLOOKUP(B278,'[1]ВОМ КГ-3 СОЭКС'!$C$3:$L$2063,10,0),"-")</f>
        <v>257.89999999999998</v>
      </c>
      <c r="I278" s="175" t="str">
        <f>IFERROR(VLOOKUP(B278,[2]Отгрузки!$B$313:$C$510,2,0),"-")</f>
        <v>-</v>
      </c>
      <c r="J278" s="176" t="str">
        <f t="shared" si="49"/>
        <v>-</v>
      </c>
      <c r="K278" s="179" t="str">
        <f>IFERROR(VLOOKUP(B278,'[3]08.10.25'!$B$305:$C$502,2,0),"-")</f>
        <v>-</v>
      </c>
      <c r="L278" s="180" t="str">
        <f t="shared" si="40"/>
        <v>-</v>
      </c>
      <c r="M278" s="181" t="str">
        <f t="shared" si="41"/>
        <v>-</v>
      </c>
      <c r="N278" s="214" t="str">
        <f t="shared" si="42"/>
        <v>-</v>
      </c>
      <c r="O278" s="220">
        <f t="shared" si="43"/>
        <v>1</v>
      </c>
      <c r="P278" s="221">
        <f t="shared" si="44"/>
        <v>257.89999999999998</v>
      </c>
      <c r="Q278" s="217" t="str">
        <f>IFERROR(VLOOKUP(B278,'[4]Выполнение 1'!$B$7:$D$236,3,0),"-")</f>
        <v>-</v>
      </c>
      <c r="R278" s="178" t="str">
        <f t="shared" si="45"/>
        <v>-</v>
      </c>
      <c r="S278" s="177"/>
      <c r="T278" s="184">
        <f t="shared" si="46"/>
        <v>0</v>
      </c>
      <c r="U278" s="224">
        <v>0</v>
      </c>
      <c r="V278" s="241">
        <v>0</v>
      </c>
      <c r="W278" s="246" t="s">
        <v>5183</v>
      </c>
      <c r="X278" s="246" t="s">
        <v>5183</v>
      </c>
      <c r="Y278" s="247">
        <f t="shared" si="47"/>
        <v>0</v>
      </c>
      <c r="Z278" s="247">
        <f t="shared" si="48"/>
        <v>0</v>
      </c>
      <c r="AA278" s="227" t="str">
        <f>IFERROR(VLOOKUP(B278,[5]Поставка!$B$3:$AA$2063,26,0),"-")</f>
        <v>-</v>
      </c>
      <c r="AB278" s="229" t="str">
        <f>IFERROR(VLOOKUP(C278,'[6]Приложение №1'!$C$7:$F$124,4,0),"-")</f>
        <v>-</v>
      </c>
    </row>
    <row r="279" spans="1:28" ht="16.149999999999999" customHeight="1" x14ac:dyDescent="0.25">
      <c r="A279" s="66" t="s">
        <v>850</v>
      </c>
      <c r="B279" s="201" t="s">
        <v>851</v>
      </c>
      <c r="C279" s="201" t="s">
        <v>852</v>
      </c>
      <c r="D279" s="66">
        <v>1</v>
      </c>
      <c r="E279" s="182">
        <v>215.7</v>
      </c>
      <c r="F279" s="182">
        <v>215.7</v>
      </c>
      <c r="G279" s="173">
        <f>IFERROR(VLOOKUP(B279,'[1]ВОМ КГ-3 СОЭКС'!$C$3:$K$2063,9,0),"-")</f>
        <v>1</v>
      </c>
      <c r="H279" s="174">
        <f>IFERROR(VLOOKUP(B279,'[1]ВОМ КГ-3 СОЭКС'!$C$3:$L$2063,10,0),"-")</f>
        <v>215.7</v>
      </c>
      <c r="I279" s="175" t="str">
        <f>IFERROR(VLOOKUP(B279,[2]Отгрузки!$B$313:$C$510,2,0),"-")</f>
        <v>-</v>
      </c>
      <c r="J279" s="176" t="str">
        <f t="shared" si="49"/>
        <v>-</v>
      </c>
      <c r="K279" s="179" t="str">
        <f>IFERROR(VLOOKUP(B279,'[3]08.10.25'!$B$305:$C$502,2,0),"-")</f>
        <v>-</v>
      </c>
      <c r="L279" s="180" t="str">
        <f t="shared" si="40"/>
        <v>-</v>
      </c>
      <c r="M279" s="181" t="str">
        <f t="shared" si="41"/>
        <v>-</v>
      </c>
      <c r="N279" s="214" t="str">
        <f t="shared" si="42"/>
        <v>-</v>
      </c>
      <c r="O279" s="220">
        <f t="shared" si="43"/>
        <v>1</v>
      </c>
      <c r="P279" s="221">
        <f t="shared" si="44"/>
        <v>215.7</v>
      </c>
      <c r="Q279" s="217" t="str">
        <f>IFERROR(VLOOKUP(B279,'[4]Выполнение 1'!$B$7:$D$236,3,0),"-")</f>
        <v>-</v>
      </c>
      <c r="R279" s="178" t="str">
        <f t="shared" si="45"/>
        <v>-</v>
      </c>
      <c r="S279" s="177"/>
      <c r="T279" s="184">
        <f t="shared" si="46"/>
        <v>0</v>
      </c>
      <c r="U279" s="224">
        <v>0</v>
      </c>
      <c r="V279" s="241">
        <v>0</v>
      </c>
      <c r="W279" s="246" t="s">
        <v>5183</v>
      </c>
      <c r="X279" s="246" t="s">
        <v>5183</v>
      </c>
      <c r="Y279" s="247">
        <f t="shared" si="47"/>
        <v>0</v>
      </c>
      <c r="Z279" s="247">
        <f t="shared" si="48"/>
        <v>0</v>
      </c>
      <c r="AA279" s="227" t="str">
        <f>IFERROR(VLOOKUP(B279,[5]Поставка!$B$3:$AA$2063,26,0),"-")</f>
        <v>-</v>
      </c>
      <c r="AB279" s="229" t="str">
        <f>IFERROR(VLOOKUP(C279,'[6]Приложение №1'!$C$7:$F$124,4,0),"-")</f>
        <v>-</v>
      </c>
    </row>
    <row r="280" spans="1:28" ht="16.149999999999999" customHeight="1" x14ac:dyDescent="0.25">
      <c r="A280" s="66" t="s">
        <v>853</v>
      </c>
      <c r="B280" s="201" t="s">
        <v>854</v>
      </c>
      <c r="C280" s="201" t="s">
        <v>855</v>
      </c>
      <c r="D280" s="66">
        <v>1</v>
      </c>
      <c r="E280" s="182">
        <v>287.3</v>
      </c>
      <c r="F280" s="182">
        <v>287.3</v>
      </c>
      <c r="G280" s="173">
        <f>IFERROR(VLOOKUP(B280,'[1]ВОМ КГ-3 СОЭКС'!$C$3:$K$2063,9,0),"-")</f>
        <v>1</v>
      </c>
      <c r="H280" s="174">
        <f>IFERROR(VLOOKUP(B280,'[1]ВОМ КГ-3 СОЭКС'!$C$3:$L$2063,10,0),"-")</f>
        <v>287.3</v>
      </c>
      <c r="I280" s="175">
        <f>IFERROR(VLOOKUP(B280,[2]Отгрузки!$B$313:$C$510,2,0),"-")</f>
        <v>1</v>
      </c>
      <c r="J280" s="176">
        <f t="shared" si="49"/>
        <v>287.3</v>
      </c>
      <c r="K280" s="179">
        <f>IFERROR(VLOOKUP(B280,'[3]08.10.25'!$B$305:$C$502,2,0),"-")</f>
        <v>1</v>
      </c>
      <c r="L280" s="180">
        <f t="shared" si="40"/>
        <v>287.3</v>
      </c>
      <c r="M280" s="181">
        <f t="shared" si="41"/>
        <v>0</v>
      </c>
      <c r="N280" s="214">
        <f t="shared" si="42"/>
        <v>0</v>
      </c>
      <c r="O280" s="220">
        <f t="shared" si="43"/>
        <v>0</v>
      </c>
      <c r="P280" s="221">
        <f t="shared" si="44"/>
        <v>0</v>
      </c>
      <c r="Q280" s="217" t="str">
        <f>IFERROR(VLOOKUP(B280,'[4]Выполнение 1'!$B$7:$D$236,3,0),"-")</f>
        <v>-</v>
      </c>
      <c r="R280" s="178" t="str">
        <f t="shared" si="45"/>
        <v>-</v>
      </c>
      <c r="S280" s="177"/>
      <c r="T280" s="184">
        <f t="shared" si="46"/>
        <v>0</v>
      </c>
      <c r="U280" s="224">
        <v>0</v>
      </c>
      <c r="V280" s="241">
        <v>0</v>
      </c>
      <c r="W280" s="246" t="s">
        <v>5183</v>
      </c>
      <c r="X280" s="246" t="s">
        <v>5183</v>
      </c>
      <c r="Y280" s="247">
        <f t="shared" si="47"/>
        <v>0</v>
      </c>
      <c r="Z280" s="247">
        <f t="shared" si="48"/>
        <v>0</v>
      </c>
      <c r="AA280" s="227">
        <f>IFERROR(VLOOKUP(B280,[5]Поставка!$B$3:$AA$2063,26,0),"-")</f>
        <v>287.3</v>
      </c>
      <c r="AB280" s="229" t="str">
        <f>IFERROR(VLOOKUP(C280,'[6]Приложение №1'!$C$7:$F$124,4,0),"-")</f>
        <v>-</v>
      </c>
    </row>
    <row r="281" spans="1:28" ht="16.149999999999999" customHeight="1" x14ac:dyDescent="0.25">
      <c r="A281" s="66" t="s">
        <v>856</v>
      </c>
      <c r="B281" s="201" t="s">
        <v>857</v>
      </c>
      <c r="C281" s="201" t="s">
        <v>858</v>
      </c>
      <c r="D281" s="66">
        <v>1</v>
      </c>
      <c r="E281" s="182">
        <v>266.7</v>
      </c>
      <c r="F281" s="182">
        <v>266.7</v>
      </c>
      <c r="G281" s="173">
        <f>IFERROR(VLOOKUP(B281,'[1]ВОМ КГ-3 СОЭКС'!$C$3:$K$2063,9,0),"-")</f>
        <v>1</v>
      </c>
      <c r="H281" s="174">
        <f>IFERROR(VLOOKUP(B281,'[1]ВОМ КГ-3 СОЭКС'!$C$3:$L$2063,10,0),"-")</f>
        <v>266.7</v>
      </c>
      <c r="I281" s="175" t="str">
        <f>IFERROR(VLOOKUP(B281,[2]Отгрузки!$B$313:$C$510,2,0),"-")</f>
        <v>-</v>
      </c>
      <c r="J281" s="176" t="str">
        <f t="shared" si="49"/>
        <v>-</v>
      </c>
      <c r="K281" s="179" t="str">
        <f>IFERROR(VLOOKUP(B281,'[3]08.10.25'!$B$305:$C$502,2,0),"-")</f>
        <v>-</v>
      </c>
      <c r="L281" s="180" t="str">
        <f t="shared" si="40"/>
        <v>-</v>
      </c>
      <c r="M281" s="181" t="str">
        <f t="shared" si="41"/>
        <v>-</v>
      </c>
      <c r="N281" s="214" t="str">
        <f t="shared" si="42"/>
        <v>-</v>
      </c>
      <c r="O281" s="220">
        <f t="shared" si="43"/>
        <v>1</v>
      </c>
      <c r="P281" s="221">
        <f t="shared" si="44"/>
        <v>266.7</v>
      </c>
      <c r="Q281" s="217" t="str">
        <f>IFERROR(VLOOKUP(B281,'[4]Выполнение 1'!$B$7:$D$236,3,0),"-")</f>
        <v>-</v>
      </c>
      <c r="R281" s="178" t="str">
        <f t="shared" si="45"/>
        <v>-</v>
      </c>
      <c r="S281" s="177"/>
      <c r="T281" s="184">
        <f t="shared" si="46"/>
        <v>0</v>
      </c>
      <c r="U281" s="224">
        <v>0</v>
      </c>
      <c r="V281" s="241">
        <v>0</v>
      </c>
      <c r="W281" s="246" t="s">
        <v>5183</v>
      </c>
      <c r="X281" s="246" t="s">
        <v>5183</v>
      </c>
      <c r="Y281" s="247">
        <f t="shared" si="47"/>
        <v>0</v>
      </c>
      <c r="Z281" s="247">
        <f t="shared" si="48"/>
        <v>0</v>
      </c>
      <c r="AA281" s="227" t="str">
        <f>IFERROR(VLOOKUP(B281,[5]Поставка!$B$3:$AA$2063,26,0),"-")</f>
        <v>-</v>
      </c>
      <c r="AB281" s="229" t="str">
        <f>IFERROR(VLOOKUP(C281,'[6]Приложение №1'!$C$7:$F$124,4,0),"-")</f>
        <v>-</v>
      </c>
    </row>
    <row r="282" spans="1:28" ht="16.149999999999999" customHeight="1" x14ac:dyDescent="0.25">
      <c r="A282" s="66" t="s">
        <v>859</v>
      </c>
      <c r="B282" s="201" t="s">
        <v>860</v>
      </c>
      <c r="C282" s="201" t="s">
        <v>861</v>
      </c>
      <c r="D282" s="66">
        <v>1</v>
      </c>
      <c r="E282" s="182">
        <v>200.5</v>
      </c>
      <c r="F282" s="182">
        <v>200.5</v>
      </c>
      <c r="G282" s="173">
        <f>IFERROR(VLOOKUP(B282,'[1]ВОМ КГ-3 СОЭКС'!$C$3:$K$2063,9,0),"-")</f>
        <v>0</v>
      </c>
      <c r="H282" s="174">
        <f>IFERROR(VLOOKUP(B282,'[1]ВОМ КГ-3 СОЭКС'!$C$3:$L$2063,10,0),"-")</f>
        <v>0</v>
      </c>
      <c r="I282" s="175" t="str">
        <f>IFERROR(VLOOKUP(B282,[2]Отгрузки!$B$313:$C$510,2,0),"-")</f>
        <v>-</v>
      </c>
      <c r="J282" s="176" t="str">
        <f t="shared" si="49"/>
        <v>-</v>
      </c>
      <c r="K282" s="179" t="str">
        <f>IFERROR(VLOOKUP(B282,'[3]08.10.25'!$B$305:$C$502,2,0),"-")</f>
        <v>-</v>
      </c>
      <c r="L282" s="180" t="str">
        <f t="shared" si="40"/>
        <v>-</v>
      </c>
      <c r="M282" s="181" t="str">
        <f t="shared" si="41"/>
        <v>-</v>
      </c>
      <c r="N282" s="214" t="str">
        <f t="shared" si="42"/>
        <v>-</v>
      </c>
      <c r="O282" s="220">
        <f t="shared" si="43"/>
        <v>0</v>
      </c>
      <c r="P282" s="221">
        <f t="shared" si="44"/>
        <v>0</v>
      </c>
      <c r="Q282" s="217" t="str">
        <f>IFERROR(VLOOKUP(B282,'[4]Выполнение 1'!$B$7:$D$236,3,0),"-")</f>
        <v>-</v>
      </c>
      <c r="R282" s="178" t="str">
        <f t="shared" si="45"/>
        <v>-</v>
      </c>
      <c r="S282" s="177"/>
      <c r="T282" s="184">
        <f t="shared" si="46"/>
        <v>0</v>
      </c>
      <c r="U282" s="224">
        <v>1</v>
      </c>
      <c r="V282" s="241">
        <v>200.5</v>
      </c>
      <c r="W282" s="246">
        <v>1</v>
      </c>
      <c r="X282" s="246">
        <v>200.5</v>
      </c>
      <c r="Y282" s="247">
        <f t="shared" si="47"/>
        <v>0</v>
      </c>
      <c r="Z282" s="247">
        <f t="shared" si="48"/>
        <v>0</v>
      </c>
      <c r="AA282" s="227" t="str">
        <f>IFERROR(VLOOKUP(B282,[5]Поставка!$B$3:$AA$2063,26,0),"-")</f>
        <v>-</v>
      </c>
      <c r="AB282" s="229" t="str">
        <f>IFERROR(VLOOKUP(C282,'[6]Приложение №1'!$C$7:$F$124,4,0),"-")</f>
        <v>-</v>
      </c>
    </row>
    <row r="283" spans="1:28" ht="16.149999999999999" customHeight="1" x14ac:dyDescent="0.25">
      <c r="A283" s="66" t="s">
        <v>862</v>
      </c>
      <c r="B283" s="201" t="s">
        <v>863</v>
      </c>
      <c r="C283" s="201" t="s">
        <v>864</v>
      </c>
      <c r="D283" s="66">
        <v>7</v>
      </c>
      <c r="E283" s="182">
        <v>209.7</v>
      </c>
      <c r="F283" s="182">
        <v>1467.9</v>
      </c>
      <c r="G283" s="173">
        <f>IFERROR(VLOOKUP(B283,'[1]ВОМ КГ-3 СОЭКС'!$C$3:$K$2063,9,0),"-")</f>
        <v>0</v>
      </c>
      <c r="H283" s="174">
        <f>IFERROR(VLOOKUP(B283,'[1]ВОМ КГ-3 СОЭКС'!$C$3:$L$2063,10,0),"-")</f>
        <v>0</v>
      </c>
      <c r="I283" s="175" t="str">
        <f>IFERROR(VLOOKUP(B283,[2]Отгрузки!$B$313:$C$510,2,0),"-")</f>
        <v>-</v>
      </c>
      <c r="J283" s="176" t="str">
        <f t="shared" si="49"/>
        <v>-</v>
      </c>
      <c r="K283" s="179" t="str">
        <f>IFERROR(VLOOKUP(B283,'[3]08.10.25'!$B$305:$C$502,2,0),"-")</f>
        <v>-</v>
      </c>
      <c r="L283" s="180" t="str">
        <f t="shared" si="40"/>
        <v>-</v>
      </c>
      <c r="M283" s="181" t="str">
        <f t="shared" si="41"/>
        <v>-</v>
      </c>
      <c r="N283" s="214" t="str">
        <f t="shared" si="42"/>
        <v>-</v>
      </c>
      <c r="O283" s="220">
        <f t="shared" si="43"/>
        <v>0</v>
      </c>
      <c r="P283" s="221">
        <f t="shared" si="44"/>
        <v>0</v>
      </c>
      <c r="Q283" s="217" t="str">
        <f>IFERROR(VLOOKUP(B283,'[4]Выполнение 1'!$B$7:$D$236,3,0),"-")</f>
        <v>-</v>
      </c>
      <c r="R283" s="178" t="str">
        <f t="shared" si="45"/>
        <v>-</v>
      </c>
      <c r="S283" s="177"/>
      <c r="T283" s="184">
        <f t="shared" si="46"/>
        <v>0</v>
      </c>
      <c r="U283" s="224">
        <v>7</v>
      </c>
      <c r="V283" s="241">
        <v>1467.9</v>
      </c>
      <c r="W283" s="246">
        <v>7</v>
      </c>
      <c r="X283" s="246">
        <v>1467.8999999999999</v>
      </c>
      <c r="Y283" s="247">
        <f t="shared" si="47"/>
        <v>0</v>
      </c>
      <c r="Z283" s="247">
        <f t="shared" si="48"/>
        <v>0</v>
      </c>
      <c r="AA283" s="227" t="str">
        <f>IFERROR(VLOOKUP(B283,[5]Поставка!$B$3:$AA$2063,26,0),"-")</f>
        <v>-</v>
      </c>
      <c r="AB283" s="229" t="str">
        <f>IFERROR(VLOOKUP(C283,'[6]Приложение №1'!$C$7:$F$124,4,0),"-")</f>
        <v>-</v>
      </c>
    </row>
    <row r="284" spans="1:28" ht="16.149999999999999" customHeight="1" x14ac:dyDescent="0.25">
      <c r="A284" s="66" t="s">
        <v>865</v>
      </c>
      <c r="B284" s="201" t="s">
        <v>866</v>
      </c>
      <c r="C284" s="201" t="s">
        <v>867</v>
      </c>
      <c r="D284" s="66">
        <v>2</v>
      </c>
      <c r="E284" s="182">
        <v>215.7</v>
      </c>
      <c r="F284" s="182">
        <v>431.4</v>
      </c>
      <c r="G284" s="173">
        <f>IFERROR(VLOOKUP(B284,'[1]ВОМ КГ-3 СОЭКС'!$C$3:$K$2063,9,0),"-")</f>
        <v>2</v>
      </c>
      <c r="H284" s="174">
        <f>IFERROR(VLOOKUP(B284,'[1]ВОМ КГ-3 СОЭКС'!$C$3:$L$2063,10,0),"-")</f>
        <v>431.4</v>
      </c>
      <c r="I284" s="175" t="str">
        <f>IFERROR(VLOOKUP(B284,[2]Отгрузки!$B$313:$C$510,2,0),"-")</f>
        <v>-</v>
      </c>
      <c r="J284" s="176" t="str">
        <f t="shared" si="49"/>
        <v>-</v>
      </c>
      <c r="K284" s="179" t="str">
        <f>IFERROR(VLOOKUP(B284,'[3]08.10.25'!$B$305:$C$502,2,0),"-")</f>
        <v>-</v>
      </c>
      <c r="L284" s="180" t="str">
        <f t="shared" si="40"/>
        <v>-</v>
      </c>
      <c r="M284" s="181" t="str">
        <f t="shared" si="41"/>
        <v>-</v>
      </c>
      <c r="N284" s="214" t="str">
        <f t="shared" si="42"/>
        <v>-</v>
      </c>
      <c r="O284" s="220">
        <f t="shared" si="43"/>
        <v>2</v>
      </c>
      <c r="P284" s="221">
        <f t="shared" si="44"/>
        <v>431.4</v>
      </c>
      <c r="Q284" s="217" t="str">
        <f>IFERROR(VLOOKUP(B284,'[4]Выполнение 1'!$B$7:$D$236,3,0),"-")</f>
        <v>-</v>
      </c>
      <c r="R284" s="178" t="str">
        <f t="shared" si="45"/>
        <v>-</v>
      </c>
      <c r="S284" s="177"/>
      <c r="T284" s="184">
        <f t="shared" si="46"/>
        <v>0</v>
      </c>
      <c r="U284" s="224">
        <v>0</v>
      </c>
      <c r="V284" s="241">
        <v>0</v>
      </c>
      <c r="W284" s="246" t="s">
        <v>5183</v>
      </c>
      <c r="X284" s="246" t="s">
        <v>5183</v>
      </c>
      <c r="Y284" s="247">
        <f t="shared" si="47"/>
        <v>0</v>
      </c>
      <c r="Z284" s="247">
        <f t="shared" si="48"/>
        <v>0</v>
      </c>
      <c r="AA284" s="227" t="str">
        <f>IFERROR(VLOOKUP(B284,[5]Поставка!$B$3:$AA$2063,26,0),"-")</f>
        <v>-</v>
      </c>
      <c r="AB284" s="229" t="str">
        <f>IFERROR(VLOOKUP(C284,'[6]Приложение №1'!$C$7:$F$124,4,0),"-")</f>
        <v>-</v>
      </c>
    </row>
    <row r="285" spans="1:28" ht="16.149999999999999" customHeight="1" x14ac:dyDescent="0.25">
      <c r="A285" s="66" t="s">
        <v>868</v>
      </c>
      <c r="B285" s="201" t="s">
        <v>869</v>
      </c>
      <c r="C285" s="201" t="s">
        <v>870</v>
      </c>
      <c r="D285" s="66">
        <v>2</v>
      </c>
      <c r="E285" s="182">
        <v>198.1</v>
      </c>
      <c r="F285" s="182">
        <v>396.2</v>
      </c>
      <c r="G285" s="173">
        <f>IFERROR(VLOOKUP(B285,'[1]ВОМ КГ-3 СОЭКС'!$C$3:$K$2063,9,0),"-")</f>
        <v>0</v>
      </c>
      <c r="H285" s="174">
        <f>IFERROR(VLOOKUP(B285,'[1]ВОМ КГ-3 СОЭКС'!$C$3:$L$2063,10,0),"-")</f>
        <v>0</v>
      </c>
      <c r="I285" s="175" t="str">
        <f>IFERROR(VLOOKUP(B285,[2]Отгрузки!$B$313:$C$510,2,0),"-")</f>
        <v>-</v>
      </c>
      <c r="J285" s="176" t="str">
        <f t="shared" si="49"/>
        <v>-</v>
      </c>
      <c r="K285" s="179" t="str">
        <f>IFERROR(VLOOKUP(B285,'[3]08.10.25'!$B$305:$C$502,2,0),"-")</f>
        <v>-</v>
      </c>
      <c r="L285" s="180" t="str">
        <f t="shared" si="40"/>
        <v>-</v>
      </c>
      <c r="M285" s="181" t="str">
        <f t="shared" si="41"/>
        <v>-</v>
      </c>
      <c r="N285" s="214" t="str">
        <f t="shared" si="42"/>
        <v>-</v>
      </c>
      <c r="O285" s="220">
        <f t="shared" si="43"/>
        <v>0</v>
      </c>
      <c r="P285" s="221">
        <f t="shared" si="44"/>
        <v>0</v>
      </c>
      <c r="Q285" s="217" t="str">
        <f>IFERROR(VLOOKUP(B285,'[4]Выполнение 1'!$B$7:$D$236,3,0),"-")</f>
        <v>-</v>
      </c>
      <c r="R285" s="178" t="str">
        <f t="shared" si="45"/>
        <v>-</v>
      </c>
      <c r="S285" s="177"/>
      <c r="T285" s="184">
        <f t="shared" si="46"/>
        <v>0</v>
      </c>
      <c r="U285" s="224">
        <v>2</v>
      </c>
      <c r="V285" s="241">
        <v>396.2</v>
      </c>
      <c r="W285" s="246">
        <v>2</v>
      </c>
      <c r="X285" s="246">
        <v>396.2</v>
      </c>
      <c r="Y285" s="247">
        <f t="shared" si="47"/>
        <v>0</v>
      </c>
      <c r="Z285" s="247">
        <f t="shared" si="48"/>
        <v>0</v>
      </c>
      <c r="AA285" s="227" t="str">
        <f>IFERROR(VLOOKUP(B285,[5]Поставка!$B$3:$AA$2063,26,0),"-")</f>
        <v>-</v>
      </c>
      <c r="AB285" s="229" t="str">
        <f>IFERROR(VLOOKUP(C285,'[6]Приложение №1'!$C$7:$F$124,4,0),"-")</f>
        <v>-</v>
      </c>
    </row>
    <row r="286" spans="1:28" ht="16.149999999999999" customHeight="1" x14ac:dyDescent="0.25">
      <c r="A286" s="66" t="s">
        <v>871</v>
      </c>
      <c r="B286" s="201" t="s">
        <v>872</v>
      </c>
      <c r="C286" s="201" t="s">
        <v>873</v>
      </c>
      <c r="D286" s="66">
        <v>1</v>
      </c>
      <c r="E286" s="182">
        <v>183.7</v>
      </c>
      <c r="F286" s="182">
        <v>183.7</v>
      </c>
      <c r="G286" s="173">
        <f>IFERROR(VLOOKUP(B286,'[1]ВОМ КГ-3 СОЭКС'!$C$3:$K$2063,9,0),"-")</f>
        <v>1</v>
      </c>
      <c r="H286" s="174">
        <f>IFERROR(VLOOKUP(B286,'[1]ВОМ КГ-3 СОЭКС'!$C$3:$L$2063,10,0),"-")</f>
        <v>183.7</v>
      </c>
      <c r="I286" s="175" t="str">
        <f>IFERROR(VLOOKUP(B286,[2]Отгрузки!$B$313:$C$510,2,0),"-")</f>
        <v>-</v>
      </c>
      <c r="J286" s="176" t="str">
        <f t="shared" si="49"/>
        <v>-</v>
      </c>
      <c r="K286" s="179" t="str">
        <f>IFERROR(VLOOKUP(B286,'[3]08.10.25'!$B$305:$C$502,2,0),"-")</f>
        <v>-</v>
      </c>
      <c r="L286" s="180" t="str">
        <f t="shared" si="40"/>
        <v>-</v>
      </c>
      <c r="M286" s="181" t="str">
        <f t="shared" si="41"/>
        <v>-</v>
      </c>
      <c r="N286" s="214" t="str">
        <f t="shared" si="42"/>
        <v>-</v>
      </c>
      <c r="O286" s="220">
        <f t="shared" si="43"/>
        <v>1</v>
      </c>
      <c r="P286" s="221">
        <f t="shared" si="44"/>
        <v>183.7</v>
      </c>
      <c r="Q286" s="217" t="str">
        <f>IFERROR(VLOOKUP(B286,'[4]Выполнение 1'!$B$7:$D$236,3,0),"-")</f>
        <v>-</v>
      </c>
      <c r="R286" s="178" t="str">
        <f t="shared" si="45"/>
        <v>-</v>
      </c>
      <c r="S286" s="177"/>
      <c r="T286" s="184">
        <f t="shared" si="46"/>
        <v>0</v>
      </c>
      <c r="U286" s="224">
        <v>0</v>
      </c>
      <c r="V286" s="241">
        <v>0</v>
      </c>
      <c r="W286" s="246" t="s">
        <v>5183</v>
      </c>
      <c r="X286" s="246" t="s">
        <v>5183</v>
      </c>
      <c r="Y286" s="247">
        <f t="shared" si="47"/>
        <v>0</v>
      </c>
      <c r="Z286" s="247">
        <f t="shared" si="48"/>
        <v>0</v>
      </c>
      <c r="AA286" s="227" t="str">
        <f>IFERROR(VLOOKUP(B286,[5]Поставка!$B$3:$AA$2063,26,0),"-")</f>
        <v>-</v>
      </c>
      <c r="AB286" s="229" t="str">
        <f>IFERROR(VLOOKUP(C286,'[6]Приложение №1'!$C$7:$F$124,4,0),"-")</f>
        <v>-</v>
      </c>
    </row>
    <row r="287" spans="1:28" ht="16.149999999999999" customHeight="1" x14ac:dyDescent="0.25">
      <c r="A287" s="66" t="s">
        <v>874</v>
      </c>
      <c r="B287" s="201" t="s">
        <v>875</v>
      </c>
      <c r="C287" s="201" t="s">
        <v>876</v>
      </c>
      <c r="D287" s="66">
        <v>1</v>
      </c>
      <c r="E287" s="182">
        <v>274.3</v>
      </c>
      <c r="F287" s="182">
        <v>274.3</v>
      </c>
      <c r="G287" s="173">
        <f>IFERROR(VLOOKUP(B287,'[1]ВОМ КГ-3 СОЭКС'!$C$3:$K$2063,9,0),"-")</f>
        <v>1</v>
      </c>
      <c r="H287" s="174">
        <f>IFERROR(VLOOKUP(B287,'[1]ВОМ КГ-3 СОЭКС'!$C$3:$L$2063,10,0),"-")</f>
        <v>274.3</v>
      </c>
      <c r="I287" s="175" t="str">
        <f>IFERROR(VLOOKUP(B287,[2]Отгрузки!$B$313:$C$510,2,0),"-")</f>
        <v>-</v>
      </c>
      <c r="J287" s="176" t="str">
        <f t="shared" si="49"/>
        <v>-</v>
      </c>
      <c r="K287" s="179" t="str">
        <f>IFERROR(VLOOKUP(B287,'[3]08.10.25'!$B$305:$C$502,2,0),"-")</f>
        <v>-</v>
      </c>
      <c r="L287" s="180" t="str">
        <f t="shared" si="40"/>
        <v>-</v>
      </c>
      <c r="M287" s="181" t="str">
        <f t="shared" si="41"/>
        <v>-</v>
      </c>
      <c r="N287" s="214" t="str">
        <f t="shared" si="42"/>
        <v>-</v>
      </c>
      <c r="O287" s="220">
        <f t="shared" si="43"/>
        <v>1</v>
      </c>
      <c r="P287" s="221">
        <f t="shared" si="44"/>
        <v>274.3</v>
      </c>
      <c r="Q287" s="217" t="str">
        <f>IFERROR(VLOOKUP(B287,'[4]Выполнение 1'!$B$7:$D$236,3,0),"-")</f>
        <v>-</v>
      </c>
      <c r="R287" s="178" t="str">
        <f t="shared" si="45"/>
        <v>-</v>
      </c>
      <c r="S287" s="177"/>
      <c r="T287" s="184">
        <f t="shared" si="46"/>
        <v>0</v>
      </c>
      <c r="U287" s="224">
        <v>0</v>
      </c>
      <c r="V287" s="241">
        <v>0</v>
      </c>
      <c r="W287" s="246" t="s">
        <v>5183</v>
      </c>
      <c r="X287" s="246" t="s">
        <v>5183</v>
      </c>
      <c r="Y287" s="247">
        <f t="shared" si="47"/>
        <v>0</v>
      </c>
      <c r="Z287" s="247">
        <f t="shared" si="48"/>
        <v>0</v>
      </c>
      <c r="AA287" s="227" t="str">
        <f>IFERROR(VLOOKUP(B287,[5]Поставка!$B$3:$AA$2063,26,0),"-")</f>
        <v>-</v>
      </c>
      <c r="AB287" s="229" t="str">
        <f>IFERROR(VLOOKUP(C287,'[6]Приложение №1'!$C$7:$F$124,4,0),"-")</f>
        <v>-</v>
      </c>
    </row>
    <row r="288" spans="1:28" ht="16.149999999999999" customHeight="1" x14ac:dyDescent="0.25">
      <c r="A288" s="66" t="s">
        <v>877</v>
      </c>
      <c r="B288" s="201" t="s">
        <v>878</v>
      </c>
      <c r="C288" s="201" t="s">
        <v>879</v>
      </c>
      <c r="D288" s="66">
        <v>1</v>
      </c>
      <c r="E288" s="182">
        <v>254.8</v>
      </c>
      <c r="F288" s="182">
        <v>254.8</v>
      </c>
      <c r="G288" s="173">
        <f>IFERROR(VLOOKUP(B288,'[1]ВОМ КГ-3 СОЭКС'!$C$3:$K$2063,9,0),"-")</f>
        <v>0</v>
      </c>
      <c r="H288" s="174">
        <f>IFERROR(VLOOKUP(B288,'[1]ВОМ КГ-3 СОЭКС'!$C$3:$L$2063,10,0),"-")</f>
        <v>0</v>
      </c>
      <c r="I288" s="175" t="str">
        <f>IFERROR(VLOOKUP(B288,[2]Отгрузки!$B$313:$C$510,2,0),"-")</f>
        <v>-</v>
      </c>
      <c r="J288" s="176" t="str">
        <f t="shared" si="49"/>
        <v>-</v>
      </c>
      <c r="K288" s="179" t="str">
        <f>IFERROR(VLOOKUP(B288,'[3]08.10.25'!$B$305:$C$502,2,0),"-")</f>
        <v>-</v>
      </c>
      <c r="L288" s="180" t="str">
        <f t="shared" si="40"/>
        <v>-</v>
      </c>
      <c r="M288" s="181" t="str">
        <f t="shared" si="41"/>
        <v>-</v>
      </c>
      <c r="N288" s="214" t="str">
        <f t="shared" si="42"/>
        <v>-</v>
      </c>
      <c r="O288" s="220">
        <f t="shared" si="43"/>
        <v>0</v>
      </c>
      <c r="P288" s="221">
        <f t="shared" si="44"/>
        <v>0</v>
      </c>
      <c r="Q288" s="217" t="str">
        <f>IFERROR(VLOOKUP(B288,'[4]Выполнение 1'!$B$7:$D$236,3,0),"-")</f>
        <v>-</v>
      </c>
      <c r="R288" s="178" t="str">
        <f t="shared" si="45"/>
        <v>-</v>
      </c>
      <c r="S288" s="177"/>
      <c r="T288" s="184">
        <f t="shared" si="46"/>
        <v>0</v>
      </c>
      <c r="U288" s="224">
        <v>1</v>
      </c>
      <c r="V288" s="241">
        <v>254.8</v>
      </c>
      <c r="W288" s="246">
        <v>1</v>
      </c>
      <c r="X288" s="246">
        <v>254.8</v>
      </c>
      <c r="Y288" s="247">
        <f t="shared" si="47"/>
        <v>0</v>
      </c>
      <c r="Z288" s="247">
        <f t="shared" si="48"/>
        <v>0</v>
      </c>
      <c r="AA288" s="227" t="str">
        <f>IFERROR(VLOOKUP(B288,[5]Поставка!$B$3:$AA$2063,26,0),"-")</f>
        <v>-</v>
      </c>
      <c r="AB288" s="229" t="str">
        <f>IFERROR(VLOOKUP(C288,'[6]Приложение №1'!$C$7:$F$124,4,0),"-")</f>
        <v>-</v>
      </c>
    </row>
    <row r="289" spans="1:28" ht="16.149999999999999" customHeight="1" x14ac:dyDescent="0.25">
      <c r="A289" s="66" t="s">
        <v>880</v>
      </c>
      <c r="B289" s="201" t="s">
        <v>881</v>
      </c>
      <c r="C289" s="201" t="s">
        <v>882</v>
      </c>
      <c r="D289" s="66">
        <v>1</v>
      </c>
      <c r="E289" s="182">
        <v>243.2</v>
      </c>
      <c r="F289" s="182">
        <v>243.2</v>
      </c>
      <c r="G289" s="173">
        <f>IFERROR(VLOOKUP(B289,'[1]ВОМ КГ-3 СОЭКС'!$C$3:$K$2063,9,0),"-")</f>
        <v>1</v>
      </c>
      <c r="H289" s="174">
        <f>IFERROR(VLOOKUP(B289,'[1]ВОМ КГ-3 СОЭКС'!$C$3:$L$2063,10,0),"-")</f>
        <v>243.2</v>
      </c>
      <c r="I289" s="175" t="str">
        <f>IFERROR(VLOOKUP(B289,[2]Отгрузки!$B$313:$C$510,2,0),"-")</f>
        <v>-</v>
      </c>
      <c r="J289" s="176" t="str">
        <f t="shared" si="49"/>
        <v>-</v>
      </c>
      <c r="K289" s="179" t="str">
        <f>IFERROR(VLOOKUP(B289,'[3]08.10.25'!$B$305:$C$502,2,0),"-")</f>
        <v>-</v>
      </c>
      <c r="L289" s="180" t="str">
        <f t="shared" si="40"/>
        <v>-</v>
      </c>
      <c r="M289" s="181" t="str">
        <f t="shared" si="41"/>
        <v>-</v>
      </c>
      <c r="N289" s="214" t="str">
        <f t="shared" si="42"/>
        <v>-</v>
      </c>
      <c r="O289" s="220">
        <f t="shared" si="43"/>
        <v>1</v>
      </c>
      <c r="P289" s="221">
        <f t="shared" si="44"/>
        <v>243.2</v>
      </c>
      <c r="Q289" s="217" t="str">
        <f>IFERROR(VLOOKUP(B289,'[4]Выполнение 1'!$B$7:$D$236,3,0),"-")</f>
        <v>-</v>
      </c>
      <c r="R289" s="178" t="str">
        <f t="shared" si="45"/>
        <v>-</v>
      </c>
      <c r="S289" s="177"/>
      <c r="T289" s="184">
        <f t="shared" si="46"/>
        <v>0</v>
      </c>
      <c r="U289" s="224">
        <v>0</v>
      </c>
      <c r="V289" s="241">
        <v>0</v>
      </c>
      <c r="W289" s="246" t="s">
        <v>5183</v>
      </c>
      <c r="X289" s="246" t="s">
        <v>5183</v>
      </c>
      <c r="Y289" s="247">
        <f t="shared" si="47"/>
        <v>0</v>
      </c>
      <c r="Z289" s="247">
        <f t="shared" si="48"/>
        <v>0</v>
      </c>
      <c r="AA289" s="227" t="str">
        <f>IFERROR(VLOOKUP(B289,[5]Поставка!$B$3:$AA$2063,26,0),"-")</f>
        <v>-</v>
      </c>
      <c r="AB289" s="229" t="str">
        <f>IFERROR(VLOOKUP(C289,'[6]Приложение №1'!$C$7:$F$124,4,0),"-")</f>
        <v>-</v>
      </c>
    </row>
    <row r="290" spans="1:28" ht="16.149999999999999" customHeight="1" x14ac:dyDescent="0.25">
      <c r="A290" s="66" t="s">
        <v>883</v>
      </c>
      <c r="B290" s="201" t="s">
        <v>884</v>
      </c>
      <c r="C290" s="201" t="s">
        <v>885</v>
      </c>
      <c r="D290" s="66">
        <v>1</v>
      </c>
      <c r="E290" s="182">
        <v>203.4</v>
      </c>
      <c r="F290" s="182">
        <v>203.4</v>
      </c>
      <c r="G290" s="173">
        <f>IFERROR(VLOOKUP(B290,'[1]ВОМ КГ-3 СОЭКС'!$C$3:$K$2063,9,0),"-")</f>
        <v>0</v>
      </c>
      <c r="H290" s="174">
        <f>IFERROR(VLOOKUP(B290,'[1]ВОМ КГ-3 СОЭКС'!$C$3:$L$2063,10,0),"-")</f>
        <v>0</v>
      </c>
      <c r="I290" s="175" t="str">
        <f>IFERROR(VLOOKUP(B290,[2]Отгрузки!$B$313:$C$510,2,0),"-")</f>
        <v>-</v>
      </c>
      <c r="J290" s="176" t="str">
        <f t="shared" si="49"/>
        <v>-</v>
      </c>
      <c r="K290" s="179" t="str">
        <f>IFERROR(VLOOKUP(B290,'[3]08.10.25'!$B$305:$C$502,2,0),"-")</f>
        <v>-</v>
      </c>
      <c r="L290" s="180" t="str">
        <f t="shared" si="40"/>
        <v>-</v>
      </c>
      <c r="M290" s="181" t="str">
        <f t="shared" si="41"/>
        <v>-</v>
      </c>
      <c r="N290" s="214" t="str">
        <f t="shared" si="42"/>
        <v>-</v>
      </c>
      <c r="O290" s="220">
        <f t="shared" si="43"/>
        <v>0</v>
      </c>
      <c r="P290" s="221">
        <f t="shared" si="44"/>
        <v>0</v>
      </c>
      <c r="Q290" s="217" t="str">
        <f>IFERROR(VLOOKUP(B290,'[4]Выполнение 1'!$B$7:$D$236,3,0),"-")</f>
        <v>-</v>
      </c>
      <c r="R290" s="178" t="str">
        <f t="shared" si="45"/>
        <v>-</v>
      </c>
      <c r="S290" s="177"/>
      <c r="T290" s="184">
        <f t="shared" si="46"/>
        <v>0</v>
      </c>
      <c r="U290" s="224">
        <v>1</v>
      </c>
      <c r="V290" s="241">
        <v>203.4</v>
      </c>
      <c r="W290" s="246">
        <v>1</v>
      </c>
      <c r="X290" s="246">
        <v>203.4</v>
      </c>
      <c r="Y290" s="247">
        <f t="shared" si="47"/>
        <v>0</v>
      </c>
      <c r="Z290" s="247">
        <f t="shared" si="48"/>
        <v>0</v>
      </c>
      <c r="AA290" s="227" t="str">
        <f>IFERROR(VLOOKUP(B290,[5]Поставка!$B$3:$AA$2063,26,0),"-")</f>
        <v>-</v>
      </c>
      <c r="AB290" s="229" t="str">
        <f>IFERROR(VLOOKUP(C290,'[6]Приложение №1'!$C$7:$F$124,4,0),"-")</f>
        <v>-</v>
      </c>
    </row>
    <row r="291" spans="1:28" ht="16.149999999999999" customHeight="1" x14ac:dyDescent="0.25">
      <c r="A291" s="66" t="s">
        <v>886</v>
      </c>
      <c r="B291" s="201" t="s">
        <v>887</v>
      </c>
      <c r="C291" s="201" t="s">
        <v>888</v>
      </c>
      <c r="D291" s="66">
        <v>1</v>
      </c>
      <c r="E291" s="182">
        <v>270.89999999999998</v>
      </c>
      <c r="F291" s="182">
        <v>270.89999999999998</v>
      </c>
      <c r="G291" s="173">
        <f>IFERROR(VLOOKUP(B291,'[1]ВОМ КГ-3 СОЭКС'!$C$3:$K$2063,9,0),"-")</f>
        <v>1</v>
      </c>
      <c r="H291" s="174">
        <f>IFERROR(VLOOKUP(B291,'[1]ВОМ КГ-3 СОЭКС'!$C$3:$L$2063,10,0),"-")</f>
        <v>270.89999999999998</v>
      </c>
      <c r="I291" s="175">
        <f>IFERROR(VLOOKUP(B291,[2]Отгрузки!$B$313:$C$510,2,0),"-")</f>
        <v>1</v>
      </c>
      <c r="J291" s="176">
        <f t="shared" si="49"/>
        <v>270.89999999999998</v>
      </c>
      <c r="K291" s="179">
        <f>IFERROR(VLOOKUP(B291,'[3]08.10.25'!$B$305:$C$502,2,0),"-")</f>
        <v>1</v>
      </c>
      <c r="L291" s="180">
        <f t="shared" si="40"/>
        <v>270.89999999999998</v>
      </c>
      <c r="M291" s="181">
        <f t="shared" si="41"/>
        <v>0</v>
      </c>
      <c r="N291" s="214">
        <f t="shared" si="42"/>
        <v>0</v>
      </c>
      <c r="O291" s="220">
        <f t="shared" si="43"/>
        <v>0</v>
      </c>
      <c r="P291" s="221">
        <f t="shared" si="44"/>
        <v>0</v>
      </c>
      <c r="Q291" s="217" t="str">
        <f>IFERROR(VLOOKUP(B291,'[4]Выполнение 1'!$B$7:$D$236,3,0),"-")</f>
        <v>-</v>
      </c>
      <c r="R291" s="178" t="str">
        <f t="shared" si="45"/>
        <v>-</v>
      </c>
      <c r="S291" s="177"/>
      <c r="T291" s="184">
        <f t="shared" si="46"/>
        <v>0</v>
      </c>
      <c r="U291" s="224">
        <v>0</v>
      </c>
      <c r="V291" s="241">
        <v>0</v>
      </c>
      <c r="W291" s="246" t="s">
        <v>5183</v>
      </c>
      <c r="X291" s="246" t="s">
        <v>5183</v>
      </c>
      <c r="Y291" s="247">
        <f t="shared" si="47"/>
        <v>0</v>
      </c>
      <c r="Z291" s="247">
        <f t="shared" si="48"/>
        <v>0</v>
      </c>
      <c r="AA291" s="227">
        <f>IFERROR(VLOOKUP(B291,[5]Поставка!$B$3:$AA$2063,26,0),"-")</f>
        <v>270.89999999999998</v>
      </c>
      <c r="AB291" s="229" t="str">
        <f>IFERROR(VLOOKUP(C291,'[6]Приложение №1'!$C$7:$F$124,4,0),"-")</f>
        <v>-</v>
      </c>
    </row>
    <row r="292" spans="1:28" ht="16.149999999999999" customHeight="1" x14ac:dyDescent="0.25">
      <c r="A292" s="66" t="s">
        <v>889</v>
      </c>
      <c r="B292" s="201" t="s">
        <v>890</v>
      </c>
      <c r="C292" s="201" t="s">
        <v>891</v>
      </c>
      <c r="D292" s="66">
        <v>1</v>
      </c>
      <c r="E292" s="182">
        <v>251.5</v>
      </c>
      <c r="F292" s="182">
        <v>251.5</v>
      </c>
      <c r="G292" s="173">
        <f>IFERROR(VLOOKUP(B292,'[1]ВОМ КГ-3 СОЭКС'!$C$3:$K$2063,9,0),"-")</f>
        <v>1</v>
      </c>
      <c r="H292" s="174">
        <f>IFERROR(VLOOKUP(B292,'[1]ВОМ КГ-3 СОЭКС'!$C$3:$L$2063,10,0),"-")</f>
        <v>251.5</v>
      </c>
      <c r="I292" s="175" t="str">
        <f>IFERROR(VLOOKUP(B292,[2]Отгрузки!$B$313:$C$510,2,0),"-")</f>
        <v>-</v>
      </c>
      <c r="J292" s="176" t="str">
        <f t="shared" si="49"/>
        <v>-</v>
      </c>
      <c r="K292" s="179" t="str">
        <f>IFERROR(VLOOKUP(B292,'[3]08.10.25'!$B$305:$C$502,2,0),"-")</f>
        <v>-</v>
      </c>
      <c r="L292" s="180" t="str">
        <f t="shared" si="40"/>
        <v>-</v>
      </c>
      <c r="M292" s="181" t="str">
        <f t="shared" si="41"/>
        <v>-</v>
      </c>
      <c r="N292" s="214" t="str">
        <f t="shared" si="42"/>
        <v>-</v>
      </c>
      <c r="O292" s="220">
        <f t="shared" si="43"/>
        <v>1</v>
      </c>
      <c r="P292" s="221">
        <f t="shared" si="44"/>
        <v>251.5</v>
      </c>
      <c r="Q292" s="217" t="str">
        <f>IFERROR(VLOOKUP(B292,'[4]Выполнение 1'!$B$7:$D$236,3,0),"-")</f>
        <v>-</v>
      </c>
      <c r="R292" s="178" t="str">
        <f t="shared" si="45"/>
        <v>-</v>
      </c>
      <c r="S292" s="177"/>
      <c r="T292" s="184">
        <f t="shared" si="46"/>
        <v>0</v>
      </c>
      <c r="U292" s="224">
        <v>0</v>
      </c>
      <c r="V292" s="241">
        <v>0</v>
      </c>
      <c r="W292" s="246" t="s">
        <v>5183</v>
      </c>
      <c r="X292" s="246" t="s">
        <v>5183</v>
      </c>
      <c r="Y292" s="247">
        <f t="shared" si="47"/>
        <v>0</v>
      </c>
      <c r="Z292" s="247">
        <f t="shared" si="48"/>
        <v>0</v>
      </c>
      <c r="AA292" s="227" t="str">
        <f>IFERROR(VLOOKUP(B292,[5]Поставка!$B$3:$AA$2063,26,0),"-")</f>
        <v>-</v>
      </c>
      <c r="AB292" s="229" t="str">
        <f>IFERROR(VLOOKUP(C292,'[6]Приложение №1'!$C$7:$F$124,4,0),"-")</f>
        <v>-</v>
      </c>
    </row>
    <row r="293" spans="1:28" ht="16.149999999999999" customHeight="1" x14ac:dyDescent="0.25">
      <c r="A293" s="66" t="s">
        <v>892</v>
      </c>
      <c r="B293" s="201" t="s">
        <v>893</v>
      </c>
      <c r="C293" s="201" t="s">
        <v>894</v>
      </c>
      <c r="D293" s="66">
        <v>1</v>
      </c>
      <c r="E293" s="182">
        <v>189.1</v>
      </c>
      <c r="F293" s="182">
        <v>189.1</v>
      </c>
      <c r="G293" s="173">
        <f>IFERROR(VLOOKUP(B293,'[1]ВОМ КГ-3 СОЭКС'!$C$3:$K$2063,9,0),"-")</f>
        <v>1</v>
      </c>
      <c r="H293" s="174">
        <f>IFERROR(VLOOKUP(B293,'[1]ВОМ КГ-3 СОЭКС'!$C$3:$L$2063,10,0),"-")</f>
        <v>189.1</v>
      </c>
      <c r="I293" s="175" t="str">
        <f>IFERROR(VLOOKUP(B293,[2]Отгрузки!$B$313:$C$510,2,0),"-")</f>
        <v>-</v>
      </c>
      <c r="J293" s="176" t="str">
        <f t="shared" si="49"/>
        <v>-</v>
      </c>
      <c r="K293" s="179" t="str">
        <f>IFERROR(VLOOKUP(B293,'[3]08.10.25'!$B$305:$C$502,2,0),"-")</f>
        <v>-</v>
      </c>
      <c r="L293" s="180" t="str">
        <f t="shared" si="40"/>
        <v>-</v>
      </c>
      <c r="M293" s="181" t="str">
        <f t="shared" si="41"/>
        <v>-</v>
      </c>
      <c r="N293" s="214" t="str">
        <f t="shared" si="42"/>
        <v>-</v>
      </c>
      <c r="O293" s="220">
        <f t="shared" si="43"/>
        <v>1</v>
      </c>
      <c r="P293" s="221">
        <f t="shared" si="44"/>
        <v>189.1</v>
      </c>
      <c r="Q293" s="217" t="str">
        <f>IFERROR(VLOOKUP(B293,'[4]Выполнение 1'!$B$7:$D$236,3,0),"-")</f>
        <v>-</v>
      </c>
      <c r="R293" s="178" t="str">
        <f t="shared" si="45"/>
        <v>-</v>
      </c>
      <c r="S293" s="177"/>
      <c r="T293" s="184">
        <f t="shared" si="46"/>
        <v>0</v>
      </c>
      <c r="U293" s="224">
        <v>0</v>
      </c>
      <c r="V293" s="241">
        <v>0</v>
      </c>
      <c r="W293" s="246" t="s">
        <v>5183</v>
      </c>
      <c r="X293" s="246" t="s">
        <v>5183</v>
      </c>
      <c r="Y293" s="247">
        <f t="shared" si="47"/>
        <v>0</v>
      </c>
      <c r="Z293" s="247">
        <f t="shared" si="48"/>
        <v>0</v>
      </c>
      <c r="AA293" s="227" t="str">
        <f>IFERROR(VLOOKUP(B293,[5]Поставка!$B$3:$AA$2063,26,0),"-")</f>
        <v>-</v>
      </c>
      <c r="AB293" s="229" t="str">
        <f>IFERROR(VLOOKUP(C293,'[6]Приложение №1'!$C$7:$F$124,4,0),"-")</f>
        <v>-</v>
      </c>
    </row>
    <row r="294" spans="1:28" ht="16.149999999999999" customHeight="1" x14ac:dyDescent="0.25">
      <c r="A294" s="66" t="s">
        <v>895</v>
      </c>
      <c r="B294" s="201" t="s">
        <v>896</v>
      </c>
      <c r="C294" s="201" t="s">
        <v>897</v>
      </c>
      <c r="D294" s="66">
        <v>2</v>
      </c>
      <c r="E294" s="182">
        <v>197.8</v>
      </c>
      <c r="F294" s="182">
        <v>395.6</v>
      </c>
      <c r="G294" s="173">
        <f>IFERROR(VLOOKUP(B294,'[1]ВОМ КГ-3 СОЭКС'!$C$3:$K$2063,9,0),"-")</f>
        <v>1</v>
      </c>
      <c r="H294" s="174">
        <f>IFERROR(VLOOKUP(B294,'[1]ВОМ КГ-3 СОЭКС'!$C$3:$L$2063,10,0),"-")</f>
        <v>197.8</v>
      </c>
      <c r="I294" s="175" t="str">
        <f>IFERROR(VLOOKUP(B294,[2]Отгрузки!$B$313:$C$510,2,0),"-")</f>
        <v>-</v>
      </c>
      <c r="J294" s="176" t="str">
        <f t="shared" si="49"/>
        <v>-</v>
      </c>
      <c r="K294" s="179" t="str">
        <f>IFERROR(VLOOKUP(B294,'[3]08.10.25'!$B$305:$C$502,2,0),"-")</f>
        <v>-</v>
      </c>
      <c r="L294" s="180" t="str">
        <f t="shared" si="40"/>
        <v>-</v>
      </c>
      <c r="M294" s="181" t="str">
        <f t="shared" si="41"/>
        <v>-</v>
      </c>
      <c r="N294" s="214" t="str">
        <f t="shared" si="42"/>
        <v>-</v>
      </c>
      <c r="O294" s="220">
        <f t="shared" si="43"/>
        <v>1</v>
      </c>
      <c r="P294" s="221">
        <f t="shared" si="44"/>
        <v>197.8</v>
      </c>
      <c r="Q294" s="217" t="str">
        <f>IFERROR(VLOOKUP(B294,'[4]Выполнение 1'!$B$7:$D$236,3,0),"-")</f>
        <v>-</v>
      </c>
      <c r="R294" s="178" t="str">
        <f t="shared" si="45"/>
        <v>-</v>
      </c>
      <c r="S294" s="177"/>
      <c r="T294" s="184">
        <f t="shared" si="46"/>
        <v>0</v>
      </c>
      <c r="U294" s="224">
        <v>1</v>
      </c>
      <c r="V294" s="241">
        <v>197.8</v>
      </c>
      <c r="W294" s="246">
        <v>1</v>
      </c>
      <c r="X294" s="246">
        <v>197.8</v>
      </c>
      <c r="Y294" s="247">
        <f t="shared" si="47"/>
        <v>0</v>
      </c>
      <c r="Z294" s="247">
        <f t="shared" si="48"/>
        <v>0</v>
      </c>
      <c r="AA294" s="227" t="str">
        <f>IFERROR(VLOOKUP(B294,[5]Поставка!$B$3:$AA$2063,26,0),"-")</f>
        <v>-</v>
      </c>
      <c r="AB294" s="229" t="str">
        <f>IFERROR(VLOOKUP(C294,'[6]Приложение №1'!$C$7:$F$124,4,0),"-")</f>
        <v>-</v>
      </c>
    </row>
    <row r="295" spans="1:28" ht="16.149999999999999" customHeight="1" x14ac:dyDescent="0.25">
      <c r="A295" s="66" t="s">
        <v>898</v>
      </c>
      <c r="B295" s="201" t="s">
        <v>899</v>
      </c>
      <c r="C295" s="201" t="s">
        <v>900</v>
      </c>
      <c r="D295" s="66">
        <v>1</v>
      </c>
      <c r="E295" s="182">
        <v>163.5</v>
      </c>
      <c r="F295" s="182">
        <v>163.5</v>
      </c>
      <c r="G295" s="173">
        <f>IFERROR(VLOOKUP(B295,'[1]ВОМ КГ-3 СОЭКС'!$C$3:$K$2063,9,0),"-")</f>
        <v>1</v>
      </c>
      <c r="H295" s="174">
        <f>IFERROR(VLOOKUP(B295,'[1]ВОМ КГ-3 СОЭКС'!$C$3:$L$2063,10,0),"-")</f>
        <v>163.5</v>
      </c>
      <c r="I295" s="175" t="str">
        <f>IFERROR(VLOOKUP(B295,[2]Отгрузки!$B$313:$C$510,2,0),"-")</f>
        <v>-</v>
      </c>
      <c r="J295" s="176" t="str">
        <f t="shared" si="49"/>
        <v>-</v>
      </c>
      <c r="K295" s="179" t="str">
        <f>IFERROR(VLOOKUP(B295,'[3]08.10.25'!$B$305:$C$502,2,0),"-")</f>
        <v>-</v>
      </c>
      <c r="L295" s="180" t="str">
        <f t="shared" si="40"/>
        <v>-</v>
      </c>
      <c r="M295" s="181" t="str">
        <f t="shared" si="41"/>
        <v>-</v>
      </c>
      <c r="N295" s="214" t="str">
        <f t="shared" si="42"/>
        <v>-</v>
      </c>
      <c r="O295" s="220">
        <f t="shared" si="43"/>
        <v>1</v>
      </c>
      <c r="P295" s="221">
        <f t="shared" si="44"/>
        <v>163.5</v>
      </c>
      <c r="Q295" s="217" t="str">
        <f>IFERROR(VLOOKUP(B295,'[4]Выполнение 1'!$B$7:$D$236,3,0),"-")</f>
        <v>-</v>
      </c>
      <c r="R295" s="178" t="str">
        <f t="shared" si="45"/>
        <v>-</v>
      </c>
      <c r="S295" s="177"/>
      <c r="T295" s="184">
        <f t="shared" si="46"/>
        <v>0</v>
      </c>
      <c r="U295" s="224">
        <v>0</v>
      </c>
      <c r="V295" s="241">
        <v>0</v>
      </c>
      <c r="W295" s="246" t="s">
        <v>5183</v>
      </c>
      <c r="X295" s="246" t="s">
        <v>5183</v>
      </c>
      <c r="Y295" s="247">
        <f t="shared" si="47"/>
        <v>0</v>
      </c>
      <c r="Z295" s="247">
        <f t="shared" si="48"/>
        <v>0</v>
      </c>
      <c r="AA295" s="227" t="str">
        <f>IFERROR(VLOOKUP(B295,[5]Поставка!$B$3:$AA$2063,26,0),"-")</f>
        <v>-</v>
      </c>
      <c r="AB295" s="229" t="str">
        <f>IFERROR(VLOOKUP(C295,'[6]Приложение №1'!$C$7:$F$124,4,0),"-")</f>
        <v>-</v>
      </c>
    </row>
    <row r="296" spans="1:28" ht="16.149999999999999" customHeight="1" x14ac:dyDescent="0.25">
      <c r="A296" s="66" t="s">
        <v>901</v>
      </c>
      <c r="B296" s="201" t="s">
        <v>902</v>
      </c>
      <c r="C296" s="201" t="s">
        <v>903</v>
      </c>
      <c r="D296" s="66">
        <v>1</v>
      </c>
      <c r="E296" s="182">
        <v>271.5</v>
      </c>
      <c r="F296" s="182">
        <v>271.5</v>
      </c>
      <c r="G296" s="173">
        <f>IFERROR(VLOOKUP(B296,'[1]ВОМ КГ-3 СОЭКС'!$C$3:$K$2063,9,0),"-")</f>
        <v>1</v>
      </c>
      <c r="H296" s="174">
        <f>IFERROR(VLOOKUP(B296,'[1]ВОМ КГ-3 СОЭКС'!$C$3:$L$2063,10,0),"-")</f>
        <v>271.5</v>
      </c>
      <c r="I296" s="175" t="str">
        <f>IFERROR(VLOOKUP(B296,[2]Отгрузки!$B$313:$C$510,2,0),"-")</f>
        <v>-</v>
      </c>
      <c r="J296" s="176" t="str">
        <f t="shared" si="49"/>
        <v>-</v>
      </c>
      <c r="K296" s="179" t="str">
        <f>IFERROR(VLOOKUP(B296,'[3]08.10.25'!$B$305:$C$502,2,0),"-")</f>
        <v>-</v>
      </c>
      <c r="L296" s="180" t="str">
        <f t="shared" si="40"/>
        <v>-</v>
      </c>
      <c r="M296" s="181" t="str">
        <f t="shared" si="41"/>
        <v>-</v>
      </c>
      <c r="N296" s="214" t="str">
        <f t="shared" si="42"/>
        <v>-</v>
      </c>
      <c r="O296" s="220">
        <f t="shared" si="43"/>
        <v>1</v>
      </c>
      <c r="P296" s="221">
        <f t="shared" si="44"/>
        <v>271.5</v>
      </c>
      <c r="Q296" s="217" t="str">
        <f>IFERROR(VLOOKUP(B296,'[4]Выполнение 1'!$B$7:$D$236,3,0),"-")</f>
        <v>-</v>
      </c>
      <c r="R296" s="178" t="str">
        <f t="shared" si="45"/>
        <v>-</v>
      </c>
      <c r="S296" s="177"/>
      <c r="T296" s="184">
        <f t="shared" si="46"/>
        <v>0</v>
      </c>
      <c r="U296" s="224">
        <v>0</v>
      </c>
      <c r="V296" s="241">
        <v>0</v>
      </c>
      <c r="W296" s="246" t="s">
        <v>5183</v>
      </c>
      <c r="X296" s="246" t="s">
        <v>5183</v>
      </c>
      <c r="Y296" s="247">
        <f t="shared" si="47"/>
        <v>0</v>
      </c>
      <c r="Z296" s="247">
        <f t="shared" si="48"/>
        <v>0</v>
      </c>
      <c r="AA296" s="227" t="str">
        <f>IFERROR(VLOOKUP(B296,[5]Поставка!$B$3:$AA$2063,26,0),"-")</f>
        <v>-</v>
      </c>
      <c r="AB296" s="229" t="str">
        <f>IFERROR(VLOOKUP(C296,'[6]Приложение №1'!$C$7:$F$124,4,0),"-")</f>
        <v>-</v>
      </c>
    </row>
    <row r="297" spans="1:28" ht="16.149999999999999" customHeight="1" x14ac:dyDescent="0.25">
      <c r="A297" s="66" t="s">
        <v>904</v>
      </c>
      <c r="B297" s="201" t="s">
        <v>905</v>
      </c>
      <c r="C297" s="201" t="s">
        <v>906</v>
      </c>
      <c r="D297" s="66">
        <v>1</v>
      </c>
      <c r="E297" s="182">
        <v>252</v>
      </c>
      <c r="F297" s="182">
        <v>252</v>
      </c>
      <c r="G297" s="173">
        <f>IFERROR(VLOOKUP(B297,'[1]ВОМ КГ-3 СОЭКС'!$C$3:$K$2063,9,0),"-")</f>
        <v>1</v>
      </c>
      <c r="H297" s="174">
        <f>IFERROR(VLOOKUP(B297,'[1]ВОМ КГ-3 СОЭКС'!$C$3:$L$2063,10,0),"-")</f>
        <v>252</v>
      </c>
      <c r="I297" s="175" t="str">
        <f>IFERROR(VLOOKUP(B297,[2]Отгрузки!$B$313:$C$510,2,0),"-")</f>
        <v>-</v>
      </c>
      <c r="J297" s="176" t="str">
        <f t="shared" si="49"/>
        <v>-</v>
      </c>
      <c r="K297" s="179" t="str">
        <f>IFERROR(VLOOKUP(B297,'[3]08.10.25'!$B$305:$C$502,2,0),"-")</f>
        <v>-</v>
      </c>
      <c r="L297" s="180" t="str">
        <f t="shared" si="40"/>
        <v>-</v>
      </c>
      <c r="M297" s="181" t="str">
        <f t="shared" si="41"/>
        <v>-</v>
      </c>
      <c r="N297" s="214" t="str">
        <f t="shared" si="42"/>
        <v>-</v>
      </c>
      <c r="O297" s="220">
        <f t="shared" si="43"/>
        <v>1</v>
      </c>
      <c r="P297" s="221">
        <f t="shared" si="44"/>
        <v>252</v>
      </c>
      <c r="Q297" s="217" t="str">
        <f>IFERROR(VLOOKUP(B297,'[4]Выполнение 1'!$B$7:$D$236,3,0),"-")</f>
        <v>-</v>
      </c>
      <c r="R297" s="178" t="str">
        <f t="shared" si="45"/>
        <v>-</v>
      </c>
      <c r="S297" s="177"/>
      <c r="T297" s="184">
        <f t="shared" si="46"/>
        <v>0</v>
      </c>
      <c r="U297" s="224">
        <v>0</v>
      </c>
      <c r="V297" s="241">
        <v>0</v>
      </c>
      <c r="W297" s="246" t="s">
        <v>5183</v>
      </c>
      <c r="X297" s="246" t="s">
        <v>5183</v>
      </c>
      <c r="Y297" s="247">
        <f t="shared" si="47"/>
        <v>0</v>
      </c>
      <c r="Z297" s="247">
        <f t="shared" si="48"/>
        <v>0</v>
      </c>
      <c r="AA297" s="227" t="str">
        <f>IFERROR(VLOOKUP(B297,[5]Поставка!$B$3:$AA$2063,26,0),"-")</f>
        <v>-</v>
      </c>
      <c r="AB297" s="229" t="str">
        <f>IFERROR(VLOOKUP(C297,'[6]Приложение №1'!$C$7:$F$124,4,0),"-")</f>
        <v>-</v>
      </c>
    </row>
    <row r="298" spans="1:28" ht="16.149999999999999" customHeight="1" x14ac:dyDescent="0.25">
      <c r="A298" s="66" t="s">
        <v>907</v>
      </c>
      <c r="B298" s="201" t="s">
        <v>908</v>
      </c>
      <c r="C298" s="201" t="s">
        <v>909</v>
      </c>
      <c r="D298" s="66">
        <v>1</v>
      </c>
      <c r="E298" s="182">
        <v>223.6</v>
      </c>
      <c r="F298" s="182">
        <v>223.6</v>
      </c>
      <c r="G298" s="173">
        <f>IFERROR(VLOOKUP(B298,'[1]ВОМ КГ-3 СОЭКС'!$C$3:$K$2063,9,0),"-")</f>
        <v>1</v>
      </c>
      <c r="H298" s="174">
        <f>IFERROR(VLOOKUP(B298,'[1]ВОМ КГ-3 СОЭКС'!$C$3:$L$2063,10,0),"-")</f>
        <v>223.6</v>
      </c>
      <c r="I298" s="175" t="str">
        <f>IFERROR(VLOOKUP(B298,[2]Отгрузки!$B$313:$C$510,2,0),"-")</f>
        <v>-</v>
      </c>
      <c r="J298" s="176" t="str">
        <f t="shared" si="49"/>
        <v>-</v>
      </c>
      <c r="K298" s="179" t="str">
        <f>IFERROR(VLOOKUP(B298,'[3]08.10.25'!$B$305:$C$502,2,0),"-")</f>
        <v>-</v>
      </c>
      <c r="L298" s="180" t="str">
        <f t="shared" si="40"/>
        <v>-</v>
      </c>
      <c r="M298" s="181" t="str">
        <f t="shared" si="41"/>
        <v>-</v>
      </c>
      <c r="N298" s="214" t="str">
        <f t="shared" si="42"/>
        <v>-</v>
      </c>
      <c r="O298" s="220">
        <f t="shared" si="43"/>
        <v>1</v>
      </c>
      <c r="P298" s="221">
        <f t="shared" si="44"/>
        <v>223.6</v>
      </c>
      <c r="Q298" s="217" t="str">
        <f>IFERROR(VLOOKUP(B298,'[4]Выполнение 1'!$B$7:$D$236,3,0),"-")</f>
        <v>-</v>
      </c>
      <c r="R298" s="178" t="str">
        <f t="shared" si="45"/>
        <v>-</v>
      </c>
      <c r="S298" s="177"/>
      <c r="T298" s="184">
        <f t="shared" si="46"/>
        <v>0</v>
      </c>
      <c r="U298" s="224">
        <v>0</v>
      </c>
      <c r="V298" s="241">
        <v>0</v>
      </c>
      <c r="W298" s="246" t="s">
        <v>5183</v>
      </c>
      <c r="X298" s="246" t="s">
        <v>5183</v>
      </c>
      <c r="Y298" s="247">
        <f t="shared" si="47"/>
        <v>0</v>
      </c>
      <c r="Z298" s="247">
        <f t="shared" si="48"/>
        <v>0</v>
      </c>
      <c r="AA298" s="227" t="str">
        <f>IFERROR(VLOOKUP(B298,[5]Поставка!$B$3:$AA$2063,26,0),"-")</f>
        <v>-</v>
      </c>
      <c r="AB298" s="229" t="str">
        <f>IFERROR(VLOOKUP(C298,'[6]Приложение №1'!$C$7:$F$124,4,0),"-")</f>
        <v>-</v>
      </c>
    </row>
    <row r="299" spans="1:28" ht="16.149999999999999" customHeight="1" x14ac:dyDescent="0.25">
      <c r="A299" s="66" t="s">
        <v>910</v>
      </c>
      <c r="B299" s="201" t="s">
        <v>911</v>
      </c>
      <c r="C299" s="201" t="s">
        <v>912</v>
      </c>
      <c r="D299" s="66">
        <v>1</v>
      </c>
      <c r="E299" s="182">
        <v>204.1</v>
      </c>
      <c r="F299" s="182">
        <v>204.1</v>
      </c>
      <c r="G299" s="173">
        <f>IFERROR(VLOOKUP(B299,'[1]ВОМ КГ-3 СОЭКС'!$C$3:$K$2063,9,0),"-")</f>
        <v>0</v>
      </c>
      <c r="H299" s="174">
        <f>IFERROR(VLOOKUP(B299,'[1]ВОМ КГ-3 СОЭКС'!$C$3:$L$2063,10,0),"-")</f>
        <v>0</v>
      </c>
      <c r="I299" s="175" t="str">
        <f>IFERROR(VLOOKUP(B299,[2]Отгрузки!$B$313:$C$510,2,0),"-")</f>
        <v>-</v>
      </c>
      <c r="J299" s="176" t="str">
        <f t="shared" si="49"/>
        <v>-</v>
      </c>
      <c r="K299" s="179" t="str">
        <f>IFERROR(VLOOKUP(B299,'[3]08.10.25'!$B$305:$C$502,2,0),"-")</f>
        <v>-</v>
      </c>
      <c r="L299" s="180" t="str">
        <f t="shared" si="40"/>
        <v>-</v>
      </c>
      <c r="M299" s="181" t="str">
        <f t="shared" si="41"/>
        <v>-</v>
      </c>
      <c r="N299" s="214" t="str">
        <f t="shared" si="42"/>
        <v>-</v>
      </c>
      <c r="O299" s="220">
        <f t="shared" si="43"/>
        <v>0</v>
      </c>
      <c r="P299" s="221">
        <f t="shared" si="44"/>
        <v>0</v>
      </c>
      <c r="Q299" s="217" t="str">
        <f>IFERROR(VLOOKUP(B299,'[4]Выполнение 1'!$B$7:$D$236,3,0),"-")</f>
        <v>-</v>
      </c>
      <c r="R299" s="178" t="str">
        <f t="shared" si="45"/>
        <v>-</v>
      </c>
      <c r="S299" s="177"/>
      <c r="T299" s="184">
        <f t="shared" si="46"/>
        <v>0</v>
      </c>
      <c r="U299" s="224">
        <v>1</v>
      </c>
      <c r="V299" s="241">
        <v>204.1</v>
      </c>
      <c r="W299" s="246">
        <v>1</v>
      </c>
      <c r="X299" s="246">
        <v>204.1</v>
      </c>
      <c r="Y299" s="247">
        <f t="shared" si="47"/>
        <v>0</v>
      </c>
      <c r="Z299" s="247">
        <f t="shared" si="48"/>
        <v>0</v>
      </c>
      <c r="AA299" s="227" t="str">
        <f>IFERROR(VLOOKUP(B299,[5]Поставка!$B$3:$AA$2063,26,0),"-")</f>
        <v>-</v>
      </c>
      <c r="AB299" s="229" t="str">
        <f>IFERROR(VLOOKUP(C299,'[6]Приложение №1'!$C$7:$F$124,4,0),"-")</f>
        <v>-</v>
      </c>
    </row>
    <row r="300" spans="1:28" ht="16.149999999999999" customHeight="1" x14ac:dyDescent="0.25">
      <c r="A300" s="66" t="s">
        <v>913</v>
      </c>
      <c r="B300" s="201" t="s">
        <v>914</v>
      </c>
      <c r="C300" s="201" t="s">
        <v>915</v>
      </c>
      <c r="D300" s="66">
        <v>1</v>
      </c>
      <c r="E300" s="182">
        <v>271.60000000000002</v>
      </c>
      <c r="F300" s="182">
        <v>271.60000000000002</v>
      </c>
      <c r="G300" s="173">
        <f>IFERROR(VLOOKUP(B300,'[1]ВОМ КГ-3 СОЭКС'!$C$3:$K$2063,9,0),"-")</f>
        <v>1</v>
      </c>
      <c r="H300" s="174">
        <f>IFERROR(VLOOKUP(B300,'[1]ВОМ КГ-3 СОЭКС'!$C$3:$L$2063,10,0),"-")</f>
        <v>271.60000000000002</v>
      </c>
      <c r="I300" s="175">
        <f>IFERROR(VLOOKUP(B300,[2]Отгрузки!$B$313:$C$510,2,0),"-")</f>
        <v>1</v>
      </c>
      <c r="J300" s="176">
        <f t="shared" si="49"/>
        <v>271.60000000000002</v>
      </c>
      <c r="K300" s="179">
        <f>IFERROR(VLOOKUP(B300,'[3]08.10.25'!$B$305:$C$502,2,0),"-")</f>
        <v>1</v>
      </c>
      <c r="L300" s="180">
        <f t="shared" si="40"/>
        <v>271.60000000000002</v>
      </c>
      <c r="M300" s="181">
        <f t="shared" si="41"/>
        <v>0</v>
      </c>
      <c r="N300" s="214">
        <f t="shared" si="42"/>
        <v>0</v>
      </c>
      <c r="O300" s="220">
        <f t="shared" si="43"/>
        <v>0</v>
      </c>
      <c r="P300" s="221">
        <f t="shared" si="44"/>
        <v>0</v>
      </c>
      <c r="Q300" s="217" t="str">
        <f>IFERROR(VLOOKUP(B300,'[4]Выполнение 1'!$B$7:$D$236,3,0),"-")</f>
        <v>-</v>
      </c>
      <c r="R300" s="178" t="str">
        <f t="shared" si="45"/>
        <v>-</v>
      </c>
      <c r="S300" s="177"/>
      <c r="T300" s="184">
        <f t="shared" si="46"/>
        <v>0</v>
      </c>
      <c r="U300" s="224">
        <v>0</v>
      </c>
      <c r="V300" s="241">
        <v>0</v>
      </c>
      <c r="W300" s="246" t="s">
        <v>5183</v>
      </c>
      <c r="X300" s="246" t="s">
        <v>5183</v>
      </c>
      <c r="Y300" s="247">
        <f t="shared" si="47"/>
        <v>0</v>
      </c>
      <c r="Z300" s="247">
        <f t="shared" si="48"/>
        <v>0</v>
      </c>
      <c r="AA300" s="227">
        <f>IFERROR(VLOOKUP(B300,[5]Поставка!$B$3:$AA$2063,26,0),"-")</f>
        <v>271.60000000000002</v>
      </c>
      <c r="AB300" s="229">
        <f>IFERROR(VLOOKUP(C300,'[6]Приложение №1'!$C$7:$F$124,4,0),"-")</f>
        <v>0.27160000000000001</v>
      </c>
    </row>
    <row r="301" spans="1:28" ht="16.149999999999999" customHeight="1" x14ac:dyDescent="0.25">
      <c r="A301" s="66" t="s">
        <v>916</v>
      </c>
      <c r="B301" s="201" t="s">
        <v>917</v>
      </c>
      <c r="C301" s="201" t="s">
        <v>918</v>
      </c>
      <c r="D301" s="66">
        <v>1</v>
      </c>
      <c r="E301" s="182">
        <v>252.2</v>
      </c>
      <c r="F301" s="182">
        <v>252.2</v>
      </c>
      <c r="G301" s="173">
        <f>IFERROR(VLOOKUP(B301,'[1]ВОМ КГ-3 СОЭКС'!$C$3:$K$2063,9,0),"-")</f>
        <v>1</v>
      </c>
      <c r="H301" s="174">
        <f>IFERROR(VLOOKUP(B301,'[1]ВОМ КГ-3 СОЭКС'!$C$3:$L$2063,10,0),"-")</f>
        <v>252.2</v>
      </c>
      <c r="I301" s="175" t="str">
        <f>IFERROR(VLOOKUP(B301,[2]Отгрузки!$B$313:$C$510,2,0),"-")</f>
        <v>-</v>
      </c>
      <c r="J301" s="176" t="str">
        <f t="shared" si="49"/>
        <v>-</v>
      </c>
      <c r="K301" s="179" t="str">
        <f>IFERROR(VLOOKUP(B301,'[3]08.10.25'!$B$305:$C$502,2,0),"-")</f>
        <v>-</v>
      </c>
      <c r="L301" s="180" t="str">
        <f t="shared" si="40"/>
        <v>-</v>
      </c>
      <c r="M301" s="181" t="str">
        <f t="shared" si="41"/>
        <v>-</v>
      </c>
      <c r="N301" s="214" t="str">
        <f t="shared" si="42"/>
        <v>-</v>
      </c>
      <c r="O301" s="220">
        <f t="shared" si="43"/>
        <v>1</v>
      </c>
      <c r="P301" s="221">
        <f t="shared" si="44"/>
        <v>252.2</v>
      </c>
      <c r="Q301" s="217" t="str">
        <f>IFERROR(VLOOKUP(B301,'[4]Выполнение 1'!$B$7:$D$236,3,0),"-")</f>
        <v>-</v>
      </c>
      <c r="R301" s="178" t="str">
        <f t="shared" si="45"/>
        <v>-</v>
      </c>
      <c r="S301" s="177"/>
      <c r="T301" s="184">
        <f t="shared" si="46"/>
        <v>0</v>
      </c>
      <c r="U301" s="224">
        <v>0</v>
      </c>
      <c r="V301" s="241">
        <v>0</v>
      </c>
      <c r="W301" s="246" t="s">
        <v>5183</v>
      </c>
      <c r="X301" s="246" t="s">
        <v>5183</v>
      </c>
      <c r="Y301" s="247">
        <f t="shared" si="47"/>
        <v>0</v>
      </c>
      <c r="Z301" s="247">
        <f t="shared" si="48"/>
        <v>0</v>
      </c>
      <c r="AA301" s="227" t="str">
        <f>IFERROR(VLOOKUP(B301,[5]Поставка!$B$3:$AA$2063,26,0),"-")</f>
        <v>-</v>
      </c>
      <c r="AB301" s="229" t="str">
        <f>IFERROR(VLOOKUP(C301,'[6]Приложение №1'!$C$7:$F$124,4,0),"-")</f>
        <v>-</v>
      </c>
    </row>
    <row r="302" spans="1:28" ht="16.149999999999999" customHeight="1" x14ac:dyDescent="0.25">
      <c r="A302" s="66" t="s">
        <v>919</v>
      </c>
      <c r="B302" s="201" t="s">
        <v>920</v>
      </c>
      <c r="C302" s="201" t="s">
        <v>921</v>
      </c>
      <c r="D302" s="66">
        <v>1</v>
      </c>
      <c r="E302" s="182">
        <v>189.8</v>
      </c>
      <c r="F302" s="182">
        <v>189.8</v>
      </c>
      <c r="G302" s="173">
        <f>IFERROR(VLOOKUP(B302,'[1]ВОМ КГ-3 СОЭКС'!$C$3:$K$2063,9,0),"-")</f>
        <v>0</v>
      </c>
      <c r="H302" s="174">
        <f>IFERROR(VLOOKUP(B302,'[1]ВОМ КГ-3 СОЭКС'!$C$3:$L$2063,10,0),"-")</f>
        <v>0</v>
      </c>
      <c r="I302" s="175" t="str">
        <f>IFERROR(VLOOKUP(B302,[2]Отгрузки!$B$313:$C$510,2,0),"-")</f>
        <v>-</v>
      </c>
      <c r="J302" s="176" t="str">
        <f t="shared" si="49"/>
        <v>-</v>
      </c>
      <c r="K302" s="179" t="str">
        <f>IFERROR(VLOOKUP(B302,'[3]08.10.25'!$B$305:$C$502,2,0),"-")</f>
        <v>-</v>
      </c>
      <c r="L302" s="180" t="str">
        <f t="shared" si="40"/>
        <v>-</v>
      </c>
      <c r="M302" s="181" t="str">
        <f t="shared" si="41"/>
        <v>-</v>
      </c>
      <c r="N302" s="214" t="str">
        <f t="shared" si="42"/>
        <v>-</v>
      </c>
      <c r="O302" s="220">
        <f t="shared" si="43"/>
        <v>0</v>
      </c>
      <c r="P302" s="221">
        <f t="shared" si="44"/>
        <v>0</v>
      </c>
      <c r="Q302" s="217" t="str">
        <f>IFERROR(VLOOKUP(B302,'[4]Выполнение 1'!$B$7:$D$236,3,0),"-")</f>
        <v>-</v>
      </c>
      <c r="R302" s="178" t="str">
        <f t="shared" si="45"/>
        <v>-</v>
      </c>
      <c r="S302" s="177"/>
      <c r="T302" s="184">
        <f t="shared" si="46"/>
        <v>0</v>
      </c>
      <c r="U302" s="224">
        <v>1</v>
      </c>
      <c r="V302" s="241">
        <v>189.8</v>
      </c>
      <c r="W302" s="246">
        <v>1</v>
      </c>
      <c r="X302" s="246">
        <v>189.8</v>
      </c>
      <c r="Y302" s="247">
        <f t="shared" si="47"/>
        <v>0</v>
      </c>
      <c r="Z302" s="247">
        <f t="shared" si="48"/>
        <v>0</v>
      </c>
      <c r="AA302" s="227" t="str">
        <f>IFERROR(VLOOKUP(B302,[5]Поставка!$B$3:$AA$2063,26,0),"-")</f>
        <v>-</v>
      </c>
      <c r="AB302" s="229" t="str">
        <f>IFERROR(VLOOKUP(C302,'[6]Приложение №1'!$C$7:$F$124,4,0),"-")</f>
        <v>-</v>
      </c>
    </row>
    <row r="303" spans="1:28" ht="16.149999999999999" customHeight="1" x14ac:dyDescent="0.25">
      <c r="A303" s="66" t="s">
        <v>922</v>
      </c>
      <c r="B303" s="201" t="s">
        <v>923</v>
      </c>
      <c r="C303" s="201" t="s">
        <v>924</v>
      </c>
      <c r="D303" s="66">
        <v>2</v>
      </c>
      <c r="E303" s="182">
        <v>173</v>
      </c>
      <c r="F303" s="182">
        <v>346</v>
      </c>
      <c r="G303" s="173">
        <f>IFERROR(VLOOKUP(B303,'[1]ВОМ КГ-3 СОЭКС'!$C$3:$K$2063,9,0),"-")</f>
        <v>2</v>
      </c>
      <c r="H303" s="174">
        <f>IFERROR(VLOOKUP(B303,'[1]ВОМ КГ-3 СОЭКС'!$C$3:$L$2063,10,0),"-")</f>
        <v>346</v>
      </c>
      <c r="I303" s="175" t="str">
        <f>IFERROR(VLOOKUP(B303,[2]Отгрузки!$B$313:$C$510,2,0),"-")</f>
        <v>-</v>
      </c>
      <c r="J303" s="176" t="str">
        <f t="shared" si="49"/>
        <v>-</v>
      </c>
      <c r="K303" s="179" t="str">
        <f>IFERROR(VLOOKUP(B303,'[3]08.10.25'!$B$305:$C$502,2,0),"-")</f>
        <v>-</v>
      </c>
      <c r="L303" s="180" t="str">
        <f t="shared" si="40"/>
        <v>-</v>
      </c>
      <c r="M303" s="181" t="str">
        <f t="shared" si="41"/>
        <v>-</v>
      </c>
      <c r="N303" s="214" t="str">
        <f t="shared" si="42"/>
        <v>-</v>
      </c>
      <c r="O303" s="220">
        <f t="shared" si="43"/>
        <v>2</v>
      </c>
      <c r="P303" s="221">
        <f t="shared" si="44"/>
        <v>346</v>
      </c>
      <c r="Q303" s="217" t="str">
        <f>IFERROR(VLOOKUP(B303,'[4]Выполнение 1'!$B$7:$D$236,3,0),"-")</f>
        <v>-</v>
      </c>
      <c r="R303" s="178" t="str">
        <f t="shared" si="45"/>
        <v>-</v>
      </c>
      <c r="S303" s="177"/>
      <c r="T303" s="184">
        <f t="shared" si="46"/>
        <v>0</v>
      </c>
      <c r="U303" s="224">
        <v>0</v>
      </c>
      <c r="V303" s="241">
        <v>0</v>
      </c>
      <c r="W303" s="246" t="s">
        <v>5183</v>
      </c>
      <c r="X303" s="246" t="s">
        <v>5183</v>
      </c>
      <c r="Y303" s="247">
        <f t="shared" si="47"/>
        <v>0</v>
      </c>
      <c r="Z303" s="247">
        <f t="shared" si="48"/>
        <v>0</v>
      </c>
      <c r="AA303" s="227" t="str">
        <f>IFERROR(VLOOKUP(B303,[5]Поставка!$B$3:$AA$2063,26,0),"-")</f>
        <v>-</v>
      </c>
      <c r="AB303" s="229" t="str">
        <f>IFERROR(VLOOKUP(C303,'[6]Приложение №1'!$C$7:$F$124,4,0),"-")</f>
        <v>-</v>
      </c>
    </row>
    <row r="304" spans="1:28" ht="16.149999999999999" customHeight="1" x14ac:dyDescent="0.25">
      <c r="A304" s="66" t="s">
        <v>925</v>
      </c>
      <c r="B304" s="201" t="s">
        <v>926</v>
      </c>
      <c r="C304" s="201" t="s">
        <v>927</v>
      </c>
      <c r="D304" s="66">
        <v>2</v>
      </c>
      <c r="E304" s="182">
        <v>287.7</v>
      </c>
      <c r="F304" s="182">
        <v>575.4</v>
      </c>
      <c r="G304" s="173">
        <f>IFERROR(VLOOKUP(B304,'[1]ВОМ КГ-3 СОЭКС'!$C$3:$K$2063,9,0),"-")</f>
        <v>2</v>
      </c>
      <c r="H304" s="174">
        <f>IFERROR(VLOOKUP(B304,'[1]ВОМ КГ-3 СОЭКС'!$C$3:$L$2063,10,0),"-")</f>
        <v>575.4</v>
      </c>
      <c r="I304" s="175">
        <f>IFERROR(VLOOKUP(B304,[2]Отгрузки!$B$313:$C$510,2,0),"-")</f>
        <v>1</v>
      </c>
      <c r="J304" s="176">
        <f t="shared" si="49"/>
        <v>287.7</v>
      </c>
      <c r="K304" s="179">
        <f>IFERROR(VLOOKUP(B304,'[3]08.10.25'!$B$305:$C$502,2,0),"-")</f>
        <v>1</v>
      </c>
      <c r="L304" s="180">
        <f t="shared" si="40"/>
        <v>287.7</v>
      </c>
      <c r="M304" s="181">
        <f t="shared" si="41"/>
        <v>0</v>
      </c>
      <c r="N304" s="214">
        <f t="shared" si="42"/>
        <v>0</v>
      </c>
      <c r="O304" s="220">
        <f t="shared" si="43"/>
        <v>1</v>
      </c>
      <c r="P304" s="221">
        <f t="shared" si="44"/>
        <v>287.7</v>
      </c>
      <c r="Q304" s="217" t="str">
        <f>IFERROR(VLOOKUP(B304,'[4]Выполнение 1'!$B$7:$D$236,3,0),"-")</f>
        <v>-</v>
      </c>
      <c r="R304" s="178" t="str">
        <f t="shared" si="45"/>
        <v>-</v>
      </c>
      <c r="S304" s="177"/>
      <c r="T304" s="184">
        <f t="shared" si="46"/>
        <v>0</v>
      </c>
      <c r="U304" s="224">
        <v>0</v>
      </c>
      <c r="V304" s="241">
        <v>0</v>
      </c>
      <c r="W304" s="246" t="s">
        <v>5183</v>
      </c>
      <c r="X304" s="246" t="s">
        <v>5183</v>
      </c>
      <c r="Y304" s="247">
        <f t="shared" si="47"/>
        <v>0</v>
      </c>
      <c r="Z304" s="247">
        <f t="shared" si="48"/>
        <v>0</v>
      </c>
      <c r="AA304" s="227">
        <f>IFERROR(VLOOKUP(B304,[5]Поставка!$B$3:$AA$2063,26,0),"-")</f>
        <v>287.7</v>
      </c>
      <c r="AB304" s="229">
        <f>IFERROR(VLOOKUP(C304,'[6]Приложение №1'!$C$7:$F$124,4,0),"-")</f>
        <v>0.28770000000000001</v>
      </c>
    </row>
    <row r="305" spans="1:28" ht="16.149999999999999" customHeight="1" x14ac:dyDescent="0.25">
      <c r="A305" s="66" t="s">
        <v>928</v>
      </c>
      <c r="B305" s="201" t="s">
        <v>929</v>
      </c>
      <c r="C305" s="201" t="s">
        <v>930</v>
      </c>
      <c r="D305" s="66">
        <v>1</v>
      </c>
      <c r="E305" s="182">
        <v>267.2</v>
      </c>
      <c r="F305" s="182">
        <v>267.2</v>
      </c>
      <c r="G305" s="173">
        <f>IFERROR(VLOOKUP(B305,'[1]ВОМ КГ-3 СОЭКС'!$C$3:$K$2063,9,0),"-")</f>
        <v>1</v>
      </c>
      <c r="H305" s="174">
        <f>IFERROR(VLOOKUP(B305,'[1]ВОМ КГ-3 СОЭКС'!$C$3:$L$2063,10,0),"-")</f>
        <v>267.2</v>
      </c>
      <c r="I305" s="175" t="str">
        <f>IFERROR(VLOOKUP(B305,[2]Отгрузки!$B$313:$C$510,2,0),"-")</f>
        <v>-</v>
      </c>
      <c r="J305" s="176" t="str">
        <f t="shared" si="49"/>
        <v>-</v>
      </c>
      <c r="K305" s="179" t="str">
        <f>IFERROR(VLOOKUP(B305,'[3]08.10.25'!$B$305:$C$502,2,0),"-")</f>
        <v>-</v>
      </c>
      <c r="L305" s="180" t="str">
        <f t="shared" si="40"/>
        <v>-</v>
      </c>
      <c r="M305" s="181" t="str">
        <f t="shared" si="41"/>
        <v>-</v>
      </c>
      <c r="N305" s="214" t="str">
        <f t="shared" si="42"/>
        <v>-</v>
      </c>
      <c r="O305" s="220">
        <f t="shared" si="43"/>
        <v>1</v>
      </c>
      <c r="P305" s="221">
        <f t="shared" si="44"/>
        <v>267.2</v>
      </c>
      <c r="Q305" s="217" t="str">
        <f>IFERROR(VLOOKUP(B305,'[4]Выполнение 1'!$B$7:$D$236,3,0),"-")</f>
        <v>-</v>
      </c>
      <c r="R305" s="178" t="str">
        <f t="shared" si="45"/>
        <v>-</v>
      </c>
      <c r="S305" s="177"/>
      <c r="T305" s="184">
        <f t="shared" si="46"/>
        <v>0</v>
      </c>
      <c r="U305" s="224">
        <v>0</v>
      </c>
      <c r="V305" s="241">
        <v>0</v>
      </c>
      <c r="W305" s="246" t="s">
        <v>5183</v>
      </c>
      <c r="X305" s="246" t="s">
        <v>5183</v>
      </c>
      <c r="Y305" s="247">
        <f t="shared" si="47"/>
        <v>0</v>
      </c>
      <c r="Z305" s="247">
        <f t="shared" si="48"/>
        <v>0</v>
      </c>
      <c r="AA305" s="227" t="str">
        <f>IFERROR(VLOOKUP(B305,[5]Поставка!$B$3:$AA$2063,26,0),"-")</f>
        <v>-</v>
      </c>
      <c r="AB305" s="229" t="str">
        <f>IFERROR(VLOOKUP(C305,'[6]Приложение №1'!$C$7:$F$124,4,0),"-")</f>
        <v>-</v>
      </c>
    </row>
    <row r="306" spans="1:28" ht="16.149999999999999" customHeight="1" x14ac:dyDescent="0.25">
      <c r="A306" s="66" t="s">
        <v>931</v>
      </c>
      <c r="B306" s="201" t="s">
        <v>932</v>
      </c>
      <c r="C306" s="201" t="s">
        <v>933</v>
      </c>
      <c r="D306" s="66">
        <v>2</v>
      </c>
      <c r="E306" s="182">
        <v>236.8</v>
      </c>
      <c r="F306" s="182">
        <v>473.6</v>
      </c>
      <c r="G306" s="173">
        <f>IFERROR(VLOOKUP(B306,'[1]ВОМ КГ-3 СОЭКС'!$C$3:$K$2063,9,0),"-")</f>
        <v>2</v>
      </c>
      <c r="H306" s="174">
        <f>IFERROR(VLOOKUP(B306,'[1]ВОМ КГ-3 СОЭКС'!$C$3:$L$2063,10,0),"-")</f>
        <v>473.6</v>
      </c>
      <c r="I306" s="175" t="str">
        <f>IFERROR(VLOOKUP(B306,[2]Отгрузки!$B$313:$C$510,2,0),"-")</f>
        <v>-</v>
      </c>
      <c r="J306" s="176" t="str">
        <f t="shared" si="49"/>
        <v>-</v>
      </c>
      <c r="K306" s="179" t="str">
        <f>IFERROR(VLOOKUP(B306,'[3]08.10.25'!$B$305:$C$502,2,0),"-")</f>
        <v>-</v>
      </c>
      <c r="L306" s="180" t="str">
        <f t="shared" si="40"/>
        <v>-</v>
      </c>
      <c r="M306" s="181" t="str">
        <f t="shared" si="41"/>
        <v>-</v>
      </c>
      <c r="N306" s="214" t="str">
        <f t="shared" si="42"/>
        <v>-</v>
      </c>
      <c r="O306" s="220">
        <f t="shared" si="43"/>
        <v>2</v>
      </c>
      <c r="P306" s="221">
        <f t="shared" si="44"/>
        <v>473.6</v>
      </c>
      <c r="Q306" s="217" t="str">
        <f>IFERROR(VLOOKUP(B306,'[4]Выполнение 1'!$B$7:$D$236,3,0),"-")</f>
        <v>-</v>
      </c>
      <c r="R306" s="178" t="str">
        <f t="shared" si="45"/>
        <v>-</v>
      </c>
      <c r="S306" s="177"/>
      <c r="T306" s="184">
        <f t="shared" si="46"/>
        <v>0</v>
      </c>
      <c r="U306" s="224">
        <v>0</v>
      </c>
      <c r="V306" s="241">
        <v>0</v>
      </c>
      <c r="W306" s="246" t="s">
        <v>5183</v>
      </c>
      <c r="X306" s="246" t="s">
        <v>5183</v>
      </c>
      <c r="Y306" s="247">
        <f t="shared" si="47"/>
        <v>0</v>
      </c>
      <c r="Z306" s="247">
        <f t="shared" si="48"/>
        <v>0</v>
      </c>
      <c r="AA306" s="227" t="str">
        <f>IFERROR(VLOOKUP(B306,[5]Поставка!$B$3:$AA$2063,26,0),"-")</f>
        <v>-</v>
      </c>
      <c r="AB306" s="229" t="str">
        <f>IFERROR(VLOOKUP(C306,'[6]Приложение №1'!$C$7:$F$124,4,0),"-")</f>
        <v>-</v>
      </c>
    </row>
    <row r="307" spans="1:28" ht="16.149999999999999" customHeight="1" x14ac:dyDescent="0.25">
      <c r="A307" s="66" t="s">
        <v>934</v>
      </c>
      <c r="B307" s="201" t="s">
        <v>935</v>
      </c>
      <c r="C307" s="201" t="s">
        <v>936</v>
      </c>
      <c r="D307" s="66">
        <v>2</v>
      </c>
      <c r="E307" s="182">
        <v>215.8</v>
      </c>
      <c r="F307" s="182">
        <v>431.6</v>
      </c>
      <c r="G307" s="173">
        <f>IFERROR(VLOOKUP(B307,'[1]ВОМ КГ-3 СОЭКС'!$C$3:$K$2063,9,0),"-")</f>
        <v>2</v>
      </c>
      <c r="H307" s="174">
        <f>IFERROR(VLOOKUP(B307,'[1]ВОМ КГ-3 СОЭКС'!$C$3:$L$2063,10,0),"-")</f>
        <v>431.6</v>
      </c>
      <c r="I307" s="175" t="str">
        <f>IFERROR(VLOOKUP(B307,[2]Отгрузки!$B$313:$C$510,2,0),"-")</f>
        <v>-</v>
      </c>
      <c r="J307" s="176" t="str">
        <f t="shared" si="49"/>
        <v>-</v>
      </c>
      <c r="K307" s="179" t="str">
        <f>IFERROR(VLOOKUP(B307,'[3]08.10.25'!$B$305:$C$502,2,0),"-")</f>
        <v>-</v>
      </c>
      <c r="L307" s="180" t="str">
        <f t="shared" si="40"/>
        <v>-</v>
      </c>
      <c r="M307" s="181" t="str">
        <f t="shared" si="41"/>
        <v>-</v>
      </c>
      <c r="N307" s="214" t="str">
        <f t="shared" si="42"/>
        <v>-</v>
      </c>
      <c r="O307" s="220">
        <f t="shared" si="43"/>
        <v>2</v>
      </c>
      <c r="P307" s="221">
        <f t="shared" si="44"/>
        <v>431.6</v>
      </c>
      <c r="Q307" s="217" t="str">
        <f>IFERROR(VLOOKUP(B307,'[4]Выполнение 1'!$B$7:$D$236,3,0),"-")</f>
        <v>-</v>
      </c>
      <c r="R307" s="178" t="str">
        <f t="shared" si="45"/>
        <v>-</v>
      </c>
      <c r="S307" s="177"/>
      <c r="T307" s="184">
        <f t="shared" si="46"/>
        <v>0</v>
      </c>
      <c r="U307" s="224">
        <v>0</v>
      </c>
      <c r="V307" s="241">
        <v>0</v>
      </c>
      <c r="W307" s="246" t="s">
        <v>5183</v>
      </c>
      <c r="X307" s="246" t="s">
        <v>5183</v>
      </c>
      <c r="Y307" s="247">
        <f t="shared" si="47"/>
        <v>0</v>
      </c>
      <c r="Z307" s="247">
        <f t="shared" si="48"/>
        <v>0</v>
      </c>
      <c r="AA307" s="227" t="str">
        <f>IFERROR(VLOOKUP(B307,[5]Поставка!$B$3:$AA$2063,26,0),"-")</f>
        <v>-</v>
      </c>
      <c r="AB307" s="229" t="str">
        <f>IFERROR(VLOOKUP(C307,'[6]Приложение №1'!$C$7:$F$124,4,0),"-")</f>
        <v>-</v>
      </c>
    </row>
    <row r="308" spans="1:28" ht="16.149999999999999" customHeight="1" x14ac:dyDescent="0.25">
      <c r="A308" s="66" t="s">
        <v>937</v>
      </c>
      <c r="B308" s="201" t="s">
        <v>938</v>
      </c>
      <c r="C308" s="201" t="s">
        <v>939</v>
      </c>
      <c r="D308" s="66">
        <v>2</v>
      </c>
      <c r="E308" s="182">
        <v>287.5</v>
      </c>
      <c r="F308" s="182">
        <v>575</v>
      </c>
      <c r="G308" s="173">
        <f>IFERROR(VLOOKUP(B308,'[1]ВОМ КГ-3 СОЭКС'!$C$3:$K$2063,9,0),"-")</f>
        <v>2</v>
      </c>
      <c r="H308" s="174">
        <f>IFERROR(VLOOKUP(B308,'[1]ВОМ КГ-3 СОЭКС'!$C$3:$L$2063,10,0),"-")</f>
        <v>575</v>
      </c>
      <c r="I308" s="175">
        <f>IFERROR(VLOOKUP(B308,[2]Отгрузки!$B$313:$C$510,2,0),"-")</f>
        <v>1</v>
      </c>
      <c r="J308" s="176">
        <f t="shared" si="49"/>
        <v>287.5</v>
      </c>
      <c r="K308" s="179">
        <f>IFERROR(VLOOKUP(B308,'[3]08.10.25'!$B$305:$C$502,2,0),"-")</f>
        <v>1</v>
      </c>
      <c r="L308" s="180">
        <f t="shared" si="40"/>
        <v>287.5</v>
      </c>
      <c r="M308" s="181">
        <f t="shared" si="41"/>
        <v>0</v>
      </c>
      <c r="N308" s="214">
        <f t="shared" si="42"/>
        <v>0</v>
      </c>
      <c r="O308" s="220">
        <f t="shared" si="43"/>
        <v>1</v>
      </c>
      <c r="P308" s="221">
        <f t="shared" si="44"/>
        <v>287.5</v>
      </c>
      <c r="Q308" s="217" t="str">
        <f>IFERROR(VLOOKUP(B308,'[4]Выполнение 1'!$B$7:$D$236,3,0),"-")</f>
        <v>-</v>
      </c>
      <c r="R308" s="178" t="str">
        <f t="shared" si="45"/>
        <v>-</v>
      </c>
      <c r="S308" s="177"/>
      <c r="T308" s="184">
        <f t="shared" si="46"/>
        <v>0</v>
      </c>
      <c r="U308" s="224">
        <v>0</v>
      </c>
      <c r="V308" s="241">
        <v>0</v>
      </c>
      <c r="W308" s="246" t="s">
        <v>5183</v>
      </c>
      <c r="X308" s="246" t="s">
        <v>5183</v>
      </c>
      <c r="Y308" s="247">
        <f t="shared" si="47"/>
        <v>0</v>
      </c>
      <c r="Z308" s="247">
        <f t="shared" si="48"/>
        <v>0</v>
      </c>
      <c r="AA308" s="227">
        <f>IFERROR(VLOOKUP(B308,[5]Поставка!$B$3:$AA$2063,26,0),"-")</f>
        <v>575</v>
      </c>
      <c r="AB308" s="229" t="str">
        <f>IFERROR(VLOOKUP(C308,'[6]Приложение №1'!$C$7:$F$124,4,0),"-")</f>
        <v>-</v>
      </c>
    </row>
    <row r="309" spans="1:28" ht="16.149999999999999" customHeight="1" x14ac:dyDescent="0.25">
      <c r="A309" s="66" t="s">
        <v>940</v>
      </c>
      <c r="B309" s="201" t="s">
        <v>941</v>
      </c>
      <c r="C309" s="201" t="s">
        <v>942</v>
      </c>
      <c r="D309" s="66">
        <v>2</v>
      </c>
      <c r="E309" s="182">
        <v>266.8</v>
      </c>
      <c r="F309" s="182">
        <v>533.6</v>
      </c>
      <c r="G309" s="173">
        <f>IFERROR(VLOOKUP(B309,'[1]ВОМ КГ-3 СОЭКС'!$C$3:$K$2063,9,0),"-")</f>
        <v>1</v>
      </c>
      <c r="H309" s="174">
        <f>IFERROR(VLOOKUP(B309,'[1]ВОМ КГ-3 СОЭКС'!$C$3:$L$2063,10,0),"-")</f>
        <v>266.8</v>
      </c>
      <c r="I309" s="175" t="str">
        <f>IFERROR(VLOOKUP(B309,[2]Отгрузки!$B$313:$C$510,2,0),"-")</f>
        <v>-</v>
      </c>
      <c r="J309" s="176" t="str">
        <f t="shared" si="49"/>
        <v>-</v>
      </c>
      <c r="K309" s="179" t="str">
        <f>IFERROR(VLOOKUP(B309,'[3]08.10.25'!$B$305:$C$502,2,0),"-")</f>
        <v>-</v>
      </c>
      <c r="L309" s="180" t="str">
        <f t="shared" si="40"/>
        <v>-</v>
      </c>
      <c r="M309" s="181" t="str">
        <f t="shared" si="41"/>
        <v>-</v>
      </c>
      <c r="N309" s="214" t="str">
        <f t="shared" si="42"/>
        <v>-</v>
      </c>
      <c r="O309" s="220">
        <f t="shared" si="43"/>
        <v>1</v>
      </c>
      <c r="P309" s="221">
        <f t="shared" si="44"/>
        <v>266.8</v>
      </c>
      <c r="Q309" s="217" t="str">
        <f>IFERROR(VLOOKUP(B309,'[4]Выполнение 1'!$B$7:$D$236,3,0),"-")</f>
        <v>-</v>
      </c>
      <c r="R309" s="178" t="str">
        <f t="shared" si="45"/>
        <v>-</v>
      </c>
      <c r="S309" s="177"/>
      <c r="T309" s="184">
        <f t="shared" si="46"/>
        <v>0</v>
      </c>
      <c r="U309" s="224">
        <v>1</v>
      </c>
      <c r="V309" s="241">
        <v>266.8</v>
      </c>
      <c r="W309" s="246">
        <v>1</v>
      </c>
      <c r="X309" s="246">
        <v>266.8</v>
      </c>
      <c r="Y309" s="247">
        <f t="shared" si="47"/>
        <v>0</v>
      </c>
      <c r="Z309" s="247">
        <f t="shared" si="48"/>
        <v>0</v>
      </c>
      <c r="AA309" s="227" t="str">
        <f>IFERROR(VLOOKUP(B309,[5]Поставка!$B$3:$AA$2063,26,0),"-")</f>
        <v>-</v>
      </c>
      <c r="AB309" s="229" t="str">
        <f>IFERROR(VLOOKUP(C309,'[6]Приложение №1'!$C$7:$F$124,4,0),"-")</f>
        <v>-</v>
      </c>
    </row>
    <row r="310" spans="1:28" ht="16.149999999999999" customHeight="1" x14ac:dyDescent="0.25">
      <c r="A310" s="66" t="s">
        <v>943</v>
      </c>
      <c r="B310" s="201" t="s">
        <v>944</v>
      </c>
      <c r="C310" s="201" t="s">
        <v>945</v>
      </c>
      <c r="D310" s="66">
        <v>2</v>
      </c>
      <c r="E310" s="182">
        <v>200.6</v>
      </c>
      <c r="F310" s="182">
        <v>401.2</v>
      </c>
      <c r="G310" s="173">
        <f>IFERROR(VLOOKUP(B310,'[1]ВОМ КГ-3 СОЭКС'!$C$3:$K$2063,9,0),"-")</f>
        <v>0</v>
      </c>
      <c r="H310" s="174">
        <f>IFERROR(VLOOKUP(B310,'[1]ВОМ КГ-3 СОЭКС'!$C$3:$L$2063,10,0),"-")</f>
        <v>0</v>
      </c>
      <c r="I310" s="175" t="str">
        <f>IFERROR(VLOOKUP(B310,[2]Отгрузки!$B$313:$C$510,2,0),"-")</f>
        <v>-</v>
      </c>
      <c r="J310" s="176" t="str">
        <f t="shared" si="49"/>
        <v>-</v>
      </c>
      <c r="K310" s="179" t="str">
        <f>IFERROR(VLOOKUP(B310,'[3]08.10.25'!$B$305:$C$502,2,0),"-")</f>
        <v>-</v>
      </c>
      <c r="L310" s="180" t="str">
        <f t="shared" si="40"/>
        <v>-</v>
      </c>
      <c r="M310" s="181" t="str">
        <f t="shared" si="41"/>
        <v>-</v>
      </c>
      <c r="N310" s="214" t="str">
        <f t="shared" si="42"/>
        <v>-</v>
      </c>
      <c r="O310" s="220">
        <f t="shared" si="43"/>
        <v>0</v>
      </c>
      <c r="P310" s="221">
        <f t="shared" si="44"/>
        <v>0</v>
      </c>
      <c r="Q310" s="217" t="str">
        <f>IFERROR(VLOOKUP(B310,'[4]Выполнение 1'!$B$7:$D$236,3,0),"-")</f>
        <v>-</v>
      </c>
      <c r="R310" s="178" t="str">
        <f t="shared" si="45"/>
        <v>-</v>
      </c>
      <c r="S310" s="177"/>
      <c r="T310" s="184">
        <f t="shared" si="46"/>
        <v>0</v>
      </c>
      <c r="U310" s="224">
        <v>2</v>
      </c>
      <c r="V310" s="241">
        <v>401.2</v>
      </c>
      <c r="W310" s="246">
        <v>2</v>
      </c>
      <c r="X310" s="246">
        <v>401.2</v>
      </c>
      <c r="Y310" s="247">
        <f t="shared" si="47"/>
        <v>0</v>
      </c>
      <c r="Z310" s="247">
        <f t="shared" si="48"/>
        <v>0</v>
      </c>
      <c r="AA310" s="227" t="str">
        <f>IFERROR(VLOOKUP(B310,[5]Поставка!$B$3:$AA$2063,26,0),"-")</f>
        <v>-</v>
      </c>
      <c r="AB310" s="229" t="str">
        <f>IFERROR(VLOOKUP(C310,'[6]Приложение №1'!$C$7:$F$124,4,0),"-")</f>
        <v>-</v>
      </c>
    </row>
    <row r="311" spans="1:28" ht="16.149999999999999" customHeight="1" x14ac:dyDescent="0.25">
      <c r="A311" s="66" t="s">
        <v>946</v>
      </c>
      <c r="B311" s="201" t="s">
        <v>947</v>
      </c>
      <c r="C311" s="201" t="s">
        <v>948</v>
      </c>
      <c r="D311" s="66">
        <v>2</v>
      </c>
      <c r="E311" s="182">
        <v>172.6</v>
      </c>
      <c r="F311" s="182">
        <v>345.2</v>
      </c>
      <c r="G311" s="173">
        <f>IFERROR(VLOOKUP(B311,'[1]ВОМ КГ-3 СОЭКС'!$C$3:$K$2063,9,0),"-")</f>
        <v>2</v>
      </c>
      <c r="H311" s="174">
        <f>IFERROR(VLOOKUP(B311,'[1]ВОМ КГ-3 СОЭКС'!$C$3:$L$2063,10,0),"-")</f>
        <v>345.2</v>
      </c>
      <c r="I311" s="175" t="str">
        <f>IFERROR(VLOOKUP(B311,[2]Отгрузки!$B$313:$C$510,2,0),"-")</f>
        <v>-</v>
      </c>
      <c r="J311" s="176" t="str">
        <f t="shared" si="49"/>
        <v>-</v>
      </c>
      <c r="K311" s="179" t="str">
        <f>IFERROR(VLOOKUP(B311,'[3]08.10.25'!$B$305:$C$502,2,0),"-")</f>
        <v>-</v>
      </c>
      <c r="L311" s="180" t="str">
        <f t="shared" si="40"/>
        <v>-</v>
      </c>
      <c r="M311" s="181" t="str">
        <f t="shared" si="41"/>
        <v>-</v>
      </c>
      <c r="N311" s="214" t="str">
        <f t="shared" si="42"/>
        <v>-</v>
      </c>
      <c r="O311" s="220">
        <f t="shared" si="43"/>
        <v>2</v>
      </c>
      <c r="P311" s="221">
        <f t="shared" si="44"/>
        <v>345.2</v>
      </c>
      <c r="Q311" s="217" t="str">
        <f>IFERROR(VLOOKUP(B311,'[4]Выполнение 1'!$B$7:$D$236,3,0),"-")</f>
        <v>-</v>
      </c>
      <c r="R311" s="178" t="str">
        <f t="shared" si="45"/>
        <v>-</v>
      </c>
      <c r="S311" s="177"/>
      <c r="T311" s="184">
        <f t="shared" si="46"/>
        <v>0</v>
      </c>
      <c r="U311" s="224">
        <v>0</v>
      </c>
      <c r="V311" s="241">
        <v>0</v>
      </c>
      <c r="W311" s="246" t="s">
        <v>5183</v>
      </c>
      <c r="X311" s="246" t="s">
        <v>5183</v>
      </c>
      <c r="Y311" s="247">
        <f t="shared" si="47"/>
        <v>0</v>
      </c>
      <c r="Z311" s="247">
        <f t="shared" si="48"/>
        <v>0</v>
      </c>
      <c r="AA311" s="227" t="str">
        <f>IFERROR(VLOOKUP(B311,[5]Поставка!$B$3:$AA$2063,26,0),"-")</f>
        <v>-</v>
      </c>
      <c r="AB311" s="229" t="str">
        <f>IFERROR(VLOOKUP(C311,'[6]Приложение №1'!$C$7:$F$124,4,0),"-")</f>
        <v>-</v>
      </c>
    </row>
    <row r="312" spans="1:28" ht="16.149999999999999" customHeight="1" x14ac:dyDescent="0.25">
      <c r="A312" s="66" t="s">
        <v>949</v>
      </c>
      <c r="B312" s="201" t="s">
        <v>950</v>
      </c>
      <c r="C312" s="201" t="s">
        <v>951</v>
      </c>
      <c r="D312" s="66">
        <v>2</v>
      </c>
      <c r="E312" s="182">
        <v>287.3</v>
      </c>
      <c r="F312" s="182">
        <v>574.6</v>
      </c>
      <c r="G312" s="173">
        <f>IFERROR(VLOOKUP(B312,'[1]ВОМ КГ-3 СОЭКС'!$C$3:$K$2063,9,0),"-")</f>
        <v>2</v>
      </c>
      <c r="H312" s="174">
        <f>IFERROR(VLOOKUP(B312,'[1]ВОМ КГ-3 СОЭКС'!$C$3:$L$2063,10,0),"-")</f>
        <v>574.6</v>
      </c>
      <c r="I312" s="175">
        <f>IFERROR(VLOOKUP(B312,[2]Отгрузки!$B$313:$C$510,2,0),"-")</f>
        <v>2</v>
      </c>
      <c r="J312" s="176">
        <f t="shared" si="49"/>
        <v>574.6</v>
      </c>
      <c r="K312" s="179">
        <f>IFERROR(VLOOKUP(B312,'[3]08.10.25'!$B$305:$C$502,2,0),"-")</f>
        <v>2</v>
      </c>
      <c r="L312" s="180">
        <f t="shared" si="40"/>
        <v>574.6</v>
      </c>
      <c r="M312" s="181">
        <f t="shared" si="41"/>
        <v>0</v>
      </c>
      <c r="N312" s="214">
        <f t="shared" si="42"/>
        <v>0</v>
      </c>
      <c r="O312" s="220">
        <f t="shared" si="43"/>
        <v>0</v>
      </c>
      <c r="P312" s="221">
        <f t="shared" si="44"/>
        <v>0</v>
      </c>
      <c r="Q312" s="217" t="str">
        <f>IFERROR(VLOOKUP(B312,'[4]Выполнение 1'!$B$7:$D$236,3,0),"-")</f>
        <v>-</v>
      </c>
      <c r="R312" s="178" t="str">
        <f t="shared" si="45"/>
        <v>-</v>
      </c>
      <c r="S312" s="177"/>
      <c r="T312" s="184">
        <f t="shared" si="46"/>
        <v>0</v>
      </c>
      <c r="U312" s="224">
        <v>0</v>
      </c>
      <c r="V312" s="241">
        <v>0</v>
      </c>
      <c r="W312" s="246" t="s">
        <v>5183</v>
      </c>
      <c r="X312" s="246" t="s">
        <v>5183</v>
      </c>
      <c r="Y312" s="247">
        <f t="shared" si="47"/>
        <v>0</v>
      </c>
      <c r="Z312" s="247">
        <f t="shared" si="48"/>
        <v>0</v>
      </c>
      <c r="AA312" s="227">
        <f>IFERROR(VLOOKUP(B312,[5]Поставка!$B$3:$AA$2063,26,0),"-")</f>
        <v>287.3</v>
      </c>
      <c r="AB312" s="229">
        <f>IFERROR(VLOOKUP(C312,'[6]Приложение №1'!$C$7:$F$124,4,0),"-")</f>
        <v>0.5746</v>
      </c>
    </row>
    <row r="313" spans="1:28" ht="16.149999999999999" customHeight="1" x14ac:dyDescent="0.25">
      <c r="A313" s="66" t="s">
        <v>952</v>
      </c>
      <c r="B313" s="201" t="s">
        <v>953</v>
      </c>
      <c r="C313" s="201" t="s">
        <v>954</v>
      </c>
      <c r="D313" s="66">
        <v>2</v>
      </c>
      <c r="E313" s="182">
        <v>266.7</v>
      </c>
      <c r="F313" s="182">
        <v>533.4</v>
      </c>
      <c r="G313" s="173">
        <f>IFERROR(VLOOKUP(B313,'[1]ВОМ КГ-3 СОЭКС'!$C$3:$K$2063,9,0),"-")</f>
        <v>0</v>
      </c>
      <c r="H313" s="174">
        <f>IFERROR(VLOOKUP(B313,'[1]ВОМ КГ-3 СОЭКС'!$C$3:$L$2063,10,0),"-")</f>
        <v>0</v>
      </c>
      <c r="I313" s="175" t="str">
        <f>IFERROR(VLOOKUP(B313,[2]Отгрузки!$B$313:$C$510,2,0),"-")</f>
        <v>-</v>
      </c>
      <c r="J313" s="176" t="str">
        <f t="shared" si="49"/>
        <v>-</v>
      </c>
      <c r="K313" s="179" t="str">
        <f>IFERROR(VLOOKUP(B313,'[3]08.10.25'!$B$305:$C$502,2,0),"-")</f>
        <v>-</v>
      </c>
      <c r="L313" s="180" t="str">
        <f t="shared" si="40"/>
        <v>-</v>
      </c>
      <c r="M313" s="181" t="str">
        <f t="shared" si="41"/>
        <v>-</v>
      </c>
      <c r="N313" s="214" t="str">
        <f t="shared" si="42"/>
        <v>-</v>
      </c>
      <c r="O313" s="220">
        <f t="shared" si="43"/>
        <v>0</v>
      </c>
      <c r="P313" s="221">
        <f t="shared" si="44"/>
        <v>0</v>
      </c>
      <c r="Q313" s="217" t="str">
        <f>IFERROR(VLOOKUP(B313,'[4]Выполнение 1'!$B$7:$D$236,3,0),"-")</f>
        <v>-</v>
      </c>
      <c r="R313" s="178" t="str">
        <f t="shared" si="45"/>
        <v>-</v>
      </c>
      <c r="S313" s="177"/>
      <c r="T313" s="184">
        <f t="shared" si="46"/>
        <v>0</v>
      </c>
      <c r="U313" s="224">
        <v>2</v>
      </c>
      <c r="V313" s="241">
        <v>533.4</v>
      </c>
      <c r="W313" s="246">
        <v>2</v>
      </c>
      <c r="X313" s="246">
        <v>533.4</v>
      </c>
      <c r="Y313" s="247">
        <f t="shared" si="47"/>
        <v>0</v>
      </c>
      <c r="Z313" s="247">
        <f t="shared" si="48"/>
        <v>0</v>
      </c>
      <c r="AA313" s="227" t="str">
        <f>IFERROR(VLOOKUP(B313,[5]Поставка!$B$3:$AA$2063,26,0),"-")</f>
        <v>-</v>
      </c>
      <c r="AB313" s="229" t="str">
        <f>IFERROR(VLOOKUP(C313,'[6]Приложение №1'!$C$7:$F$124,4,0),"-")</f>
        <v>-</v>
      </c>
    </row>
    <row r="314" spans="1:28" ht="16.149999999999999" customHeight="1" x14ac:dyDescent="0.25">
      <c r="A314" s="66" t="s">
        <v>955</v>
      </c>
      <c r="B314" s="201" t="s">
        <v>956</v>
      </c>
      <c r="C314" s="201" t="s">
        <v>957</v>
      </c>
      <c r="D314" s="66">
        <v>2</v>
      </c>
      <c r="E314" s="182">
        <v>236.3</v>
      </c>
      <c r="F314" s="182">
        <v>472.6</v>
      </c>
      <c r="G314" s="173">
        <f>IFERROR(VLOOKUP(B314,'[1]ВОМ КГ-3 СОЭКС'!$C$3:$K$2063,9,0),"-")</f>
        <v>1</v>
      </c>
      <c r="H314" s="174">
        <f>IFERROR(VLOOKUP(B314,'[1]ВОМ КГ-3 СОЭКС'!$C$3:$L$2063,10,0),"-")</f>
        <v>236.3</v>
      </c>
      <c r="I314" s="175" t="str">
        <f>IFERROR(VLOOKUP(B314,[2]Отгрузки!$B$313:$C$510,2,0),"-")</f>
        <v>-</v>
      </c>
      <c r="J314" s="176" t="str">
        <f t="shared" si="49"/>
        <v>-</v>
      </c>
      <c r="K314" s="179" t="str">
        <f>IFERROR(VLOOKUP(B314,'[3]08.10.25'!$B$305:$C$502,2,0),"-")</f>
        <v>-</v>
      </c>
      <c r="L314" s="180" t="str">
        <f t="shared" si="40"/>
        <v>-</v>
      </c>
      <c r="M314" s="181" t="str">
        <f t="shared" si="41"/>
        <v>-</v>
      </c>
      <c r="N314" s="214" t="str">
        <f t="shared" si="42"/>
        <v>-</v>
      </c>
      <c r="O314" s="220">
        <f t="shared" si="43"/>
        <v>1</v>
      </c>
      <c r="P314" s="221">
        <f t="shared" si="44"/>
        <v>236.3</v>
      </c>
      <c r="Q314" s="217" t="str">
        <f>IFERROR(VLOOKUP(B314,'[4]Выполнение 1'!$B$7:$D$236,3,0),"-")</f>
        <v>-</v>
      </c>
      <c r="R314" s="178" t="str">
        <f t="shared" si="45"/>
        <v>-</v>
      </c>
      <c r="S314" s="177"/>
      <c r="T314" s="184">
        <f t="shared" si="46"/>
        <v>0</v>
      </c>
      <c r="U314" s="224">
        <v>1</v>
      </c>
      <c r="V314" s="241">
        <v>236.3</v>
      </c>
      <c r="W314" s="246">
        <v>1</v>
      </c>
      <c r="X314" s="246">
        <v>236.3</v>
      </c>
      <c r="Y314" s="247">
        <f t="shared" si="47"/>
        <v>0</v>
      </c>
      <c r="Z314" s="247">
        <f t="shared" si="48"/>
        <v>0</v>
      </c>
      <c r="AA314" s="227" t="str">
        <f>IFERROR(VLOOKUP(B314,[5]Поставка!$B$3:$AA$2063,26,0),"-")</f>
        <v>-</v>
      </c>
      <c r="AB314" s="229" t="str">
        <f>IFERROR(VLOOKUP(C314,'[6]Приложение №1'!$C$7:$F$124,4,0),"-")</f>
        <v>-</v>
      </c>
    </row>
    <row r="315" spans="1:28" ht="16.149999999999999" customHeight="1" x14ac:dyDescent="0.25">
      <c r="A315" s="66" t="s">
        <v>958</v>
      </c>
      <c r="B315" s="201" t="s">
        <v>959</v>
      </c>
      <c r="C315" s="201" t="s">
        <v>960</v>
      </c>
      <c r="D315" s="66">
        <v>2</v>
      </c>
      <c r="E315" s="182">
        <v>216.4</v>
      </c>
      <c r="F315" s="182">
        <v>432.8</v>
      </c>
      <c r="G315" s="173">
        <f>IFERROR(VLOOKUP(B315,'[1]ВОМ КГ-3 СОЭКС'!$C$3:$K$2063,9,0),"-")</f>
        <v>1</v>
      </c>
      <c r="H315" s="174">
        <f>IFERROR(VLOOKUP(B315,'[1]ВОМ КГ-3 СОЭКС'!$C$3:$L$2063,10,0),"-")</f>
        <v>216.4</v>
      </c>
      <c r="I315" s="175" t="str">
        <f>IFERROR(VLOOKUP(B315,[2]Отгрузки!$B$313:$C$510,2,0),"-")</f>
        <v>-</v>
      </c>
      <c r="J315" s="176" t="str">
        <f t="shared" si="49"/>
        <v>-</v>
      </c>
      <c r="K315" s="179" t="str">
        <f>IFERROR(VLOOKUP(B315,'[3]08.10.25'!$B$305:$C$502,2,0),"-")</f>
        <v>-</v>
      </c>
      <c r="L315" s="180" t="str">
        <f t="shared" si="40"/>
        <v>-</v>
      </c>
      <c r="M315" s="181" t="str">
        <f t="shared" si="41"/>
        <v>-</v>
      </c>
      <c r="N315" s="214" t="str">
        <f t="shared" si="42"/>
        <v>-</v>
      </c>
      <c r="O315" s="220">
        <f t="shared" si="43"/>
        <v>1</v>
      </c>
      <c r="P315" s="221">
        <f t="shared" si="44"/>
        <v>216.4</v>
      </c>
      <c r="Q315" s="217" t="str">
        <f>IFERROR(VLOOKUP(B315,'[4]Выполнение 1'!$B$7:$D$236,3,0),"-")</f>
        <v>-</v>
      </c>
      <c r="R315" s="178" t="str">
        <f t="shared" si="45"/>
        <v>-</v>
      </c>
      <c r="S315" s="177"/>
      <c r="T315" s="184">
        <f t="shared" si="46"/>
        <v>0</v>
      </c>
      <c r="U315" s="224">
        <v>1</v>
      </c>
      <c r="V315" s="241">
        <v>216.4</v>
      </c>
      <c r="W315" s="246">
        <v>1</v>
      </c>
      <c r="X315" s="246">
        <v>216.4</v>
      </c>
      <c r="Y315" s="247">
        <f t="shared" si="47"/>
        <v>0</v>
      </c>
      <c r="Z315" s="247">
        <f t="shared" si="48"/>
        <v>0</v>
      </c>
      <c r="AA315" s="227" t="str">
        <f>IFERROR(VLOOKUP(B315,[5]Поставка!$B$3:$AA$2063,26,0),"-")</f>
        <v>-</v>
      </c>
      <c r="AB315" s="229" t="str">
        <f>IFERROR(VLOOKUP(C315,'[6]Приложение №1'!$C$7:$F$124,4,0),"-")</f>
        <v>-</v>
      </c>
    </row>
    <row r="316" spans="1:28" ht="16.149999999999999" customHeight="1" x14ac:dyDescent="0.25">
      <c r="A316" s="66" t="s">
        <v>961</v>
      </c>
      <c r="B316" s="201" t="s">
        <v>962</v>
      </c>
      <c r="C316" s="201" t="s">
        <v>963</v>
      </c>
      <c r="D316" s="66">
        <v>2</v>
      </c>
      <c r="E316" s="182">
        <v>288.3</v>
      </c>
      <c r="F316" s="182">
        <v>576.6</v>
      </c>
      <c r="G316" s="173">
        <f>IFERROR(VLOOKUP(B316,'[1]ВОМ КГ-3 СОЭКС'!$C$3:$K$2063,9,0),"-")</f>
        <v>2</v>
      </c>
      <c r="H316" s="174">
        <f>IFERROR(VLOOKUP(B316,'[1]ВОМ КГ-3 СОЭКС'!$C$3:$L$2063,10,0),"-")</f>
        <v>576.6</v>
      </c>
      <c r="I316" s="175">
        <f>IFERROR(VLOOKUP(B316,[2]Отгрузки!$B$313:$C$510,2,0),"-")</f>
        <v>1</v>
      </c>
      <c r="J316" s="176">
        <f t="shared" si="49"/>
        <v>288.3</v>
      </c>
      <c r="K316" s="179">
        <f>IFERROR(VLOOKUP(B316,'[3]08.10.25'!$B$305:$C$502,2,0),"-")</f>
        <v>1</v>
      </c>
      <c r="L316" s="180">
        <f t="shared" si="40"/>
        <v>288.3</v>
      </c>
      <c r="M316" s="181">
        <f t="shared" si="41"/>
        <v>0</v>
      </c>
      <c r="N316" s="214">
        <f t="shared" si="42"/>
        <v>0</v>
      </c>
      <c r="O316" s="220">
        <f t="shared" si="43"/>
        <v>1</v>
      </c>
      <c r="P316" s="221">
        <f t="shared" si="44"/>
        <v>288.3</v>
      </c>
      <c r="Q316" s="217" t="str">
        <f>IFERROR(VLOOKUP(B316,'[4]Выполнение 1'!$B$7:$D$236,3,0),"-")</f>
        <v>-</v>
      </c>
      <c r="R316" s="178" t="str">
        <f t="shared" si="45"/>
        <v>-</v>
      </c>
      <c r="S316" s="177"/>
      <c r="T316" s="184">
        <f t="shared" si="46"/>
        <v>0</v>
      </c>
      <c r="U316" s="224">
        <v>0</v>
      </c>
      <c r="V316" s="241">
        <v>0</v>
      </c>
      <c r="W316" s="246" t="s">
        <v>5183</v>
      </c>
      <c r="X316" s="246" t="s">
        <v>5183</v>
      </c>
      <c r="Y316" s="247">
        <f t="shared" si="47"/>
        <v>0</v>
      </c>
      <c r="Z316" s="247">
        <f t="shared" si="48"/>
        <v>0</v>
      </c>
      <c r="AA316" s="227">
        <f>IFERROR(VLOOKUP(B316,[5]Поставка!$B$3:$AA$2063,26,0),"-")</f>
        <v>288.3</v>
      </c>
      <c r="AB316" s="229">
        <f>IFERROR(VLOOKUP(C316,'[6]Приложение №1'!$C$7:$F$124,4,0),"-")</f>
        <v>0.2883</v>
      </c>
    </row>
    <row r="317" spans="1:28" ht="16.149999999999999" customHeight="1" x14ac:dyDescent="0.25">
      <c r="A317" s="66" t="s">
        <v>964</v>
      </c>
      <c r="B317" s="201" t="s">
        <v>965</v>
      </c>
      <c r="C317" s="201" t="s">
        <v>966</v>
      </c>
      <c r="D317" s="66">
        <v>2</v>
      </c>
      <c r="E317" s="182">
        <v>267.5</v>
      </c>
      <c r="F317" s="182">
        <v>535</v>
      </c>
      <c r="G317" s="173">
        <f>IFERROR(VLOOKUP(B317,'[1]ВОМ КГ-3 СОЭКС'!$C$3:$K$2063,9,0),"-")</f>
        <v>2</v>
      </c>
      <c r="H317" s="174">
        <f>IFERROR(VLOOKUP(B317,'[1]ВОМ КГ-3 СОЭКС'!$C$3:$L$2063,10,0),"-")</f>
        <v>535</v>
      </c>
      <c r="I317" s="175" t="str">
        <f>IFERROR(VLOOKUP(B317,[2]Отгрузки!$B$313:$C$510,2,0),"-")</f>
        <v>-</v>
      </c>
      <c r="J317" s="176" t="str">
        <f t="shared" si="49"/>
        <v>-</v>
      </c>
      <c r="K317" s="179" t="str">
        <f>IFERROR(VLOOKUP(B317,'[3]08.10.25'!$B$305:$C$502,2,0),"-")</f>
        <v>-</v>
      </c>
      <c r="L317" s="180" t="str">
        <f t="shared" si="40"/>
        <v>-</v>
      </c>
      <c r="M317" s="181" t="str">
        <f t="shared" si="41"/>
        <v>-</v>
      </c>
      <c r="N317" s="214" t="str">
        <f t="shared" si="42"/>
        <v>-</v>
      </c>
      <c r="O317" s="220">
        <f t="shared" si="43"/>
        <v>2</v>
      </c>
      <c r="P317" s="221">
        <f t="shared" si="44"/>
        <v>535</v>
      </c>
      <c r="Q317" s="217" t="str">
        <f>IFERROR(VLOOKUP(B317,'[4]Выполнение 1'!$B$7:$D$236,3,0),"-")</f>
        <v>-</v>
      </c>
      <c r="R317" s="178" t="str">
        <f t="shared" si="45"/>
        <v>-</v>
      </c>
      <c r="S317" s="177"/>
      <c r="T317" s="184">
        <f t="shared" si="46"/>
        <v>0</v>
      </c>
      <c r="U317" s="224">
        <v>0</v>
      </c>
      <c r="V317" s="241">
        <v>0</v>
      </c>
      <c r="W317" s="246" t="s">
        <v>5183</v>
      </c>
      <c r="X317" s="246" t="s">
        <v>5183</v>
      </c>
      <c r="Y317" s="247">
        <f t="shared" si="47"/>
        <v>0</v>
      </c>
      <c r="Z317" s="247">
        <f t="shared" si="48"/>
        <v>0</v>
      </c>
      <c r="AA317" s="227" t="str">
        <f>IFERROR(VLOOKUP(B317,[5]Поставка!$B$3:$AA$2063,26,0),"-")</f>
        <v>-</v>
      </c>
      <c r="AB317" s="229" t="str">
        <f>IFERROR(VLOOKUP(C317,'[6]Приложение №1'!$C$7:$F$124,4,0),"-")</f>
        <v>-</v>
      </c>
    </row>
    <row r="318" spans="1:28" ht="16.149999999999999" customHeight="1" x14ac:dyDescent="0.25">
      <c r="A318" s="66" t="s">
        <v>967</v>
      </c>
      <c r="B318" s="201" t="s">
        <v>968</v>
      </c>
      <c r="C318" s="201" t="s">
        <v>969</v>
      </c>
      <c r="D318" s="66">
        <v>2</v>
      </c>
      <c r="E318" s="182">
        <v>201.3</v>
      </c>
      <c r="F318" s="182">
        <v>402.6</v>
      </c>
      <c r="G318" s="173">
        <f>IFERROR(VLOOKUP(B318,'[1]ВОМ КГ-3 СОЭКС'!$C$3:$K$2063,9,0),"-")</f>
        <v>0</v>
      </c>
      <c r="H318" s="174">
        <f>IFERROR(VLOOKUP(B318,'[1]ВОМ КГ-3 СОЭКС'!$C$3:$L$2063,10,0),"-")</f>
        <v>0</v>
      </c>
      <c r="I318" s="175" t="str">
        <f>IFERROR(VLOOKUP(B318,[2]Отгрузки!$B$313:$C$510,2,0),"-")</f>
        <v>-</v>
      </c>
      <c r="J318" s="176" t="str">
        <f t="shared" si="49"/>
        <v>-</v>
      </c>
      <c r="K318" s="179" t="str">
        <f>IFERROR(VLOOKUP(B318,'[3]08.10.25'!$B$305:$C$502,2,0),"-")</f>
        <v>-</v>
      </c>
      <c r="L318" s="180" t="str">
        <f t="shared" si="40"/>
        <v>-</v>
      </c>
      <c r="M318" s="181" t="str">
        <f t="shared" si="41"/>
        <v>-</v>
      </c>
      <c r="N318" s="214" t="str">
        <f t="shared" si="42"/>
        <v>-</v>
      </c>
      <c r="O318" s="220">
        <f t="shared" si="43"/>
        <v>0</v>
      </c>
      <c r="P318" s="221">
        <f t="shared" si="44"/>
        <v>0</v>
      </c>
      <c r="Q318" s="217" t="str">
        <f>IFERROR(VLOOKUP(B318,'[4]Выполнение 1'!$B$7:$D$236,3,0),"-")</f>
        <v>-</v>
      </c>
      <c r="R318" s="178" t="str">
        <f t="shared" si="45"/>
        <v>-</v>
      </c>
      <c r="S318" s="177"/>
      <c r="T318" s="184">
        <f t="shared" si="46"/>
        <v>0</v>
      </c>
      <c r="U318" s="224">
        <v>2</v>
      </c>
      <c r="V318" s="241">
        <v>402.6</v>
      </c>
      <c r="W318" s="246">
        <v>2</v>
      </c>
      <c r="X318" s="246">
        <v>402.6</v>
      </c>
      <c r="Y318" s="247">
        <f t="shared" si="47"/>
        <v>0</v>
      </c>
      <c r="Z318" s="247">
        <f t="shared" si="48"/>
        <v>0</v>
      </c>
      <c r="AA318" s="227" t="str">
        <f>IFERROR(VLOOKUP(B318,[5]Поставка!$B$3:$AA$2063,26,0),"-")</f>
        <v>-</v>
      </c>
      <c r="AB318" s="229" t="str">
        <f>IFERROR(VLOOKUP(C318,'[6]Приложение №1'!$C$7:$F$124,4,0),"-")</f>
        <v>-</v>
      </c>
    </row>
    <row r="319" spans="1:28" ht="16.149999999999999" customHeight="1" x14ac:dyDescent="0.25">
      <c r="A319" s="66" t="s">
        <v>970</v>
      </c>
      <c r="B319" s="201" t="s">
        <v>971</v>
      </c>
      <c r="C319" s="201" t="s">
        <v>972</v>
      </c>
      <c r="D319" s="66">
        <v>2</v>
      </c>
      <c r="E319" s="182">
        <v>173.4</v>
      </c>
      <c r="F319" s="182">
        <v>346.8</v>
      </c>
      <c r="G319" s="173">
        <f>IFERROR(VLOOKUP(B319,'[1]ВОМ КГ-3 СОЭКС'!$C$3:$K$2063,9,0),"-")</f>
        <v>2</v>
      </c>
      <c r="H319" s="174">
        <f>IFERROR(VLOOKUP(B319,'[1]ВОМ КГ-3 СОЭКС'!$C$3:$L$2063,10,0),"-")</f>
        <v>346.8</v>
      </c>
      <c r="I319" s="175" t="str">
        <f>IFERROR(VLOOKUP(B319,[2]Отгрузки!$B$313:$C$510,2,0),"-")</f>
        <v>-</v>
      </c>
      <c r="J319" s="176" t="str">
        <f t="shared" si="49"/>
        <v>-</v>
      </c>
      <c r="K319" s="179" t="str">
        <f>IFERROR(VLOOKUP(B319,'[3]08.10.25'!$B$305:$C$502,2,0),"-")</f>
        <v>-</v>
      </c>
      <c r="L319" s="180" t="str">
        <f t="shared" si="40"/>
        <v>-</v>
      </c>
      <c r="M319" s="181" t="str">
        <f t="shared" si="41"/>
        <v>-</v>
      </c>
      <c r="N319" s="214" t="str">
        <f t="shared" si="42"/>
        <v>-</v>
      </c>
      <c r="O319" s="220">
        <f t="shared" si="43"/>
        <v>2</v>
      </c>
      <c r="P319" s="221">
        <f t="shared" si="44"/>
        <v>346.8</v>
      </c>
      <c r="Q319" s="217" t="str">
        <f>IFERROR(VLOOKUP(B319,'[4]Выполнение 1'!$B$7:$D$236,3,0),"-")</f>
        <v>-</v>
      </c>
      <c r="R319" s="178" t="str">
        <f t="shared" si="45"/>
        <v>-</v>
      </c>
      <c r="S319" s="177"/>
      <c r="T319" s="184">
        <f t="shared" si="46"/>
        <v>0</v>
      </c>
      <c r="U319" s="224">
        <v>0</v>
      </c>
      <c r="V319" s="241">
        <v>0</v>
      </c>
      <c r="W319" s="246" t="s">
        <v>5183</v>
      </c>
      <c r="X319" s="246" t="s">
        <v>5183</v>
      </c>
      <c r="Y319" s="247">
        <f t="shared" si="47"/>
        <v>0</v>
      </c>
      <c r="Z319" s="247">
        <f t="shared" si="48"/>
        <v>0</v>
      </c>
      <c r="AA319" s="227" t="str">
        <f>IFERROR(VLOOKUP(B319,[5]Поставка!$B$3:$AA$2063,26,0),"-")</f>
        <v>-</v>
      </c>
      <c r="AB319" s="229" t="str">
        <f>IFERROR(VLOOKUP(C319,'[6]Приложение №1'!$C$7:$F$124,4,0),"-")</f>
        <v>-</v>
      </c>
    </row>
    <row r="320" spans="1:28" ht="16.149999999999999" customHeight="1" x14ac:dyDescent="0.25">
      <c r="A320" s="66" t="s">
        <v>973</v>
      </c>
      <c r="B320" s="201" t="s">
        <v>974</v>
      </c>
      <c r="C320" s="201" t="s">
        <v>975</v>
      </c>
      <c r="D320" s="66">
        <v>2</v>
      </c>
      <c r="E320" s="182">
        <v>288.3</v>
      </c>
      <c r="F320" s="182">
        <v>576.6</v>
      </c>
      <c r="G320" s="173">
        <f>IFERROR(VLOOKUP(B320,'[1]ВОМ КГ-3 СОЭКС'!$C$3:$K$2063,9,0),"-")</f>
        <v>2</v>
      </c>
      <c r="H320" s="174">
        <f>IFERROR(VLOOKUP(B320,'[1]ВОМ КГ-3 СОЭКС'!$C$3:$L$2063,10,0),"-")</f>
        <v>576.6</v>
      </c>
      <c r="I320" s="175">
        <f>IFERROR(VLOOKUP(B320,[2]Отгрузки!$B$313:$C$510,2,0),"-")</f>
        <v>2</v>
      </c>
      <c r="J320" s="176">
        <f t="shared" si="49"/>
        <v>576.6</v>
      </c>
      <c r="K320" s="179">
        <f>IFERROR(VLOOKUP(B320,'[3]08.10.25'!$B$305:$C$502,2,0),"-")</f>
        <v>2</v>
      </c>
      <c r="L320" s="180">
        <f t="shared" si="40"/>
        <v>576.6</v>
      </c>
      <c r="M320" s="181">
        <f t="shared" si="41"/>
        <v>0</v>
      </c>
      <c r="N320" s="214">
        <f t="shared" si="42"/>
        <v>0</v>
      </c>
      <c r="O320" s="220">
        <f t="shared" si="43"/>
        <v>0</v>
      </c>
      <c r="P320" s="221">
        <f t="shared" si="44"/>
        <v>0</v>
      </c>
      <c r="Q320" s="217" t="str">
        <f>IFERROR(VLOOKUP(B320,'[4]Выполнение 1'!$B$7:$D$236,3,0),"-")</f>
        <v>-</v>
      </c>
      <c r="R320" s="178" t="str">
        <f t="shared" si="45"/>
        <v>-</v>
      </c>
      <c r="S320" s="177"/>
      <c r="T320" s="184">
        <f t="shared" si="46"/>
        <v>0</v>
      </c>
      <c r="U320" s="224">
        <v>0</v>
      </c>
      <c r="V320" s="241">
        <v>0</v>
      </c>
      <c r="W320" s="246" t="s">
        <v>5183</v>
      </c>
      <c r="X320" s="246" t="s">
        <v>5183</v>
      </c>
      <c r="Y320" s="247">
        <f t="shared" si="47"/>
        <v>0</v>
      </c>
      <c r="Z320" s="247">
        <f t="shared" si="48"/>
        <v>0</v>
      </c>
      <c r="AA320" s="227">
        <f>IFERROR(VLOOKUP(B320,[5]Поставка!$B$3:$AA$2063,26,0),"-")</f>
        <v>576.6</v>
      </c>
      <c r="AB320" s="229">
        <f>IFERROR(VLOOKUP(C320,'[6]Приложение №1'!$C$7:$F$124,4,0),"-")</f>
        <v>0.2883</v>
      </c>
    </row>
    <row r="321" spans="1:28" ht="16.149999999999999" customHeight="1" x14ac:dyDescent="0.25">
      <c r="A321" s="66" t="s">
        <v>976</v>
      </c>
      <c r="B321" s="201" t="s">
        <v>977</v>
      </c>
      <c r="C321" s="201" t="s">
        <v>978</v>
      </c>
      <c r="D321" s="66">
        <v>2</v>
      </c>
      <c r="E321" s="182">
        <v>267.5</v>
      </c>
      <c r="F321" s="182">
        <v>535</v>
      </c>
      <c r="G321" s="173">
        <f>IFERROR(VLOOKUP(B321,'[1]ВОМ КГ-3 СОЭКС'!$C$3:$K$2063,9,0),"-")</f>
        <v>2</v>
      </c>
      <c r="H321" s="174">
        <f>IFERROR(VLOOKUP(B321,'[1]ВОМ КГ-3 СОЭКС'!$C$3:$L$2063,10,0),"-")</f>
        <v>535</v>
      </c>
      <c r="I321" s="175">
        <f>IFERROR(VLOOKUP(B321,[2]Отгрузки!$B$313:$C$510,2,0),"-")</f>
        <v>2</v>
      </c>
      <c r="J321" s="176">
        <f t="shared" si="49"/>
        <v>535</v>
      </c>
      <c r="K321" s="179">
        <f>IFERROR(VLOOKUP(B321,'[3]08.10.25'!$B$305:$C$502,2,0),"-")</f>
        <v>2</v>
      </c>
      <c r="L321" s="180">
        <f t="shared" si="40"/>
        <v>535</v>
      </c>
      <c r="M321" s="181">
        <f t="shared" si="41"/>
        <v>0</v>
      </c>
      <c r="N321" s="214">
        <f t="shared" si="42"/>
        <v>0</v>
      </c>
      <c r="O321" s="220">
        <f t="shared" si="43"/>
        <v>0</v>
      </c>
      <c r="P321" s="221">
        <f t="shared" si="44"/>
        <v>0</v>
      </c>
      <c r="Q321" s="217" t="str">
        <f>IFERROR(VLOOKUP(B321,'[4]Выполнение 1'!$B$7:$D$236,3,0),"-")</f>
        <v>-</v>
      </c>
      <c r="R321" s="178" t="str">
        <f t="shared" si="45"/>
        <v>-</v>
      </c>
      <c r="S321" s="177"/>
      <c r="T321" s="184">
        <f t="shared" si="46"/>
        <v>0</v>
      </c>
      <c r="U321" s="224">
        <v>0</v>
      </c>
      <c r="V321" s="241">
        <v>0</v>
      </c>
      <c r="W321" s="246" t="s">
        <v>5183</v>
      </c>
      <c r="X321" s="246" t="s">
        <v>5183</v>
      </c>
      <c r="Y321" s="247">
        <f t="shared" si="47"/>
        <v>0</v>
      </c>
      <c r="Z321" s="247">
        <f t="shared" si="48"/>
        <v>0</v>
      </c>
      <c r="AA321" s="227">
        <f>IFERROR(VLOOKUP(B321,[5]Поставка!$B$3:$AA$2063,26,0),"-")</f>
        <v>535</v>
      </c>
      <c r="AB321" s="229">
        <f>IFERROR(VLOOKUP(C321,'[6]Приложение №1'!$C$7:$F$124,4,0),"-")</f>
        <v>0.26750000000000002</v>
      </c>
    </row>
    <row r="322" spans="1:28" ht="16.149999999999999" customHeight="1" x14ac:dyDescent="0.25">
      <c r="A322" s="66" t="s">
        <v>979</v>
      </c>
      <c r="B322" s="201" t="s">
        <v>980</v>
      </c>
      <c r="C322" s="201" t="s">
        <v>981</v>
      </c>
      <c r="D322" s="66">
        <v>2</v>
      </c>
      <c r="E322" s="182">
        <v>237.1</v>
      </c>
      <c r="F322" s="182">
        <v>474.2</v>
      </c>
      <c r="G322" s="173">
        <f>IFERROR(VLOOKUP(B322,'[1]ВОМ КГ-3 СОЭКС'!$C$3:$K$2063,9,0),"-")</f>
        <v>2</v>
      </c>
      <c r="H322" s="174">
        <f>IFERROR(VLOOKUP(B322,'[1]ВОМ КГ-3 СОЭКС'!$C$3:$L$2063,10,0),"-")</f>
        <v>474.2</v>
      </c>
      <c r="I322" s="175" t="str">
        <f>IFERROR(VLOOKUP(B322,[2]Отгрузки!$B$313:$C$510,2,0),"-")</f>
        <v>-</v>
      </c>
      <c r="J322" s="176" t="str">
        <f t="shared" si="49"/>
        <v>-</v>
      </c>
      <c r="K322" s="179" t="str">
        <f>IFERROR(VLOOKUP(B322,'[3]08.10.25'!$B$305:$C$502,2,0),"-")</f>
        <v>-</v>
      </c>
      <c r="L322" s="180" t="str">
        <f t="shared" ref="L322:L385" si="50">IFERROR(K322*E322,"-")</f>
        <v>-</v>
      </c>
      <c r="M322" s="181" t="str">
        <f t="shared" ref="M322:M385" si="51">IFERROR(K322-I322,"-")</f>
        <v>-</v>
      </c>
      <c r="N322" s="214" t="str">
        <f t="shared" ref="N322:N385" si="52">IFERROR(M322*E322,"-")</f>
        <v>-</v>
      </c>
      <c r="O322" s="220">
        <f t="shared" ref="O322:O385" si="53">IFERROR(IF(ISNUMBER(G322),G322,0)-IF(ISNUMBER(K322),K322,0),"-")</f>
        <v>2</v>
      </c>
      <c r="P322" s="221">
        <f t="shared" ref="P322:P385" si="54">IFERROR(O322*E322,"-")</f>
        <v>474.2</v>
      </c>
      <c r="Q322" s="217" t="str">
        <f>IFERROR(VLOOKUP(B322,'[4]Выполнение 1'!$B$7:$D$236,3,0),"-")</f>
        <v>-</v>
      </c>
      <c r="R322" s="178" t="str">
        <f t="shared" ref="R322:R385" si="55">IFERROR(Q322*E322,"-")</f>
        <v>-</v>
      </c>
      <c r="S322" s="177"/>
      <c r="T322" s="184">
        <f t="shared" si="46"/>
        <v>0</v>
      </c>
      <c r="U322" s="224">
        <v>0</v>
      </c>
      <c r="V322" s="241">
        <v>0</v>
      </c>
      <c r="W322" s="246" t="s">
        <v>5183</v>
      </c>
      <c r="X322" s="246" t="s">
        <v>5183</v>
      </c>
      <c r="Y322" s="247">
        <f t="shared" si="47"/>
        <v>0</v>
      </c>
      <c r="Z322" s="247">
        <f t="shared" si="48"/>
        <v>0</v>
      </c>
      <c r="AA322" s="227" t="str">
        <f>IFERROR(VLOOKUP(B322,[5]Поставка!$B$3:$AA$2063,26,0),"-")</f>
        <v>-</v>
      </c>
      <c r="AB322" s="229" t="str">
        <f>IFERROR(VLOOKUP(C322,'[6]Приложение №1'!$C$7:$F$124,4,0),"-")</f>
        <v>-</v>
      </c>
    </row>
    <row r="323" spans="1:28" ht="16.149999999999999" customHeight="1" x14ac:dyDescent="0.25">
      <c r="A323" s="66" t="s">
        <v>982</v>
      </c>
      <c r="B323" s="201" t="s">
        <v>983</v>
      </c>
      <c r="C323" s="201" t="s">
        <v>984</v>
      </c>
      <c r="D323" s="66">
        <v>2</v>
      </c>
      <c r="E323" s="182">
        <v>216.4</v>
      </c>
      <c r="F323" s="182">
        <v>432.8</v>
      </c>
      <c r="G323" s="173">
        <f>IFERROR(VLOOKUP(B323,'[1]ВОМ КГ-3 СОЭКС'!$C$3:$K$2063,9,0),"-")</f>
        <v>2</v>
      </c>
      <c r="H323" s="174">
        <f>IFERROR(VLOOKUP(B323,'[1]ВОМ КГ-3 СОЭКС'!$C$3:$L$2063,10,0),"-")</f>
        <v>432.8</v>
      </c>
      <c r="I323" s="175" t="str">
        <f>IFERROR(VLOOKUP(B323,[2]Отгрузки!$B$313:$C$510,2,0),"-")</f>
        <v>-</v>
      </c>
      <c r="J323" s="176" t="str">
        <f t="shared" si="49"/>
        <v>-</v>
      </c>
      <c r="K323" s="179" t="str">
        <f>IFERROR(VLOOKUP(B323,'[3]08.10.25'!$B$305:$C$502,2,0),"-")</f>
        <v>-</v>
      </c>
      <c r="L323" s="180" t="str">
        <f t="shared" si="50"/>
        <v>-</v>
      </c>
      <c r="M323" s="181" t="str">
        <f t="shared" si="51"/>
        <v>-</v>
      </c>
      <c r="N323" s="214" t="str">
        <f t="shared" si="52"/>
        <v>-</v>
      </c>
      <c r="O323" s="220">
        <f t="shared" si="53"/>
        <v>2</v>
      </c>
      <c r="P323" s="221">
        <f t="shared" si="54"/>
        <v>432.8</v>
      </c>
      <c r="Q323" s="217" t="str">
        <f>IFERROR(VLOOKUP(B323,'[4]Выполнение 1'!$B$7:$D$236,3,0),"-")</f>
        <v>-</v>
      </c>
      <c r="R323" s="178" t="str">
        <f t="shared" si="55"/>
        <v>-</v>
      </c>
      <c r="S323" s="177"/>
      <c r="T323" s="184">
        <f t="shared" ref="T323:T386" si="56">S323*E323</f>
        <v>0</v>
      </c>
      <c r="U323" s="224">
        <v>0</v>
      </c>
      <c r="V323" s="241">
        <v>0</v>
      </c>
      <c r="W323" s="246" t="s">
        <v>5183</v>
      </c>
      <c r="X323" s="246" t="s">
        <v>5183</v>
      </c>
      <c r="Y323" s="247">
        <f t="shared" ref="Y323:Y386" si="57">ROUND(ABS(VALUE(SUBSTITUTE(U323,"-","0"))-VALUE(SUBSTITUTE(W323,"-","0"))),2)</f>
        <v>0</v>
      </c>
      <c r="Z323" s="247">
        <f t="shared" ref="Z323:Z386" si="58">ROUND(ABS(VALUE(SUBSTITUTE(V323,"-","0"))-VALUE(SUBSTITUTE(X323,"-","0"))),2)</f>
        <v>0</v>
      </c>
      <c r="AA323" s="227" t="str">
        <f>IFERROR(VLOOKUP(B323,[5]Поставка!$B$3:$AA$2063,26,0),"-")</f>
        <v>-</v>
      </c>
      <c r="AB323" s="229" t="str">
        <f>IFERROR(VLOOKUP(C323,'[6]Приложение №1'!$C$7:$F$124,4,0),"-")</f>
        <v>-</v>
      </c>
    </row>
    <row r="324" spans="1:28" ht="16.149999999999999" customHeight="1" x14ac:dyDescent="0.25">
      <c r="A324" s="66" t="s">
        <v>985</v>
      </c>
      <c r="B324" s="201" t="s">
        <v>986</v>
      </c>
      <c r="C324" s="201" t="s">
        <v>987</v>
      </c>
      <c r="D324" s="66">
        <v>2</v>
      </c>
      <c r="E324" s="182">
        <v>288.3</v>
      </c>
      <c r="F324" s="182">
        <v>576.6</v>
      </c>
      <c r="G324" s="173">
        <f>IFERROR(VLOOKUP(B324,'[1]ВОМ КГ-3 СОЭКС'!$C$3:$K$2063,9,0),"-")</f>
        <v>2</v>
      </c>
      <c r="H324" s="174">
        <f>IFERROR(VLOOKUP(B324,'[1]ВОМ КГ-3 СОЭКС'!$C$3:$L$2063,10,0),"-")</f>
        <v>576.6</v>
      </c>
      <c r="I324" s="175">
        <f>IFERROR(VLOOKUP(B324,[2]Отгрузки!$B$313:$C$510,2,0),"-")</f>
        <v>2</v>
      </c>
      <c r="J324" s="176">
        <f t="shared" si="49"/>
        <v>576.6</v>
      </c>
      <c r="K324" s="179">
        <f>IFERROR(VLOOKUP(B324,'[3]08.10.25'!$B$305:$C$502,2,0),"-")</f>
        <v>2</v>
      </c>
      <c r="L324" s="180">
        <f t="shared" si="50"/>
        <v>576.6</v>
      </c>
      <c r="M324" s="181">
        <f t="shared" si="51"/>
        <v>0</v>
      </c>
      <c r="N324" s="214">
        <f t="shared" si="52"/>
        <v>0</v>
      </c>
      <c r="O324" s="220">
        <f t="shared" si="53"/>
        <v>0</v>
      </c>
      <c r="P324" s="221">
        <f t="shared" si="54"/>
        <v>0</v>
      </c>
      <c r="Q324" s="217" t="str">
        <f>IFERROR(VLOOKUP(B324,'[4]Выполнение 1'!$B$7:$D$236,3,0),"-")</f>
        <v>-</v>
      </c>
      <c r="R324" s="178" t="str">
        <f t="shared" si="55"/>
        <v>-</v>
      </c>
      <c r="S324" s="177"/>
      <c r="T324" s="184">
        <f t="shared" si="56"/>
        <v>0</v>
      </c>
      <c r="U324" s="224">
        <v>0</v>
      </c>
      <c r="V324" s="241">
        <v>0</v>
      </c>
      <c r="W324" s="246" t="s">
        <v>5183</v>
      </c>
      <c r="X324" s="246" t="s">
        <v>5183</v>
      </c>
      <c r="Y324" s="247">
        <f t="shared" si="57"/>
        <v>0</v>
      </c>
      <c r="Z324" s="247">
        <f t="shared" si="58"/>
        <v>0</v>
      </c>
      <c r="AA324" s="227">
        <f>IFERROR(VLOOKUP(B324,[5]Поставка!$B$3:$AA$2063,26,0),"-")</f>
        <v>288.3</v>
      </c>
      <c r="AB324" s="229">
        <f>IFERROR(VLOOKUP(C324,'[6]Приложение №1'!$C$7:$F$124,4,0),"-")</f>
        <v>0.5766</v>
      </c>
    </row>
    <row r="325" spans="1:28" ht="16.149999999999999" customHeight="1" x14ac:dyDescent="0.25">
      <c r="A325" s="66" t="s">
        <v>988</v>
      </c>
      <c r="B325" s="201" t="s">
        <v>989</v>
      </c>
      <c r="C325" s="201" t="s">
        <v>990</v>
      </c>
      <c r="D325" s="66">
        <v>2</v>
      </c>
      <c r="E325" s="182">
        <v>267.5</v>
      </c>
      <c r="F325" s="182">
        <v>535</v>
      </c>
      <c r="G325" s="173">
        <f>IFERROR(VLOOKUP(B325,'[1]ВОМ КГ-3 СОЭКС'!$C$3:$K$2063,9,0),"-")</f>
        <v>2</v>
      </c>
      <c r="H325" s="174">
        <f>IFERROR(VLOOKUP(B325,'[1]ВОМ КГ-3 СОЭКС'!$C$3:$L$2063,10,0),"-")</f>
        <v>535</v>
      </c>
      <c r="I325" s="175">
        <f>IFERROR(VLOOKUP(B325,[2]Отгрузки!$B$313:$C$510,2,0),"-")</f>
        <v>1</v>
      </c>
      <c r="J325" s="176">
        <f t="shared" ref="J325:J388" si="59">IFERROR(I325*E325,"-")</f>
        <v>267.5</v>
      </c>
      <c r="K325" s="179">
        <f>IFERROR(VLOOKUP(B325,'[3]08.10.25'!$B$305:$C$502,2,0),"-")</f>
        <v>1</v>
      </c>
      <c r="L325" s="180">
        <f t="shared" si="50"/>
        <v>267.5</v>
      </c>
      <c r="M325" s="181">
        <f t="shared" si="51"/>
        <v>0</v>
      </c>
      <c r="N325" s="214">
        <f t="shared" si="52"/>
        <v>0</v>
      </c>
      <c r="O325" s="220">
        <f t="shared" si="53"/>
        <v>1</v>
      </c>
      <c r="P325" s="221">
        <f t="shared" si="54"/>
        <v>267.5</v>
      </c>
      <c r="Q325" s="217" t="str">
        <f>IFERROR(VLOOKUP(B325,'[4]Выполнение 1'!$B$7:$D$236,3,0),"-")</f>
        <v>-</v>
      </c>
      <c r="R325" s="178" t="str">
        <f t="shared" si="55"/>
        <v>-</v>
      </c>
      <c r="S325" s="177"/>
      <c r="T325" s="184">
        <f t="shared" si="56"/>
        <v>0</v>
      </c>
      <c r="U325" s="224">
        <v>0</v>
      </c>
      <c r="V325" s="241">
        <v>0</v>
      </c>
      <c r="W325" s="246" t="s">
        <v>5183</v>
      </c>
      <c r="X325" s="246" t="s">
        <v>5183</v>
      </c>
      <c r="Y325" s="247">
        <f t="shared" si="57"/>
        <v>0</v>
      </c>
      <c r="Z325" s="247">
        <f t="shared" si="58"/>
        <v>0</v>
      </c>
      <c r="AA325" s="227">
        <f>IFERROR(VLOOKUP(B325,[5]Поставка!$B$3:$AA$2063,26,0),"-")</f>
        <v>267.5</v>
      </c>
      <c r="AB325" s="229">
        <f>IFERROR(VLOOKUP(C325,'[6]Приложение №1'!$C$7:$F$124,4,0),"-")</f>
        <v>0.26750000000000002</v>
      </c>
    </row>
    <row r="326" spans="1:28" ht="16.149999999999999" customHeight="1" x14ac:dyDescent="0.25">
      <c r="A326" s="66" t="s">
        <v>991</v>
      </c>
      <c r="B326" s="201" t="s">
        <v>992</v>
      </c>
      <c r="C326" s="201" t="s">
        <v>993</v>
      </c>
      <c r="D326" s="66">
        <v>2</v>
      </c>
      <c r="E326" s="182">
        <v>201.3</v>
      </c>
      <c r="F326" s="182">
        <v>402.6</v>
      </c>
      <c r="G326" s="173">
        <f>IFERROR(VLOOKUP(B326,'[1]ВОМ КГ-3 СОЭКС'!$C$3:$K$2063,9,0),"-")</f>
        <v>0</v>
      </c>
      <c r="H326" s="174">
        <f>IFERROR(VLOOKUP(B326,'[1]ВОМ КГ-3 СОЭКС'!$C$3:$L$2063,10,0),"-")</f>
        <v>0</v>
      </c>
      <c r="I326" s="175" t="str">
        <f>IFERROR(VLOOKUP(B326,[2]Отгрузки!$B$313:$C$510,2,0),"-")</f>
        <v>-</v>
      </c>
      <c r="J326" s="176" t="str">
        <f t="shared" si="59"/>
        <v>-</v>
      </c>
      <c r="K326" s="179" t="str">
        <f>IFERROR(VLOOKUP(B326,'[3]08.10.25'!$B$305:$C$502,2,0),"-")</f>
        <v>-</v>
      </c>
      <c r="L326" s="180" t="str">
        <f t="shared" si="50"/>
        <v>-</v>
      </c>
      <c r="M326" s="181" t="str">
        <f t="shared" si="51"/>
        <v>-</v>
      </c>
      <c r="N326" s="214" t="str">
        <f t="shared" si="52"/>
        <v>-</v>
      </c>
      <c r="O326" s="220">
        <f t="shared" si="53"/>
        <v>0</v>
      </c>
      <c r="P326" s="221">
        <f t="shared" si="54"/>
        <v>0</v>
      </c>
      <c r="Q326" s="217" t="str">
        <f>IFERROR(VLOOKUP(B326,'[4]Выполнение 1'!$B$7:$D$236,3,0),"-")</f>
        <v>-</v>
      </c>
      <c r="R326" s="178" t="str">
        <f t="shared" si="55"/>
        <v>-</v>
      </c>
      <c r="S326" s="177"/>
      <c r="T326" s="184">
        <f t="shared" si="56"/>
        <v>0</v>
      </c>
      <c r="U326" s="224">
        <v>2</v>
      </c>
      <c r="V326" s="241">
        <v>402.6</v>
      </c>
      <c r="W326" s="246">
        <v>2</v>
      </c>
      <c r="X326" s="246">
        <v>402.6</v>
      </c>
      <c r="Y326" s="247">
        <f t="shared" si="57"/>
        <v>0</v>
      </c>
      <c r="Z326" s="247">
        <f t="shared" si="58"/>
        <v>0</v>
      </c>
      <c r="AA326" s="227" t="str">
        <f>IFERROR(VLOOKUP(B326,[5]Поставка!$B$3:$AA$2063,26,0),"-")</f>
        <v>-</v>
      </c>
      <c r="AB326" s="229" t="str">
        <f>IFERROR(VLOOKUP(C326,'[6]Приложение №1'!$C$7:$F$124,4,0),"-")</f>
        <v>-</v>
      </c>
    </row>
    <row r="327" spans="1:28" ht="16.149999999999999" customHeight="1" x14ac:dyDescent="0.25">
      <c r="A327" s="66" t="s">
        <v>994</v>
      </c>
      <c r="B327" s="201" t="s">
        <v>995</v>
      </c>
      <c r="C327" s="201" t="s">
        <v>996</v>
      </c>
      <c r="D327" s="66">
        <v>0</v>
      </c>
      <c r="E327" s="182">
        <v>49</v>
      </c>
      <c r="F327" s="182">
        <v>0</v>
      </c>
      <c r="G327" s="173">
        <f>IFERROR(VLOOKUP(B327,'[1]ВОМ КГ-3 СОЭКС'!$C$3:$K$2063,9,0),"-")</f>
        <v>0</v>
      </c>
      <c r="H327" s="174">
        <f>IFERROR(VLOOKUP(B327,'[1]ВОМ КГ-3 СОЭКС'!$C$3:$L$2063,10,0),"-")</f>
        <v>0</v>
      </c>
      <c r="I327" s="175" t="str">
        <f>IFERROR(VLOOKUP(B327,[2]Отгрузки!$B$313:$C$510,2,0),"-")</f>
        <v>-</v>
      </c>
      <c r="J327" s="176" t="str">
        <f t="shared" si="59"/>
        <v>-</v>
      </c>
      <c r="K327" s="179" t="str">
        <f>IFERROR(VLOOKUP(B327,'[3]08.10.25'!$B$305:$C$502,2,0),"-")</f>
        <v>-</v>
      </c>
      <c r="L327" s="180" t="str">
        <f t="shared" si="50"/>
        <v>-</v>
      </c>
      <c r="M327" s="181" t="str">
        <f t="shared" si="51"/>
        <v>-</v>
      </c>
      <c r="N327" s="214" t="str">
        <f t="shared" si="52"/>
        <v>-</v>
      </c>
      <c r="O327" s="220">
        <f t="shared" si="53"/>
        <v>0</v>
      </c>
      <c r="P327" s="221">
        <f t="shared" si="54"/>
        <v>0</v>
      </c>
      <c r="Q327" s="217" t="str">
        <f>IFERROR(VLOOKUP(B327,'[4]Выполнение 1'!$B$7:$D$236,3,0),"-")</f>
        <v>-</v>
      </c>
      <c r="R327" s="178" t="str">
        <f t="shared" si="55"/>
        <v>-</v>
      </c>
      <c r="S327" s="177"/>
      <c r="T327" s="184">
        <f t="shared" si="56"/>
        <v>0</v>
      </c>
      <c r="U327" s="225">
        <v>0</v>
      </c>
      <c r="V327" s="242">
        <v>0</v>
      </c>
      <c r="W327" s="246" t="s">
        <v>5183</v>
      </c>
      <c r="X327" s="246" t="s">
        <v>5183</v>
      </c>
      <c r="Y327" s="248">
        <f t="shared" si="57"/>
        <v>0</v>
      </c>
      <c r="Z327" s="248">
        <f t="shared" si="58"/>
        <v>0</v>
      </c>
      <c r="AA327" s="227" t="str">
        <f>IFERROR(VLOOKUP(B327,[5]Поставка!$B$3:$AA$2063,26,0),"-")</f>
        <v>-</v>
      </c>
      <c r="AB327" s="229" t="str">
        <f>IFERROR(VLOOKUP(C327,'[6]Приложение №1'!$C$7:$F$124,4,0),"-")</f>
        <v>-</v>
      </c>
    </row>
    <row r="328" spans="1:28" ht="16.149999999999999" customHeight="1" x14ac:dyDescent="0.25">
      <c r="A328" s="66" t="s">
        <v>997</v>
      </c>
      <c r="B328" s="201" t="s">
        <v>998</v>
      </c>
      <c r="C328" s="201" t="s">
        <v>999</v>
      </c>
      <c r="D328" s="66">
        <v>0</v>
      </c>
      <c r="E328" s="182">
        <v>47</v>
      </c>
      <c r="F328" s="182">
        <v>0</v>
      </c>
      <c r="G328" s="173">
        <f>IFERROR(VLOOKUP(B328,'[1]ВОМ КГ-3 СОЭКС'!$C$3:$K$2063,9,0),"-")</f>
        <v>0</v>
      </c>
      <c r="H328" s="174">
        <f>IFERROR(VLOOKUP(B328,'[1]ВОМ КГ-3 СОЭКС'!$C$3:$L$2063,10,0),"-")</f>
        <v>0</v>
      </c>
      <c r="I328" s="175" t="str">
        <f>IFERROR(VLOOKUP(B328,[2]Отгрузки!$B$313:$C$510,2,0),"-")</f>
        <v>-</v>
      </c>
      <c r="J328" s="176" t="str">
        <f t="shared" si="59"/>
        <v>-</v>
      </c>
      <c r="K328" s="179" t="str">
        <f>IFERROR(VLOOKUP(B328,'[3]08.10.25'!$B$305:$C$502,2,0),"-")</f>
        <v>-</v>
      </c>
      <c r="L328" s="180" t="str">
        <f t="shared" si="50"/>
        <v>-</v>
      </c>
      <c r="M328" s="181" t="str">
        <f t="shared" si="51"/>
        <v>-</v>
      </c>
      <c r="N328" s="214" t="str">
        <f t="shared" si="52"/>
        <v>-</v>
      </c>
      <c r="O328" s="220">
        <f t="shared" si="53"/>
        <v>0</v>
      </c>
      <c r="P328" s="221">
        <f t="shared" si="54"/>
        <v>0</v>
      </c>
      <c r="Q328" s="217" t="str">
        <f>IFERROR(VLOOKUP(B328,'[4]Выполнение 1'!$B$7:$D$236,3,0),"-")</f>
        <v>-</v>
      </c>
      <c r="R328" s="178" t="str">
        <f t="shared" si="55"/>
        <v>-</v>
      </c>
      <c r="S328" s="177"/>
      <c r="T328" s="184">
        <f t="shared" si="56"/>
        <v>0</v>
      </c>
      <c r="U328" s="225">
        <v>0</v>
      </c>
      <c r="V328" s="242">
        <v>0</v>
      </c>
      <c r="W328" s="246" t="s">
        <v>5183</v>
      </c>
      <c r="X328" s="246" t="s">
        <v>5183</v>
      </c>
      <c r="Y328" s="248">
        <f t="shared" si="57"/>
        <v>0</v>
      </c>
      <c r="Z328" s="248">
        <f t="shared" si="58"/>
        <v>0</v>
      </c>
      <c r="AA328" s="227" t="str">
        <f>IFERROR(VLOOKUP(B328,[5]Поставка!$B$3:$AA$2063,26,0),"-")</f>
        <v>-</v>
      </c>
      <c r="AB328" s="229" t="str">
        <f>IFERROR(VLOOKUP(C328,'[6]Приложение №1'!$C$7:$F$124,4,0),"-")</f>
        <v>-</v>
      </c>
    </row>
    <row r="329" spans="1:28" ht="16.149999999999999" customHeight="1" x14ac:dyDescent="0.25">
      <c r="A329" s="66">
        <v>329</v>
      </c>
      <c r="B329" s="201" t="s">
        <v>1000</v>
      </c>
      <c r="C329" s="201" t="s">
        <v>1001</v>
      </c>
      <c r="D329" s="66">
        <v>0</v>
      </c>
      <c r="E329" s="182">
        <v>70.599999999999994</v>
      </c>
      <c r="F329" s="182">
        <v>0</v>
      </c>
      <c r="G329" s="173">
        <f>IFERROR(VLOOKUP(B329,'[1]ВОМ КГ-3 СОЭКС'!$C$3:$K$2063,9,0),"-")</f>
        <v>0</v>
      </c>
      <c r="H329" s="174">
        <f>IFERROR(VLOOKUP(B329,'[1]ВОМ КГ-3 СОЭКС'!$C$3:$L$2063,10,0),"-")</f>
        <v>0</v>
      </c>
      <c r="I329" s="175" t="str">
        <f>IFERROR(VLOOKUP(B329,[2]Отгрузки!$B$313:$C$510,2,0),"-")</f>
        <v>-</v>
      </c>
      <c r="J329" s="176" t="str">
        <f t="shared" si="59"/>
        <v>-</v>
      </c>
      <c r="K329" s="179" t="str">
        <f>IFERROR(VLOOKUP(B329,'[3]08.10.25'!$B$305:$C$502,2,0),"-")</f>
        <v>-</v>
      </c>
      <c r="L329" s="180" t="str">
        <f t="shared" si="50"/>
        <v>-</v>
      </c>
      <c r="M329" s="181" t="str">
        <f t="shared" si="51"/>
        <v>-</v>
      </c>
      <c r="N329" s="214" t="str">
        <f t="shared" si="52"/>
        <v>-</v>
      </c>
      <c r="O329" s="220">
        <f t="shared" si="53"/>
        <v>0</v>
      </c>
      <c r="P329" s="221">
        <f t="shared" si="54"/>
        <v>0</v>
      </c>
      <c r="Q329" s="217" t="str">
        <f>IFERROR(VLOOKUP(B329,'[4]Выполнение 1'!$B$7:$D$236,3,0),"-")</f>
        <v>-</v>
      </c>
      <c r="R329" s="178" t="str">
        <f t="shared" si="55"/>
        <v>-</v>
      </c>
      <c r="S329" s="177"/>
      <c r="T329" s="184">
        <f t="shared" si="56"/>
        <v>0</v>
      </c>
      <c r="U329" s="225">
        <v>0</v>
      </c>
      <c r="V329" s="242">
        <v>0</v>
      </c>
      <c r="W329" s="246" t="s">
        <v>5183</v>
      </c>
      <c r="X329" s="246" t="s">
        <v>5183</v>
      </c>
      <c r="Y329" s="248">
        <f t="shared" si="57"/>
        <v>0</v>
      </c>
      <c r="Z329" s="248">
        <f t="shared" si="58"/>
        <v>0</v>
      </c>
      <c r="AA329" s="227" t="str">
        <f>IFERROR(VLOOKUP(B329,[5]Поставка!$B$3:$AA$2063,26,0),"-")</f>
        <v>-</v>
      </c>
      <c r="AB329" s="229" t="str">
        <f>IFERROR(VLOOKUP(C329,'[6]Приложение №1'!$C$7:$F$124,4,0),"-")</f>
        <v>-</v>
      </c>
    </row>
    <row r="330" spans="1:28" ht="16.149999999999999" customHeight="1" x14ac:dyDescent="0.25">
      <c r="A330" s="66" t="s">
        <v>1003</v>
      </c>
      <c r="B330" s="201" t="s">
        <v>1004</v>
      </c>
      <c r="C330" s="201" t="s">
        <v>1005</v>
      </c>
      <c r="D330" s="66">
        <v>0</v>
      </c>
      <c r="E330" s="182">
        <v>71.5</v>
      </c>
      <c r="F330" s="182">
        <v>0</v>
      </c>
      <c r="G330" s="173">
        <f>IFERROR(VLOOKUP(B330,'[1]ВОМ КГ-3 СОЭКС'!$C$3:$K$2063,9,0),"-")</f>
        <v>0</v>
      </c>
      <c r="H330" s="174">
        <f>IFERROR(VLOOKUP(B330,'[1]ВОМ КГ-3 СОЭКС'!$C$3:$L$2063,10,0),"-")</f>
        <v>0</v>
      </c>
      <c r="I330" s="175" t="str">
        <f>IFERROR(VLOOKUP(B330,[2]Отгрузки!$B$313:$C$510,2,0),"-")</f>
        <v>-</v>
      </c>
      <c r="J330" s="176" t="str">
        <f t="shared" si="59"/>
        <v>-</v>
      </c>
      <c r="K330" s="179" t="str">
        <f>IFERROR(VLOOKUP(B330,'[3]08.10.25'!$B$305:$C$502,2,0),"-")</f>
        <v>-</v>
      </c>
      <c r="L330" s="180" t="str">
        <f t="shared" si="50"/>
        <v>-</v>
      </c>
      <c r="M330" s="181" t="str">
        <f t="shared" si="51"/>
        <v>-</v>
      </c>
      <c r="N330" s="214" t="str">
        <f t="shared" si="52"/>
        <v>-</v>
      </c>
      <c r="O330" s="220">
        <f t="shared" si="53"/>
        <v>0</v>
      </c>
      <c r="P330" s="221">
        <f t="shared" si="54"/>
        <v>0</v>
      </c>
      <c r="Q330" s="217" t="str">
        <f>IFERROR(VLOOKUP(B330,'[4]Выполнение 1'!$B$7:$D$236,3,0),"-")</f>
        <v>-</v>
      </c>
      <c r="R330" s="178" t="str">
        <f t="shared" si="55"/>
        <v>-</v>
      </c>
      <c r="S330" s="177"/>
      <c r="T330" s="184">
        <f t="shared" si="56"/>
        <v>0</v>
      </c>
      <c r="U330" s="225">
        <v>0</v>
      </c>
      <c r="V330" s="242">
        <v>0</v>
      </c>
      <c r="W330" s="246" t="s">
        <v>5183</v>
      </c>
      <c r="X330" s="246" t="s">
        <v>5183</v>
      </c>
      <c r="Y330" s="248">
        <f t="shared" si="57"/>
        <v>0</v>
      </c>
      <c r="Z330" s="248">
        <f t="shared" si="58"/>
        <v>0</v>
      </c>
      <c r="AA330" s="227" t="str">
        <f>IFERROR(VLOOKUP(B330,[5]Поставка!$B$3:$AA$2063,26,0),"-")</f>
        <v>-</v>
      </c>
      <c r="AB330" s="229" t="str">
        <f>IFERROR(VLOOKUP(C330,'[6]Приложение №1'!$C$7:$F$124,4,0),"-")</f>
        <v>-</v>
      </c>
    </row>
    <row r="331" spans="1:28" ht="16.149999999999999" customHeight="1" x14ac:dyDescent="0.25">
      <c r="A331" s="66" t="s">
        <v>1006</v>
      </c>
      <c r="B331" s="201" t="s">
        <v>1007</v>
      </c>
      <c r="C331" s="201" t="s">
        <v>1008</v>
      </c>
      <c r="D331" s="66">
        <v>0</v>
      </c>
      <c r="E331" s="182">
        <v>23.3</v>
      </c>
      <c r="F331" s="182">
        <v>0</v>
      </c>
      <c r="G331" s="173">
        <f>IFERROR(VLOOKUP(B331,'[1]ВОМ КГ-3 СОЭКС'!$C$3:$K$2063,9,0),"-")</f>
        <v>0</v>
      </c>
      <c r="H331" s="174">
        <f>IFERROR(VLOOKUP(B331,'[1]ВОМ КГ-3 СОЭКС'!$C$3:$L$2063,10,0),"-")</f>
        <v>0</v>
      </c>
      <c r="I331" s="175" t="str">
        <f>IFERROR(VLOOKUP(B331,[2]Отгрузки!$B$313:$C$510,2,0),"-")</f>
        <v>-</v>
      </c>
      <c r="J331" s="176" t="str">
        <f t="shared" si="59"/>
        <v>-</v>
      </c>
      <c r="K331" s="179" t="str">
        <f>IFERROR(VLOOKUP(B331,'[3]08.10.25'!$B$305:$C$502,2,0),"-")</f>
        <v>-</v>
      </c>
      <c r="L331" s="180" t="str">
        <f t="shared" si="50"/>
        <v>-</v>
      </c>
      <c r="M331" s="181" t="str">
        <f t="shared" si="51"/>
        <v>-</v>
      </c>
      <c r="N331" s="214" t="str">
        <f t="shared" si="52"/>
        <v>-</v>
      </c>
      <c r="O331" s="220">
        <f t="shared" si="53"/>
        <v>0</v>
      </c>
      <c r="P331" s="221">
        <f t="shared" si="54"/>
        <v>0</v>
      </c>
      <c r="Q331" s="217" t="str">
        <f>IFERROR(VLOOKUP(B331,'[4]Выполнение 1'!$B$7:$D$236,3,0),"-")</f>
        <v>-</v>
      </c>
      <c r="R331" s="178" t="str">
        <f t="shared" si="55"/>
        <v>-</v>
      </c>
      <c r="S331" s="177"/>
      <c r="T331" s="184">
        <f t="shared" si="56"/>
        <v>0</v>
      </c>
      <c r="U331" s="225">
        <v>0</v>
      </c>
      <c r="V331" s="242">
        <v>0</v>
      </c>
      <c r="W331" s="246" t="s">
        <v>5183</v>
      </c>
      <c r="X331" s="246" t="s">
        <v>5183</v>
      </c>
      <c r="Y331" s="248">
        <f t="shared" si="57"/>
        <v>0</v>
      </c>
      <c r="Z331" s="248">
        <f t="shared" si="58"/>
        <v>0</v>
      </c>
      <c r="AA331" s="227" t="str">
        <f>IFERROR(VLOOKUP(B331,[5]Поставка!$B$3:$AA$2063,26,0),"-")</f>
        <v>-</v>
      </c>
      <c r="AB331" s="229" t="str">
        <f>IFERROR(VLOOKUP(C331,'[6]Приложение №1'!$C$7:$F$124,4,0),"-")</f>
        <v>-</v>
      </c>
    </row>
    <row r="332" spans="1:28" ht="16.149999999999999" customHeight="1" x14ac:dyDescent="0.25">
      <c r="A332" s="66" t="s">
        <v>1009</v>
      </c>
      <c r="B332" s="201" t="s">
        <v>1010</v>
      </c>
      <c r="C332" s="201" t="s">
        <v>1011</v>
      </c>
      <c r="D332" s="66">
        <v>0</v>
      </c>
      <c r="E332" s="182">
        <v>7.9</v>
      </c>
      <c r="F332" s="182">
        <v>0</v>
      </c>
      <c r="G332" s="173">
        <f>IFERROR(VLOOKUP(B332,'[1]ВОМ КГ-3 СОЭКС'!$C$3:$K$2063,9,0),"-")</f>
        <v>0</v>
      </c>
      <c r="H332" s="174">
        <f>IFERROR(VLOOKUP(B332,'[1]ВОМ КГ-3 СОЭКС'!$C$3:$L$2063,10,0),"-")</f>
        <v>0</v>
      </c>
      <c r="I332" s="175" t="str">
        <f>IFERROR(VLOOKUP(B332,[2]Отгрузки!$B$313:$C$510,2,0),"-")</f>
        <v>-</v>
      </c>
      <c r="J332" s="176" t="str">
        <f t="shared" si="59"/>
        <v>-</v>
      </c>
      <c r="K332" s="179" t="str">
        <f>IFERROR(VLOOKUP(B332,'[3]08.10.25'!$B$305:$C$502,2,0),"-")</f>
        <v>-</v>
      </c>
      <c r="L332" s="180" t="str">
        <f t="shared" si="50"/>
        <v>-</v>
      </c>
      <c r="M332" s="181" t="str">
        <f t="shared" si="51"/>
        <v>-</v>
      </c>
      <c r="N332" s="214" t="str">
        <f t="shared" si="52"/>
        <v>-</v>
      </c>
      <c r="O332" s="220">
        <f t="shared" si="53"/>
        <v>0</v>
      </c>
      <c r="P332" s="221">
        <f t="shared" si="54"/>
        <v>0</v>
      </c>
      <c r="Q332" s="217" t="str">
        <f>IFERROR(VLOOKUP(B332,'[4]Выполнение 1'!$B$7:$D$236,3,0),"-")</f>
        <v>-</v>
      </c>
      <c r="R332" s="178" t="str">
        <f t="shared" si="55"/>
        <v>-</v>
      </c>
      <c r="S332" s="177"/>
      <c r="T332" s="184">
        <f t="shared" si="56"/>
        <v>0</v>
      </c>
      <c r="U332" s="225">
        <v>0</v>
      </c>
      <c r="V332" s="242">
        <v>0</v>
      </c>
      <c r="W332" s="246" t="s">
        <v>5183</v>
      </c>
      <c r="X332" s="246" t="s">
        <v>5183</v>
      </c>
      <c r="Y332" s="248">
        <f t="shared" si="57"/>
        <v>0</v>
      </c>
      <c r="Z332" s="248">
        <f t="shared" si="58"/>
        <v>0</v>
      </c>
      <c r="AA332" s="227" t="str">
        <f>IFERROR(VLOOKUP(B332,[5]Поставка!$B$3:$AA$2063,26,0),"-")</f>
        <v>-</v>
      </c>
      <c r="AB332" s="229" t="str">
        <f>IFERROR(VLOOKUP(C332,'[6]Приложение №1'!$C$7:$F$124,4,0),"-")</f>
        <v>-</v>
      </c>
    </row>
    <row r="333" spans="1:28" ht="16.149999999999999" customHeight="1" x14ac:dyDescent="0.25">
      <c r="A333" s="66" t="s">
        <v>1012</v>
      </c>
      <c r="B333" s="201" t="s">
        <v>1013</v>
      </c>
      <c r="C333" s="201" t="s">
        <v>1014</v>
      </c>
      <c r="D333" s="66">
        <v>0</v>
      </c>
      <c r="E333" s="182">
        <v>17.7</v>
      </c>
      <c r="F333" s="182">
        <v>0</v>
      </c>
      <c r="G333" s="173">
        <f>IFERROR(VLOOKUP(B333,'[1]ВОМ КГ-3 СОЭКС'!$C$3:$K$2063,9,0),"-")</f>
        <v>0</v>
      </c>
      <c r="H333" s="174">
        <f>IFERROR(VLOOKUP(B333,'[1]ВОМ КГ-3 СОЭКС'!$C$3:$L$2063,10,0),"-")</f>
        <v>0</v>
      </c>
      <c r="I333" s="175" t="str">
        <f>IFERROR(VLOOKUP(B333,[2]Отгрузки!$B$313:$C$510,2,0),"-")</f>
        <v>-</v>
      </c>
      <c r="J333" s="176" t="str">
        <f t="shared" si="59"/>
        <v>-</v>
      </c>
      <c r="K333" s="179" t="str">
        <f>IFERROR(VLOOKUP(B333,'[3]08.10.25'!$B$305:$C$502,2,0),"-")</f>
        <v>-</v>
      </c>
      <c r="L333" s="180" t="str">
        <f t="shared" si="50"/>
        <v>-</v>
      </c>
      <c r="M333" s="181" t="str">
        <f t="shared" si="51"/>
        <v>-</v>
      </c>
      <c r="N333" s="214" t="str">
        <f t="shared" si="52"/>
        <v>-</v>
      </c>
      <c r="O333" s="220">
        <f t="shared" si="53"/>
        <v>0</v>
      </c>
      <c r="P333" s="221">
        <f t="shared" si="54"/>
        <v>0</v>
      </c>
      <c r="Q333" s="217" t="str">
        <f>IFERROR(VLOOKUP(B333,'[4]Выполнение 1'!$B$7:$D$236,3,0),"-")</f>
        <v>-</v>
      </c>
      <c r="R333" s="178" t="str">
        <f t="shared" si="55"/>
        <v>-</v>
      </c>
      <c r="S333" s="177"/>
      <c r="T333" s="184">
        <f t="shared" si="56"/>
        <v>0</v>
      </c>
      <c r="U333" s="225">
        <v>0</v>
      </c>
      <c r="V333" s="242">
        <v>0</v>
      </c>
      <c r="W333" s="246" t="s">
        <v>5183</v>
      </c>
      <c r="X333" s="246" t="s">
        <v>5183</v>
      </c>
      <c r="Y333" s="248">
        <f t="shared" si="57"/>
        <v>0</v>
      </c>
      <c r="Z333" s="248">
        <f t="shared" si="58"/>
        <v>0</v>
      </c>
      <c r="AA333" s="227" t="str">
        <f>IFERROR(VLOOKUP(B333,[5]Поставка!$B$3:$AA$2063,26,0),"-")</f>
        <v>-</v>
      </c>
      <c r="AB333" s="229" t="str">
        <f>IFERROR(VLOOKUP(C333,'[6]Приложение №1'!$C$7:$F$124,4,0),"-")</f>
        <v>-</v>
      </c>
    </row>
    <row r="334" spans="1:28" ht="16.149999999999999" customHeight="1" x14ac:dyDescent="0.25">
      <c r="A334" s="66" t="s">
        <v>1015</v>
      </c>
      <c r="B334" s="201" t="s">
        <v>1016</v>
      </c>
      <c r="C334" s="201" t="s">
        <v>1017</v>
      </c>
      <c r="D334" s="66">
        <v>0</v>
      </c>
      <c r="E334" s="182">
        <v>10.3</v>
      </c>
      <c r="F334" s="182">
        <v>0</v>
      </c>
      <c r="G334" s="173">
        <f>IFERROR(VLOOKUP(B334,'[1]ВОМ КГ-3 СОЭКС'!$C$3:$K$2063,9,0),"-")</f>
        <v>0</v>
      </c>
      <c r="H334" s="174">
        <f>IFERROR(VLOOKUP(B334,'[1]ВОМ КГ-3 СОЭКС'!$C$3:$L$2063,10,0),"-")</f>
        <v>0</v>
      </c>
      <c r="I334" s="175" t="str">
        <f>IFERROR(VLOOKUP(B334,[2]Отгрузки!$B$313:$C$510,2,0),"-")</f>
        <v>-</v>
      </c>
      <c r="J334" s="176" t="str">
        <f t="shared" si="59"/>
        <v>-</v>
      </c>
      <c r="K334" s="179" t="str">
        <f>IFERROR(VLOOKUP(B334,'[3]08.10.25'!$B$305:$C$502,2,0),"-")</f>
        <v>-</v>
      </c>
      <c r="L334" s="180" t="str">
        <f t="shared" si="50"/>
        <v>-</v>
      </c>
      <c r="M334" s="181" t="str">
        <f t="shared" si="51"/>
        <v>-</v>
      </c>
      <c r="N334" s="214" t="str">
        <f t="shared" si="52"/>
        <v>-</v>
      </c>
      <c r="O334" s="220">
        <f t="shared" si="53"/>
        <v>0</v>
      </c>
      <c r="P334" s="221">
        <f t="shared" si="54"/>
        <v>0</v>
      </c>
      <c r="Q334" s="217" t="str">
        <f>IFERROR(VLOOKUP(B334,'[4]Выполнение 1'!$B$7:$D$236,3,0),"-")</f>
        <v>-</v>
      </c>
      <c r="R334" s="178" t="str">
        <f t="shared" si="55"/>
        <v>-</v>
      </c>
      <c r="S334" s="177"/>
      <c r="T334" s="184">
        <f t="shared" si="56"/>
        <v>0</v>
      </c>
      <c r="U334" s="225">
        <v>0</v>
      </c>
      <c r="V334" s="242">
        <v>0</v>
      </c>
      <c r="W334" s="246" t="s">
        <v>5183</v>
      </c>
      <c r="X334" s="246" t="s">
        <v>5183</v>
      </c>
      <c r="Y334" s="248">
        <f t="shared" si="57"/>
        <v>0</v>
      </c>
      <c r="Z334" s="248">
        <f t="shared" si="58"/>
        <v>0</v>
      </c>
      <c r="AA334" s="227" t="str">
        <f>IFERROR(VLOOKUP(B334,[5]Поставка!$B$3:$AA$2063,26,0),"-")</f>
        <v>-</v>
      </c>
      <c r="AB334" s="229" t="str">
        <f>IFERROR(VLOOKUP(C334,'[6]Приложение №1'!$C$7:$F$124,4,0),"-")</f>
        <v>-</v>
      </c>
    </row>
    <row r="335" spans="1:28" ht="16.149999999999999" customHeight="1" x14ac:dyDescent="0.25">
      <c r="A335" s="66" t="s">
        <v>1018</v>
      </c>
      <c r="B335" s="201" t="s">
        <v>1019</v>
      </c>
      <c r="C335" s="201" t="s">
        <v>1020</v>
      </c>
      <c r="D335" s="66">
        <v>0</v>
      </c>
      <c r="E335" s="182">
        <v>23.6</v>
      </c>
      <c r="F335" s="182">
        <v>0</v>
      </c>
      <c r="G335" s="173">
        <f>IFERROR(VLOOKUP(B335,'[1]ВОМ КГ-3 СОЭКС'!$C$3:$K$2063,9,0),"-")</f>
        <v>0</v>
      </c>
      <c r="H335" s="174">
        <f>IFERROR(VLOOKUP(B335,'[1]ВОМ КГ-3 СОЭКС'!$C$3:$L$2063,10,0),"-")</f>
        <v>0</v>
      </c>
      <c r="I335" s="175" t="str">
        <f>IFERROR(VLOOKUP(B335,[2]Отгрузки!$B$313:$C$510,2,0),"-")</f>
        <v>-</v>
      </c>
      <c r="J335" s="176" t="str">
        <f t="shared" si="59"/>
        <v>-</v>
      </c>
      <c r="K335" s="179" t="str">
        <f>IFERROR(VLOOKUP(B335,'[3]08.10.25'!$B$305:$C$502,2,0),"-")</f>
        <v>-</v>
      </c>
      <c r="L335" s="180" t="str">
        <f t="shared" si="50"/>
        <v>-</v>
      </c>
      <c r="M335" s="181" t="str">
        <f t="shared" si="51"/>
        <v>-</v>
      </c>
      <c r="N335" s="214" t="str">
        <f t="shared" si="52"/>
        <v>-</v>
      </c>
      <c r="O335" s="220">
        <f t="shared" si="53"/>
        <v>0</v>
      </c>
      <c r="P335" s="221">
        <f t="shared" si="54"/>
        <v>0</v>
      </c>
      <c r="Q335" s="217" t="str">
        <f>IFERROR(VLOOKUP(B335,'[4]Выполнение 1'!$B$7:$D$236,3,0),"-")</f>
        <v>-</v>
      </c>
      <c r="R335" s="178" t="str">
        <f t="shared" si="55"/>
        <v>-</v>
      </c>
      <c r="S335" s="177"/>
      <c r="T335" s="184">
        <f t="shared" si="56"/>
        <v>0</v>
      </c>
      <c r="U335" s="225">
        <v>0</v>
      </c>
      <c r="V335" s="242">
        <v>0</v>
      </c>
      <c r="W335" s="246" t="s">
        <v>5183</v>
      </c>
      <c r="X335" s="246" t="s">
        <v>5183</v>
      </c>
      <c r="Y335" s="248">
        <f t="shared" si="57"/>
        <v>0</v>
      </c>
      <c r="Z335" s="248">
        <f t="shared" si="58"/>
        <v>0</v>
      </c>
      <c r="AA335" s="227" t="str">
        <f>IFERROR(VLOOKUP(B335,[5]Поставка!$B$3:$AA$2063,26,0),"-")</f>
        <v>-</v>
      </c>
      <c r="AB335" s="229" t="str">
        <f>IFERROR(VLOOKUP(C335,'[6]Приложение №1'!$C$7:$F$124,4,0),"-")</f>
        <v>-</v>
      </c>
    </row>
    <row r="336" spans="1:28" ht="16.149999999999999" customHeight="1" x14ac:dyDescent="0.25">
      <c r="A336" s="66" t="s">
        <v>1021</v>
      </c>
      <c r="B336" s="201" t="s">
        <v>1022</v>
      </c>
      <c r="C336" s="201" t="s">
        <v>1023</v>
      </c>
      <c r="D336" s="66">
        <v>0</v>
      </c>
      <c r="E336" s="182">
        <v>22.9</v>
      </c>
      <c r="F336" s="182">
        <v>0</v>
      </c>
      <c r="G336" s="173">
        <f>IFERROR(VLOOKUP(B336,'[1]ВОМ КГ-3 СОЭКС'!$C$3:$K$2063,9,0),"-")</f>
        <v>0</v>
      </c>
      <c r="H336" s="174">
        <f>IFERROR(VLOOKUP(B336,'[1]ВОМ КГ-3 СОЭКС'!$C$3:$L$2063,10,0),"-")</f>
        <v>0</v>
      </c>
      <c r="I336" s="175" t="str">
        <f>IFERROR(VLOOKUP(B336,[2]Отгрузки!$B$313:$C$510,2,0),"-")</f>
        <v>-</v>
      </c>
      <c r="J336" s="176" t="str">
        <f t="shared" si="59"/>
        <v>-</v>
      </c>
      <c r="K336" s="179" t="str">
        <f>IFERROR(VLOOKUP(B336,'[3]08.10.25'!$B$305:$C$502,2,0),"-")</f>
        <v>-</v>
      </c>
      <c r="L336" s="180" t="str">
        <f t="shared" si="50"/>
        <v>-</v>
      </c>
      <c r="M336" s="181" t="str">
        <f t="shared" si="51"/>
        <v>-</v>
      </c>
      <c r="N336" s="214" t="str">
        <f t="shared" si="52"/>
        <v>-</v>
      </c>
      <c r="O336" s="220">
        <f t="shared" si="53"/>
        <v>0</v>
      </c>
      <c r="P336" s="221">
        <f t="shared" si="54"/>
        <v>0</v>
      </c>
      <c r="Q336" s="217" t="str">
        <f>IFERROR(VLOOKUP(B336,'[4]Выполнение 1'!$B$7:$D$236,3,0),"-")</f>
        <v>-</v>
      </c>
      <c r="R336" s="178" t="str">
        <f t="shared" si="55"/>
        <v>-</v>
      </c>
      <c r="S336" s="177"/>
      <c r="T336" s="184">
        <f t="shared" si="56"/>
        <v>0</v>
      </c>
      <c r="U336" s="225">
        <v>0</v>
      </c>
      <c r="V336" s="242">
        <v>0</v>
      </c>
      <c r="W336" s="246" t="s">
        <v>5183</v>
      </c>
      <c r="X336" s="246" t="s">
        <v>5183</v>
      </c>
      <c r="Y336" s="248">
        <f t="shared" si="57"/>
        <v>0</v>
      </c>
      <c r="Z336" s="248">
        <f t="shared" si="58"/>
        <v>0</v>
      </c>
      <c r="AA336" s="227" t="str">
        <f>IFERROR(VLOOKUP(B336,[5]Поставка!$B$3:$AA$2063,26,0),"-")</f>
        <v>-</v>
      </c>
      <c r="AB336" s="229" t="str">
        <f>IFERROR(VLOOKUP(C336,'[6]Приложение №1'!$C$7:$F$124,4,0),"-")</f>
        <v>-</v>
      </c>
    </row>
    <row r="337" spans="1:28" ht="16.149999999999999" customHeight="1" x14ac:dyDescent="0.25">
      <c r="A337" s="66" t="s">
        <v>1024</v>
      </c>
      <c r="B337" s="201" t="s">
        <v>1025</v>
      </c>
      <c r="C337" s="201" t="s">
        <v>1026</v>
      </c>
      <c r="D337" s="66">
        <v>0</v>
      </c>
      <c r="E337" s="182">
        <v>76.900000000000006</v>
      </c>
      <c r="F337" s="182">
        <v>0</v>
      </c>
      <c r="G337" s="173">
        <f>IFERROR(VLOOKUP(B337,'[1]ВОМ КГ-3 СОЭКС'!$C$3:$K$2063,9,0),"-")</f>
        <v>0</v>
      </c>
      <c r="H337" s="174">
        <f>IFERROR(VLOOKUP(B337,'[1]ВОМ КГ-3 СОЭКС'!$C$3:$L$2063,10,0),"-")</f>
        <v>0</v>
      </c>
      <c r="I337" s="175" t="str">
        <f>IFERROR(VLOOKUP(B337,[2]Отгрузки!$B$313:$C$510,2,0),"-")</f>
        <v>-</v>
      </c>
      <c r="J337" s="176" t="str">
        <f t="shared" si="59"/>
        <v>-</v>
      </c>
      <c r="K337" s="179" t="str">
        <f>IFERROR(VLOOKUP(B337,'[3]08.10.25'!$B$305:$C$502,2,0),"-")</f>
        <v>-</v>
      </c>
      <c r="L337" s="180" t="str">
        <f t="shared" si="50"/>
        <v>-</v>
      </c>
      <c r="M337" s="181" t="str">
        <f t="shared" si="51"/>
        <v>-</v>
      </c>
      <c r="N337" s="214" t="str">
        <f t="shared" si="52"/>
        <v>-</v>
      </c>
      <c r="O337" s="220">
        <f t="shared" si="53"/>
        <v>0</v>
      </c>
      <c r="P337" s="221">
        <f t="shared" si="54"/>
        <v>0</v>
      </c>
      <c r="Q337" s="217" t="str">
        <f>IFERROR(VLOOKUP(B337,'[4]Выполнение 1'!$B$7:$D$236,3,0),"-")</f>
        <v>-</v>
      </c>
      <c r="R337" s="178" t="str">
        <f t="shared" si="55"/>
        <v>-</v>
      </c>
      <c r="S337" s="177"/>
      <c r="T337" s="184">
        <f t="shared" si="56"/>
        <v>0</v>
      </c>
      <c r="U337" s="225">
        <v>0</v>
      </c>
      <c r="V337" s="242">
        <v>0</v>
      </c>
      <c r="W337" s="246" t="s">
        <v>5183</v>
      </c>
      <c r="X337" s="246" t="s">
        <v>5183</v>
      </c>
      <c r="Y337" s="248">
        <f t="shared" si="57"/>
        <v>0</v>
      </c>
      <c r="Z337" s="248">
        <f t="shared" si="58"/>
        <v>0</v>
      </c>
      <c r="AA337" s="227" t="str">
        <f>IFERROR(VLOOKUP(B337,[5]Поставка!$B$3:$AA$2063,26,0),"-")</f>
        <v>-</v>
      </c>
      <c r="AB337" s="229" t="str">
        <f>IFERROR(VLOOKUP(C337,'[6]Приложение №1'!$C$7:$F$124,4,0),"-")</f>
        <v>-</v>
      </c>
    </row>
    <row r="338" spans="1:28" ht="16.149999999999999" customHeight="1" x14ac:dyDescent="0.25">
      <c r="A338" s="66" t="s">
        <v>1027</v>
      </c>
      <c r="B338" s="201" t="s">
        <v>1028</v>
      </c>
      <c r="C338" s="201" t="s">
        <v>1029</v>
      </c>
      <c r="D338" s="66">
        <v>0</v>
      </c>
      <c r="E338" s="182">
        <v>77.7</v>
      </c>
      <c r="F338" s="182">
        <v>0</v>
      </c>
      <c r="G338" s="173">
        <f>IFERROR(VLOOKUP(B338,'[1]ВОМ КГ-3 СОЭКС'!$C$3:$K$2063,9,0),"-")</f>
        <v>0</v>
      </c>
      <c r="H338" s="174">
        <f>IFERROR(VLOOKUP(B338,'[1]ВОМ КГ-3 СОЭКС'!$C$3:$L$2063,10,0),"-")</f>
        <v>0</v>
      </c>
      <c r="I338" s="175" t="str">
        <f>IFERROR(VLOOKUP(B338,[2]Отгрузки!$B$313:$C$510,2,0),"-")</f>
        <v>-</v>
      </c>
      <c r="J338" s="176" t="str">
        <f t="shared" si="59"/>
        <v>-</v>
      </c>
      <c r="K338" s="179" t="str">
        <f>IFERROR(VLOOKUP(B338,'[3]08.10.25'!$B$305:$C$502,2,0),"-")</f>
        <v>-</v>
      </c>
      <c r="L338" s="180" t="str">
        <f t="shared" si="50"/>
        <v>-</v>
      </c>
      <c r="M338" s="181" t="str">
        <f t="shared" si="51"/>
        <v>-</v>
      </c>
      <c r="N338" s="214" t="str">
        <f t="shared" si="52"/>
        <v>-</v>
      </c>
      <c r="O338" s="220">
        <f t="shared" si="53"/>
        <v>0</v>
      </c>
      <c r="P338" s="221">
        <f t="shared" si="54"/>
        <v>0</v>
      </c>
      <c r="Q338" s="217" t="str">
        <f>IFERROR(VLOOKUP(B338,'[4]Выполнение 1'!$B$7:$D$236,3,0),"-")</f>
        <v>-</v>
      </c>
      <c r="R338" s="178" t="str">
        <f t="shared" si="55"/>
        <v>-</v>
      </c>
      <c r="S338" s="177"/>
      <c r="T338" s="184">
        <f t="shared" si="56"/>
        <v>0</v>
      </c>
      <c r="U338" s="225">
        <v>0</v>
      </c>
      <c r="V338" s="242">
        <v>0</v>
      </c>
      <c r="W338" s="246" t="s">
        <v>5183</v>
      </c>
      <c r="X338" s="246" t="s">
        <v>5183</v>
      </c>
      <c r="Y338" s="248">
        <f t="shared" si="57"/>
        <v>0</v>
      </c>
      <c r="Z338" s="248">
        <f t="shared" si="58"/>
        <v>0</v>
      </c>
      <c r="AA338" s="227" t="str">
        <f>IFERROR(VLOOKUP(B338,[5]Поставка!$B$3:$AA$2063,26,0),"-")</f>
        <v>-</v>
      </c>
      <c r="AB338" s="229" t="str">
        <f>IFERROR(VLOOKUP(C338,'[6]Приложение №1'!$C$7:$F$124,4,0),"-")</f>
        <v>-</v>
      </c>
    </row>
    <row r="339" spans="1:28" ht="16.149999999999999" customHeight="1" x14ac:dyDescent="0.25">
      <c r="A339" s="66" t="s">
        <v>1030</v>
      </c>
      <c r="B339" s="201" t="s">
        <v>1031</v>
      </c>
      <c r="C339" s="201" t="s">
        <v>1032</v>
      </c>
      <c r="D339" s="66">
        <v>0</v>
      </c>
      <c r="E339" s="182">
        <v>76.2</v>
      </c>
      <c r="F339" s="182">
        <v>0</v>
      </c>
      <c r="G339" s="173">
        <f>IFERROR(VLOOKUP(B339,'[1]ВОМ КГ-3 СОЭКС'!$C$3:$K$2063,9,0),"-")</f>
        <v>0</v>
      </c>
      <c r="H339" s="174">
        <f>IFERROR(VLOOKUP(B339,'[1]ВОМ КГ-3 СОЭКС'!$C$3:$L$2063,10,0),"-")</f>
        <v>0</v>
      </c>
      <c r="I339" s="175" t="str">
        <f>IFERROR(VLOOKUP(B339,[2]Отгрузки!$B$313:$C$510,2,0),"-")</f>
        <v>-</v>
      </c>
      <c r="J339" s="176" t="str">
        <f t="shared" si="59"/>
        <v>-</v>
      </c>
      <c r="K339" s="179" t="str">
        <f>IFERROR(VLOOKUP(B339,'[3]08.10.25'!$B$305:$C$502,2,0),"-")</f>
        <v>-</v>
      </c>
      <c r="L339" s="180" t="str">
        <f t="shared" si="50"/>
        <v>-</v>
      </c>
      <c r="M339" s="181" t="str">
        <f t="shared" si="51"/>
        <v>-</v>
      </c>
      <c r="N339" s="214" t="str">
        <f t="shared" si="52"/>
        <v>-</v>
      </c>
      <c r="O339" s="220">
        <f t="shared" si="53"/>
        <v>0</v>
      </c>
      <c r="P339" s="221">
        <f t="shared" si="54"/>
        <v>0</v>
      </c>
      <c r="Q339" s="217" t="str">
        <f>IFERROR(VLOOKUP(B339,'[4]Выполнение 1'!$B$7:$D$236,3,0),"-")</f>
        <v>-</v>
      </c>
      <c r="R339" s="178" t="str">
        <f t="shared" si="55"/>
        <v>-</v>
      </c>
      <c r="S339" s="177"/>
      <c r="T339" s="184">
        <f t="shared" si="56"/>
        <v>0</v>
      </c>
      <c r="U339" s="225">
        <v>0</v>
      </c>
      <c r="V339" s="242">
        <v>0</v>
      </c>
      <c r="W339" s="246" t="s">
        <v>5183</v>
      </c>
      <c r="X339" s="246" t="s">
        <v>5183</v>
      </c>
      <c r="Y339" s="248">
        <f t="shared" si="57"/>
        <v>0</v>
      </c>
      <c r="Z339" s="248">
        <f t="shared" si="58"/>
        <v>0</v>
      </c>
      <c r="AA339" s="227" t="str">
        <f>IFERROR(VLOOKUP(B339,[5]Поставка!$B$3:$AA$2063,26,0),"-")</f>
        <v>-</v>
      </c>
      <c r="AB339" s="229" t="str">
        <f>IFERROR(VLOOKUP(C339,'[6]Приложение №1'!$C$7:$F$124,4,0),"-")</f>
        <v>-</v>
      </c>
    </row>
    <row r="340" spans="1:28" ht="16.149999999999999" customHeight="1" x14ac:dyDescent="0.25">
      <c r="A340" s="66" t="s">
        <v>1033</v>
      </c>
      <c r="B340" s="201" t="s">
        <v>1034</v>
      </c>
      <c r="C340" s="201" t="s">
        <v>1035</v>
      </c>
      <c r="D340" s="66">
        <v>0</v>
      </c>
      <c r="E340" s="182">
        <v>77</v>
      </c>
      <c r="F340" s="182">
        <v>0</v>
      </c>
      <c r="G340" s="173">
        <f>IFERROR(VLOOKUP(B340,'[1]ВОМ КГ-3 СОЭКС'!$C$3:$K$2063,9,0),"-")</f>
        <v>0</v>
      </c>
      <c r="H340" s="174">
        <f>IFERROR(VLOOKUP(B340,'[1]ВОМ КГ-3 СОЭКС'!$C$3:$L$2063,10,0),"-")</f>
        <v>0</v>
      </c>
      <c r="I340" s="175" t="str">
        <f>IFERROR(VLOOKUP(B340,[2]Отгрузки!$B$313:$C$510,2,0),"-")</f>
        <v>-</v>
      </c>
      <c r="J340" s="176" t="str">
        <f t="shared" si="59"/>
        <v>-</v>
      </c>
      <c r="K340" s="179" t="str">
        <f>IFERROR(VLOOKUP(B340,'[3]08.10.25'!$B$305:$C$502,2,0),"-")</f>
        <v>-</v>
      </c>
      <c r="L340" s="180" t="str">
        <f t="shared" si="50"/>
        <v>-</v>
      </c>
      <c r="M340" s="181" t="str">
        <f t="shared" si="51"/>
        <v>-</v>
      </c>
      <c r="N340" s="214" t="str">
        <f t="shared" si="52"/>
        <v>-</v>
      </c>
      <c r="O340" s="220">
        <f t="shared" si="53"/>
        <v>0</v>
      </c>
      <c r="P340" s="221">
        <f t="shared" si="54"/>
        <v>0</v>
      </c>
      <c r="Q340" s="217" t="str">
        <f>IFERROR(VLOOKUP(B340,'[4]Выполнение 1'!$B$7:$D$236,3,0),"-")</f>
        <v>-</v>
      </c>
      <c r="R340" s="178" t="str">
        <f t="shared" si="55"/>
        <v>-</v>
      </c>
      <c r="S340" s="177"/>
      <c r="T340" s="184">
        <f t="shared" si="56"/>
        <v>0</v>
      </c>
      <c r="U340" s="225">
        <v>0</v>
      </c>
      <c r="V340" s="242">
        <v>0</v>
      </c>
      <c r="W340" s="246" t="s">
        <v>5183</v>
      </c>
      <c r="X340" s="246" t="s">
        <v>5183</v>
      </c>
      <c r="Y340" s="248">
        <f t="shared" si="57"/>
        <v>0</v>
      </c>
      <c r="Z340" s="248">
        <f t="shared" si="58"/>
        <v>0</v>
      </c>
      <c r="AA340" s="227" t="str">
        <f>IFERROR(VLOOKUP(B340,[5]Поставка!$B$3:$AA$2063,26,0),"-")</f>
        <v>-</v>
      </c>
      <c r="AB340" s="229" t="str">
        <f>IFERROR(VLOOKUP(C340,'[6]Приложение №1'!$C$7:$F$124,4,0),"-")</f>
        <v>-</v>
      </c>
    </row>
    <row r="341" spans="1:28" ht="16.149999999999999" customHeight="1" x14ac:dyDescent="0.25">
      <c r="A341" s="66" t="s">
        <v>1036</v>
      </c>
      <c r="B341" s="201" t="s">
        <v>1037</v>
      </c>
      <c r="C341" s="201" t="s">
        <v>1038</v>
      </c>
      <c r="D341" s="66">
        <v>0</v>
      </c>
      <c r="E341" s="182">
        <v>75.400000000000006</v>
      </c>
      <c r="F341" s="182">
        <v>0</v>
      </c>
      <c r="G341" s="173">
        <f>IFERROR(VLOOKUP(B341,'[1]ВОМ КГ-3 СОЭКС'!$C$3:$K$2063,9,0),"-")</f>
        <v>0</v>
      </c>
      <c r="H341" s="174">
        <f>IFERROR(VLOOKUP(B341,'[1]ВОМ КГ-3 СОЭКС'!$C$3:$L$2063,10,0),"-")</f>
        <v>0</v>
      </c>
      <c r="I341" s="175" t="str">
        <f>IFERROR(VLOOKUP(B341,[2]Отгрузки!$B$313:$C$510,2,0),"-")</f>
        <v>-</v>
      </c>
      <c r="J341" s="176" t="str">
        <f t="shared" si="59"/>
        <v>-</v>
      </c>
      <c r="K341" s="179" t="str">
        <f>IFERROR(VLOOKUP(B341,'[3]08.10.25'!$B$305:$C$502,2,0),"-")</f>
        <v>-</v>
      </c>
      <c r="L341" s="180" t="str">
        <f t="shared" si="50"/>
        <v>-</v>
      </c>
      <c r="M341" s="181" t="str">
        <f t="shared" si="51"/>
        <v>-</v>
      </c>
      <c r="N341" s="214" t="str">
        <f t="shared" si="52"/>
        <v>-</v>
      </c>
      <c r="O341" s="220">
        <f t="shared" si="53"/>
        <v>0</v>
      </c>
      <c r="P341" s="221">
        <f t="shared" si="54"/>
        <v>0</v>
      </c>
      <c r="Q341" s="217" t="str">
        <f>IFERROR(VLOOKUP(B341,'[4]Выполнение 1'!$B$7:$D$236,3,0),"-")</f>
        <v>-</v>
      </c>
      <c r="R341" s="178" t="str">
        <f t="shared" si="55"/>
        <v>-</v>
      </c>
      <c r="S341" s="177"/>
      <c r="T341" s="184">
        <f t="shared" si="56"/>
        <v>0</v>
      </c>
      <c r="U341" s="225">
        <v>0</v>
      </c>
      <c r="V341" s="242">
        <v>0</v>
      </c>
      <c r="W341" s="246" t="s">
        <v>5183</v>
      </c>
      <c r="X341" s="246" t="s">
        <v>5183</v>
      </c>
      <c r="Y341" s="248">
        <f t="shared" si="57"/>
        <v>0</v>
      </c>
      <c r="Z341" s="248">
        <f t="shared" si="58"/>
        <v>0</v>
      </c>
      <c r="AA341" s="227" t="str">
        <f>IFERROR(VLOOKUP(B341,[5]Поставка!$B$3:$AA$2063,26,0),"-")</f>
        <v>-</v>
      </c>
      <c r="AB341" s="229" t="str">
        <f>IFERROR(VLOOKUP(C341,'[6]Приложение №1'!$C$7:$F$124,4,0),"-")</f>
        <v>-</v>
      </c>
    </row>
    <row r="342" spans="1:28" ht="16.149999999999999" customHeight="1" x14ac:dyDescent="0.25">
      <c r="A342" s="66" t="s">
        <v>1039</v>
      </c>
      <c r="B342" s="201" t="s">
        <v>1040</v>
      </c>
      <c r="C342" s="201" t="s">
        <v>1041</v>
      </c>
      <c r="D342" s="66">
        <v>0</v>
      </c>
      <c r="E342" s="182">
        <v>76.3</v>
      </c>
      <c r="F342" s="182">
        <v>0</v>
      </c>
      <c r="G342" s="173">
        <f>IFERROR(VLOOKUP(B342,'[1]ВОМ КГ-3 СОЭКС'!$C$3:$K$2063,9,0),"-")</f>
        <v>0</v>
      </c>
      <c r="H342" s="174">
        <f>IFERROR(VLOOKUP(B342,'[1]ВОМ КГ-3 СОЭКС'!$C$3:$L$2063,10,0),"-")</f>
        <v>0</v>
      </c>
      <c r="I342" s="175" t="str">
        <f>IFERROR(VLOOKUP(B342,[2]Отгрузки!$B$313:$C$510,2,0),"-")</f>
        <v>-</v>
      </c>
      <c r="J342" s="176" t="str">
        <f t="shared" si="59"/>
        <v>-</v>
      </c>
      <c r="K342" s="179" t="str">
        <f>IFERROR(VLOOKUP(B342,'[3]08.10.25'!$B$305:$C$502,2,0),"-")</f>
        <v>-</v>
      </c>
      <c r="L342" s="180" t="str">
        <f t="shared" si="50"/>
        <v>-</v>
      </c>
      <c r="M342" s="181" t="str">
        <f t="shared" si="51"/>
        <v>-</v>
      </c>
      <c r="N342" s="214" t="str">
        <f t="shared" si="52"/>
        <v>-</v>
      </c>
      <c r="O342" s="220">
        <f t="shared" si="53"/>
        <v>0</v>
      </c>
      <c r="P342" s="221">
        <f t="shared" si="54"/>
        <v>0</v>
      </c>
      <c r="Q342" s="217" t="str">
        <f>IFERROR(VLOOKUP(B342,'[4]Выполнение 1'!$B$7:$D$236,3,0),"-")</f>
        <v>-</v>
      </c>
      <c r="R342" s="178" t="str">
        <f t="shared" si="55"/>
        <v>-</v>
      </c>
      <c r="S342" s="177"/>
      <c r="T342" s="184">
        <f t="shared" si="56"/>
        <v>0</v>
      </c>
      <c r="U342" s="225">
        <v>0</v>
      </c>
      <c r="V342" s="242">
        <v>0</v>
      </c>
      <c r="W342" s="246" t="s">
        <v>5183</v>
      </c>
      <c r="X342" s="246" t="s">
        <v>5183</v>
      </c>
      <c r="Y342" s="248">
        <f t="shared" si="57"/>
        <v>0</v>
      </c>
      <c r="Z342" s="248">
        <f t="shared" si="58"/>
        <v>0</v>
      </c>
      <c r="AA342" s="227" t="str">
        <f>IFERROR(VLOOKUP(B342,[5]Поставка!$B$3:$AA$2063,26,0),"-")</f>
        <v>-</v>
      </c>
      <c r="AB342" s="229" t="str">
        <f>IFERROR(VLOOKUP(C342,'[6]Приложение №1'!$C$7:$F$124,4,0),"-")</f>
        <v>-</v>
      </c>
    </row>
    <row r="343" spans="1:28" ht="16.149999999999999" customHeight="1" x14ac:dyDescent="0.25">
      <c r="A343" s="66" t="s">
        <v>1042</v>
      </c>
      <c r="B343" s="201" t="s">
        <v>1043</v>
      </c>
      <c r="C343" s="201" t="s">
        <v>1044</v>
      </c>
      <c r="D343" s="66">
        <v>0</v>
      </c>
      <c r="E343" s="182">
        <v>74.7</v>
      </c>
      <c r="F343" s="182">
        <v>0</v>
      </c>
      <c r="G343" s="173">
        <f>IFERROR(VLOOKUP(B343,'[1]ВОМ КГ-3 СОЭКС'!$C$3:$K$2063,9,0),"-")</f>
        <v>0</v>
      </c>
      <c r="H343" s="174">
        <f>IFERROR(VLOOKUP(B343,'[1]ВОМ КГ-3 СОЭКС'!$C$3:$L$2063,10,0),"-")</f>
        <v>0</v>
      </c>
      <c r="I343" s="175" t="str">
        <f>IFERROR(VLOOKUP(B343,[2]Отгрузки!$B$313:$C$510,2,0),"-")</f>
        <v>-</v>
      </c>
      <c r="J343" s="176" t="str">
        <f t="shared" si="59"/>
        <v>-</v>
      </c>
      <c r="K343" s="179" t="str">
        <f>IFERROR(VLOOKUP(B343,'[3]08.10.25'!$B$305:$C$502,2,0),"-")</f>
        <v>-</v>
      </c>
      <c r="L343" s="180" t="str">
        <f t="shared" si="50"/>
        <v>-</v>
      </c>
      <c r="M343" s="181" t="str">
        <f t="shared" si="51"/>
        <v>-</v>
      </c>
      <c r="N343" s="214" t="str">
        <f t="shared" si="52"/>
        <v>-</v>
      </c>
      <c r="O343" s="220">
        <f t="shared" si="53"/>
        <v>0</v>
      </c>
      <c r="P343" s="221">
        <f t="shared" si="54"/>
        <v>0</v>
      </c>
      <c r="Q343" s="217" t="str">
        <f>IFERROR(VLOOKUP(B343,'[4]Выполнение 1'!$B$7:$D$236,3,0),"-")</f>
        <v>-</v>
      </c>
      <c r="R343" s="178" t="str">
        <f t="shared" si="55"/>
        <v>-</v>
      </c>
      <c r="S343" s="177"/>
      <c r="T343" s="184">
        <f t="shared" si="56"/>
        <v>0</v>
      </c>
      <c r="U343" s="225">
        <v>0</v>
      </c>
      <c r="V343" s="242">
        <v>0</v>
      </c>
      <c r="W343" s="246" t="s">
        <v>5183</v>
      </c>
      <c r="X343" s="246" t="s">
        <v>5183</v>
      </c>
      <c r="Y343" s="248">
        <f t="shared" si="57"/>
        <v>0</v>
      </c>
      <c r="Z343" s="248">
        <f t="shared" si="58"/>
        <v>0</v>
      </c>
      <c r="AA343" s="227" t="str">
        <f>IFERROR(VLOOKUP(B343,[5]Поставка!$B$3:$AA$2063,26,0),"-")</f>
        <v>-</v>
      </c>
      <c r="AB343" s="229" t="str">
        <f>IFERROR(VLOOKUP(C343,'[6]Приложение №1'!$C$7:$F$124,4,0),"-")</f>
        <v>-</v>
      </c>
    </row>
    <row r="344" spans="1:28" ht="16.149999999999999" customHeight="1" x14ac:dyDescent="0.25">
      <c r="A344" s="66" t="s">
        <v>1045</v>
      </c>
      <c r="B344" s="201" t="s">
        <v>1046</v>
      </c>
      <c r="C344" s="201" t="s">
        <v>1047</v>
      </c>
      <c r="D344" s="66">
        <v>0</v>
      </c>
      <c r="E344" s="182">
        <v>75.5</v>
      </c>
      <c r="F344" s="182">
        <v>0</v>
      </c>
      <c r="G344" s="173">
        <f>IFERROR(VLOOKUP(B344,'[1]ВОМ КГ-3 СОЭКС'!$C$3:$K$2063,9,0),"-")</f>
        <v>0</v>
      </c>
      <c r="H344" s="174">
        <f>IFERROR(VLOOKUP(B344,'[1]ВОМ КГ-3 СОЭКС'!$C$3:$L$2063,10,0),"-")</f>
        <v>0</v>
      </c>
      <c r="I344" s="175" t="str">
        <f>IFERROR(VLOOKUP(B344,[2]Отгрузки!$B$313:$C$510,2,0),"-")</f>
        <v>-</v>
      </c>
      <c r="J344" s="176" t="str">
        <f t="shared" si="59"/>
        <v>-</v>
      </c>
      <c r="K344" s="179" t="str">
        <f>IFERROR(VLOOKUP(B344,'[3]08.10.25'!$B$305:$C$502,2,0),"-")</f>
        <v>-</v>
      </c>
      <c r="L344" s="180" t="str">
        <f t="shared" si="50"/>
        <v>-</v>
      </c>
      <c r="M344" s="181" t="str">
        <f t="shared" si="51"/>
        <v>-</v>
      </c>
      <c r="N344" s="214" t="str">
        <f t="shared" si="52"/>
        <v>-</v>
      </c>
      <c r="O344" s="220">
        <f t="shared" si="53"/>
        <v>0</v>
      </c>
      <c r="P344" s="221">
        <f t="shared" si="54"/>
        <v>0</v>
      </c>
      <c r="Q344" s="217" t="str">
        <f>IFERROR(VLOOKUP(B344,'[4]Выполнение 1'!$B$7:$D$236,3,0),"-")</f>
        <v>-</v>
      </c>
      <c r="R344" s="178" t="str">
        <f t="shared" si="55"/>
        <v>-</v>
      </c>
      <c r="S344" s="177"/>
      <c r="T344" s="184">
        <f t="shared" si="56"/>
        <v>0</v>
      </c>
      <c r="U344" s="225">
        <v>0</v>
      </c>
      <c r="V344" s="242">
        <v>0</v>
      </c>
      <c r="W344" s="246" t="s">
        <v>5183</v>
      </c>
      <c r="X344" s="246" t="s">
        <v>5183</v>
      </c>
      <c r="Y344" s="248">
        <f t="shared" si="57"/>
        <v>0</v>
      </c>
      <c r="Z344" s="248">
        <f t="shared" si="58"/>
        <v>0</v>
      </c>
      <c r="AA344" s="227" t="str">
        <f>IFERROR(VLOOKUP(B344,[5]Поставка!$B$3:$AA$2063,26,0),"-")</f>
        <v>-</v>
      </c>
      <c r="AB344" s="229" t="str">
        <f>IFERROR(VLOOKUP(C344,'[6]Приложение №1'!$C$7:$F$124,4,0),"-")</f>
        <v>-</v>
      </c>
    </row>
    <row r="345" spans="1:28" ht="16.149999999999999" customHeight="1" x14ac:dyDescent="0.25">
      <c r="A345" s="66" t="s">
        <v>1048</v>
      </c>
      <c r="B345" s="201" t="s">
        <v>1049</v>
      </c>
      <c r="C345" s="201" t="s">
        <v>1050</v>
      </c>
      <c r="D345" s="66">
        <v>0</v>
      </c>
      <c r="E345" s="182">
        <v>74</v>
      </c>
      <c r="F345" s="182">
        <v>0</v>
      </c>
      <c r="G345" s="173">
        <f>IFERROR(VLOOKUP(B345,'[1]ВОМ КГ-3 СОЭКС'!$C$3:$K$2063,9,0),"-")</f>
        <v>0</v>
      </c>
      <c r="H345" s="174">
        <f>IFERROR(VLOOKUP(B345,'[1]ВОМ КГ-3 СОЭКС'!$C$3:$L$2063,10,0),"-")</f>
        <v>0</v>
      </c>
      <c r="I345" s="175" t="str">
        <f>IFERROR(VLOOKUP(B345,[2]Отгрузки!$B$313:$C$510,2,0),"-")</f>
        <v>-</v>
      </c>
      <c r="J345" s="176" t="str">
        <f t="shared" si="59"/>
        <v>-</v>
      </c>
      <c r="K345" s="179" t="str">
        <f>IFERROR(VLOOKUP(B345,'[3]08.10.25'!$B$305:$C$502,2,0),"-")</f>
        <v>-</v>
      </c>
      <c r="L345" s="180" t="str">
        <f t="shared" si="50"/>
        <v>-</v>
      </c>
      <c r="M345" s="181" t="str">
        <f t="shared" si="51"/>
        <v>-</v>
      </c>
      <c r="N345" s="214" t="str">
        <f t="shared" si="52"/>
        <v>-</v>
      </c>
      <c r="O345" s="220">
        <f t="shared" si="53"/>
        <v>0</v>
      </c>
      <c r="P345" s="221">
        <f t="shared" si="54"/>
        <v>0</v>
      </c>
      <c r="Q345" s="217" t="str">
        <f>IFERROR(VLOOKUP(B345,'[4]Выполнение 1'!$B$7:$D$236,3,0),"-")</f>
        <v>-</v>
      </c>
      <c r="R345" s="178" t="str">
        <f t="shared" si="55"/>
        <v>-</v>
      </c>
      <c r="S345" s="177"/>
      <c r="T345" s="184">
        <f t="shared" si="56"/>
        <v>0</v>
      </c>
      <c r="U345" s="225">
        <v>0</v>
      </c>
      <c r="V345" s="242">
        <v>0</v>
      </c>
      <c r="W345" s="246" t="s">
        <v>5183</v>
      </c>
      <c r="X345" s="246" t="s">
        <v>5183</v>
      </c>
      <c r="Y345" s="248">
        <f t="shared" si="57"/>
        <v>0</v>
      </c>
      <c r="Z345" s="248">
        <f t="shared" si="58"/>
        <v>0</v>
      </c>
      <c r="AA345" s="227" t="str">
        <f>IFERROR(VLOOKUP(B345,[5]Поставка!$B$3:$AA$2063,26,0),"-")</f>
        <v>-</v>
      </c>
      <c r="AB345" s="229" t="str">
        <f>IFERROR(VLOOKUP(C345,'[6]Приложение №1'!$C$7:$F$124,4,0),"-")</f>
        <v>-</v>
      </c>
    </row>
    <row r="346" spans="1:28" ht="16.149999999999999" customHeight="1" x14ac:dyDescent="0.25">
      <c r="A346" s="66" t="s">
        <v>1051</v>
      </c>
      <c r="B346" s="201" t="s">
        <v>1052</v>
      </c>
      <c r="C346" s="201" t="s">
        <v>1053</v>
      </c>
      <c r="D346" s="66">
        <v>0</v>
      </c>
      <c r="E346" s="182">
        <v>74.8</v>
      </c>
      <c r="F346" s="182">
        <v>0</v>
      </c>
      <c r="G346" s="173">
        <f>IFERROR(VLOOKUP(B346,'[1]ВОМ КГ-3 СОЭКС'!$C$3:$K$2063,9,0),"-")</f>
        <v>0</v>
      </c>
      <c r="H346" s="174">
        <f>IFERROR(VLOOKUP(B346,'[1]ВОМ КГ-3 СОЭКС'!$C$3:$L$2063,10,0),"-")</f>
        <v>0</v>
      </c>
      <c r="I346" s="175" t="str">
        <f>IFERROR(VLOOKUP(B346,[2]Отгрузки!$B$313:$C$510,2,0),"-")</f>
        <v>-</v>
      </c>
      <c r="J346" s="176" t="str">
        <f t="shared" si="59"/>
        <v>-</v>
      </c>
      <c r="K346" s="179" t="str">
        <f>IFERROR(VLOOKUP(B346,'[3]08.10.25'!$B$305:$C$502,2,0),"-")</f>
        <v>-</v>
      </c>
      <c r="L346" s="180" t="str">
        <f t="shared" si="50"/>
        <v>-</v>
      </c>
      <c r="M346" s="181" t="str">
        <f t="shared" si="51"/>
        <v>-</v>
      </c>
      <c r="N346" s="214" t="str">
        <f t="shared" si="52"/>
        <v>-</v>
      </c>
      <c r="O346" s="220">
        <f t="shared" si="53"/>
        <v>0</v>
      </c>
      <c r="P346" s="221">
        <f t="shared" si="54"/>
        <v>0</v>
      </c>
      <c r="Q346" s="217" t="str">
        <f>IFERROR(VLOOKUP(B346,'[4]Выполнение 1'!$B$7:$D$236,3,0),"-")</f>
        <v>-</v>
      </c>
      <c r="R346" s="178" t="str">
        <f t="shared" si="55"/>
        <v>-</v>
      </c>
      <c r="S346" s="177"/>
      <c r="T346" s="184">
        <f t="shared" si="56"/>
        <v>0</v>
      </c>
      <c r="U346" s="225">
        <v>0</v>
      </c>
      <c r="V346" s="242">
        <v>0</v>
      </c>
      <c r="W346" s="246" t="s">
        <v>5183</v>
      </c>
      <c r="X346" s="246" t="s">
        <v>5183</v>
      </c>
      <c r="Y346" s="248">
        <f t="shared" si="57"/>
        <v>0</v>
      </c>
      <c r="Z346" s="248">
        <f t="shared" si="58"/>
        <v>0</v>
      </c>
      <c r="AA346" s="227" t="str">
        <f>IFERROR(VLOOKUP(B346,[5]Поставка!$B$3:$AA$2063,26,0),"-")</f>
        <v>-</v>
      </c>
      <c r="AB346" s="229" t="str">
        <f>IFERROR(VLOOKUP(C346,'[6]Приложение №1'!$C$7:$F$124,4,0),"-")</f>
        <v>-</v>
      </c>
    </row>
    <row r="347" spans="1:28" ht="16.149999999999999" customHeight="1" x14ac:dyDescent="0.25">
      <c r="A347" s="66" t="s">
        <v>1054</v>
      </c>
      <c r="B347" s="201" t="s">
        <v>1055</v>
      </c>
      <c r="C347" s="201" t="s">
        <v>1056</v>
      </c>
      <c r="D347" s="66">
        <v>0</v>
      </c>
      <c r="E347" s="182">
        <v>73.2</v>
      </c>
      <c r="F347" s="182">
        <v>0</v>
      </c>
      <c r="G347" s="173">
        <f>IFERROR(VLOOKUP(B347,'[1]ВОМ КГ-3 СОЭКС'!$C$3:$K$2063,9,0),"-")</f>
        <v>0</v>
      </c>
      <c r="H347" s="174">
        <f>IFERROR(VLOOKUP(B347,'[1]ВОМ КГ-3 СОЭКС'!$C$3:$L$2063,10,0),"-")</f>
        <v>0</v>
      </c>
      <c r="I347" s="175" t="str">
        <f>IFERROR(VLOOKUP(B347,[2]Отгрузки!$B$313:$C$510,2,0),"-")</f>
        <v>-</v>
      </c>
      <c r="J347" s="176" t="str">
        <f t="shared" si="59"/>
        <v>-</v>
      </c>
      <c r="K347" s="179" t="str">
        <f>IFERROR(VLOOKUP(B347,'[3]08.10.25'!$B$305:$C$502,2,0),"-")</f>
        <v>-</v>
      </c>
      <c r="L347" s="180" t="str">
        <f t="shared" si="50"/>
        <v>-</v>
      </c>
      <c r="M347" s="181" t="str">
        <f t="shared" si="51"/>
        <v>-</v>
      </c>
      <c r="N347" s="214" t="str">
        <f t="shared" si="52"/>
        <v>-</v>
      </c>
      <c r="O347" s="220">
        <f t="shared" si="53"/>
        <v>0</v>
      </c>
      <c r="P347" s="221">
        <f t="shared" si="54"/>
        <v>0</v>
      </c>
      <c r="Q347" s="217" t="str">
        <f>IFERROR(VLOOKUP(B347,'[4]Выполнение 1'!$B$7:$D$236,3,0),"-")</f>
        <v>-</v>
      </c>
      <c r="R347" s="178" t="str">
        <f t="shared" si="55"/>
        <v>-</v>
      </c>
      <c r="S347" s="177"/>
      <c r="T347" s="184">
        <f t="shared" si="56"/>
        <v>0</v>
      </c>
      <c r="U347" s="225">
        <v>0</v>
      </c>
      <c r="V347" s="242">
        <v>0</v>
      </c>
      <c r="W347" s="246" t="s">
        <v>5183</v>
      </c>
      <c r="X347" s="246" t="s">
        <v>5183</v>
      </c>
      <c r="Y347" s="248">
        <f t="shared" si="57"/>
        <v>0</v>
      </c>
      <c r="Z347" s="248">
        <f t="shared" si="58"/>
        <v>0</v>
      </c>
      <c r="AA347" s="227" t="str">
        <f>IFERROR(VLOOKUP(B347,[5]Поставка!$B$3:$AA$2063,26,0),"-")</f>
        <v>-</v>
      </c>
      <c r="AB347" s="229" t="str">
        <f>IFERROR(VLOOKUP(C347,'[6]Приложение №1'!$C$7:$F$124,4,0),"-")</f>
        <v>-</v>
      </c>
    </row>
    <row r="348" spans="1:28" ht="16.149999999999999" customHeight="1" x14ac:dyDescent="0.25">
      <c r="A348" s="66" t="s">
        <v>1057</v>
      </c>
      <c r="B348" s="201" t="s">
        <v>1058</v>
      </c>
      <c r="C348" s="201" t="s">
        <v>1059</v>
      </c>
      <c r="D348" s="66">
        <v>0</v>
      </c>
      <c r="E348" s="182">
        <v>74</v>
      </c>
      <c r="F348" s="182">
        <v>0</v>
      </c>
      <c r="G348" s="173">
        <f>IFERROR(VLOOKUP(B348,'[1]ВОМ КГ-3 СОЭКС'!$C$3:$K$2063,9,0),"-")</f>
        <v>0</v>
      </c>
      <c r="H348" s="174">
        <f>IFERROR(VLOOKUP(B348,'[1]ВОМ КГ-3 СОЭКС'!$C$3:$L$2063,10,0),"-")</f>
        <v>0</v>
      </c>
      <c r="I348" s="175" t="str">
        <f>IFERROR(VLOOKUP(B348,[2]Отгрузки!$B$313:$C$510,2,0),"-")</f>
        <v>-</v>
      </c>
      <c r="J348" s="176" t="str">
        <f t="shared" si="59"/>
        <v>-</v>
      </c>
      <c r="K348" s="179" t="str">
        <f>IFERROR(VLOOKUP(B348,'[3]08.10.25'!$B$305:$C$502,2,0),"-")</f>
        <v>-</v>
      </c>
      <c r="L348" s="180" t="str">
        <f t="shared" si="50"/>
        <v>-</v>
      </c>
      <c r="M348" s="181" t="str">
        <f t="shared" si="51"/>
        <v>-</v>
      </c>
      <c r="N348" s="214" t="str">
        <f t="shared" si="52"/>
        <v>-</v>
      </c>
      <c r="O348" s="220">
        <f t="shared" si="53"/>
        <v>0</v>
      </c>
      <c r="P348" s="221">
        <f t="shared" si="54"/>
        <v>0</v>
      </c>
      <c r="Q348" s="217" t="str">
        <f>IFERROR(VLOOKUP(B348,'[4]Выполнение 1'!$B$7:$D$236,3,0),"-")</f>
        <v>-</v>
      </c>
      <c r="R348" s="178" t="str">
        <f t="shared" si="55"/>
        <v>-</v>
      </c>
      <c r="S348" s="177"/>
      <c r="T348" s="184">
        <f t="shared" si="56"/>
        <v>0</v>
      </c>
      <c r="U348" s="225">
        <v>0</v>
      </c>
      <c r="V348" s="242">
        <v>0</v>
      </c>
      <c r="W348" s="246" t="s">
        <v>5183</v>
      </c>
      <c r="X348" s="246" t="s">
        <v>5183</v>
      </c>
      <c r="Y348" s="248">
        <f t="shared" si="57"/>
        <v>0</v>
      </c>
      <c r="Z348" s="248">
        <f t="shared" si="58"/>
        <v>0</v>
      </c>
      <c r="AA348" s="227" t="str">
        <f>IFERROR(VLOOKUP(B348,[5]Поставка!$B$3:$AA$2063,26,0),"-")</f>
        <v>-</v>
      </c>
      <c r="AB348" s="229" t="str">
        <f>IFERROR(VLOOKUP(C348,'[6]Приложение №1'!$C$7:$F$124,4,0),"-")</f>
        <v>-</v>
      </c>
    </row>
    <row r="349" spans="1:28" ht="16.149999999999999" customHeight="1" x14ac:dyDescent="0.25">
      <c r="A349" s="66" t="s">
        <v>1060</v>
      </c>
      <c r="B349" s="201" t="s">
        <v>1061</v>
      </c>
      <c r="C349" s="201" t="s">
        <v>1062</v>
      </c>
      <c r="D349" s="66">
        <v>0</v>
      </c>
      <c r="E349" s="182">
        <v>72.5</v>
      </c>
      <c r="F349" s="182">
        <v>0</v>
      </c>
      <c r="G349" s="173">
        <f>IFERROR(VLOOKUP(B349,'[1]ВОМ КГ-3 СОЭКС'!$C$3:$K$2063,9,0),"-")</f>
        <v>0</v>
      </c>
      <c r="H349" s="174">
        <f>IFERROR(VLOOKUP(B349,'[1]ВОМ КГ-3 СОЭКС'!$C$3:$L$2063,10,0),"-")</f>
        <v>0</v>
      </c>
      <c r="I349" s="175" t="str">
        <f>IFERROR(VLOOKUP(B349,[2]Отгрузки!$B$313:$C$510,2,0),"-")</f>
        <v>-</v>
      </c>
      <c r="J349" s="176" t="str">
        <f t="shared" si="59"/>
        <v>-</v>
      </c>
      <c r="K349" s="179" t="str">
        <f>IFERROR(VLOOKUP(B349,'[3]08.10.25'!$B$305:$C$502,2,0),"-")</f>
        <v>-</v>
      </c>
      <c r="L349" s="180" t="str">
        <f t="shared" si="50"/>
        <v>-</v>
      </c>
      <c r="M349" s="181" t="str">
        <f t="shared" si="51"/>
        <v>-</v>
      </c>
      <c r="N349" s="214" t="str">
        <f t="shared" si="52"/>
        <v>-</v>
      </c>
      <c r="O349" s="220">
        <f t="shared" si="53"/>
        <v>0</v>
      </c>
      <c r="P349" s="221">
        <f t="shared" si="54"/>
        <v>0</v>
      </c>
      <c r="Q349" s="217" t="str">
        <f>IFERROR(VLOOKUP(B349,'[4]Выполнение 1'!$B$7:$D$236,3,0),"-")</f>
        <v>-</v>
      </c>
      <c r="R349" s="178" t="str">
        <f t="shared" si="55"/>
        <v>-</v>
      </c>
      <c r="S349" s="177"/>
      <c r="T349" s="184">
        <f t="shared" si="56"/>
        <v>0</v>
      </c>
      <c r="U349" s="225">
        <v>0</v>
      </c>
      <c r="V349" s="242">
        <v>0</v>
      </c>
      <c r="W349" s="246" t="s">
        <v>5183</v>
      </c>
      <c r="X349" s="246" t="s">
        <v>5183</v>
      </c>
      <c r="Y349" s="248">
        <f t="shared" si="57"/>
        <v>0</v>
      </c>
      <c r="Z349" s="248">
        <f t="shared" si="58"/>
        <v>0</v>
      </c>
      <c r="AA349" s="227" t="str">
        <f>IFERROR(VLOOKUP(B349,[5]Поставка!$B$3:$AA$2063,26,0),"-")</f>
        <v>-</v>
      </c>
      <c r="AB349" s="229" t="str">
        <f>IFERROR(VLOOKUP(C349,'[6]Приложение №1'!$C$7:$F$124,4,0),"-")</f>
        <v>-</v>
      </c>
    </row>
    <row r="350" spans="1:28" ht="16.149999999999999" customHeight="1" x14ac:dyDescent="0.25">
      <c r="A350" s="66" t="s">
        <v>1063</v>
      </c>
      <c r="B350" s="201" t="s">
        <v>1064</v>
      </c>
      <c r="C350" s="201" t="s">
        <v>1065</v>
      </c>
      <c r="D350" s="66">
        <v>0</v>
      </c>
      <c r="E350" s="182">
        <v>73.3</v>
      </c>
      <c r="F350" s="182">
        <v>0</v>
      </c>
      <c r="G350" s="173">
        <f>IFERROR(VLOOKUP(B350,'[1]ВОМ КГ-3 СОЭКС'!$C$3:$K$2063,9,0),"-")</f>
        <v>0</v>
      </c>
      <c r="H350" s="174">
        <f>IFERROR(VLOOKUP(B350,'[1]ВОМ КГ-3 СОЭКС'!$C$3:$L$2063,10,0),"-")</f>
        <v>0</v>
      </c>
      <c r="I350" s="175" t="str">
        <f>IFERROR(VLOOKUP(B350,[2]Отгрузки!$B$313:$C$510,2,0),"-")</f>
        <v>-</v>
      </c>
      <c r="J350" s="176" t="str">
        <f t="shared" si="59"/>
        <v>-</v>
      </c>
      <c r="K350" s="179" t="str">
        <f>IFERROR(VLOOKUP(B350,'[3]08.10.25'!$B$305:$C$502,2,0),"-")</f>
        <v>-</v>
      </c>
      <c r="L350" s="180" t="str">
        <f t="shared" si="50"/>
        <v>-</v>
      </c>
      <c r="M350" s="181" t="str">
        <f t="shared" si="51"/>
        <v>-</v>
      </c>
      <c r="N350" s="214" t="str">
        <f t="shared" si="52"/>
        <v>-</v>
      </c>
      <c r="O350" s="220">
        <f t="shared" si="53"/>
        <v>0</v>
      </c>
      <c r="P350" s="221">
        <f t="shared" si="54"/>
        <v>0</v>
      </c>
      <c r="Q350" s="217" t="str">
        <f>IFERROR(VLOOKUP(B350,'[4]Выполнение 1'!$B$7:$D$236,3,0),"-")</f>
        <v>-</v>
      </c>
      <c r="R350" s="178" t="str">
        <f t="shared" si="55"/>
        <v>-</v>
      </c>
      <c r="S350" s="177"/>
      <c r="T350" s="184">
        <f t="shared" si="56"/>
        <v>0</v>
      </c>
      <c r="U350" s="225">
        <v>0</v>
      </c>
      <c r="V350" s="242">
        <v>0</v>
      </c>
      <c r="W350" s="246" t="s">
        <v>5183</v>
      </c>
      <c r="X350" s="246" t="s">
        <v>5183</v>
      </c>
      <c r="Y350" s="248">
        <f t="shared" si="57"/>
        <v>0</v>
      </c>
      <c r="Z350" s="248">
        <f t="shared" si="58"/>
        <v>0</v>
      </c>
      <c r="AA350" s="227" t="str">
        <f>IFERROR(VLOOKUP(B350,[5]Поставка!$B$3:$AA$2063,26,0),"-")</f>
        <v>-</v>
      </c>
      <c r="AB350" s="229" t="str">
        <f>IFERROR(VLOOKUP(C350,'[6]Приложение №1'!$C$7:$F$124,4,0),"-")</f>
        <v>-</v>
      </c>
    </row>
    <row r="351" spans="1:28" ht="16.149999999999999" customHeight="1" x14ac:dyDescent="0.25">
      <c r="A351" s="66" t="s">
        <v>1066</v>
      </c>
      <c r="B351" s="201" t="s">
        <v>1067</v>
      </c>
      <c r="C351" s="201" t="s">
        <v>1068</v>
      </c>
      <c r="D351" s="66">
        <v>0</v>
      </c>
      <c r="E351" s="182">
        <v>71.8</v>
      </c>
      <c r="F351" s="182">
        <v>0</v>
      </c>
      <c r="G351" s="173">
        <f>IFERROR(VLOOKUP(B351,'[1]ВОМ КГ-3 СОЭКС'!$C$3:$K$2063,9,0),"-")</f>
        <v>0</v>
      </c>
      <c r="H351" s="174">
        <f>IFERROR(VLOOKUP(B351,'[1]ВОМ КГ-3 СОЭКС'!$C$3:$L$2063,10,0),"-")</f>
        <v>0</v>
      </c>
      <c r="I351" s="175" t="str">
        <f>IFERROR(VLOOKUP(B351,[2]Отгрузки!$B$313:$C$510,2,0),"-")</f>
        <v>-</v>
      </c>
      <c r="J351" s="176" t="str">
        <f t="shared" si="59"/>
        <v>-</v>
      </c>
      <c r="K351" s="179" t="str">
        <f>IFERROR(VLOOKUP(B351,'[3]08.10.25'!$B$305:$C$502,2,0),"-")</f>
        <v>-</v>
      </c>
      <c r="L351" s="180" t="str">
        <f t="shared" si="50"/>
        <v>-</v>
      </c>
      <c r="M351" s="181" t="str">
        <f t="shared" si="51"/>
        <v>-</v>
      </c>
      <c r="N351" s="214" t="str">
        <f t="shared" si="52"/>
        <v>-</v>
      </c>
      <c r="O351" s="220">
        <f t="shared" si="53"/>
        <v>0</v>
      </c>
      <c r="P351" s="221">
        <f t="shared" si="54"/>
        <v>0</v>
      </c>
      <c r="Q351" s="217" t="str">
        <f>IFERROR(VLOOKUP(B351,'[4]Выполнение 1'!$B$7:$D$236,3,0),"-")</f>
        <v>-</v>
      </c>
      <c r="R351" s="178" t="str">
        <f t="shared" si="55"/>
        <v>-</v>
      </c>
      <c r="S351" s="177"/>
      <c r="T351" s="184">
        <f t="shared" si="56"/>
        <v>0</v>
      </c>
      <c r="U351" s="225">
        <v>0</v>
      </c>
      <c r="V351" s="242">
        <v>0</v>
      </c>
      <c r="W351" s="246" t="s">
        <v>5183</v>
      </c>
      <c r="X351" s="246" t="s">
        <v>5183</v>
      </c>
      <c r="Y351" s="248">
        <f t="shared" si="57"/>
        <v>0</v>
      </c>
      <c r="Z351" s="248">
        <f t="shared" si="58"/>
        <v>0</v>
      </c>
      <c r="AA351" s="227" t="str">
        <f>IFERROR(VLOOKUP(B351,[5]Поставка!$B$3:$AA$2063,26,0),"-")</f>
        <v>-</v>
      </c>
      <c r="AB351" s="229" t="str">
        <f>IFERROR(VLOOKUP(C351,'[6]Приложение №1'!$C$7:$F$124,4,0),"-")</f>
        <v>-</v>
      </c>
    </row>
    <row r="352" spans="1:28" ht="16.149999999999999" customHeight="1" x14ac:dyDescent="0.25">
      <c r="A352" s="66" t="s">
        <v>1069</v>
      </c>
      <c r="B352" s="201" t="s">
        <v>1070</v>
      </c>
      <c r="C352" s="201" t="s">
        <v>1071</v>
      </c>
      <c r="D352" s="66">
        <v>0</v>
      </c>
      <c r="E352" s="182">
        <v>72.599999999999994</v>
      </c>
      <c r="F352" s="182">
        <v>0</v>
      </c>
      <c r="G352" s="173">
        <f>IFERROR(VLOOKUP(B352,'[1]ВОМ КГ-3 СОЭКС'!$C$3:$K$2063,9,0),"-")</f>
        <v>0</v>
      </c>
      <c r="H352" s="174">
        <f>IFERROR(VLOOKUP(B352,'[1]ВОМ КГ-3 СОЭКС'!$C$3:$L$2063,10,0),"-")</f>
        <v>0</v>
      </c>
      <c r="I352" s="175" t="str">
        <f>IFERROR(VLOOKUP(B352,[2]Отгрузки!$B$313:$C$510,2,0),"-")</f>
        <v>-</v>
      </c>
      <c r="J352" s="176" t="str">
        <f t="shared" si="59"/>
        <v>-</v>
      </c>
      <c r="K352" s="179" t="str">
        <f>IFERROR(VLOOKUP(B352,'[3]08.10.25'!$B$305:$C$502,2,0),"-")</f>
        <v>-</v>
      </c>
      <c r="L352" s="180" t="str">
        <f t="shared" si="50"/>
        <v>-</v>
      </c>
      <c r="M352" s="181" t="str">
        <f t="shared" si="51"/>
        <v>-</v>
      </c>
      <c r="N352" s="214" t="str">
        <f t="shared" si="52"/>
        <v>-</v>
      </c>
      <c r="O352" s="220">
        <f t="shared" si="53"/>
        <v>0</v>
      </c>
      <c r="P352" s="221">
        <f t="shared" si="54"/>
        <v>0</v>
      </c>
      <c r="Q352" s="217" t="str">
        <f>IFERROR(VLOOKUP(B352,'[4]Выполнение 1'!$B$7:$D$236,3,0),"-")</f>
        <v>-</v>
      </c>
      <c r="R352" s="178" t="str">
        <f t="shared" si="55"/>
        <v>-</v>
      </c>
      <c r="S352" s="177"/>
      <c r="T352" s="184">
        <f t="shared" si="56"/>
        <v>0</v>
      </c>
      <c r="U352" s="225">
        <v>0</v>
      </c>
      <c r="V352" s="242">
        <v>0</v>
      </c>
      <c r="W352" s="246" t="s">
        <v>5183</v>
      </c>
      <c r="X352" s="246" t="s">
        <v>5183</v>
      </c>
      <c r="Y352" s="248">
        <f t="shared" si="57"/>
        <v>0</v>
      </c>
      <c r="Z352" s="248">
        <f t="shared" si="58"/>
        <v>0</v>
      </c>
      <c r="AA352" s="227" t="str">
        <f>IFERROR(VLOOKUP(B352,[5]Поставка!$B$3:$AA$2063,26,0),"-")</f>
        <v>-</v>
      </c>
      <c r="AB352" s="229" t="str">
        <f>IFERROR(VLOOKUP(C352,'[6]Приложение №1'!$C$7:$F$124,4,0),"-")</f>
        <v>-</v>
      </c>
    </row>
    <row r="353" spans="1:28" ht="16.149999999999999" customHeight="1" x14ac:dyDescent="0.25">
      <c r="A353" s="66" t="s">
        <v>1072</v>
      </c>
      <c r="B353" s="201" t="s">
        <v>1073</v>
      </c>
      <c r="C353" s="201" t="s">
        <v>1074</v>
      </c>
      <c r="D353" s="66">
        <v>0</v>
      </c>
      <c r="E353" s="182">
        <v>71</v>
      </c>
      <c r="F353" s="182">
        <v>0</v>
      </c>
      <c r="G353" s="173">
        <f>IFERROR(VLOOKUP(B353,'[1]ВОМ КГ-3 СОЭКС'!$C$3:$K$2063,9,0),"-")</f>
        <v>0</v>
      </c>
      <c r="H353" s="174">
        <f>IFERROR(VLOOKUP(B353,'[1]ВОМ КГ-3 СОЭКС'!$C$3:$L$2063,10,0),"-")</f>
        <v>0</v>
      </c>
      <c r="I353" s="175" t="str">
        <f>IFERROR(VLOOKUP(B353,[2]Отгрузки!$B$313:$C$510,2,0),"-")</f>
        <v>-</v>
      </c>
      <c r="J353" s="176" t="str">
        <f t="shared" si="59"/>
        <v>-</v>
      </c>
      <c r="K353" s="179" t="str">
        <f>IFERROR(VLOOKUP(B353,'[3]08.10.25'!$B$305:$C$502,2,0),"-")</f>
        <v>-</v>
      </c>
      <c r="L353" s="180" t="str">
        <f t="shared" si="50"/>
        <v>-</v>
      </c>
      <c r="M353" s="181" t="str">
        <f t="shared" si="51"/>
        <v>-</v>
      </c>
      <c r="N353" s="214" t="str">
        <f t="shared" si="52"/>
        <v>-</v>
      </c>
      <c r="O353" s="220">
        <f t="shared" si="53"/>
        <v>0</v>
      </c>
      <c r="P353" s="221">
        <f t="shared" si="54"/>
        <v>0</v>
      </c>
      <c r="Q353" s="217" t="str">
        <f>IFERROR(VLOOKUP(B353,'[4]Выполнение 1'!$B$7:$D$236,3,0),"-")</f>
        <v>-</v>
      </c>
      <c r="R353" s="178" t="str">
        <f t="shared" si="55"/>
        <v>-</v>
      </c>
      <c r="S353" s="177"/>
      <c r="T353" s="184">
        <f t="shared" si="56"/>
        <v>0</v>
      </c>
      <c r="U353" s="225">
        <v>0</v>
      </c>
      <c r="V353" s="242">
        <v>0</v>
      </c>
      <c r="W353" s="246" t="s">
        <v>5183</v>
      </c>
      <c r="X353" s="246" t="s">
        <v>5183</v>
      </c>
      <c r="Y353" s="248">
        <f t="shared" si="57"/>
        <v>0</v>
      </c>
      <c r="Z353" s="248">
        <f t="shared" si="58"/>
        <v>0</v>
      </c>
      <c r="AA353" s="227" t="str">
        <f>IFERROR(VLOOKUP(B353,[5]Поставка!$B$3:$AA$2063,26,0),"-")</f>
        <v>-</v>
      </c>
      <c r="AB353" s="229" t="str">
        <f>IFERROR(VLOOKUP(C353,'[6]Приложение №1'!$C$7:$F$124,4,0),"-")</f>
        <v>-</v>
      </c>
    </row>
    <row r="354" spans="1:28" ht="16.149999999999999" customHeight="1" x14ac:dyDescent="0.25">
      <c r="A354" s="66" t="s">
        <v>1075</v>
      </c>
      <c r="B354" s="201" t="s">
        <v>1076</v>
      </c>
      <c r="C354" s="201" t="s">
        <v>1077</v>
      </c>
      <c r="D354" s="66">
        <v>0</v>
      </c>
      <c r="E354" s="182">
        <v>71.8</v>
      </c>
      <c r="F354" s="182">
        <v>0</v>
      </c>
      <c r="G354" s="173">
        <f>IFERROR(VLOOKUP(B354,'[1]ВОМ КГ-3 СОЭКС'!$C$3:$K$2063,9,0),"-")</f>
        <v>0</v>
      </c>
      <c r="H354" s="174">
        <f>IFERROR(VLOOKUP(B354,'[1]ВОМ КГ-3 СОЭКС'!$C$3:$L$2063,10,0),"-")</f>
        <v>0</v>
      </c>
      <c r="I354" s="175" t="str">
        <f>IFERROR(VLOOKUP(B354,[2]Отгрузки!$B$313:$C$510,2,0),"-")</f>
        <v>-</v>
      </c>
      <c r="J354" s="176" t="str">
        <f t="shared" si="59"/>
        <v>-</v>
      </c>
      <c r="K354" s="179" t="str">
        <f>IFERROR(VLOOKUP(B354,'[3]08.10.25'!$B$305:$C$502,2,0),"-")</f>
        <v>-</v>
      </c>
      <c r="L354" s="180" t="str">
        <f t="shared" si="50"/>
        <v>-</v>
      </c>
      <c r="M354" s="181" t="str">
        <f t="shared" si="51"/>
        <v>-</v>
      </c>
      <c r="N354" s="214" t="str">
        <f t="shared" si="52"/>
        <v>-</v>
      </c>
      <c r="O354" s="220">
        <f t="shared" si="53"/>
        <v>0</v>
      </c>
      <c r="P354" s="221">
        <f t="shared" si="54"/>
        <v>0</v>
      </c>
      <c r="Q354" s="217" t="str">
        <f>IFERROR(VLOOKUP(B354,'[4]Выполнение 1'!$B$7:$D$236,3,0),"-")</f>
        <v>-</v>
      </c>
      <c r="R354" s="178" t="str">
        <f t="shared" si="55"/>
        <v>-</v>
      </c>
      <c r="S354" s="177"/>
      <c r="T354" s="184">
        <f t="shared" si="56"/>
        <v>0</v>
      </c>
      <c r="U354" s="225">
        <v>0</v>
      </c>
      <c r="V354" s="242">
        <v>0</v>
      </c>
      <c r="W354" s="246" t="s">
        <v>5183</v>
      </c>
      <c r="X354" s="246" t="s">
        <v>5183</v>
      </c>
      <c r="Y354" s="248">
        <f t="shared" si="57"/>
        <v>0</v>
      </c>
      <c r="Z354" s="248">
        <f t="shared" si="58"/>
        <v>0</v>
      </c>
      <c r="AA354" s="227" t="str">
        <f>IFERROR(VLOOKUP(B354,[5]Поставка!$B$3:$AA$2063,26,0),"-")</f>
        <v>-</v>
      </c>
      <c r="AB354" s="229" t="str">
        <f>IFERROR(VLOOKUP(C354,'[6]Приложение №1'!$C$7:$F$124,4,0),"-")</f>
        <v>-</v>
      </c>
    </row>
    <row r="355" spans="1:28" ht="16.149999999999999" customHeight="1" x14ac:dyDescent="0.25">
      <c r="A355" s="66" t="s">
        <v>1078</v>
      </c>
      <c r="B355" s="201" t="s">
        <v>1079</v>
      </c>
      <c r="C355" s="201" t="s">
        <v>1080</v>
      </c>
      <c r="D355" s="66">
        <v>2</v>
      </c>
      <c r="E355" s="182">
        <v>20</v>
      </c>
      <c r="F355" s="182">
        <v>40</v>
      </c>
      <c r="G355" s="173">
        <f>IFERROR(VLOOKUP(B355,'[1]ВОМ КГ-3 СОЭКС'!$C$3:$K$2063,9,0),"-")</f>
        <v>0</v>
      </c>
      <c r="H355" s="174">
        <f>IFERROR(VLOOKUP(B355,'[1]ВОМ КГ-3 СОЭКС'!$C$3:$L$2063,10,0),"-")</f>
        <v>0</v>
      </c>
      <c r="I355" s="175" t="str">
        <f>IFERROR(VLOOKUP(B355,[2]Отгрузки!$B$313:$C$510,2,0),"-")</f>
        <v>-</v>
      </c>
      <c r="J355" s="176" t="str">
        <f t="shared" si="59"/>
        <v>-</v>
      </c>
      <c r="K355" s="179" t="str">
        <f>IFERROR(VLOOKUP(B355,'[3]08.10.25'!$B$305:$C$502,2,0),"-")</f>
        <v>-</v>
      </c>
      <c r="L355" s="180" t="str">
        <f t="shared" si="50"/>
        <v>-</v>
      </c>
      <c r="M355" s="181" t="str">
        <f t="shared" si="51"/>
        <v>-</v>
      </c>
      <c r="N355" s="214" t="str">
        <f t="shared" si="52"/>
        <v>-</v>
      </c>
      <c r="O355" s="220">
        <f t="shared" si="53"/>
        <v>0</v>
      </c>
      <c r="P355" s="221">
        <f t="shared" si="54"/>
        <v>0</v>
      </c>
      <c r="Q355" s="217" t="str">
        <f>IFERROR(VLOOKUP(B355,'[4]Выполнение 1'!$B$7:$D$236,3,0),"-")</f>
        <v>-</v>
      </c>
      <c r="R355" s="178" t="str">
        <f t="shared" si="55"/>
        <v>-</v>
      </c>
      <c r="S355" s="177"/>
      <c r="T355" s="184">
        <f t="shared" si="56"/>
        <v>0</v>
      </c>
      <c r="U355" s="224">
        <v>2</v>
      </c>
      <c r="V355" s="241">
        <v>40</v>
      </c>
      <c r="W355" s="246">
        <v>2</v>
      </c>
      <c r="X355" s="246">
        <v>40</v>
      </c>
      <c r="Y355" s="247">
        <f t="shared" si="57"/>
        <v>0</v>
      </c>
      <c r="Z355" s="247">
        <f t="shared" si="58"/>
        <v>0</v>
      </c>
      <c r="AA355" s="227" t="str">
        <f>IFERROR(VLOOKUP(B355,[5]Поставка!$B$3:$AA$2063,26,0),"-")</f>
        <v>-</v>
      </c>
      <c r="AB355" s="229" t="str">
        <f>IFERROR(VLOOKUP(C355,'[6]Приложение №1'!$C$7:$F$124,4,0),"-")</f>
        <v>-</v>
      </c>
    </row>
    <row r="356" spans="1:28" ht="16.149999999999999" customHeight="1" x14ac:dyDescent="0.25">
      <c r="A356" s="66" t="s">
        <v>1081</v>
      </c>
      <c r="B356" s="201" t="s">
        <v>1082</v>
      </c>
      <c r="C356" s="201" t="s">
        <v>1083</v>
      </c>
      <c r="D356" s="66">
        <v>1</v>
      </c>
      <c r="E356" s="182">
        <v>33.4</v>
      </c>
      <c r="F356" s="182">
        <v>33.4</v>
      </c>
      <c r="G356" s="173">
        <f>IFERROR(VLOOKUP(B356,'[1]ВОМ КГ-3 СОЭКС'!$C$3:$K$2063,9,0),"-")</f>
        <v>0</v>
      </c>
      <c r="H356" s="174">
        <f>IFERROR(VLOOKUP(B356,'[1]ВОМ КГ-3 СОЭКС'!$C$3:$L$2063,10,0),"-")</f>
        <v>0</v>
      </c>
      <c r="I356" s="175" t="str">
        <f>IFERROR(VLOOKUP(B356,[2]Отгрузки!$B$313:$C$510,2,0),"-")</f>
        <v>-</v>
      </c>
      <c r="J356" s="176" t="str">
        <f t="shared" si="59"/>
        <v>-</v>
      </c>
      <c r="K356" s="179" t="str">
        <f>IFERROR(VLOOKUP(B356,'[3]08.10.25'!$B$305:$C$502,2,0),"-")</f>
        <v>-</v>
      </c>
      <c r="L356" s="180" t="str">
        <f t="shared" si="50"/>
        <v>-</v>
      </c>
      <c r="M356" s="181" t="str">
        <f t="shared" si="51"/>
        <v>-</v>
      </c>
      <c r="N356" s="214" t="str">
        <f t="shared" si="52"/>
        <v>-</v>
      </c>
      <c r="O356" s="220">
        <f t="shared" si="53"/>
        <v>0</v>
      </c>
      <c r="P356" s="221">
        <f t="shared" si="54"/>
        <v>0</v>
      </c>
      <c r="Q356" s="217" t="str">
        <f>IFERROR(VLOOKUP(B356,'[4]Выполнение 1'!$B$7:$D$236,3,0),"-")</f>
        <v>-</v>
      </c>
      <c r="R356" s="178" t="str">
        <f t="shared" si="55"/>
        <v>-</v>
      </c>
      <c r="S356" s="177"/>
      <c r="T356" s="184">
        <f t="shared" si="56"/>
        <v>0</v>
      </c>
      <c r="U356" s="224">
        <v>1</v>
      </c>
      <c r="V356" s="241">
        <v>33.4</v>
      </c>
      <c r="W356" s="246">
        <v>1</v>
      </c>
      <c r="X356" s="246">
        <v>33.4</v>
      </c>
      <c r="Y356" s="247">
        <f t="shared" si="57"/>
        <v>0</v>
      </c>
      <c r="Z356" s="247">
        <f t="shared" si="58"/>
        <v>0</v>
      </c>
      <c r="AA356" s="227" t="str">
        <f>IFERROR(VLOOKUP(B356,[5]Поставка!$B$3:$AA$2063,26,0),"-")</f>
        <v>-</v>
      </c>
      <c r="AB356" s="229" t="str">
        <f>IFERROR(VLOOKUP(C356,'[6]Приложение №1'!$C$7:$F$124,4,0),"-")</f>
        <v>-</v>
      </c>
    </row>
    <row r="357" spans="1:28" ht="16.149999999999999" customHeight="1" x14ac:dyDescent="0.25">
      <c r="A357" s="66" t="s">
        <v>1084</v>
      </c>
      <c r="B357" s="201" t="s">
        <v>1085</v>
      </c>
      <c r="C357" s="201" t="s">
        <v>1086</v>
      </c>
      <c r="D357" s="66">
        <v>2</v>
      </c>
      <c r="E357" s="182">
        <v>29.7</v>
      </c>
      <c r="F357" s="182">
        <v>59.4</v>
      </c>
      <c r="G357" s="173">
        <f>IFERROR(VLOOKUP(B357,'[1]ВОМ КГ-3 СОЭКС'!$C$3:$K$2063,9,0),"-")</f>
        <v>0</v>
      </c>
      <c r="H357" s="174">
        <f>IFERROR(VLOOKUP(B357,'[1]ВОМ КГ-3 СОЭКС'!$C$3:$L$2063,10,0),"-")</f>
        <v>0</v>
      </c>
      <c r="I357" s="175" t="str">
        <f>IFERROR(VLOOKUP(B357,[2]Отгрузки!$B$313:$C$510,2,0),"-")</f>
        <v>-</v>
      </c>
      <c r="J357" s="176" t="str">
        <f t="shared" si="59"/>
        <v>-</v>
      </c>
      <c r="K357" s="179" t="str">
        <f>IFERROR(VLOOKUP(B357,'[3]08.10.25'!$B$305:$C$502,2,0),"-")</f>
        <v>-</v>
      </c>
      <c r="L357" s="180" t="str">
        <f t="shared" si="50"/>
        <v>-</v>
      </c>
      <c r="M357" s="181" t="str">
        <f t="shared" si="51"/>
        <v>-</v>
      </c>
      <c r="N357" s="214" t="str">
        <f t="shared" si="52"/>
        <v>-</v>
      </c>
      <c r="O357" s="220">
        <f t="shared" si="53"/>
        <v>0</v>
      </c>
      <c r="P357" s="221">
        <f t="shared" si="54"/>
        <v>0</v>
      </c>
      <c r="Q357" s="217" t="str">
        <f>IFERROR(VLOOKUP(B357,'[4]Выполнение 1'!$B$7:$D$236,3,0),"-")</f>
        <v>-</v>
      </c>
      <c r="R357" s="178" t="str">
        <f t="shared" si="55"/>
        <v>-</v>
      </c>
      <c r="S357" s="177"/>
      <c r="T357" s="184">
        <f t="shared" si="56"/>
        <v>0</v>
      </c>
      <c r="U357" s="224">
        <v>2</v>
      </c>
      <c r="V357" s="241">
        <v>59.4</v>
      </c>
      <c r="W357" s="246">
        <v>2</v>
      </c>
      <c r="X357" s="246">
        <v>59.4</v>
      </c>
      <c r="Y357" s="247">
        <f t="shared" si="57"/>
        <v>0</v>
      </c>
      <c r="Z357" s="247">
        <f t="shared" si="58"/>
        <v>0</v>
      </c>
      <c r="AA357" s="227" t="str">
        <f>IFERROR(VLOOKUP(B357,[5]Поставка!$B$3:$AA$2063,26,0),"-")</f>
        <v>-</v>
      </c>
      <c r="AB357" s="229" t="str">
        <f>IFERROR(VLOOKUP(C357,'[6]Приложение №1'!$C$7:$F$124,4,0),"-")</f>
        <v>-</v>
      </c>
    </row>
    <row r="358" spans="1:28" ht="16.149999999999999" customHeight="1" x14ac:dyDescent="0.25">
      <c r="A358" s="66" t="s">
        <v>1087</v>
      </c>
      <c r="B358" s="201" t="s">
        <v>1088</v>
      </c>
      <c r="C358" s="201" t="s">
        <v>1089</v>
      </c>
      <c r="D358" s="66">
        <v>2</v>
      </c>
      <c r="E358" s="182">
        <v>12.6</v>
      </c>
      <c r="F358" s="182">
        <v>25.2</v>
      </c>
      <c r="G358" s="173">
        <f>IFERROR(VLOOKUP(B358,'[1]ВОМ КГ-3 СОЭКС'!$C$3:$K$2063,9,0),"-")</f>
        <v>0</v>
      </c>
      <c r="H358" s="174">
        <f>IFERROR(VLOOKUP(B358,'[1]ВОМ КГ-3 СОЭКС'!$C$3:$L$2063,10,0),"-")</f>
        <v>0</v>
      </c>
      <c r="I358" s="175" t="str">
        <f>IFERROR(VLOOKUP(B358,[2]Отгрузки!$B$313:$C$510,2,0),"-")</f>
        <v>-</v>
      </c>
      <c r="J358" s="176" t="str">
        <f t="shared" si="59"/>
        <v>-</v>
      </c>
      <c r="K358" s="179" t="str">
        <f>IFERROR(VLOOKUP(B358,'[3]08.10.25'!$B$305:$C$502,2,0),"-")</f>
        <v>-</v>
      </c>
      <c r="L358" s="180" t="str">
        <f t="shared" si="50"/>
        <v>-</v>
      </c>
      <c r="M358" s="181" t="str">
        <f t="shared" si="51"/>
        <v>-</v>
      </c>
      <c r="N358" s="214" t="str">
        <f t="shared" si="52"/>
        <v>-</v>
      </c>
      <c r="O358" s="220">
        <f t="shared" si="53"/>
        <v>0</v>
      </c>
      <c r="P358" s="221">
        <f t="shared" si="54"/>
        <v>0</v>
      </c>
      <c r="Q358" s="217" t="str">
        <f>IFERROR(VLOOKUP(B358,'[4]Выполнение 1'!$B$7:$D$236,3,0),"-")</f>
        <v>-</v>
      </c>
      <c r="R358" s="178" t="str">
        <f t="shared" si="55"/>
        <v>-</v>
      </c>
      <c r="S358" s="177"/>
      <c r="T358" s="184">
        <f t="shared" si="56"/>
        <v>0</v>
      </c>
      <c r="U358" s="224">
        <v>2</v>
      </c>
      <c r="V358" s="241">
        <v>25.2</v>
      </c>
      <c r="W358" s="246">
        <v>2</v>
      </c>
      <c r="X358" s="246">
        <v>25.2</v>
      </c>
      <c r="Y358" s="247">
        <f t="shared" si="57"/>
        <v>0</v>
      </c>
      <c r="Z358" s="247">
        <f t="shared" si="58"/>
        <v>0</v>
      </c>
      <c r="AA358" s="227" t="str">
        <f>IFERROR(VLOOKUP(B358,[5]Поставка!$B$3:$AA$2063,26,0),"-")</f>
        <v>-</v>
      </c>
      <c r="AB358" s="229" t="str">
        <f>IFERROR(VLOOKUP(C358,'[6]Приложение №1'!$C$7:$F$124,4,0),"-")</f>
        <v>-</v>
      </c>
    </row>
    <row r="359" spans="1:28" ht="16.149999999999999" customHeight="1" x14ac:dyDescent="0.25">
      <c r="A359" s="66" t="s">
        <v>1090</v>
      </c>
      <c r="B359" s="201" t="s">
        <v>1091</v>
      </c>
      <c r="C359" s="201" t="s">
        <v>1092</v>
      </c>
      <c r="D359" s="66">
        <v>2</v>
      </c>
      <c r="E359" s="182">
        <v>25.2</v>
      </c>
      <c r="F359" s="182">
        <v>50.4</v>
      </c>
      <c r="G359" s="173">
        <f>IFERROR(VLOOKUP(B359,'[1]ВОМ КГ-3 СОЭКС'!$C$3:$K$2063,9,0),"-")</f>
        <v>0</v>
      </c>
      <c r="H359" s="174">
        <f>IFERROR(VLOOKUP(B359,'[1]ВОМ КГ-3 СОЭКС'!$C$3:$L$2063,10,0),"-")</f>
        <v>0</v>
      </c>
      <c r="I359" s="175" t="str">
        <f>IFERROR(VLOOKUP(B359,[2]Отгрузки!$B$313:$C$510,2,0),"-")</f>
        <v>-</v>
      </c>
      <c r="J359" s="176" t="str">
        <f t="shared" si="59"/>
        <v>-</v>
      </c>
      <c r="K359" s="179" t="str">
        <f>IFERROR(VLOOKUP(B359,'[3]08.10.25'!$B$305:$C$502,2,0),"-")</f>
        <v>-</v>
      </c>
      <c r="L359" s="180" t="str">
        <f t="shared" si="50"/>
        <v>-</v>
      </c>
      <c r="M359" s="181" t="str">
        <f t="shared" si="51"/>
        <v>-</v>
      </c>
      <c r="N359" s="214" t="str">
        <f t="shared" si="52"/>
        <v>-</v>
      </c>
      <c r="O359" s="220">
        <f t="shared" si="53"/>
        <v>0</v>
      </c>
      <c r="P359" s="221">
        <f t="shared" si="54"/>
        <v>0</v>
      </c>
      <c r="Q359" s="217" t="str">
        <f>IFERROR(VLOOKUP(B359,'[4]Выполнение 1'!$B$7:$D$236,3,0),"-")</f>
        <v>-</v>
      </c>
      <c r="R359" s="178" t="str">
        <f t="shared" si="55"/>
        <v>-</v>
      </c>
      <c r="S359" s="177"/>
      <c r="T359" s="184">
        <f t="shared" si="56"/>
        <v>0</v>
      </c>
      <c r="U359" s="224">
        <v>2</v>
      </c>
      <c r="V359" s="241">
        <v>50.4</v>
      </c>
      <c r="W359" s="246">
        <v>2</v>
      </c>
      <c r="X359" s="246">
        <v>50.4</v>
      </c>
      <c r="Y359" s="247">
        <f t="shared" si="57"/>
        <v>0</v>
      </c>
      <c r="Z359" s="247">
        <f t="shared" si="58"/>
        <v>0</v>
      </c>
      <c r="AA359" s="227" t="str">
        <f>IFERROR(VLOOKUP(B359,[5]Поставка!$B$3:$AA$2063,26,0),"-")</f>
        <v>-</v>
      </c>
      <c r="AB359" s="229" t="str">
        <f>IFERROR(VLOOKUP(C359,'[6]Приложение №1'!$C$7:$F$124,4,0),"-")</f>
        <v>-</v>
      </c>
    </row>
    <row r="360" spans="1:28" ht="16.149999999999999" customHeight="1" x14ac:dyDescent="0.25">
      <c r="A360" s="66" t="s">
        <v>1093</v>
      </c>
      <c r="B360" s="201" t="s">
        <v>1094</v>
      </c>
      <c r="C360" s="201" t="s">
        <v>1095</v>
      </c>
      <c r="D360" s="66">
        <v>1</v>
      </c>
      <c r="E360" s="182">
        <v>31.1</v>
      </c>
      <c r="F360" s="182">
        <v>31.1</v>
      </c>
      <c r="G360" s="173">
        <f>IFERROR(VLOOKUP(B360,'[1]ВОМ КГ-3 СОЭКС'!$C$3:$K$2063,9,0),"-")</f>
        <v>0</v>
      </c>
      <c r="H360" s="174">
        <f>IFERROR(VLOOKUP(B360,'[1]ВОМ КГ-3 СОЭКС'!$C$3:$L$2063,10,0),"-")</f>
        <v>0</v>
      </c>
      <c r="I360" s="175" t="str">
        <f>IFERROR(VLOOKUP(B360,[2]Отгрузки!$B$313:$C$510,2,0),"-")</f>
        <v>-</v>
      </c>
      <c r="J360" s="176" t="str">
        <f t="shared" si="59"/>
        <v>-</v>
      </c>
      <c r="K360" s="179" t="str">
        <f>IFERROR(VLOOKUP(B360,'[3]08.10.25'!$B$305:$C$502,2,0),"-")</f>
        <v>-</v>
      </c>
      <c r="L360" s="180" t="str">
        <f t="shared" si="50"/>
        <v>-</v>
      </c>
      <c r="M360" s="181" t="str">
        <f t="shared" si="51"/>
        <v>-</v>
      </c>
      <c r="N360" s="214" t="str">
        <f t="shared" si="52"/>
        <v>-</v>
      </c>
      <c r="O360" s="220">
        <f t="shared" si="53"/>
        <v>0</v>
      </c>
      <c r="P360" s="221">
        <f t="shared" si="54"/>
        <v>0</v>
      </c>
      <c r="Q360" s="217" t="str">
        <f>IFERROR(VLOOKUP(B360,'[4]Выполнение 1'!$B$7:$D$236,3,0),"-")</f>
        <v>-</v>
      </c>
      <c r="R360" s="178" t="str">
        <f t="shared" si="55"/>
        <v>-</v>
      </c>
      <c r="S360" s="177"/>
      <c r="T360" s="184">
        <f t="shared" si="56"/>
        <v>0</v>
      </c>
      <c r="U360" s="224">
        <v>1</v>
      </c>
      <c r="V360" s="241">
        <v>31.1</v>
      </c>
      <c r="W360" s="246">
        <v>1</v>
      </c>
      <c r="X360" s="246">
        <v>31.1</v>
      </c>
      <c r="Y360" s="247">
        <f t="shared" si="57"/>
        <v>0</v>
      </c>
      <c r="Z360" s="247">
        <f t="shared" si="58"/>
        <v>0</v>
      </c>
      <c r="AA360" s="227" t="str">
        <f>IFERROR(VLOOKUP(B360,[5]Поставка!$B$3:$AA$2063,26,0),"-")</f>
        <v>-</v>
      </c>
      <c r="AB360" s="229" t="str">
        <f>IFERROR(VLOOKUP(C360,'[6]Приложение №1'!$C$7:$F$124,4,0),"-")</f>
        <v>-</v>
      </c>
    </row>
    <row r="361" spans="1:28" ht="16.149999999999999" customHeight="1" x14ac:dyDescent="0.25">
      <c r="A361" s="66" t="s">
        <v>1096</v>
      </c>
      <c r="B361" s="201" t="s">
        <v>1097</v>
      </c>
      <c r="C361" s="201" t="s">
        <v>1098</v>
      </c>
      <c r="D361" s="66">
        <v>1</v>
      </c>
      <c r="E361" s="182">
        <v>17.399999999999999</v>
      </c>
      <c r="F361" s="182">
        <v>17.399999999999999</v>
      </c>
      <c r="G361" s="173">
        <f>IFERROR(VLOOKUP(B361,'[1]ВОМ КГ-3 СОЭКС'!$C$3:$K$2063,9,0),"-")</f>
        <v>0</v>
      </c>
      <c r="H361" s="174">
        <f>IFERROR(VLOOKUP(B361,'[1]ВОМ КГ-3 СОЭКС'!$C$3:$L$2063,10,0),"-")</f>
        <v>0</v>
      </c>
      <c r="I361" s="175" t="str">
        <f>IFERROR(VLOOKUP(B361,[2]Отгрузки!$B$313:$C$510,2,0),"-")</f>
        <v>-</v>
      </c>
      <c r="J361" s="176" t="str">
        <f t="shared" si="59"/>
        <v>-</v>
      </c>
      <c r="K361" s="179" t="str">
        <f>IFERROR(VLOOKUP(B361,'[3]08.10.25'!$B$305:$C$502,2,0),"-")</f>
        <v>-</v>
      </c>
      <c r="L361" s="180" t="str">
        <f t="shared" si="50"/>
        <v>-</v>
      </c>
      <c r="M361" s="181" t="str">
        <f t="shared" si="51"/>
        <v>-</v>
      </c>
      <c r="N361" s="214" t="str">
        <f t="shared" si="52"/>
        <v>-</v>
      </c>
      <c r="O361" s="220">
        <f t="shared" si="53"/>
        <v>0</v>
      </c>
      <c r="P361" s="221">
        <f t="shared" si="54"/>
        <v>0</v>
      </c>
      <c r="Q361" s="217" t="str">
        <f>IFERROR(VLOOKUP(B361,'[4]Выполнение 1'!$B$7:$D$236,3,0),"-")</f>
        <v>-</v>
      </c>
      <c r="R361" s="178" t="str">
        <f t="shared" si="55"/>
        <v>-</v>
      </c>
      <c r="S361" s="177"/>
      <c r="T361" s="184">
        <f t="shared" si="56"/>
        <v>0</v>
      </c>
      <c r="U361" s="224">
        <v>1</v>
      </c>
      <c r="V361" s="241">
        <v>17.399999999999999</v>
      </c>
      <c r="W361" s="246">
        <v>1</v>
      </c>
      <c r="X361" s="246">
        <v>17.399999999999999</v>
      </c>
      <c r="Y361" s="247">
        <f t="shared" si="57"/>
        <v>0</v>
      </c>
      <c r="Z361" s="247">
        <f t="shared" si="58"/>
        <v>0</v>
      </c>
      <c r="AA361" s="227" t="str">
        <f>IFERROR(VLOOKUP(B361,[5]Поставка!$B$3:$AA$2063,26,0),"-")</f>
        <v>-</v>
      </c>
      <c r="AB361" s="229" t="str">
        <f>IFERROR(VLOOKUP(C361,'[6]Приложение №1'!$C$7:$F$124,4,0),"-")</f>
        <v>-</v>
      </c>
    </row>
    <row r="362" spans="1:28" ht="16.149999999999999" customHeight="1" x14ac:dyDescent="0.25">
      <c r="A362" s="66" t="s">
        <v>1099</v>
      </c>
      <c r="B362" s="201" t="s">
        <v>1100</v>
      </c>
      <c r="C362" s="201" t="s">
        <v>1101</v>
      </c>
      <c r="D362" s="66">
        <v>1</v>
      </c>
      <c r="E362" s="182">
        <v>23</v>
      </c>
      <c r="F362" s="182">
        <v>23</v>
      </c>
      <c r="G362" s="173">
        <f>IFERROR(VLOOKUP(B362,'[1]ВОМ КГ-3 СОЭКС'!$C$3:$K$2063,9,0),"-")</f>
        <v>0</v>
      </c>
      <c r="H362" s="174">
        <f>IFERROR(VLOOKUP(B362,'[1]ВОМ КГ-3 СОЭКС'!$C$3:$L$2063,10,0),"-")</f>
        <v>0</v>
      </c>
      <c r="I362" s="175" t="str">
        <f>IFERROR(VLOOKUP(B362,[2]Отгрузки!$B$313:$C$510,2,0),"-")</f>
        <v>-</v>
      </c>
      <c r="J362" s="176" t="str">
        <f t="shared" si="59"/>
        <v>-</v>
      </c>
      <c r="K362" s="179" t="str">
        <f>IFERROR(VLOOKUP(B362,'[3]08.10.25'!$B$305:$C$502,2,0),"-")</f>
        <v>-</v>
      </c>
      <c r="L362" s="180" t="str">
        <f t="shared" si="50"/>
        <v>-</v>
      </c>
      <c r="M362" s="181" t="str">
        <f t="shared" si="51"/>
        <v>-</v>
      </c>
      <c r="N362" s="214" t="str">
        <f t="shared" si="52"/>
        <v>-</v>
      </c>
      <c r="O362" s="220">
        <f t="shared" si="53"/>
        <v>0</v>
      </c>
      <c r="P362" s="221">
        <f t="shared" si="54"/>
        <v>0</v>
      </c>
      <c r="Q362" s="217" t="str">
        <f>IFERROR(VLOOKUP(B362,'[4]Выполнение 1'!$B$7:$D$236,3,0),"-")</f>
        <v>-</v>
      </c>
      <c r="R362" s="178" t="str">
        <f t="shared" si="55"/>
        <v>-</v>
      </c>
      <c r="S362" s="177"/>
      <c r="T362" s="184">
        <f t="shared" si="56"/>
        <v>0</v>
      </c>
      <c r="U362" s="224">
        <v>1</v>
      </c>
      <c r="V362" s="241">
        <v>23</v>
      </c>
      <c r="W362" s="246">
        <v>1</v>
      </c>
      <c r="X362" s="246">
        <v>23</v>
      </c>
      <c r="Y362" s="247">
        <f t="shared" si="57"/>
        <v>0</v>
      </c>
      <c r="Z362" s="247">
        <f t="shared" si="58"/>
        <v>0</v>
      </c>
      <c r="AA362" s="227" t="str">
        <f>IFERROR(VLOOKUP(B362,[5]Поставка!$B$3:$AA$2063,26,0),"-")</f>
        <v>-</v>
      </c>
      <c r="AB362" s="229" t="str">
        <f>IFERROR(VLOOKUP(C362,'[6]Приложение №1'!$C$7:$F$124,4,0),"-")</f>
        <v>-</v>
      </c>
    </row>
    <row r="363" spans="1:28" ht="16.149999999999999" customHeight="1" x14ac:dyDescent="0.25">
      <c r="A363" s="66" t="s">
        <v>1102</v>
      </c>
      <c r="B363" s="201" t="s">
        <v>1103</v>
      </c>
      <c r="C363" s="201" t="s">
        <v>1104</v>
      </c>
      <c r="D363" s="66">
        <v>1</v>
      </c>
      <c r="E363" s="182">
        <v>8.9</v>
      </c>
      <c r="F363" s="182">
        <v>8.9</v>
      </c>
      <c r="G363" s="173">
        <f>IFERROR(VLOOKUP(B363,'[1]ВОМ КГ-3 СОЭКС'!$C$3:$K$2063,9,0),"-")</f>
        <v>0</v>
      </c>
      <c r="H363" s="174">
        <f>IFERROR(VLOOKUP(B363,'[1]ВОМ КГ-3 СОЭКС'!$C$3:$L$2063,10,0),"-")</f>
        <v>0</v>
      </c>
      <c r="I363" s="175" t="str">
        <f>IFERROR(VLOOKUP(B363,[2]Отгрузки!$B$313:$C$510,2,0),"-")</f>
        <v>-</v>
      </c>
      <c r="J363" s="176" t="str">
        <f t="shared" si="59"/>
        <v>-</v>
      </c>
      <c r="K363" s="179" t="str">
        <f>IFERROR(VLOOKUP(B363,'[3]08.10.25'!$B$305:$C$502,2,0),"-")</f>
        <v>-</v>
      </c>
      <c r="L363" s="180" t="str">
        <f t="shared" si="50"/>
        <v>-</v>
      </c>
      <c r="M363" s="181" t="str">
        <f t="shared" si="51"/>
        <v>-</v>
      </c>
      <c r="N363" s="214" t="str">
        <f t="shared" si="52"/>
        <v>-</v>
      </c>
      <c r="O363" s="220">
        <f t="shared" si="53"/>
        <v>0</v>
      </c>
      <c r="P363" s="221">
        <f t="shared" si="54"/>
        <v>0</v>
      </c>
      <c r="Q363" s="217" t="str">
        <f>IFERROR(VLOOKUP(B363,'[4]Выполнение 1'!$B$7:$D$236,3,0),"-")</f>
        <v>-</v>
      </c>
      <c r="R363" s="178" t="str">
        <f t="shared" si="55"/>
        <v>-</v>
      </c>
      <c r="S363" s="177"/>
      <c r="T363" s="184">
        <f t="shared" si="56"/>
        <v>0</v>
      </c>
      <c r="U363" s="224">
        <v>1</v>
      </c>
      <c r="V363" s="241">
        <v>8.9</v>
      </c>
      <c r="W363" s="246">
        <v>1</v>
      </c>
      <c r="X363" s="246">
        <v>8.9</v>
      </c>
      <c r="Y363" s="247">
        <f t="shared" si="57"/>
        <v>0</v>
      </c>
      <c r="Z363" s="247">
        <f t="shared" si="58"/>
        <v>0</v>
      </c>
      <c r="AA363" s="227" t="str">
        <f>IFERROR(VLOOKUP(B363,[5]Поставка!$B$3:$AA$2063,26,0),"-")</f>
        <v>-</v>
      </c>
      <c r="AB363" s="229" t="str">
        <f>IFERROR(VLOOKUP(C363,'[6]Приложение №1'!$C$7:$F$124,4,0),"-")</f>
        <v>-</v>
      </c>
    </row>
    <row r="364" spans="1:28" ht="16.149999999999999" customHeight="1" x14ac:dyDescent="0.25">
      <c r="A364" s="66" t="s">
        <v>1105</v>
      </c>
      <c r="B364" s="201" t="s">
        <v>1106</v>
      </c>
      <c r="C364" s="201" t="s">
        <v>1107</v>
      </c>
      <c r="D364" s="66">
        <v>1</v>
      </c>
      <c r="E364" s="182">
        <v>16.3</v>
      </c>
      <c r="F364" s="182">
        <v>16.3</v>
      </c>
      <c r="G364" s="173">
        <f>IFERROR(VLOOKUP(B364,'[1]ВОМ КГ-3 СОЭКС'!$C$3:$K$2063,9,0),"-")</f>
        <v>0</v>
      </c>
      <c r="H364" s="174">
        <f>IFERROR(VLOOKUP(B364,'[1]ВОМ КГ-3 СОЭКС'!$C$3:$L$2063,10,0),"-")</f>
        <v>0</v>
      </c>
      <c r="I364" s="175" t="str">
        <f>IFERROR(VLOOKUP(B364,[2]Отгрузки!$B$313:$C$510,2,0),"-")</f>
        <v>-</v>
      </c>
      <c r="J364" s="176" t="str">
        <f t="shared" si="59"/>
        <v>-</v>
      </c>
      <c r="K364" s="179" t="str">
        <f>IFERROR(VLOOKUP(B364,'[3]08.10.25'!$B$305:$C$502,2,0),"-")</f>
        <v>-</v>
      </c>
      <c r="L364" s="180" t="str">
        <f t="shared" si="50"/>
        <v>-</v>
      </c>
      <c r="M364" s="181" t="str">
        <f t="shared" si="51"/>
        <v>-</v>
      </c>
      <c r="N364" s="214" t="str">
        <f t="shared" si="52"/>
        <v>-</v>
      </c>
      <c r="O364" s="220">
        <f t="shared" si="53"/>
        <v>0</v>
      </c>
      <c r="P364" s="221">
        <f t="shared" si="54"/>
        <v>0</v>
      </c>
      <c r="Q364" s="217" t="str">
        <f>IFERROR(VLOOKUP(B364,'[4]Выполнение 1'!$B$7:$D$236,3,0),"-")</f>
        <v>-</v>
      </c>
      <c r="R364" s="178" t="str">
        <f t="shared" si="55"/>
        <v>-</v>
      </c>
      <c r="S364" s="177"/>
      <c r="T364" s="184">
        <f t="shared" si="56"/>
        <v>0</v>
      </c>
      <c r="U364" s="224">
        <v>1</v>
      </c>
      <c r="V364" s="241">
        <v>16.3</v>
      </c>
      <c r="W364" s="246">
        <v>1</v>
      </c>
      <c r="X364" s="246">
        <v>16.3</v>
      </c>
      <c r="Y364" s="247">
        <f t="shared" si="57"/>
        <v>0</v>
      </c>
      <c r="Z364" s="247">
        <f t="shared" si="58"/>
        <v>0</v>
      </c>
      <c r="AA364" s="227" t="str">
        <f>IFERROR(VLOOKUP(B364,[5]Поставка!$B$3:$AA$2063,26,0),"-")</f>
        <v>-</v>
      </c>
      <c r="AB364" s="229" t="str">
        <f>IFERROR(VLOOKUP(C364,'[6]Приложение №1'!$C$7:$F$124,4,0),"-")</f>
        <v>-</v>
      </c>
    </row>
    <row r="365" spans="1:28" ht="16.149999999999999" customHeight="1" x14ac:dyDescent="0.25">
      <c r="A365" s="66" t="s">
        <v>1108</v>
      </c>
      <c r="B365" s="201" t="s">
        <v>1109</v>
      </c>
      <c r="C365" s="201" t="s">
        <v>1110</v>
      </c>
      <c r="D365" s="66">
        <v>2</v>
      </c>
      <c r="E365" s="182">
        <v>18.3</v>
      </c>
      <c r="F365" s="182">
        <v>36.6</v>
      </c>
      <c r="G365" s="173">
        <f>IFERROR(VLOOKUP(B365,'[1]ВОМ КГ-3 СОЭКС'!$C$3:$K$2063,9,0),"-")</f>
        <v>0</v>
      </c>
      <c r="H365" s="174">
        <f>IFERROR(VLOOKUP(B365,'[1]ВОМ КГ-3 СОЭКС'!$C$3:$L$2063,10,0),"-")</f>
        <v>0</v>
      </c>
      <c r="I365" s="175" t="str">
        <f>IFERROR(VLOOKUP(B365,[2]Отгрузки!$B$313:$C$510,2,0),"-")</f>
        <v>-</v>
      </c>
      <c r="J365" s="176" t="str">
        <f t="shared" si="59"/>
        <v>-</v>
      </c>
      <c r="K365" s="179" t="str">
        <f>IFERROR(VLOOKUP(B365,'[3]08.10.25'!$B$305:$C$502,2,0),"-")</f>
        <v>-</v>
      </c>
      <c r="L365" s="180" t="str">
        <f t="shared" si="50"/>
        <v>-</v>
      </c>
      <c r="M365" s="181" t="str">
        <f t="shared" si="51"/>
        <v>-</v>
      </c>
      <c r="N365" s="214" t="str">
        <f t="shared" si="52"/>
        <v>-</v>
      </c>
      <c r="O365" s="220">
        <f t="shared" si="53"/>
        <v>0</v>
      </c>
      <c r="P365" s="221">
        <f t="shared" si="54"/>
        <v>0</v>
      </c>
      <c r="Q365" s="217" t="str">
        <f>IFERROR(VLOOKUP(B365,'[4]Выполнение 1'!$B$7:$D$236,3,0),"-")</f>
        <v>-</v>
      </c>
      <c r="R365" s="178" t="str">
        <f t="shared" si="55"/>
        <v>-</v>
      </c>
      <c r="S365" s="177"/>
      <c r="T365" s="184">
        <f t="shared" si="56"/>
        <v>0</v>
      </c>
      <c r="U365" s="224">
        <v>2</v>
      </c>
      <c r="V365" s="241">
        <v>36.6</v>
      </c>
      <c r="W365" s="246">
        <v>2</v>
      </c>
      <c r="X365" s="246">
        <v>36.6</v>
      </c>
      <c r="Y365" s="247">
        <f t="shared" si="57"/>
        <v>0</v>
      </c>
      <c r="Z365" s="247">
        <f t="shared" si="58"/>
        <v>0</v>
      </c>
      <c r="AA365" s="227" t="str">
        <f>IFERROR(VLOOKUP(B365,[5]Поставка!$B$3:$AA$2063,26,0),"-")</f>
        <v>-</v>
      </c>
      <c r="AB365" s="229" t="str">
        <f>IFERROR(VLOOKUP(C365,'[6]Приложение №1'!$C$7:$F$124,4,0),"-")</f>
        <v>-</v>
      </c>
    </row>
    <row r="366" spans="1:28" ht="16.149999999999999" customHeight="1" x14ac:dyDescent="0.25">
      <c r="A366" s="66" t="s">
        <v>1111</v>
      </c>
      <c r="B366" s="201" t="s">
        <v>1112</v>
      </c>
      <c r="C366" s="201" t="s">
        <v>1113</v>
      </c>
      <c r="D366" s="66">
        <v>1</v>
      </c>
      <c r="E366" s="182">
        <v>16.3</v>
      </c>
      <c r="F366" s="182">
        <v>16.3</v>
      </c>
      <c r="G366" s="173">
        <f>IFERROR(VLOOKUP(B366,'[1]ВОМ КГ-3 СОЭКС'!$C$3:$K$2063,9,0),"-")</f>
        <v>0</v>
      </c>
      <c r="H366" s="174">
        <f>IFERROR(VLOOKUP(B366,'[1]ВОМ КГ-3 СОЭКС'!$C$3:$L$2063,10,0),"-")</f>
        <v>0</v>
      </c>
      <c r="I366" s="175" t="str">
        <f>IFERROR(VLOOKUP(B366,[2]Отгрузки!$B$313:$C$510,2,0),"-")</f>
        <v>-</v>
      </c>
      <c r="J366" s="176" t="str">
        <f t="shared" si="59"/>
        <v>-</v>
      </c>
      <c r="K366" s="179" t="str">
        <f>IFERROR(VLOOKUP(B366,'[3]08.10.25'!$B$305:$C$502,2,0),"-")</f>
        <v>-</v>
      </c>
      <c r="L366" s="180" t="str">
        <f t="shared" si="50"/>
        <v>-</v>
      </c>
      <c r="M366" s="181" t="str">
        <f t="shared" si="51"/>
        <v>-</v>
      </c>
      <c r="N366" s="214" t="str">
        <f t="shared" si="52"/>
        <v>-</v>
      </c>
      <c r="O366" s="220">
        <f t="shared" si="53"/>
        <v>0</v>
      </c>
      <c r="P366" s="221">
        <f t="shared" si="54"/>
        <v>0</v>
      </c>
      <c r="Q366" s="217" t="str">
        <f>IFERROR(VLOOKUP(B366,'[4]Выполнение 1'!$B$7:$D$236,3,0),"-")</f>
        <v>-</v>
      </c>
      <c r="R366" s="178" t="str">
        <f t="shared" si="55"/>
        <v>-</v>
      </c>
      <c r="S366" s="177"/>
      <c r="T366" s="184">
        <f t="shared" si="56"/>
        <v>0</v>
      </c>
      <c r="U366" s="224">
        <v>1</v>
      </c>
      <c r="V366" s="241">
        <v>16.3</v>
      </c>
      <c r="W366" s="246">
        <v>1</v>
      </c>
      <c r="X366" s="246">
        <v>16.3</v>
      </c>
      <c r="Y366" s="247">
        <f t="shared" si="57"/>
        <v>0</v>
      </c>
      <c r="Z366" s="247">
        <f t="shared" si="58"/>
        <v>0</v>
      </c>
      <c r="AA366" s="227" t="str">
        <f>IFERROR(VLOOKUP(B366,[5]Поставка!$B$3:$AA$2063,26,0),"-")</f>
        <v>-</v>
      </c>
      <c r="AB366" s="229" t="str">
        <f>IFERROR(VLOOKUP(C366,'[6]Приложение №1'!$C$7:$F$124,4,0),"-")</f>
        <v>-</v>
      </c>
    </row>
    <row r="367" spans="1:28" ht="16.149999999999999" customHeight="1" x14ac:dyDescent="0.25">
      <c r="A367" s="66" t="s">
        <v>1114</v>
      </c>
      <c r="B367" s="201" t="s">
        <v>1115</v>
      </c>
      <c r="C367" s="201" t="s">
        <v>1116</v>
      </c>
      <c r="D367" s="66">
        <v>1</v>
      </c>
      <c r="E367" s="182">
        <v>1.9</v>
      </c>
      <c r="F367" s="182">
        <v>1.9</v>
      </c>
      <c r="G367" s="173">
        <f>IFERROR(VLOOKUP(B367,'[1]ВОМ КГ-3 СОЭКС'!$C$3:$K$2063,9,0),"-")</f>
        <v>0</v>
      </c>
      <c r="H367" s="174">
        <f>IFERROR(VLOOKUP(B367,'[1]ВОМ КГ-3 СОЭКС'!$C$3:$L$2063,10,0),"-")</f>
        <v>0</v>
      </c>
      <c r="I367" s="175" t="str">
        <f>IFERROR(VLOOKUP(B367,[2]Отгрузки!$B$313:$C$510,2,0),"-")</f>
        <v>-</v>
      </c>
      <c r="J367" s="176" t="str">
        <f t="shared" si="59"/>
        <v>-</v>
      </c>
      <c r="K367" s="179" t="str">
        <f>IFERROR(VLOOKUP(B367,'[3]08.10.25'!$B$305:$C$502,2,0),"-")</f>
        <v>-</v>
      </c>
      <c r="L367" s="180" t="str">
        <f t="shared" si="50"/>
        <v>-</v>
      </c>
      <c r="M367" s="181" t="str">
        <f t="shared" si="51"/>
        <v>-</v>
      </c>
      <c r="N367" s="214" t="str">
        <f t="shared" si="52"/>
        <v>-</v>
      </c>
      <c r="O367" s="220">
        <f t="shared" si="53"/>
        <v>0</v>
      </c>
      <c r="P367" s="221">
        <f t="shared" si="54"/>
        <v>0</v>
      </c>
      <c r="Q367" s="217" t="str">
        <f>IFERROR(VLOOKUP(B367,'[4]Выполнение 1'!$B$7:$D$236,3,0),"-")</f>
        <v>-</v>
      </c>
      <c r="R367" s="178" t="str">
        <f t="shared" si="55"/>
        <v>-</v>
      </c>
      <c r="S367" s="177"/>
      <c r="T367" s="184">
        <f t="shared" si="56"/>
        <v>0</v>
      </c>
      <c r="U367" s="224">
        <v>1</v>
      </c>
      <c r="V367" s="241">
        <v>1.9</v>
      </c>
      <c r="W367" s="246">
        <v>1</v>
      </c>
      <c r="X367" s="246">
        <v>1.9</v>
      </c>
      <c r="Y367" s="247">
        <f t="shared" si="57"/>
        <v>0</v>
      </c>
      <c r="Z367" s="247">
        <f t="shared" si="58"/>
        <v>0</v>
      </c>
      <c r="AA367" s="227" t="str">
        <f>IFERROR(VLOOKUP(B367,[5]Поставка!$B$3:$AA$2063,26,0),"-")</f>
        <v>-</v>
      </c>
      <c r="AB367" s="229" t="str">
        <f>IFERROR(VLOOKUP(C367,'[6]Приложение №1'!$C$7:$F$124,4,0),"-")</f>
        <v>-</v>
      </c>
    </row>
    <row r="368" spans="1:28" ht="16.149999999999999" customHeight="1" x14ac:dyDescent="0.25">
      <c r="A368" s="66" t="s">
        <v>1117</v>
      </c>
      <c r="B368" s="201" t="s">
        <v>1118</v>
      </c>
      <c r="C368" s="201" t="s">
        <v>1119</v>
      </c>
      <c r="D368" s="66">
        <v>1</v>
      </c>
      <c r="E368" s="182">
        <v>35.299999999999997</v>
      </c>
      <c r="F368" s="182">
        <v>35.299999999999997</v>
      </c>
      <c r="G368" s="173">
        <f>IFERROR(VLOOKUP(B368,'[1]ВОМ КГ-3 СОЭКС'!$C$3:$K$2063,9,0),"-")</f>
        <v>0</v>
      </c>
      <c r="H368" s="174">
        <f>IFERROR(VLOOKUP(B368,'[1]ВОМ КГ-3 СОЭКС'!$C$3:$L$2063,10,0),"-")</f>
        <v>0</v>
      </c>
      <c r="I368" s="175" t="str">
        <f>IFERROR(VLOOKUP(B368,[2]Отгрузки!$B$313:$C$510,2,0),"-")</f>
        <v>-</v>
      </c>
      <c r="J368" s="176" t="str">
        <f t="shared" si="59"/>
        <v>-</v>
      </c>
      <c r="K368" s="179" t="str">
        <f>IFERROR(VLOOKUP(B368,'[3]08.10.25'!$B$305:$C$502,2,0),"-")</f>
        <v>-</v>
      </c>
      <c r="L368" s="180" t="str">
        <f t="shared" si="50"/>
        <v>-</v>
      </c>
      <c r="M368" s="181" t="str">
        <f t="shared" si="51"/>
        <v>-</v>
      </c>
      <c r="N368" s="214" t="str">
        <f t="shared" si="52"/>
        <v>-</v>
      </c>
      <c r="O368" s="220">
        <f t="shared" si="53"/>
        <v>0</v>
      </c>
      <c r="P368" s="221">
        <f t="shared" si="54"/>
        <v>0</v>
      </c>
      <c r="Q368" s="217" t="str">
        <f>IFERROR(VLOOKUP(B368,'[4]Выполнение 1'!$B$7:$D$236,3,0),"-")</f>
        <v>-</v>
      </c>
      <c r="R368" s="178" t="str">
        <f t="shared" si="55"/>
        <v>-</v>
      </c>
      <c r="S368" s="177"/>
      <c r="T368" s="184">
        <f t="shared" si="56"/>
        <v>0</v>
      </c>
      <c r="U368" s="224">
        <v>1</v>
      </c>
      <c r="V368" s="241">
        <v>35.299999999999997</v>
      </c>
      <c r="W368" s="246">
        <v>1</v>
      </c>
      <c r="X368" s="246">
        <v>35.299999999999997</v>
      </c>
      <c r="Y368" s="247">
        <f t="shared" si="57"/>
        <v>0</v>
      </c>
      <c r="Z368" s="247">
        <f t="shared" si="58"/>
        <v>0</v>
      </c>
      <c r="AA368" s="227" t="str">
        <f>IFERROR(VLOOKUP(B368,[5]Поставка!$B$3:$AA$2063,26,0),"-")</f>
        <v>-</v>
      </c>
      <c r="AB368" s="229" t="str">
        <f>IFERROR(VLOOKUP(C368,'[6]Приложение №1'!$C$7:$F$124,4,0),"-")</f>
        <v>-</v>
      </c>
    </row>
    <row r="369" spans="1:28" ht="16.149999999999999" customHeight="1" x14ac:dyDescent="0.25">
      <c r="A369" s="66" t="s">
        <v>1120</v>
      </c>
      <c r="B369" s="201" t="s">
        <v>1121</v>
      </c>
      <c r="C369" s="201" t="s">
        <v>1122</v>
      </c>
      <c r="D369" s="66">
        <v>1</v>
      </c>
      <c r="E369" s="182">
        <v>32.4</v>
      </c>
      <c r="F369" s="182">
        <v>32.4</v>
      </c>
      <c r="G369" s="173">
        <f>IFERROR(VLOOKUP(B369,'[1]ВОМ КГ-3 СОЭКС'!$C$3:$K$2063,9,0),"-")</f>
        <v>0</v>
      </c>
      <c r="H369" s="174">
        <f>IFERROR(VLOOKUP(B369,'[1]ВОМ КГ-3 СОЭКС'!$C$3:$L$2063,10,0),"-")</f>
        <v>0</v>
      </c>
      <c r="I369" s="175" t="str">
        <f>IFERROR(VLOOKUP(B369,[2]Отгрузки!$B$313:$C$510,2,0),"-")</f>
        <v>-</v>
      </c>
      <c r="J369" s="176" t="str">
        <f t="shared" si="59"/>
        <v>-</v>
      </c>
      <c r="K369" s="179" t="str">
        <f>IFERROR(VLOOKUP(B369,'[3]08.10.25'!$B$305:$C$502,2,0),"-")</f>
        <v>-</v>
      </c>
      <c r="L369" s="180" t="str">
        <f t="shared" si="50"/>
        <v>-</v>
      </c>
      <c r="M369" s="181" t="str">
        <f t="shared" si="51"/>
        <v>-</v>
      </c>
      <c r="N369" s="214" t="str">
        <f t="shared" si="52"/>
        <v>-</v>
      </c>
      <c r="O369" s="220">
        <f t="shared" si="53"/>
        <v>0</v>
      </c>
      <c r="P369" s="221">
        <f t="shared" si="54"/>
        <v>0</v>
      </c>
      <c r="Q369" s="217" t="str">
        <f>IFERROR(VLOOKUP(B369,'[4]Выполнение 1'!$B$7:$D$236,3,0),"-")</f>
        <v>-</v>
      </c>
      <c r="R369" s="178" t="str">
        <f t="shared" si="55"/>
        <v>-</v>
      </c>
      <c r="S369" s="177"/>
      <c r="T369" s="184">
        <f t="shared" si="56"/>
        <v>0</v>
      </c>
      <c r="U369" s="224">
        <v>1</v>
      </c>
      <c r="V369" s="241">
        <v>32.4</v>
      </c>
      <c r="W369" s="246">
        <v>1</v>
      </c>
      <c r="X369" s="246">
        <v>32.4</v>
      </c>
      <c r="Y369" s="247">
        <f t="shared" si="57"/>
        <v>0</v>
      </c>
      <c r="Z369" s="247">
        <f t="shared" si="58"/>
        <v>0</v>
      </c>
      <c r="AA369" s="227" t="str">
        <f>IFERROR(VLOOKUP(B369,[5]Поставка!$B$3:$AA$2063,26,0),"-")</f>
        <v>-</v>
      </c>
      <c r="AB369" s="229" t="str">
        <f>IFERROR(VLOOKUP(C369,'[6]Приложение №1'!$C$7:$F$124,4,0),"-")</f>
        <v>-</v>
      </c>
    </row>
    <row r="370" spans="1:28" ht="16.149999999999999" customHeight="1" x14ac:dyDescent="0.25">
      <c r="A370" s="66" t="s">
        <v>1123</v>
      </c>
      <c r="B370" s="201" t="s">
        <v>1124</v>
      </c>
      <c r="C370" s="201" t="s">
        <v>1125</v>
      </c>
      <c r="D370" s="66">
        <v>1</v>
      </c>
      <c r="E370" s="182">
        <v>25.6</v>
      </c>
      <c r="F370" s="182">
        <v>25.6</v>
      </c>
      <c r="G370" s="173">
        <f>IFERROR(VLOOKUP(B370,'[1]ВОМ КГ-3 СОЭКС'!$C$3:$K$2063,9,0),"-")</f>
        <v>0</v>
      </c>
      <c r="H370" s="174">
        <f>IFERROR(VLOOKUP(B370,'[1]ВОМ КГ-3 СОЭКС'!$C$3:$L$2063,10,0),"-")</f>
        <v>0</v>
      </c>
      <c r="I370" s="175" t="str">
        <f>IFERROR(VLOOKUP(B370,[2]Отгрузки!$B$313:$C$510,2,0),"-")</f>
        <v>-</v>
      </c>
      <c r="J370" s="176" t="str">
        <f t="shared" si="59"/>
        <v>-</v>
      </c>
      <c r="K370" s="179" t="str">
        <f>IFERROR(VLOOKUP(B370,'[3]08.10.25'!$B$305:$C$502,2,0),"-")</f>
        <v>-</v>
      </c>
      <c r="L370" s="180" t="str">
        <f t="shared" si="50"/>
        <v>-</v>
      </c>
      <c r="M370" s="181" t="str">
        <f t="shared" si="51"/>
        <v>-</v>
      </c>
      <c r="N370" s="214" t="str">
        <f t="shared" si="52"/>
        <v>-</v>
      </c>
      <c r="O370" s="220">
        <f t="shared" si="53"/>
        <v>0</v>
      </c>
      <c r="P370" s="221">
        <f t="shared" si="54"/>
        <v>0</v>
      </c>
      <c r="Q370" s="217" t="str">
        <f>IFERROR(VLOOKUP(B370,'[4]Выполнение 1'!$B$7:$D$236,3,0),"-")</f>
        <v>-</v>
      </c>
      <c r="R370" s="178" t="str">
        <f t="shared" si="55"/>
        <v>-</v>
      </c>
      <c r="S370" s="177"/>
      <c r="T370" s="184">
        <f t="shared" si="56"/>
        <v>0</v>
      </c>
      <c r="U370" s="224">
        <v>1</v>
      </c>
      <c r="V370" s="241">
        <v>25.6</v>
      </c>
      <c r="W370" s="246">
        <v>1</v>
      </c>
      <c r="X370" s="246">
        <v>25.6</v>
      </c>
      <c r="Y370" s="247">
        <f t="shared" si="57"/>
        <v>0</v>
      </c>
      <c r="Z370" s="247">
        <f t="shared" si="58"/>
        <v>0</v>
      </c>
      <c r="AA370" s="227" t="str">
        <f>IFERROR(VLOOKUP(B370,[5]Поставка!$B$3:$AA$2063,26,0),"-")</f>
        <v>-</v>
      </c>
      <c r="AB370" s="229" t="str">
        <f>IFERROR(VLOOKUP(C370,'[6]Приложение №1'!$C$7:$F$124,4,0),"-")</f>
        <v>-</v>
      </c>
    </row>
    <row r="371" spans="1:28" ht="16.149999999999999" customHeight="1" x14ac:dyDescent="0.25">
      <c r="A371" s="66" t="s">
        <v>1126</v>
      </c>
      <c r="B371" s="201" t="s">
        <v>1127</v>
      </c>
      <c r="C371" s="201" t="s">
        <v>1128</v>
      </c>
      <c r="D371" s="66">
        <v>1</v>
      </c>
      <c r="E371" s="182">
        <v>24.8</v>
      </c>
      <c r="F371" s="182">
        <v>24.8</v>
      </c>
      <c r="G371" s="173">
        <f>IFERROR(VLOOKUP(B371,'[1]ВОМ КГ-3 СОЭКС'!$C$3:$K$2063,9,0),"-")</f>
        <v>0</v>
      </c>
      <c r="H371" s="174">
        <f>IFERROR(VLOOKUP(B371,'[1]ВОМ КГ-3 СОЭКС'!$C$3:$L$2063,10,0),"-")</f>
        <v>0</v>
      </c>
      <c r="I371" s="175" t="str">
        <f>IFERROR(VLOOKUP(B371,[2]Отгрузки!$B$313:$C$510,2,0),"-")</f>
        <v>-</v>
      </c>
      <c r="J371" s="176" t="str">
        <f t="shared" si="59"/>
        <v>-</v>
      </c>
      <c r="K371" s="179" t="str">
        <f>IFERROR(VLOOKUP(B371,'[3]08.10.25'!$B$305:$C$502,2,0),"-")</f>
        <v>-</v>
      </c>
      <c r="L371" s="180" t="str">
        <f t="shared" si="50"/>
        <v>-</v>
      </c>
      <c r="M371" s="181" t="str">
        <f t="shared" si="51"/>
        <v>-</v>
      </c>
      <c r="N371" s="214" t="str">
        <f t="shared" si="52"/>
        <v>-</v>
      </c>
      <c r="O371" s="220">
        <f t="shared" si="53"/>
        <v>0</v>
      </c>
      <c r="P371" s="221">
        <f t="shared" si="54"/>
        <v>0</v>
      </c>
      <c r="Q371" s="217" t="str">
        <f>IFERROR(VLOOKUP(B371,'[4]Выполнение 1'!$B$7:$D$236,3,0),"-")</f>
        <v>-</v>
      </c>
      <c r="R371" s="178" t="str">
        <f t="shared" si="55"/>
        <v>-</v>
      </c>
      <c r="S371" s="177"/>
      <c r="T371" s="184">
        <f t="shared" si="56"/>
        <v>0</v>
      </c>
      <c r="U371" s="224">
        <v>1</v>
      </c>
      <c r="V371" s="241">
        <v>24.8</v>
      </c>
      <c r="W371" s="246">
        <v>1</v>
      </c>
      <c r="X371" s="246">
        <v>24.8</v>
      </c>
      <c r="Y371" s="247">
        <f t="shared" si="57"/>
        <v>0</v>
      </c>
      <c r="Z371" s="247">
        <f t="shared" si="58"/>
        <v>0</v>
      </c>
      <c r="AA371" s="227" t="str">
        <f>IFERROR(VLOOKUP(B371,[5]Поставка!$B$3:$AA$2063,26,0),"-")</f>
        <v>-</v>
      </c>
      <c r="AB371" s="229" t="str">
        <f>IFERROR(VLOOKUP(C371,'[6]Приложение №1'!$C$7:$F$124,4,0),"-")</f>
        <v>-</v>
      </c>
    </row>
    <row r="372" spans="1:28" ht="16.149999999999999" customHeight="1" x14ac:dyDescent="0.25">
      <c r="A372" s="66" t="s">
        <v>1129</v>
      </c>
      <c r="B372" s="201" t="s">
        <v>1130</v>
      </c>
      <c r="C372" s="201" t="s">
        <v>1131</v>
      </c>
      <c r="D372" s="66">
        <v>1</v>
      </c>
      <c r="E372" s="182">
        <v>17.7</v>
      </c>
      <c r="F372" s="182">
        <v>17.7</v>
      </c>
      <c r="G372" s="173">
        <f>IFERROR(VLOOKUP(B372,'[1]ВОМ КГ-3 СОЭКС'!$C$3:$K$2063,9,0),"-")</f>
        <v>0</v>
      </c>
      <c r="H372" s="174">
        <f>IFERROR(VLOOKUP(B372,'[1]ВОМ КГ-3 СОЭКС'!$C$3:$L$2063,10,0),"-")</f>
        <v>0</v>
      </c>
      <c r="I372" s="175" t="str">
        <f>IFERROR(VLOOKUP(B372,[2]Отгрузки!$B$313:$C$510,2,0),"-")</f>
        <v>-</v>
      </c>
      <c r="J372" s="176" t="str">
        <f t="shared" si="59"/>
        <v>-</v>
      </c>
      <c r="K372" s="179" t="str">
        <f>IFERROR(VLOOKUP(B372,'[3]08.10.25'!$B$305:$C$502,2,0),"-")</f>
        <v>-</v>
      </c>
      <c r="L372" s="180" t="str">
        <f t="shared" si="50"/>
        <v>-</v>
      </c>
      <c r="M372" s="181" t="str">
        <f t="shared" si="51"/>
        <v>-</v>
      </c>
      <c r="N372" s="214" t="str">
        <f t="shared" si="52"/>
        <v>-</v>
      </c>
      <c r="O372" s="220">
        <f t="shared" si="53"/>
        <v>0</v>
      </c>
      <c r="P372" s="221">
        <f t="shared" si="54"/>
        <v>0</v>
      </c>
      <c r="Q372" s="217" t="str">
        <f>IFERROR(VLOOKUP(B372,'[4]Выполнение 1'!$B$7:$D$236,3,0),"-")</f>
        <v>-</v>
      </c>
      <c r="R372" s="178" t="str">
        <f t="shared" si="55"/>
        <v>-</v>
      </c>
      <c r="S372" s="177"/>
      <c r="T372" s="184">
        <f t="shared" si="56"/>
        <v>0</v>
      </c>
      <c r="U372" s="224">
        <v>1</v>
      </c>
      <c r="V372" s="241">
        <v>17.7</v>
      </c>
      <c r="W372" s="246">
        <v>1</v>
      </c>
      <c r="X372" s="246">
        <v>17.7</v>
      </c>
      <c r="Y372" s="247">
        <f t="shared" si="57"/>
        <v>0</v>
      </c>
      <c r="Z372" s="247">
        <f t="shared" si="58"/>
        <v>0</v>
      </c>
      <c r="AA372" s="227" t="str">
        <f>IFERROR(VLOOKUP(B372,[5]Поставка!$B$3:$AA$2063,26,0),"-")</f>
        <v>-</v>
      </c>
      <c r="AB372" s="229" t="str">
        <f>IFERROR(VLOOKUP(C372,'[6]Приложение №1'!$C$7:$F$124,4,0),"-")</f>
        <v>-</v>
      </c>
    </row>
    <row r="373" spans="1:28" ht="16.149999999999999" customHeight="1" x14ac:dyDescent="0.25">
      <c r="A373" s="66" t="s">
        <v>1132</v>
      </c>
      <c r="B373" s="201" t="s">
        <v>1133</v>
      </c>
      <c r="C373" s="201" t="s">
        <v>1134</v>
      </c>
      <c r="D373" s="66">
        <v>2</v>
      </c>
      <c r="E373" s="182">
        <v>8.1</v>
      </c>
      <c r="F373" s="182">
        <v>16.2</v>
      </c>
      <c r="G373" s="173">
        <f>IFERROR(VLOOKUP(B373,'[1]ВОМ КГ-3 СОЭКС'!$C$3:$K$2063,9,0),"-")</f>
        <v>0</v>
      </c>
      <c r="H373" s="174">
        <f>IFERROR(VLOOKUP(B373,'[1]ВОМ КГ-3 СОЭКС'!$C$3:$L$2063,10,0),"-")</f>
        <v>0</v>
      </c>
      <c r="I373" s="175" t="str">
        <f>IFERROR(VLOOKUP(B373,[2]Отгрузки!$B$313:$C$510,2,0),"-")</f>
        <v>-</v>
      </c>
      <c r="J373" s="176" t="str">
        <f t="shared" si="59"/>
        <v>-</v>
      </c>
      <c r="K373" s="179" t="str">
        <f>IFERROR(VLOOKUP(B373,'[3]08.10.25'!$B$305:$C$502,2,0),"-")</f>
        <v>-</v>
      </c>
      <c r="L373" s="180" t="str">
        <f t="shared" si="50"/>
        <v>-</v>
      </c>
      <c r="M373" s="181" t="str">
        <f t="shared" si="51"/>
        <v>-</v>
      </c>
      <c r="N373" s="214" t="str">
        <f t="shared" si="52"/>
        <v>-</v>
      </c>
      <c r="O373" s="220">
        <f t="shared" si="53"/>
        <v>0</v>
      </c>
      <c r="P373" s="221">
        <f t="shared" si="54"/>
        <v>0</v>
      </c>
      <c r="Q373" s="217" t="str">
        <f>IFERROR(VLOOKUP(B373,'[4]Выполнение 1'!$B$7:$D$236,3,0),"-")</f>
        <v>-</v>
      </c>
      <c r="R373" s="178" t="str">
        <f t="shared" si="55"/>
        <v>-</v>
      </c>
      <c r="S373" s="177"/>
      <c r="T373" s="184">
        <f t="shared" si="56"/>
        <v>0</v>
      </c>
      <c r="U373" s="224">
        <v>2</v>
      </c>
      <c r="V373" s="241">
        <v>16.2</v>
      </c>
      <c r="W373" s="246">
        <v>2</v>
      </c>
      <c r="X373" s="246">
        <v>16.2</v>
      </c>
      <c r="Y373" s="247">
        <f t="shared" si="57"/>
        <v>0</v>
      </c>
      <c r="Z373" s="247">
        <f t="shared" si="58"/>
        <v>0</v>
      </c>
      <c r="AA373" s="227" t="str">
        <f>IFERROR(VLOOKUP(B373,[5]Поставка!$B$3:$AA$2063,26,0),"-")</f>
        <v>-</v>
      </c>
      <c r="AB373" s="229" t="str">
        <f>IFERROR(VLOOKUP(C373,'[6]Приложение №1'!$C$7:$F$124,4,0),"-")</f>
        <v>-</v>
      </c>
    </row>
    <row r="374" spans="1:28" ht="16.149999999999999" customHeight="1" x14ac:dyDescent="0.25">
      <c r="A374" s="66" t="s">
        <v>1135</v>
      </c>
      <c r="B374" s="201" t="s">
        <v>1136</v>
      </c>
      <c r="C374" s="201" t="s">
        <v>1137</v>
      </c>
      <c r="D374" s="66">
        <v>3</v>
      </c>
      <c r="E374" s="182">
        <v>20.3</v>
      </c>
      <c r="F374" s="182">
        <v>60.9</v>
      </c>
      <c r="G374" s="173">
        <f>IFERROR(VLOOKUP(B374,'[1]ВОМ КГ-3 СОЭКС'!$C$3:$K$2063,9,0),"-")</f>
        <v>0</v>
      </c>
      <c r="H374" s="174">
        <f>IFERROR(VLOOKUP(B374,'[1]ВОМ КГ-3 СОЭКС'!$C$3:$L$2063,10,0),"-")</f>
        <v>0</v>
      </c>
      <c r="I374" s="175" t="str">
        <f>IFERROR(VLOOKUP(B374,[2]Отгрузки!$B$313:$C$510,2,0),"-")</f>
        <v>-</v>
      </c>
      <c r="J374" s="176" t="str">
        <f t="shared" si="59"/>
        <v>-</v>
      </c>
      <c r="K374" s="179" t="str">
        <f>IFERROR(VLOOKUP(B374,'[3]08.10.25'!$B$305:$C$502,2,0),"-")</f>
        <v>-</v>
      </c>
      <c r="L374" s="180" t="str">
        <f t="shared" si="50"/>
        <v>-</v>
      </c>
      <c r="M374" s="181" t="str">
        <f t="shared" si="51"/>
        <v>-</v>
      </c>
      <c r="N374" s="214" t="str">
        <f t="shared" si="52"/>
        <v>-</v>
      </c>
      <c r="O374" s="220">
        <f t="shared" si="53"/>
        <v>0</v>
      </c>
      <c r="P374" s="221">
        <f t="shared" si="54"/>
        <v>0</v>
      </c>
      <c r="Q374" s="217" t="str">
        <f>IFERROR(VLOOKUP(B374,'[4]Выполнение 1'!$B$7:$D$236,3,0),"-")</f>
        <v>-</v>
      </c>
      <c r="R374" s="178" t="str">
        <f t="shared" si="55"/>
        <v>-</v>
      </c>
      <c r="S374" s="177"/>
      <c r="T374" s="184">
        <f t="shared" si="56"/>
        <v>0</v>
      </c>
      <c r="U374" s="224">
        <v>3</v>
      </c>
      <c r="V374" s="241">
        <v>60.9</v>
      </c>
      <c r="W374" s="246">
        <v>3</v>
      </c>
      <c r="X374" s="246">
        <v>60.900000000000006</v>
      </c>
      <c r="Y374" s="247">
        <f t="shared" si="57"/>
        <v>0</v>
      </c>
      <c r="Z374" s="247">
        <f t="shared" si="58"/>
        <v>0</v>
      </c>
      <c r="AA374" s="227" t="str">
        <f>IFERROR(VLOOKUP(B374,[5]Поставка!$B$3:$AA$2063,26,0),"-")</f>
        <v>-</v>
      </c>
      <c r="AB374" s="229" t="str">
        <f>IFERROR(VLOOKUP(C374,'[6]Приложение №1'!$C$7:$F$124,4,0),"-")</f>
        <v>-</v>
      </c>
    </row>
    <row r="375" spans="1:28" ht="16.149999999999999" customHeight="1" x14ac:dyDescent="0.25">
      <c r="A375" s="66" t="s">
        <v>1138</v>
      </c>
      <c r="B375" s="201" t="s">
        <v>1139</v>
      </c>
      <c r="C375" s="201" t="s">
        <v>1140</v>
      </c>
      <c r="D375" s="66">
        <v>3</v>
      </c>
      <c r="E375" s="182">
        <v>24</v>
      </c>
      <c r="F375" s="182">
        <v>72</v>
      </c>
      <c r="G375" s="173">
        <f>IFERROR(VLOOKUP(B375,'[1]ВОМ КГ-3 СОЭКС'!$C$3:$K$2063,9,0),"-")</f>
        <v>0</v>
      </c>
      <c r="H375" s="174">
        <f>IFERROR(VLOOKUP(B375,'[1]ВОМ КГ-3 СОЭКС'!$C$3:$L$2063,10,0),"-")</f>
        <v>0</v>
      </c>
      <c r="I375" s="175" t="str">
        <f>IFERROR(VLOOKUP(B375,[2]Отгрузки!$B$313:$C$510,2,0),"-")</f>
        <v>-</v>
      </c>
      <c r="J375" s="176" t="str">
        <f t="shared" si="59"/>
        <v>-</v>
      </c>
      <c r="K375" s="179" t="str">
        <f>IFERROR(VLOOKUP(B375,'[3]08.10.25'!$B$305:$C$502,2,0),"-")</f>
        <v>-</v>
      </c>
      <c r="L375" s="180" t="str">
        <f t="shared" si="50"/>
        <v>-</v>
      </c>
      <c r="M375" s="181" t="str">
        <f t="shared" si="51"/>
        <v>-</v>
      </c>
      <c r="N375" s="214" t="str">
        <f t="shared" si="52"/>
        <v>-</v>
      </c>
      <c r="O375" s="220">
        <f t="shared" si="53"/>
        <v>0</v>
      </c>
      <c r="P375" s="221">
        <f t="shared" si="54"/>
        <v>0</v>
      </c>
      <c r="Q375" s="217" t="str">
        <f>IFERROR(VLOOKUP(B375,'[4]Выполнение 1'!$B$7:$D$236,3,0),"-")</f>
        <v>-</v>
      </c>
      <c r="R375" s="178" t="str">
        <f t="shared" si="55"/>
        <v>-</v>
      </c>
      <c r="S375" s="177"/>
      <c r="T375" s="184">
        <f t="shared" si="56"/>
        <v>0</v>
      </c>
      <c r="U375" s="224">
        <v>3</v>
      </c>
      <c r="V375" s="241">
        <v>72</v>
      </c>
      <c r="W375" s="246">
        <v>3</v>
      </c>
      <c r="X375" s="246">
        <v>72</v>
      </c>
      <c r="Y375" s="247">
        <f t="shared" si="57"/>
        <v>0</v>
      </c>
      <c r="Z375" s="247">
        <f t="shared" si="58"/>
        <v>0</v>
      </c>
      <c r="AA375" s="227" t="str">
        <f>IFERROR(VLOOKUP(B375,[5]Поставка!$B$3:$AA$2063,26,0),"-")</f>
        <v>-</v>
      </c>
      <c r="AB375" s="229" t="str">
        <f>IFERROR(VLOOKUP(C375,'[6]Приложение №1'!$C$7:$F$124,4,0),"-")</f>
        <v>-</v>
      </c>
    </row>
    <row r="376" spans="1:28" ht="16.149999999999999" customHeight="1" x14ac:dyDescent="0.25">
      <c r="A376" s="66" t="s">
        <v>1141</v>
      </c>
      <c r="B376" s="201" t="s">
        <v>1142</v>
      </c>
      <c r="C376" s="201" t="s">
        <v>1143</v>
      </c>
      <c r="D376" s="66">
        <v>1</v>
      </c>
      <c r="E376" s="182">
        <v>7.6</v>
      </c>
      <c r="F376" s="182">
        <v>7.6</v>
      </c>
      <c r="G376" s="173">
        <f>IFERROR(VLOOKUP(B376,'[1]ВОМ КГ-3 СОЭКС'!$C$3:$K$2063,9,0),"-")</f>
        <v>0</v>
      </c>
      <c r="H376" s="174">
        <f>IFERROR(VLOOKUP(B376,'[1]ВОМ КГ-3 СОЭКС'!$C$3:$L$2063,10,0),"-")</f>
        <v>0</v>
      </c>
      <c r="I376" s="175" t="str">
        <f>IFERROR(VLOOKUP(B376,[2]Отгрузки!$B$313:$C$510,2,0),"-")</f>
        <v>-</v>
      </c>
      <c r="J376" s="176" t="str">
        <f t="shared" si="59"/>
        <v>-</v>
      </c>
      <c r="K376" s="179" t="str">
        <f>IFERROR(VLOOKUP(B376,'[3]08.10.25'!$B$305:$C$502,2,0),"-")</f>
        <v>-</v>
      </c>
      <c r="L376" s="180" t="str">
        <f t="shared" si="50"/>
        <v>-</v>
      </c>
      <c r="M376" s="181" t="str">
        <f t="shared" si="51"/>
        <v>-</v>
      </c>
      <c r="N376" s="214" t="str">
        <f t="shared" si="52"/>
        <v>-</v>
      </c>
      <c r="O376" s="220">
        <f t="shared" si="53"/>
        <v>0</v>
      </c>
      <c r="P376" s="221">
        <f t="shared" si="54"/>
        <v>0</v>
      </c>
      <c r="Q376" s="217" t="str">
        <f>IFERROR(VLOOKUP(B376,'[4]Выполнение 1'!$B$7:$D$236,3,0),"-")</f>
        <v>-</v>
      </c>
      <c r="R376" s="178" t="str">
        <f t="shared" si="55"/>
        <v>-</v>
      </c>
      <c r="S376" s="177"/>
      <c r="T376" s="184">
        <f t="shared" si="56"/>
        <v>0</v>
      </c>
      <c r="U376" s="224">
        <v>1</v>
      </c>
      <c r="V376" s="241">
        <v>7.6</v>
      </c>
      <c r="W376" s="246">
        <v>1</v>
      </c>
      <c r="X376" s="246">
        <v>7.6</v>
      </c>
      <c r="Y376" s="247">
        <f t="shared" si="57"/>
        <v>0</v>
      </c>
      <c r="Z376" s="247">
        <f t="shared" si="58"/>
        <v>0</v>
      </c>
      <c r="AA376" s="227" t="str">
        <f>IFERROR(VLOOKUP(B376,[5]Поставка!$B$3:$AA$2063,26,0),"-")</f>
        <v>-</v>
      </c>
      <c r="AB376" s="229" t="str">
        <f>IFERROR(VLOOKUP(C376,'[6]Приложение №1'!$C$7:$F$124,4,0),"-")</f>
        <v>-</v>
      </c>
    </row>
    <row r="377" spans="1:28" ht="16.149999999999999" customHeight="1" x14ac:dyDescent="0.25">
      <c r="A377" s="66" t="s">
        <v>1144</v>
      </c>
      <c r="B377" s="201" t="s">
        <v>1145</v>
      </c>
      <c r="C377" s="201" t="s">
        <v>1146</v>
      </c>
      <c r="D377" s="66">
        <v>1</v>
      </c>
      <c r="E377" s="182">
        <v>18.7</v>
      </c>
      <c r="F377" s="182">
        <v>18.7</v>
      </c>
      <c r="G377" s="173">
        <f>IFERROR(VLOOKUP(B377,'[1]ВОМ КГ-3 СОЭКС'!$C$3:$K$2063,9,0),"-")</f>
        <v>0</v>
      </c>
      <c r="H377" s="174">
        <f>IFERROR(VLOOKUP(B377,'[1]ВОМ КГ-3 СОЭКС'!$C$3:$L$2063,10,0),"-")</f>
        <v>0</v>
      </c>
      <c r="I377" s="175" t="str">
        <f>IFERROR(VLOOKUP(B377,[2]Отгрузки!$B$313:$C$510,2,0),"-")</f>
        <v>-</v>
      </c>
      <c r="J377" s="176" t="str">
        <f t="shared" si="59"/>
        <v>-</v>
      </c>
      <c r="K377" s="179" t="str">
        <f>IFERROR(VLOOKUP(B377,'[3]08.10.25'!$B$305:$C$502,2,0),"-")</f>
        <v>-</v>
      </c>
      <c r="L377" s="180" t="str">
        <f t="shared" si="50"/>
        <v>-</v>
      </c>
      <c r="M377" s="181" t="str">
        <f t="shared" si="51"/>
        <v>-</v>
      </c>
      <c r="N377" s="214" t="str">
        <f t="shared" si="52"/>
        <v>-</v>
      </c>
      <c r="O377" s="220">
        <f t="shared" si="53"/>
        <v>0</v>
      </c>
      <c r="P377" s="221">
        <f t="shared" si="54"/>
        <v>0</v>
      </c>
      <c r="Q377" s="217" t="str">
        <f>IFERROR(VLOOKUP(B377,'[4]Выполнение 1'!$B$7:$D$236,3,0),"-")</f>
        <v>-</v>
      </c>
      <c r="R377" s="178" t="str">
        <f t="shared" si="55"/>
        <v>-</v>
      </c>
      <c r="S377" s="177"/>
      <c r="T377" s="184">
        <f t="shared" si="56"/>
        <v>0</v>
      </c>
      <c r="U377" s="224">
        <v>1</v>
      </c>
      <c r="V377" s="241">
        <v>18.7</v>
      </c>
      <c r="W377" s="246">
        <v>1</v>
      </c>
      <c r="X377" s="246">
        <v>18.7</v>
      </c>
      <c r="Y377" s="247">
        <f t="shared" si="57"/>
        <v>0</v>
      </c>
      <c r="Z377" s="247">
        <f t="shared" si="58"/>
        <v>0</v>
      </c>
      <c r="AA377" s="227" t="str">
        <f>IFERROR(VLOOKUP(B377,[5]Поставка!$B$3:$AA$2063,26,0),"-")</f>
        <v>-</v>
      </c>
      <c r="AB377" s="229" t="str">
        <f>IFERROR(VLOOKUP(C377,'[6]Приложение №1'!$C$7:$F$124,4,0),"-")</f>
        <v>-</v>
      </c>
    </row>
    <row r="378" spans="1:28" ht="16.149999999999999" customHeight="1" x14ac:dyDescent="0.25">
      <c r="A378" s="66" t="s">
        <v>1147</v>
      </c>
      <c r="B378" s="201" t="s">
        <v>1148</v>
      </c>
      <c r="C378" s="201" t="s">
        <v>1149</v>
      </c>
      <c r="D378" s="66">
        <v>1</v>
      </c>
      <c r="E378" s="182">
        <v>72.400000000000006</v>
      </c>
      <c r="F378" s="182">
        <v>72.400000000000006</v>
      </c>
      <c r="G378" s="173">
        <f>IFERROR(VLOOKUP(B378,'[1]ВОМ КГ-3 СОЭКС'!$C$3:$K$2063,9,0),"-")</f>
        <v>0</v>
      </c>
      <c r="H378" s="174">
        <f>IFERROR(VLOOKUP(B378,'[1]ВОМ КГ-3 СОЭКС'!$C$3:$L$2063,10,0),"-")</f>
        <v>0</v>
      </c>
      <c r="I378" s="175" t="str">
        <f>IFERROR(VLOOKUP(B378,[2]Отгрузки!$B$313:$C$510,2,0),"-")</f>
        <v>-</v>
      </c>
      <c r="J378" s="176" t="str">
        <f t="shared" si="59"/>
        <v>-</v>
      </c>
      <c r="K378" s="179" t="str">
        <f>IFERROR(VLOOKUP(B378,'[3]08.10.25'!$B$305:$C$502,2,0),"-")</f>
        <v>-</v>
      </c>
      <c r="L378" s="180" t="str">
        <f t="shared" si="50"/>
        <v>-</v>
      </c>
      <c r="M378" s="181" t="str">
        <f t="shared" si="51"/>
        <v>-</v>
      </c>
      <c r="N378" s="214" t="str">
        <f t="shared" si="52"/>
        <v>-</v>
      </c>
      <c r="O378" s="220">
        <f t="shared" si="53"/>
        <v>0</v>
      </c>
      <c r="P378" s="221">
        <f t="shared" si="54"/>
        <v>0</v>
      </c>
      <c r="Q378" s="217" t="str">
        <f>IFERROR(VLOOKUP(B378,'[4]Выполнение 1'!$B$7:$D$236,3,0),"-")</f>
        <v>-</v>
      </c>
      <c r="R378" s="178" t="str">
        <f t="shared" si="55"/>
        <v>-</v>
      </c>
      <c r="S378" s="177"/>
      <c r="T378" s="184">
        <f t="shared" si="56"/>
        <v>0</v>
      </c>
      <c r="U378" s="224">
        <v>1</v>
      </c>
      <c r="V378" s="241">
        <v>72.400000000000006</v>
      </c>
      <c r="W378" s="246">
        <v>1</v>
      </c>
      <c r="X378" s="246">
        <v>72.400000000000006</v>
      </c>
      <c r="Y378" s="247">
        <f t="shared" si="57"/>
        <v>0</v>
      </c>
      <c r="Z378" s="247">
        <f t="shared" si="58"/>
        <v>0</v>
      </c>
      <c r="AA378" s="227" t="str">
        <f>IFERROR(VLOOKUP(B378,[5]Поставка!$B$3:$AA$2063,26,0),"-")</f>
        <v>-</v>
      </c>
      <c r="AB378" s="229" t="str">
        <f>IFERROR(VLOOKUP(C378,'[6]Приложение №1'!$C$7:$F$124,4,0),"-")</f>
        <v>-</v>
      </c>
    </row>
    <row r="379" spans="1:28" ht="16.149999999999999" customHeight="1" x14ac:dyDescent="0.25">
      <c r="A379" s="66" t="s">
        <v>1150</v>
      </c>
      <c r="B379" s="201" t="s">
        <v>1151</v>
      </c>
      <c r="C379" s="201" t="s">
        <v>1152</v>
      </c>
      <c r="D379" s="66">
        <v>2</v>
      </c>
      <c r="E379" s="182">
        <v>43</v>
      </c>
      <c r="F379" s="182">
        <v>86</v>
      </c>
      <c r="G379" s="173">
        <f>IFERROR(VLOOKUP(B379,'[1]ВОМ КГ-3 СОЭКС'!$C$3:$K$2063,9,0),"-")</f>
        <v>0</v>
      </c>
      <c r="H379" s="174">
        <f>IFERROR(VLOOKUP(B379,'[1]ВОМ КГ-3 СОЭКС'!$C$3:$L$2063,10,0),"-")</f>
        <v>0</v>
      </c>
      <c r="I379" s="175" t="str">
        <f>IFERROR(VLOOKUP(B379,[2]Отгрузки!$B$313:$C$510,2,0),"-")</f>
        <v>-</v>
      </c>
      <c r="J379" s="176" t="str">
        <f t="shared" si="59"/>
        <v>-</v>
      </c>
      <c r="K379" s="179" t="str">
        <f>IFERROR(VLOOKUP(B379,'[3]08.10.25'!$B$305:$C$502,2,0),"-")</f>
        <v>-</v>
      </c>
      <c r="L379" s="180" t="str">
        <f t="shared" si="50"/>
        <v>-</v>
      </c>
      <c r="M379" s="181" t="str">
        <f t="shared" si="51"/>
        <v>-</v>
      </c>
      <c r="N379" s="214" t="str">
        <f t="shared" si="52"/>
        <v>-</v>
      </c>
      <c r="O379" s="220">
        <f t="shared" si="53"/>
        <v>0</v>
      </c>
      <c r="P379" s="221">
        <f t="shared" si="54"/>
        <v>0</v>
      </c>
      <c r="Q379" s="217" t="str">
        <f>IFERROR(VLOOKUP(B379,'[4]Выполнение 1'!$B$7:$D$236,3,0),"-")</f>
        <v>-</v>
      </c>
      <c r="R379" s="178" t="str">
        <f t="shared" si="55"/>
        <v>-</v>
      </c>
      <c r="S379" s="177"/>
      <c r="T379" s="184">
        <f t="shared" si="56"/>
        <v>0</v>
      </c>
      <c r="U379" s="224">
        <v>2</v>
      </c>
      <c r="V379" s="241">
        <v>86</v>
      </c>
      <c r="W379" s="246">
        <v>2</v>
      </c>
      <c r="X379" s="246">
        <v>86</v>
      </c>
      <c r="Y379" s="247">
        <f t="shared" si="57"/>
        <v>0</v>
      </c>
      <c r="Z379" s="247">
        <f t="shared" si="58"/>
        <v>0</v>
      </c>
      <c r="AA379" s="227" t="str">
        <f>IFERROR(VLOOKUP(B379,[5]Поставка!$B$3:$AA$2063,26,0),"-")</f>
        <v>-</v>
      </c>
      <c r="AB379" s="229" t="str">
        <f>IFERROR(VLOOKUP(C379,'[6]Приложение №1'!$C$7:$F$124,4,0),"-")</f>
        <v>-</v>
      </c>
    </row>
    <row r="380" spans="1:28" ht="16.149999999999999" customHeight="1" x14ac:dyDescent="0.25">
      <c r="A380" s="66" t="s">
        <v>1153</v>
      </c>
      <c r="B380" s="201" t="s">
        <v>1154</v>
      </c>
      <c r="C380" s="201" t="s">
        <v>1155</v>
      </c>
      <c r="D380" s="66">
        <v>1</v>
      </c>
      <c r="E380" s="182">
        <v>16.2</v>
      </c>
      <c r="F380" s="182">
        <v>16.2</v>
      </c>
      <c r="G380" s="173">
        <f>IFERROR(VLOOKUP(B380,'[1]ВОМ КГ-3 СОЭКС'!$C$3:$K$2063,9,0),"-")</f>
        <v>0</v>
      </c>
      <c r="H380" s="174">
        <f>IFERROR(VLOOKUP(B380,'[1]ВОМ КГ-3 СОЭКС'!$C$3:$L$2063,10,0),"-")</f>
        <v>0</v>
      </c>
      <c r="I380" s="175" t="str">
        <f>IFERROR(VLOOKUP(B380,[2]Отгрузки!$B$313:$C$510,2,0),"-")</f>
        <v>-</v>
      </c>
      <c r="J380" s="176" t="str">
        <f t="shared" si="59"/>
        <v>-</v>
      </c>
      <c r="K380" s="179" t="str">
        <f>IFERROR(VLOOKUP(B380,'[3]08.10.25'!$B$305:$C$502,2,0),"-")</f>
        <v>-</v>
      </c>
      <c r="L380" s="180" t="str">
        <f t="shared" si="50"/>
        <v>-</v>
      </c>
      <c r="M380" s="181" t="str">
        <f t="shared" si="51"/>
        <v>-</v>
      </c>
      <c r="N380" s="214" t="str">
        <f t="shared" si="52"/>
        <v>-</v>
      </c>
      <c r="O380" s="220">
        <f t="shared" si="53"/>
        <v>0</v>
      </c>
      <c r="P380" s="221">
        <f t="shared" si="54"/>
        <v>0</v>
      </c>
      <c r="Q380" s="217" t="str">
        <f>IFERROR(VLOOKUP(B380,'[4]Выполнение 1'!$B$7:$D$236,3,0),"-")</f>
        <v>-</v>
      </c>
      <c r="R380" s="178" t="str">
        <f t="shared" si="55"/>
        <v>-</v>
      </c>
      <c r="S380" s="177"/>
      <c r="T380" s="184">
        <f t="shared" si="56"/>
        <v>0</v>
      </c>
      <c r="U380" s="224">
        <v>1</v>
      </c>
      <c r="V380" s="241">
        <v>16.2</v>
      </c>
      <c r="W380" s="246">
        <v>1</v>
      </c>
      <c r="X380" s="246">
        <v>16.2</v>
      </c>
      <c r="Y380" s="247">
        <f t="shared" si="57"/>
        <v>0</v>
      </c>
      <c r="Z380" s="247">
        <f t="shared" si="58"/>
        <v>0</v>
      </c>
      <c r="AA380" s="227" t="str">
        <f>IFERROR(VLOOKUP(B380,[5]Поставка!$B$3:$AA$2063,26,0),"-")</f>
        <v>-</v>
      </c>
      <c r="AB380" s="229" t="str">
        <f>IFERROR(VLOOKUP(C380,'[6]Приложение №1'!$C$7:$F$124,4,0),"-")</f>
        <v>-</v>
      </c>
    </row>
    <row r="381" spans="1:28" ht="16.149999999999999" customHeight="1" x14ac:dyDescent="0.25">
      <c r="A381" s="66" t="s">
        <v>1156</v>
      </c>
      <c r="B381" s="201" t="s">
        <v>1157</v>
      </c>
      <c r="C381" s="201" t="s">
        <v>1158</v>
      </c>
      <c r="D381" s="66">
        <v>1</v>
      </c>
      <c r="E381" s="182">
        <v>19.600000000000001</v>
      </c>
      <c r="F381" s="182">
        <v>19.600000000000001</v>
      </c>
      <c r="G381" s="173">
        <f>IFERROR(VLOOKUP(B381,'[1]ВОМ КГ-3 СОЭКС'!$C$3:$K$2063,9,0),"-")</f>
        <v>0</v>
      </c>
      <c r="H381" s="174">
        <f>IFERROR(VLOOKUP(B381,'[1]ВОМ КГ-3 СОЭКС'!$C$3:$L$2063,10,0),"-")</f>
        <v>0</v>
      </c>
      <c r="I381" s="175" t="str">
        <f>IFERROR(VLOOKUP(B381,[2]Отгрузки!$B$313:$C$510,2,0),"-")</f>
        <v>-</v>
      </c>
      <c r="J381" s="176" t="str">
        <f t="shared" si="59"/>
        <v>-</v>
      </c>
      <c r="K381" s="179" t="str">
        <f>IFERROR(VLOOKUP(B381,'[3]08.10.25'!$B$305:$C$502,2,0),"-")</f>
        <v>-</v>
      </c>
      <c r="L381" s="180" t="str">
        <f t="shared" si="50"/>
        <v>-</v>
      </c>
      <c r="M381" s="181" t="str">
        <f t="shared" si="51"/>
        <v>-</v>
      </c>
      <c r="N381" s="214" t="str">
        <f t="shared" si="52"/>
        <v>-</v>
      </c>
      <c r="O381" s="220">
        <f t="shared" si="53"/>
        <v>0</v>
      </c>
      <c r="P381" s="221">
        <f t="shared" si="54"/>
        <v>0</v>
      </c>
      <c r="Q381" s="217" t="str">
        <f>IFERROR(VLOOKUP(B381,'[4]Выполнение 1'!$B$7:$D$236,3,0),"-")</f>
        <v>-</v>
      </c>
      <c r="R381" s="178" t="str">
        <f t="shared" si="55"/>
        <v>-</v>
      </c>
      <c r="S381" s="177"/>
      <c r="T381" s="184">
        <f t="shared" si="56"/>
        <v>0</v>
      </c>
      <c r="U381" s="224">
        <v>1</v>
      </c>
      <c r="V381" s="241">
        <v>19.600000000000001</v>
      </c>
      <c r="W381" s="246">
        <v>1</v>
      </c>
      <c r="X381" s="246">
        <v>19.600000000000001</v>
      </c>
      <c r="Y381" s="247">
        <f t="shared" si="57"/>
        <v>0</v>
      </c>
      <c r="Z381" s="247">
        <f t="shared" si="58"/>
        <v>0</v>
      </c>
      <c r="AA381" s="227" t="str">
        <f>IFERROR(VLOOKUP(B381,[5]Поставка!$B$3:$AA$2063,26,0),"-")</f>
        <v>-</v>
      </c>
      <c r="AB381" s="229" t="str">
        <f>IFERROR(VLOOKUP(C381,'[6]Приложение №1'!$C$7:$F$124,4,0),"-")</f>
        <v>-</v>
      </c>
    </row>
    <row r="382" spans="1:28" ht="16.149999999999999" customHeight="1" x14ac:dyDescent="0.25">
      <c r="A382" s="66" t="s">
        <v>1159</v>
      </c>
      <c r="B382" s="201" t="s">
        <v>1160</v>
      </c>
      <c r="C382" s="201" t="s">
        <v>1161</v>
      </c>
      <c r="D382" s="66">
        <v>1</v>
      </c>
      <c r="E382" s="182">
        <v>19.600000000000001</v>
      </c>
      <c r="F382" s="182">
        <v>19.600000000000001</v>
      </c>
      <c r="G382" s="173">
        <f>IFERROR(VLOOKUP(B382,'[1]ВОМ КГ-3 СОЭКС'!$C$3:$K$2063,9,0),"-")</f>
        <v>0</v>
      </c>
      <c r="H382" s="174">
        <f>IFERROR(VLOOKUP(B382,'[1]ВОМ КГ-3 СОЭКС'!$C$3:$L$2063,10,0),"-")</f>
        <v>0</v>
      </c>
      <c r="I382" s="175" t="str">
        <f>IFERROR(VLOOKUP(B382,[2]Отгрузки!$B$313:$C$510,2,0),"-")</f>
        <v>-</v>
      </c>
      <c r="J382" s="176" t="str">
        <f t="shared" si="59"/>
        <v>-</v>
      </c>
      <c r="K382" s="179" t="str">
        <f>IFERROR(VLOOKUP(B382,'[3]08.10.25'!$B$305:$C$502,2,0),"-")</f>
        <v>-</v>
      </c>
      <c r="L382" s="180" t="str">
        <f t="shared" si="50"/>
        <v>-</v>
      </c>
      <c r="M382" s="181" t="str">
        <f t="shared" si="51"/>
        <v>-</v>
      </c>
      <c r="N382" s="214" t="str">
        <f t="shared" si="52"/>
        <v>-</v>
      </c>
      <c r="O382" s="220">
        <f t="shared" si="53"/>
        <v>0</v>
      </c>
      <c r="P382" s="221">
        <f t="shared" si="54"/>
        <v>0</v>
      </c>
      <c r="Q382" s="217" t="str">
        <f>IFERROR(VLOOKUP(B382,'[4]Выполнение 1'!$B$7:$D$236,3,0),"-")</f>
        <v>-</v>
      </c>
      <c r="R382" s="178" t="str">
        <f t="shared" si="55"/>
        <v>-</v>
      </c>
      <c r="S382" s="177"/>
      <c r="T382" s="184">
        <f t="shared" si="56"/>
        <v>0</v>
      </c>
      <c r="U382" s="224">
        <v>1</v>
      </c>
      <c r="V382" s="241">
        <v>19.600000000000001</v>
      </c>
      <c r="W382" s="246">
        <v>1</v>
      </c>
      <c r="X382" s="246">
        <v>19.600000000000001</v>
      </c>
      <c r="Y382" s="247">
        <f t="shared" si="57"/>
        <v>0</v>
      </c>
      <c r="Z382" s="247">
        <f t="shared" si="58"/>
        <v>0</v>
      </c>
      <c r="AA382" s="227" t="str">
        <f>IFERROR(VLOOKUP(B382,[5]Поставка!$B$3:$AA$2063,26,0),"-")</f>
        <v>-</v>
      </c>
      <c r="AB382" s="229" t="str">
        <f>IFERROR(VLOOKUP(C382,'[6]Приложение №1'!$C$7:$F$124,4,0),"-")</f>
        <v>-</v>
      </c>
    </row>
    <row r="383" spans="1:28" ht="16.149999999999999" customHeight="1" x14ac:dyDescent="0.25">
      <c r="A383" s="66" t="s">
        <v>1162</v>
      </c>
      <c r="B383" s="201" t="s">
        <v>1163</v>
      </c>
      <c r="C383" s="201" t="s">
        <v>1164</v>
      </c>
      <c r="D383" s="66">
        <v>1</v>
      </c>
      <c r="E383" s="182">
        <v>6</v>
      </c>
      <c r="F383" s="182">
        <v>6</v>
      </c>
      <c r="G383" s="173">
        <f>IFERROR(VLOOKUP(B383,'[1]ВОМ КГ-3 СОЭКС'!$C$3:$K$2063,9,0),"-")</f>
        <v>0</v>
      </c>
      <c r="H383" s="174">
        <f>IFERROR(VLOOKUP(B383,'[1]ВОМ КГ-3 СОЭКС'!$C$3:$L$2063,10,0),"-")</f>
        <v>0</v>
      </c>
      <c r="I383" s="175" t="str">
        <f>IFERROR(VLOOKUP(B383,[2]Отгрузки!$B$313:$C$510,2,0),"-")</f>
        <v>-</v>
      </c>
      <c r="J383" s="176" t="str">
        <f t="shared" si="59"/>
        <v>-</v>
      </c>
      <c r="K383" s="179" t="str">
        <f>IFERROR(VLOOKUP(B383,'[3]08.10.25'!$B$305:$C$502,2,0),"-")</f>
        <v>-</v>
      </c>
      <c r="L383" s="180" t="str">
        <f t="shared" si="50"/>
        <v>-</v>
      </c>
      <c r="M383" s="181" t="str">
        <f t="shared" si="51"/>
        <v>-</v>
      </c>
      <c r="N383" s="214" t="str">
        <f t="shared" si="52"/>
        <v>-</v>
      </c>
      <c r="O383" s="220">
        <f t="shared" si="53"/>
        <v>0</v>
      </c>
      <c r="P383" s="221">
        <f t="shared" si="54"/>
        <v>0</v>
      </c>
      <c r="Q383" s="217" t="str">
        <f>IFERROR(VLOOKUP(B383,'[4]Выполнение 1'!$B$7:$D$236,3,0),"-")</f>
        <v>-</v>
      </c>
      <c r="R383" s="178" t="str">
        <f t="shared" si="55"/>
        <v>-</v>
      </c>
      <c r="S383" s="177"/>
      <c r="T383" s="184">
        <f t="shared" si="56"/>
        <v>0</v>
      </c>
      <c r="U383" s="224">
        <v>1</v>
      </c>
      <c r="V383" s="241">
        <v>6</v>
      </c>
      <c r="W383" s="246">
        <v>1</v>
      </c>
      <c r="X383" s="246">
        <v>6</v>
      </c>
      <c r="Y383" s="247">
        <f t="shared" si="57"/>
        <v>0</v>
      </c>
      <c r="Z383" s="247">
        <f t="shared" si="58"/>
        <v>0</v>
      </c>
      <c r="AA383" s="227" t="str">
        <f>IFERROR(VLOOKUP(B383,[5]Поставка!$B$3:$AA$2063,26,0),"-")</f>
        <v>-</v>
      </c>
      <c r="AB383" s="229" t="str">
        <f>IFERROR(VLOOKUP(C383,'[6]Приложение №1'!$C$7:$F$124,4,0),"-")</f>
        <v>-</v>
      </c>
    </row>
    <row r="384" spans="1:28" ht="16.149999999999999" customHeight="1" x14ac:dyDescent="0.25">
      <c r="A384" s="66" t="s">
        <v>1165</v>
      </c>
      <c r="B384" s="201" t="s">
        <v>1166</v>
      </c>
      <c r="C384" s="201" t="s">
        <v>1167</v>
      </c>
      <c r="D384" s="66">
        <v>1</v>
      </c>
      <c r="E384" s="182">
        <v>16.399999999999999</v>
      </c>
      <c r="F384" s="182">
        <v>16.399999999999999</v>
      </c>
      <c r="G384" s="173">
        <f>IFERROR(VLOOKUP(B384,'[1]ВОМ КГ-3 СОЭКС'!$C$3:$K$2063,9,0),"-")</f>
        <v>0</v>
      </c>
      <c r="H384" s="174">
        <f>IFERROR(VLOOKUP(B384,'[1]ВОМ КГ-3 СОЭКС'!$C$3:$L$2063,10,0),"-")</f>
        <v>0</v>
      </c>
      <c r="I384" s="175" t="str">
        <f>IFERROR(VLOOKUP(B384,[2]Отгрузки!$B$313:$C$510,2,0),"-")</f>
        <v>-</v>
      </c>
      <c r="J384" s="176" t="str">
        <f t="shared" si="59"/>
        <v>-</v>
      </c>
      <c r="K384" s="179" t="str">
        <f>IFERROR(VLOOKUP(B384,'[3]08.10.25'!$B$305:$C$502,2,0),"-")</f>
        <v>-</v>
      </c>
      <c r="L384" s="180" t="str">
        <f t="shared" si="50"/>
        <v>-</v>
      </c>
      <c r="M384" s="181" t="str">
        <f t="shared" si="51"/>
        <v>-</v>
      </c>
      <c r="N384" s="214" t="str">
        <f t="shared" si="52"/>
        <v>-</v>
      </c>
      <c r="O384" s="220">
        <f t="shared" si="53"/>
        <v>0</v>
      </c>
      <c r="P384" s="221">
        <f t="shared" si="54"/>
        <v>0</v>
      </c>
      <c r="Q384" s="217" t="str">
        <f>IFERROR(VLOOKUP(B384,'[4]Выполнение 1'!$B$7:$D$236,3,0),"-")</f>
        <v>-</v>
      </c>
      <c r="R384" s="178" t="str">
        <f t="shared" si="55"/>
        <v>-</v>
      </c>
      <c r="S384" s="177"/>
      <c r="T384" s="184">
        <f t="shared" si="56"/>
        <v>0</v>
      </c>
      <c r="U384" s="224">
        <v>1</v>
      </c>
      <c r="V384" s="241">
        <v>16.399999999999999</v>
      </c>
      <c r="W384" s="246">
        <v>1</v>
      </c>
      <c r="X384" s="246">
        <v>16.399999999999999</v>
      </c>
      <c r="Y384" s="247">
        <f t="shared" si="57"/>
        <v>0</v>
      </c>
      <c r="Z384" s="247">
        <f t="shared" si="58"/>
        <v>0</v>
      </c>
      <c r="AA384" s="227" t="str">
        <f>IFERROR(VLOOKUP(B384,[5]Поставка!$B$3:$AA$2063,26,0),"-")</f>
        <v>-</v>
      </c>
      <c r="AB384" s="229" t="str">
        <f>IFERROR(VLOOKUP(C384,'[6]Приложение №1'!$C$7:$F$124,4,0),"-")</f>
        <v>-</v>
      </c>
    </row>
    <row r="385" spans="1:28" ht="16.149999999999999" customHeight="1" x14ac:dyDescent="0.25">
      <c r="A385" s="66" t="s">
        <v>1168</v>
      </c>
      <c r="B385" s="201" t="s">
        <v>1169</v>
      </c>
      <c r="C385" s="201" t="s">
        <v>1170</v>
      </c>
      <c r="D385" s="66">
        <v>1</v>
      </c>
      <c r="E385" s="182">
        <v>16.2</v>
      </c>
      <c r="F385" s="182">
        <v>16.2</v>
      </c>
      <c r="G385" s="173">
        <f>IFERROR(VLOOKUP(B385,'[1]ВОМ КГ-3 СОЭКС'!$C$3:$K$2063,9,0),"-")</f>
        <v>0</v>
      </c>
      <c r="H385" s="174">
        <f>IFERROR(VLOOKUP(B385,'[1]ВОМ КГ-3 СОЭКС'!$C$3:$L$2063,10,0),"-")</f>
        <v>0</v>
      </c>
      <c r="I385" s="175" t="str">
        <f>IFERROR(VLOOKUP(B385,[2]Отгрузки!$B$313:$C$510,2,0),"-")</f>
        <v>-</v>
      </c>
      <c r="J385" s="176" t="str">
        <f t="shared" si="59"/>
        <v>-</v>
      </c>
      <c r="K385" s="179" t="str">
        <f>IFERROR(VLOOKUP(B385,'[3]08.10.25'!$B$305:$C$502,2,0),"-")</f>
        <v>-</v>
      </c>
      <c r="L385" s="180" t="str">
        <f t="shared" si="50"/>
        <v>-</v>
      </c>
      <c r="M385" s="181" t="str">
        <f t="shared" si="51"/>
        <v>-</v>
      </c>
      <c r="N385" s="214" t="str">
        <f t="shared" si="52"/>
        <v>-</v>
      </c>
      <c r="O385" s="220">
        <f t="shared" si="53"/>
        <v>0</v>
      </c>
      <c r="P385" s="221">
        <f t="shared" si="54"/>
        <v>0</v>
      </c>
      <c r="Q385" s="217" t="str">
        <f>IFERROR(VLOOKUP(B385,'[4]Выполнение 1'!$B$7:$D$236,3,0),"-")</f>
        <v>-</v>
      </c>
      <c r="R385" s="178" t="str">
        <f t="shared" si="55"/>
        <v>-</v>
      </c>
      <c r="S385" s="177"/>
      <c r="T385" s="184">
        <f t="shared" si="56"/>
        <v>0</v>
      </c>
      <c r="U385" s="224">
        <v>1</v>
      </c>
      <c r="V385" s="241">
        <v>16.2</v>
      </c>
      <c r="W385" s="246">
        <v>1</v>
      </c>
      <c r="X385" s="246">
        <v>16.2</v>
      </c>
      <c r="Y385" s="247">
        <f t="shared" si="57"/>
        <v>0</v>
      </c>
      <c r="Z385" s="247">
        <f t="shared" si="58"/>
        <v>0</v>
      </c>
      <c r="AA385" s="227" t="str">
        <f>IFERROR(VLOOKUP(B385,[5]Поставка!$B$3:$AA$2063,26,0),"-")</f>
        <v>-</v>
      </c>
      <c r="AB385" s="229" t="str">
        <f>IFERROR(VLOOKUP(C385,'[6]Приложение №1'!$C$7:$F$124,4,0),"-")</f>
        <v>-</v>
      </c>
    </row>
    <row r="386" spans="1:28" ht="16.149999999999999" customHeight="1" x14ac:dyDescent="0.25">
      <c r="A386" s="66" t="s">
        <v>1171</v>
      </c>
      <c r="B386" s="201" t="s">
        <v>1172</v>
      </c>
      <c r="C386" s="201" t="s">
        <v>1173</v>
      </c>
      <c r="D386" s="66">
        <v>1</v>
      </c>
      <c r="E386" s="182">
        <v>18</v>
      </c>
      <c r="F386" s="182">
        <v>18</v>
      </c>
      <c r="G386" s="173">
        <f>IFERROR(VLOOKUP(B386,'[1]ВОМ КГ-3 СОЭКС'!$C$3:$K$2063,9,0),"-")</f>
        <v>0</v>
      </c>
      <c r="H386" s="174">
        <f>IFERROR(VLOOKUP(B386,'[1]ВОМ КГ-3 СОЭКС'!$C$3:$L$2063,10,0),"-")</f>
        <v>0</v>
      </c>
      <c r="I386" s="175" t="str">
        <f>IFERROR(VLOOKUP(B386,[2]Отгрузки!$B$313:$C$510,2,0),"-")</f>
        <v>-</v>
      </c>
      <c r="J386" s="176" t="str">
        <f t="shared" si="59"/>
        <v>-</v>
      </c>
      <c r="K386" s="179" t="str">
        <f>IFERROR(VLOOKUP(B386,'[3]08.10.25'!$B$305:$C$502,2,0),"-")</f>
        <v>-</v>
      </c>
      <c r="L386" s="180" t="str">
        <f t="shared" ref="L386:L449" si="60">IFERROR(K386*E386,"-")</f>
        <v>-</v>
      </c>
      <c r="M386" s="181" t="str">
        <f t="shared" ref="M386:M449" si="61">IFERROR(K386-I386,"-")</f>
        <v>-</v>
      </c>
      <c r="N386" s="214" t="str">
        <f t="shared" ref="N386:N449" si="62">IFERROR(M386*E386,"-")</f>
        <v>-</v>
      </c>
      <c r="O386" s="220">
        <f t="shared" ref="O386:O449" si="63">IFERROR(IF(ISNUMBER(G386),G386,0)-IF(ISNUMBER(K386),K386,0),"-")</f>
        <v>0</v>
      </c>
      <c r="P386" s="221">
        <f t="shared" ref="P386:P449" si="64">IFERROR(O386*E386,"-")</f>
        <v>0</v>
      </c>
      <c r="Q386" s="217" t="str">
        <f>IFERROR(VLOOKUP(B386,'[4]Выполнение 1'!$B$7:$D$236,3,0),"-")</f>
        <v>-</v>
      </c>
      <c r="R386" s="178" t="str">
        <f t="shared" ref="R386:R449" si="65">IFERROR(Q386*E386,"-")</f>
        <v>-</v>
      </c>
      <c r="S386" s="177"/>
      <c r="T386" s="184">
        <f t="shared" si="56"/>
        <v>0</v>
      </c>
      <c r="U386" s="224">
        <v>1</v>
      </c>
      <c r="V386" s="241">
        <v>18</v>
      </c>
      <c r="W386" s="246">
        <v>1</v>
      </c>
      <c r="X386" s="246">
        <v>18</v>
      </c>
      <c r="Y386" s="247">
        <f t="shared" si="57"/>
        <v>0</v>
      </c>
      <c r="Z386" s="247">
        <f t="shared" si="58"/>
        <v>0</v>
      </c>
      <c r="AA386" s="227" t="str">
        <f>IFERROR(VLOOKUP(B386,[5]Поставка!$B$3:$AA$2063,26,0),"-")</f>
        <v>-</v>
      </c>
      <c r="AB386" s="229" t="str">
        <f>IFERROR(VLOOKUP(C386,'[6]Приложение №1'!$C$7:$F$124,4,0),"-")</f>
        <v>-</v>
      </c>
    </row>
    <row r="387" spans="1:28" ht="16.149999999999999" customHeight="1" x14ac:dyDescent="0.25">
      <c r="A387" s="66" t="s">
        <v>1174</v>
      </c>
      <c r="B387" s="201" t="s">
        <v>1175</v>
      </c>
      <c r="C387" s="201" t="s">
        <v>1176</v>
      </c>
      <c r="D387" s="66">
        <v>1</v>
      </c>
      <c r="E387" s="182">
        <v>15.3</v>
      </c>
      <c r="F387" s="182">
        <v>15.3</v>
      </c>
      <c r="G387" s="173">
        <f>IFERROR(VLOOKUP(B387,'[1]ВОМ КГ-3 СОЭКС'!$C$3:$K$2063,9,0),"-")</f>
        <v>0</v>
      </c>
      <c r="H387" s="174">
        <f>IFERROR(VLOOKUP(B387,'[1]ВОМ КГ-3 СОЭКС'!$C$3:$L$2063,10,0),"-")</f>
        <v>0</v>
      </c>
      <c r="I387" s="175" t="str">
        <f>IFERROR(VLOOKUP(B387,[2]Отгрузки!$B$313:$C$510,2,0),"-")</f>
        <v>-</v>
      </c>
      <c r="J387" s="176" t="str">
        <f t="shared" si="59"/>
        <v>-</v>
      </c>
      <c r="K387" s="179" t="str">
        <f>IFERROR(VLOOKUP(B387,'[3]08.10.25'!$B$305:$C$502,2,0),"-")</f>
        <v>-</v>
      </c>
      <c r="L387" s="180" t="str">
        <f t="shared" si="60"/>
        <v>-</v>
      </c>
      <c r="M387" s="181" t="str">
        <f t="shared" si="61"/>
        <v>-</v>
      </c>
      <c r="N387" s="214" t="str">
        <f t="shared" si="62"/>
        <v>-</v>
      </c>
      <c r="O387" s="220">
        <f t="shared" si="63"/>
        <v>0</v>
      </c>
      <c r="P387" s="221">
        <f t="shared" si="64"/>
        <v>0</v>
      </c>
      <c r="Q387" s="217" t="str">
        <f>IFERROR(VLOOKUP(B387,'[4]Выполнение 1'!$B$7:$D$236,3,0),"-")</f>
        <v>-</v>
      </c>
      <c r="R387" s="178" t="str">
        <f t="shared" si="65"/>
        <v>-</v>
      </c>
      <c r="S387" s="177"/>
      <c r="T387" s="184">
        <f t="shared" ref="T387:T450" si="66">S387*E387</f>
        <v>0</v>
      </c>
      <c r="U387" s="224">
        <v>1</v>
      </c>
      <c r="V387" s="241">
        <v>15.3</v>
      </c>
      <c r="W387" s="246">
        <v>1</v>
      </c>
      <c r="X387" s="246">
        <v>15.3</v>
      </c>
      <c r="Y387" s="247">
        <f t="shared" ref="Y387:Y450" si="67">ROUND(ABS(VALUE(SUBSTITUTE(U387,"-","0"))-VALUE(SUBSTITUTE(W387,"-","0"))),2)</f>
        <v>0</v>
      </c>
      <c r="Z387" s="247">
        <f t="shared" ref="Z387:Z450" si="68">ROUND(ABS(VALUE(SUBSTITUTE(V387,"-","0"))-VALUE(SUBSTITUTE(X387,"-","0"))),2)</f>
        <v>0</v>
      </c>
      <c r="AA387" s="227" t="str">
        <f>IFERROR(VLOOKUP(B387,[5]Поставка!$B$3:$AA$2063,26,0),"-")</f>
        <v>-</v>
      </c>
      <c r="AB387" s="229" t="str">
        <f>IFERROR(VLOOKUP(C387,'[6]Приложение №1'!$C$7:$F$124,4,0),"-")</f>
        <v>-</v>
      </c>
    </row>
    <row r="388" spans="1:28" ht="16.149999999999999" customHeight="1" x14ac:dyDescent="0.25">
      <c r="A388" s="66" t="s">
        <v>1177</v>
      </c>
      <c r="B388" s="201" t="s">
        <v>1178</v>
      </c>
      <c r="C388" s="201" t="s">
        <v>1179</v>
      </c>
      <c r="D388" s="66">
        <v>1</v>
      </c>
      <c r="E388" s="182">
        <v>21.3</v>
      </c>
      <c r="F388" s="182">
        <v>21.3</v>
      </c>
      <c r="G388" s="173">
        <f>IFERROR(VLOOKUP(B388,'[1]ВОМ КГ-3 СОЭКС'!$C$3:$K$2063,9,0),"-")</f>
        <v>0</v>
      </c>
      <c r="H388" s="174">
        <f>IFERROR(VLOOKUP(B388,'[1]ВОМ КГ-3 СОЭКС'!$C$3:$L$2063,10,0),"-")</f>
        <v>0</v>
      </c>
      <c r="I388" s="175" t="str">
        <f>IFERROR(VLOOKUP(B388,[2]Отгрузки!$B$313:$C$510,2,0),"-")</f>
        <v>-</v>
      </c>
      <c r="J388" s="176" t="str">
        <f t="shared" si="59"/>
        <v>-</v>
      </c>
      <c r="K388" s="179" t="str">
        <f>IFERROR(VLOOKUP(B388,'[3]08.10.25'!$B$305:$C$502,2,0),"-")</f>
        <v>-</v>
      </c>
      <c r="L388" s="180" t="str">
        <f t="shared" si="60"/>
        <v>-</v>
      </c>
      <c r="M388" s="181" t="str">
        <f t="shared" si="61"/>
        <v>-</v>
      </c>
      <c r="N388" s="214" t="str">
        <f t="shared" si="62"/>
        <v>-</v>
      </c>
      <c r="O388" s="220">
        <f t="shared" si="63"/>
        <v>0</v>
      </c>
      <c r="P388" s="221">
        <f t="shared" si="64"/>
        <v>0</v>
      </c>
      <c r="Q388" s="217" t="str">
        <f>IFERROR(VLOOKUP(B388,'[4]Выполнение 1'!$B$7:$D$236,3,0),"-")</f>
        <v>-</v>
      </c>
      <c r="R388" s="178" t="str">
        <f t="shared" si="65"/>
        <v>-</v>
      </c>
      <c r="S388" s="177"/>
      <c r="T388" s="184">
        <f t="shared" si="66"/>
        <v>0</v>
      </c>
      <c r="U388" s="224">
        <v>1</v>
      </c>
      <c r="V388" s="241">
        <v>21.3</v>
      </c>
      <c r="W388" s="246">
        <v>1</v>
      </c>
      <c r="X388" s="246">
        <v>21.3</v>
      </c>
      <c r="Y388" s="247">
        <f t="shared" si="67"/>
        <v>0</v>
      </c>
      <c r="Z388" s="247">
        <f t="shared" si="68"/>
        <v>0</v>
      </c>
      <c r="AA388" s="227" t="str">
        <f>IFERROR(VLOOKUP(B388,[5]Поставка!$B$3:$AA$2063,26,0),"-")</f>
        <v>-</v>
      </c>
      <c r="AB388" s="229" t="str">
        <f>IFERROR(VLOOKUP(C388,'[6]Приложение №1'!$C$7:$F$124,4,0),"-")</f>
        <v>-</v>
      </c>
    </row>
    <row r="389" spans="1:28" ht="16.149999999999999" customHeight="1" x14ac:dyDescent="0.25">
      <c r="A389" s="66" t="s">
        <v>1180</v>
      </c>
      <c r="B389" s="201" t="s">
        <v>1181</v>
      </c>
      <c r="C389" s="201" t="s">
        <v>1182</v>
      </c>
      <c r="D389" s="66">
        <v>1</v>
      </c>
      <c r="E389" s="182">
        <v>6</v>
      </c>
      <c r="F389" s="182">
        <v>6</v>
      </c>
      <c r="G389" s="173">
        <f>IFERROR(VLOOKUP(B389,'[1]ВОМ КГ-3 СОЭКС'!$C$3:$K$2063,9,0),"-")</f>
        <v>0</v>
      </c>
      <c r="H389" s="174">
        <f>IFERROR(VLOOKUP(B389,'[1]ВОМ КГ-3 СОЭКС'!$C$3:$L$2063,10,0),"-")</f>
        <v>0</v>
      </c>
      <c r="I389" s="175" t="str">
        <f>IFERROR(VLOOKUP(B389,[2]Отгрузки!$B$313:$C$510,2,0),"-")</f>
        <v>-</v>
      </c>
      <c r="J389" s="176" t="str">
        <f t="shared" ref="J389:J452" si="69">IFERROR(I389*E389,"-")</f>
        <v>-</v>
      </c>
      <c r="K389" s="179" t="str">
        <f>IFERROR(VLOOKUP(B389,'[3]08.10.25'!$B$305:$C$502,2,0),"-")</f>
        <v>-</v>
      </c>
      <c r="L389" s="180" t="str">
        <f t="shared" si="60"/>
        <v>-</v>
      </c>
      <c r="M389" s="181" t="str">
        <f t="shared" si="61"/>
        <v>-</v>
      </c>
      <c r="N389" s="214" t="str">
        <f t="shared" si="62"/>
        <v>-</v>
      </c>
      <c r="O389" s="220">
        <f t="shared" si="63"/>
        <v>0</v>
      </c>
      <c r="P389" s="221">
        <f t="shared" si="64"/>
        <v>0</v>
      </c>
      <c r="Q389" s="217" t="str">
        <f>IFERROR(VLOOKUP(B389,'[4]Выполнение 1'!$B$7:$D$236,3,0),"-")</f>
        <v>-</v>
      </c>
      <c r="R389" s="178" t="str">
        <f t="shared" si="65"/>
        <v>-</v>
      </c>
      <c r="S389" s="177"/>
      <c r="T389" s="184">
        <f t="shared" si="66"/>
        <v>0</v>
      </c>
      <c r="U389" s="224">
        <v>1</v>
      </c>
      <c r="V389" s="241">
        <v>6</v>
      </c>
      <c r="W389" s="246">
        <v>1</v>
      </c>
      <c r="X389" s="246">
        <v>6</v>
      </c>
      <c r="Y389" s="247">
        <f t="shared" si="67"/>
        <v>0</v>
      </c>
      <c r="Z389" s="247">
        <f t="shared" si="68"/>
        <v>0</v>
      </c>
      <c r="AA389" s="227" t="str">
        <f>IFERROR(VLOOKUP(B389,[5]Поставка!$B$3:$AA$2063,26,0),"-")</f>
        <v>-</v>
      </c>
      <c r="AB389" s="229" t="str">
        <f>IFERROR(VLOOKUP(C389,'[6]Приложение №1'!$C$7:$F$124,4,0),"-")</f>
        <v>-</v>
      </c>
    </row>
    <row r="390" spans="1:28" ht="16.149999999999999" customHeight="1" x14ac:dyDescent="0.25">
      <c r="A390" s="66" t="s">
        <v>1183</v>
      </c>
      <c r="B390" s="201" t="s">
        <v>1184</v>
      </c>
      <c r="C390" s="201" t="s">
        <v>1185</v>
      </c>
      <c r="D390" s="66">
        <v>1</v>
      </c>
      <c r="E390" s="182">
        <v>13.6</v>
      </c>
      <c r="F390" s="182">
        <v>13.6</v>
      </c>
      <c r="G390" s="173">
        <f>IFERROR(VLOOKUP(B390,'[1]ВОМ КГ-3 СОЭКС'!$C$3:$K$2063,9,0),"-")</f>
        <v>0</v>
      </c>
      <c r="H390" s="174">
        <f>IFERROR(VLOOKUP(B390,'[1]ВОМ КГ-3 СОЭКС'!$C$3:$L$2063,10,0),"-")</f>
        <v>0</v>
      </c>
      <c r="I390" s="175" t="str">
        <f>IFERROR(VLOOKUP(B390,[2]Отгрузки!$B$313:$C$510,2,0),"-")</f>
        <v>-</v>
      </c>
      <c r="J390" s="176" t="str">
        <f t="shared" si="69"/>
        <v>-</v>
      </c>
      <c r="K390" s="179" t="str">
        <f>IFERROR(VLOOKUP(B390,'[3]08.10.25'!$B$305:$C$502,2,0),"-")</f>
        <v>-</v>
      </c>
      <c r="L390" s="180" t="str">
        <f t="shared" si="60"/>
        <v>-</v>
      </c>
      <c r="M390" s="181" t="str">
        <f t="shared" si="61"/>
        <v>-</v>
      </c>
      <c r="N390" s="214" t="str">
        <f t="shared" si="62"/>
        <v>-</v>
      </c>
      <c r="O390" s="220">
        <f t="shared" si="63"/>
        <v>0</v>
      </c>
      <c r="P390" s="221">
        <f t="shared" si="64"/>
        <v>0</v>
      </c>
      <c r="Q390" s="217" t="str">
        <f>IFERROR(VLOOKUP(B390,'[4]Выполнение 1'!$B$7:$D$236,3,0),"-")</f>
        <v>-</v>
      </c>
      <c r="R390" s="178" t="str">
        <f t="shared" si="65"/>
        <v>-</v>
      </c>
      <c r="S390" s="177"/>
      <c r="T390" s="184">
        <f t="shared" si="66"/>
        <v>0</v>
      </c>
      <c r="U390" s="224">
        <v>1</v>
      </c>
      <c r="V390" s="241">
        <v>13.6</v>
      </c>
      <c r="W390" s="246">
        <v>1</v>
      </c>
      <c r="X390" s="246">
        <v>13.6</v>
      </c>
      <c r="Y390" s="247">
        <f t="shared" si="67"/>
        <v>0</v>
      </c>
      <c r="Z390" s="247">
        <f t="shared" si="68"/>
        <v>0</v>
      </c>
      <c r="AA390" s="227" t="str">
        <f>IFERROR(VLOOKUP(B390,[5]Поставка!$B$3:$AA$2063,26,0),"-")</f>
        <v>-</v>
      </c>
      <c r="AB390" s="229" t="str">
        <f>IFERROR(VLOOKUP(C390,'[6]Приложение №1'!$C$7:$F$124,4,0),"-")</f>
        <v>-</v>
      </c>
    </row>
    <row r="391" spans="1:28" ht="16.149999999999999" customHeight="1" x14ac:dyDescent="0.25">
      <c r="A391" s="66" t="s">
        <v>1186</v>
      </c>
      <c r="B391" s="201" t="s">
        <v>1187</v>
      </c>
      <c r="C391" s="201" t="s">
        <v>1188</v>
      </c>
      <c r="D391" s="66">
        <v>1</v>
      </c>
      <c r="E391" s="182">
        <v>35.6</v>
      </c>
      <c r="F391" s="182">
        <v>35.6</v>
      </c>
      <c r="G391" s="173">
        <f>IFERROR(VLOOKUP(B391,'[1]ВОМ КГ-3 СОЭКС'!$C$3:$K$2063,9,0),"-")</f>
        <v>0</v>
      </c>
      <c r="H391" s="174">
        <f>IFERROR(VLOOKUP(B391,'[1]ВОМ КГ-3 СОЭКС'!$C$3:$L$2063,10,0),"-")</f>
        <v>0</v>
      </c>
      <c r="I391" s="175" t="str">
        <f>IFERROR(VLOOKUP(B391,[2]Отгрузки!$B$313:$C$510,2,0),"-")</f>
        <v>-</v>
      </c>
      <c r="J391" s="176" t="str">
        <f t="shared" si="69"/>
        <v>-</v>
      </c>
      <c r="K391" s="179" t="str">
        <f>IFERROR(VLOOKUP(B391,'[3]08.10.25'!$B$305:$C$502,2,0),"-")</f>
        <v>-</v>
      </c>
      <c r="L391" s="180" t="str">
        <f t="shared" si="60"/>
        <v>-</v>
      </c>
      <c r="M391" s="181" t="str">
        <f t="shared" si="61"/>
        <v>-</v>
      </c>
      <c r="N391" s="214" t="str">
        <f t="shared" si="62"/>
        <v>-</v>
      </c>
      <c r="O391" s="220">
        <f t="shared" si="63"/>
        <v>0</v>
      </c>
      <c r="P391" s="221">
        <f t="shared" si="64"/>
        <v>0</v>
      </c>
      <c r="Q391" s="217" t="str">
        <f>IFERROR(VLOOKUP(B391,'[4]Выполнение 1'!$B$7:$D$236,3,0),"-")</f>
        <v>-</v>
      </c>
      <c r="R391" s="178" t="str">
        <f t="shared" si="65"/>
        <v>-</v>
      </c>
      <c r="S391" s="177"/>
      <c r="T391" s="184">
        <f t="shared" si="66"/>
        <v>0</v>
      </c>
      <c r="U391" s="224">
        <v>1</v>
      </c>
      <c r="V391" s="241">
        <v>35.6</v>
      </c>
      <c r="W391" s="246">
        <v>1</v>
      </c>
      <c r="X391" s="246">
        <v>35.6</v>
      </c>
      <c r="Y391" s="247">
        <f t="shared" si="67"/>
        <v>0</v>
      </c>
      <c r="Z391" s="247">
        <f t="shared" si="68"/>
        <v>0</v>
      </c>
      <c r="AA391" s="227" t="str">
        <f>IFERROR(VLOOKUP(B391,[5]Поставка!$B$3:$AA$2063,26,0),"-")</f>
        <v>-</v>
      </c>
      <c r="AB391" s="229" t="str">
        <f>IFERROR(VLOOKUP(C391,'[6]Приложение №1'!$C$7:$F$124,4,0),"-")</f>
        <v>-</v>
      </c>
    </row>
    <row r="392" spans="1:28" ht="16.149999999999999" customHeight="1" x14ac:dyDescent="0.25">
      <c r="A392" s="66" t="s">
        <v>1189</v>
      </c>
      <c r="B392" s="201" t="s">
        <v>1190</v>
      </c>
      <c r="C392" s="201" t="s">
        <v>1191</v>
      </c>
      <c r="D392" s="66">
        <v>1</v>
      </c>
      <c r="E392" s="182">
        <v>35.6</v>
      </c>
      <c r="F392" s="182">
        <v>35.6</v>
      </c>
      <c r="G392" s="173">
        <f>IFERROR(VLOOKUP(B392,'[1]ВОМ КГ-3 СОЭКС'!$C$3:$K$2063,9,0),"-")</f>
        <v>0</v>
      </c>
      <c r="H392" s="174">
        <f>IFERROR(VLOOKUP(B392,'[1]ВОМ КГ-3 СОЭКС'!$C$3:$L$2063,10,0),"-")</f>
        <v>0</v>
      </c>
      <c r="I392" s="175" t="str">
        <f>IFERROR(VLOOKUP(B392,[2]Отгрузки!$B$313:$C$510,2,0),"-")</f>
        <v>-</v>
      </c>
      <c r="J392" s="176" t="str">
        <f t="shared" si="69"/>
        <v>-</v>
      </c>
      <c r="K392" s="179" t="str">
        <f>IFERROR(VLOOKUP(B392,'[3]08.10.25'!$B$305:$C$502,2,0),"-")</f>
        <v>-</v>
      </c>
      <c r="L392" s="180" t="str">
        <f t="shared" si="60"/>
        <v>-</v>
      </c>
      <c r="M392" s="181" t="str">
        <f t="shared" si="61"/>
        <v>-</v>
      </c>
      <c r="N392" s="214" t="str">
        <f t="shared" si="62"/>
        <v>-</v>
      </c>
      <c r="O392" s="220">
        <f t="shared" si="63"/>
        <v>0</v>
      </c>
      <c r="P392" s="221">
        <f t="shared" si="64"/>
        <v>0</v>
      </c>
      <c r="Q392" s="217" t="str">
        <f>IFERROR(VLOOKUP(B392,'[4]Выполнение 1'!$B$7:$D$236,3,0),"-")</f>
        <v>-</v>
      </c>
      <c r="R392" s="178" t="str">
        <f t="shared" si="65"/>
        <v>-</v>
      </c>
      <c r="S392" s="177"/>
      <c r="T392" s="184">
        <f t="shared" si="66"/>
        <v>0</v>
      </c>
      <c r="U392" s="224">
        <v>1</v>
      </c>
      <c r="V392" s="241">
        <v>35.6</v>
      </c>
      <c r="W392" s="246">
        <v>1</v>
      </c>
      <c r="X392" s="246">
        <v>35.6</v>
      </c>
      <c r="Y392" s="247">
        <f t="shared" si="67"/>
        <v>0</v>
      </c>
      <c r="Z392" s="247">
        <f t="shared" si="68"/>
        <v>0</v>
      </c>
      <c r="AA392" s="227" t="str">
        <f>IFERROR(VLOOKUP(B392,[5]Поставка!$B$3:$AA$2063,26,0),"-")</f>
        <v>-</v>
      </c>
      <c r="AB392" s="229" t="str">
        <f>IFERROR(VLOOKUP(C392,'[6]Приложение №1'!$C$7:$F$124,4,0),"-")</f>
        <v>-</v>
      </c>
    </row>
    <row r="393" spans="1:28" ht="16.149999999999999" customHeight="1" x14ac:dyDescent="0.25">
      <c r="A393" s="66" t="s">
        <v>1192</v>
      </c>
      <c r="B393" s="201" t="s">
        <v>1193</v>
      </c>
      <c r="C393" s="201" t="s">
        <v>1194</v>
      </c>
      <c r="D393" s="66">
        <v>3</v>
      </c>
      <c r="E393" s="182">
        <v>31.3</v>
      </c>
      <c r="F393" s="182">
        <v>93.9</v>
      </c>
      <c r="G393" s="173">
        <f>IFERROR(VLOOKUP(B393,'[1]ВОМ КГ-3 СОЭКС'!$C$3:$K$2063,9,0),"-")</f>
        <v>0</v>
      </c>
      <c r="H393" s="174">
        <f>IFERROR(VLOOKUP(B393,'[1]ВОМ КГ-3 СОЭКС'!$C$3:$L$2063,10,0),"-")</f>
        <v>0</v>
      </c>
      <c r="I393" s="175" t="str">
        <f>IFERROR(VLOOKUP(B393,[2]Отгрузки!$B$313:$C$510,2,0),"-")</f>
        <v>-</v>
      </c>
      <c r="J393" s="176" t="str">
        <f t="shared" si="69"/>
        <v>-</v>
      </c>
      <c r="K393" s="179" t="str">
        <f>IFERROR(VLOOKUP(B393,'[3]08.10.25'!$B$305:$C$502,2,0),"-")</f>
        <v>-</v>
      </c>
      <c r="L393" s="180" t="str">
        <f t="shared" si="60"/>
        <v>-</v>
      </c>
      <c r="M393" s="181" t="str">
        <f t="shared" si="61"/>
        <v>-</v>
      </c>
      <c r="N393" s="214" t="str">
        <f t="shared" si="62"/>
        <v>-</v>
      </c>
      <c r="O393" s="220">
        <f t="shared" si="63"/>
        <v>0</v>
      </c>
      <c r="P393" s="221">
        <f t="shared" si="64"/>
        <v>0</v>
      </c>
      <c r="Q393" s="217" t="str">
        <f>IFERROR(VLOOKUP(B393,'[4]Выполнение 1'!$B$7:$D$236,3,0),"-")</f>
        <v>-</v>
      </c>
      <c r="R393" s="178" t="str">
        <f t="shared" si="65"/>
        <v>-</v>
      </c>
      <c r="S393" s="177"/>
      <c r="T393" s="184">
        <f t="shared" si="66"/>
        <v>0</v>
      </c>
      <c r="U393" s="224">
        <v>3</v>
      </c>
      <c r="V393" s="241">
        <v>93.9</v>
      </c>
      <c r="W393" s="246">
        <v>3</v>
      </c>
      <c r="X393" s="246">
        <v>93.9</v>
      </c>
      <c r="Y393" s="247">
        <f t="shared" si="67"/>
        <v>0</v>
      </c>
      <c r="Z393" s="247">
        <f t="shared" si="68"/>
        <v>0</v>
      </c>
      <c r="AA393" s="227" t="str">
        <f>IFERROR(VLOOKUP(B393,[5]Поставка!$B$3:$AA$2063,26,0),"-")</f>
        <v>-</v>
      </c>
      <c r="AB393" s="229" t="str">
        <f>IFERROR(VLOOKUP(C393,'[6]Приложение №1'!$C$7:$F$124,4,0),"-")</f>
        <v>-</v>
      </c>
    </row>
    <row r="394" spans="1:28" ht="16.149999999999999" customHeight="1" x14ac:dyDescent="0.25">
      <c r="A394" s="66" t="s">
        <v>1195</v>
      </c>
      <c r="B394" s="201" t="s">
        <v>1196</v>
      </c>
      <c r="C394" s="201" t="s">
        <v>1197</v>
      </c>
      <c r="D394" s="66">
        <v>2</v>
      </c>
      <c r="E394" s="182">
        <v>29.9</v>
      </c>
      <c r="F394" s="182">
        <v>59.8</v>
      </c>
      <c r="G394" s="173">
        <f>IFERROR(VLOOKUP(B394,'[1]ВОМ КГ-3 СОЭКС'!$C$3:$K$2063,9,0),"-")</f>
        <v>0</v>
      </c>
      <c r="H394" s="174">
        <f>IFERROR(VLOOKUP(B394,'[1]ВОМ КГ-3 СОЭКС'!$C$3:$L$2063,10,0),"-")</f>
        <v>0</v>
      </c>
      <c r="I394" s="175" t="str">
        <f>IFERROR(VLOOKUP(B394,[2]Отгрузки!$B$313:$C$510,2,0),"-")</f>
        <v>-</v>
      </c>
      <c r="J394" s="176" t="str">
        <f t="shared" si="69"/>
        <v>-</v>
      </c>
      <c r="K394" s="179" t="str">
        <f>IFERROR(VLOOKUP(B394,'[3]08.10.25'!$B$305:$C$502,2,0),"-")</f>
        <v>-</v>
      </c>
      <c r="L394" s="180" t="str">
        <f t="shared" si="60"/>
        <v>-</v>
      </c>
      <c r="M394" s="181" t="str">
        <f t="shared" si="61"/>
        <v>-</v>
      </c>
      <c r="N394" s="214" t="str">
        <f t="shared" si="62"/>
        <v>-</v>
      </c>
      <c r="O394" s="220">
        <f t="shared" si="63"/>
        <v>0</v>
      </c>
      <c r="P394" s="221">
        <f t="shared" si="64"/>
        <v>0</v>
      </c>
      <c r="Q394" s="217" t="str">
        <f>IFERROR(VLOOKUP(B394,'[4]Выполнение 1'!$B$7:$D$236,3,0),"-")</f>
        <v>-</v>
      </c>
      <c r="R394" s="178" t="str">
        <f t="shared" si="65"/>
        <v>-</v>
      </c>
      <c r="S394" s="177"/>
      <c r="T394" s="184">
        <f t="shared" si="66"/>
        <v>0</v>
      </c>
      <c r="U394" s="224">
        <v>2</v>
      </c>
      <c r="V394" s="241">
        <v>59.8</v>
      </c>
      <c r="W394" s="246">
        <v>2</v>
      </c>
      <c r="X394" s="246">
        <v>59.8</v>
      </c>
      <c r="Y394" s="247">
        <f t="shared" si="67"/>
        <v>0</v>
      </c>
      <c r="Z394" s="247">
        <f t="shared" si="68"/>
        <v>0</v>
      </c>
      <c r="AA394" s="227" t="str">
        <f>IFERROR(VLOOKUP(B394,[5]Поставка!$B$3:$AA$2063,26,0),"-")</f>
        <v>-</v>
      </c>
      <c r="AB394" s="229" t="str">
        <f>IFERROR(VLOOKUP(C394,'[6]Приложение №1'!$C$7:$F$124,4,0),"-")</f>
        <v>-</v>
      </c>
    </row>
    <row r="395" spans="1:28" ht="16.149999999999999" customHeight="1" x14ac:dyDescent="0.25">
      <c r="A395" s="66" t="s">
        <v>1198</v>
      </c>
      <c r="B395" s="201" t="s">
        <v>1199</v>
      </c>
      <c r="C395" s="201" t="s">
        <v>1200</v>
      </c>
      <c r="D395" s="66">
        <v>3</v>
      </c>
      <c r="E395" s="182">
        <v>18.100000000000001</v>
      </c>
      <c r="F395" s="182">
        <v>54.3</v>
      </c>
      <c r="G395" s="173">
        <f>IFERROR(VLOOKUP(B395,'[1]ВОМ КГ-3 СОЭКС'!$C$3:$K$2063,9,0),"-")</f>
        <v>0</v>
      </c>
      <c r="H395" s="174">
        <f>IFERROR(VLOOKUP(B395,'[1]ВОМ КГ-3 СОЭКС'!$C$3:$L$2063,10,0),"-")</f>
        <v>0</v>
      </c>
      <c r="I395" s="175" t="str">
        <f>IFERROR(VLOOKUP(B395,[2]Отгрузки!$B$313:$C$510,2,0),"-")</f>
        <v>-</v>
      </c>
      <c r="J395" s="176" t="str">
        <f t="shared" si="69"/>
        <v>-</v>
      </c>
      <c r="K395" s="179" t="str">
        <f>IFERROR(VLOOKUP(B395,'[3]08.10.25'!$B$305:$C$502,2,0),"-")</f>
        <v>-</v>
      </c>
      <c r="L395" s="180" t="str">
        <f t="shared" si="60"/>
        <v>-</v>
      </c>
      <c r="M395" s="181" t="str">
        <f t="shared" si="61"/>
        <v>-</v>
      </c>
      <c r="N395" s="214" t="str">
        <f t="shared" si="62"/>
        <v>-</v>
      </c>
      <c r="O395" s="220">
        <f t="shared" si="63"/>
        <v>0</v>
      </c>
      <c r="P395" s="221">
        <f t="shared" si="64"/>
        <v>0</v>
      </c>
      <c r="Q395" s="217" t="str">
        <f>IFERROR(VLOOKUP(B395,'[4]Выполнение 1'!$B$7:$D$236,3,0),"-")</f>
        <v>-</v>
      </c>
      <c r="R395" s="178" t="str">
        <f t="shared" si="65"/>
        <v>-</v>
      </c>
      <c r="S395" s="177"/>
      <c r="T395" s="184">
        <f t="shared" si="66"/>
        <v>0</v>
      </c>
      <c r="U395" s="224">
        <v>3</v>
      </c>
      <c r="V395" s="241">
        <v>54.3</v>
      </c>
      <c r="W395" s="246">
        <v>3</v>
      </c>
      <c r="X395" s="246">
        <v>54.300000000000004</v>
      </c>
      <c r="Y395" s="247">
        <f t="shared" si="67"/>
        <v>0</v>
      </c>
      <c r="Z395" s="247">
        <f t="shared" si="68"/>
        <v>0</v>
      </c>
      <c r="AA395" s="227" t="str">
        <f>IFERROR(VLOOKUP(B395,[5]Поставка!$B$3:$AA$2063,26,0),"-")</f>
        <v>-</v>
      </c>
      <c r="AB395" s="229" t="str">
        <f>IFERROR(VLOOKUP(C395,'[6]Приложение №1'!$C$7:$F$124,4,0),"-")</f>
        <v>-</v>
      </c>
    </row>
    <row r="396" spans="1:28" ht="16.149999999999999" customHeight="1" x14ac:dyDescent="0.25">
      <c r="A396" s="66" t="s">
        <v>1201</v>
      </c>
      <c r="B396" s="201" t="s">
        <v>1202</v>
      </c>
      <c r="C396" s="201" t="s">
        <v>1203</v>
      </c>
      <c r="D396" s="66">
        <v>3</v>
      </c>
      <c r="E396" s="182">
        <v>18.2</v>
      </c>
      <c r="F396" s="182">
        <v>54.6</v>
      </c>
      <c r="G396" s="173">
        <f>IFERROR(VLOOKUP(B396,'[1]ВОМ КГ-3 СОЭКС'!$C$3:$K$2063,9,0),"-")</f>
        <v>0</v>
      </c>
      <c r="H396" s="174">
        <f>IFERROR(VLOOKUP(B396,'[1]ВОМ КГ-3 СОЭКС'!$C$3:$L$2063,10,0),"-")</f>
        <v>0</v>
      </c>
      <c r="I396" s="175" t="str">
        <f>IFERROR(VLOOKUP(B396,[2]Отгрузки!$B$313:$C$510,2,0),"-")</f>
        <v>-</v>
      </c>
      <c r="J396" s="176" t="str">
        <f t="shared" si="69"/>
        <v>-</v>
      </c>
      <c r="K396" s="179" t="str">
        <f>IFERROR(VLOOKUP(B396,'[3]08.10.25'!$B$305:$C$502,2,0),"-")</f>
        <v>-</v>
      </c>
      <c r="L396" s="180" t="str">
        <f t="shared" si="60"/>
        <v>-</v>
      </c>
      <c r="M396" s="181" t="str">
        <f t="shared" si="61"/>
        <v>-</v>
      </c>
      <c r="N396" s="214" t="str">
        <f t="shared" si="62"/>
        <v>-</v>
      </c>
      <c r="O396" s="220">
        <f t="shared" si="63"/>
        <v>0</v>
      </c>
      <c r="P396" s="221">
        <f t="shared" si="64"/>
        <v>0</v>
      </c>
      <c r="Q396" s="217" t="str">
        <f>IFERROR(VLOOKUP(B396,'[4]Выполнение 1'!$B$7:$D$236,3,0),"-")</f>
        <v>-</v>
      </c>
      <c r="R396" s="178" t="str">
        <f t="shared" si="65"/>
        <v>-</v>
      </c>
      <c r="S396" s="177"/>
      <c r="T396" s="184">
        <f t="shared" si="66"/>
        <v>0</v>
      </c>
      <c r="U396" s="224">
        <v>3</v>
      </c>
      <c r="V396" s="241">
        <v>54.6</v>
      </c>
      <c r="W396" s="246">
        <v>3</v>
      </c>
      <c r="X396" s="246">
        <v>54.599999999999994</v>
      </c>
      <c r="Y396" s="247">
        <f t="shared" si="67"/>
        <v>0</v>
      </c>
      <c r="Z396" s="247">
        <f t="shared" si="68"/>
        <v>0</v>
      </c>
      <c r="AA396" s="227" t="str">
        <f>IFERROR(VLOOKUP(B396,[5]Поставка!$B$3:$AA$2063,26,0),"-")</f>
        <v>-</v>
      </c>
      <c r="AB396" s="229" t="str">
        <f>IFERROR(VLOOKUP(C396,'[6]Приложение №1'!$C$7:$F$124,4,0),"-")</f>
        <v>-</v>
      </c>
    </row>
    <row r="397" spans="1:28" ht="16.149999999999999" customHeight="1" x14ac:dyDescent="0.25">
      <c r="A397" s="66" t="s">
        <v>1204</v>
      </c>
      <c r="B397" s="201" t="s">
        <v>1205</v>
      </c>
      <c r="C397" s="201" t="s">
        <v>1206</v>
      </c>
      <c r="D397" s="66">
        <v>2</v>
      </c>
      <c r="E397" s="182">
        <v>5.0999999999999996</v>
      </c>
      <c r="F397" s="182">
        <v>10.199999999999999</v>
      </c>
      <c r="G397" s="173">
        <f>IFERROR(VLOOKUP(B397,'[1]ВОМ КГ-3 СОЭКС'!$C$3:$K$2063,9,0),"-")</f>
        <v>0</v>
      </c>
      <c r="H397" s="174">
        <f>IFERROR(VLOOKUP(B397,'[1]ВОМ КГ-3 СОЭКС'!$C$3:$L$2063,10,0),"-")</f>
        <v>0</v>
      </c>
      <c r="I397" s="175" t="str">
        <f>IFERROR(VLOOKUP(B397,[2]Отгрузки!$B$313:$C$510,2,0),"-")</f>
        <v>-</v>
      </c>
      <c r="J397" s="176" t="str">
        <f t="shared" si="69"/>
        <v>-</v>
      </c>
      <c r="K397" s="179" t="str">
        <f>IFERROR(VLOOKUP(B397,'[3]08.10.25'!$B$305:$C$502,2,0),"-")</f>
        <v>-</v>
      </c>
      <c r="L397" s="180" t="str">
        <f t="shared" si="60"/>
        <v>-</v>
      </c>
      <c r="M397" s="181" t="str">
        <f t="shared" si="61"/>
        <v>-</v>
      </c>
      <c r="N397" s="214" t="str">
        <f t="shared" si="62"/>
        <v>-</v>
      </c>
      <c r="O397" s="220">
        <f t="shared" si="63"/>
        <v>0</v>
      </c>
      <c r="P397" s="221">
        <f t="shared" si="64"/>
        <v>0</v>
      </c>
      <c r="Q397" s="217" t="str">
        <f>IFERROR(VLOOKUP(B397,'[4]Выполнение 1'!$B$7:$D$236,3,0),"-")</f>
        <v>-</v>
      </c>
      <c r="R397" s="178" t="str">
        <f t="shared" si="65"/>
        <v>-</v>
      </c>
      <c r="S397" s="177"/>
      <c r="T397" s="184">
        <f t="shared" si="66"/>
        <v>0</v>
      </c>
      <c r="U397" s="224">
        <v>2</v>
      </c>
      <c r="V397" s="241">
        <v>10.199999999999999</v>
      </c>
      <c r="W397" s="246">
        <v>2</v>
      </c>
      <c r="X397" s="246">
        <v>10.199999999999999</v>
      </c>
      <c r="Y397" s="247">
        <f t="shared" si="67"/>
        <v>0</v>
      </c>
      <c r="Z397" s="247">
        <f t="shared" si="68"/>
        <v>0</v>
      </c>
      <c r="AA397" s="227" t="str">
        <f>IFERROR(VLOOKUP(B397,[5]Поставка!$B$3:$AA$2063,26,0),"-")</f>
        <v>-</v>
      </c>
      <c r="AB397" s="229" t="str">
        <f>IFERROR(VLOOKUP(C397,'[6]Приложение №1'!$C$7:$F$124,4,0),"-")</f>
        <v>-</v>
      </c>
    </row>
    <row r="398" spans="1:28" ht="16.149999999999999" customHeight="1" x14ac:dyDescent="0.25">
      <c r="A398" s="66" t="s">
        <v>1207</v>
      </c>
      <c r="B398" s="201" t="s">
        <v>1208</v>
      </c>
      <c r="C398" s="201" t="s">
        <v>1209</v>
      </c>
      <c r="D398" s="66">
        <v>4</v>
      </c>
      <c r="E398" s="182">
        <v>23.7</v>
      </c>
      <c r="F398" s="182">
        <v>94.8</v>
      </c>
      <c r="G398" s="173">
        <f>IFERROR(VLOOKUP(B398,'[1]ВОМ КГ-3 СОЭКС'!$C$3:$K$2063,9,0),"-")</f>
        <v>0</v>
      </c>
      <c r="H398" s="174">
        <f>IFERROR(VLOOKUP(B398,'[1]ВОМ КГ-3 СОЭКС'!$C$3:$L$2063,10,0),"-")</f>
        <v>0</v>
      </c>
      <c r="I398" s="175" t="str">
        <f>IFERROR(VLOOKUP(B398,[2]Отгрузки!$B$313:$C$510,2,0),"-")</f>
        <v>-</v>
      </c>
      <c r="J398" s="176" t="str">
        <f t="shared" si="69"/>
        <v>-</v>
      </c>
      <c r="K398" s="179" t="str">
        <f>IFERROR(VLOOKUP(B398,'[3]08.10.25'!$B$305:$C$502,2,0),"-")</f>
        <v>-</v>
      </c>
      <c r="L398" s="180" t="str">
        <f t="shared" si="60"/>
        <v>-</v>
      </c>
      <c r="M398" s="181" t="str">
        <f t="shared" si="61"/>
        <v>-</v>
      </c>
      <c r="N398" s="214" t="str">
        <f t="shared" si="62"/>
        <v>-</v>
      </c>
      <c r="O398" s="220">
        <f t="shared" si="63"/>
        <v>0</v>
      </c>
      <c r="P398" s="221">
        <f t="shared" si="64"/>
        <v>0</v>
      </c>
      <c r="Q398" s="217" t="str">
        <f>IFERROR(VLOOKUP(B398,'[4]Выполнение 1'!$B$7:$D$236,3,0),"-")</f>
        <v>-</v>
      </c>
      <c r="R398" s="178" t="str">
        <f t="shared" si="65"/>
        <v>-</v>
      </c>
      <c r="S398" s="177"/>
      <c r="T398" s="184">
        <f t="shared" si="66"/>
        <v>0</v>
      </c>
      <c r="U398" s="224">
        <v>4</v>
      </c>
      <c r="V398" s="241">
        <v>94.8</v>
      </c>
      <c r="W398" s="246">
        <v>4</v>
      </c>
      <c r="X398" s="246">
        <v>94.8</v>
      </c>
      <c r="Y398" s="247">
        <f t="shared" si="67"/>
        <v>0</v>
      </c>
      <c r="Z398" s="247">
        <f t="shared" si="68"/>
        <v>0</v>
      </c>
      <c r="AA398" s="227" t="str">
        <f>IFERROR(VLOOKUP(B398,[5]Поставка!$B$3:$AA$2063,26,0),"-")</f>
        <v>-</v>
      </c>
      <c r="AB398" s="229" t="str">
        <f>IFERROR(VLOOKUP(C398,'[6]Приложение №1'!$C$7:$F$124,4,0),"-")</f>
        <v>-</v>
      </c>
    </row>
    <row r="399" spans="1:28" ht="16.149999999999999" customHeight="1" x14ac:dyDescent="0.25">
      <c r="A399" s="66" t="s">
        <v>1210</v>
      </c>
      <c r="B399" s="201" t="s">
        <v>1211</v>
      </c>
      <c r="C399" s="201" t="s">
        <v>1212</v>
      </c>
      <c r="D399" s="66">
        <v>4</v>
      </c>
      <c r="E399" s="182">
        <v>23.7</v>
      </c>
      <c r="F399" s="182">
        <v>94.8</v>
      </c>
      <c r="G399" s="173">
        <f>IFERROR(VLOOKUP(B399,'[1]ВОМ КГ-3 СОЭКС'!$C$3:$K$2063,9,0),"-")</f>
        <v>0</v>
      </c>
      <c r="H399" s="174">
        <f>IFERROR(VLOOKUP(B399,'[1]ВОМ КГ-3 СОЭКС'!$C$3:$L$2063,10,0),"-")</f>
        <v>0</v>
      </c>
      <c r="I399" s="175" t="str">
        <f>IFERROR(VLOOKUP(B399,[2]Отгрузки!$B$313:$C$510,2,0),"-")</f>
        <v>-</v>
      </c>
      <c r="J399" s="176" t="str">
        <f t="shared" si="69"/>
        <v>-</v>
      </c>
      <c r="K399" s="179" t="str">
        <f>IFERROR(VLOOKUP(B399,'[3]08.10.25'!$B$305:$C$502,2,0),"-")</f>
        <v>-</v>
      </c>
      <c r="L399" s="180" t="str">
        <f t="shared" si="60"/>
        <v>-</v>
      </c>
      <c r="M399" s="181" t="str">
        <f t="shared" si="61"/>
        <v>-</v>
      </c>
      <c r="N399" s="214" t="str">
        <f t="shared" si="62"/>
        <v>-</v>
      </c>
      <c r="O399" s="220">
        <f t="shared" si="63"/>
        <v>0</v>
      </c>
      <c r="P399" s="221">
        <f t="shared" si="64"/>
        <v>0</v>
      </c>
      <c r="Q399" s="217" t="str">
        <f>IFERROR(VLOOKUP(B399,'[4]Выполнение 1'!$B$7:$D$236,3,0),"-")</f>
        <v>-</v>
      </c>
      <c r="R399" s="178" t="str">
        <f t="shared" si="65"/>
        <v>-</v>
      </c>
      <c r="S399" s="177"/>
      <c r="T399" s="184">
        <f t="shared" si="66"/>
        <v>0</v>
      </c>
      <c r="U399" s="224">
        <v>4</v>
      </c>
      <c r="V399" s="241">
        <v>94.8</v>
      </c>
      <c r="W399" s="246">
        <v>4</v>
      </c>
      <c r="X399" s="246">
        <v>94.8</v>
      </c>
      <c r="Y399" s="247">
        <f t="shared" si="67"/>
        <v>0</v>
      </c>
      <c r="Z399" s="247">
        <f t="shared" si="68"/>
        <v>0</v>
      </c>
      <c r="AA399" s="227" t="str">
        <f>IFERROR(VLOOKUP(B399,[5]Поставка!$B$3:$AA$2063,26,0),"-")</f>
        <v>-</v>
      </c>
      <c r="AB399" s="229" t="str">
        <f>IFERROR(VLOOKUP(C399,'[6]Приложение №1'!$C$7:$F$124,4,0),"-")</f>
        <v>-</v>
      </c>
    </row>
    <row r="400" spans="1:28" ht="16.149999999999999" customHeight="1" x14ac:dyDescent="0.25">
      <c r="A400" s="66" t="s">
        <v>1213</v>
      </c>
      <c r="B400" s="201" t="s">
        <v>1214</v>
      </c>
      <c r="C400" s="201" t="s">
        <v>1215</v>
      </c>
      <c r="D400" s="66">
        <v>1</v>
      </c>
      <c r="E400" s="182">
        <v>29.3</v>
      </c>
      <c r="F400" s="182">
        <v>29.3</v>
      </c>
      <c r="G400" s="173">
        <f>IFERROR(VLOOKUP(B400,'[1]ВОМ КГ-3 СОЭКС'!$C$3:$K$2063,9,0),"-")</f>
        <v>0</v>
      </c>
      <c r="H400" s="174">
        <f>IFERROR(VLOOKUP(B400,'[1]ВОМ КГ-3 СОЭКС'!$C$3:$L$2063,10,0),"-")</f>
        <v>0</v>
      </c>
      <c r="I400" s="175" t="str">
        <f>IFERROR(VLOOKUP(B400,[2]Отгрузки!$B$313:$C$510,2,0),"-")</f>
        <v>-</v>
      </c>
      <c r="J400" s="176" t="str">
        <f t="shared" si="69"/>
        <v>-</v>
      </c>
      <c r="K400" s="179" t="str">
        <f>IFERROR(VLOOKUP(B400,'[3]08.10.25'!$B$305:$C$502,2,0),"-")</f>
        <v>-</v>
      </c>
      <c r="L400" s="180" t="str">
        <f t="shared" si="60"/>
        <v>-</v>
      </c>
      <c r="M400" s="181" t="str">
        <f t="shared" si="61"/>
        <v>-</v>
      </c>
      <c r="N400" s="214" t="str">
        <f t="shared" si="62"/>
        <v>-</v>
      </c>
      <c r="O400" s="220">
        <f t="shared" si="63"/>
        <v>0</v>
      </c>
      <c r="P400" s="221">
        <f t="shared" si="64"/>
        <v>0</v>
      </c>
      <c r="Q400" s="217" t="str">
        <f>IFERROR(VLOOKUP(B400,'[4]Выполнение 1'!$B$7:$D$236,3,0),"-")</f>
        <v>-</v>
      </c>
      <c r="R400" s="178" t="str">
        <f t="shared" si="65"/>
        <v>-</v>
      </c>
      <c r="S400" s="177"/>
      <c r="T400" s="184">
        <f t="shared" si="66"/>
        <v>0</v>
      </c>
      <c r="U400" s="224">
        <v>1</v>
      </c>
      <c r="V400" s="241">
        <v>29.3</v>
      </c>
      <c r="W400" s="246">
        <v>1</v>
      </c>
      <c r="X400" s="246">
        <v>29.3</v>
      </c>
      <c r="Y400" s="247">
        <f t="shared" si="67"/>
        <v>0</v>
      </c>
      <c r="Z400" s="247">
        <f t="shared" si="68"/>
        <v>0</v>
      </c>
      <c r="AA400" s="227" t="str">
        <f>IFERROR(VLOOKUP(B400,[5]Поставка!$B$3:$AA$2063,26,0),"-")</f>
        <v>-</v>
      </c>
      <c r="AB400" s="229" t="str">
        <f>IFERROR(VLOOKUP(C400,'[6]Приложение №1'!$C$7:$F$124,4,0),"-")</f>
        <v>-</v>
      </c>
    </row>
    <row r="401" spans="1:28" ht="16.149999999999999" customHeight="1" x14ac:dyDescent="0.25">
      <c r="A401" s="66" t="s">
        <v>1216</v>
      </c>
      <c r="B401" s="201" t="s">
        <v>1217</v>
      </c>
      <c r="C401" s="201" t="s">
        <v>1218</v>
      </c>
      <c r="D401" s="66">
        <v>1</v>
      </c>
      <c r="E401" s="182">
        <v>29.3</v>
      </c>
      <c r="F401" s="182">
        <v>29.3</v>
      </c>
      <c r="G401" s="173">
        <f>IFERROR(VLOOKUP(B401,'[1]ВОМ КГ-3 СОЭКС'!$C$3:$K$2063,9,0),"-")</f>
        <v>0</v>
      </c>
      <c r="H401" s="174">
        <f>IFERROR(VLOOKUP(B401,'[1]ВОМ КГ-3 СОЭКС'!$C$3:$L$2063,10,0),"-")</f>
        <v>0</v>
      </c>
      <c r="I401" s="175" t="str">
        <f>IFERROR(VLOOKUP(B401,[2]Отгрузки!$B$313:$C$510,2,0),"-")</f>
        <v>-</v>
      </c>
      <c r="J401" s="176" t="str">
        <f t="shared" si="69"/>
        <v>-</v>
      </c>
      <c r="K401" s="179" t="str">
        <f>IFERROR(VLOOKUP(B401,'[3]08.10.25'!$B$305:$C$502,2,0),"-")</f>
        <v>-</v>
      </c>
      <c r="L401" s="180" t="str">
        <f t="shared" si="60"/>
        <v>-</v>
      </c>
      <c r="M401" s="181" t="str">
        <f t="shared" si="61"/>
        <v>-</v>
      </c>
      <c r="N401" s="214" t="str">
        <f t="shared" si="62"/>
        <v>-</v>
      </c>
      <c r="O401" s="220">
        <f t="shared" si="63"/>
        <v>0</v>
      </c>
      <c r="P401" s="221">
        <f t="shared" si="64"/>
        <v>0</v>
      </c>
      <c r="Q401" s="217" t="str">
        <f>IFERROR(VLOOKUP(B401,'[4]Выполнение 1'!$B$7:$D$236,3,0),"-")</f>
        <v>-</v>
      </c>
      <c r="R401" s="178" t="str">
        <f t="shared" si="65"/>
        <v>-</v>
      </c>
      <c r="S401" s="177"/>
      <c r="T401" s="184">
        <f t="shared" si="66"/>
        <v>0</v>
      </c>
      <c r="U401" s="224">
        <v>1</v>
      </c>
      <c r="V401" s="241">
        <v>29.3</v>
      </c>
      <c r="W401" s="246">
        <v>1</v>
      </c>
      <c r="X401" s="246">
        <v>29.3</v>
      </c>
      <c r="Y401" s="247">
        <f t="shared" si="67"/>
        <v>0</v>
      </c>
      <c r="Z401" s="247">
        <f t="shared" si="68"/>
        <v>0</v>
      </c>
      <c r="AA401" s="227" t="str">
        <f>IFERROR(VLOOKUP(B401,[5]Поставка!$B$3:$AA$2063,26,0),"-")</f>
        <v>-</v>
      </c>
      <c r="AB401" s="229" t="str">
        <f>IFERROR(VLOOKUP(C401,'[6]Приложение №1'!$C$7:$F$124,4,0),"-")</f>
        <v>-</v>
      </c>
    </row>
    <row r="402" spans="1:28" ht="16.149999999999999" customHeight="1" x14ac:dyDescent="0.25">
      <c r="A402" s="66" t="s">
        <v>1219</v>
      </c>
      <c r="B402" s="201" t="s">
        <v>1220</v>
      </c>
      <c r="C402" s="201" t="s">
        <v>1221</v>
      </c>
      <c r="D402" s="66">
        <v>3</v>
      </c>
      <c r="E402" s="182">
        <v>31.2</v>
      </c>
      <c r="F402" s="182">
        <v>93.6</v>
      </c>
      <c r="G402" s="173">
        <f>IFERROR(VLOOKUP(B402,'[1]ВОМ КГ-3 СОЭКС'!$C$3:$K$2063,9,0),"-")</f>
        <v>0</v>
      </c>
      <c r="H402" s="174">
        <f>IFERROR(VLOOKUP(B402,'[1]ВОМ КГ-3 СОЭКС'!$C$3:$L$2063,10,0),"-")</f>
        <v>0</v>
      </c>
      <c r="I402" s="175" t="str">
        <f>IFERROR(VLOOKUP(B402,[2]Отгрузки!$B$313:$C$510,2,0),"-")</f>
        <v>-</v>
      </c>
      <c r="J402" s="176" t="str">
        <f t="shared" si="69"/>
        <v>-</v>
      </c>
      <c r="K402" s="179" t="str">
        <f>IFERROR(VLOOKUP(B402,'[3]08.10.25'!$B$305:$C$502,2,0),"-")</f>
        <v>-</v>
      </c>
      <c r="L402" s="180" t="str">
        <f t="shared" si="60"/>
        <v>-</v>
      </c>
      <c r="M402" s="181" t="str">
        <f t="shared" si="61"/>
        <v>-</v>
      </c>
      <c r="N402" s="214" t="str">
        <f t="shared" si="62"/>
        <v>-</v>
      </c>
      <c r="O402" s="220">
        <f t="shared" si="63"/>
        <v>0</v>
      </c>
      <c r="P402" s="221">
        <f t="shared" si="64"/>
        <v>0</v>
      </c>
      <c r="Q402" s="217" t="str">
        <f>IFERROR(VLOOKUP(B402,'[4]Выполнение 1'!$B$7:$D$236,3,0),"-")</f>
        <v>-</v>
      </c>
      <c r="R402" s="178" t="str">
        <f t="shared" si="65"/>
        <v>-</v>
      </c>
      <c r="S402" s="177"/>
      <c r="T402" s="184">
        <f t="shared" si="66"/>
        <v>0</v>
      </c>
      <c r="U402" s="224">
        <v>3</v>
      </c>
      <c r="V402" s="241">
        <v>93.6</v>
      </c>
      <c r="W402" s="246">
        <v>3</v>
      </c>
      <c r="X402" s="246">
        <v>93.6</v>
      </c>
      <c r="Y402" s="247">
        <f t="shared" si="67"/>
        <v>0</v>
      </c>
      <c r="Z402" s="247">
        <f t="shared" si="68"/>
        <v>0</v>
      </c>
      <c r="AA402" s="227" t="str">
        <f>IFERROR(VLOOKUP(B402,[5]Поставка!$B$3:$AA$2063,26,0),"-")</f>
        <v>-</v>
      </c>
      <c r="AB402" s="229" t="str">
        <f>IFERROR(VLOOKUP(C402,'[6]Приложение №1'!$C$7:$F$124,4,0),"-")</f>
        <v>-</v>
      </c>
    </row>
    <row r="403" spans="1:28" ht="16.149999999999999" customHeight="1" x14ac:dyDescent="0.25">
      <c r="A403" s="66" t="s">
        <v>1222</v>
      </c>
      <c r="B403" s="201" t="s">
        <v>1223</v>
      </c>
      <c r="C403" s="201" t="s">
        <v>1224</v>
      </c>
      <c r="D403" s="66">
        <v>3</v>
      </c>
      <c r="E403" s="182">
        <v>31.2</v>
      </c>
      <c r="F403" s="182">
        <v>93.6</v>
      </c>
      <c r="G403" s="173">
        <f>IFERROR(VLOOKUP(B403,'[1]ВОМ КГ-3 СОЭКС'!$C$3:$K$2063,9,0),"-")</f>
        <v>0</v>
      </c>
      <c r="H403" s="174">
        <f>IFERROR(VLOOKUP(B403,'[1]ВОМ КГ-3 СОЭКС'!$C$3:$L$2063,10,0),"-")</f>
        <v>0</v>
      </c>
      <c r="I403" s="175" t="str">
        <f>IFERROR(VLOOKUP(B403,[2]Отгрузки!$B$313:$C$510,2,0),"-")</f>
        <v>-</v>
      </c>
      <c r="J403" s="176" t="str">
        <f t="shared" si="69"/>
        <v>-</v>
      </c>
      <c r="K403" s="179" t="str">
        <f>IFERROR(VLOOKUP(B403,'[3]08.10.25'!$B$305:$C$502,2,0),"-")</f>
        <v>-</v>
      </c>
      <c r="L403" s="180" t="str">
        <f t="shared" si="60"/>
        <v>-</v>
      </c>
      <c r="M403" s="181" t="str">
        <f t="shared" si="61"/>
        <v>-</v>
      </c>
      <c r="N403" s="214" t="str">
        <f t="shared" si="62"/>
        <v>-</v>
      </c>
      <c r="O403" s="220">
        <f t="shared" si="63"/>
        <v>0</v>
      </c>
      <c r="P403" s="221">
        <f t="shared" si="64"/>
        <v>0</v>
      </c>
      <c r="Q403" s="217" t="str">
        <f>IFERROR(VLOOKUP(B403,'[4]Выполнение 1'!$B$7:$D$236,3,0),"-")</f>
        <v>-</v>
      </c>
      <c r="R403" s="178" t="str">
        <f t="shared" si="65"/>
        <v>-</v>
      </c>
      <c r="S403" s="177"/>
      <c r="T403" s="184">
        <f t="shared" si="66"/>
        <v>0</v>
      </c>
      <c r="U403" s="224">
        <v>3</v>
      </c>
      <c r="V403" s="241">
        <v>93.6</v>
      </c>
      <c r="W403" s="246">
        <v>3</v>
      </c>
      <c r="X403" s="246">
        <v>93.6</v>
      </c>
      <c r="Y403" s="247">
        <f t="shared" si="67"/>
        <v>0</v>
      </c>
      <c r="Z403" s="247">
        <f t="shared" si="68"/>
        <v>0</v>
      </c>
      <c r="AA403" s="227" t="str">
        <f>IFERROR(VLOOKUP(B403,[5]Поставка!$B$3:$AA$2063,26,0),"-")</f>
        <v>-</v>
      </c>
      <c r="AB403" s="229" t="str">
        <f>IFERROR(VLOOKUP(C403,'[6]Приложение №1'!$C$7:$F$124,4,0),"-")</f>
        <v>-</v>
      </c>
    </row>
    <row r="404" spans="1:28" ht="16.149999999999999" customHeight="1" x14ac:dyDescent="0.25">
      <c r="A404" s="66" t="s">
        <v>1225</v>
      </c>
      <c r="B404" s="201" t="s">
        <v>1226</v>
      </c>
      <c r="C404" s="201" t="s">
        <v>1227</v>
      </c>
      <c r="D404" s="66">
        <v>1</v>
      </c>
      <c r="E404" s="182">
        <v>18</v>
      </c>
      <c r="F404" s="182">
        <v>18</v>
      </c>
      <c r="G404" s="173">
        <f>IFERROR(VLOOKUP(B404,'[1]ВОМ КГ-3 СОЭКС'!$C$3:$K$2063,9,0),"-")</f>
        <v>0</v>
      </c>
      <c r="H404" s="174">
        <f>IFERROR(VLOOKUP(B404,'[1]ВОМ КГ-3 СОЭКС'!$C$3:$L$2063,10,0),"-")</f>
        <v>0</v>
      </c>
      <c r="I404" s="175" t="str">
        <f>IFERROR(VLOOKUP(B404,[2]Отгрузки!$B$313:$C$510,2,0),"-")</f>
        <v>-</v>
      </c>
      <c r="J404" s="176" t="str">
        <f t="shared" si="69"/>
        <v>-</v>
      </c>
      <c r="K404" s="179" t="str">
        <f>IFERROR(VLOOKUP(B404,'[3]08.10.25'!$B$305:$C$502,2,0),"-")</f>
        <v>-</v>
      </c>
      <c r="L404" s="180" t="str">
        <f t="shared" si="60"/>
        <v>-</v>
      </c>
      <c r="M404" s="181" t="str">
        <f t="shared" si="61"/>
        <v>-</v>
      </c>
      <c r="N404" s="214" t="str">
        <f t="shared" si="62"/>
        <v>-</v>
      </c>
      <c r="O404" s="220">
        <f t="shared" si="63"/>
        <v>0</v>
      </c>
      <c r="P404" s="221">
        <f t="shared" si="64"/>
        <v>0</v>
      </c>
      <c r="Q404" s="217" t="str">
        <f>IFERROR(VLOOKUP(B404,'[4]Выполнение 1'!$B$7:$D$236,3,0),"-")</f>
        <v>-</v>
      </c>
      <c r="R404" s="178" t="str">
        <f t="shared" si="65"/>
        <v>-</v>
      </c>
      <c r="S404" s="177"/>
      <c r="T404" s="184">
        <f t="shared" si="66"/>
        <v>0</v>
      </c>
      <c r="U404" s="224">
        <v>1</v>
      </c>
      <c r="V404" s="241">
        <v>18</v>
      </c>
      <c r="W404" s="246">
        <v>1</v>
      </c>
      <c r="X404" s="246">
        <v>18</v>
      </c>
      <c r="Y404" s="247">
        <f t="shared" si="67"/>
        <v>0</v>
      </c>
      <c r="Z404" s="247">
        <f t="shared" si="68"/>
        <v>0</v>
      </c>
      <c r="AA404" s="227" t="str">
        <f>IFERROR(VLOOKUP(B404,[5]Поставка!$B$3:$AA$2063,26,0),"-")</f>
        <v>-</v>
      </c>
      <c r="AB404" s="229" t="str">
        <f>IFERROR(VLOOKUP(C404,'[6]Приложение №1'!$C$7:$F$124,4,0),"-")</f>
        <v>-</v>
      </c>
    </row>
    <row r="405" spans="1:28" ht="16.149999999999999" customHeight="1" x14ac:dyDescent="0.25">
      <c r="A405" s="66" t="s">
        <v>1228</v>
      </c>
      <c r="B405" s="201" t="s">
        <v>1229</v>
      </c>
      <c r="C405" s="201" t="s">
        <v>1230</v>
      </c>
      <c r="D405" s="66">
        <v>1</v>
      </c>
      <c r="E405" s="182">
        <v>18</v>
      </c>
      <c r="F405" s="182">
        <v>18</v>
      </c>
      <c r="G405" s="173">
        <f>IFERROR(VLOOKUP(B405,'[1]ВОМ КГ-3 СОЭКС'!$C$3:$K$2063,9,0),"-")</f>
        <v>0</v>
      </c>
      <c r="H405" s="174">
        <f>IFERROR(VLOOKUP(B405,'[1]ВОМ КГ-3 СОЭКС'!$C$3:$L$2063,10,0),"-")</f>
        <v>0</v>
      </c>
      <c r="I405" s="175" t="str">
        <f>IFERROR(VLOOKUP(B405,[2]Отгрузки!$B$313:$C$510,2,0),"-")</f>
        <v>-</v>
      </c>
      <c r="J405" s="176" t="str">
        <f t="shared" si="69"/>
        <v>-</v>
      </c>
      <c r="K405" s="179" t="str">
        <f>IFERROR(VLOOKUP(B405,'[3]08.10.25'!$B$305:$C$502,2,0),"-")</f>
        <v>-</v>
      </c>
      <c r="L405" s="180" t="str">
        <f t="shared" si="60"/>
        <v>-</v>
      </c>
      <c r="M405" s="181" t="str">
        <f t="shared" si="61"/>
        <v>-</v>
      </c>
      <c r="N405" s="214" t="str">
        <f t="shared" si="62"/>
        <v>-</v>
      </c>
      <c r="O405" s="220">
        <f t="shared" si="63"/>
        <v>0</v>
      </c>
      <c r="P405" s="221">
        <f t="shared" si="64"/>
        <v>0</v>
      </c>
      <c r="Q405" s="217" t="str">
        <f>IFERROR(VLOOKUP(B405,'[4]Выполнение 1'!$B$7:$D$236,3,0),"-")</f>
        <v>-</v>
      </c>
      <c r="R405" s="178" t="str">
        <f t="shared" si="65"/>
        <v>-</v>
      </c>
      <c r="S405" s="177"/>
      <c r="T405" s="184">
        <f t="shared" si="66"/>
        <v>0</v>
      </c>
      <c r="U405" s="224">
        <v>1</v>
      </c>
      <c r="V405" s="241">
        <v>18</v>
      </c>
      <c r="W405" s="246">
        <v>1</v>
      </c>
      <c r="X405" s="246">
        <v>18</v>
      </c>
      <c r="Y405" s="247">
        <f t="shared" si="67"/>
        <v>0</v>
      </c>
      <c r="Z405" s="247">
        <f t="shared" si="68"/>
        <v>0</v>
      </c>
      <c r="AA405" s="227" t="str">
        <f>IFERROR(VLOOKUP(B405,[5]Поставка!$B$3:$AA$2063,26,0),"-")</f>
        <v>-</v>
      </c>
      <c r="AB405" s="229" t="str">
        <f>IFERROR(VLOOKUP(C405,'[6]Приложение №1'!$C$7:$F$124,4,0),"-")</f>
        <v>-</v>
      </c>
    </row>
    <row r="406" spans="1:28" ht="16.149999999999999" customHeight="1" x14ac:dyDescent="0.25">
      <c r="A406" s="66" t="s">
        <v>1231</v>
      </c>
      <c r="B406" s="201" t="s">
        <v>1232</v>
      </c>
      <c r="C406" s="201" t="s">
        <v>1233</v>
      </c>
      <c r="D406" s="66">
        <v>56</v>
      </c>
      <c r="E406" s="182">
        <v>24.3</v>
      </c>
      <c r="F406" s="182">
        <v>1360.8</v>
      </c>
      <c r="G406" s="173">
        <f>IFERROR(VLOOKUP(B406,'[1]ВОМ КГ-3 СОЭКС'!$C$3:$K$2063,9,0),"-")</f>
        <v>0</v>
      </c>
      <c r="H406" s="174">
        <f>IFERROR(VLOOKUP(B406,'[1]ВОМ КГ-3 СОЭКС'!$C$3:$L$2063,10,0),"-")</f>
        <v>0</v>
      </c>
      <c r="I406" s="175" t="str">
        <f>IFERROR(VLOOKUP(B406,[2]Отгрузки!$B$313:$C$510,2,0),"-")</f>
        <v>-</v>
      </c>
      <c r="J406" s="176" t="str">
        <f t="shared" si="69"/>
        <v>-</v>
      </c>
      <c r="K406" s="179" t="str">
        <f>IFERROR(VLOOKUP(B406,'[3]08.10.25'!$B$305:$C$502,2,0),"-")</f>
        <v>-</v>
      </c>
      <c r="L406" s="180" t="str">
        <f t="shared" si="60"/>
        <v>-</v>
      </c>
      <c r="M406" s="181" t="str">
        <f t="shared" si="61"/>
        <v>-</v>
      </c>
      <c r="N406" s="214" t="str">
        <f t="shared" si="62"/>
        <v>-</v>
      </c>
      <c r="O406" s="220">
        <f t="shared" si="63"/>
        <v>0</v>
      </c>
      <c r="P406" s="221">
        <f t="shared" si="64"/>
        <v>0</v>
      </c>
      <c r="Q406" s="217" t="str">
        <f>IFERROR(VLOOKUP(B406,'[4]Выполнение 1'!$B$7:$D$236,3,0),"-")</f>
        <v>-</v>
      </c>
      <c r="R406" s="178" t="str">
        <f t="shared" si="65"/>
        <v>-</v>
      </c>
      <c r="S406" s="177"/>
      <c r="T406" s="184">
        <f t="shared" si="66"/>
        <v>0</v>
      </c>
      <c r="U406" s="224">
        <v>56</v>
      </c>
      <c r="V406" s="241">
        <v>1360.8</v>
      </c>
      <c r="W406" s="246">
        <v>56</v>
      </c>
      <c r="X406" s="246">
        <v>1360.8</v>
      </c>
      <c r="Y406" s="247">
        <f t="shared" si="67"/>
        <v>0</v>
      </c>
      <c r="Z406" s="247">
        <f t="shared" si="68"/>
        <v>0</v>
      </c>
      <c r="AA406" s="227" t="str">
        <f>IFERROR(VLOOKUP(B406,[5]Поставка!$B$3:$AA$2063,26,0),"-")</f>
        <v>-</v>
      </c>
      <c r="AB406" s="229" t="str">
        <f>IFERROR(VLOOKUP(C406,'[6]Приложение №1'!$C$7:$F$124,4,0),"-")</f>
        <v>-</v>
      </c>
    </row>
    <row r="407" spans="1:28" ht="16.149999999999999" customHeight="1" x14ac:dyDescent="0.25">
      <c r="A407" s="66" t="s">
        <v>1234</v>
      </c>
      <c r="B407" s="201" t="s">
        <v>1235</v>
      </c>
      <c r="C407" s="201" t="s">
        <v>1236</v>
      </c>
      <c r="D407" s="66">
        <v>1</v>
      </c>
      <c r="E407" s="182">
        <v>164.1</v>
      </c>
      <c r="F407" s="182">
        <v>164.1</v>
      </c>
      <c r="G407" s="173">
        <f>IFERROR(VLOOKUP(B407,'[1]ВОМ КГ-3 СОЭКС'!$C$3:$K$2063,9,0),"-")</f>
        <v>0</v>
      </c>
      <c r="H407" s="174">
        <f>IFERROR(VLOOKUP(B407,'[1]ВОМ КГ-3 СОЭКС'!$C$3:$L$2063,10,0),"-")</f>
        <v>0</v>
      </c>
      <c r="I407" s="175" t="str">
        <f>IFERROR(VLOOKUP(B407,[2]Отгрузки!$B$313:$C$510,2,0),"-")</f>
        <v>-</v>
      </c>
      <c r="J407" s="176" t="str">
        <f t="shared" si="69"/>
        <v>-</v>
      </c>
      <c r="K407" s="179" t="str">
        <f>IFERROR(VLOOKUP(B407,'[3]08.10.25'!$B$305:$C$502,2,0),"-")</f>
        <v>-</v>
      </c>
      <c r="L407" s="180" t="str">
        <f t="shared" si="60"/>
        <v>-</v>
      </c>
      <c r="M407" s="181" t="str">
        <f t="shared" si="61"/>
        <v>-</v>
      </c>
      <c r="N407" s="214" t="str">
        <f t="shared" si="62"/>
        <v>-</v>
      </c>
      <c r="O407" s="220">
        <f t="shared" si="63"/>
        <v>0</v>
      </c>
      <c r="P407" s="221">
        <f t="shared" si="64"/>
        <v>0</v>
      </c>
      <c r="Q407" s="217" t="str">
        <f>IFERROR(VLOOKUP(B407,'[4]Выполнение 1'!$B$7:$D$236,3,0),"-")</f>
        <v>-</v>
      </c>
      <c r="R407" s="178" t="str">
        <f t="shared" si="65"/>
        <v>-</v>
      </c>
      <c r="S407" s="177"/>
      <c r="T407" s="184">
        <f t="shared" si="66"/>
        <v>0</v>
      </c>
      <c r="U407" s="224">
        <v>1</v>
      </c>
      <c r="V407" s="241">
        <v>164.1</v>
      </c>
      <c r="W407" s="246">
        <v>1</v>
      </c>
      <c r="X407" s="246">
        <v>164.1</v>
      </c>
      <c r="Y407" s="247">
        <f t="shared" si="67"/>
        <v>0</v>
      </c>
      <c r="Z407" s="247">
        <f t="shared" si="68"/>
        <v>0</v>
      </c>
      <c r="AA407" s="227" t="str">
        <f>IFERROR(VLOOKUP(B407,[5]Поставка!$B$3:$AA$2063,26,0),"-")</f>
        <v>-</v>
      </c>
      <c r="AB407" s="229" t="str">
        <f>IFERROR(VLOOKUP(C407,'[6]Приложение №1'!$C$7:$F$124,4,0),"-")</f>
        <v>-</v>
      </c>
    </row>
    <row r="408" spans="1:28" ht="16.149999999999999" customHeight="1" x14ac:dyDescent="0.25">
      <c r="A408" s="66" t="s">
        <v>1237</v>
      </c>
      <c r="B408" s="201" t="s">
        <v>1238</v>
      </c>
      <c r="C408" s="201" t="s">
        <v>1239</v>
      </c>
      <c r="D408" s="66">
        <v>1</v>
      </c>
      <c r="E408" s="182">
        <v>165.7</v>
      </c>
      <c r="F408" s="182">
        <v>165.7</v>
      </c>
      <c r="G408" s="173">
        <f>IFERROR(VLOOKUP(B408,'[1]ВОМ КГ-3 СОЭКС'!$C$3:$K$2063,9,0),"-")</f>
        <v>1</v>
      </c>
      <c r="H408" s="174">
        <f>IFERROR(VLOOKUP(B408,'[1]ВОМ КГ-3 СОЭКС'!$C$3:$L$2063,10,0),"-")</f>
        <v>165.7</v>
      </c>
      <c r="I408" s="175" t="str">
        <f>IFERROR(VLOOKUP(B408,[2]Отгрузки!$B$313:$C$510,2,0),"-")</f>
        <v>-</v>
      </c>
      <c r="J408" s="176" t="str">
        <f t="shared" si="69"/>
        <v>-</v>
      </c>
      <c r="K408" s="179" t="str">
        <f>IFERROR(VLOOKUP(B408,'[3]08.10.25'!$B$305:$C$502,2,0),"-")</f>
        <v>-</v>
      </c>
      <c r="L408" s="180" t="str">
        <f t="shared" si="60"/>
        <v>-</v>
      </c>
      <c r="M408" s="181" t="str">
        <f t="shared" si="61"/>
        <v>-</v>
      </c>
      <c r="N408" s="214" t="str">
        <f t="shared" si="62"/>
        <v>-</v>
      </c>
      <c r="O408" s="220">
        <f t="shared" si="63"/>
        <v>1</v>
      </c>
      <c r="P408" s="221">
        <f t="shared" si="64"/>
        <v>165.7</v>
      </c>
      <c r="Q408" s="217" t="str">
        <f>IFERROR(VLOOKUP(B408,'[4]Выполнение 1'!$B$7:$D$236,3,0),"-")</f>
        <v>-</v>
      </c>
      <c r="R408" s="178" t="str">
        <f t="shared" si="65"/>
        <v>-</v>
      </c>
      <c r="S408" s="177"/>
      <c r="T408" s="184">
        <f t="shared" si="66"/>
        <v>0</v>
      </c>
      <c r="U408" s="224">
        <v>0</v>
      </c>
      <c r="V408" s="241">
        <v>0</v>
      </c>
      <c r="W408" s="246" t="s">
        <v>5183</v>
      </c>
      <c r="X408" s="246" t="s">
        <v>5183</v>
      </c>
      <c r="Y408" s="247">
        <f t="shared" si="67"/>
        <v>0</v>
      </c>
      <c r="Z408" s="247">
        <f t="shared" si="68"/>
        <v>0</v>
      </c>
      <c r="AA408" s="227" t="str">
        <f>IFERROR(VLOOKUP(B408,[5]Поставка!$B$3:$AA$2063,26,0),"-")</f>
        <v>-</v>
      </c>
      <c r="AB408" s="229" t="str">
        <f>IFERROR(VLOOKUP(C408,'[6]Приложение №1'!$C$7:$F$124,4,0),"-")</f>
        <v>-</v>
      </c>
    </row>
    <row r="409" spans="1:28" ht="16.149999999999999" customHeight="1" x14ac:dyDescent="0.25">
      <c r="A409" s="66" t="s">
        <v>1240</v>
      </c>
      <c r="B409" s="201" t="s">
        <v>1241</v>
      </c>
      <c r="C409" s="201" t="s">
        <v>1242</v>
      </c>
      <c r="D409" s="66">
        <v>1</v>
      </c>
      <c r="E409" s="182">
        <v>164.1</v>
      </c>
      <c r="F409" s="182">
        <v>164.1</v>
      </c>
      <c r="G409" s="173">
        <f>IFERROR(VLOOKUP(B409,'[1]ВОМ КГ-3 СОЭКС'!$C$3:$K$2063,9,0),"-")</f>
        <v>1</v>
      </c>
      <c r="H409" s="174">
        <f>IFERROR(VLOOKUP(B409,'[1]ВОМ КГ-3 СОЭКС'!$C$3:$L$2063,10,0),"-")</f>
        <v>164.1</v>
      </c>
      <c r="I409" s="175" t="str">
        <f>IFERROR(VLOOKUP(B409,[2]Отгрузки!$B$313:$C$510,2,0),"-")</f>
        <v>-</v>
      </c>
      <c r="J409" s="176" t="str">
        <f t="shared" si="69"/>
        <v>-</v>
      </c>
      <c r="K409" s="179" t="str">
        <f>IFERROR(VLOOKUP(B409,'[3]08.10.25'!$B$305:$C$502,2,0),"-")</f>
        <v>-</v>
      </c>
      <c r="L409" s="180" t="str">
        <f t="shared" si="60"/>
        <v>-</v>
      </c>
      <c r="M409" s="181" t="str">
        <f t="shared" si="61"/>
        <v>-</v>
      </c>
      <c r="N409" s="214" t="str">
        <f t="shared" si="62"/>
        <v>-</v>
      </c>
      <c r="O409" s="220">
        <f t="shared" si="63"/>
        <v>1</v>
      </c>
      <c r="P409" s="221">
        <f t="shared" si="64"/>
        <v>164.1</v>
      </c>
      <c r="Q409" s="217" t="str">
        <f>IFERROR(VLOOKUP(B409,'[4]Выполнение 1'!$B$7:$D$236,3,0),"-")</f>
        <v>-</v>
      </c>
      <c r="R409" s="178" t="str">
        <f t="shared" si="65"/>
        <v>-</v>
      </c>
      <c r="S409" s="177"/>
      <c r="T409" s="184">
        <f t="shared" si="66"/>
        <v>0</v>
      </c>
      <c r="U409" s="224">
        <v>0</v>
      </c>
      <c r="V409" s="241">
        <v>0</v>
      </c>
      <c r="W409" s="246" t="s">
        <v>5183</v>
      </c>
      <c r="X409" s="246" t="s">
        <v>5183</v>
      </c>
      <c r="Y409" s="247">
        <f t="shared" si="67"/>
        <v>0</v>
      </c>
      <c r="Z409" s="247">
        <f t="shared" si="68"/>
        <v>0</v>
      </c>
      <c r="AA409" s="227" t="str">
        <f>IFERROR(VLOOKUP(B409,[5]Поставка!$B$3:$AA$2063,26,0),"-")</f>
        <v>-</v>
      </c>
      <c r="AB409" s="229" t="str">
        <f>IFERROR(VLOOKUP(C409,'[6]Приложение №1'!$C$7:$F$124,4,0),"-")</f>
        <v>-</v>
      </c>
    </row>
    <row r="410" spans="1:28" ht="16.149999999999999" customHeight="1" x14ac:dyDescent="0.25">
      <c r="A410" s="66" t="s">
        <v>1243</v>
      </c>
      <c r="B410" s="201" t="s">
        <v>1244</v>
      </c>
      <c r="C410" s="201" t="s">
        <v>1245</v>
      </c>
      <c r="D410" s="66">
        <v>6</v>
      </c>
      <c r="E410" s="182">
        <v>168.2</v>
      </c>
      <c r="F410" s="182">
        <v>1009.2</v>
      </c>
      <c r="G410" s="173">
        <f>IFERROR(VLOOKUP(B410,'[1]ВОМ КГ-3 СОЭКС'!$C$3:$K$2063,9,0),"-")</f>
        <v>6</v>
      </c>
      <c r="H410" s="174">
        <f>IFERROR(VLOOKUP(B410,'[1]ВОМ КГ-3 СОЭКС'!$C$3:$L$2063,10,0),"-")</f>
        <v>1009.1999999999999</v>
      </c>
      <c r="I410" s="175" t="str">
        <f>IFERROR(VLOOKUP(B410,[2]Отгрузки!$B$313:$C$510,2,0),"-")</f>
        <v>-</v>
      </c>
      <c r="J410" s="176" t="str">
        <f t="shared" si="69"/>
        <v>-</v>
      </c>
      <c r="K410" s="179" t="str">
        <f>IFERROR(VLOOKUP(B410,'[3]08.10.25'!$B$305:$C$502,2,0),"-")</f>
        <v>-</v>
      </c>
      <c r="L410" s="180" t="str">
        <f t="shared" si="60"/>
        <v>-</v>
      </c>
      <c r="M410" s="181" t="str">
        <f t="shared" si="61"/>
        <v>-</v>
      </c>
      <c r="N410" s="214" t="str">
        <f t="shared" si="62"/>
        <v>-</v>
      </c>
      <c r="O410" s="220">
        <f t="shared" si="63"/>
        <v>6</v>
      </c>
      <c r="P410" s="221">
        <f t="shared" si="64"/>
        <v>1009.1999999999999</v>
      </c>
      <c r="Q410" s="217" t="str">
        <f>IFERROR(VLOOKUP(B410,'[4]Выполнение 1'!$B$7:$D$236,3,0),"-")</f>
        <v>-</v>
      </c>
      <c r="R410" s="178" t="str">
        <f t="shared" si="65"/>
        <v>-</v>
      </c>
      <c r="S410" s="177"/>
      <c r="T410" s="184">
        <f t="shared" si="66"/>
        <v>0</v>
      </c>
      <c r="U410" s="224">
        <v>0</v>
      </c>
      <c r="V410" s="241">
        <v>0</v>
      </c>
      <c r="W410" s="246" t="s">
        <v>5183</v>
      </c>
      <c r="X410" s="246" t="s">
        <v>5183</v>
      </c>
      <c r="Y410" s="247">
        <f t="shared" si="67"/>
        <v>0</v>
      </c>
      <c r="Z410" s="247">
        <f t="shared" si="68"/>
        <v>0</v>
      </c>
      <c r="AA410" s="227" t="str">
        <f>IFERROR(VLOOKUP(B410,[5]Поставка!$B$3:$AA$2063,26,0),"-")</f>
        <v>-</v>
      </c>
      <c r="AB410" s="229" t="str">
        <f>IFERROR(VLOOKUP(C410,'[6]Приложение №1'!$C$7:$F$124,4,0),"-")</f>
        <v>-</v>
      </c>
    </row>
    <row r="411" spans="1:28" ht="16.149999999999999" customHeight="1" x14ac:dyDescent="0.25">
      <c r="A411" s="66" t="s">
        <v>1246</v>
      </c>
      <c r="B411" s="201" t="s">
        <v>1247</v>
      </c>
      <c r="C411" s="201" t="s">
        <v>1248</v>
      </c>
      <c r="D411" s="66">
        <v>4</v>
      </c>
      <c r="E411" s="182">
        <v>90.1</v>
      </c>
      <c r="F411" s="182">
        <v>360.4</v>
      </c>
      <c r="G411" s="173">
        <f>IFERROR(VLOOKUP(B411,'[1]ВОМ КГ-3 СОЭКС'!$C$3:$K$2063,9,0),"-")</f>
        <v>4</v>
      </c>
      <c r="H411" s="174">
        <f>IFERROR(VLOOKUP(B411,'[1]ВОМ КГ-3 СОЭКС'!$C$3:$L$2063,10,0),"-")</f>
        <v>360.4</v>
      </c>
      <c r="I411" s="175" t="str">
        <f>IFERROR(VLOOKUP(B411,[2]Отгрузки!$B$313:$C$510,2,0),"-")</f>
        <v>-</v>
      </c>
      <c r="J411" s="176" t="str">
        <f t="shared" si="69"/>
        <v>-</v>
      </c>
      <c r="K411" s="179" t="str">
        <f>IFERROR(VLOOKUP(B411,'[3]08.10.25'!$B$305:$C$502,2,0),"-")</f>
        <v>-</v>
      </c>
      <c r="L411" s="180" t="str">
        <f t="shared" si="60"/>
        <v>-</v>
      </c>
      <c r="M411" s="181" t="str">
        <f t="shared" si="61"/>
        <v>-</v>
      </c>
      <c r="N411" s="214" t="str">
        <f t="shared" si="62"/>
        <v>-</v>
      </c>
      <c r="O411" s="220">
        <f t="shared" si="63"/>
        <v>4</v>
      </c>
      <c r="P411" s="221">
        <f t="shared" si="64"/>
        <v>360.4</v>
      </c>
      <c r="Q411" s="217" t="str">
        <f>IFERROR(VLOOKUP(B411,'[4]Выполнение 1'!$B$7:$D$236,3,0),"-")</f>
        <v>-</v>
      </c>
      <c r="R411" s="178" t="str">
        <f t="shared" si="65"/>
        <v>-</v>
      </c>
      <c r="S411" s="177"/>
      <c r="T411" s="184">
        <f t="shared" si="66"/>
        <v>0</v>
      </c>
      <c r="U411" s="224">
        <v>0</v>
      </c>
      <c r="V411" s="241">
        <v>0</v>
      </c>
      <c r="W411" s="246" t="s">
        <v>5183</v>
      </c>
      <c r="X411" s="246" t="s">
        <v>5183</v>
      </c>
      <c r="Y411" s="247">
        <f t="shared" si="67"/>
        <v>0</v>
      </c>
      <c r="Z411" s="247">
        <f t="shared" si="68"/>
        <v>0</v>
      </c>
      <c r="AA411" s="227" t="str">
        <f>IFERROR(VLOOKUP(B411,[5]Поставка!$B$3:$AA$2063,26,0),"-")</f>
        <v>-</v>
      </c>
      <c r="AB411" s="229" t="str">
        <f>IFERROR(VLOOKUP(C411,'[6]Приложение №1'!$C$7:$F$124,4,0),"-")</f>
        <v>-</v>
      </c>
    </row>
    <row r="412" spans="1:28" ht="16.149999999999999" customHeight="1" x14ac:dyDescent="0.25">
      <c r="A412" s="66" t="s">
        <v>1249</v>
      </c>
      <c r="B412" s="201" t="s">
        <v>1250</v>
      </c>
      <c r="C412" s="201" t="s">
        <v>1251</v>
      </c>
      <c r="D412" s="66">
        <v>3</v>
      </c>
      <c r="E412" s="182">
        <v>88</v>
      </c>
      <c r="F412" s="182">
        <v>264</v>
      </c>
      <c r="G412" s="173">
        <f>IFERROR(VLOOKUP(B412,'[1]ВОМ КГ-3 СОЭКС'!$C$3:$K$2063,9,0),"-")</f>
        <v>2</v>
      </c>
      <c r="H412" s="174">
        <f>IFERROR(VLOOKUP(B412,'[1]ВОМ КГ-3 СОЭКС'!$C$3:$L$2063,10,0),"-")</f>
        <v>176</v>
      </c>
      <c r="I412" s="175" t="str">
        <f>IFERROR(VLOOKUP(B412,[2]Отгрузки!$B$313:$C$510,2,0),"-")</f>
        <v>-</v>
      </c>
      <c r="J412" s="176" t="str">
        <f t="shared" si="69"/>
        <v>-</v>
      </c>
      <c r="K412" s="179" t="str">
        <f>IFERROR(VLOOKUP(B412,'[3]08.10.25'!$B$305:$C$502,2,0),"-")</f>
        <v>-</v>
      </c>
      <c r="L412" s="180" t="str">
        <f t="shared" si="60"/>
        <v>-</v>
      </c>
      <c r="M412" s="181" t="str">
        <f t="shared" si="61"/>
        <v>-</v>
      </c>
      <c r="N412" s="214" t="str">
        <f t="shared" si="62"/>
        <v>-</v>
      </c>
      <c r="O412" s="220">
        <f t="shared" si="63"/>
        <v>2</v>
      </c>
      <c r="P412" s="221">
        <f t="shared" si="64"/>
        <v>176</v>
      </c>
      <c r="Q412" s="217" t="str">
        <f>IFERROR(VLOOKUP(B412,'[4]Выполнение 1'!$B$7:$D$236,3,0),"-")</f>
        <v>-</v>
      </c>
      <c r="R412" s="178" t="str">
        <f t="shared" si="65"/>
        <v>-</v>
      </c>
      <c r="S412" s="177"/>
      <c r="T412" s="184">
        <f t="shared" si="66"/>
        <v>0</v>
      </c>
      <c r="U412" s="224">
        <v>1</v>
      </c>
      <c r="V412" s="241">
        <v>88</v>
      </c>
      <c r="W412" s="246">
        <v>1</v>
      </c>
      <c r="X412" s="246">
        <v>88</v>
      </c>
      <c r="Y412" s="247">
        <f t="shared" si="67"/>
        <v>0</v>
      </c>
      <c r="Z412" s="247">
        <f t="shared" si="68"/>
        <v>0</v>
      </c>
      <c r="AA412" s="227" t="str">
        <f>IFERROR(VLOOKUP(B412,[5]Поставка!$B$3:$AA$2063,26,0),"-")</f>
        <v>-</v>
      </c>
      <c r="AB412" s="229" t="str">
        <f>IFERROR(VLOOKUP(C412,'[6]Приложение №1'!$C$7:$F$124,4,0),"-")</f>
        <v>-</v>
      </c>
    </row>
    <row r="413" spans="1:28" ht="16.149999999999999" customHeight="1" x14ac:dyDescent="0.25">
      <c r="A413" s="66" t="s">
        <v>1252</v>
      </c>
      <c r="B413" s="201" t="s">
        <v>1253</v>
      </c>
      <c r="C413" s="201" t="s">
        <v>1254</v>
      </c>
      <c r="D413" s="66">
        <v>14</v>
      </c>
      <c r="E413" s="182">
        <v>93.5</v>
      </c>
      <c r="F413" s="182">
        <v>1309</v>
      </c>
      <c r="G413" s="173">
        <f>IFERROR(VLOOKUP(B413,'[1]ВОМ КГ-3 СОЭКС'!$C$3:$K$2063,9,0),"-")</f>
        <v>14</v>
      </c>
      <c r="H413" s="174">
        <f>IFERROR(VLOOKUP(B413,'[1]ВОМ КГ-3 СОЭКС'!$C$3:$L$2063,10,0),"-")</f>
        <v>1309</v>
      </c>
      <c r="I413" s="175" t="str">
        <f>IFERROR(VLOOKUP(B413,[2]Отгрузки!$B$313:$C$510,2,0),"-")</f>
        <v>-</v>
      </c>
      <c r="J413" s="176" t="str">
        <f t="shared" si="69"/>
        <v>-</v>
      </c>
      <c r="K413" s="179" t="str">
        <f>IFERROR(VLOOKUP(B413,'[3]08.10.25'!$B$305:$C$502,2,0),"-")</f>
        <v>-</v>
      </c>
      <c r="L413" s="180" t="str">
        <f t="shared" si="60"/>
        <v>-</v>
      </c>
      <c r="M413" s="181" t="str">
        <f t="shared" si="61"/>
        <v>-</v>
      </c>
      <c r="N413" s="214" t="str">
        <f t="shared" si="62"/>
        <v>-</v>
      </c>
      <c r="O413" s="220">
        <f t="shared" si="63"/>
        <v>14</v>
      </c>
      <c r="P413" s="221">
        <f t="shared" si="64"/>
        <v>1309</v>
      </c>
      <c r="Q413" s="217" t="str">
        <f>IFERROR(VLOOKUP(B413,'[4]Выполнение 1'!$B$7:$D$236,3,0),"-")</f>
        <v>-</v>
      </c>
      <c r="R413" s="178" t="str">
        <f t="shared" si="65"/>
        <v>-</v>
      </c>
      <c r="S413" s="177"/>
      <c r="T413" s="184">
        <f t="shared" si="66"/>
        <v>0</v>
      </c>
      <c r="U413" s="224">
        <v>0</v>
      </c>
      <c r="V413" s="241">
        <v>0</v>
      </c>
      <c r="W413" s="246" t="s">
        <v>5183</v>
      </c>
      <c r="X413" s="246" t="s">
        <v>5183</v>
      </c>
      <c r="Y413" s="247">
        <f t="shared" si="67"/>
        <v>0</v>
      </c>
      <c r="Z413" s="247">
        <f t="shared" si="68"/>
        <v>0</v>
      </c>
      <c r="AA413" s="227" t="str">
        <f>IFERROR(VLOOKUP(B413,[5]Поставка!$B$3:$AA$2063,26,0),"-")</f>
        <v>-</v>
      </c>
      <c r="AB413" s="229" t="str">
        <f>IFERROR(VLOOKUP(C413,'[6]Приложение №1'!$C$7:$F$124,4,0),"-")</f>
        <v>-</v>
      </c>
    </row>
    <row r="414" spans="1:28" ht="16.149999999999999" customHeight="1" x14ac:dyDescent="0.25">
      <c r="A414" s="66" t="s">
        <v>1255</v>
      </c>
      <c r="B414" s="201" t="s">
        <v>1256</v>
      </c>
      <c r="C414" s="201" t="s">
        <v>1257</v>
      </c>
      <c r="D414" s="66">
        <v>1</v>
      </c>
      <c r="E414" s="182">
        <v>109.8</v>
      </c>
      <c r="F414" s="182">
        <v>109.8</v>
      </c>
      <c r="G414" s="173">
        <f>IFERROR(VLOOKUP(B414,'[1]ВОМ КГ-3 СОЭКС'!$C$3:$K$2063,9,0),"-")</f>
        <v>1</v>
      </c>
      <c r="H414" s="174">
        <f>IFERROR(VLOOKUP(B414,'[1]ВОМ КГ-3 СОЭКС'!$C$3:$L$2063,10,0),"-")</f>
        <v>109.8</v>
      </c>
      <c r="I414" s="175" t="str">
        <f>IFERROR(VLOOKUP(B414,[2]Отгрузки!$B$313:$C$510,2,0),"-")</f>
        <v>-</v>
      </c>
      <c r="J414" s="176" t="str">
        <f t="shared" si="69"/>
        <v>-</v>
      </c>
      <c r="K414" s="179" t="str">
        <f>IFERROR(VLOOKUP(B414,'[3]08.10.25'!$B$305:$C$502,2,0),"-")</f>
        <v>-</v>
      </c>
      <c r="L414" s="180" t="str">
        <f t="shared" si="60"/>
        <v>-</v>
      </c>
      <c r="M414" s="181" t="str">
        <f t="shared" si="61"/>
        <v>-</v>
      </c>
      <c r="N414" s="214" t="str">
        <f t="shared" si="62"/>
        <v>-</v>
      </c>
      <c r="O414" s="220">
        <f t="shared" si="63"/>
        <v>1</v>
      </c>
      <c r="P414" s="221">
        <f t="shared" si="64"/>
        <v>109.8</v>
      </c>
      <c r="Q414" s="217" t="str">
        <f>IFERROR(VLOOKUP(B414,'[4]Выполнение 1'!$B$7:$D$236,3,0),"-")</f>
        <v>-</v>
      </c>
      <c r="R414" s="178" t="str">
        <f t="shared" si="65"/>
        <v>-</v>
      </c>
      <c r="S414" s="177"/>
      <c r="T414" s="184">
        <f t="shared" si="66"/>
        <v>0</v>
      </c>
      <c r="U414" s="224">
        <v>0</v>
      </c>
      <c r="V414" s="241">
        <v>0</v>
      </c>
      <c r="W414" s="246" t="s">
        <v>5183</v>
      </c>
      <c r="X414" s="246" t="s">
        <v>5183</v>
      </c>
      <c r="Y414" s="247">
        <f t="shared" si="67"/>
        <v>0</v>
      </c>
      <c r="Z414" s="247">
        <f t="shared" si="68"/>
        <v>0</v>
      </c>
      <c r="AA414" s="227" t="str">
        <f>IFERROR(VLOOKUP(B414,[5]Поставка!$B$3:$AA$2063,26,0),"-")</f>
        <v>-</v>
      </c>
      <c r="AB414" s="229" t="str">
        <f>IFERROR(VLOOKUP(C414,'[6]Приложение №1'!$C$7:$F$124,4,0),"-")</f>
        <v>-</v>
      </c>
    </row>
    <row r="415" spans="1:28" ht="16.149999999999999" customHeight="1" x14ac:dyDescent="0.25">
      <c r="A415" s="66" t="s">
        <v>1258</v>
      </c>
      <c r="B415" s="201" t="s">
        <v>1259</v>
      </c>
      <c r="C415" s="201" t="s">
        <v>1260</v>
      </c>
      <c r="D415" s="66">
        <v>5</v>
      </c>
      <c r="E415" s="182">
        <v>109.8</v>
      </c>
      <c r="F415" s="182">
        <v>549</v>
      </c>
      <c r="G415" s="173">
        <f>IFERROR(VLOOKUP(B415,'[1]ВОМ КГ-3 СОЭКС'!$C$3:$K$2063,9,0),"-")</f>
        <v>5</v>
      </c>
      <c r="H415" s="174">
        <f>IFERROR(VLOOKUP(B415,'[1]ВОМ КГ-3 СОЭКС'!$C$3:$L$2063,10,0),"-")</f>
        <v>549</v>
      </c>
      <c r="I415" s="175" t="str">
        <f>IFERROR(VLOOKUP(B415,[2]Отгрузки!$B$313:$C$510,2,0),"-")</f>
        <v>-</v>
      </c>
      <c r="J415" s="176" t="str">
        <f t="shared" si="69"/>
        <v>-</v>
      </c>
      <c r="K415" s="179" t="str">
        <f>IFERROR(VLOOKUP(B415,'[3]08.10.25'!$B$305:$C$502,2,0),"-")</f>
        <v>-</v>
      </c>
      <c r="L415" s="180" t="str">
        <f t="shared" si="60"/>
        <v>-</v>
      </c>
      <c r="M415" s="181" t="str">
        <f t="shared" si="61"/>
        <v>-</v>
      </c>
      <c r="N415" s="214" t="str">
        <f t="shared" si="62"/>
        <v>-</v>
      </c>
      <c r="O415" s="220">
        <f t="shared" si="63"/>
        <v>5</v>
      </c>
      <c r="P415" s="221">
        <f t="shared" si="64"/>
        <v>549</v>
      </c>
      <c r="Q415" s="217" t="str">
        <f>IFERROR(VLOOKUP(B415,'[4]Выполнение 1'!$B$7:$D$236,3,0),"-")</f>
        <v>-</v>
      </c>
      <c r="R415" s="178" t="str">
        <f t="shared" si="65"/>
        <v>-</v>
      </c>
      <c r="S415" s="177"/>
      <c r="T415" s="184">
        <f t="shared" si="66"/>
        <v>0</v>
      </c>
      <c r="U415" s="224">
        <v>0</v>
      </c>
      <c r="V415" s="241">
        <v>0</v>
      </c>
      <c r="W415" s="246" t="s">
        <v>5183</v>
      </c>
      <c r="X415" s="246" t="s">
        <v>5183</v>
      </c>
      <c r="Y415" s="247">
        <f t="shared" si="67"/>
        <v>0</v>
      </c>
      <c r="Z415" s="247">
        <f t="shared" si="68"/>
        <v>0</v>
      </c>
      <c r="AA415" s="227" t="str">
        <f>IFERROR(VLOOKUP(B415,[5]Поставка!$B$3:$AA$2063,26,0),"-")</f>
        <v>-</v>
      </c>
      <c r="AB415" s="229" t="str">
        <f>IFERROR(VLOOKUP(C415,'[6]Приложение №1'!$C$7:$F$124,4,0),"-")</f>
        <v>-</v>
      </c>
    </row>
    <row r="416" spans="1:28" ht="16.149999999999999" customHeight="1" x14ac:dyDescent="0.25">
      <c r="A416" s="66" t="s">
        <v>1261</v>
      </c>
      <c r="B416" s="201" t="s">
        <v>1262</v>
      </c>
      <c r="C416" s="201" t="s">
        <v>1263</v>
      </c>
      <c r="D416" s="66">
        <v>1</v>
      </c>
      <c r="E416" s="182">
        <v>110.2</v>
      </c>
      <c r="F416" s="182">
        <v>110.2</v>
      </c>
      <c r="G416" s="173">
        <f>IFERROR(VLOOKUP(B416,'[1]ВОМ КГ-3 СОЭКС'!$C$3:$K$2063,9,0),"-")</f>
        <v>0</v>
      </c>
      <c r="H416" s="174">
        <f>IFERROR(VLOOKUP(B416,'[1]ВОМ КГ-3 СОЭКС'!$C$3:$L$2063,10,0),"-")</f>
        <v>0</v>
      </c>
      <c r="I416" s="175" t="str">
        <f>IFERROR(VLOOKUP(B416,[2]Отгрузки!$B$313:$C$510,2,0),"-")</f>
        <v>-</v>
      </c>
      <c r="J416" s="176" t="str">
        <f t="shared" si="69"/>
        <v>-</v>
      </c>
      <c r="K416" s="179" t="str">
        <f>IFERROR(VLOOKUP(B416,'[3]08.10.25'!$B$305:$C$502,2,0),"-")</f>
        <v>-</v>
      </c>
      <c r="L416" s="180" t="str">
        <f t="shared" si="60"/>
        <v>-</v>
      </c>
      <c r="M416" s="181" t="str">
        <f t="shared" si="61"/>
        <v>-</v>
      </c>
      <c r="N416" s="214" t="str">
        <f t="shared" si="62"/>
        <v>-</v>
      </c>
      <c r="O416" s="220">
        <f t="shared" si="63"/>
        <v>0</v>
      </c>
      <c r="P416" s="221">
        <f t="shared" si="64"/>
        <v>0</v>
      </c>
      <c r="Q416" s="217" t="str">
        <f>IFERROR(VLOOKUP(B416,'[4]Выполнение 1'!$B$7:$D$236,3,0),"-")</f>
        <v>-</v>
      </c>
      <c r="R416" s="178" t="str">
        <f t="shared" si="65"/>
        <v>-</v>
      </c>
      <c r="S416" s="177"/>
      <c r="T416" s="184">
        <f t="shared" si="66"/>
        <v>0</v>
      </c>
      <c r="U416" s="224">
        <v>1</v>
      </c>
      <c r="V416" s="241">
        <v>110.2</v>
      </c>
      <c r="W416" s="246">
        <v>1</v>
      </c>
      <c r="X416" s="246">
        <v>110.2</v>
      </c>
      <c r="Y416" s="247">
        <f t="shared" si="67"/>
        <v>0</v>
      </c>
      <c r="Z416" s="247">
        <f t="shared" si="68"/>
        <v>0</v>
      </c>
      <c r="AA416" s="227" t="str">
        <f>IFERROR(VLOOKUP(B416,[5]Поставка!$B$3:$AA$2063,26,0),"-")</f>
        <v>-</v>
      </c>
      <c r="AB416" s="229" t="str">
        <f>IFERROR(VLOOKUP(C416,'[6]Приложение №1'!$C$7:$F$124,4,0),"-")</f>
        <v>-</v>
      </c>
    </row>
    <row r="417" spans="1:28" ht="16.149999999999999" customHeight="1" x14ac:dyDescent="0.25">
      <c r="A417" s="66" t="s">
        <v>1264</v>
      </c>
      <c r="B417" s="201" t="s">
        <v>1265</v>
      </c>
      <c r="C417" s="201" t="s">
        <v>1266</v>
      </c>
      <c r="D417" s="66">
        <v>36</v>
      </c>
      <c r="E417" s="182">
        <v>108.6</v>
      </c>
      <c r="F417" s="182">
        <v>3909.6</v>
      </c>
      <c r="G417" s="173">
        <f>IFERROR(VLOOKUP(B417,'[1]ВОМ КГ-3 СОЭКС'!$C$3:$K$2063,9,0),"-")</f>
        <v>5</v>
      </c>
      <c r="H417" s="174">
        <f>IFERROR(VLOOKUP(B417,'[1]ВОМ КГ-3 СОЭКС'!$C$3:$L$2063,10,0),"-")</f>
        <v>543</v>
      </c>
      <c r="I417" s="175" t="str">
        <f>IFERROR(VLOOKUP(B417,[2]Отгрузки!$B$313:$C$510,2,0),"-")</f>
        <v>-</v>
      </c>
      <c r="J417" s="176" t="str">
        <f t="shared" si="69"/>
        <v>-</v>
      </c>
      <c r="K417" s="179" t="str">
        <f>IFERROR(VLOOKUP(B417,'[3]08.10.25'!$B$305:$C$502,2,0),"-")</f>
        <v>-</v>
      </c>
      <c r="L417" s="180" t="str">
        <f t="shared" si="60"/>
        <v>-</v>
      </c>
      <c r="M417" s="181" t="str">
        <f t="shared" si="61"/>
        <v>-</v>
      </c>
      <c r="N417" s="214" t="str">
        <f t="shared" si="62"/>
        <v>-</v>
      </c>
      <c r="O417" s="220">
        <f t="shared" si="63"/>
        <v>5</v>
      </c>
      <c r="P417" s="221">
        <f t="shared" si="64"/>
        <v>543</v>
      </c>
      <c r="Q417" s="217" t="str">
        <f>IFERROR(VLOOKUP(B417,'[4]Выполнение 1'!$B$7:$D$236,3,0),"-")</f>
        <v>-</v>
      </c>
      <c r="R417" s="178" t="str">
        <f t="shared" si="65"/>
        <v>-</v>
      </c>
      <c r="S417" s="177"/>
      <c r="T417" s="184">
        <f t="shared" si="66"/>
        <v>0</v>
      </c>
      <c r="U417" s="224">
        <v>31</v>
      </c>
      <c r="V417" s="241">
        <v>3366.6</v>
      </c>
      <c r="W417" s="246">
        <v>31</v>
      </c>
      <c r="X417" s="246">
        <v>3366.6</v>
      </c>
      <c r="Y417" s="247">
        <f t="shared" si="67"/>
        <v>0</v>
      </c>
      <c r="Z417" s="247">
        <f t="shared" si="68"/>
        <v>0</v>
      </c>
      <c r="AA417" s="227" t="str">
        <f>IFERROR(VLOOKUP(B417,[5]Поставка!$B$3:$AA$2063,26,0),"-")</f>
        <v>-</v>
      </c>
      <c r="AB417" s="229" t="str">
        <f>IFERROR(VLOOKUP(C417,'[6]Приложение №1'!$C$7:$F$124,4,0),"-")</f>
        <v>-</v>
      </c>
    </row>
    <row r="418" spans="1:28" ht="16.149999999999999" customHeight="1" x14ac:dyDescent="0.25">
      <c r="A418" s="66" t="s">
        <v>1267</v>
      </c>
      <c r="B418" s="201" t="s">
        <v>1268</v>
      </c>
      <c r="C418" s="201" t="s">
        <v>1269</v>
      </c>
      <c r="D418" s="66">
        <v>7</v>
      </c>
      <c r="E418" s="182">
        <v>109.3</v>
      </c>
      <c r="F418" s="182">
        <v>765.1</v>
      </c>
      <c r="G418" s="173">
        <f>IFERROR(VLOOKUP(B418,'[1]ВОМ КГ-3 СОЭКС'!$C$3:$K$2063,9,0),"-")</f>
        <v>2</v>
      </c>
      <c r="H418" s="174">
        <f>IFERROR(VLOOKUP(B418,'[1]ВОМ КГ-3 СОЭКС'!$C$3:$L$2063,10,0),"-")</f>
        <v>218.6</v>
      </c>
      <c r="I418" s="175" t="str">
        <f>IFERROR(VLOOKUP(B418,[2]Отгрузки!$B$313:$C$510,2,0),"-")</f>
        <v>-</v>
      </c>
      <c r="J418" s="176" t="str">
        <f t="shared" si="69"/>
        <v>-</v>
      </c>
      <c r="K418" s="179" t="str">
        <f>IFERROR(VLOOKUP(B418,'[3]08.10.25'!$B$305:$C$502,2,0),"-")</f>
        <v>-</v>
      </c>
      <c r="L418" s="180" t="str">
        <f t="shared" si="60"/>
        <v>-</v>
      </c>
      <c r="M418" s="181" t="str">
        <f t="shared" si="61"/>
        <v>-</v>
      </c>
      <c r="N418" s="214" t="str">
        <f t="shared" si="62"/>
        <v>-</v>
      </c>
      <c r="O418" s="220">
        <f t="shared" si="63"/>
        <v>2</v>
      </c>
      <c r="P418" s="221">
        <f t="shared" si="64"/>
        <v>218.6</v>
      </c>
      <c r="Q418" s="217" t="str">
        <f>IFERROR(VLOOKUP(B418,'[4]Выполнение 1'!$B$7:$D$236,3,0),"-")</f>
        <v>-</v>
      </c>
      <c r="R418" s="178" t="str">
        <f t="shared" si="65"/>
        <v>-</v>
      </c>
      <c r="S418" s="177"/>
      <c r="T418" s="184">
        <f t="shared" si="66"/>
        <v>0</v>
      </c>
      <c r="U418" s="224">
        <v>5</v>
      </c>
      <c r="V418" s="241">
        <v>546.5</v>
      </c>
      <c r="W418" s="246">
        <v>5</v>
      </c>
      <c r="X418" s="246">
        <v>546.5</v>
      </c>
      <c r="Y418" s="247">
        <f t="shared" si="67"/>
        <v>0</v>
      </c>
      <c r="Z418" s="247">
        <f t="shared" si="68"/>
        <v>0</v>
      </c>
      <c r="AA418" s="227" t="str">
        <f>IFERROR(VLOOKUP(B418,[5]Поставка!$B$3:$AA$2063,26,0),"-")</f>
        <v>-</v>
      </c>
      <c r="AB418" s="229" t="str">
        <f>IFERROR(VLOOKUP(C418,'[6]Приложение №1'!$C$7:$F$124,4,0),"-")</f>
        <v>-</v>
      </c>
    </row>
    <row r="419" spans="1:28" ht="16.149999999999999" customHeight="1" x14ac:dyDescent="0.25">
      <c r="A419" s="66" t="s">
        <v>1270</v>
      </c>
      <c r="B419" s="201" t="s">
        <v>1271</v>
      </c>
      <c r="C419" s="201" t="s">
        <v>1272</v>
      </c>
      <c r="D419" s="66">
        <v>12</v>
      </c>
      <c r="E419" s="182">
        <v>102.9</v>
      </c>
      <c r="F419" s="182">
        <v>1234.8</v>
      </c>
      <c r="G419" s="173">
        <f>IFERROR(VLOOKUP(B419,'[1]ВОМ КГ-3 СОЭКС'!$C$3:$K$2063,9,0),"-")</f>
        <v>4</v>
      </c>
      <c r="H419" s="174">
        <f>IFERROR(VLOOKUP(B419,'[1]ВОМ КГ-3 СОЭКС'!$C$3:$L$2063,10,0),"-")</f>
        <v>411.6</v>
      </c>
      <c r="I419" s="175" t="str">
        <f>IFERROR(VLOOKUP(B419,[2]Отгрузки!$B$313:$C$510,2,0),"-")</f>
        <v>-</v>
      </c>
      <c r="J419" s="176" t="str">
        <f t="shared" si="69"/>
        <v>-</v>
      </c>
      <c r="K419" s="179" t="str">
        <f>IFERROR(VLOOKUP(B419,'[3]08.10.25'!$B$305:$C$502,2,0),"-")</f>
        <v>-</v>
      </c>
      <c r="L419" s="180" t="str">
        <f t="shared" si="60"/>
        <v>-</v>
      </c>
      <c r="M419" s="181" t="str">
        <f t="shared" si="61"/>
        <v>-</v>
      </c>
      <c r="N419" s="214" t="str">
        <f t="shared" si="62"/>
        <v>-</v>
      </c>
      <c r="O419" s="220">
        <f t="shared" si="63"/>
        <v>4</v>
      </c>
      <c r="P419" s="221">
        <f t="shared" si="64"/>
        <v>411.6</v>
      </c>
      <c r="Q419" s="217" t="str">
        <f>IFERROR(VLOOKUP(B419,'[4]Выполнение 1'!$B$7:$D$236,3,0),"-")</f>
        <v>-</v>
      </c>
      <c r="R419" s="178" t="str">
        <f t="shared" si="65"/>
        <v>-</v>
      </c>
      <c r="S419" s="177"/>
      <c r="T419" s="184">
        <f t="shared" si="66"/>
        <v>0</v>
      </c>
      <c r="U419" s="224">
        <v>8</v>
      </c>
      <c r="V419" s="241">
        <v>823.19999999999993</v>
      </c>
      <c r="W419" s="246">
        <v>8</v>
      </c>
      <c r="X419" s="246">
        <v>823.2</v>
      </c>
      <c r="Y419" s="247">
        <f t="shared" si="67"/>
        <v>0</v>
      </c>
      <c r="Z419" s="247">
        <f t="shared" si="68"/>
        <v>0</v>
      </c>
      <c r="AA419" s="227" t="str">
        <f>IFERROR(VLOOKUP(B419,[5]Поставка!$B$3:$AA$2063,26,0),"-")</f>
        <v>-</v>
      </c>
      <c r="AB419" s="229" t="str">
        <f>IFERROR(VLOOKUP(C419,'[6]Приложение №1'!$C$7:$F$124,4,0),"-")</f>
        <v>-</v>
      </c>
    </row>
    <row r="420" spans="1:28" ht="16.149999999999999" customHeight="1" x14ac:dyDescent="0.25">
      <c r="A420" s="66" t="s">
        <v>1273</v>
      </c>
      <c r="B420" s="201" t="s">
        <v>1274</v>
      </c>
      <c r="C420" s="201" t="s">
        <v>1275</v>
      </c>
      <c r="D420" s="66">
        <v>2</v>
      </c>
      <c r="E420" s="182">
        <v>103.7</v>
      </c>
      <c r="F420" s="182">
        <v>207.4</v>
      </c>
      <c r="G420" s="173">
        <f>IFERROR(VLOOKUP(B420,'[1]ВОМ КГ-3 СОЭКС'!$C$3:$K$2063,9,0),"-")</f>
        <v>2</v>
      </c>
      <c r="H420" s="174">
        <f>IFERROR(VLOOKUP(B420,'[1]ВОМ КГ-3 СОЭКС'!$C$3:$L$2063,10,0),"-")</f>
        <v>207.4</v>
      </c>
      <c r="I420" s="175" t="str">
        <f>IFERROR(VLOOKUP(B420,[2]Отгрузки!$B$313:$C$510,2,0),"-")</f>
        <v>-</v>
      </c>
      <c r="J420" s="176" t="str">
        <f t="shared" si="69"/>
        <v>-</v>
      </c>
      <c r="K420" s="179" t="str">
        <f>IFERROR(VLOOKUP(B420,'[3]08.10.25'!$B$305:$C$502,2,0),"-")</f>
        <v>-</v>
      </c>
      <c r="L420" s="180" t="str">
        <f t="shared" si="60"/>
        <v>-</v>
      </c>
      <c r="M420" s="181" t="str">
        <f t="shared" si="61"/>
        <v>-</v>
      </c>
      <c r="N420" s="214" t="str">
        <f t="shared" si="62"/>
        <v>-</v>
      </c>
      <c r="O420" s="220">
        <f t="shared" si="63"/>
        <v>2</v>
      </c>
      <c r="P420" s="221">
        <f t="shared" si="64"/>
        <v>207.4</v>
      </c>
      <c r="Q420" s="217" t="str">
        <f>IFERROR(VLOOKUP(B420,'[4]Выполнение 1'!$B$7:$D$236,3,0),"-")</f>
        <v>-</v>
      </c>
      <c r="R420" s="178" t="str">
        <f t="shared" si="65"/>
        <v>-</v>
      </c>
      <c r="S420" s="177"/>
      <c r="T420" s="184">
        <f t="shared" si="66"/>
        <v>0</v>
      </c>
      <c r="U420" s="224">
        <v>0</v>
      </c>
      <c r="V420" s="241">
        <v>0</v>
      </c>
      <c r="W420" s="246" t="s">
        <v>5183</v>
      </c>
      <c r="X420" s="246" t="s">
        <v>5183</v>
      </c>
      <c r="Y420" s="247">
        <f t="shared" si="67"/>
        <v>0</v>
      </c>
      <c r="Z420" s="247">
        <f t="shared" si="68"/>
        <v>0</v>
      </c>
      <c r="AA420" s="227" t="str">
        <f>IFERROR(VLOOKUP(B420,[5]Поставка!$B$3:$AA$2063,26,0),"-")</f>
        <v>-</v>
      </c>
      <c r="AB420" s="229" t="str">
        <f>IFERROR(VLOOKUP(C420,'[6]Приложение №1'!$C$7:$F$124,4,0),"-")</f>
        <v>-</v>
      </c>
    </row>
    <row r="421" spans="1:28" ht="16.149999999999999" customHeight="1" x14ac:dyDescent="0.25">
      <c r="A421" s="66" t="s">
        <v>1276</v>
      </c>
      <c r="B421" s="201" t="s">
        <v>1277</v>
      </c>
      <c r="C421" s="201" t="s">
        <v>1278</v>
      </c>
      <c r="D421" s="66">
        <v>1</v>
      </c>
      <c r="E421" s="182">
        <v>109</v>
      </c>
      <c r="F421" s="182">
        <v>109</v>
      </c>
      <c r="G421" s="173">
        <f>IFERROR(VLOOKUP(B421,'[1]ВОМ КГ-3 СОЭКС'!$C$3:$K$2063,9,0),"-")</f>
        <v>1</v>
      </c>
      <c r="H421" s="174">
        <f>IFERROR(VLOOKUP(B421,'[1]ВОМ КГ-3 СОЭКС'!$C$3:$L$2063,10,0),"-")</f>
        <v>109</v>
      </c>
      <c r="I421" s="175" t="str">
        <f>IFERROR(VLOOKUP(B421,[2]Отгрузки!$B$313:$C$510,2,0),"-")</f>
        <v>-</v>
      </c>
      <c r="J421" s="176" t="str">
        <f t="shared" si="69"/>
        <v>-</v>
      </c>
      <c r="K421" s="179" t="str">
        <f>IFERROR(VLOOKUP(B421,'[3]08.10.25'!$B$305:$C$502,2,0),"-")</f>
        <v>-</v>
      </c>
      <c r="L421" s="180" t="str">
        <f t="shared" si="60"/>
        <v>-</v>
      </c>
      <c r="M421" s="181" t="str">
        <f t="shared" si="61"/>
        <v>-</v>
      </c>
      <c r="N421" s="214" t="str">
        <f t="shared" si="62"/>
        <v>-</v>
      </c>
      <c r="O421" s="220">
        <f t="shared" si="63"/>
        <v>1</v>
      </c>
      <c r="P421" s="221">
        <f t="shared" si="64"/>
        <v>109</v>
      </c>
      <c r="Q421" s="217" t="str">
        <f>IFERROR(VLOOKUP(B421,'[4]Выполнение 1'!$B$7:$D$236,3,0),"-")</f>
        <v>-</v>
      </c>
      <c r="R421" s="178" t="str">
        <f t="shared" si="65"/>
        <v>-</v>
      </c>
      <c r="S421" s="177"/>
      <c r="T421" s="184">
        <f t="shared" si="66"/>
        <v>0</v>
      </c>
      <c r="U421" s="224">
        <v>0</v>
      </c>
      <c r="V421" s="241">
        <v>0</v>
      </c>
      <c r="W421" s="246" t="s">
        <v>5183</v>
      </c>
      <c r="X421" s="246" t="s">
        <v>5183</v>
      </c>
      <c r="Y421" s="247">
        <f t="shared" si="67"/>
        <v>0</v>
      </c>
      <c r="Z421" s="247">
        <f t="shared" si="68"/>
        <v>0</v>
      </c>
      <c r="AA421" s="227" t="str">
        <f>IFERROR(VLOOKUP(B421,[5]Поставка!$B$3:$AA$2063,26,0),"-")</f>
        <v>-</v>
      </c>
      <c r="AB421" s="229" t="str">
        <f>IFERROR(VLOOKUP(C421,'[6]Приложение №1'!$C$7:$F$124,4,0),"-")</f>
        <v>-</v>
      </c>
    </row>
    <row r="422" spans="1:28" ht="16.149999999999999" customHeight="1" x14ac:dyDescent="0.25">
      <c r="A422" s="66" t="s">
        <v>1279</v>
      </c>
      <c r="B422" s="201" t="s">
        <v>1280</v>
      </c>
      <c r="C422" s="201" t="s">
        <v>1281</v>
      </c>
      <c r="D422" s="66">
        <v>5</v>
      </c>
      <c r="E422" s="182">
        <v>109</v>
      </c>
      <c r="F422" s="182">
        <v>545</v>
      </c>
      <c r="G422" s="173">
        <f>IFERROR(VLOOKUP(B422,'[1]ВОМ КГ-3 СОЭКС'!$C$3:$K$2063,9,0),"-")</f>
        <v>1</v>
      </c>
      <c r="H422" s="174">
        <f>IFERROR(VLOOKUP(B422,'[1]ВОМ КГ-3 СОЭКС'!$C$3:$L$2063,10,0),"-")</f>
        <v>109</v>
      </c>
      <c r="I422" s="175" t="str">
        <f>IFERROR(VLOOKUP(B422,[2]Отгрузки!$B$313:$C$510,2,0),"-")</f>
        <v>-</v>
      </c>
      <c r="J422" s="176" t="str">
        <f t="shared" si="69"/>
        <v>-</v>
      </c>
      <c r="K422" s="179" t="str">
        <f>IFERROR(VLOOKUP(B422,'[3]08.10.25'!$B$305:$C$502,2,0),"-")</f>
        <v>-</v>
      </c>
      <c r="L422" s="180" t="str">
        <f t="shared" si="60"/>
        <v>-</v>
      </c>
      <c r="M422" s="181" t="str">
        <f t="shared" si="61"/>
        <v>-</v>
      </c>
      <c r="N422" s="214" t="str">
        <f t="shared" si="62"/>
        <v>-</v>
      </c>
      <c r="O422" s="220">
        <f t="shared" si="63"/>
        <v>1</v>
      </c>
      <c r="P422" s="221">
        <f t="shared" si="64"/>
        <v>109</v>
      </c>
      <c r="Q422" s="217" t="str">
        <f>IFERROR(VLOOKUP(B422,'[4]Выполнение 1'!$B$7:$D$236,3,0),"-")</f>
        <v>-</v>
      </c>
      <c r="R422" s="178" t="str">
        <f t="shared" si="65"/>
        <v>-</v>
      </c>
      <c r="S422" s="177"/>
      <c r="T422" s="184">
        <f t="shared" si="66"/>
        <v>0</v>
      </c>
      <c r="U422" s="224">
        <v>4</v>
      </c>
      <c r="V422" s="241">
        <v>436</v>
      </c>
      <c r="W422" s="246">
        <v>4</v>
      </c>
      <c r="X422" s="246">
        <v>436</v>
      </c>
      <c r="Y422" s="247">
        <f t="shared" si="67"/>
        <v>0</v>
      </c>
      <c r="Z422" s="247">
        <f t="shared" si="68"/>
        <v>0</v>
      </c>
      <c r="AA422" s="227" t="str">
        <f>IFERROR(VLOOKUP(B422,[5]Поставка!$B$3:$AA$2063,26,0),"-")</f>
        <v>-</v>
      </c>
      <c r="AB422" s="229" t="str">
        <f>IFERROR(VLOOKUP(C422,'[6]Приложение №1'!$C$7:$F$124,4,0),"-")</f>
        <v>-</v>
      </c>
    </row>
    <row r="423" spans="1:28" ht="16.149999999999999" customHeight="1" x14ac:dyDescent="0.25">
      <c r="A423" s="66" t="s">
        <v>1282</v>
      </c>
      <c r="B423" s="201" t="s">
        <v>1283</v>
      </c>
      <c r="C423" s="201" t="s">
        <v>1284</v>
      </c>
      <c r="D423" s="66">
        <v>1</v>
      </c>
      <c r="E423" s="182">
        <v>20.9</v>
      </c>
      <c r="F423" s="182">
        <v>20.9</v>
      </c>
      <c r="G423" s="173">
        <f>IFERROR(VLOOKUP(B423,'[1]ВОМ КГ-3 СОЭКС'!$C$3:$K$2063,9,0),"-")</f>
        <v>1</v>
      </c>
      <c r="H423" s="174">
        <f>IFERROR(VLOOKUP(B423,'[1]ВОМ КГ-3 СОЭКС'!$C$3:$L$2063,10,0),"-")</f>
        <v>20.9</v>
      </c>
      <c r="I423" s="175" t="str">
        <f>IFERROR(VLOOKUP(B423,[2]Отгрузки!$B$313:$C$510,2,0),"-")</f>
        <v>-</v>
      </c>
      <c r="J423" s="176" t="str">
        <f t="shared" si="69"/>
        <v>-</v>
      </c>
      <c r="K423" s="179" t="str">
        <f>IFERROR(VLOOKUP(B423,'[3]08.10.25'!$B$305:$C$502,2,0),"-")</f>
        <v>-</v>
      </c>
      <c r="L423" s="180" t="str">
        <f t="shared" si="60"/>
        <v>-</v>
      </c>
      <c r="M423" s="181" t="str">
        <f t="shared" si="61"/>
        <v>-</v>
      </c>
      <c r="N423" s="214" t="str">
        <f t="shared" si="62"/>
        <v>-</v>
      </c>
      <c r="O423" s="220">
        <f t="shared" si="63"/>
        <v>1</v>
      </c>
      <c r="P423" s="221">
        <f t="shared" si="64"/>
        <v>20.9</v>
      </c>
      <c r="Q423" s="217" t="str">
        <f>IFERROR(VLOOKUP(B423,'[4]Выполнение 1'!$B$7:$D$236,3,0),"-")</f>
        <v>-</v>
      </c>
      <c r="R423" s="178" t="str">
        <f t="shared" si="65"/>
        <v>-</v>
      </c>
      <c r="S423" s="177"/>
      <c r="T423" s="184">
        <f t="shared" si="66"/>
        <v>0</v>
      </c>
      <c r="U423" s="224">
        <v>0</v>
      </c>
      <c r="V423" s="241">
        <v>0</v>
      </c>
      <c r="W423" s="246" t="s">
        <v>5183</v>
      </c>
      <c r="X423" s="246" t="s">
        <v>5183</v>
      </c>
      <c r="Y423" s="247">
        <f t="shared" si="67"/>
        <v>0</v>
      </c>
      <c r="Z423" s="247">
        <f t="shared" si="68"/>
        <v>0</v>
      </c>
      <c r="AA423" s="227" t="str">
        <f>IFERROR(VLOOKUP(B423,[5]Поставка!$B$3:$AA$2063,26,0),"-")</f>
        <v>-</v>
      </c>
      <c r="AB423" s="229" t="str">
        <f>IFERROR(VLOOKUP(C423,'[6]Приложение №1'!$C$7:$F$124,4,0),"-")</f>
        <v>-</v>
      </c>
    </row>
    <row r="424" spans="1:28" ht="16.149999999999999" customHeight="1" x14ac:dyDescent="0.25">
      <c r="A424" s="66" t="s">
        <v>1285</v>
      </c>
      <c r="B424" s="201" t="s">
        <v>1286</v>
      </c>
      <c r="C424" s="201" t="s">
        <v>1287</v>
      </c>
      <c r="D424" s="66">
        <v>1</v>
      </c>
      <c r="E424" s="182">
        <v>21.2</v>
      </c>
      <c r="F424" s="182">
        <v>21.2</v>
      </c>
      <c r="G424" s="173">
        <f>IFERROR(VLOOKUP(B424,'[1]ВОМ КГ-3 СОЭКС'!$C$3:$K$2063,9,0),"-")</f>
        <v>1</v>
      </c>
      <c r="H424" s="174">
        <f>IFERROR(VLOOKUP(B424,'[1]ВОМ КГ-3 СОЭКС'!$C$3:$L$2063,10,0),"-")</f>
        <v>21.2</v>
      </c>
      <c r="I424" s="175" t="str">
        <f>IFERROR(VLOOKUP(B424,[2]Отгрузки!$B$313:$C$510,2,0),"-")</f>
        <v>-</v>
      </c>
      <c r="J424" s="176" t="str">
        <f t="shared" si="69"/>
        <v>-</v>
      </c>
      <c r="K424" s="179" t="str">
        <f>IFERROR(VLOOKUP(B424,'[3]08.10.25'!$B$305:$C$502,2,0),"-")</f>
        <v>-</v>
      </c>
      <c r="L424" s="180" t="str">
        <f t="shared" si="60"/>
        <v>-</v>
      </c>
      <c r="M424" s="181" t="str">
        <f t="shared" si="61"/>
        <v>-</v>
      </c>
      <c r="N424" s="214" t="str">
        <f t="shared" si="62"/>
        <v>-</v>
      </c>
      <c r="O424" s="220">
        <f t="shared" si="63"/>
        <v>1</v>
      </c>
      <c r="P424" s="221">
        <f t="shared" si="64"/>
        <v>21.2</v>
      </c>
      <c r="Q424" s="217" t="str">
        <f>IFERROR(VLOOKUP(B424,'[4]Выполнение 1'!$B$7:$D$236,3,0),"-")</f>
        <v>-</v>
      </c>
      <c r="R424" s="178" t="str">
        <f t="shared" si="65"/>
        <v>-</v>
      </c>
      <c r="S424" s="177"/>
      <c r="T424" s="184">
        <f t="shared" si="66"/>
        <v>0</v>
      </c>
      <c r="U424" s="224">
        <v>0</v>
      </c>
      <c r="V424" s="241">
        <v>0</v>
      </c>
      <c r="W424" s="246" t="s">
        <v>5183</v>
      </c>
      <c r="X424" s="246" t="s">
        <v>5183</v>
      </c>
      <c r="Y424" s="247">
        <f t="shared" si="67"/>
        <v>0</v>
      </c>
      <c r="Z424" s="247">
        <f t="shared" si="68"/>
        <v>0</v>
      </c>
      <c r="AA424" s="227" t="str">
        <f>IFERROR(VLOOKUP(B424,[5]Поставка!$B$3:$AA$2063,26,0),"-")</f>
        <v>-</v>
      </c>
      <c r="AB424" s="229" t="str">
        <f>IFERROR(VLOOKUP(C424,'[6]Приложение №1'!$C$7:$F$124,4,0),"-")</f>
        <v>-</v>
      </c>
    </row>
    <row r="425" spans="1:28" ht="16.149999999999999" customHeight="1" x14ac:dyDescent="0.25">
      <c r="A425" s="66" t="s">
        <v>1288</v>
      </c>
      <c r="B425" s="201" t="s">
        <v>1289</v>
      </c>
      <c r="C425" s="201" t="s">
        <v>1290</v>
      </c>
      <c r="D425" s="66">
        <v>5</v>
      </c>
      <c r="E425" s="182">
        <v>21.2</v>
      </c>
      <c r="F425" s="182">
        <v>106</v>
      </c>
      <c r="G425" s="173">
        <f>IFERROR(VLOOKUP(B425,'[1]ВОМ КГ-3 СОЭКС'!$C$3:$K$2063,9,0),"-")</f>
        <v>5</v>
      </c>
      <c r="H425" s="174">
        <f>IFERROR(VLOOKUP(B425,'[1]ВОМ КГ-3 СОЭКС'!$C$3:$L$2063,10,0),"-")</f>
        <v>106</v>
      </c>
      <c r="I425" s="175" t="str">
        <f>IFERROR(VLOOKUP(B425,[2]Отгрузки!$B$313:$C$510,2,0),"-")</f>
        <v>-</v>
      </c>
      <c r="J425" s="176" t="str">
        <f t="shared" si="69"/>
        <v>-</v>
      </c>
      <c r="K425" s="179" t="str">
        <f>IFERROR(VLOOKUP(B425,'[3]08.10.25'!$B$305:$C$502,2,0),"-")</f>
        <v>-</v>
      </c>
      <c r="L425" s="180" t="str">
        <f t="shared" si="60"/>
        <v>-</v>
      </c>
      <c r="M425" s="181" t="str">
        <f t="shared" si="61"/>
        <v>-</v>
      </c>
      <c r="N425" s="214" t="str">
        <f t="shared" si="62"/>
        <v>-</v>
      </c>
      <c r="O425" s="220">
        <f t="shared" si="63"/>
        <v>5</v>
      </c>
      <c r="P425" s="221">
        <f t="shared" si="64"/>
        <v>106</v>
      </c>
      <c r="Q425" s="217" t="str">
        <f>IFERROR(VLOOKUP(B425,'[4]Выполнение 1'!$B$7:$D$236,3,0),"-")</f>
        <v>-</v>
      </c>
      <c r="R425" s="178" t="str">
        <f t="shared" si="65"/>
        <v>-</v>
      </c>
      <c r="S425" s="177"/>
      <c r="T425" s="184">
        <f t="shared" si="66"/>
        <v>0</v>
      </c>
      <c r="U425" s="224">
        <v>0</v>
      </c>
      <c r="V425" s="241">
        <v>0</v>
      </c>
      <c r="W425" s="246" t="s">
        <v>5183</v>
      </c>
      <c r="X425" s="246" t="s">
        <v>5183</v>
      </c>
      <c r="Y425" s="247">
        <f t="shared" si="67"/>
        <v>0</v>
      </c>
      <c r="Z425" s="247">
        <f t="shared" si="68"/>
        <v>0</v>
      </c>
      <c r="AA425" s="227" t="str">
        <f>IFERROR(VLOOKUP(B425,[5]Поставка!$B$3:$AA$2063,26,0),"-")</f>
        <v>-</v>
      </c>
      <c r="AB425" s="229" t="str">
        <f>IFERROR(VLOOKUP(C425,'[6]Приложение №1'!$C$7:$F$124,4,0),"-")</f>
        <v>-</v>
      </c>
    </row>
    <row r="426" spans="1:28" ht="16.149999999999999" customHeight="1" x14ac:dyDescent="0.25">
      <c r="A426" s="66" t="s">
        <v>1291</v>
      </c>
      <c r="B426" s="201" t="s">
        <v>1292</v>
      </c>
      <c r="C426" s="201" t="s">
        <v>1293</v>
      </c>
      <c r="D426" s="66">
        <v>1</v>
      </c>
      <c r="E426" s="182">
        <v>90.4</v>
      </c>
      <c r="F426" s="182">
        <v>90.4</v>
      </c>
      <c r="G426" s="173">
        <f>IFERROR(VLOOKUP(B426,'[1]ВОМ КГ-3 СОЭКС'!$C$3:$K$2063,9,0),"-")</f>
        <v>0</v>
      </c>
      <c r="H426" s="174">
        <f>IFERROR(VLOOKUP(B426,'[1]ВОМ КГ-3 СОЭКС'!$C$3:$L$2063,10,0),"-")</f>
        <v>0</v>
      </c>
      <c r="I426" s="175" t="str">
        <f>IFERROR(VLOOKUP(B426,[2]Отгрузки!$B$313:$C$510,2,0),"-")</f>
        <v>-</v>
      </c>
      <c r="J426" s="176" t="str">
        <f t="shared" si="69"/>
        <v>-</v>
      </c>
      <c r="K426" s="179" t="str">
        <f>IFERROR(VLOOKUP(B426,'[3]08.10.25'!$B$305:$C$502,2,0),"-")</f>
        <v>-</v>
      </c>
      <c r="L426" s="180" t="str">
        <f t="shared" si="60"/>
        <v>-</v>
      </c>
      <c r="M426" s="181" t="str">
        <f t="shared" si="61"/>
        <v>-</v>
      </c>
      <c r="N426" s="214" t="str">
        <f t="shared" si="62"/>
        <v>-</v>
      </c>
      <c r="O426" s="220">
        <f t="shared" si="63"/>
        <v>0</v>
      </c>
      <c r="P426" s="221">
        <f t="shared" si="64"/>
        <v>0</v>
      </c>
      <c r="Q426" s="217" t="str">
        <f>IFERROR(VLOOKUP(B426,'[4]Выполнение 1'!$B$7:$D$236,3,0),"-")</f>
        <v>-</v>
      </c>
      <c r="R426" s="178" t="str">
        <f t="shared" si="65"/>
        <v>-</v>
      </c>
      <c r="S426" s="177"/>
      <c r="T426" s="184">
        <f t="shared" si="66"/>
        <v>0</v>
      </c>
      <c r="U426" s="224">
        <v>1</v>
      </c>
      <c r="V426" s="241">
        <v>90.4</v>
      </c>
      <c r="W426" s="246">
        <v>1</v>
      </c>
      <c r="X426" s="246">
        <v>90.4</v>
      </c>
      <c r="Y426" s="247">
        <f t="shared" si="67"/>
        <v>0</v>
      </c>
      <c r="Z426" s="247">
        <f t="shared" si="68"/>
        <v>0</v>
      </c>
      <c r="AA426" s="227" t="str">
        <f>IFERROR(VLOOKUP(B426,[5]Поставка!$B$3:$AA$2063,26,0),"-")</f>
        <v>-</v>
      </c>
      <c r="AB426" s="229" t="str">
        <f>IFERROR(VLOOKUP(C426,'[6]Приложение №1'!$C$7:$F$124,4,0),"-")</f>
        <v>-</v>
      </c>
    </row>
    <row r="427" spans="1:28" ht="16.149999999999999" customHeight="1" x14ac:dyDescent="0.25">
      <c r="A427" s="66" t="s">
        <v>1294</v>
      </c>
      <c r="B427" s="201" t="s">
        <v>1295</v>
      </c>
      <c r="C427" s="201" t="s">
        <v>1296</v>
      </c>
      <c r="D427" s="66">
        <v>1</v>
      </c>
      <c r="E427" s="182">
        <v>109</v>
      </c>
      <c r="F427" s="182">
        <v>109</v>
      </c>
      <c r="G427" s="173">
        <f>IFERROR(VLOOKUP(B427,'[1]ВОМ КГ-3 СОЭКС'!$C$3:$K$2063,9,0),"-")</f>
        <v>0</v>
      </c>
      <c r="H427" s="174">
        <f>IFERROR(VLOOKUP(B427,'[1]ВОМ КГ-3 СОЭКС'!$C$3:$L$2063,10,0),"-")</f>
        <v>0</v>
      </c>
      <c r="I427" s="175" t="str">
        <f>IFERROR(VLOOKUP(B427,[2]Отгрузки!$B$313:$C$510,2,0),"-")</f>
        <v>-</v>
      </c>
      <c r="J427" s="176" t="str">
        <f t="shared" si="69"/>
        <v>-</v>
      </c>
      <c r="K427" s="179" t="str">
        <f>IFERROR(VLOOKUP(B427,'[3]08.10.25'!$B$305:$C$502,2,0),"-")</f>
        <v>-</v>
      </c>
      <c r="L427" s="180" t="str">
        <f t="shared" si="60"/>
        <v>-</v>
      </c>
      <c r="M427" s="181" t="str">
        <f t="shared" si="61"/>
        <v>-</v>
      </c>
      <c r="N427" s="214" t="str">
        <f t="shared" si="62"/>
        <v>-</v>
      </c>
      <c r="O427" s="220">
        <f t="shared" si="63"/>
        <v>0</v>
      </c>
      <c r="P427" s="221">
        <f t="shared" si="64"/>
        <v>0</v>
      </c>
      <c r="Q427" s="217" t="str">
        <f>IFERROR(VLOOKUP(B427,'[4]Выполнение 1'!$B$7:$D$236,3,0),"-")</f>
        <v>-</v>
      </c>
      <c r="R427" s="178" t="str">
        <f t="shared" si="65"/>
        <v>-</v>
      </c>
      <c r="S427" s="177"/>
      <c r="T427" s="184">
        <f t="shared" si="66"/>
        <v>0</v>
      </c>
      <c r="U427" s="224">
        <v>1</v>
      </c>
      <c r="V427" s="241">
        <v>109</v>
      </c>
      <c r="W427" s="246">
        <v>1</v>
      </c>
      <c r="X427" s="246">
        <v>109</v>
      </c>
      <c r="Y427" s="247">
        <f t="shared" si="67"/>
        <v>0</v>
      </c>
      <c r="Z427" s="247">
        <f t="shared" si="68"/>
        <v>0</v>
      </c>
      <c r="AA427" s="227" t="str">
        <f>IFERROR(VLOOKUP(B427,[5]Поставка!$B$3:$AA$2063,26,0),"-")</f>
        <v>-</v>
      </c>
      <c r="AB427" s="229" t="str">
        <f>IFERROR(VLOOKUP(C427,'[6]Приложение №1'!$C$7:$F$124,4,0),"-")</f>
        <v>-</v>
      </c>
    </row>
    <row r="428" spans="1:28" ht="16.149999999999999" customHeight="1" x14ac:dyDescent="0.25">
      <c r="A428" s="66" t="s">
        <v>1297</v>
      </c>
      <c r="B428" s="201" t="s">
        <v>1298</v>
      </c>
      <c r="C428" s="201" t="s">
        <v>1299</v>
      </c>
      <c r="D428" s="66">
        <v>1</v>
      </c>
      <c r="E428" s="182">
        <v>73.099999999999994</v>
      </c>
      <c r="F428" s="182">
        <v>73.099999999999994</v>
      </c>
      <c r="G428" s="173">
        <f>IFERROR(VLOOKUP(B428,'[1]ВОМ КГ-3 СОЭКС'!$C$3:$K$2063,9,0),"-")</f>
        <v>0</v>
      </c>
      <c r="H428" s="174">
        <f>IFERROR(VLOOKUP(B428,'[1]ВОМ КГ-3 СОЭКС'!$C$3:$L$2063,10,0),"-")</f>
        <v>0</v>
      </c>
      <c r="I428" s="175" t="str">
        <f>IFERROR(VLOOKUP(B428,[2]Отгрузки!$B$313:$C$510,2,0),"-")</f>
        <v>-</v>
      </c>
      <c r="J428" s="176" t="str">
        <f t="shared" si="69"/>
        <v>-</v>
      </c>
      <c r="K428" s="179" t="str">
        <f>IFERROR(VLOOKUP(B428,'[3]08.10.25'!$B$305:$C$502,2,0),"-")</f>
        <v>-</v>
      </c>
      <c r="L428" s="180" t="str">
        <f t="shared" si="60"/>
        <v>-</v>
      </c>
      <c r="M428" s="181" t="str">
        <f t="shared" si="61"/>
        <v>-</v>
      </c>
      <c r="N428" s="214" t="str">
        <f t="shared" si="62"/>
        <v>-</v>
      </c>
      <c r="O428" s="220">
        <f t="shared" si="63"/>
        <v>0</v>
      </c>
      <c r="P428" s="221">
        <f t="shared" si="64"/>
        <v>0</v>
      </c>
      <c r="Q428" s="217" t="str">
        <f>IFERROR(VLOOKUP(B428,'[4]Выполнение 1'!$B$7:$D$236,3,0),"-")</f>
        <v>-</v>
      </c>
      <c r="R428" s="178" t="str">
        <f t="shared" si="65"/>
        <v>-</v>
      </c>
      <c r="S428" s="177"/>
      <c r="T428" s="184">
        <f t="shared" si="66"/>
        <v>0</v>
      </c>
      <c r="U428" s="224">
        <v>1</v>
      </c>
      <c r="V428" s="241">
        <v>73.099999999999994</v>
      </c>
      <c r="W428" s="246">
        <v>1</v>
      </c>
      <c r="X428" s="246">
        <v>73.099999999999994</v>
      </c>
      <c r="Y428" s="247">
        <f t="shared" si="67"/>
        <v>0</v>
      </c>
      <c r="Z428" s="247">
        <f t="shared" si="68"/>
        <v>0</v>
      </c>
      <c r="AA428" s="227" t="str">
        <f>IFERROR(VLOOKUP(B428,[5]Поставка!$B$3:$AA$2063,26,0),"-")</f>
        <v>-</v>
      </c>
      <c r="AB428" s="229" t="str">
        <f>IFERROR(VLOOKUP(C428,'[6]Приложение №1'!$C$7:$F$124,4,0),"-")</f>
        <v>-</v>
      </c>
    </row>
    <row r="429" spans="1:28" ht="16.149999999999999" customHeight="1" x14ac:dyDescent="0.25">
      <c r="A429" s="66" t="s">
        <v>1300</v>
      </c>
      <c r="B429" s="201" t="s">
        <v>1301</v>
      </c>
      <c r="C429" s="201" t="s">
        <v>1302</v>
      </c>
      <c r="D429" s="66">
        <v>10</v>
      </c>
      <c r="E429" s="182">
        <v>3.5</v>
      </c>
      <c r="F429" s="182">
        <v>35</v>
      </c>
      <c r="G429" s="173">
        <f>IFERROR(VLOOKUP(B429,'[1]ВОМ КГ-3 СОЭКС'!$C$3:$K$2063,9,0),"-")</f>
        <v>10</v>
      </c>
      <c r="H429" s="174">
        <f>IFERROR(VLOOKUP(B429,'[1]ВОМ КГ-3 СОЭКС'!$C$3:$L$2063,10,0),"-")</f>
        <v>35</v>
      </c>
      <c r="I429" s="175" t="str">
        <f>IFERROR(VLOOKUP(B429,[2]Отгрузки!$B$313:$C$510,2,0),"-")</f>
        <v>-</v>
      </c>
      <c r="J429" s="176" t="str">
        <f t="shared" si="69"/>
        <v>-</v>
      </c>
      <c r="K429" s="179" t="str">
        <f>IFERROR(VLOOKUP(B429,'[3]08.10.25'!$B$305:$C$502,2,0),"-")</f>
        <v>-</v>
      </c>
      <c r="L429" s="180" t="str">
        <f t="shared" si="60"/>
        <v>-</v>
      </c>
      <c r="M429" s="181" t="str">
        <f t="shared" si="61"/>
        <v>-</v>
      </c>
      <c r="N429" s="214" t="str">
        <f t="shared" si="62"/>
        <v>-</v>
      </c>
      <c r="O429" s="220">
        <f t="shared" si="63"/>
        <v>10</v>
      </c>
      <c r="P429" s="221">
        <f t="shared" si="64"/>
        <v>35</v>
      </c>
      <c r="Q429" s="217" t="str">
        <f>IFERROR(VLOOKUP(B429,'[4]Выполнение 1'!$B$7:$D$236,3,0),"-")</f>
        <v>-</v>
      </c>
      <c r="R429" s="178" t="str">
        <f t="shared" si="65"/>
        <v>-</v>
      </c>
      <c r="S429" s="177"/>
      <c r="T429" s="184">
        <f t="shared" si="66"/>
        <v>0</v>
      </c>
      <c r="U429" s="224">
        <v>0</v>
      </c>
      <c r="V429" s="241">
        <v>0</v>
      </c>
      <c r="W429" s="246" t="s">
        <v>5183</v>
      </c>
      <c r="X429" s="246" t="s">
        <v>5183</v>
      </c>
      <c r="Y429" s="247">
        <f t="shared" si="67"/>
        <v>0</v>
      </c>
      <c r="Z429" s="247">
        <f t="shared" si="68"/>
        <v>0</v>
      </c>
      <c r="AA429" s="227" t="str">
        <f>IFERROR(VLOOKUP(B429,[5]Поставка!$B$3:$AA$2063,26,0),"-")</f>
        <v>-</v>
      </c>
      <c r="AB429" s="229" t="str">
        <f>IFERROR(VLOOKUP(C429,'[6]Приложение №1'!$C$7:$F$124,4,0),"-")</f>
        <v>-</v>
      </c>
    </row>
    <row r="430" spans="1:28" ht="16.149999999999999" customHeight="1" x14ac:dyDescent="0.25">
      <c r="A430" s="66" t="s">
        <v>1303</v>
      </c>
      <c r="B430" s="201" t="s">
        <v>1304</v>
      </c>
      <c r="C430" s="201" t="s">
        <v>1305</v>
      </c>
      <c r="D430" s="66">
        <v>18</v>
      </c>
      <c r="E430" s="182">
        <v>5.0999999999999996</v>
      </c>
      <c r="F430" s="182">
        <v>91.8</v>
      </c>
      <c r="G430" s="173">
        <f>IFERROR(VLOOKUP(B430,'[1]ВОМ КГ-3 СОЭКС'!$C$3:$K$2063,9,0),"-")</f>
        <v>18</v>
      </c>
      <c r="H430" s="174">
        <f>IFERROR(VLOOKUP(B430,'[1]ВОМ КГ-3 СОЭКС'!$C$3:$L$2063,10,0),"-")</f>
        <v>91.8</v>
      </c>
      <c r="I430" s="175" t="str">
        <f>IFERROR(VLOOKUP(B430,[2]Отгрузки!$B$313:$C$510,2,0),"-")</f>
        <v>-</v>
      </c>
      <c r="J430" s="176" t="str">
        <f t="shared" si="69"/>
        <v>-</v>
      </c>
      <c r="K430" s="179" t="str">
        <f>IFERROR(VLOOKUP(B430,'[3]08.10.25'!$B$305:$C$502,2,0),"-")</f>
        <v>-</v>
      </c>
      <c r="L430" s="180" t="str">
        <f t="shared" si="60"/>
        <v>-</v>
      </c>
      <c r="M430" s="181" t="str">
        <f t="shared" si="61"/>
        <v>-</v>
      </c>
      <c r="N430" s="214" t="str">
        <f t="shared" si="62"/>
        <v>-</v>
      </c>
      <c r="O430" s="220">
        <f t="shared" si="63"/>
        <v>18</v>
      </c>
      <c r="P430" s="221">
        <f t="shared" si="64"/>
        <v>91.8</v>
      </c>
      <c r="Q430" s="217" t="str">
        <f>IFERROR(VLOOKUP(B430,'[4]Выполнение 1'!$B$7:$D$236,3,0),"-")</f>
        <v>-</v>
      </c>
      <c r="R430" s="178" t="str">
        <f t="shared" si="65"/>
        <v>-</v>
      </c>
      <c r="S430" s="177"/>
      <c r="T430" s="184">
        <f t="shared" si="66"/>
        <v>0</v>
      </c>
      <c r="U430" s="224">
        <v>0</v>
      </c>
      <c r="V430" s="241">
        <v>0</v>
      </c>
      <c r="W430" s="246" t="s">
        <v>5183</v>
      </c>
      <c r="X430" s="246" t="s">
        <v>5183</v>
      </c>
      <c r="Y430" s="247">
        <f t="shared" si="67"/>
        <v>0</v>
      </c>
      <c r="Z430" s="247">
        <f t="shared" si="68"/>
        <v>0</v>
      </c>
      <c r="AA430" s="227" t="str">
        <f>IFERROR(VLOOKUP(B430,[5]Поставка!$B$3:$AA$2063,26,0),"-")</f>
        <v>-</v>
      </c>
      <c r="AB430" s="229" t="str">
        <f>IFERROR(VLOOKUP(C430,'[6]Приложение №1'!$C$7:$F$124,4,0),"-")</f>
        <v>-</v>
      </c>
    </row>
    <row r="431" spans="1:28" ht="16.149999999999999" customHeight="1" x14ac:dyDescent="0.25">
      <c r="A431" s="66" t="s">
        <v>1306</v>
      </c>
      <c r="B431" s="201" t="s">
        <v>1307</v>
      </c>
      <c r="C431" s="201" t="s">
        <v>1308</v>
      </c>
      <c r="D431" s="66">
        <v>20</v>
      </c>
      <c r="E431" s="182">
        <v>1</v>
      </c>
      <c r="F431" s="182">
        <v>20</v>
      </c>
      <c r="G431" s="173">
        <f>IFERROR(VLOOKUP(B431,'[1]ВОМ КГ-3 СОЭКС'!$C$3:$K$2063,9,0),"-")</f>
        <v>20</v>
      </c>
      <c r="H431" s="174">
        <f>IFERROR(VLOOKUP(B431,'[1]ВОМ КГ-3 СОЭКС'!$C$3:$L$2063,10,0),"-")</f>
        <v>20</v>
      </c>
      <c r="I431" s="175" t="str">
        <f>IFERROR(VLOOKUP(B431,[2]Отгрузки!$B$313:$C$510,2,0),"-")</f>
        <v>-</v>
      </c>
      <c r="J431" s="176" t="str">
        <f t="shared" si="69"/>
        <v>-</v>
      </c>
      <c r="K431" s="179" t="str">
        <f>IFERROR(VLOOKUP(B431,'[3]08.10.25'!$B$305:$C$502,2,0),"-")</f>
        <v>-</v>
      </c>
      <c r="L431" s="180" t="str">
        <f t="shared" si="60"/>
        <v>-</v>
      </c>
      <c r="M431" s="181" t="str">
        <f t="shared" si="61"/>
        <v>-</v>
      </c>
      <c r="N431" s="214" t="str">
        <f t="shared" si="62"/>
        <v>-</v>
      </c>
      <c r="O431" s="220">
        <f t="shared" si="63"/>
        <v>20</v>
      </c>
      <c r="P431" s="221">
        <f t="shared" si="64"/>
        <v>20</v>
      </c>
      <c r="Q431" s="217" t="str">
        <f>IFERROR(VLOOKUP(B431,'[4]Выполнение 1'!$B$7:$D$236,3,0),"-")</f>
        <v>-</v>
      </c>
      <c r="R431" s="178" t="str">
        <f t="shared" si="65"/>
        <v>-</v>
      </c>
      <c r="S431" s="177"/>
      <c r="T431" s="184">
        <f t="shared" si="66"/>
        <v>0</v>
      </c>
      <c r="U431" s="224">
        <v>0</v>
      </c>
      <c r="V431" s="241">
        <v>0</v>
      </c>
      <c r="W431" s="246" t="s">
        <v>5183</v>
      </c>
      <c r="X431" s="246" t="s">
        <v>5183</v>
      </c>
      <c r="Y431" s="247">
        <f t="shared" si="67"/>
        <v>0</v>
      </c>
      <c r="Z431" s="247">
        <f t="shared" si="68"/>
        <v>0</v>
      </c>
      <c r="AA431" s="227" t="str">
        <f>IFERROR(VLOOKUP(B431,[5]Поставка!$B$3:$AA$2063,26,0),"-")</f>
        <v>-</v>
      </c>
      <c r="AB431" s="229" t="str">
        <f>IFERROR(VLOOKUP(C431,'[6]Приложение №1'!$C$7:$F$124,4,0),"-")</f>
        <v>-</v>
      </c>
    </row>
    <row r="432" spans="1:28" ht="16.149999999999999" customHeight="1" x14ac:dyDescent="0.25">
      <c r="A432" s="66" t="s">
        <v>1309</v>
      </c>
      <c r="B432" s="201" t="s">
        <v>1310</v>
      </c>
      <c r="C432" s="201" t="s">
        <v>1311</v>
      </c>
      <c r="D432" s="66">
        <v>24</v>
      </c>
      <c r="E432" s="182">
        <v>0.5</v>
      </c>
      <c r="F432" s="182">
        <v>12</v>
      </c>
      <c r="G432" s="173">
        <f>IFERROR(VLOOKUP(B432,'[1]ВОМ КГ-3 СОЭКС'!$C$3:$K$2063,9,0),"-")</f>
        <v>0</v>
      </c>
      <c r="H432" s="174">
        <f>IFERROR(VLOOKUP(B432,'[1]ВОМ КГ-3 СОЭКС'!$C$3:$L$2063,10,0),"-")</f>
        <v>0</v>
      </c>
      <c r="I432" s="175" t="str">
        <f>IFERROR(VLOOKUP(B432,[2]Отгрузки!$B$313:$C$510,2,0),"-")</f>
        <v>-</v>
      </c>
      <c r="J432" s="176" t="str">
        <f t="shared" si="69"/>
        <v>-</v>
      </c>
      <c r="K432" s="179" t="str">
        <f>IFERROR(VLOOKUP(B432,'[3]08.10.25'!$B$305:$C$502,2,0),"-")</f>
        <v>-</v>
      </c>
      <c r="L432" s="180" t="str">
        <f t="shared" si="60"/>
        <v>-</v>
      </c>
      <c r="M432" s="181" t="str">
        <f t="shared" si="61"/>
        <v>-</v>
      </c>
      <c r="N432" s="214" t="str">
        <f t="shared" si="62"/>
        <v>-</v>
      </c>
      <c r="O432" s="220">
        <f t="shared" si="63"/>
        <v>0</v>
      </c>
      <c r="P432" s="221">
        <f t="shared" si="64"/>
        <v>0</v>
      </c>
      <c r="Q432" s="217" t="str">
        <f>IFERROR(VLOOKUP(B432,'[4]Выполнение 1'!$B$7:$D$236,3,0),"-")</f>
        <v>-</v>
      </c>
      <c r="R432" s="178" t="str">
        <f t="shared" si="65"/>
        <v>-</v>
      </c>
      <c r="S432" s="177"/>
      <c r="T432" s="184">
        <f t="shared" si="66"/>
        <v>0</v>
      </c>
      <c r="U432" s="224">
        <v>24</v>
      </c>
      <c r="V432" s="241">
        <v>12</v>
      </c>
      <c r="W432" s="246">
        <v>24</v>
      </c>
      <c r="X432" s="246">
        <v>12</v>
      </c>
      <c r="Y432" s="247">
        <f t="shared" si="67"/>
        <v>0</v>
      </c>
      <c r="Z432" s="247">
        <f t="shared" si="68"/>
        <v>0</v>
      </c>
      <c r="AA432" s="227" t="str">
        <f>IFERROR(VLOOKUP(B432,[5]Поставка!$B$3:$AA$2063,26,0),"-")</f>
        <v>-</v>
      </c>
      <c r="AB432" s="229" t="str">
        <f>IFERROR(VLOOKUP(C432,'[6]Приложение №1'!$C$7:$F$124,4,0),"-")</f>
        <v>-</v>
      </c>
    </row>
    <row r="433" spans="1:28" ht="16.149999999999999" customHeight="1" x14ac:dyDescent="0.25">
      <c r="A433" s="66" t="s">
        <v>1312</v>
      </c>
      <c r="B433" s="201" t="s">
        <v>1313</v>
      </c>
      <c r="C433" s="201" t="s">
        <v>1314</v>
      </c>
      <c r="D433" s="66">
        <v>5</v>
      </c>
      <c r="E433" s="182">
        <v>212.7</v>
      </c>
      <c r="F433" s="182">
        <v>1063.5</v>
      </c>
      <c r="G433" s="173">
        <f>IFERROR(VLOOKUP(B433,'[1]ВОМ КГ-3 СОЭКС'!$C$3:$K$2063,9,0),"-")</f>
        <v>5</v>
      </c>
      <c r="H433" s="174">
        <f>IFERROR(VLOOKUP(B433,'[1]ВОМ КГ-3 СОЭКС'!$C$3:$L$2063,10,0),"-")</f>
        <v>1063.5</v>
      </c>
      <c r="I433" s="175" t="str">
        <f>IFERROR(VLOOKUP(B433,[2]Отгрузки!$B$313:$C$510,2,0),"-")</f>
        <v>-</v>
      </c>
      <c r="J433" s="176" t="str">
        <f t="shared" si="69"/>
        <v>-</v>
      </c>
      <c r="K433" s="179" t="str">
        <f>IFERROR(VLOOKUP(B433,'[3]08.10.25'!$B$305:$C$502,2,0),"-")</f>
        <v>-</v>
      </c>
      <c r="L433" s="180" t="str">
        <f t="shared" si="60"/>
        <v>-</v>
      </c>
      <c r="M433" s="181" t="str">
        <f t="shared" si="61"/>
        <v>-</v>
      </c>
      <c r="N433" s="214" t="str">
        <f t="shared" si="62"/>
        <v>-</v>
      </c>
      <c r="O433" s="220">
        <f t="shared" si="63"/>
        <v>5</v>
      </c>
      <c r="P433" s="221">
        <f t="shared" si="64"/>
        <v>1063.5</v>
      </c>
      <c r="Q433" s="217" t="str">
        <f>IFERROR(VLOOKUP(B433,'[4]Выполнение 1'!$B$7:$D$236,3,0),"-")</f>
        <v>-</v>
      </c>
      <c r="R433" s="178" t="str">
        <f t="shared" si="65"/>
        <v>-</v>
      </c>
      <c r="S433" s="177"/>
      <c r="T433" s="184">
        <f t="shared" si="66"/>
        <v>0</v>
      </c>
      <c r="U433" s="224">
        <v>0</v>
      </c>
      <c r="V433" s="241">
        <v>0</v>
      </c>
      <c r="W433" s="246" t="s">
        <v>5183</v>
      </c>
      <c r="X433" s="246" t="s">
        <v>5183</v>
      </c>
      <c r="Y433" s="247">
        <f t="shared" si="67"/>
        <v>0</v>
      </c>
      <c r="Z433" s="247">
        <f t="shared" si="68"/>
        <v>0</v>
      </c>
      <c r="AA433" s="227" t="str">
        <f>IFERROR(VLOOKUP(B433,[5]Поставка!$B$3:$AA$2063,26,0),"-")</f>
        <v>-</v>
      </c>
      <c r="AB433" s="229" t="str">
        <f>IFERROR(VLOOKUP(C433,'[6]Приложение №1'!$C$7:$F$124,4,0),"-")</f>
        <v>-</v>
      </c>
    </row>
    <row r="434" spans="1:28" ht="16.149999999999999" customHeight="1" x14ac:dyDescent="0.25">
      <c r="A434" s="66" t="s">
        <v>1315</v>
      </c>
      <c r="B434" s="201" t="s">
        <v>1316</v>
      </c>
      <c r="C434" s="201" t="s">
        <v>1317</v>
      </c>
      <c r="D434" s="66">
        <v>5</v>
      </c>
      <c r="E434" s="182">
        <v>148.5</v>
      </c>
      <c r="F434" s="182">
        <v>742.5</v>
      </c>
      <c r="G434" s="173">
        <f>IFERROR(VLOOKUP(B434,'[1]ВОМ КГ-3 СОЭКС'!$C$3:$K$2063,9,0),"-")</f>
        <v>5</v>
      </c>
      <c r="H434" s="174">
        <f>IFERROR(VLOOKUP(B434,'[1]ВОМ КГ-3 СОЭКС'!$C$3:$L$2063,10,0),"-")</f>
        <v>742.5</v>
      </c>
      <c r="I434" s="175" t="str">
        <f>IFERROR(VLOOKUP(B434,[2]Отгрузки!$B$313:$C$510,2,0),"-")</f>
        <v>-</v>
      </c>
      <c r="J434" s="176" t="str">
        <f t="shared" si="69"/>
        <v>-</v>
      </c>
      <c r="K434" s="179" t="str">
        <f>IFERROR(VLOOKUP(B434,'[3]08.10.25'!$B$305:$C$502,2,0),"-")</f>
        <v>-</v>
      </c>
      <c r="L434" s="180" t="str">
        <f t="shared" si="60"/>
        <v>-</v>
      </c>
      <c r="M434" s="181" t="str">
        <f t="shared" si="61"/>
        <v>-</v>
      </c>
      <c r="N434" s="214" t="str">
        <f t="shared" si="62"/>
        <v>-</v>
      </c>
      <c r="O434" s="220">
        <f t="shared" si="63"/>
        <v>5</v>
      </c>
      <c r="P434" s="221">
        <f t="shared" si="64"/>
        <v>742.5</v>
      </c>
      <c r="Q434" s="217" t="str">
        <f>IFERROR(VLOOKUP(B434,'[4]Выполнение 1'!$B$7:$D$236,3,0),"-")</f>
        <v>-</v>
      </c>
      <c r="R434" s="178" t="str">
        <f t="shared" si="65"/>
        <v>-</v>
      </c>
      <c r="S434" s="177"/>
      <c r="T434" s="184">
        <f t="shared" si="66"/>
        <v>0</v>
      </c>
      <c r="U434" s="224">
        <v>0</v>
      </c>
      <c r="V434" s="241">
        <v>0</v>
      </c>
      <c r="W434" s="246" t="s">
        <v>5183</v>
      </c>
      <c r="X434" s="246" t="s">
        <v>5183</v>
      </c>
      <c r="Y434" s="247">
        <f t="shared" si="67"/>
        <v>0</v>
      </c>
      <c r="Z434" s="247">
        <f t="shared" si="68"/>
        <v>0</v>
      </c>
      <c r="AA434" s="227" t="str">
        <f>IFERROR(VLOOKUP(B434,[5]Поставка!$B$3:$AA$2063,26,0),"-")</f>
        <v>-</v>
      </c>
      <c r="AB434" s="229" t="str">
        <f>IFERROR(VLOOKUP(C434,'[6]Приложение №1'!$C$7:$F$124,4,0),"-")</f>
        <v>-</v>
      </c>
    </row>
    <row r="435" spans="1:28" ht="16.149999999999999" customHeight="1" x14ac:dyDescent="0.25">
      <c r="A435" s="66" t="s">
        <v>1318</v>
      </c>
      <c r="B435" s="201" t="s">
        <v>1319</v>
      </c>
      <c r="C435" s="201" t="s">
        <v>1320</v>
      </c>
      <c r="D435" s="66">
        <v>8</v>
      </c>
      <c r="E435" s="182">
        <v>156.80000000000001</v>
      </c>
      <c r="F435" s="182">
        <v>1254.4000000000001</v>
      </c>
      <c r="G435" s="173">
        <f>IFERROR(VLOOKUP(B435,'[1]ВОМ КГ-3 СОЭКС'!$C$3:$K$2063,9,0),"-")</f>
        <v>8</v>
      </c>
      <c r="H435" s="174">
        <f>IFERROR(VLOOKUP(B435,'[1]ВОМ КГ-3 СОЭКС'!$C$3:$L$2063,10,0),"-")</f>
        <v>1254.4000000000001</v>
      </c>
      <c r="I435" s="175" t="str">
        <f>IFERROR(VLOOKUP(B435,[2]Отгрузки!$B$313:$C$510,2,0),"-")</f>
        <v>-</v>
      </c>
      <c r="J435" s="176" t="str">
        <f t="shared" si="69"/>
        <v>-</v>
      </c>
      <c r="K435" s="179" t="str">
        <f>IFERROR(VLOOKUP(B435,'[3]08.10.25'!$B$305:$C$502,2,0),"-")</f>
        <v>-</v>
      </c>
      <c r="L435" s="180" t="str">
        <f t="shared" si="60"/>
        <v>-</v>
      </c>
      <c r="M435" s="181" t="str">
        <f t="shared" si="61"/>
        <v>-</v>
      </c>
      <c r="N435" s="214" t="str">
        <f t="shared" si="62"/>
        <v>-</v>
      </c>
      <c r="O435" s="220">
        <f t="shared" si="63"/>
        <v>8</v>
      </c>
      <c r="P435" s="221">
        <f t="shared" si="64"/>
        <v>1254.4000000000001</v>
      </c>
      <c r="Q435" s="217" t="str">
        <f>IFERROR(VLOOKUP(B435,'[4]Выполнение 1'!$B$7:$D$236,3,0),"-")</f>
        <v>-</v>
      </c>
      <c r="R435" s="178" t="str">
        <f t="shared" si="65"/>
        <v>-</v>
      </c>
      <c r="S435" s="177"/>
      <c r="T435" s="184">
        <f t="shared" si="66"/>
        <v>0</v>
      </c>
      <c r="U435" s="224">
        <v>0</v>
      </c>
      <c r="V435" s="241">
        <v>0</v>
      </c>
      <c r="W435" s="246" t="s">
        <v>5183</v>
      </c>
      <c r="X435" s="246" t="s">
        <v>5183</v>
      </c>
      <c r="Y435" s="247">
        <f t="shared" si="67"/>
        <v>0</v>
      </c>
      <c r="Z435" s="247">
        <f t="shared" si="68"/>
        <v>0</v>
      </c>
      <c r="AA435" s="227" t="str">
        <f>IFERROR(VLOOKUP(B435,[5]Поставка!$B$3:$AA$2063,26,0),"-")</f>
        <v>-</v>
      </c>
      <c r="AB435" s="229" t="str">
        <f>IFERROR(VLOOKUP(C435,'[6]Приложение №1'!$C$7:$F$124,4,0),"-")</f>
        <v>-</v>
      </c>
    </row>
    <row r="436" spans="1:28" ht="16.149999999999999" customHeight="1" x14ac:dyDescent="0.25">
      <c r="A436" s="66" t="s">
        <v>1321</v>
      </c>
      <c r="B436" s="201" t="s">
        <v>1322</v>
      </c>
      <c r="C436" s="201" t="s">
        <v>1323</v>
      </c>
      <c r="D436" s="66">
        <v>2</v>
      </c>
      <c r="E436" s="182">
        <v>156.1</v>
      </c>
      <c r="F436" s="182">
        <v>312.2</v>
      </c>
      <c r="G436" s="173">
        <f>IFERROR(VLOOKUP(B436,'[1]ВОМ КГ-3 СОЭКС'!$C$3:$K$2063,9,0),"-")</f>
        <v>2</v>
      </c>
      <c r="H436" s="174">
        <f>IFERROR(VLOOKUP(B436,'[1]ВОМ КГ-3 СОЭКС'!$C$3:$L$2063,10,0),"-")</f>
        <v>312.2</v>
      </c>
      <c r="I436" s="175" t="str">
        <f>IFERROR(VLOOKUP(B436,[2]Отгрузки!$B$313:$C$510,2,0),"-")</f>
        <v>-</v>
      </c>
      <c r="J436" s="176" t="str">
        <f t="shared" si="69"/>
        <v>-</v>
      </c>
      <c r="K436" s="179" t="str">
        <f>IFERROR(VLOOKUP(B436,'[3]08.10.25'!$B$305:$C$502,2,0),"-")</f>
        <v>-</v>
      </c>
      <c r="L436" s="180" t="str">
        <f t="shared" si="60"/>
        <v>-</v>
      </c>
      <c r="M436" s="181" t="str">
        <f t="shared" si="61"/>
        <v>-</v>
      </c>
      <c r="N436" s="214" t="str">
        <f t="shared" si="62"/>
        <v>-</v>
      </c>
      <c r="O436" s="220">
        <f t="shared" si="63"/>
        <v>2</v>
      </c>
      <c r="P436" s="221">
        <f t="shared" si="64"/>
        <v>312.2</v>
      </c>
      <c r="Q436" s="217" t="str">
        <f>IFERROR(VLOOKUP(B436,'[4]Выполнение 1'!$B$7:$D$236,3,0),"-")</f>
        <v>-</v>
      </c>
      <c r="R436" s="178" t="str">
        <f t="shared" si="65"/>
        <v>-</v>
      </c>
      <c r="S436" s="177"/>
      <c r="T436" s="184">
        <f t="shared" si="66"/>
        <v>0</v>
      </c>
      <c r="U436" s="224">
        <v>0</v>
      </c>
      <c r="V436" s="241">
        <v>0</v>
      </c>
      <c r="W436" s="246" t="s">
        <v>5183</v>
      </c>
      <c r="X436" s="246" t="s">
        <v>5183</v>
      </c>
      <c r="Y436" s="247">
        <f t="shared" si="67"/>
        <v>0</v>
      </c>
      <c r="Z436" s="247">
        <f t="shared" si="68"/>
        <v>0</v>
      </c>
      <c r="AA436" s="227" t="str">
        <f>IFERROR(VLOOKUP(B436,[5]Поставка!$B$3:$AA$2063,26,0),"-")</f>
        <v>-</v>
      </c>
      <c r="AB436" s="229" t="str">
        <f>IFERROR(VLOOKUP(C436,'[6]Приложение №1'!$C$7:$F$124,4,0),"-")</f>
        <v>-</v>
      </c>
    </row>
    <row r="437" spans="1:28" ht="16.149999999999999" customHeight="1" x14ac:dyDescent="0.25">
      <c r="A437" s="66" t="s">
        <v>1324</v>
      </c>
      <c r="B437" s="201" t="s">
        <v>1325</v>
      </c>
      <c r="C437" s="201" t="s">
        <v>1326</v>
      </c>
      <c r="D437" s="66">
        <v>2</v>
      </c>
      <c r="E437" s="182">
        <v>181.6</v>
      </c>
      <c r="F437" s="182">
        <v>363.2</v>
      </c>
      <c r="G437" s="173">
        <f>IFERROR(VLOOKUP(B437,'[1]ВОМ КГ-3 СОЭКС'!$C$3:$K$2063,9,0),"-")</f>
        <v>2</v>
      </c>
      <c r="H437" s="174">
        <f>IFERROR(VLOOKUP(B437,'[1]ВОМ КГ-3 СОЭКС'!$C$3:$L$2063,10,0),"-")</f>
        <v>363.2</v>
      </c>
      <c r="I437" s="175" t="str">
        <f>IFERROR(VLOOKUP(B437,[2]Отгрузки!$B$313:$C$510,2,0),"-")</f>
        <v>-</v>
      </c>
      <c r="J437" s="176" t="str">
        <f t="shared" si="69"/>
        <v>-</v>
      </c>
      <c r="K437" s="179" t="str">
        <f>IFERROR(VLOOKUP(B437,'[3]08.10.25'!$B$305:$C$502,2,0),"-")</f>
        <v>-</v>
      </c>
      <c r="L437" s="180" t="str">
        <f t="shared" si="60"/>
        <v>-</v>
      </c>
      <c r="M437" s="181" t="str">
        <f t="shared" si="61"/>
        <v>-</v>
      </c>
      <c r="N437" s="214" t="str">
        <f t="shared" si="62"/>
        <v>-</v>
      </c>
      <c r="O437" s="220">
        <f t="shared" si="63"/>
        <v>2</v>
      </c>
      <c r="P437" s="221">
        <f t="shared" si="64"/>
        <v>363.2</v>
      </c>
      <c r="Q437" s="217" t="str">
        <f>IFERROR(VLOOKUP(B437,'[4]Выполнение 1'!$B$7:$D$236,3,0),"-")</f>
        <v>-</v>
      </c>
      <c r="R437" s="178" t="str">
        <f t="shared" si="65"/>
        <v>-</v>
      </c>
      <c r="S437" s="177"/>
      <c r="T437" s="184">
        <f t="shared" si="66"/>
        <v>0</v>
      </c>
      <c r="U437" s="224">
        <v>0</v>
      </c>
      <c r="V437" s="241">
        <v>0</v>
      </c>
      <c r="W437" s="246" t="s">
        <v>5183</v>
      </c>
      <c r="X437" s="246" t="s">
        <v>5183</v>
      </c>
      <c r="Y437" s="247">
        <f t="shared" si="67"/>
        <v>0</v>
      </c>
      <c r="Z437" s="247">
        <f t="shared" si="68"/>
        <v>0</v>
      </c>
      <c r="AA437" s="227" t="str">
        <f>IFERROR(VLOOKUP(B437,[5]Поставка!$B$3:$AA$2063,26,0),"-")</f>
        <v>-</v>
      </c>
      <c r="AB437" s="229" t="str">
        <f>IFERROR(VLOOKUP(C437,'[6]Приложение №1'!$C$7:$F$124,4,0),"-")</f>
        <v>-</v>
      </c>
    </row>
    <row r="438" spans="1:28" ht="16.149999999999999" customHeight="1" x14ac:dyDescent="0.25">
      <c r="A438" s="66" t="s">
        <v>1327</v>
      </c>
      <c r="B438" s="201" t="s">
        <v>1328</v>
      </c>
      <c r="C438" s="201" t="s">
        <v>1329</v>
      </c>
      <c r="D438" s="66">
        <v>14</v>
      </c>
      <c r="E438" s="182">
        <v>191.7</v>
      </c>
      <c r="F438" s="182">
        <v>2683.8</v>
      </c>
      <c r="G438" s="173">
        <f>IFERROR(VLOOKUP(B438,'[1]ВОМ КГ-3 СОЭКС'!$C$3:$K$2063,9,0),"-")</f>
        <v>14</v>
      </c>
      <c r="H438" s="174">
        <f>IFERROR(VLOOKUP(B438,'[1]ВОМ КГ-3 СОЭКС'!$C$3:$L$2063,10,0),"-")</f>
        <v>2683.7999999999997</v>
      </c>
      <c r="I438" s="175" t="str">
        <f>IFERROR(VLOOKUP(B438,[2]Отгрузки!$B$313:$C$510,2,0),"-")</f>
        <v>-</v>
      </c>
      <c r="J438" s="176" t="str">
        <f t="shared" si="69"/>
        <v>-</v>
      </c>
      <c r="K438" s="179" t="str">
        <f>IFERROR(VLOOKUP(B438,'[3]08.10.25'!$B$305:$C$502,2,0),"-")</f>
        <v>-</v>
      </c>
      <c r="L438" s="180" t="str">
        <f t="shared" si="60"/>
        <v>-</v>
      </c>
      <c r="M438" s="181" t="str">
        <f t="shared" si="61"/>
        <v>-</v>
      </c>
      <c r="N438" s="214" t="str">
        <f t="shared" si="62"/>
        <v>-</v>
      </c>
      <c r="O438" s="220">
        <f t="shared" si="63"/>
        <v>14</v>
      </c>
      <c r="P438" s="221">
        <f t="shared" si="64"/>
        <v>2683.7999999999997</v>
      </c>
      <c r="Q438" s="217" t="str">
        <f>IFERROR(VLOOKUP(B438,'[4]Выполнение 1'!$B$7:$D$236,3,0),"-")</f>
        <v>-</v>
      </c>
      <c r="R438" s="178" t="str">
        <f t="shared" si="65"/>
        <v>-</v>
      </c>
      <c r="S438" s="177"/>
      <c r="T438" s="184">
        <f t="shared" si="66"/>
        <v>0</v>
      </c>
      <c r="U438" s="224">
        <v>0</v>
      </c>
      <c r="V438" s="241">
        <v>0</v>
      </c>
      <c r="W438" s="246" t="s">
        <v>5183</v>
      </c>
      <c r="X438" s="246" t="s">
        <v>5183</v>
      </c>
      <c r="Y438" s="247">
        <f t="shared" si="67"/>
        <v>0</v>
      </c>
      <c r="Z438" s="247">
        <f t="shared" si="68"/>
        <v>0</v>
      </c>
      <c r="AA438" s="227" t="str">
        <f>IFERROR(VLOOKUP(B438,[5]Поставка!$B$3:$AA$2063,26,0),"-")</f>
        <v>-</v>
      </c>
      <c r="AB438" s="229" t="str">
        <f>IFERROR(VLOOKUP(C438,'[6]Приложение №1'!$C$7:$F$124,4,0),"-")</f>
        <v>-</v>
      </c>
    </row>
    <row r="439" spans="1:28" ht="16.149999999999999" customHeight="1" x14ac:dyDescent="0.25">
      <c r="A439" s="66" t="s">
        <v>1330</v>
      </c>
      <c r="B439" s="201" t="s">
        <v>1331</v>
      </c>
      <c r="C439" s="201" t="s">
        <v>1332</v>
      </c>
      <c r="D439" s="66">
        <v>4</v>
      </c>
      <c r="E439" s="182">
        <v>183.2</v>
      </c>
      <c r="F439" s="182">
        <v>732.8</v>
      </c>
      <c r="G439" s="173">
        <f>IFERROR(VLOOKUP(B439,'[1]ВОМ КГ-3 СОЭКС'!$C$3:$K$2063,9,0),"-")</f>
        <v>4</v>
      </c>
      <c r="H439" s="174">
        <f>IFERROR(VLOOKUP(B439,'[1]ВОМ КГ-3 СОЭКС'!$C$3:$L$2063,10,0),"-")</f>
        <v>732.8</v>
      </c>
      <c r="I439" s="175" t="str">
        <f>IFERROR(VLOOKUP(B439,[2]Отгрузки!$B$313:$C$510,2,0),"-")</f>
        <v>-</v>
      </c>
      <c r="J439" s="176" t="str">
        <f t="shared" si="69"/>
        <v>-</v>
      </c>
      <c r="K439" s="179" t="str">
        <f>IFERROR(VLOOKUP(B439,'[3]08.10.25'!$B$305:$C$502,2,0),"-")</f>
        <v>-</v>
      </c>
      <c r="L439" s="180" t="str">
        <f t="shared" si="60"/>
        <v>-</v>
      </c>
      <c r="M439" s="181" t="str">
        <f t="shared" si="61"/>
        <v>-</v>
      </c>
      <c r="N439" s="214" t="str">
        <f t="shared" si="62"/>
        <v>-</v>
      </c>
      <c r="O439" s="220">
        <f t="shared" si="63"/>
        <v>4</v>
      </c>
      <c r="P439" s="221">
        <f t="shared" si="64"/>
        <v>732.8</v>
      </c>
      <c r="Q439" s="217" t="str">
        <f>IFERROR(VLOOKUP(B439,'[4]Выполнение 1'!$B$7:$D$236,3,0),"-")</f>
        <v>-</v>
      </c>
      <c r="R439" s="178" t="str">
        <f t="shared" si="65"/>
        <v>-</v>
      </c>
      <c r="S439" s="177"/>
      <c r="T439" s="184">
        <f t="shared" si="66"/>
        <v>0</v>
      </c>
      <c r="U439" s="224">
        <v>0</v>
      </c>
      <c r="V439" s="241">
        <v>0</v>
      </c>
      <c r="W439" s="246" t="s">
        <v>5183</v>
      </c>
      <c r="X439" s="246" t="s">
        <v>5183</v>
      </c>
      <c r="Y439" s="247">
        <f t="shared" si="67"/>
        <v>0</v>
      </c>
      <c r="Z439" s="247">
        <f t="shared" si="68"/>
        <v>0</v>
      </c>
      <c r="AA439" s="227" t="str">
        <f>IFERROR(VLOOKUP(B439,[5]Поставка!$B$3:$AA$2063,26,0),"-")</f>
        <v>-</v>
      </c>
      <c r="AB439" s="229" t="str">
        <f>IFERROR(VLOOKUP(C439,'[6]Приложение №1'!$C$7:$F$124,4,0),"-")</f>
        <v>-</v>
      </c>
    </row>
    <row r="440" spans="1:28" ht="16.149999999999999" customHeight="1" x14ac:dyDescent="0.25">
      <c r="A440" s="66" t="s">
        <v>1333</v>
      </c>
      <c r="B440" s="201" t="s">
        <v>1334</v>
      </c>
      <c r="C440" s="201" t="s">
        <v>1335</v>
      </c>
      <c r="D440" s="66">
        <v>3</v>
      </c>
      <c r="E440" s="182">
        <v>339.7</v>
      </c>
      <c r="F440" s="182">
        <v>1019.1</v>
      </c>
      <c r="G440" s="173">
        <f>IFERROR(VLOOKUP(B440,'[1]ВОМ КГ-3 СОЭКС'!$C$3:$K$2063,9,0),"-")</f>
        <v>3</v>
      </c>
      <c r="H440" s="174">
        <f>IFERROR(VLOOKUP(B440,'[1]ВОМ КГ-3 СОЭКС'!$C$3:$L$2063,10,0),"-")</f>
        <v>1019.0999999999999</v>
      </c>
      <c r="I440" s="175">
        <f>IFERROR(VLOOKUP(B440,[2]Отгрузки!$B$313:$C$510,2,0),"-")</f>
        <v>2</v>
      </c>
      <c r="J440" s="176">
        <f t="shared" si="69"/>
        <v>679.4</v>
      </c>
      <c r="K440" s="179">
        <f>IFERROR(VLOOKUP(B440,'[3]08.10.25'!$B$305:$C$502,2,0),"-")</f>
        <v>2</v>
      </c>
      <c r="L440" s="180">
        <f t="shared" si="60"/>
        <v>679.4</v>
      </c>
      <c r="M440" s="181">
        <f t="shared" si="61"/>
        <v>0</v>
      </c>
      <c r="N440" s="214">
        <f t="shared" si="62"/>
        <v>0</v>
      </c>
      <c r="O440" s="220">
        <f t="shared" si="63"/>
        <v>1</v>
      </c>
      <c r="P440" s="221">
        <f t="shared" si="64"/>
        <v>339.7</v>
      </c>
      <c r="Q440" s="217" t="str">
        <f>IFERROR(VLOOKUP(B440,'[4]Выполнение 1'!$B$7:$D$236,3,0),"-")</f>
        <v>-</v>
      </c>
      <c r="R440" s="178" t="str">
        <f t="shared" si="65"/>
        <v>-</v>
      </c>
      <c r="S440" s="177"/>
      <c r="T440" s="184">
        <f t="shared" si="66"/>
        <v>0</v>
      </c>
      <c r="U440" s="224">
        <v>0</v>
      </c>
      <c r="V440" s="241">
        <v>0</v>
      </c>
      <c r="W440" s="246" t="s">
        <v>5183</v>
      </c>
      <c r="X440" s="246" t="s">
        <v>5183</v>
      </c>
      <c r="Y440" s="247">
        <f t="shared" si="67"/>
        <v>0</v>
      </c>
      <c r="Z440" s="247">
        <f t="shared" si="68"/>
        <v>0</v>
      </c>
      <c r="AA440" s="227" t="str">
        <f>IFERROR(VLOOKUP(B440,[5]Поставка!$B$3:$AA$2063,26,0),"-")</f>
        <v>-</v>
      </c>
      <c r="AB440" s="229" t="str">
        <f>IFERROR(VLOOKUP(C440,'[6]Приложение №1'!$C$7:$F$124,4,0),"-")</f>
        <v>-</v>
      </c>
    </row>
    <row r="441" spans="1:28" ht="16.149999999999999" customHeight="1" x14ac:dyDescent="0.25">
      <c r="A441" s="66" t="s">
        <v>1336</v>
      </c>
      <c r="B441" s="201" t="s">
        <v>1337</v>
      </c>
      <c r="C441" s="201" t="s">
        <v>1338</v>
      </c>
      <c r="D441" s="66">
        <v>2</v>
      </c>
      <c r="E441" s="182">
        <v>189.5</v>
      </c>
      <c r="F441" s="182">
        <v>379</v>
      </c>
      <c r="G441" s="173">
        <f>IFERROR(VLOOKUP(B441,'[1]ВОМ КГ-3 СОЭКС'!$C$3:$K$2063,9,0),"-")</f>
        <v>2</v>
      </c>
      <c r="H441" s="174">
        <f>IFERROR(VLOOKUP(B441,'[1]ВОМ КГ-3 СОЭКС'!$C$3:$L$2063,10,0),"-")</f>
        <v>379</v>
      </c>
      <c r="I441" s="175" t="str">
        <f>IFERROR(VLOOKUP(B441,[2]Отгрузки!$B$313:$C$510,2,0),"-")</f>
        <v>-</v>
      </c>
      <c r="J441" s="176" t="str">
        <f t="shared" si="69"/>
        <v>-</v>
      </c>
      <c r="K441" s="179" t="str">
        <f>IFERROR(VLOOKUP(B441,'[3]08.10.25'!$B$305:$C$502,2,0),"-")</f>
        <v>-</v>
      </c>
      <c r="L441" s="180" t="str">
        <f t="shared" si="60"/>
        <v>-</v>
      </c>
      <c r="M441" s="181" t="str">
        <f t="shared" si="61"/>
        <v>-</v>
      </c>
      <c r="N441" s="214" t="str">
        <f t="shared" si="62"/>
        <v>-</v>
      </c>
      <c r="O441" s="220">
        <f t="shared" si="63"/>
        <v>2</v>
      </c>
      <c r="P441" s="221">
        <f t="shared" si="64"/>
        <v>379</v>
      </c>
      <c r="Q441" s="217" t="str">
        <f>IFERROR(VLOOKUP(B441,'[4]Выполнение 1'!$B$7:$D$236,3,0),"-")</f>
        <v>-</v>
      </c>
      <c r="R441" s="178" t="str">
        <f t="shared" si="65"/>
        <v>-</v>
      </c>
      <c r="S441" s="177"/>
      <c r="T441" s="184">
        <f t="shared" si="66"/>
        <v>0</v>
      </c>
      <c r="U441" s="224">
        <v>0</v>
      </c>
      <c r="V441" s="241">
        <v>0</v>
      </c>
      <c r="W441" s="246" t="s">
        <v>5183</v>
      </c>
      <c r="X441" s="246" t="s">
        <v>5183</v>
      </c>
      <c r="Y441" s="247">
        <f t="shared" si="67"/>
        <v>0</v>
      </c>
      <c r="Z441" s="247">
        <f t="shared" si="68"/>
        <v>0</v>
      </c>
      <c r="AA441" s="227" t="str">
        <f>IFERROR(VLOOKUP(B441,[5]Поставка!$B$3:$AA$2063,26,0),"-")</f>
        <v>-</v>
      </c>
      <c r="AB441" s="229" t="str">
        <f>IFERROR(VLOOKUP(C441,'[6]Приложение №1'!$C$7:$F$124,4,0),"-")</f>
        <v>-</v>
      </c>
    </row>
    <row r="442" spans="1:28" ht="16.149999999999999" customHeight="1" x14ac:dyDescent="0.25">
      <c r="A442" s="66" t="s">
        <v>1339</v>
      </c>
      <c r="B442" s="201" t="s">
        <v>1340</v>
      </c>
      <c r="C442" s="201" t="s">
        <v>1341</v>
      </c>
      <c r="D442" s="66">
        <v>2</v>
      </c>
      <c r="E442" s="182">
        <v>188.4</v>
      </c>
      <c r="F442" s="182">
        <v>376.8</v>
      </c>
      <c r="G442" s="173">
        <f>IFERROR(VLOOKUP(B442,'[1]ВОМ КГ-3 СОЭКС'!$C$3:$K$2063,9,0),"-")</f>
        <v>2</v>
      </c>
      <c r="H442" s="174">
        <f>IFERROR(VLOOKUP(B442,'[1]ВОМ КГ-3 СОЭКС'!$C$3:$L$2063,10,0),"-")</f>
        <v>376.8</v>
      </c>
      <c r="I442" s="175" t="str">
        <f>IFERROR(VLOOKUP(B442,[2]Отгрузки!$B$313:$C$510,2,0),"-")</f>
        <v>-</v>
      </c>
      <c r="J442" s="176" t="str">
        <f t="shared" si="69"/>
        <v>-</v>
      </c>
      <c r="K442" s="179" t="str">
        <f>IFERROR(VLOOKUP(B442,'[3]08.10.25'!$B$305:$C$502,2,0),"-")</f>
        <v>-</v>
      </c>
      <c r="L442" s="180" t="str">
        <f t="shared" si="60"/>
        <v>-</v>
      </c>
      <c r="M442" s="181" t="str">
        <f t="shared" si="61"/>
        <v>-</v>
      </c>
      <c r="N442" s="214" t="str">
        <f t="shared" si="62"/>
        <v>-</v>
      </c>
      <c r="O442" s="220">
        <f t="shared" si="63"/>
        <v>2</v>
      </c>
      <c r="P442" s="221">
        <f t="shared" si="64"/>
        <v>376.8</v>
      </c>
      <c r="Q442" s="217" t="str">
        <f>IFERROR(VLOOKUP(B442,'[4]Выполнение 1'!$B$7:$D$236,3,0),"-")</f>
        <v>-</v>
      </c>
      <c r="R442" s="178" t="str">
        <f t="shared" si="65"/>
        <v>-</v>
      </c>
      <c r="S442" s="177"/>
      <c r="T442" s="184">
        <f t="shared" si="66"/>
        <v>0</v>
      </c>
      <c r="U442" s="224">
        <v>0</v>
      </c>
      <c r="V442" s="241">
        <v>0</v>
      </c>
      <c r="W442" s="246" t="s">
        <v>5183</v>
      </c>
      <c r="X442" s="246" t="s">
        <v>5183</v>
      </c>
      <c r="Y442" s="247">
        <f t="shared" si="67"/>
        <v>0</v>
      </c>
      <c r="Z442" s="247">
        <f t="shared" si="68"/>
        <v>0</v>
      </c>
      <c r="AA442" s="227" t="str">
        <f>IFERROR(VLOOKUP(B442,[5]Поставка!$B$3:$AA$2063,26,0),"-")</f>
        <v>-</v>
      </c>
      <c r="AB442" s="229" t="str">
        <f>IFERROR(VLOOKUP(C442,'[6]Приложение №1'!$C$7:$F$124,4,0),"-")</f>
        <v>-</v>
      </c>
    </row>
    <row r="443" spans="1:28" ht="16.149999999999999" customHeight="1" x14ac:dyDescent="0.25">
      <c r="A443" s="66" t="s">
        <v>1342</v>
      </c>
      <c r="B443" s="201" t="s">
        <v>1343</v>
      </c>
      <c r="C443" s="201" t="s">
        <v>1344</v>
      </c>
      <c r="D443" s="66">
        <v>4</v>
      </c>
      <c r="E443" s="182">
        <v>128.5</v>
      </c>
      <c r="F443" s="182">
        <v>514</v>
      </c>
      <c r="G443" s="173">
        <f>IFERROR(VLOOKUP(B443,'[1]ВОМ КГ-3 СОЭКС'!$C$3:$K$2063,9,0),"-")</f>
        <v>4</v>
      </c>
      <c r="H443" s="174">
        <f>IFERROR(VLOOKUP(B443,'[1]ВОМ КГ-3 СОЭКС'!$C$3:$L$2063,10,0),"-")</f>
        <v>514</v>
      </c>
      <c r="I443" s="175" t="str">
        <f>IFERROR(VLOOKUP(B443,[2]Отгрузки!$B$313:$C$510,2,0),"-")</f>
        <v>-</v>
      </c>
      <c r="J443" s="176" t="str">
        <f t="shared" si="69"/>
        <v>-</v>
      </c>
      <c r="K443" s="179" t="str">
        <f>IFERROR(VLOOKUP(B443,'[3]08.10.25'!$B$305:$C$502,2,0),"-")</f>
        <v>-</v>
      </c>
      <c r="L443" s="180" t="str">
        <f t="shared" si="60"/>
        <v>-</v>
      </c>
      <c r="M443" s="181" t="str">
        <f t="shared" si="61"/>
        <v>-</v>
      </c>
      <c r="N443" s="214" t="str">
        <f t="shared" si="62"/>
        <v>-</v>
      </c>
      <c r="O443" s="220">
        <f t="shared" si="63"/>
        <v>4</v>
      </c>
      <c r="P443" s="221">
        <f t="shared" si="64"/>
        <v>514</v>
      </c>
      <c r="Q443" s="217" t="str">
        <f>IFERROR(VLOOKUP(B443,'[4]Выполнение 1'!$B$7:$D$236,3,0),"-")</f>
        <v>-</v>
      </c>
      <c r="R443" s="178" t="str">
        <f t="shared" si="65"/>
        <v>-</v>
      </c>
      <c r="S443" s="177"/>
      <c r="T443" s="184">
        <f t="shared" si="66"/>
        <v>0</v>
      </c>
      <c r="U443" s="224">
        <v>0</v>
      </c>
      <c r="V443" s="241">
        <v>0</v>
      </c>
      <c r="W443" s="246" t="s">
        <v>5183</v>
      </c>
      <c r="X443" s="246" t="s">
        <v>5183</v>
      </c>
      <c r="Y443" s="247">
        <f t="shared" si="67"/>
        <v>0</v>
      </c>
      <c r="Z443" s="247">
        <f t="shared" si="68"/>
        <v>0</v>
      </c>
      <c r="AA443" s="227" t="str">
        <f>IFERROR(VLOOKUP(B443,[5]Поставка!$B$3:$AA$2063,26,0),"-")</f>
        <v>-</v>
      </c>
      <c r="AB443" s="229" t="str">
        <f>IFERROR(VLOOKUP(C443,'[6]Приложение №1'!$C$7:$F$124,4,0),"-")</f>
        <v>-</v>
      </c>
    </row>
    <row r="444" spans="1:28" ht="16.149999999999999" customHeight="1" x14ac:dyDescent="0.25">
      <c r="A444" s="66" t="s">
        <v>1345</v>
      </c>
      <c r="B444" s="201" t="s">
        <v>1346</v>
      </c>
      <c r="C444" s="201" t="s">
        <v>1347</v>
      </c>
      <c r="D444" s="66">
        <v>2</v>
      </c>
      <c r="E444" s="182">
        <v>275.5</v>
      </c>
      <c r="F444" s="182">
        <v>551</v>
      </c>
      <c r="G444" s="173">
        <f>IFERROR(VLOOKUP(B444,'[1]ВОМ КГ-3 СОЭКС'!$C$3:$K$2063,9,0),"-")</f>
        <v>2</v>
      </c>
      <c r="H444" s="174">
        <f>IFERROR(VLOOKUP(B444,'[1]ВОМ КГ-3 СОЭКС'!$C$3:$L$2063,10,0),"-")</f>
        <v>551</v>
      </c>
      <c r="I444" s="175" t="str">
        <f>IFERROR(VLOOKUP(B444,[2]Отгрузки!$B$313:$C$510,2,0),"-")</f>
        <v>-</v>
      </c>
      <c r="J444" s="176" t="str">
        <f t="shared" si="69"/>
        <v>-</v>
      </c>
      <c r="K444" s="179" t="str">
        <f>IFERROR(VLOOKUP(B444,'[3]08.10.25'!$B$305:$C$502,2,0),"-")</f>
        <v>-</v>
      </c>
      <c r="L444" s="180" t="str">
        <f t="shared" si="60"/>
        <v>-</v>
      </c>
      <c r="M444" s="181" t="str">
        <f t="shared" si="61"/>
        <v>-</v>
      </c>
      <c r="N444" s="214" t="str">
        <f t="shared" si="62"/>
        <v>-</v>
      </c>
      <c r="O444" s="220">
        <f t="shared" si="63"/>
        <v>2</v>
      </c>
      <c r="P444" s="221">
        <f t="shared" si="64"/>
        <v>551</v>
      </c>
      <c r="Q444" s="217" t="str">
        <f>IFERROR(VLOOKUP(B444,'[4]Выполнение 1'!$B$7:$D$236,3,0),"-")</f>
        <v>-</v>
      </c>
      <c r="R444" s="178" t="str">
        <f t="shared" si="65"/>
        <v>-</v>
      </c>
      <c r="S444" s="177"/>
      <c r="T444" s="184">
        <f t="shared" si="66"/>
        <v>0</v>
      </c>
      <c r="U444" s="224">
        <v>0</v>
      </c>
      <c r="V444" s="241">
        <v>0</v>
      </c>
      <c r="W444" s="246" t="s">
        <v>5183</v>
      </c>
      <c r="X444" s="246" t="s">
        <v>5183</v>
      </c>
      <c r="Y444" s="247">
        <f t="shared" si="67"/>
        <v>0</v>
      </c>
      <c r="Z444" s="247">
        <f t="shared" si="68"/>
        <v>0</v>
      </c>
      <c r="AA444" s="227" t="str">
        <f>IFERROR(VLOOKUP(B444,[5]Поставка!$B$3:$AA$2063,26,0),"-")</f>
        <v>-</v>
      </c>
      <c r="AB444" s="229" t="str">
        <f>IFERROR(VLOOKUP(C444,'[6]Приложение №1'!$C$7:$F$124,4,0),"-")</f>
        <v>-</v>
      </c>
    </row>
    <row r="445" spans="1:28" ht="16.149999999999999" customHeight="1" x14ac:dyDescent="0.25">
      <c r="A445" s="66" t="s">
        <v>1348</v>
      </c>
      <c r="B445" s="201" t="s">
        <v>1349</v>
      </c>
      <c r="C445" s="201" t="s">
        <v>1350</v>
      </c>
      <c r="D445" s="66">
        <v>8</v>
      </c>
      <c r="E445" s="182">
        <v>324.60000000000002</v>
      </c>
      <c r="F445" s="182">
        <v>2596.8000000000002</v>
      </c>
      <c r="G445" s="173">
        <f>IFERROR(VLOOKUP(B445,'[1]ВОМ КГ-3 СОЭКС'!$C$3:$K$2063,9,0),"-")</f>
        <v>8</v>
      </c>
      <c r="H445" s="174">
        <f>IFERROR(VLOOKUP(B445,'[1]ВОМ КГ-3 СОЭКС'!$C$3:$L$2063,10,0),"-")</f>
        <v>2596.8000000000002</v>
      </c>
      <c r="I445" s="175" t="str">
        <f>IFERROR(VLOOKUP(B445,[2]Отгрузки!$B$313:$C$510,2,0),"-")</f>
        <v>-</v>
      </c>
      <c r="J445" s="176" t="str">
        <f t="shared" si="69"/>
        <v>-</v>
      </c>
      <c r="K445" s="179" t="str">
        <f>IFERROR(VLOOKUP(B445,'[3]08.10.25'!$B$305:$C$502,2,0),"-")</f>
        <v>-</v>
      </c>
      <c r="L445" s="180" t="str">
        <f t="shared" si="60"/>
        <v>-</v>
      </c>
      <c r="M445" s="181" t="str">
        <f t="shared" si="61"/>
        <v>-</v>
      </c>
      <c r="N445" s="214" t="str">
        <f t="shared" si="62"/>
        <v>-</v>
      </c>
      <c r="O445" s="220">
        <f t="shared" si="63"/>
        <v>8</v>
      </c>
      <c r="P445" s="221">
        <f t="shared" si="64"/>
        <v>2596.8000000000002</v>
      </c>
      <c r="Q445" s="217" t="str">
        <f>IFERROR(VLOOKUP(B445,'[4]Выполнение 1'!$B$7:$D$236,3,0),"-")</f>
        <v>-</v>
      </c>
      <c r="R445" s="178" t="str">
        <f t="shared" si="65"/>
        <v>-</v>
      </c>
      <c r="S445" s="177"/>
      <c r="T445" s="184">
        <f t="shared" si="66"/>
        <v>0</v>
      </c>
      <c r="U445" s="224">
        <v>0</v>
      </c>
      <c r="V445" s="241">
        <v>0</v>
      </c>
      <c r="W445" s="246" t="s">
        <v>5183</v>
      </c>
      <c r="X445" s="246" t="s">
        <v>5183</v>
      </c>
      <c r="Y445" s="247">
        <f t="shared" si="67"/>
        <v>0</v>
      </c>
      <c r="Z445" s="247">
        <f t="shared" si="68"/>
        <v>0</v>
      </c>
      <c r="AA445" s="227" t="str">
        <f>IFERROR(VLOOKUP(B445,[5]Поставка!$B$3:$AA$2063,26,0),"-")</f>
        <v>-</v>
      </c>
      <c r="AB445" s="229" t="str">
        <f>IFERROR(VLOOKUP(C445,'[6]Приложение №1'!$C$7:$F$124,4,0),"-")</f>
        <v>-</v>
      </c>
    </row>
    <row r="446" spans="1:28" ht="16.149999999999999" customHeight="1" x14ac:dyDescent="0.25">
      <c r="A446" s="66" t="s">
        <v>1351</v>
      </c>
      <c r="B446" s="201" t="s">
        <v>1352</v>
      </c>
      <c r="C446" s="201" t="s">
        <v>1353</v>
      </c>
      <c r="D446" s="66">
        <v>1</v>
      </c>
      <c r="E446" s="182">
        <v>538.4</v>
      </c>
      <c r="F446" s="182">
        <v>538.4</v>
      </c>
      <c r="G446" s="173">
        <f>IFERROR(VLOOKUP(B446,'[1]ВОМ КГ-3 СОЭКС'!$C$3:$K$2063,9,0),"-")</f>
        <v>1</v>
      </c>
      <c r="H446" s="174">
        <f>IFERROR(VLOOKUP(B446,'[1]ВОМ КГ-3 СОЭКС'!$C$3:$L$2063,10,0),"-")</f>
        <v>538.4</v>
      </c>
      <c r="I446" s="175">
        <f>IFERROR(VLOOKUP(B446,[2]Отгрузки!$B$313:$C$510,2,0),"-")</f>
        <v>1</v>
      </c>
      <c r="J446" s="176">
        <f t="shared" si="69"/>
        <v>538.4</v>
      </c>
      <c r="K446" s="179">
        <f>IFERROR(VLOOKUP(B446,'[3]08.10.25'!$B$305:$C$502,2,0),"-")</f>
        <v>1</v>
      </c>
      <c r="L446" s="180">
        <f t="shared" si="60"/>
        <v>538.4</v>
      </c>
      <c r="M446" s="181">
        <f t="shared" si="61"/>
        <v>0</v>
      </c>
      <c r="N446" s="214">
        <f t="shared" si="62"/>
        <v>0</v>
      </c>
      <c r="O446" s="220">
        <f t="shared" si="63"/>
        <v>0</v>
      </c>
      <c r="P446" s="221">
        <f t="shared" si="64"/>
        <v>0</v>
      </c>
      <c r="Q446" s="217" t="str">
        <f>IFERROR(VLOOKUP(B446,'[4]Выполнение 1'!$B$7:$D$236,3,0),"-")</f>
        <v>-</v>
      </c>
      <c r="R446" s="178" t="str">
        <f t="shared" si="65"/>
        <v>-</v>
      </c>
      <c r="S446" s="177"/>
      <c r="T446" s="184">
        <f t="shared" si="66"/>
        <v>0</v>
      </c>
      <c r="U446" s="224">
        <v>0</v>
      </c>
      <c r="V446" s="241">
        <v>0</v>
      </c>
      <c r="W446" s="246" t="s">
        <v>5183</v>
      </c>
      <c r="X446" s="246" t="s">
        <v>5183</v>
      </c>
      <c r="Y446" s="247">
        <f t="shared" si="67"/>
        <v>0</v>
      </c>
      <c r="Z446" s="247">
        <f t="shared" si="68"/>
        <v>0</v>
      </c>
      <c r="AA446" s="227" t="str">
        <f>IFERROR(VLOOKUP(B446,[5]Поставка!$B$3:$AA$2063,26,0),"-")</f>
        <v>-</v>
      </c>
      <c r="AB446" s="229" t="str">
        <f>IFERROR(VLOOKUP(C446,'[6]Приложение №1'!$C$7:$F$124,4,0),"-")</f>
        <v>-</v>
      </c>
    </row>
    <row r="447" spans="1:28" ht="16.149999999999999" customHeight="1" x14ac:dyDescent="0.25">
      <c r="A447" s="66" t="s">
        <v>1354</v>
      </c>
      <c r="B447" s="201" t="s">
        <v>1355</v>
      </c>
      <c r="C447" s="201" t="s">
        <v>1356</v>
      </c>
      <c r="D447" s="66">
        <v>1</v>
      </c>
      <c r="E447" s="182">
        <v>505</v>
      </c>
      <c r="F447" s="182">
        <v>505</v>
      </c>
      <c r="G447" s="173">
        <f>IFERROR(VLOOKUP(B447,'[1]ВОМ КГ-3 СОЭКС'!$C$3:$K$2063,9,0),"-")</f>
        <v>1</v>
      </c>
      <c r="H447" s="174">
        <f>IFERROR(VLOOKUP(B447,'[1]ВОМ КГ-3 СОЭКС'!$C$3:$L$2063,10,0),"-")</f>
        <v>505</v>
      </c>
      <c r="I447" s="175">
        <f>IFERROR(VLOOKUP(B447,[2]Отгрузки!$B$313:$C$510,2,0),"-")</f>
        <v>1</v>
      </c>
      <c r="J447" s="176">
        <f t="shared" si="69"/>
        <v>505</v>
      </c>
      <c r="K447" s="179">
        <f>IFERROR(VLOOKUP(B447,'[3]08.10.25'!$B$305:$C$502,2,0),"-")</f>
        <v>1</v>
      </c>
      <c r="L447" s="180">
        <f t="shared" si="60"/>
        <v>505</v>
      </c>
      <c r="M447" s="181">
        <f t="shared" si="61"/>
        <v>0</v>
      </c>
      <c r="N447" s="214">
        <f t="shared" si="62"/>
        <v>0</v>
      </c>
      <c r="O447" s="220">
        <f t="shared" si="63"/>
        <v>0</v>
      </c>
      <c r="P447" s="221">
        <f t="shared" si="64"/>
        <v>0</v>
      </c>
      <c r="Q447" s="217" t="str">
        <f>IFERROR(VLOOKUP(B447,'[4]Выполнение 1'!$B$7:$D$236,3,0),"-")</f>
        <v>-</v>
      </c>
      <c r="R447" s="178" t="str">
        <f t="shared" si="65"/>
        <v>-</v>
      </c>
      <c r="S447" s="177"/>
      <c r="T447" s="184">
        <f t="shared" si="66"/>
        <v>0</v>
      </c>
      <c r="U447" s="224">
        <v>0</v>
      </c>
      <c r="V447" s="241">
        <v>0</v>
      </c>
      <c r="W447" s="246" t="s">
        <v>5183</v>
      </c>
      <c r="X447" s="246" t="s">
        <v>5183</v>
      </c>
      <c r="Y447" s="247">
        <f t="shared" si="67"/>
        <v>0</v>
      </c>
      <c r="Z447" s="247">
        <f t="shared" si="68"/>
        <v>0</v>
      </c>
      <c r="AA447" s="227" t="str">
        <f>IFERROR(VLOOKUP(B447,[5]Поставка!$B$3:$AA$2063,26,0),"-")</f>
        <v>-</v>
      </c>
      <c r="AB447" s="229" t="str">
        <f>IFERROR(VLOOKUP(C447,'[6]Приложение №1'!$C$7:$F$124,4,0),"-")</f>
        <v>-</v>
      </c>
    </row>
    <row r="448" spans="1:28" ht="16.149999999999999" customHeight="1" x14ac:dyDescent="0.25">
      <c r="A448" s="66" t="s">
        <v>1357</v>
      </c>
      <c r="B448" s="201" t="s">
        <v>1358</v>
      </c>
      <c r="C448" s="201" t="s">
        <v>1359</v>
      </c>
      <c r="D448" s="66">
        <v>1</v>
      </c>
      <c r="E448" s="182">
        <v>504.2</v>
      </c>
      <c r="F448" s="182">
        <v>504.2</v>
      </c>
      <c r="G448" s="173">
        <f>IFERROR(VLOOKUP(B448,'[1]ВОМ КГ-3 СОЭКС'!$C$3:$K$2063,9,0),"-")</f>
        <v>1</v>
      </c>
      <c r="H448" s="174">
        <f>IFERROR(VLOOKUP(B448,'[1]ВОМ КГ-3 СОЭКС'!$C$3:$L$2063,10,0),"-")</f>
        <v>504.2</v>
      </c>
      <c r="I448" s="175">
        <f>IFERROR(VLOOKUP(B448,[2]Отгрузки!$B$313:$C$510,2,0),"-")</f>
        <v>1</v>
      </c>
      <c r="J448" s="176">
        <f t="shared" si="69"/>
        <v>504.2</v>
      </c>
      <c r="K448" s="179">
        <f>IFERROR(VLOOKUP(B448,'[3]08.10.25'!$B$305:$C$502,2,0),"-")</f>
        <v>1</v>
      </c>
      <c r="L448" s="180">
        <f t="shared" si="60"/>
        <v>504.2</v>
      </c>
      <c r="M448" s="181">
        <f t="shared" si="61"/>
        <v>0</v>
      </c>
      <c r="N448" s="214">
        <f t="shared" si="62"/>
        <v>0</v>
      </c>
      <c r="O448" s="220">
        <f t="shared" si="63"/>
        <v>0</v>
      </c>
      <c r="P448" s="221">
        <f t="shared" si="64"/>
        <v>0</v>
      </c>
      <c r="Q448" s="217" t="str">
        <f>IFERROR(VLOOKUP(B448,'[4]Выполнение 1'!$B$7:$D$236,3,0),"-")</f>
        <v>-</v>
      </c>
      <c r="R448" s="178" t="str">
        <f t="shared" si="65"/>
        <v>-</v>
      </c>
      <c r="S448" s="177"/>
      <c r="T448" s="184">
        <f t="shared" si="66"/>
        <v>0</v>
      </c>
      <c r="U448" s="224">
        <v>0</v>
      </c>
      <c r="V448" s="241">
        <v>0</v>
      </c>
      <c r="W448" s="246" t="s">
        <v>5183</v>
      </c>
      <c r="X448" s="246" t="s">
        <v>5183</v>
      </c>
      <c r="Y448" s="247">
        <f t="shared" si="67"/>
        <v>0</v>
      </c>
      <c r="Z448" s="247">
        <f t="shared" si="68"/>
        <v>0</v>
      </c>
      <c r="AA448" s="227" t="str">
        <f>IFERROR(VLOOKUP(B448,[5]Поставка!$B$3:$AA$2063,26,0),"-")</f>
        <v>-</v>
      </c>
      <c r="AB448" s="229" t="str">
        <f>IFERROR(VLOOKUP(C448,'[6]Приложение №1'!$C$7:$F$124,4,0),"-")</f>
        <v>-</v>
      </c>
    </row>
    <row r="449" spans="1:28" ht="16.149999999999999" customHeight="1" x14ac:dyDescent="0.25">
      <c r="A449" s="66" t="s">
        <v>1360</v>
      </c>
      <c r="B449" s="201" t="s">
        <v>1361</v>
      </c>
      <c r="C449" s="201" t="s">
        <v>1362</v>
      </c>
      <c r="D449" s="66">
        <v>1</v>
      </c>
      <c r="E449" s="182">
        <v>504.3</v>
      </c>
      <c r="F449" s="182">
        <v>504.3</v>
      </c>
      <c r="G449" s="173">
        <f>IFERROR(VLOOKUP(B449,'[1]ВОМ КГ-3 СОЭКС'!$C$3:$K$2063,9,0),"-")</f>
        <v>1</v>
      </c>
      <c r="H449" s="174">
        <f>IFERROR(VLOOKUP(B449,'[1]ВОМ КГ-3 СОЭКС'!$C$3:$L$2063,10,0),"-")</f>
        <v>504.3</v>
      </c>
      <c r="I449" s="175">
        <f>IFERROR(VLOOKUP(B449,[2]Отгрузки!$B$313:$C$510,2,0),"-")</f>
        <v>1</v>
      </c>
      <c r="J449" s="176">
        <f t="shared" si="69"/>
        <v>504.3</v>
      </c>
      <c r="K449" s="179">
        <f>IFERROR(VLOOKUP(B449,'[3]08.10.25'!$B$305:$C$502,2,0),"-")</f>
        <v>1</v>
      </c>
      <c r="L449" s="180">
        <f t="shared" si="60"/>
        <v>504.3</v>
      </c>
      <c r="M449" s="181">
        <f t="shared" si="61"/>
        <v>0</v>
      </c>
      <c r="N449" s="214">
        <f t="shared" si="62"/>
        <v>0</v>
      </c>
      <c r="O449" s="220">
        <f t="shared" si="63"/>
        <v>0</v>
      </c>
      <c r="P449" s="221">
        <f t="shared" si="64"/>
        <v>0</v>
      </c>
      <c r="Q449" s="217" t="str">
        <f>IFERROR(VLOOKUP(B449,'[4]Выполнение 1'!$B$7:$D$236,3,0),"-")</f>
        <v>-</v>
      </c>
      <c r="R449" s="178" t="str">
        <f t="shared" si="65"/>
        <v>-</v>
      </c>
      <c r="S449" s="177"/>
      <c r="T449" s="184">
        <f t="shared" si="66"/>
        <v>0</v>
      </c>
      <c r="U449" s="224">
        <v>0</v>
      </c>
      <c r="V449" s="241">
        <v>0</v>
      </c>
      <c r="W449" s="246" t="s">
        <v>5183</v>
      </c>
      <c r="X449" s="246" t="s">
        <v>5183</v>
      </c>
      <c r="Y449" s="247">
        <f t="shared" si="67"/>
        <v>0</v>
      </c>
      <c r="Z449" s="247">
        <f t="shared" si="68"/>
        <v>0</v>
      </c>
      <c r="AA449" s="227" t="str">
        <f>IFERROR(VLOOKUP(B449,[5]Поставка!$B$3:$AA$2063,26,0),"-")</f>
        <v>-</v>
      </c>
      <c r="AB449" s="229" t="str">
        <f>IFERROR(VLOOKUP(C449,'[6]Приложение №1'!$C$7:$F$124,4,0),"-")</f>
        <v>-</v>
      </c>
    </row>
    <row r="450" spans="1:28" ht="16.149999999999999" customHeight="1" x14ac:dyDescent="0.25">
      <c r="A450" s="66" t="s">
        <v>1363</v>
      </c>
      <c r="B450" s="201" t="s">
        <v>1364</v>
      </c>
      <c r="C450" s="201" t="s">
        <v>1365</v>
      </c>
      <c r="D450" s="66">
        <v>1</v>
      </c>
      <c r="E450" s="182">
        <v>510.6</v>
      </c>
      <c r="F450" s="182">
        <v>510.6</v>
      </c>
      <c r="G450" s="173">
        <f>IFERROR(VLOOKUP(B450,'[1]ВОМ КГ-3 СОЭКС'!$C$3:$K$2063,9,0),"-")</f>
        <v>1</v>
      </c>
      <c r="H450" s="174">
        <f>IFERROR(VLOOKUP(B450,'[1]ВОМ КГ-3 СОЭКС'!$C$3:$L$2063,10,0),"-")</f>
        <v>510.6</v>
      </c>
      <c r="I450" s="175">
        <f>IFERROR(VLOOKUP(B450,[2]Отгрузки!$B$313:$C$510,2,0),"-")</f>
        <v>1</v>
      </c>
      <c r="J450" s="176">
        <f t="shared" si="69"/>
        <v>510.6</v>
      </c>
      <c r="K450" s="179">
        <f>IFERROR(VLOOKUP(B450,'[3]08.10.25'!$B$305:$C$502,2,0),"-")</f>
        <v>1</v>
      </c>
      <c r="L450" s="180">
        <f t="shared" ref="L450:L513" si="70">IFERROR(K450*E450,"-")</f>
        <v>510.6</v>
      </c>
      <c r="M450" s="181">
        <f t="shared" ref="M450:M513" si="71">IFERROR(K450-I450,"-")</f>
        <v>0</v>
      </c>
      <c r="N450" s="214">
        <f t="shared" ref="N450:N513" si="72">IFERROR(M450*E450,"-")</f>
        <v>0</v>
      </c>
      <c r="O450" s="220">
        <f t="shared" ref="O450:O513" si="73">IFERROR(IF(ISNUMBER(G450),G450,0)-IF(ISNUMBER(K450),K450,0),"-")</f>
        <v>0</v>
      </c>
      <c r="P450" s="221">
        <f t="shared" ref="P450:P513" si="74">IFERROR(O450*E450,"-")</f>
        <v>0</v>
      </c>
      <c r="Q450" s="217" t="str">
        <f>IFERROR(VLOOKUP(B450,'[4]Выполнение 1'!$B$7:$D$236,3,0),"-")</f>
        <v>-</v>
      </c>
      <c r="R450" s="178" t="str">
        <f t="shared" ref="R450:R513" si="75">IFERROR(Q450*E450,"-")</f>
        <v>-</v>
      </c>
      <c r="S450" s="177"/>
      <c r="T450" s="184">
        <f t="shared" si="66"/>
        <v>0</v>
      </c>
      <c r="U450" s="224">
        <v>0</v>
      </c>
      <c r="V450" s="241">
        <v>0</v>
      </c>
      <c r="W450" s="246" t="s">
        <v>5183</v>
      </c>
      <c r="X450" s="246" t="s">
        <v>5183</v>
      </c>
      <c r="Y450" s="247">
        <f t="shared" si="67"/>
        <v>0</v>
      </c>
      <c r="Z450" s="247">
        <f t="shared" si="68"/>
        <v>0</v>
      </c>
      <c r="AA450" s="227" t="str">
        <f>IFERROR(VLOOKUP(B450,[5]Поставка!$B$3:$AA$2063,26,0),"-")</f>
        <v>-</v>
      </c>
      <c r="AB450" s="229" t="str">
        <f>IFERROR(VLOOKUP(C450,'[6]Приложение №1'!$C$7:$F$124,4,0),"-")</f>
        <v>-</v>
      </c>
    </row>
    <row r="451" spans="1:28" ht="16.149999999999999" customHeight="1" x14ac:dyDescent="0.25">
      <c r="A451" s="66" t="s">
        <v>1366</v>
      </c>
      <c r="B451" s="201" t="s">
        <v>1367</v>
      </c>
      <c r="C451" s="201" t="s">
        <v>1368</v>
      </c>
      <c r="D451" s="66">
        <v>5</v>
      </c>
      <c r="E451" s="182">
        <v>515.5</v>
      </c>
      <c r="F451" s="182">
        <v>2577.5</v>
      </c>
      <c r="G451" s="173">
        <f>IFERROR(VLOOKUP(B451,'[1]ВОМ КГ-3 СОЭКС'!$C$3:$K$2063,9,0),"-")</f>
        <v>5</v>
      </c>
      <c r="H451" s="174">
        <f>IFERROR(VLOOKUP(B451,'[1]ВОМ КГ-3 СОЭКС'!$C$3:$L$2063,10,0),"-")</f>
        <v>2577.5</v>
      </c>
      <c r="I451" s="175">
        <f>IFERROR(VLOOKUP(B451,[2]Отгрузки!$B$313:$C$510,2,0),"-")</f>
        <v>5</v>
      </c>
      <c r="J451" s="176">
        <f t="shared" si="69"/>
        <v>2577.5</v>
      </c>
      <c r="K451" s="179">
        <f>IFERROR(VLOOKUP(B451,'[3]08.10.25'!$B$305:$C$502,2,0),"-")</f>
        <v>4</v>
      </c>
      <c r="L451" s="180">
        <f t="shared" si="70"/>
        <v>2062</v>
      </c>
      <c r="M451" s="181">
        <f t="shared" si="71"/>
        <v>-1</v>
      </c>
      <c r="N451" s="214">
        <f t="shared" si="72"/>
        <v>-515.5</v>
      </c>
      <c r="O451" s="220">
        <f t="shared" si="73"/>
        <v>1</v>
      </c>
      <c r="P451" s="221">
        <f t="shared" si="74"/>
        <v>515.5</v>
      </c>
      <c r="Q451" s="217" t="str">
        <f>IFERROR(VLOOKUP(B451,'[4]Выполнение 1'!$B$7:$D$236,3,0),"-")</f>
        <v>-</v>
      </c>
      <c r="R451" s="178" t="str">
        <f t="shared" si="75"/>
        <v>-</v>
      </c>
      <c r="S451" s="177"/>
      <c r="T451" s="184">
        <f t="shared" ref="T451:T514" si="76">S451*E451</f>
        <v>0</v>
      </c>
      <c r="U451" s="224">
        <v>0</v>
      </c>
      <c r="V451" s="241">
        <v>0</v>
      </c>
      <c r="W451" s="246" t="s">
        <v>5183</v>
      </c>
      <c r="X451" s="246" t="s">
        <v>5183</v>
      </c>
      <c r="Y451" s="247">
        <f t="shared" ref="Y451:Y514" si="77">ROUND(ABS(VALUE(SUBSTITUTE(U451,"-","0"))-VALUE(SUBSTITUTE(W451,"-","0"))),2)</f>
        <v>0</v>
      </c>
      <c r="Z451" s="247">
        <f t="shared" ref="Z451:Z514" si="78">ROUND(ABS(VALUE(SUBSTITUTE(V451,"-","0"))-VALUE(SUBSTITUTE(X451,"-","0"))),2)</f>
        <v>0</v>
      </c>
      <c r="AA451" s="227" t="str">
        <f>IFERROR(VLOOKUP(B451,[5]Поставка!$B$3:$AA$2063,26,0),"-")</f>
        <v>-</v>
      </c>
      <c r="AB451" s="229" t="str">
        <f>IFERROR(VLOOKUP(C451,'[6]Приложение №1'!$C$7:$F$124,4,0),"-")</f>
        <v>-</v>
      </c>
    </row>
    <row r="452" spans="1:28" ht="16.149999999999999" customHeight="1" x14ac:dyDescent="0.25">
      <c r="A452" s="66" t="s">
        <v>1369</v>
      </c>
      <c r="B452" s="201" t="s">
        <v>1370</v>
      </c>
      <c r="C452" s="201" t="s">
        <v>1371</v>
      </c>
      <c r="D452" s="66">
        <v>1</v>
      </c>
      <c r="E452" s="182">
        <v>572.79999999999995</v>
      </c>
      <c r="F452" s="182">
        <v>572.79999999999995</v>
      </c>
      <c r="G452" s="173">
        <f>IFERROR(VLOOKUP(B452,'[1]ВОМ КГ-3 СОЭКС'!$C$3:$K$2063,9,0),"-")</f>
        <v>1</v>
      </c>
      <c r="H452" s="174">
        <f>IFERROR(VLOOKUP(B452,'[1]ВОМ КГ-3 СОЭКС'!$C$3:$L$2063,10,0),"-")</f>
        <v>572.79999999999995</v>
      </c>
      <c r="I452" s="175">
        <f>IFERROR(VLOOKUP(B452,[2]Отгрузки!$B$313:$C$510,2,0),"-")</f>
        <v>1</v>
      </c>
      <c r="J452" s="176">
        <f t="shared" si="69"/>
        <v>572.79999999999995</v>
      </c>
      <c r="K452" s="179">
        <f>IFERROR(VLOOKUP(B452,'[3]08.10.25'!$B$305:$C$502,2,0),"-")</f>
        <v>1</v>
      </c>
      <c r="L452" s="180">
        <f t="shared" si="70"/>
        <v>572.79999999999995</v>
      </c>
      <c r="M452" s="181">
        <f t="shared" si="71"/>
        <v>0</v>
      </c>
      <c r="N452" s="214">
        <f t="shared" si="72"/>
        <v>0</v>
      </c>
      <c r="O452" s="220">
        <f t="shared" si="73"/>
        <v>0</v>
      </c>
      <c r="P452" s="221">
        <f t="shared" si="74"/>
        <v>0</v>
      </c>
      <c r="Q452" s="217" t="str">
        <f>IFERROR(VLOOKUP(B452,'[4]Выполнение 1'!$B$7:$D$236,3,0),"-")</f>
        <v>-</v>
      </c>
      <c r="R452" s="178" t="str">
        <f t="shared" si="75"/>
        <v>-</v>
      </c>
      <c r="S452" s="177"/>
      <c r="T452" s="184">
        <f t="shared" si="76"/>
        <v>0</v>
      </c>
      <c r="U452" s="224">
        <v>0</v>
      </c>
      <c r="V452" s="241">
        <v>0</v>
      </c>
      <c r="W452" s="246" t="s">
        <v>5183</v>
      </c>
      <c r="X452" s="246" t="s">
        <v>5183</v>
      </c>
      <c r="Y452" s="247">
        <f t="shared" si="77"/>
        <v>0</v>
      </c>
      <c r="Z452" s="247">
        <f t="shared" si="78"/>
        <v>0</v>
      </c>
      <c r="AA452" s="227" t="str">
        <f>IFERROR(VLOOKUP(B452,[5]Поставка!$B$3:$AA$2063,26,0),"-")</f>
        <v>-</v>
      </c>
      <c r="AB452" s="229" t="str">
        <f>IFERROR(VLOOKUP(C452,'[6]Приложение №1'!$C$7:$F$124,4,0),"-")</f>
        <v>-</v>
      </c>
    </row>
    <row r="453" spans="1:28" ht="16.149999999999999" customHeight="1" x14ac:dyDescent="0.25">
      <c r="A453" s="66" t="s">
        <v>1372</v>
      </c>
      <c r="B453" s="201" t="s">
        <v>1373</v>
      </c>
      <c r="C453" s="201" t="s">
        <v>1374</v>
      </c>
      <c r="D453" s="66">
        <v>7</v>
      </c>
      <c r="E453" s="182">
        <v>266</v>
      </c>
      <c r="F453" s="182">
        <v>1862</v>
      </c>
      <c r="G453" s="173">
        <f>IFERROR(VLOOKUP(B453,'[1]ВОМ КГ-3 СОЭКС'!$C$3:$K$2063,9,0),"-")</f>
        <v>0</v>
      </c>
      <c r="H453" s="174">
        <f>IFERROR(VLOOKUP(B453,'[1]ВОМ КГ-3 СОЭКС'!$C$3:$L$2063,10,0),"-")</f>
        <v>0</v>
      </c>
      <c r="I453" s="175" t="str">
        <f>IFERROR(VLOOKUP(B453,[2]Отгрузки!$B$313:$C$510,2,0),"-")</f>
        <v>-</v>
      </c>
      <c r="J453" s="176" t="str">
        <f t="shared" ref="J453:J516" si="79">IFERROR(I453*E453,"-")</f>
        <v>-</v>
      </c>
      <c r="K453" s="179" t="str">
        <f>IFERROR(VLOOKUP(B453,'[3]08.10.25'!$B$305:$C$502,2,0),"-")</f>
        <v>-</v>
      </c>
      <c r="L453" s="180" t="str">
        <f t="shared" si="70"/>
        <v>-</v>
      </c>
      <c r="M453" s="181" t="str">
        <f t="shared" si="71"/>
        <v>-</v>
      </c>
      <c r="N453" s="214" t="str">
        <f t="shared" si="72"/>
        <v>-</v>
      </c>
      <c r="O453" s="220">
        <f t="shared" si="73"/>
        <v>0</v>
      </c>
      <c r="P453" s="221">
        <f t="shared" si="74"/>
        <v>0</v>
      </c>
      <c r="Q453" s="217" t="str">
        <f>IFERROR(VLOOKUP(B453,'[4]Выполнение 1'!$B$7:$D$236,3,0),"-")</f>
        <v>-</v>
      </c>
      <c r="R453" s="178" t="str">
        <f t="shared" si="75"/>
        <v>-</v>
      </c>
      <c r="S453" s="177"/>
      <c r="T453" s="184">
        <f t="shared" si="76"/>
        <v>0</v>
      </c>
      <c r="U453" s="224">
        <v>7</v>
      </c>
      <c r="V453" s="241">
        <v>1862</v>
      </c>
      <c r="W453" s="246">
        <v>7</v>
      </c>
      <c r="X453" s="246">
        <v>1862</v>
      </c>
      <c r="Y453" s="247">
        <f t="shared" si="77"/>
        <v>0</v>
      </c>
      <c r="Z453" s="247">
        <f t="shared" si="78"/>
        <v>0</v>
      </c>
      <c r="AA453" s="227" t="str">
        <f>IFERROR(VLOOKUP(B453,[5]Поставка!$B$3:$AA$2063,26,0),"-")</f>
        <v>-</v>
      </c>
      <c r="AB453" s="229" t="str">
        <f>IFERROR(VLOOKUP(C453,'[6]Приложение №1'!$C$7:$F$124,4,0),"-")</f>
        <v>-</v>
      </c>
    </row>
    <row r="454" spans="1:28" ht="16.149999999999999" customHeight="1" x14ac:dyDescent="0.25">
      <c r="A454" s="66" t="s">
        <v>1375</v>
      </c>
      <c r="B454" s="201" t="s">
        <v>1376</v>
      </c>
      <c r="C454" s="201" t="s">
        <v>1377</v>
      </c>
      <c r="D454" s="66">
        <v>1</v>
      </c>
      <c r="E454" s="182">
        <v>252.5</v>
      </c>
      <c r="F454" s="182">
        <v>252.5</v>
      </c>
      <c r="G454" s="173">
        <f>IFERROR(VLOOKUP(B454,'[1]ВОМ КГ-3 СОЭКС'!$C$3:$K$2063,9,0),"-")</f>
        <v>0</v>
      </c>
      <c r="H454" s="174">
        <f>IFERROR(VLOOKUP(B454,'[1]ВОМ КГ-3 СОЭКС'!$C$3:$L$2063,10,0),"-")</f>
        <v>0</v>
      </c>
      <c r="I454" s="175" t="str">
        <f>IFERROR(VLOOKUP(B454,[2]Отгрузки!$B$313:$C$510,2,0),"-")</f>
        <v>-</v>
      </c>
      <c r="J454" s="176" t="str">
        <f t="shared" si="79"/>
        <v>-</v>
      </c>
      <c r="K454" s="179" t="str">
        <f>IFERROR(VLOOKUP(B454,'[3]08.10.25'!$B$305:$C$502,2,0),"-")</f>
        <v>-</v>
      </c>
      <c r="L454" s="180" t="str">
        <f t="shared" si="70"/>
        <v>-</v>
      </c>
      <c r="M454" s="181" t="str">
        <f t="shared" si="71"/>
        <v>-</v>
      </c>
      <c r="N454" s="214" t="str">
        <f t="shared" si="72"/>
        <v>-</v>
      </c>
      <c r="O454" s="220">
        <f t="shared" si="73"/>
        <v>0</v>
      </c>
      <c r="P454" s="221">
        <f t="shared" si="74"/>
        <v>0</v>
      </c>
      <c r="Q454" s="217" t="str">
        <f>IFERROR(VLOOKUP(B454,'[4]Выполнение 1'!$B$7:$D$236,3,0),"-")</f>
        <v>-</v>
      </c>
      <c r="R454" s="178" t="str">
        <f t="shared" si="75"/>
        <v>-</v>
      </c>
      <c r="S454" s="177"/>
      <c r="T454" s="184">
        <f t="shared" si="76"/>
        <v>0</v>
      </c>
      <c r="U454" s="224">
        <v>1</v>
      </c>
      <c r="V454" s="241">
        <v>252.5</v>
      </c>
      <c r="W454" s="246">
        <v>1</v>
      </c>
      <c r="X454" s="246">
        <v>252.5</v>
      </c>
      <c r="Y454" s="247">
        <f t="shared" si="77"/>
        <v>0</v>
      </c>
      <c r="Z454" s="247">
        <f t="shared" si="78"/>
        <v>0</v>
      </c>
      <c r="AA454" s="227" t="str">
        <f>IFERROR(VLOOKUP(B454,[5]Поставка!$B$3:$AA$2063,26,0),"-")</f>
        <v>-</v>
      </c>
      <c r="AB454" s="229" t="str">
        <f>IFERROR(VLOOKUP(C454,'[6]Приложение №1'!$C$7:$F$124,4,0),"-")</f>
        <v>-</v>
      </c>
    </row>
    <row r="455" spans="1:28" ht="16.149999999999999" customHeight="1" x14ac:dyDescent="0.25">
      <c r="A455" s="66" t="s">
        <v>1378</v>
      </c>
      <c r="B455" s="201" t="s">
        <v>1379</v>
      </c>
      <c r="C455" s="201" t="s">
        <v>1380</v>
      </c>
      <c r="D455" s="66">
        <v>1</v>
      </c>
      <c r="E455" s="182">
        <v>268.2</v>
      </c>
      <c r="F455" s="182">
        <v>268.2</v>
      </c>
      <c r="G455" s="173">
        <f>IFERROR(VLOOKUP(B455,'[1]ВОМ КГ-3 СОЭКС'!$C$3:$K$2063,9,0),"-")</f>
        <v>0</v>
      </c>
      <c r="H455" s="174">
        <f>IFERROR(VLOOKUP(B455,'[1]ВОМ КГ-3 СОЭКС'!$C$3:$L$2063,10,0),"-")</f>
        <v>0</v>
      </c>
      <c r="I455" s="175" t="str">
        <f>IFERROR(VLOOKUP(B455,[2]Отгрузки!$B$313:$C$510,2,0),"-")</f>
        <v>-</v>
      </c>
      <c r="J455" s="176" t="str">
        <f t="shared" si="79"/>
        <v>-</v>
      </c>
      <c r="K455" s="179" t="str">
        <f>IFERROR(VLOOKUP(B455,'[3]08.10.25'!$B$305:$C$502,2,0),"-")</f>
        <v>-</v>
      </c>
      <c r="L455" s="180" t="str">
        <f t="shared" si="70"/>
        <v>-</v>
      </c>
      <c r="M455" s="181" t="str">
        <f t="shared" si="71"/>
        <v>-</v>
      </c>
      <c r="N455" s="214" t="str">
        <f t="shared" si="72"/>
        <v>-</v>
      </c>
      <c r="O455" s="220">
        <f t="shared" si="73"/>
        <v>0</v>
      </c>
      <c r="P455" s="221">
        <f t="shared" si="74"/>
        <v>0</v>
      </c>
      <c r="Q455" s="217" t="str">
        <f>IFERROR(VLOOKUP(B455,'[4]Выполнение 1'!$B$7:$D$236,3,0),"-")</f>
        <v>-</v>
      </c>
      <c r="R455" s="178" t="str">
        <f t="shared" si="75"/>
        <v>-</v>
      </c>
      <c r="S455" s="177"/>
      <c r="T455" s="184">
        <f t="shared" si="76"/>
        <v>0</v>
      </c>
      <c r="U455" s="224">
        <v>1</v>
      </c>
      <c r="V455" s="241">
        <v>268.2</v>
      </c>
      <c r="W455" s="246">
        <v>1</v>
      </c>
      <c r="X455" s="246">
        <v>268.2</v>
      </c>
      <c r="Y455" s="247">
        <f t="shared" si="77"/>
        <v>0</v>
      </c>
      <c r="Z455" s="247">
        <f t="shared" si="78"/>
        <v>0</v>
      </c>
      <c r="AA455" s="227" t="str">
        <f>IFERROR(VLOOKUP(B455,[5]Поставка!$B$3:$AA$2063,26,0),"-")</f>
        <v>-</v>
      </c>
      <c r="AB455" s="229" t="str">
        <f>IFERROR(VLOOKUP(C455,'[6]Приложение №1'!$C$7:$F$124,4,0),"-")</f>
        <v>-</v>
      </c>
    </row>
    <row r="456" spans="1:28" ht="16.149999999999999" customHeight="1" x14ac:dyDescent="0.25">
      <c r="A456" s="66" t="s">
        <v>1381</v>
      </c>
      <c r="B456" s="201" t="s">
        <v>1382</v>
      </c>
      <c r="C456" s="201" t="s">
        <v>1383</v>
      </c>
      <c r="D456" s="66">
        <v>1</v>
      </c>
      <c r="E456" s="182">
        <v>316.3</v>
      </c>
      <c r="F456" s="182">
        <v>316.3</v>
      </c>
      <c r="G456" s="173">
        <f>IFERROR(VLOOKUP(B456,'[1]ВОМ КГ-3 СОЭКС'!$C$3:$K$2063,9,0),"-")</f>
        <v>0</v>
      </c>
      <c r="H456" s="174">
        <f>IFERROR(VLOOKUP(B456,'[1]ВОМ КГ-3 СОЭКС'!$C$3:$L$2063,10,0),"-")</f>
        <v>0</v>
      </c>
      <c r="I456" s="175" t="str">
        <f>IFERROR(VLOOKUP(B456,[2]Отгрузки!$B$313:$C$510,2,0),"-")</f>
        <v>-</v>
      </c>
      <c r="J456" s="176" t="str">
        <f t="shared" si="79"/>
        <v>-</v>
      </c>
      <c r="K456" s="179" t="str">
        <f>IFERROR(VLOOKUP(B456,'[3]08.10.25'!$B$305:$C$502,2,0),"-")</f>
        <v>-</v>
      </c>
      <c r="L456" s="180" t="str">
        <f t="shared" si="70"/>
        <v>-</v>
      </c>
      <c r="M456" s="181" t="str">
        <f t="shared" si="71"/>
        <v>-</v>
      </c>
      <c r="N456" s="214" t="str">
        <f t="shared" si="72"/>
        <v>-</v>
      </c>
      <c r="O456" s="220">
        <f t="shared" si="73"/>
        <v>0</v>
      </c>
      <c r="P456" s="221">
        <f t="shared" si="74"/>
        <v>0</v>
      </c>
      <c r="Q456" s="217" t="str">
        <f>IFERROR(VLOOKUP(B456,'[4]Выполнение 1'!$B$7:$D$236,3,0),"-")</f>
        <v>-</v>
      </c>
      <c r="R456" s="178" t="str">
        <f t="shared" si="75"/>
        <v>-</v>
      </c>
      <c r="S456" s="177"/>
      <c r="T456" s="184">
        <f t="shared" si="76"/>
        <v>0</v>
      </c>
      <c r="U456" s="224">
        <v>1</v>
      </c>
      <c r="V456" s="241">
        <v>316.3</v>
      </c>
      <c r="W456" s="246">
        <v>1</v>
      </c>
      <c r="X456" s="246">
        <v>316.3</v>
      </c>
      <c r="Y456" s="247">
        <f t="shared" si="77"/>
        <v>0</v>
      </c>
      <c r="Z456" s="247">
        <f t="shared" si="78"/>
        <v>0</v>
      </c>
      <c r="AA456" s="227" t="str">
        <f>IFERROR(VLOOKUP(B456,[5]Поставка!$B$3:$AA$2063,26,0),"-")</f>
        <v>-</v>
      </c>
      <c r="AB456" s="229" t="str">
        <f>IFERROR(VLOOKUP(C456,'[6]Приложение №1'!$C$7:$F$124,4,0),"-")</f>
        <v>-</v>
      </c>
    </row>
    <row r="457" spans="1:28" ht="16.149999999999999" customHeight="1" x14ac:dyDescent="0.25">
      <c r="A457" s="66" t="s">
        <v>1384</v>
      </c>
      <c r="B457" s="201" t="s">
        <v>1385</v>
      </c>
      <c r="C457" s="201" t="s">
        <v>1386</v>
      </c>
      <c r="D457" s="66">
        <v>1</v>
      </c>
      <c r="E457" s="182">
        <v>316.3</v>
      </c>
      <c r="F457" s="182">
        <v>316.3</v>
      </c>
      <c r="G457" s="173">
        <f>IFERROR(VLOOKUP(B457,'[1]ВОМ КГ-3 СОЭКС'!$C$3:$K$2063,9,0),"-")</f>
        <v>0</v>
      </c>
      <c r="H457" s="174">
        <f>IFERROR(VLOOKUP(B457,'[1]ВОМ КГ-3 СОЭКС'!$C$3:$L$2063,10,0),"-")</f>
        <v>0</v>
      </c>
      <c r="I457" s="175" t="str">
        <f>IFERROR(VLOOKUP(B457,[2]Отгрузки!$B$313:$C$510,2,0),"-")</f>
        <v>-</v>
      </c>
      <c r="J457" s="176" t="str">
        <f t="shared" si="79"/>
        <v>-</v>
      </c>
      <c r="K457" s="179" t="str">
        <f>IFERROR(VLOOKUP(B457,'[3]08.10.25'!$B$305:$C$502,2,0),"-")</f>
        <v>-</v>
      </c>
      <c r="L457" s="180" t="str">
        <f t="shared" si="70"/>
        <v>-</v>
      </c>
      <c r="M457" s="181" t="str">
        <f t="shared" si="71"/>
        <v>-</v>
      </c>
      <c r="N457" s="214" t="str">
        <f t="shared" si="72"/>
        <v>-</v>
      </c>
      <c r="O457" s="220">
        <f t="shared" si="73"/>
        <v>0</v>
      </c>
      <c r="P457" s="221">
        <f t="shared" si="74"/>
        <v>0</v>
      </c>
      <c r="Q457" s="217" t="str">
        <f>IFERROR(VLOOKUP(B457,'[4]Выполнение 1'!$B$7:$D$236,3,0),"-")</f>
        <v>-</v>
      </c>
      <c r="R457" s="178" t="str">
        <f t="shared" si="75"/>
        <v>-</v>
      </c>
      <c r="S457" s="177"/>
      <c r="T457" s="184">
        <f t="shared" si="76"/>
        <v>0</v>
      </c>
      <c r="U457" s="224">
        <v>1</v>
      </c>
      <c r="V457" s="241">
        <v>316.3</v>
      </c>
      <c r="W457" s="246">
        <v>1</v>
      </c>
      <c r="X457" s="246">
        <v>316.3</v>
      </c>
      <c r="Y457" s="247">
        <f t="shared" si="77"/>
        <v>0</v>
      </c>
      <c r="Z457" s="247">
        <f t="shared" si="78"/>
        <v>0</v>
      </c>
      <c r="AA457" s="227" t="str">
        <f>IFERROR(VLOOKUP(B457,[5]Поставка!$B$3:$AA$2063,26,0),"-")</f>
        <v>-</v>
      </c>
      <c r="AB457" s="229" t="str">
        <f>IFERROR(VLOOKUP(C457,'[6]Приложение №1'!$C$7:$F$124,4,0),"-")</f>
        <v>-</v>
      </c>
    </row>
    <row r="458" spans="1:28" ht="16.149999999999999" customHeight="1" x14ac:dyDescent="0.25">
      <c r="A458" s="66" t="s">
        <v>1387</v>
      </c>
      <c r="B458" s="201" t="s">
        <v>1388</v>
      </c>
      <c r="C458" s="201" t="s">
        <v>1389</v>
      </c>
      <c r="D458" s="66">
        <v>1</v>
      </c>
      <c r="E458" s="182">
        <v>211.3</v>
      </c>
      <c r="F458" s="182">
        <v>211.3</v>
      </c>
      <c r="G458" s="173">
        <f>IFERROR(VLOOKUP(B458,'[1]ВОМ КГ-3 СОЭКС'!$C$3:$K$2063,9,0),"-")</f>
        <v>1</v>
      </c>
      <c r="H458" s="174">
        <f>IFERROR(VLOOKUP(B458,'[1]ВОМ КГ-3 СОЭКС'!$C$3:$L$2063,10,0),"-")</f>
        <v>211.3</v>
      </c>
      <c r="I458" s="175" t="str">
        <f>IFERROR(VLOOKUP(B458,[2]Отгрузки!$B$313:$C$510,2,0),"-")</f>
        <v>-</v>
      </c>
      <c r="J458" s="176" t="str">
        <f t="shared" si="79"/>
        <v>-</v>
      </c>
      <c r="K458" s="179" t="str">
        <f>IFERROR(VLOOKUP(B458,'[3]08.10.25'!$B$305:$C$502,2,0),"-")</f>
        <v>-</v>
      </c>
      <c r="L458" s="180" t="str">
        <f t="shared" si="70"/>
        <v>-</v>
      </c>
      <c r="M458" s="181" t="str">
        <f t="shared" si="71"/>
        <v>-</v>
      </c>
      <c r="N458" s="214" t="str">
        <f t="shared" si="72"/>
        <v>-</v>
      </c>
      <c r="O458" s="220">
        <f t="shared" si="73"/>
        <v>1</v>
      </c>
      <c r="P458" s="221">
        <f t="shared" si="74"/>
        <v>211.3</v>
      </c>
      <c r="Q458" s="217" t="str">
        <f>IFERROR(VLOOKUP(B458,'[4]Выполнение 1'!$B$7:$D$236,3,0),"-")</f>
        <v>-</v>
      </c>
      <c r="R458" s="178" t="str">
        <f t="shared" si="75"/>
        <v>-</v>
      </c>
      <c r="S458" s="177"/>
      <c r="T458" s="184">
        <f t="shared" si="76"/>
        <v>0</v>
      </c>
      <c r="U458" s="224">
        <v>0</v>
      </c>
      <c r="V458" s="241">
        <v>0</v>
      </c>
      <c r="W458" s="246" t="s">
        <v>5183</v>
      </c>
      <c r="X458" s="246" t="s">
        <v>5183</v>
      </c>
      <c r="Y458" s="247">
        <f t="shared" si="77"/>
        <v>0</v>
      </c>
      <c r="Z458" s="247">
        <f t="shared" si="78"/>
        <v>0</v>
      </c>
      <c r="AA458" s="227" t="str">
        <f>IFERROR(VLOOKUP(B458,[5]Поставка!$B$3:$AA$2063,26,0),"-")</f>
        <v>-</v>
      </c>
      <c r="AB458" s="229" t="str">
        <f>IFERROR(VLOOKUP(C458,'[6]Приложение №1'!$C$7:$F$124,4,0),"-")</f>
        <v>-</v>
      </c>
    </row>
    <row r="459" spans="1:28" ht="16.149999999999999" customHeight="1" x14ac:dyDescent="0.25">
      <c r="A459" s="66" t="s">
        <v>1390</v>
      </c>
      <c r="B459" s="201" t="s">
        <v>1391</v>
      </c>
      <c r="C459" s="201" t="s">
        <v>1392</v>
      </c>
      <c r="D459" s="66">
        <v>1</v>
      </c>
      <c r="E459" s="182">
        <v>211.3</v>
      </c>
      <c r="F459" s="182">
        <v>211.3</v>
      </c>
      <c r="G459" s="173">
        <f>IFERROR(VLOOKUP(B459,'[1]ВОМ КГ-3 СОЭКС'!$C$3:$K$2063,9,0),"-")</f>
        <v>1</v>
      </c>
      <c r="H459" s="174">
        <f>IFERROR(VLOOKUP(B459,'[1]ВОМ КГ-3 СОЭКС'!$C$3:$L$2063,10,0),"-")</f>
        <v>211.3</v>
      </c>
      <c r="I459" s="175" t="str">
        <f>IFERROR(VLOOKUP(B459,[2]Отгрузки!$B$313:$C$510,2,0),"-")</f>
        <v>-</v>
      </c>
      <c r="J459" s="176" t="str">
        <f t="shared" si="79"/>
        <v>-</v>
      </c>
      <c r="K459" s="179" t="str">
        <f>IFERROR(VLOOKUP(B459,'[3]08.10.25'!$B$305:$C$502,2,0),"-")</f>
        <v>-</v>
      </c>
      <c r="L459" s="180" t="str">
        <f t="shared" si="70"/>
        <v>-</v>
      </c>
      <c r="M459" s="181" t="str">
        <f t="shared" si="71"/>
        <v>-</v>
      </c>
      <c r="N459" s="214" t="str">
        <f t="shared" si="72"/>
        <v>-</v>
      </c>
      <c r="O459" s="220">
        <f t="shared" si="73"/>
        <v>1</v>
      </c>
      <c r="P459" s="221">
        <f t="shared" si="74"/>
        <v>211.3</v>
      </c>
      <c r="Q459" s="217" t="str">
        <f>IFERROR(VLOOKUP(B459,'[4]Выполнение 1'!$B$7:$D$236,3,0),"-")</f>
        <v>-</v>
      </c>
      <c r="R459" s="178" t="str">
        <f t="shared" si="75"/>
        <v>-</v>
      </c>
      <c r="S459" s="177"/>
      <c r="T459" s="184">
        <f t="shared" si="76"/>
        <v>0</v>
      </c>
      <c r="U459" s="224">
        <v>0</v>
      </c>
      <c r="V459" s="241">
        <v>0</v>
      </c>
      <c r="W459" s="246" t="s">
        <v>5183</v>
      </c>
      <c r="X459" s="246" t="s">
        <v>5183</v>
      </c>
      <c r="Y459" s="247">
        <f t="shared" si="77"/>
        <v>0</v>
      </c>
      <c r="Z459" s="247">
        <f t="shared" si="78"/>
        <v>0</v>
      </c>
      <c r="AA459" s="227" t="str">
        <f>IFERROR(VLOOKUP(B459,[5]Поставка!$B$3:$AA$2063,26,0),"-")</f>
        <v>-</v>
      </c>
      <c r="AB459" s="229" t="str">
        <f>IFERROR(VLOOKUP(C459,'[6]Приложение №1'!$C$7:$F$124,4,0),"-")</f>
        <v>-</v>
      </c>
    </row>
    <row r="460" spans="1:28" ht="16.149999999999999" customHeight="1" x14ac:dyDescent="0.25">
      <c r="A460" s="66" t="s">
        <v>1393</v>
      </c>
      <c r="B460" s="201" t="s">
        <v>1394</v>
      </c>
      <c r="C460" s="201" t="s">
        <v>1395</v>
      </c>
      <c r="D460" s="66">
        <v>2</v>
      </c>
      <c r="E460" s="182">
        <v>225.4</v>
      </c>
      <c r="F460" s="182">
        <v>450.8</v>
      </c>
      <c r="G460" s="173">
        <f>IFERROR(VLOOKUP(B460,'[1]ВОМ КГ-3 СОЭКС'!$C$3:$K$2063,9,0),"-")</f>
        <v>0</v>
      </c>
      <c r="H460" s="174">
        <f>IFERROR(VLOOKUP(B460,'[1]ВОМ КГ-3 СОЭКС'!$C$3:$L$2063,10,0),"-")</f>
        <v>0</v>
      </c>
      <c r="I460" s="175" t="str">
        <f>IFERROR(VLOOKUP(B460,[2]Отгрузки!$B$313:$C$510,2,0),"-")</f>
        <v>-</v>
      </c>
      <c r="J460" s="176" t="str">
        <f t="shared" si="79"/>
        <v>-</v>
      </c>
      <c r="K460" s="179" t="str">
        <f>IFERROR(VLOOKUP(B460,'[3]08.10.25'!$B$305:$C$502,2,0),"-")</f>
        <v>-</v>
      </c>
      <c r="L460" s="180" t="str">
        <f t="shared" si="70"/>
        <v>-</v>
      </c>
      <c r="M460" s="181" t="str">
        <f t="shared" si="71"/>
        <v>-</v>
      </c>
      <c r="N460" s="214" t="str">
        <f t="shared" si="72"/>
        <v>-</v>
      </c>
      <c r="O460" s="220">
        <f t="shared" si="73"/>
        <v>0</v>
      </c>
      <c r="P460" s="221">
        <f t="shared" si="74"/>
        <v>0</v>
      </c>
      <c r="Q460" s="217" t="str">
        <f>IFERROR(VLOOKUP(B460,'[4]Выполнение 1'!$B$7:$D$236,3,0),"-")</f>
        <v>-</v>
      </c>
      <c r="R460" s="178" t="str">
        <f t="shared" si="75"/>
        <v>-</v>
      </c>
      <c r="S460" s="177"/>
      <c r="T460" s="184">
        <f t="shared" si="76"/>
        <v>0</v>
      </c>
      <c r="U460" s="224">
        <v>2</v>
      </c>
      <c r="V460" s="241">
        <v>450.8</v>
      </c>
      <c r="W460" s="246">
        <v>2</v>
      </c>
      <c r="X460" s="246">
        <v>450.8</v>
      </c>
      <c r="Y460" s="247">
        <f t="shared" si="77"/>
        <v>0</v>
      </c>
      <c r="Z460" s="247">
        <f t="shared" si="78"/>
        <v>0</v>
      </c>
      <c r="AA460" s="227" t="str">
        <f>IFERROR(VLOOKUP(B460,[5]Поставка!$B$3:$AA$2063,26,0),"-")</f>
        <v>-</v>
      </c>
      <c r="AB460" s="229" t="str">
        <f>IFERROR(VLOOKUP(C460,'[6]Приложение №1'!$C$7:$F$124,4,0),"-")</f>
        <v>-</v>
      </c>
    </row>
    <row r="461" spans="1:28" ht="16.149999999999999" customHeight="1" x14ac:dyDescent="0.25">
      <c r="A461" s="66" t="s">
        <v>1396</v>
      </c>
      <c r="B461" s="201" t="s">
        <v>1397</v>
      </c>
      <c r="C461" s="201" t="s">
        <v>1398</v>
      </c>
      <c r="D461" s="66">
        <v>2</v>
      </c>
      <c r="E461" s="182">
        <v>225.4</v>
      </c>
      <c r="F461" s="182">
        <v>450.8</v>
      </c>
      <c r="G461" s="173">
        <f>IFERROR(VLOOKUP(B461,'[1]ВОМ КГ-3 СОЭКС'!$C$3:$K$2063,9,0),"-")</f>
        <v>2</v>
      </c>
      <c r="H461" s="174">
        <f>IFERROR(VLOOKUP(B461,'[1]ВОМ КГ-3 СОЭКС'!$C$3:$L$2063,10,0),"-")</f>
        <v>450.8</v>
      </c>
      <c r="I461" s="175" t="str">
        <f>IFERROR(VLOOKUP(B461,[2]Отгрузки!$B$313:$C$510,2,0),"-")</f>
        <v>-</v>
      </c>
      <c r="J461" s="176" t="str">
        <f t="shared" si="79"/>
        <v>-</v>
      </c>
      <c r="K461" s="179" t="str">
        <f>IFERROR(VLOOKUP(B461,'[3]08.10.25'!$B$305:$C$502,2,0),"-")</f>
        <v>-</v>
      </c>
      <c r="L461" s="180" t="str">
        <f t="shared" si="70"/>
        <v>-</v>
      </c>
      <c r="M461" s="181" t="str">
        <f t="shared" si="71"/>
        <v>-</v>
      </c>
      <c r="N461" s="214" t="str">
        <f t="shared" si="72"/>
        <v>-</v>
      </c>
      <c r="O461" s="220">
        <f t="shared" si="73"/>
        <v>2</v>
      </c>
      <c r="P461" s="221">
        <f t="shared" si="74"/>
        <v>450.8</v>
      </c>
      <c r="Q461" s="217" t="str">
        <f>IFERROR(VLOOKUP(B461,'[4]Выполнение 1'!$B$7:$D$236,3,0),"-")</f>
        <v>-</v>
      </c>
      <c r="R461" s="178" t="str">
        <f t="shared" si="75"/>
        <v>-</v>
      </c>
      <c r="S461" s="177"/>
      <c r="T461" s="184">
        <f t="shared" si="76"/>
        <v>0</v>
      </c>
      <c r="U461" s="224">
        <v>0</v>
      </c>
      <c r="V461" s="241">
        <v>0</v>
      </c>
      <c r="W461" s="246" t="s">
        <v>5183</v>
      </c>
      <c r="X461" s="246" t="s">
        <v>5183</v>
      </c>
      <c r="Y461" s="247">
        <f t="shared" si="77"/>
        <v>0</v>
      </c>
      <c r="Z461" s="247">
        <f t="shared" si="78"/>
        <v>0</v>
      </c>
      <c r="AA461" s="227" t="str">
        <f>IFERROR(VLOOKUP(B461,[5]Поставка!$B$3:$AA$2063,26,0),"-")</f>
        <v>-</v>
      </c>
      <c r="AB461" s="229" t="str">
        <f>IFERROR(VLOOKUP(C461,'[6]Приложение №1'!$C$7:$F$124,4,0),"-")</f>
        <v>-</v>
      </c>
    </row>
    <row r="462" spans="1:28" ht="16.149999999999999" customHeight="1" x14ac:dyDescent="0.25">
      <c r="A462" s="66" t="s">
        <v>1399</v>
      </c>
      <c r="B462" s="201" t="s">
        <v>1400</v>
      </c>
      <c r="C462" s="201" t="s">
        <v>1401</v>
      </c>
      <c r="D462" s="66">
        <v>1</v>
      </c>
      <c r="E462" s="182">
        <v>264.8</v>
      </c>
      <c r="F462" s="182">
        <v>264.8</v>
      </c>
      <c r="G462" s="173">
        <f>IFERROR(VLOOKUP(B462,'[1]ВОМ КГ-3 СОЭКС'!$C$3:$K$2063,9,0),"-")</f>
        <v>1</v>
      </c>
      <c r="H462" s="174">
        <f>IFERROR(VLOOKUP(B462,'[1]ВОМ КГ-3 СОЭКС'!$C$3:$L$2063,10,0),"-")</f>
        <v>264.8</v>
      </c>
      <c r="I462" s="175" t="str">
        <f>IFERROR(VLOOKUP(B462,[2]Отгрузки!$B$313:$C$510,2,0),"-")</f>
        <v>-</v>
      </c>
      <c r="J462" s="176" t="str">
        <f t="shared" si="79"/>
        <v>-</v>
      </c>
      <c r="K462" s="179" t="str">
        <f>IFERROR(VLOOKUP(B462,'[3]08.10.25'!$B$305:$C$502,2,0),"-")</f>
        <v>-</v>
      </c>
      <c r="L462" s="180" t="str">
        <f t="shared" si="70"/>
        <v>-</v>
      </c>
      <c r="M462" s="181" t="str">
        <f t="shared" si="71"/>
        <v>-</v>
      </c>
      <c r="N462" s="214" t="str">
        <f t="shared" si="72"/>
        <v>-</v>
      </c>
      <c r="O462" s="220">
        <f t="shared" si="73"/>
        <v>1</v>
      </c>
      <c r="P462" s="221">
        <f t="shared" si="74"/>
        <v>264.8</v>
      </c>
      <c r="Q462" s="217" t="str">
        <f>IFERROR(VLOOKUP(B462,'[4]Выполнение 1'!$B$7:$D$236,3,0),"-")</f>
        <v>-</v>
      </c>
      <c r="R462" s="178" t="str">
        <f t="shared" si="75"/>
        <v>-</v>
      </c>
      <c r="S462" s="177"/>
      <c r="T462" s="184">
        <f t="shared" si="76"/>
        <v>0</v>
      </c>
      <c r="U462" s="224">
        <v>0</v>
      </c>
      <c r="V462" s="241">
        <v>0</v>
      </c>
      <c r="W462" s="246" t="s">
        <v>5183</v>
      </c>
      <c r="X462" s="246" t="s">
        <v>5183</v>
      </c>
      <c r="Y462" s="247">
        <f t="shared" si="77"/>
        <v>0</v>
      </c>
      <c r="Z462" s="247">
        <f t="shared" si="78"/>
        <v>0</v>
      </c>
      <c r="AA462" s="227" t="str">
        <f>IFERROR(VLOOKUP(B462,[5]Поставка!$B$3:$AA$2063,26,0),"-")</f>
        <v>-</v>
      </c>
      <c r="AB462" s="229" t="str">
        <f>IFERROR(VLOOKUP(C462,'[6]Приложение №1'!$C$7:$F$124,4,0),"-")</f>
        <v>-</v>
      </c>
    </row>
    <row r="463" spans="1:28" ht="16.149999999999999" customHeight="1" x14ac:dyDescent="0.25">
      <c r="A463" s="66" t="s">
        <v>1402</v>
      </c>
      <c r="B463" s="201" t="s">
        <v>1403</v>
      </c>
      <c r="C463" s="201" t="s">
        <v>1404</v>
      </c>
      <c r="D463" s="66">
        <v>1</v>
      </c>
      <c r="E463" s="182">
        <v>264.2</v>
      </c>
      <c r="F463" s="182">
        <v>264.2</v>
      </c>
      <c r="G463" s="173">
        <f>IFERROR(VLOOKUP(B463,'[1]ВОМ КГ-3 СОЭКС'!$C$3:$K$2063,9,0),"-")</f>
        <v>0</v>
      </c>
      <c r="H463" s="174">
        <f>IFERROR(VLOOKUP(B463,'[1]ВОМ КГ-3 СОЭКС'!$C$3:$L$2063,10,0),"-")</f>
        <v>0</v>
      </c>
      <c r="I463" s="175" t="str">
        <f>IFERROR(VLOOKUP(B463,[2]Отгрузки!$B$313:$C$510,2,0),"-")</f>
        <v>-</v>
      </c>
      <c r="J463" s="176" t="str">
        <f t="shared" si="79"/>
        <v>-</v>
      </c>
      <c r="K463" s="179" t="str">
        <f>IFERROR(VLOOKUP(B463,'[3]08.10.25'!$B$305:$C$502,2,0),"-")</f>
        <v>-</v>
      </c>
      <c r="L463" s="180" t="str">
        <f t="shared" si="70"/>
        <v>-</v>
      </c>
      <c r="M463" s="181" t="str">
        <f t="shared" si="71"/>
        <v>-</v>
      </c>
      <c r="N463" s="214" t="str">
        <f t="shared" si="72"/>
        <v>-</v>
      </c>
      <c r="O463" s="220">
        <f t="shared" si="73"/>
        <v>0</v>
      </c>
      <c r="P463" s="221">
        <f t="shared" si="74"/>
        <v>0</v>
      </c>
      <c r="Q463" s="217" t="str">
        <f>IFERROR(VLOOKUP(B463,'[4]Выполнение 1'!$B$7:$D$236,3,0),"-")</f>
        <v>-</v>
      </c>
      <c r="R463" s="178" t="str">
        <f t="shared" si="75"/>
        <v>-</v>
      </c>
      <c r="S463" s="177"/>
      <c r="T463" s="184">
        <f t="shared" si="76"/>
        <v>0</v>
      </c>
      <c r="U463" s="224">
        <v>1</v>
      </c>
      <c r="V463" s="241">
        <v>264.2</v>
      </c>
      <c r="W463" s="246">
        <v>1</v>
      </c>
      <c r="X463" s="246">
        <v>264.2</v>
      </c>
      <c r="Y463" s="247">
        <f t="shared" si="77"/>
        <v>0</v>
      </c>
      <c r="Z463" s="247">
        <f t="shared" si="78"/>
        <v>0</v>
      </c>
      <c r="AA463" s="227" t="str">
        <f>IFERROR(VLOOKUP(B463,[5]Поставка!$B$3:$AA$2063,26,0),"-")</f>
        <v>-</v>
      </c>
      <c r="AB463" s="229" t="str">
        <f>IFERROR(VLOOKUP(C463,'[6]Приложение №1'!$C$7:$F$124,4,0),"-")</f>
        <v>-</v>
      </c>
    </row>
    <row r="464" spans="1:28" ht="16.149999999999999" customHeight="1" x14ac:dyDescent="0.25">
      <c r="A464" s="66" t="s">
        <v>1405</v>
      </c>
      <c r="B464" s="201" t="s">
        <v>1406</v>
      </c>
      <c r="C464" s="201" t="s">
        <v>1407</v>
      </c>
      <c r="D464" s="66">
        <v>1</v>
      </c>
      <c r="E464" s="182">
        <v>273.60000000000002</v>
      </c>
      <c r="F464" s="182">
        <v>273.60000000000002</v>
      </c>
      <c r="G464" s="173">
        <f>IFERROR(VLOOKUP(B464,'[1]ВОМ КГ-3 СОЭКС'!$C$3:$K$2063,9,0),"-")</f>
        <v>1</v>
      </c>
      <c r="H464" s="174">
        <f>IFERROR(VLOOKUP(B464,'[1]ВОМ КГ-3 СОЭКС'!$C$3:$L$2063,10,0),"-")</f>
        <v>273.60000000000002</v>
      </c>
      <c r="I464" s="175" t="str">
        <f>IFERROR(VLOOKUP(B464,[2]Отгрузки!$B$313:$C$510,2,0),"-")</f>
        <v>-</v>
      </c>
      <c r="J464" s="176" t="str">
        <f t="shared" si="79"/>
        <v>-</v>
      </c>
      <c r="K464" s="179" t="str">
        <f>IFERROR(VLOOKUP(B464,'[3]08.10.25'!$B$305:$C$502,2,0),"-")</f>
        <v>-</v>
      </c>
      <c r="L464" s="180" t="str">
        <f t="shared" si="70"/>
        <v>-</v>
      </c>
      <c r="M464" s="181" t="str">
        <f t="shared" si="71"/>
        <v>-</v>
      </c>
      <c r="N464" s="214" t="str">
        <f t="shared" si="72"/>
        <v>-</v>
      </c>
      <c r="O464" s="220">
        <f t="shared" si="73"/>
        <v>1</v>
      </c>
      <c r="P464" s="221">
        <f t="shared" si="74"/>
        <v>273.60000000000002</v>
      </c>
      <c r="Q464" s="217" t="str">
        <f>IFERROR(VLOOKUP(B464,'[4]Выполнение 1'!$B$7:$D$236,3,0),"-")</f>
        <v>-</v>
      </c>
      <c r="R464" s="178" t="str">
        <f t="shared" si="75"/>
        <v>-</v>
      </c>
      <c r="S464" s="177"/>
      <c r="T464" s="184">
        <f t="shared" si="76"/>
        <v>0</v>
      </c>
      <c r="U464" s="224">
        <v>0</v>
      </c>
      <c r="V464" s="241">
        <v>0</v>
      </c>
      <c r="W464" s="246" t="s">
        <v>5183</v>
      </c>
      <c r="X464" s="246" t="s">
        <v>5183</v>
      </c>
      <c r="Y464" s="247">
        <f t="shared" si="77"/>
        <v>0</v>
      </c>
      <c r="Z464" s="247">
        <f t="shared" si="78"/>
        <v>0</v>
      </c>
      <c r="AA464" s="227" t="str">
        <f>IFERROR(VLOOKUP(B464,[5]Поставка!$B$3:$AA$2063,26,0),"-")</f>
        <v>-</v>
      </c>
      <c r="AB464" s="229" t="str">
        <f>IFERROR(VLOOKUP(C464,'[6]Приложение №1'!$C$7:$F$124,4,0),"-")</f>
        <v>-</v>
      </c>
    </row>
    <row r="465" spans="1:28" ht="16.149999999999999" customHeight="1" x14ac:dyDescent="0.25">
      <c r="A465" s="66" t="s">
        <v>1408</v>
      </c>
      <c r="B465" s="201" t="s">
        <v>1409</v>
      </c>
      <c r="C465" s="201" t="s">
        <v>1410</v>
      </c>
      <c r="D465" s="66">
        <v>1</v>
      </c>
      <c r="E465" s="182">
        <v>274.60000000000002</v>
      </c>
      <c r="F465" s="182">
        <v>274.60000000000002</v>
      </c>
      <c r="G465" s="173">
        <f>IFERROR(VLOOKUP(B465,'[1]ВОМ КГ-3 СОЭКС'!$C$3:$K$2063,9,0),"-")</f>
        <v>1</v>
      </c>
      <c r="H465" s="174">
        <f>IFERROR(VLOOKUP(B465,'[1]ВОМ КГ-3 СОЭКС'!$C$3:$L$2063,10,0),"-")</f>
        <v>274.60000000000002</v>
      </c>
      <c r="I465" s="175" t="str">
        <f>IFERROR(VLOOKUP(B465,[2]Отгрузки!$B$313:$C$510,2,0),"-")</f>
        <v>-</v>
      </c>
      <c r="J465" s="176" t="str">
        <f t="shared" si="79"/>
        <v>-</v>
      </c>
      <c r="K465" s="179" t="str">
        <f>IFERROR(VLOOKUP(B465,'[3]08.10.25'!$B$305:$C$502,2,0),"-")</f>
        <v>-</v>
      </c>
      <c r="L465" s="180" t="str">
        <f t="shared" si="70"/>
        <v>-</v>
      </c>
      <c r="M465" s="181" t="str">
        <f t="shared" si="71"/>
        <v>-</v>
      </c>
      <c r="N465" s="214" t="str">
        <f t="shared" si="72"/>
        <v>-</v>
      </c>
      <c r="O465" s="220">
        <f t="shared" si="73"/>
        <v>1</v>
      </c>
      <c r="P465" s="221">
        <f t="shared" si="74"/>
        <v>274.60000000000002</v>
      </c>
      <c r="Q465" s="217" t="str">
        <f>IFERROR(VLOOKUP(B465,'[4]Выполнение 1'!$B$7:$D$236,3,0),"-")</f>
        <v>-</v>
      </c>
      <c r="R465" s="178" t="str">
        <f t="shared" si="75"/>
        <v>-</v>
      </c>
      <c r="S465" s="177"/>
      <c r="T465" s="184">
        <f t="shared" si="76"/>
        <v>0</v>
      </c>
      <c r="U465" s="224">
        <v>0</v>
      </c>
      <c r="V465" s="241">
        <v>0</v>
      </c>
      <c r="W465" s="246" t="s">
        <v>5183</v>
      </c>
      <c r="X465" s="246" t="s">
        <v>5183</v>
      </c>
      <c r="Y465" s="247">
        <f t="shared" si="77"/>
        <v>0</v>
      </c>
      <c r="Z465" s="247">
        <f t="shared" si="78"/>
        <v>0</v>
      </c>
      <c r="AA465" s="227" t="str">
        <f>IFERROR(VLOOKUP(B465,[5]Поставка!$B$3:$AA$2063,26,0),"-")</f>
        <v>-</v>
      </c>
      <c r="AB465" s="229" t="str">
        <f>IFERROR(VLOOKUP(C465,'[6]Приложение №1'!$C$7:$F$124,4,0),"-")</f>
        <v>-</v>
      </c>
    </row>
    <row r="466" spans="1:28" ht="16.149999999999999" customHeight="1" x14ac:dyDescent="0.25">
      <c r="A466" s="66" t="s">
        <v>1411</v>
      </c>
      <c r="B466" s="201" t="s">
        <v>1412</v>
      </c>
      <c r="C466" s="201" t="s">
        <v>1413</v>
      </c>
      <c r="D466" s="66">
        <v>1</v>
      </c>
      <c r="E466" s="182">
        <v>261.7</v>
      </c>
      <c r="F466" s="182">
        <v>261.7</v>
      </c>
      <c r="G466" s="173">
        <f>IFERROR(VLOOKUP(B466,'[1]ВОМ КГ-3 СОЭКС'!$C$3:$K$2063,9,0),"-")</f>
        <v>1</v>
      </c>
      <c r="H466" s="174">
        <f>IFERROR(VLOOKUP(B466,'[1]ВОМ КГ-3 СОЭКС'!$C$3:$L$2063,10,0),"-")</f>
        <v>261.7</v>
      </c>
      <c r="I466" s="175" t="str">
        <f>IFERROR(VLOOKUP(B466,[2]Отгрузки!$B$313:$C$510,2,0),"-")</f>
        <v>-</v>
      </c>
      <c r="J466" s="176" t="str">
        <f t="shared" si="79"/>
        <v>-</v>
      </c>
      <c r="K466" s="179" t="str">
        <f>IFERROR(VLOOKUP(B466,'[3]08.10.25'!$B$305:$C$502,2,0),"-")</f>
        <v>-</v>
      </c>
      <c r="L466" s="180" t="str">
        <f t="shared" si="70"/>
        <v>-</v>
      </c>
      <c r="M466" s="181" t="str">
        <f t="shared" si="71"/>
        <v>-</v>
      </c>
      <c r="N466" s="214" t="str">
        <f t="shared" si="72"/>
        <v>-</v>
      </c>
      <c r="O466" s="220">
        <f t="shared" si="73"/>
        <v>1</v>
      </c>
      <c r="P466" s="221">
        <f t="shared" si="74"/>
        <v>261.7</v>
      </c>
      <c r="Q466" s="217" t="str">
        <f>IFERROR(VLOOKUP(B466,'[4]Выполнение 1'!$B$7:$D$236,3,0),"-")</f>
        <v>-</v>
      </c>
      <c r="R466" s="178" t="str">
        <f t="shared" si="75"/>
        <v>-</v>
      </c>
      <c r="S466" s="177"/>
      <c r="T466" s="184">
        <f t="shared" si="76"/>
        <v>0</v>
      </c>
      <c r="U466" s="224">
        <v>0</v>
      </c>
      <c r="V466" s="241">
        <v>0</v>
      </c>
      <c r="W466" s="246" t="s">
        <v>5183</v>
      </c>
      <c r="X466" s="246" t="s">
        <v>5183</v>
      </c>
      <c r="Y466" s="247">
        <f t="shared" si="77"/>
        <v>0</v>
      </c>
      <c r="Z466" s="247">
        <f t="shared" si="78"/>
        <v>0</v>
      </c>
      <c r="AA466" s="227" t="str">
        <f>IFERROR(VLOOKUP(B466,[5]Поставка!$B$3:$AA$2063,26,0),"-")</f>
        <v>-</v>
      </c>
      <c r="AB466" s="229" t="str">
        <f>IFERROR(VLOOKUP(C466,'[6]Приложение №1'!$C$7:$F$124,4,0),"-")</f>
        <v>-</v>
      </c>
    </row>
    <row r="467" spans="1:28" ht="16.149999999999999" customHeight="1" x14ac:dyDescent="0.25">
      <c r="A467" s="66" t="s">
        <v>1414</v>
      </c>
      <c r="B467" s="201" t="s">
        <v>1415</v>
      </c>
      <c r="C467" s="201" t="s">
        <v>1416</v>
      </c>
      <c r="D467" s="66">
        <v>1</v>
      </c>
      <c r="E467" s="182">
        <v>259.7</v>
      </c>
      <c r="F467" s="182">
        <v>259.7</v>
      </c>
      <c r="G467" s="173">
        <f>IFERROR(VLOOKUP(B467,'[1]ВОМ КГ-3 СОЭКС'!$C$3:$K$2063,9,0),"-")</f>
        <v>1</v>
      </c>
      <c r="H467" s="174">
        <f>IFERROR(VLOOKUP(B467,'[1]ВОМ КГ-3 СОЭКС'!$C$3:$L$2063,10,0),"-")</f>
        <v>259.7</v>
      </c>
      <c r="I467" s="175" t="str">
        <f>IFERROR(VLOOKUP(B467,[2]Отгрузки!$B$313:$C$510,2,0),"-")</f>
        <v>-</v>
      </c>
      <c r="J467" s="176" t="str">
        <f t="shared" si="79"/>
        <v>-</v>
      </c>
      <c r="K467" s="179" t="str">
        <f>IFERROR(VLOOKUP(B467,'[3]08.10.25'!$B$305:$C$502,2,0),"-")</f>
        <v>-</v>
      </c>
      <c r="L467" s="180" t="str">
        <f t="shared" si="70"/>
        <v>-</v>
      </c>
      <c r="M467" s="181" t="str">
        <f t="shared" si="71"/>
        <v>-</v>
      </c>
      <c r="N467" s="214" t="str">
        <f t="shared" si="72"/>
        <v>-</v>
      </c>
      <c r="O467" s="220">
        <f t="shared" si="73"/>
        <v>1</v>
      </c>
      <c r="P467" s="221">
        <f t="shared" si="74"/>
        <v>259.7</v>
      </c>
      <c r="Q467" s="217" t="str">
        <f>IFERROR(VLOOKUP(B467,'[4]Выполнение 1'!$B$7:$D$236,3,0),"-")</f>
        <v>-</v>
      </c>
      <c r="R467" s="178" t="str">
        <f t="shared" si="75"/>
        <v>-</v>
      </c>
      <c r="S467" s="177"/>
      <c r="T467" s="184">
        <f t="shared" si="76"/>
        <v>0</v>
      </c>
      <c r="U467" s="224">
        <v>0</v>
      </c>
      <c r="V467" s="241">
        <v>0</v>
      </c>
      <c r="W467" s="246" t="s">
        <v>5183</v>
      </c>
      <c r="X467" s="246" t="s">
        <v>5183</v>
      </c>
      <c r="Y467" s="247">
        <f t="shared" si="77"/>
        <v>0</v>
      </c>
      <c r="Z467" s="247">
        <f t="shared" si="78"/>
        <v>0</v>
      </c>
      <c r="AA467" s="227" t="str">
        <f>IFERROR(VLOOKUP(B467,[5]Поставка!$B$3:$AA$2063,26,0),"-")</f>
        <v>-</v>
      </c>
      <c r="AB467" s="229" t="str">
        <f>IFERROR(VLOOKUP(C467,'[6]Приложение №1'!$C$7:$F$124,4,0),"-")</f>
        <v>-</v>
      </c>
    </row>
    <row r="468" spans="1:28" ht="16.149999999999999" customHeight="1" x14ac:dyDescent="0.25">
      <c r="A468" s="66" t="s">
        <v>1417</v>
      </c>
      <c r="B468" s="201" t="s">
        <v>1418</v>
      </c>
      <c r="C468" s="201" t="s">
        <v>1419</v>
      </c>
      <c r="D468" s="66">
        <v>1</v>
      </c>
      <c r="E468" s="182">
        <v>274.60000000000002</v>
      </c>
      <c r="F468" s="182">
        <v>274.60000000000002</v>
      </c>
      <c r="G468" s="173">
        <f>IFERROR(VLOOKUP(B468,'[1]ВОМ КГ-3 СОЭКС'!$C$3:$K$2063,9,0),"-")</f>
        <v>1</v>
      </c>
      <c r="H468" s="174">
        <f>IFERROR(VLOOKUP(B468,'[1]ВОМ КГ-3 СОЭКС'!$C$3:$L$2063,10,0),"-")</f>
        <v>274.60000000000002</v>
      </c>
      <c r="I468" s="175" t="str">
        <f>IFERROR(VLOOKUP(B468,[2]Отгрузки!$B$313:$C$510,2,0),"-")</f>
        <v>-</v>
      </c>
      <c r="J468" s="176" t="str">
        <f t="shared" si="79"/>
        <v>-</v>
      </c>
      <c r="K468" s="179" t="str">
        <f>IFERROR(VLOOKUP(B468,'[3]08.10.25'!$B$305:$C$502,2,0),"-")</f>
        <v>-</v>
      </c>
      <c r="L468" s="180" t="str">
        <f t="shared" si="70"/>
        <v>-</v>
      </c>
      <c r="M468" s="181" t="str">
        <f t="shared" si="71"/>
        <v>-</v>
      </c>
      <c r="N468" s="214" t="str">
        <f t="shared" si="72"/>
        <v>-</v>
      </c>
      <c r="O468" s="220">
        <f t="shared" si="73"/>
        <v>1</v>
      </c>
      <c r="P468" s="221">
        <f t="shared" si="74"/>
        <v>274.60000000000002</v>
      </c>
      <c r="Q468" s="217" t="str">
        <f>IFERROR(VLOOKUP(B468,'[4]Выполнение 1'!$B$7:$D$236,3,0),"-")</f>
        <v>-</v>
      </c>
      <c r="R468" s="178" t="str">
        <f t="shared" si="75"/>
        <v>-</v>
      </c>
      <c r="S468" s="177"/>
      <c r="T468" s="184">
        <f t="shared" si="76"/>
        <v>0</v>
      </c>
      <c r="U468" s="224">
        <v>0</v>
      </c>
      <c r="V468" s="241">
        <v>0</v>
      </c>
      <c r="W468" s="246" t="s">
        <v>5183</v>
      </c>
      <c r="X468" s="246" t="s">
        <v>5183</v>
      </c>
      <c r="Y468" s="247">
        <f t="shared" si="77"/>
        <v>0</v>
      </c>
      <c r="Z468" s="247">
        <f t="shared" si="78"/>
        <v>0</v>
      </c>
      <c r="AA468" s="227" t="str">
        <f>IFERROR(VLOOKUP(B468,[5]Поставка!$B$3:$AA$2063,26,0),"-")</f>
        <v>-</v>
      </c>
      <c r="AB468" s="229" t="str">
        <f>IFERROR(VLOOKUP(C468,'[6]Приложение №1'!$C$7:$F$124,4,0),"-")</f>
        <v>-</v>
      </c>
    </row>
    <row r="469" spans="1:28" ht="16.149999999999999" customHeight="1" x14ac:dyDescent="0.25">
      <c r="A469" s="66" t="s">
        <v>1420</v>
      </c>
      <c r="B469" s="201" t="s">
        <v>1421</v>
      </c>
      <c r="C469" s="201" t="s">
        <v>1422</v>
      </c>
      <c r="D469" s="66">
        <v>1</v>
      </c>
      <c r="E469" s="182">
        <v>274.60000000000002</v>
      </c>
      <c r="F469" s="182">
        <v>274.60000000000002</v>
      </c>
      <c r="G469" s="173">
        <f>IFERROR(VLOOKUP(B469,'[1]ВОМ КГ-3 СОЭКС'!$C$3:$K$2063,9,0),"-")</f>
        <v>1</v>
      </c>
      <c r="H469" s="174">
        <f>IFERROR(VLOOKUP(B469,'[1]ВОМ КГ-3 СОЭКС'!$C$3:$L$2063,10,0),"-")</f>
        <v>274.60000000000002</v>
      </c>
      <c r="I469" s="175" t="str">
        <f>IFERROR(VLOOKUP(B469,[2]Отгрузки!$B$313:$C$510,2,0),"-")</f>
        <v>-</v>
      </c>
      <c r="J469" s="176" t="str">
        <f t="shared" si="79"/>
        <v>-</v>
      </c>
      <c r="K469" s="179" t="str">
        <f>IFERROR(VLOOKUP(B469,'[3]08.10.25'!$B$305:$C$502,2,0),"-")</f>
        <v>-</v>
      </c>
      <c r="L469" s="180" t="str">
        <f t="shared" si="70"/>
        <v>-</v>
      </c>
      <c r="M469" s="181" t="str">
        <f t="shared" si="71"/>
        <v>-</v>
      </c>
      <c r="N469" s="214" t="str">
        <f t="shared" si="72"/>
        <v>-</v>
      </c>
      <c r="O469" s="220">
        <f t="shared" si="73"/>
        <v>1</v>
      </c>
      <c r="P469" s="221">
        <f t="shared" si="74"/>
        <v>274.60000000000002</v>
      </c>
      <c r="Q469" s="217" t="str">
        <f>IFERROR(VLOOKUP(B469,'[4]Выполнение 1'!$B$7:$D$236,3,0),"-")</f>
        <v>-</v>
      </c>
      <c r="R469" s="178" t="str">
        <f t="shared" si="75"/>
        <v>-</v>
      </c>
      <c r="S469" s="177"/>
      <c r="T469" s="184">
        <f t="shared" si="76"/>
        <v>0</v>
      </c>
      <c r="U469" s="224">
        <v>0</v>
      </c>
      <c r="V469" s="241">
        <v>0</v>
      </c>
      <c r="W469" s="246" t="s">
        <v>5183</v>
      </c>
      <c r="X469" s="246" t="s">
        <v>5183</v>
      </c>
      <c r="Y469" s="247">
        <f t="shared" si="77"/>
        <v>0</v>
      </c>
      <c r="Z469" s="247">
        <f t="shared" si="78"/>
        <v>0</v>
      </c>
      <c r="AA469" s="227" t="str">
        <f>IFERROR(VLOOKUP(B469,[5]Поставка!$B$3:$AA$2063,26,0),"-")</f>
        <v>-</v>
      </c>
      <c r="AB469" s="229" t="str">
        <f>IFERROR(VLOOKUP(C469,'[6]Приложение №1'!$C$7:$F$124,4,0),"-")</f>
        <v>-</v>
      </c>
    </row>
    <row r="470" spans="1:28" ht="16.149999999999999" customHeight="1" x14ac:dyDescent="0.25">
      <c r="A470" s="66" t="s">
        <v>1423</v>
      </c>
      <c r="B470" s="201" t="s">
        <v>1424</v>
      </c>
      <c r="C470" s="201" t="s">
        <v>1425</v>
      </c>
      <c r="D470" s="66">
        <v>1</v>
      </c>
      <c r="E470" s="182">
        <v>274.60000000000002</v>
      </c>
      <c r="F470" s="182">
        <v>274.60000000000002</v>
      </c>
      <c r="G470" s="173">
        <f>IFERROR(VLOOKUP(B470,'[1]ВОМ КГ-3 СОЭКС'!$C$3:$K$2063,9,0),"-")</f>
        <v>1</v>
      </c>
      <c r="H470" s="174">
        <f>IFERROR(VLOOKUP(B470,'[1]ВОМ КГ-3 СОЭКС'!$C$3:$L$2063,10,0),"-")</f>
        <v>274.60000000000002</v>
      </c>
      <c r="I470" s="175" t="str">
        <f>IFERROR(VLOOKUP(B470,[2]Отгрузки!$B$313:$C$510,2,0),"-")</f>
        <v>-</v>
      </c>
      <c r="J470" s="176" t="str">
        <f t="shared" si="79"/>
        <v>-</v>
      </c>
      <c r="K470" s="179" t="str">
        <f>IFERROR(VLOOKUP(B470,'[3]08.10.25'!$B$305:$C$502,2,0),"-")</f>
        <v>-</v>
      </c>
      <c r="L470" s="180" t="str">
        <f t="shared" si="70"/>
        <v>-</v>
      </c>
      <c r="M470" s="181" t="str">
        <f t="shared" si="71"/>
        <v>-</v>
      </c>
      <c r="N470" s="214" t="str">
        <f t="shared" si="72"/>
        <v>-</v>
      </c>
      <c r="O470" s="220">
        <f t="shared" si="73"/>
        <v>1</v>
      </c>
      <c r="P470" s="221">
        <f t="shared" si="74"/>
        <v>274.60000000000002</v>
      </c>
      <c r="Q470" s="217" t="str">
        <f>IFERROR(VLOOKUP(B470,'[4]Выполнение 1'!$B$7:$D$236,3,0),"-")</f>
        <v>-</v>
      </c>
      <c r="R470" s="178" t="str">
        <f t="shared" si="75"/>
        <v>-</v>
      </c>
      <c r="S470" s="177"/>
      <c r="T470" s="184">
        <f t="shared" si="76"/>
        <v>0</v>
      </c>
      <c r="U470" s="224">
        <v>0</v>
      </c>
      <c r="V470" s="241">
        <v>0</v>
      </c>
      <c r="W470" s="246" t="s">
        <v>5183</v>
      </c>
      <c r="X470" s="246" t="s">
        <v>5183</v>
      </c>
      <c r="Y470" s="247">
        <f t="shared" si="77"/>
        <v>0</v>
      </c>
      <c r="Z470" s="247">
        <f t="shared" si="78"/>
        <v>0</v>
      </c>
      <c r="AA470" s="227" t="str">
        <f>IFERROR(VLOOKUP(B470,[5]Поставка!$B$3:$AA$2063,26,0),"-")</f>
        <v>-</v>
      </c>
      <c r="AB470" s="229" t="str">
        <f>IFERROR(VLOOKUP(C470,'[6]Приложение №1'!$C$7:$F$124,4,0),"-")</f>
        <v>-</v>
      </c>
    </row>
    <row r="471" spans="1:28" ht="16.149999999999999" customHeight="1" x14ac:dyDescent="0.25">
      <c r="A471" s="66" t="s">
        <v>1426</v>
      </c>
      <c r="B471" s="201" t="s">
        <v>1427</v>
      </c>
      <c r="C471" s="201" t="s">
        <v>1428</v>
      </c>
      <c r="D471" s="66">
        <v>1</v>
      </c>
      <c r="E471" s="182">
        <v>274.60000000000002</v>
      </c>
      <c r="F471" s="182">
        <v>274.60000000000002</v>
      </c>
      <c r="G471" s="173">
        <f>IFERROR(VLOOKUP(B471,'[1]ВОМ КГ-3 СОЭКС'!$C$3:$K$2063,9,0),"-")</f>
        <v>1</v>
      </c>
      <c r="H471" s="174">
        <f>IFERROR(VLOOKUP(B471,'[1]ВОМ КГ-3 СОЭКС'!$C$3:$L$2063,10,0),"-")</f>
        <v>274.60000000000002</v>
      </c>
      <c r="I471" s="175" t="str">
        <f>IFERROR(VLOOKUP(B471,[2]Отгрузки!$B$313:$C$510,2,0),"-")</f>
        <v>-</v>
      </c>
      <c r="J471" s="176" t="str">
        <f t="shared" si="79"/>
        <v>-</v>
      </c>
      <c r="K471" s="179" t="str">
        <f>IFERROR(VLOOKUP(B471,'[3]08.10.25'!$B$305:$C$502,2,0),"-")</f>
        <v>-</v>
      </c>
      <c r="L471" s="180" t="str">
        <f t="shared" si="70"/>
        <v>-</v>
      </c>
      <c r="M471" s="181" t="str">
        <f t="shared" si="71"/>
        <v>-</v>
      </c>
      <c r="N471" s="214" t="str">
        <f t="shared" si="72"/>
        <v>-</v>
      </c>
      <c r="O471" s="220">
        <f t="shared" si="73"/>
        <v>1</v>
      </c>
      <c r="P471" s="221">
        <f t="shared" si="74"/>
        <v>274.60000000000002</v>
      </c>
      <c r="Q471" s="217" t="str">
        <f>IFERROR(VLOOKUP(B471,'[4]Выполнение 1'!$B$7:$D$236,3,0),"-")</f>
        <v>-</v>
      </c>
      <c r="R471" s="178" t="str">
        <f t="shared" si="75"/>
        <v>-</v>
      </c>
      <c r="S471" s="177"/>
      <c r="T471" s="184">
        <f t="shared" si="76"/>
        <v>0</v>
      </c>
      <c r="U471" s="224">
        <v>0</v>
      </c>
      <c r="V471" s="241">
        <v>0</v>
      </c>
      <c r="W471" s="246" t="s">
        <v>5183</v>
      </c>
      <c r="X471" s="246" t="s">
        <v>5183</v>
      </c>
      <c r="Y471" s="247">
        <f t="shared" si="77"/>
        <v>0</v>
      </c>
      <c r="Z471" s="247">
        <f t="shared" si="78"/>
        <v>0</v>
      </c>
      <c r="AA471" s="227" t="str">
        <f>IFERROR(VLOOKUP(B471,[5]Поставка!$B$3:$AA$2063,26,0),"-")</f>
        <v>-</v>
      </c>
      <c r="AB471" s="229" t="str">
        <f>IFERROR(VLOOKUP(C471,'[6]Приложение №1'!$C$7:$F$124,4,0),"-")</f>
        <v>-</v>
      </c>
    </row>
    <row r="472" spans="1:28" ht="16.149999999999999" customHeight="1" x14ac:dyDescent="0.25">
      <c r="A472" s="66" t="s">
        <v>1429</v>
      </c>
      <c r="B472" s="201" t="s">
        <v>1430</v>
      </c>
      <c r="C472" s="201" t="s">
        <v>1431</v>
      </c>
      <c r="D472" s="66">
        <v>1</v>
      </c>
      <c r="E472" s="182">
        <v>274.60000000000002</v>
      </c>
      <c r="F472" s="182">
        <v>274.60000000000002</v>
      </c>
      <c r="G472" s="173">
        <f>IFERROR(VLOOKUP(B472,'[1]ВОМ КГ-3 СОЭКС'!$C$3:$K$2063,9,0),"-")</f>
        <v>1</v>
      </c>
      <c r="H472" s="174">
        <f>IFERROR(VLOOKUP(B472,'[1]ВОМ КГ-3 СОЭКС'!$C$3:$L$2063,10,0),"-")</f>
        <v>274.60000000000002</v>
      </c>
      <c r="I472" s="175" t="str">
        <f>IFERROR(VLOOKUP(B472,[2]Отгрузки!$B$313:$C$510,2,0),"-")</f>
        <v>-</v>
      </c>
      <c r="J472" s="176" t="str">
        <f t="shared" si="79"/>
        <v>-</v>
      </c>
      <c r="K472" s="179" t="str">
        <f>IFERROR(VLOOKUP(B472,'[3]08.10.25'!$B$305:$C$502,2,0),"-")</f>
        <v>-</v>
      </c>
      <c r="L472" s="180" t="str">
        <f t="shared" si="70"/>
        <v>-</v>
      </c>
      <c r="M472" s="181" t="str">
        <f t="shared" si="71"/>
        <v>-</v>
      </c>
      <c r="N472" s="214" t="str">
        <f t="shared" si="72"/>
        <v>-</v>
      </c>
      <c r="O472" s="220">
        <f t="shared" si="73"/>
        <v>1</v>
      </c>
      <c r="P472" s="221">
        <f t="shared" si="74"/>
        <v>274.60000000000002</v>
      </c>
      <c r="Q472" s="217" t="str">
        <f>IFERROR(VLOOKUP(B472,'[4]Выполнение 1'!$B$7:$D$236,3,0),"-")</f>
        <v>-</v>
      </c>
      <c r="R472" s="178" t="str">
        <f t="shared" si="75"/>
        <v>-</v>
      </c>
      <c r="S472" s="177"/>
      <c r="T472" s="184">
        <f t="shared" si="76"/>
        <v>0</v>
      </c>
      <c r="U472" s="224">
        <v>0</v>
      </c>
      <c r="V472" s="241">
        <v>0</v>
      </c>
      <c r="W472" s="246" t="s">
        <v>5183</v>
      </c>
      <c r="X472" s="246" t="s">
        <v>5183</v>
      </c>
      <c r="Y472" s="247">
        <f t="shared" si="77"/>
        <v>0</v>
      </c>
      <c r="Z472" s="247">
        <f t="shared" si="78"/>
        <v>0</v>
      </c>
      <c r="AA472" s="227" t="str">
        <f>IFERROR(VLOOKUP(B472,[5]Поставка!$B$3:$AA$2063,26,0),"-")</f>
        <v>-</v>
      </c>
      <c r="AB472" s="229" t="str">
        <f>IFERROR(VLOOKUP(C472,'[6]Приложение №1'!$C$7:$F$124,4,0),"-")</f>
        <v>-</v>
      </c>
    </row>
    <row r="473" spans="1:28" ht="16.149999999999999" customHeight="1" x14ac:dyDescent="0.25">
      <c r="A473" s="66" t="s">
        <v>1432</v>
      </c>
      <c r="B473" s="201" t="s">
        <v>1433</v>
      </c>
      <c r="C473" s="201" t="s">
        <v>1434</v>
      </c>
      <c r="D473" s="66">
        <v>1</v>
      </c>
      <c r="E473" s="182">
        <v>325.39999999999998</v>
      </c>
      <c r="F473" s="182">
        <v>325.39999999999998</v>
      </c>
      <c r="G473" s="173">
        <f>IFERROR(VLOOKUP(B473,'[1]ВОМ КГ-3 СОЭКС'!$C$3:$K$2063,9,0),"-")</f>
        <v>1</v>
      </c>
      <c r="H473" s="174">
        <f>IFERROR(VLOOKUP(B473,'[1]ВОМ КГ-3 СОЭКС'!$C$3:$L$2063,10,0),"-")</f>
        <v>325.39999999999998</v>
      </c>
      <c r="I473" s="175" t="str">
        <f>IFERROR(VLOOKUP(B473,[2]Отгрузки!$B$313:$C$510,2,0),"-")</f>
        <v>-</v>
      </c>
      <c r="J473" s="176" t="str">
        <f t="shared" si="79"/>
        <v>-</v>
      </c>
      <c r="K473" s="179" t="str">
        <f>IFERROR(VLOOKUP(B473,'[3]08.10.25'!$B$305:$C$502,2,0),"-")</f>
        <v>-</v>
      </c>
      <c r="L473" s="180" t="str">
        <f t="shared" si="70"/>
        <v>-</v>
      </c>
      <c r="M473" s="181" t="str">
        <f t="shared" si="71"/>
        <v>-</v>
      </c>
      <c r="N473" s="214" t="str">
        <f t="shared" si="72"/>
        <v>-</v>
      </c>
      <c r="O473" s="220">
        <f t="shared" si="73"/>
        <v>1</v>
      </c>
      <c r="P473" s="221">
        <f t="shared" si="74"/>
        <v>325.39999999999998</v>
      </c>
      <c r="Q473" s="217" t="str">
        <f>IFERROR(VLOOKUP(B473,'[4]Выполнение 1'!$B$7:$D$236,3,0),"-")</f>
        <v>-</v>
      </c>
      <c r="R473" s="178" t="str">
        <f t="shared" si="75"/>
        <v>-</v>
      </c>
      <c r="S473" s="177"/>
      <c r="T473" s="184">
        <f t="shared" si="76"/>
        <v>0</v>
      </c>
      <c r="U473" s="224">
        <v>0</v>
      </c>
      <c r="V473" s="241">
        <v>0</v>
      </c>
      <c r="W473" s="246" t="s">
        <v>5183</v>
      </c>
      <c r="X473" s="246" t="s">
        <v>5183</v>
      </c>
      <c r="Y473" s="247">
        <f t="shared" si="77"/>
        <v>0</v>
      </c>
      <c r="Z473" s="247">
        <f t="shared" si="78"/>
        <v>0</v>
      </c>
      <c r="AA473" s="227" t="str">
        <f>IFERROR(VLOOKUP(B473,[5]Поставка!$B$3:$AA$2063,26,0),"-")</f>
        <v>-</v>
      </c>
      <c r="AB473" s="229" t="str">
        <f>IFERROR(VLOOKUP(C473,'[6]Приложение №1'!$C$7:$F$124,4,0),"-")</f>
        <v>-</v>
      </c>
    </row>
    <row r="474" spans="1:28" ht="16.149999999999999" customHeight="1" x14ac:dyDescent="0.25">
      <c r="A474" s="66" t="s">
        <v>1435</v>
      </c>
      <c r="B474" s="201" t="s">
        <v>1436</v>
      </c>
      <c r="C474" s="201" t="s">
        <v>1437</v>
      </c>
      <c r="D474" s="66">
        <v>1</v>
      </c>
      <c r="E474" s="182">
        <v>241.1</v>
      </c>
      <c r="F474" s="182">
        <v>241.1</v>
      </c>
      <c r="G474" s="173">
        <f>IFERROR(VLOOKUP(B474,'[1]ВОМ КГ-3 СОЭКС'!$C$3:$K$2063,9,0),"-")</f>
        <v>0</v>
      </c>
      <c r="H474" s="174">
        <f>IFERROR(VLOOKUP(B474,'[1]ВОМ КГ-3 СОЭКС'!$C$3:$L$2063,10,0),"-")</f>
        <v>0</v>
      </c>
      <c r="I474" s="175" t="str">
        <f>IFERROR(VLOOKUP(B474,[2]Отгрузки!$B$313:$C$510,2,0),"-")</f>
        <v>-</v>
      </c>
      <c r="J474" s="176" t="str">
        <f t="shared" si="79"/>
        <v>-</v>
      </c>
      <c r="K474" s="179" t="str">
        <f>IFERROR(VLOOKUP(B474,'[3]08.10.25'!$B$305:$C$502,2,0),"-")</f>
        <v>-</v>
      </c>
      <c r="L474" s="180" t="str">
        <f t="shared" si="70"/>
        <v>-</v>
      </c>
      <c r="M474" s="181" t="str">
        <f t="shared" si="71"/>
        <v>-</v>
      </c>
      <c r="N474" s="214" t="str">
        <f t="shared" si="72"/>
        <v>-</v>
      </c>
      <c r="O474" s="220">
        <f t="shared" si="73"/>
        <v>0</v>
      </c>
      <c r="P474" s="221">
        <f t="shared" si="74"/>
        <v>0</v>
      </c>
      <c r="Q474" s="217" t="str">
        <f>IFERROR(VLOOKUP(B474,'[4]Выполнение 1'!$B$7:$D$236,3,0),"-")</f>
        <v>-</v>
      </c>
      <c r="R474" s="178" t="str">
        <f t="shared" si="75"/>
        <v>-</v>
      </c>
      <c r="S474" s="177"/>
      <c r="T474" s="184">
        <f t="shared" si="76"/>
        <v>0</v>
      </c>
      <c r="U474" s="224">
        <v>1</v>
      </c>
      <c r="V474" s="241">
        <v>241.1</v>
      </c>
      <c r="W474" s="246">
        <v>1</v>
      </c>
      <c r="X474" s="246">
        <v>241.1</v>
      </c>
      <c r="Y474" s="247">
        <f t="shared" si="77"/>
        <v>0</v>
      </c>
      <c r="Z474" s="247">
        <f t="shared" si="78"/>
        <v>0</v>
      </c>
      <c r="AA474" s="227" t="str">
        <f>IFERROR(VLOOKUP(B474,[5]Поставка!$B$3:$AA$2063,26,0),"-")</f>
        <v>-</v>
      </c>
      <c r="AB474" s="229" t="str">
        <f>IFERROR(VLOOKUP(C474,'[6]Приложение №1'!$C$7:$F$124,4,0),"-")</f>
        <v>-</v>
      </c>
    </row>
    <row r="475" spans="1:28" ht="16.149999999999999" customHeight="1" x14ac:dyDescent="0.25">
      <c r="A475" s="66" t="s">
        <v>1438</v>
      </c>
      <c r="B475" s="201" t="s">
        <v>1439</v>
      </c>
      <c r="C475" s="201" t="s">
        <v>1440</v>
      </c>
      <c r="D475" s="66">
        <v>6</v>
      </c>
      <c r="E475" s="182">
        <v>241.5</v>
      </c>
      <c r="F475" s="182">
        <v>1449</v>
      </c>
      <c r="G475" s="173">
        <f>IFERROR(VLOOKUP(B475,'[1]ВОМ КГ-3 СОЭКС'!$C$3:$K$2063,9,0),"-")</f>
        <v>0</v>
      </c>
      <c r="H475" s="174">
        <f>IFERROR(VLOOKUP(B475,'[1]ВОМ КГ-3 СОЭКС'!$C$3:$L$2063,10,0),"-")</f>
        <v>0</v>
      </c>
      <c r="I475" s="175" t="str">
        <f>IFERROR(VLOOKUP(B475,[2]Отгрузки!$B$313:$C$510,2,0),"-")</f>
        <v>-</v>
      </c>
      <c r="J475" s="176" t="str">
        <f t="shared" si="79"/>
        <v>-</v>
      </c>
      <c r="K475" s="179" t="str">
        <f>IFERROR(VLOOKUP(B475,'[3]08.10.25'!$B$305:$C$502,2,0),"-")</f>
        <v>-</v>
      </c>
      <c r="L475" s="180" t="str">
        <f t="shared" si="70"/>
        <v>-</v>
      </c>
      <c r="M475" s="181" t="str">
        <f t="shared" si="71"/>
        <v>-</v>
      </c>
      <c r="N475" s="214" t="str">
        <f t="shared" si="72"/>
        <v>-</v>
      </c>
      <c r="O475" s="220">
        <f t="shared" si="73"/>
        <v>0</v>
      </c>
      <c r="P475" s="221">
        <f t="shared" si="74"/>
        <v>0</v>
      </c>
      <c r="Q475" s="217" t="str">
        <f>IFERROR(VLOOKUP(B475,'[4]Выполнение 1'!$B$7:$D$236,3,0),"-")</f>
        <v>-</v>
      </c>
      <c r="R475" s="178" t="str">
        <f t="shared" si="75"/>
        <v>-</v>
      </c>
      <c r="S475" s="177"/>
      <c r="T475" s="184">
        <f t="shared" si="76"/>
        <v>0</v>
      </c>
      <c r="U475" s="224">
        <v>6</v>
      </c>
      <c r="V475" s="241">
        <v>1449</v>
      </c>
      <c r="W475" s="246">
        <v>6</v>
      </c>
      <c r="X475" s="246">
        <v>1449</v>
      </c>
      <c r="Y475" s="247">
        <f t="shared" si="77"/>
        <v>0</v>
      </c>
      <c r="Z475" s="247">
        <f t="shared" si="78"/>
        <v>0</v>
      </c>
      <c r="AA475" s="227" t="str">
        <f>IFERROR(VLOOKUP(B475,[5]Поставка!$B$3:$AA$2063,26,0),"-")</f>
        <v>-</v>
      </c>
      <c r="AB475" s="229" t="str">
        <f>IFERROR(VLOOKUP(C475,'[6]Приложение №1'!$C$7:$F$124,4,0),"-")</f>
        <v>-</v>
      </c>
    </row>
    <row r="476" spans="1:28" ht="16.149999999999999" customHeight="1" x14ac:dyDescent="0.25">
      <c r="A476" s="66" t="s">
        <v>1441</v>
      </c>
      <c r="B476" s="201" t="s">
        <v>1442</v>
      </c>
      <c r="C476" s="201" t="s">
        <v>1443</v>
      </c>
      <c r="D476" s="66">
        <v>2</v>
      </c>
      <c r="E476" s="182">
        <v>229.1</v>
      </c>
      <c r="F476" s="182">
        <v>458.2</v>
      </c>
      <c r="G476" s="173">
        <f>IFERROR(VLOOKUP(B476,'[1]ВОМ КГ-3 СОЭКС'!$C$3:$K$2063,9,0),"-")</f>
        <v>0</v>
      </c>
      <c r="H476" s="174">
        <f>IFERROR(VLOOKUP(B476,'[1]ВОМ КГ-3 СОЭКС'!$C$3:$L$2063,10,0),"-")</f>
        <v>0</v>
      </c>
      <c r="I476" s="175" t="str">
        <f>IFERROR(VLOOKUP(B476,[2]Отгрузки!$B$313:$C$510,2,0),"-")</f>
        <v>-</v>
      </c>
      <c r="J476" s="176" t="str">
        <f t="shared" si="79"/>
        <v>-</v>
      </c>
      <c r="K476" s="179" t="str">
        <f>IFERROR(VLOOKUP(B476,'[3]08.10.25'!$B$305:$C$502,2,0),"-")</f>
        <v>-</v>
      </c>
      <c r="L476" s="180" t="str">
        <f t="shared" si="70"/>
        <v>-</v>
      </c>
      <c r="M476" s="181" t="str">
        <f t="shared" si="71"/>
        <v>-</v>
      </c>
      <c r="N476" s="214" t="str">
        <f t="shared" si="72"/>
        <v>-</v>
      </c>
      <c r="O476" s="220">
        <f t="shared" si="73"/>
        <v>0</v>
      </c>
      <c r="P476" s="221">
        <f t="shared" si="74"/>
        <v>0</v>
      </c>
      <c r="Q476" s="217" t="str">
        <f>IFERROR(VLOOKUP(B476,'[4]Выполнение 1'!$B$7:$D$236,3,0),"-")</f>
        <v>-</v>
      </c>
      <c r="R476" s="178" t="str">
        <f t="shared" si="75"/>
        <v>-</v>
      </c>
      <c r="S476" s="177"/>
      <c r="T476" s="184">
        <f t="shared" si="76"/>
        <v>0</v>
      </c>
      <c r="U476" s="224">
        <v>2</v>
      </c>
      <c r="V476" s="241">
        <v>458.2</v>
      </c>
      <c r="W476" s="246">
        <v>2</v>
      </c>
      <c r="X476" s="246">
        <v>458.2</v>
      </c>
      <c r="Y476" s="247">
        <f t="shared" si="77"/>
        <v>0</v>
      </c>
      <c r="Z476" s="247">
        <f t="shared" si="78"/>
        <v>0</v>
      </c>
      <c r="AA476" s="227" t="str">
        <f>IFERROR(VLOOKUP(B476,[5]Поставка!$B$3:$AA$2063,26,0),"-")</f>
        <v>-</v>
      </c>
      <c r="AB476" s="229" t="str">
        <f>IFERROR(VLOOKUP(C476,'[6]Приложение №1'!$C$7:$F$124,4,0),"-")</f>
        <v>-</v>
      </c>
    </row>
    <row r="477" spans="1:28" ht="16.149999999999999" customHeight="1" x14ac:dyDescent="0.25">
      <c r="A477" s="66" t="s">
        <v>1444</v>
      </c>
      <c r="B477" s="201" t="s">
        <v>1445</v>
      </c>
      <c r="C477" s="201" t="s">
        <v>1446</v>
      </c>
      <c r="D477" s="66">
        <v>1</v>
      </c>
      <c r="E477" s="182">
        <v>295.60000000000002</v>
      </c>
      <c r="F477" s="182">
        <v>295.60000000000002</v>
      </c>
      <c r="G477" s="173">
        <f>IFERROR(VLOOKUP(B477,'[1]ВОМ КГ-3 СОЭКС'!$C$3:$K$2063,9,0),"-")</f>
        <v>0</v>
      </c>
      <c r="H477" s="174">
        <f>IFERROR(VLOOKUP(B477,'[1]ВОМ КГ-3 СОЭКС'!$C$3:$L$2063,10,0),"-")</f>
        <v>0</v>
      </c>
      <c r="I477" s="175" t="str">
        <f>IFERROR(VLOOKUP(B477,[2]Отгрузки!$B$313:$C$510,2,0),"-")</f>
        <v>-</v>
      </c>
      <c r="J477" s="176" t="str">
        <f t="shared" si="79"/>
        <v>-</v>
      </c>
      <c r="K477" s="179" t="str">
        <f>IFERROR(VLOOKUP(B477,'[3]08.10.25'!$B$305:$C$502,2,0),"-")</f>
        <v>-</v>
      </c>
      <c r="L477" s="180" t="str">
        <f t="shared" si="70"/>
        <v>-</v>
      </c>
      <c r="M477" s="181" t="str">
        <f t="shared" si="71"/>
        <v>-</v>
      </c>
      <c r="N477" s="214" t="str">
        <f t="shared" si="72"/>
        <v>-</v>
      </c>
      <c r="O477" s="220">
        <f t="shared" si="73"/>
        <v>0</v>
      </c>
      <c r="P477" s="221">
        <f t="shared" si="74"/>
        <v>0</v>
      </c>
      <c r="Q477" s="217" t="str">
        <f>IFERROR(VLOOKUP(B477,'[4]Выполнение 1'!$B$7:$D$236,3,0),"-")</f>
        <v>-</v>
      </c>
      <c r="R477" s="178" t="str">
        <f t="shared" si="75"/>
        <v>-</v>
      </c>
      <c r="S477" s="177"/>
      <c r="T477" s="184">
        <f t="shared" si="76"/>
        <v>0</v>
      </c>
      <c r="U477" s="224">
        <v>1</v>
      </c>
      <c r="V477" s="241">
        <v>295.60000000000002</v>
      </c>
      <c r="W477" s="246">
        <v>1</v>
      </c>
      <c r="X477" s="246">
        <v>295.60000000000002</v>
      </c>
      <c r="Y477" s="247">
        <f t="shared" si="77"/>
        <v>0</v>
      </c>
      <c r="Z477" s="247">
        <f t="shared" si="78"/>
        <v>0</v>
      </c>
      <c r="AA477" s="227" t="str">
        <f>IFERROR(VLOOKUP(B477,[5]Поставка!$B$3:$AA$2063,26,0),"-")</f>
        <v>-</v>
      </c>
      <c r="AB477" s="229" t="str">
        <f>IFERROR(VLOOKUP(C477,'[6]Приложение №1'!$C$7:$F$124,4,0),"-")</f>
        <v>-</v>
      </c>
    </row>
    <row r="478" spans="1:28" ht="16.149999999999999" customHeight="1" x14ac:dyDescent="0.25">
      <c r="A478" s="66" t="s">
        <v>1447</v>
      </c>
      <c r="B478" s="201" t="s">
        <v>1448</v>
      </c>
      <c r="C478" s="201" t="s">
        <v>1449</v>
      </c>
      <c r="D478" s="66">
        <v>7</v>
      </c>
      <c r="E478" s="182">
        <v>188</v>
      </c>
      <c r="F478" s="182">
        <v>1316</v>
      </c>
      <c r="G478" s="173">
        <f>IFERROR(VLOOKUP(B478,'[1]ВОМ КГ-3 СОЭКС'!$C$3:$K$2063,9,0),"-")</f>
        <v>7</v>
      </c>
      <c r="H478" s="174">
        <f>IFERROR(VLOOKUP(B478,'[1]ВОМ КГ-3 СОЭКС'!$C$3:$L$2063,10,0),"-")</f>
        <v>1316</v>
      </c>
      <c r="I478" s="175" t="str">
        <f>IFERROR(VLOOKUP(B478,[2]Отгрузки!$B$313:$C$510,2,0),"-")</f>
        <v>-</v>
      </c>
      <c r="J478" s="176" t="str">
        <f t="shared" si="79"/>
        <v>-</v>
      </c>
      <c r="K478" s="179" t="str">
        <f>IFERROR(VLOOKUP(B478,'[3]08.10.25'!$B$305:$C$502,2,0),"-")</f>
        <v>-</v>
      </c>
      <c r="L478" s="180" t="str">
        <f t="shared" si="70"/>
        <v>-</v>
      </c>
      <c r="M478" s="181" t="str">
        <f t="shared" si="71"/>
        <v>-</v>
      </c>
      <c r="N478" s="214" t="str">
        <f t="shared" si="72"/>
        <v>-</v>
      </c>
      <c r="O478" s="220">
        <f t="shared" si="73"/>
        <v>7</v>
      </c>
      <c r="P478" s="221">
        <f t="shared" si="74"/>
        <v>1316</v>
      </c>
      <c r="Q478" s="217" t="str">
        <f>IFERROR(VLOOKUP(B478,'[4]Выполнение 1'!$B$7:$D$236,3,0),"-")</f>
        <v>-</v>
      </c>
      <c r="R478" s="178" t="str">
        <f t="shared" si="75"/>
        <v>-</v>
      </c>
      <c r="S478" s="177"/>
      <c r="T478" s="184">
        <f t="shared" si="76"/>
        <v>0</v>
      </c>
      <c r="U478" s="224">
        <v>0</v>
      </c>
      <c r="V478" s="241">
        <v>0</v>
      </c>
      <c r="W478" s="246" t="s">
        <v>5183</v>
      </c>
      <c r="X478" s="246" t="s">
        <v>5183</v>
      </c>
      <c r="Y478" s="247">
        <f t="shared" si="77"/>
        <v>0</v>
      </c>
      <c r="Z478" s="247">
        <f t="shared" si="78"/>
        <v>0</v>
      </c>
      <c r="AA478" s="227" t="str">
        <f>IFERROR(VLOOKUP(B478,[5]Поставка!$B$3:$AA$2063,26,0),"-")</f>
        <v>-</v>
      </c>
      <c r="AB478" s="229" t="str">
        <f>IFERROR(VLOOKUP(C478,'[6]Приложение №1'!$C$7:$F$124,4,0),"-")</f>
        <v>-</v>
      </c>
    </row>
    <row r="479" spans="1:28" ht="16.149999999999999" customHeight="1" x14ac:dyDescent="0.25">
      <c r="A479" s="66" t="s">
        <v>1450</v>
      </c>
      <c r="B479" s="201" t="s">
        <v>1451</v>
      </c>
      <c r="C479" s="201" t="s">
        <v>1452</v>
      </c>
      <c r="D479" s="66">
        <v>2</v>
      </c>
      <c r="E479" s="182">
        <v>179.2</v>
      </c>
      <c r="F479" s="182">
        <v>358.4</v>
      </c>
      <c r="G479" s="173">
        <f>IFERROR(VLOOKUP(B479,'[1]ВОМ КГ-3 СОЭКС'!$C$3:$K$2063,9,0),"-")</f>
        <v>2</v>
      </c>
      <c r="H479" s="174">
        <f>IFERROR(VLOOKUP(B479,'[1]ВОМ КГ-3 СОЭКС'!$C$3:$L$2063,10,0),"-")</f>
        <v>358.4</v>
      </c>
      <c r="I479" s="175" t="str">
        <f>IFERROR(VLOOKUP(B479,[2]Отгрузки!$B$313:$C$510,2,0),"-")</f>
        <v>-</v>
      </c>
      <c r="J479" s="176" t="str">
        <f t="shared" si="79"/>
        <v>-</v>
      </c>
      <c r="K479" s="179" t="str">
        <f>IFERROR(VLOOKUP(B479,'[3]08.10.25'!$B$305:$C$502,2,0),"-")</f>
        <v>-</v>
      </c>
      <c r="L479" s="180" t="str">
        <f t="shared" si="70"/>
        <v>-</v>
      </c>
      <c r="M479" s="181" t="str">
        <f t="shared" si="71"/>
        <v>-</v>
      </c>
      <c r="N479" s="214" t="str">
        <f t="shared" si="72"/>
        <v>-</v>
      </c>
      <c r="O479" s="220">
        <f t="shared" si="73"/>
        <v>2</v>
      </c>
      <c r="P479" s="221">
        <f t="shared" si="74"/>
        <v>358.4</v>
      </c>
      <c r="Q479" s="217" t="str">
        <f>IFERROR(VLOOKUP(B479,'[4]Выполнение 1'!$B$7:$D$236,3,0),"-")</f>
        <v>-</v>
      </c>
      <c r="R479" s="178" t="str">
        <f t="shared" si="75"/>
        <v>-</v>
      </c>
      <c r="S479" s="177"/>
      <c r="T479" s="184">
        <f t="shared" si="76"/>
        <v>0</v>
      </c>
      <c r="U479" s="224">
        <v>0</v>
      </c>
      <c r="V479" s="241">
        <v>0</v>
      </c>
      <c r="W479" s="246" t="s">
        <v>5183</v>
      </c>
      <c r="X479" s="246" t="s">
        <v>5183</v>
      </c>
      <c r="Y479" s="247">
        <f t="shared" si="77"/>
        <v>0</v>
      </c>
      <c r="Z479" s="247">
        <f t="shared" si="78"/>
        <v>0</v>
      </c>
      <c r="AA479" s="227" t="str">
        <f>IFERROR(VLOOKUP(B479,[5]Поставка!$B$3:$AA$2063,26,0),"-")</f>
        <v>-</v>
      </c>
      <c r="AB479" s="229" t="str">
        <f>IFERROR(VLOOKUP(C479,'[6]Приложение №1'!$C$7:$F$124,4,0),"-")</f>
        <v>-</v>
      </c>
    </row>
    <row r="480" spans="1:28" ht="16.149999999999999" customHeight="1" x14ac:dyDescent="0.25">
      <c r="A480" s="66" t="s">
        <v>1453</v>
      </c>
      <c r="B480" s="201" t="s">
        <v>1454</v>
      </c>
      <c r="C480" s="201" t="s">
        <v>1455</v>
      </c>
      <c r="D480" s="66">
        <v>1</v>
      </c>
      <c r="E480" s="182">
        <v>229.5</v>
      </c>
      <c r="F480" s="182">
        <v>229.5</v>
      </c>
      <c r="G480" s="173">
        <f>IFERROR(VLOOKUP(B480,'[1]ВОМ КГ-3 СОЭКС'!$C$3:$K$2063,9,0),"-")</f>
        <v>0</v>
      </c>
      <c r="H480" s="174">
        <f>IFERROR(VLOOKUP(B480,'[1]ВОМ КГ-3 СОЭКС'!$C$3:$L$2063,10,0),"-")</f>
        <v>0</v>
      </c>
      <c r="I480" s="175" t="str">
        <f>IFERROR(VLOOKUP(B480,[2]Отгрузки!$B$313:$C$510,2,0),"-")</f>
        <v>-</v>
      </c>
      <c r="J480" s="176" t="str">
        <f t="shared" si="79"/>
        <v>-</v>
      </c>
      <c r="K480" s="179" t="str">
        <f>IFERROR(VLOOKUP(B480,'[3]08.10.25'!$B$305:$C$502,2,0),"-")</f>
        <v>-</v>
      </c>
      <c r="L480" s="180" t="str">
        <f t="shared" si="70"/>
        <v>-</v>
      </c>
      <c r="M480" s="181" t="str">
        <f t="shared" si="71"/>
        <v>-</v>
      </c>
      <c r="N480" s="214" t="str">
        <f t="shared" si="72"/>
        <v>-</v>
      </c>
      <c r="O480" s="220">
        <f t="shared" si="73"/>
        <v>0</v>
      </c>
      <c r="P480" s="221">
        <f t="shared" si="74"/>
        <v>0</v>
      </c>
      <c r="Q480" s="217" t="str">
        <f>IFERROR(VLOOKUP(B480,'[4]Выполнение 1'!$B$7:$D$236,3,0),"-")</f>
        <v>-</v>
      </c>
      <c r="R480" s="178" t="str">
        <f t="shared" si="75"/>
        <v>-</v>
      </c>
      <c r="S480" s="177"/>
      <c r="T480" s="184">
        <f t="shared" si="76"/>
        <v>0</v>
      </c>
      <c r="U480" s="224">
        <v>1</v>
      </c>
      <c r="V480" s="241">
        <v>229.5</v>
      </c>
      <c r="W480" s="246">
        <v>1</v>
      </c>
      <c r="X480" s="246">
        <v>229.5</v>
      </c>
      <c r="Y480" s="247">
        <f t="shared" si="77"/>
        <v>0</v>
      </c>
      <c r="Z480" s="247">
        <f t="shared" si="78"/>
        <v>0</v>
      </c>
      <c r="AA480" s="227" t="str">
        <f>IFERROR(VLOOKUP(B480,[5]Поставка!$B$3:$AA$2063,26,0),"-")</f>
        <v>-</v>
      </c>
      <c r="AB480" s="229" t="str">
        <f>IFERROR(VLOOKUP(C480,'[6]Приложение №1'!$C$7:$F$124,4,0),"-")</f>
        <v>-</v>
      </c>
    </row>
    <row r="481" spans="1:28" ht="16.149999999999999" customHeight="1" x14ac:dyDescent="0.25">
      <c r="A481" s="66" t="s">
        <v>1456</v>
      </c>
      <c r="B481" s="201" t="s">
        <v>1457</v>
      </c>
      <c r="C481" s="201" t="s">
        <v>1458</v>
      </c>
      <c r="D481" s="66">
        <v>2</v>
      </c>
      <c r="E481" s="182">
        <v>10.199999999999999</v>
      </c>
      <c r="F481" s="182">
        <v>20.399999999999999</v>
      </c>
      <c r="G481" s="173">
        <f>IFERROR(VLOOKUP(B481,'[1]ВОМ КГ-3 СОЭКС'!$C$3:$K$2063,9,0),"-")</f>
        <v>0</v>
      </c>
      <c r="H481" s="174">
        <f>IFERROR(VLOOKUP(B481,'[1]ВОМ КГ-3 СОЭКС'!$C$3:$L$2063,10,0),"-")</f>
        <v>0</v>
      </c>
      <c r="I481" s="175" t="str">
        <f>IFERROR(VLOOKUP(B481,[2]Отгрузки!$B$313:$C$510,2,0),"-")</f>
        <v>-</v>
      </c>
      <c r="J481" s="176" t="str">
        <f t="shared" si="79"/>
        <v>-</v>
      </c>
      <c r="K481" s="179" t="str">
        <f>IFERROR(VLOOKUP(B481,'[3]08.10.25'!$B$305:$C$502,2,0),"-")</f>
        <v>-</v>
      </c>
      <c r="L481" s="180" t="str">
        <f t="shared" si="70"/>
        <v>-</v>
      </c>
      <c r="M481" s="181" t="str">
        <f t="shared" si="71"/>
        <v>-</v>
      </c>
      <c r="N481" s="214" t="str">
        <f t="shared" si="72"/>
        <v>-</v>
      </c>
      <c r="O481" s="220">
        <f t="shared" si="73"/>
        <v>0</v>
      </c>
      <c r="P481" s="221">
        <f t="shared" si="74"/>
        <v>0</v>
      </c>
      <c r="Q481" s="217" t="str">
        <f>IFERROR(VLOOKUP(B481,'[4]Выполнение 1'!$B$7:$D$236,3,0),"-")</f>
        <v>-</v>
      </c>
      <c r="R481" s="178" t="str">
        <f t="shared" si="75"/>
        <v>-</v>
      </c>
      <c r="S481" s="177"/>
      <c r="T481" s="184">
        <f t="shared" si="76"/>
        <v>0</v>
      </c>
      <c r="U481" s="224">
        <v>2</v>
      </c>
      <c r="V481" s="241">
        <v>20.399999999999999</v>
      </c>
      <c r="W481" s="246">
        <v>2</v>
      </c>
      <c r="X481" s="246">
        <v>20.399999999999999</v>
      </c>
      <c r="Y481" s="247">
        <f t="shared" si="77"/>
        <v>0</v>
      </c>
      <c r="Z481" s="247">
        <f t="shared" si="78"/>
        <v>0</v>
      </c>
      <c r="AA481" s="227" t="str">
        <f>IFERROR(VLOOKUP(B481,[5]Поставка!$B$3:$AA$2063,26,0),"-")</f>
        <v>-</v>
      </c>
      <c r="AB481" s="229" t="str">
        <f>IFERROR(VLOOKUP(C481,'[6]Приложение №1'!$C$7:$F$124,4,0),"-")</f>
        <v>-</v>
      </c>
    </row>
    <row r="482" spans="1:28" ht="16.149999999999999" customHeight="1" x14ac:dyDescent="0.25">
      <c r="A482" s="66" t="s">
        <v>1459</v>
      </c>
      <c r="B482" s="201" t="s">
        <v>1460</v>
      </c>
      <c r="C482" s="201" t="s">
        <v>1461</v>
      </c>
      <c r="D482" s="66">
        <v>6</v>
      </c>
      <c r="E482" s="182">
        <v>11.2</v>
      </c>
      <c r="F482" s="182">
        <v>67.2</v>
      </c>
      <c r="G482" s="173">
        <f>IFERROR(VLOOKUP(B482,'[1]ВОМ КГ-3 СОЭКС'!$C$3:$K$2063,9,0),"-")</f>
        <v>0</v>
      </c>
      <c r="H482" s="174">
        <f>IFERROR(VLOOKUP(B482,'[1]ВОМ КГ-3 СОЭКС'!$C$3:$L$2063,10,0),"-")</f>
        <v>0</v>
      </c>
      <c r="I482" s="175" t="str">
        <f>IFERROR(VLOOKUP(B482,[2]Отгрузки!$B$313:$C$510,2,0),"-")</f>
        <v>-</v>
      </c>
      <c r="J482" s="176" t="str">
        <f t="shared" si="79"/>
        <v>-</v>
      </c>
      <c r="K482" s="179" t="str">
        <f>IFERROR(VLOOKUP(B482,'[3]08.10.25'!$B$305:$C$502,2,0),"-")</f>
        <v>-</v>
      </c>
      <c r="L482" s="180" t="str">
        <f t="shared" si="70"/>
        <v>-</v>
      </c>
      <c r="M482" s="181" t="str">
        <f t="shared" si="71"/>
        <v>-</v>
      </c>
      <c r="N482" s="214" t="str">
        <f t="shared" si="72"/>
        <v>-</v>
      </c>
      <c r="O482" s="220">
        <f t="shared" si="73"/>
        <v>0</v>
      </c>
      <c r="P482" s="221">
        <f t="shared" si="74"/>
        <v>0</v>
      </c>
      <c r="Q482" s="217" t="str">
        <f>IFERROR(VLOOKUP(B482,'[4]Выполнение 1'!$B$7:$D$236,3,0),"-")</f>
        <v>-</v>
      </c>
      <c r="R482" s="178" t="str">
        <f t="shared" si="75"/>
        <v>-</v>
      </c>
      <c r="S482" s="177"/>
      <c r="T482" s="184">
        <f t="shared" si="76"/>
        <v>0</v>
      </c>
      <c r="U482" s="224">
        <v>6</v>
      </c>
      <c r="V482" s="241">
        <v>67.2</v>
      </c>
      <c r="W482" s="246">
        <v>6</v>
      </c>
      <c r="X482" s="246">
        <v>67.199999999999989</v>
      </c>
      <c r="Y482" s="247">
        <f t="shared" si="77"/>
        <v>0</v>
      </c>
      <c r="Z482" s="247">
        <f t="shared" si="78"/>
        <v>0</v>
      </c>
      <c r="AA482" s="227" t="str">
        <f>IFERROR(VLOOKUP(B482,[5]Поставка!$B$3:$AA$2063,26,0),"-")</f>
        <v>-</v>
      </c>
      <c r="AB482" s="229" t="str">
        <f>IFERROR(VLOOKUP(C482,'[6]Приложение №1'!$C$7:$F$124,4,0),"-")</f>
        <v>-</v>
      </c>
    </row>
    <row r="483" spans="1:28" ht="16.149999999999999" customHeight="1" x14ac:dyDescent="0.25">
      <c r="A483" s="66" t="s">
        <v>1462</v>
      </c>
      <c r="B483" s="201" t="s">
        <v>1463</v>
      </c>
      <c r="C483" s="201" t="s">
        <v>1464</v>
      </c>
      <c r="D483" s="66">
        <v>2</v>
      </c>
      <c r="E483" s="182">
        <v>11.7</v>
      </c>
      <c r="F483" s="182">
        <v>23.4</v>
      </c>
      <c r="G483" s="173">
        <f>IFERROR(VLOOKUP(B483,'[1]ВОМ КГ-3 СОЭКС'!$C$3:$K$2063,9,0),"-")</f>
        <v>1</v>
      </c>
      <c r="H483" s="174">
        <f>IFERROR(VLOOKUP(B483,'[1]ВОМ КГ-3 СОЭКС'!$C$3:$L$2063,10,0),"-")</f>
        <v>11.7</v>
      </c>
      <c r="I483" s="175" t="str">
        <f>IFERROR(VLOOKUP(B483,[2]Отгрузки!$B$313:$C$510,2,0),"-")</f>
        <v>-</v>
      </c>
      <c r="J483" s="176" t="str">
        <f t="shared" si="79"/>
        <v>-</v>
      </c>
      <c r="K483" s="179" t="str">
        <f>IFERROR(VLOOKUP(B483,'[3]08.10.25'!$B$305:$C$502,2,0),"-")</f>
        <v>-</v>
      </c>
      <c r="L483" s="180" t="str">
        <f t="shared" si="70"/>
        <v>-</v>
      </c>
      <c r="M483" s="181" t="str">
        <f t="shared" si="71"/>
        <v>-</v>
      </c>
      <c r="N483" s="214" t="str">
        <f t="shared" si="72"/>
        <v>-</v>
      </c>
      <c r="O483" s="220">
        <f t="shared" si="73"/>
        <v>1</v>
      </c>
      <c r="P483" s="221">
        <f t="shared" si="74"/>
        <v>11.7</v>
      </c>
      <c r="Q483" s="217" t="str">
        <f>IFERROR(VLOOKUP(B483,'[4]Выполнение 1'!$B$7:$D$236,3,0),"-")</f>
        <v>-</v>
      </c>
      <c r="R483" s="178" t="str">
        <f t="shared" si="75"/>
        <v>-</v>
      </c>
      <c r="S483" s="177"/>
      <c r="T483" s="184">
        <f t="shared" si="76"/>
        <v>0</v>
      </c>
      <c r="U483" s="224">
        <v>1</v>
      </c>
      <c r="V483" s="241">
        <v>11.7</v>
      </c>
      <c r="W483" s="246">
        <v>1</v>
      </c>
      <c r="X483" s="246">
        <v>11.7</v>
      </c>
      <c r="Y483" s="247">
        <f t="shared" si="77"/>
        <v>0</v>
      </c>
      <c r="Z483" s="247">
        <f t="shared" si="78"/>
        <v>0</v>
      </c>
      <c r="AA483" s="227" t="str">
        <f>IFERROR(VLOOKUP(B483,[5]Поставка!$B$3:$AA$2063,26,0),"-")</f>
        <v>-</v>
      </c>
      <c r="AB483" s="229" t="str">
        <f>IFERROR(VLOOKUP(C483,'[6]Приложение №1'!$C$7:$F$124,4,0),"-")</f>
        <v>-</v>
      </c>
    </row>
    <row r="484" spans="1:28" ht="16.149999999999999" customHeight="1" x14ac:dyDescent="0.25">
      <c r="A484" s="66" t="s">
        <v>1465</v>
      </c>
      <c r="B484" s="201" t="s">
        <v>1466</v>
      </c>
      <c r="C484" s="201" t="s">
        <v>1467</v>
      </c>
      <c r="D484" s="66">
        <v>2</v>
      </c>
      <c r="E484" s="182">
        <v>141</v>
      </c>
      <c r="F484" s="182">
        <v>282</v>
      </c>
      <c r="G484" s="173">
        <f>IFERROR(VLOOKUP(B484,'[1]ВОМ КГ-3 СОЭКС'!$C$3:$K$2063,9,0),"-")</f>
        <v>2</v>
      </c>
      <c r="H484" s="174">
        <f>IFERROR(VLOOKUP(B484,'[1]ВОМ КГ-3 СОЭКС'!$C$3:$L$2063,10,0),"-")</f>
        <v>282</v>
      </c>
      <c r="I484" s="175">
        <f>IFERROR(VLOOKUP(B484,[2]Отгрузки!$B$313:$C$510,2,0),"-")</f>
        <v>2</v>
      </c>
      <c r="J484" s="176">
        <f t="shared" si="79"/>
        <v>282</v>
      </c>
      <c r="K484" s="179">
        <f>IFERROR(VLOOKUP(B484,'[3]08.10.25'!$B$305:$C$502,2,0),"-")</f>
        <v>2</v>
      </c>
      <c r="L484" s="180">
        <f t="shared" si="70"/>
        <v>282</v>
      </c>
      <c r="M484" s="181">
        <f t="shared" si="71"/>
        <v>0</v>
      </c>
      <c r="N484" s="214">
        <f t="shared" si="72"/>
        <v>0</v>
      </c>
      <c r="O484" s="220">
        <f t="shared" si="73"/>
        <v>0</v>
      </c>
      <c r="P484" s="221">
        <f t="shared" si="74"/>
        <v>0</v>
      </c>
      <c r="Q484" s="217" t="str">
        <f>IFERROR(VLOOKUP(B484,'[4]Выполнение 1'!$B$7:$D$236,3,0),"-")</f>
        <v>-</v>
      </c>
      <c r="R484" s="178" t="str">
        <f t="shared" si="75"/>
        <v>-</v>
      </c>
      <c r="S484" s="177"/>
      <c r="T484" s="184">
        <f t="shared" si="76"/>
        <v>0</v>
      </c>
      <c r="U484" s="224">
        <v>0</v>
      </c>
      <c r="V484" s="241">
        <v>0</v>
      </c>
      <c r="W484" s="246" t="s">
        <v>5183</v>
      </c>
      <c r="X484" s="246" t="s">
        <v>5183</v>
      </c>
      <c r="Y484" s="247">
        <f t="shared" si="77"/>
        <v>0</v>
      </c>
      <c r="Z484" s="247">
        <f t="shared" si="78"/>
        <v>0</v>
      </c>
      <c r="AA484" s="227">
        <f>IFERROR(VLOOKUP(B484,[5]Поставка!$B$3:$AA$2063,26,0),"-")</f>
        <v>282</v>
      </c>
      <c r="AB484" s="229" t="str">
        <f>IFERROR(VLOOKUP(C484,'[6]Приложение №1'!$C$7:$F$124,4,0),"-")</f>
        <v>-</v>
      </c>
    </row>
    <row r="485" spans="1:28" ht="16.149999999999999" customHeight="1" x14ac:dyDescent="0.25">
      <c r="A485" s="66" t="s">
        <v>1468</v>
      </c>
      <c r="B485" s="201" t="s">
        <v>1469</v>
      </c>
      <c r="C485" s="201" t="s">
        <v>1470</v>
      </c>
      <c r="D485" s="66">
        <v>3</v>
      </c>
      <c r="E485" s="182">
        <v>139.4</v>
      </c>
      <c r="F485" s="182">
        <v>418.2</v>
      </c>
      <c r="G485" s="173">
        <f>IFERROR(VLOOKUP(B485,'[1]ВОМ КГ-3 СОЭКС'!$C$3:$K$2063,9,0),"-")</f>
        <v>3</v>
      </c>
      <c r="H485" s="174">
        <f>IFERROR(VLOOKUP(B485,'[1]ВОМ КГ-3 СОЭКС'!$C$3:$L$2063,10,0),"-")</f>
        <v>418.20000000000005</v>
      </c>
      <c r="I485" s="175">
        <f>IFERROR(VLOOKUP(B485,[2]Отгрузки!$B$313:$C$510,2,0),"-")</f>
        <v>3</v>
      </c>
      <c r="J485" s="176">
        <f t="shared" si="79"/>
        <v>418.20000000000005</v>
      </c>
      <c r="K485" s="179">
        <f>IFERROR(VLOOKUP(B485,'[3]08.10.25'!$B$305:$C$502,2,0),"-")</f>
        <v>3</v>
      </c>
      <c r="L485" s="180">
        <f t="shared" si="70"/>
        <v>418.20000000000005</v>
      </c>
      <c r="M485" s="181">
        <f t="shared" si="71"/>
        <v>0</v>
      </c>
      <c r="N485" s="214">
        <f t="shared" si="72"/>
        <v>0</v>
      </c>
      <c r="O485" s="220">
        <f t="shared" si="73"/>
        <v>0</v>
      </c>
      <c r="P485" s="221">
        <f t="shared" si="74"/>
        <v>0</v>
      </c>
      <c r="Q485" s="217" t="str">
        <f>IFERROR(VLOOKUP(B485,'[4]Выполнение 1'!$B$7:$D$236,3,0),"-")</f>
        <v>-</v>
      </c>
      <c r="R485" s="178" t="str">
        <f t="shared" si="75"/>
        <v>-</v>
      </c>
      <c r="S485" s="177"/>
      <c r="T485" s="184">
        <f t="shared" si="76"/>
        <v>0</v>
      </c>
      <c r="U485" s="224">
        <v>0</v>
      </c>
      <c r="V485" s="241">
        <v>0</v>
      </c>
      <c r="W485" s="246" t="s">
        <v>5183</v>
      </c>
      <c r="X485" s="246" t="s">
        <v>5183</v>
      </c>
      <c r="Y485" s="247">
        <f t="shared" si="77"/>
        <v>0</v>
      </c>
      <c r="Z485" s="247">
        <f t="shared" si="78"/>
        <v>0</v>
      </c>
      <c r="AA485" s="227">
        <f>IFERROR(VLOOKUP(B485,[5]Поставка!$B$3:$AA$2063,26,0),"-")</f>
        <v>418.20000000000005</v>
      </c>
      <c r="AB485" s="229" t="str">
        <f>IFERROR(VLOOKUP(C485,'[6]Приложение №1'!$C$7:$F$124,4,0),"-")</f>
        <v>-</v>
      </c>
    </row>
    <row r="486" spans="1:28" ht="16.149999999999999" customHeight="1" x14ac:dyDescent="0.25">
      <c r="A486" s="66" t="s">
        <v>1471</v>
      </c>
      <c r="B486" s="201" t="s">
        <v>1472</v>
      </c>
      <c r="C486" s="201" t="s">
        <v>1473</v>
      </c>
      <c r="D486" s="66">
        <v>2</v>
      </c>
      <c r="E486" s="182">
        <v>94.2</v>
      </c>
      <c r="F486" s="182">
        <v>188.4</v>
      </c>
      <c r="G486" s="173">
        <f>IFERROR(VLOOKUP(B486,'[1]ВОМ КГ-3 СОЭКС'!$C$3:$K$2063,9,0),"-")</f>
        <v>1</v>
      </c>
      <c r="H486" s="174">
        <f>IFERROR(VLOOKUP(B486,'[1]ВОМ КГ-3 СОЭКС'!$C$3:$L$2063,10,0),"-")</f>
        <v>94.2</v>
      </c>
      <c r="I486" s="175">
        <f>IFERROR(VLOOKUP(B486,[2]Отгрузки!$B$313:$C$510,2,0),"-")</f>
        <v>1</v>
      </c>
      <c r="J486" s="176">
        <f t="shared" si="79"/>
        <v>94.2</v>
      </c>
      <c r="K486" s="179">
        <f>IFERROR(VLOOKUP(B486,'[3]08.10.25'!$B$305:$C$502,2,0),"-")</f>
        <v>1</v>
      </c>
      <c r="L486" s="180">
        <f t="shared" si="70"/>
        <v>94.2</v>
      </c>
      <c r="M486" s="181">
        <f t="shared" si="71"/>
        <v>0</v>
      </c>
      <c r="N486" s="214">
        <f t="shared" si="72"/>
        <v>0</v>
      </c>
      <c r="O486" s="220">
        <f t="shared" si="73"/>
        <v>0</v>
      </c>
      <c r="P486" s="221">
        <f t="shared" si="74"/>
        <v>0</v>
      </c>
      <c r="Q486" s="217" t="str">
        <f>IFERROR(VLOOKUP(B486,'[4]Выполнение 1'!$B$7:$D$236,3,0),"-")</f>
        <v>-</v>
      </c>
      <c r="R486" s="178" t="str">
        <f t="shared" si="75"/>
        <v>-</v>
      </c>
      <c r="S486" s="177"/>
      <c r="T486" s="184">
        <f t="shared" si="76"/>
        <v>0</v>
      </c>
      <c r="U486" s="224">
        <v>1</v>
      </c>
      <c r="V486" s="241">
        <v>94.2</v>
      </c>
      <c r="W486" s="246">
        <v>1</v>
      </c>
      <c r="X486" s="246">
        <v>94.2</v>
      </c>
      <c r="Y486" s="247">
        <f t="shared" si="77"/>
        <v>0</v>
      </c>
      <c r="Z486" s="247">
        <f t="shared" si="78"/>
        <v>0</v>
      </c>
      <c r="AA486" s="227">
        <f>IFERROR(VLOOKUP(B486,[5]Поставка!$B$3:$AA$2063,26,0),"-")</f>
        <v>94.2</v>
      </c>
      <c r="AB486" s="229" t="str">
        <f>IFERROR(VLOOKUP(C486,'[6]Приложение №1'!$C$7:$F$124,4,0),"-")</f>
        <v>-</v>
      </c>
    </row>
    <row r="487" spans="1:28" ht="16.149999999999999" customHeight="1" x14ac:dyDescent="0.25">
      <c r="A487" s="66" t="s">
        <v>1474</v>
      </c>
      <c r="B487" s="201" t="s">
        <v>1475</v>
      </c>
      <c r="C487" s="201" t="s">
        <v>1476</v>
      </c>
      <c r="D487" s="66">
        <v>3</v>
      </c>
      <c r="E487" s="182">
        <v>93.4</v>
      </c>
      <c r="F487" s="182">
        <v>280.2</v>
      </c>
      <c r="G487" s="173">
        <f>IFERROR(VLOOKUP(B487,'[1]ВОМ КГ-3 СОЭКС'!$C$3:$K$2063,9,0),"-")</f>
        <v>2</v>
      </c>
      <c r="H487" s="174">
        <f>IFERROR(VLOOKUP(B487,'[1]ВОМ КГ-3 СОЭКС'!$C$3:$L$2063,10,0),"-")</f>
        <v>186.8</v>
      </c>
      <c r="I487" s="175">
        <f>IFERROR(VLOOKUP(B487,[2]Отгрузки!$B$313:$C$510,2,0),"-")</f>
        <v>2</v>
      </c>
      <c r="J487" s="176">
        <f t="shared" si="79"/>
        <v>186.8</v>
      </c>
      <c r="K487" s="179">
        <f>IFERROR(VLOOKUP(B487,'[3]08.10.25'!$B$305:$C$502,2,0),"-")</f>
        <v>2</v>
      </c>
      <c r="L487" s="180">
        <f t="shared" si="70"/>
        <v>186.8</v>
      </c>
      <c r="M487" s="181">
        <f t="shared" si="71"/>
        <v>0</v>
      </c>
      <c r="N487" s="214">
        <f t="shared" si="72"/>
        <v>0</v>
      </c>
      <c r="O487" s="220">
        <f t="shared" si="73"/>
        <v>0</v>
      </c>
      <c r="P487" s="221">
        <f t="shared" si="74"/>
        <v>0</v>
      </c>
      <c r="Q487" s="217" t="str">
        <f>IFERROR(VLOOKUP(B487,'[4]Выполнение 1'!$B$7:$D$236,3,0),"-")</f>
        <v>-</v>
      </c>
      <c r="R487" s="178" t="str">
        <f t="shared" si="75"/>
        <v>-</v>
      </c>
      <c r="S487" s="177"/>
      <c r="T487" s="184">
        <f t="shared" si="76"/>
        <v>0</v>
      </c>
      <c r="U487" s="224">
        <v>1</v>
      </c>
      <c r="V487" s="241">
        <v>93.399999999999977</v>
      </c>
      <c r="W487" s="246">
        <v>1</v>
      </c>
      <c r="X487" s="246">
        <v>93.4</v>
      </c>
      <c r="Y487" s="247">
        <f t="shared" si="77"/>
        <v>0</v>
      </c>
      <c r="Z487" s="247">
        <f t="shared" si="78"/>
        <v>0</v>
      </c>
      <c r="AA487" s="227">
        <f>IFERROR(VLOOKUP(B487,[5]Поставка!$B$3:$AA$2063,26,0),"-")</f>
        <v>186.8</v>
      </c>
      <c r="AB487" s="229" t="str">
        <f>IFERROR(VLOOKUP(C487,'[6]Приложение №1'!$C$7:$F$124,4,0),"-")</f>
        <v>-</v>
      </c>
    </row>
    <row r="488" spans="1:28" ht="16.149999999999999" customHeight="1" x14ac:dyDescent="0.25">
      <c r="A488" s="66" t="s">
        <v>1477</v>
      </c>
      <c r="B488" s="201" t="s">
        <v>1478</v>
      </c>
      <c r="C488" s="201" t="s">
        <v>1479</v>
      </c>
      <c r="D488" s="66">
        <v>4</v>
      </c>
      <c r="E488" s="182">
        <v>100.5</v>
      </c>
      <c r="F488" s="182">
        <v>402</v>
      </c>
      <c r="G488" s="173">
        <f>IFERROR(VLOOKUP(B488,'[1]ВОМ КГ-3 СОЭКС'!$C$3:$K$2063,9,0),"-")</f>
        <v>4</v>
      </c>
      <c r="H488" s="174">
        <f>IFERROR(VLOOKUP(B488,'[1]ВОМ КГ-3 СОЭКС'!$C$3:$L$2063,10,0),"-")</f>
        <v>402</v>
      </c>
      <c r="I488" s="175">
        <f>IFERROR(VLOOKUP(B488,[2]Отгрузки!$B$313:$C$510,2,0),"-")</f>
        <v>4</v>
      </c>
      <c r="J488" s="176">
        <f t="shared" si="79"/>
        <v>402</v>
      </c>
      <c r="K488" s="179">
        <f>IFERROR(VLOOKUP(B488,'[3]08.10.25'!$B$305:$C$502,2,0),"-")</f>
        <v>4</v>
      </c>
      <c r="L488" s="180">
        <f t="shared" si="70"/>
        <v>402</v>
      </c>
      <c r="M488" s="181">
        <f t="shared" si="71"/>
        <v>0</v>
      </c>
      <c r="N488" s="214">
        <f t="shared" si="72"/>
        <v>0</v>
      </c>
      <c r="O488" s="220">
        <f t="shared" si="73"/>
        <v>0</v>
      </c>
      <c r="P488" s="221">
        <f t="shared" si="74"/>
        <v>0</v>
      </c>
      <c r="Q488" s="217" t="str">
        <f>IFERROR(VLOOKUP(B488,'[4]Выполнение 1'!$B$7:$D$236,3,0),"-")</f>
        <v>-</v>
      </c>
      <c r="R488" s="178" t="str">
        <f t="shared" si="75"/>
        <v>-</v>
      </c>
      <c r="S488" s="177"/>
      <c r="T488" s="184">
        <f t="shared" si="76"/>
        <v>0</v>
      </c>
      <c r="U488" s="224">
        <v>0</v>
      </c>
      <c r="V488" s="241">
        <v>0</v>
      </c>
      <c r="W488" s="246" t="s">
        <v>5183</v>
      </c>
      <c r="X488" s="246" t="s">
        <v>5183</v>
      </c>
      <c r="Y488" s="247">
        <f t="shared" si="77"/>
        <v>0</v>
      </c>
      <c r="Z488" s="247">
        <f t="shared" si="78"/>
        <v>0</v>
      </c>
      <c r="AA488" s="227">
        <f>IFERROR(VLOOKUP(B488,[5]Поставка!$B$3:$AA$2063,26,0),"-")</f>
        <v>402</v>
      </c>
      <c r="AB488" s="229" t="str">
        <f>IFERROR(VLOOKUP(C488,'[6]Приложение №1'!$C$7:$F$124,4,0),"-")</f>
        <v>-</v>
      </c>
    </row>
    <row r="489" spans="1:28" ht="16.149999999999999" customHeight="1" x14ac:dyDescent="0.25">
      <c r="A489" s="66" t="s">
        <v>1480</v>
      </c>
      <c r="B489" s="201" t="s">
        <v>1481</v>
      </c>
      <c r="C489" s="201" t="s">
        <v>1482</v>
      </c>
      <c r="D489" s="66">
        <v>6</v>
      </c>
      <c r="E489" s="182">
        <v>99.7</v>
      </c>
      <c r="F489" s="182">
        <v>598.20000000000005</v>
      </c>
      <c r="G489" s="173">
        <f>IFERROR(VLOOKUP(B489,'[1]ВОМ КГ-3 СОЭКС'!$C$3:$K$2063,9,0),"-")</f>
        <v>1</v>
      </c>
      <c r="H489" s="174">
        <f>IFERROR(VLOOKUP(B489,'[1]ВОМ КГ-3 СОЭКС'!$C$3:$L$2063,10,0),"-")</f>
        <v>99.7</v>
      </c>
      <c r="I489" s="175">
        <f>IFERROR(VLOOKUP(B489,[2]Отгрузки!$B$313:$C$510,2,0),"-")</f>
        <v>1</v>
      </c>
      <c r="J489" s="176">
        <f t="shared" si="79"/>
        <v>99.7</v>
      </c>
      <c r="K489" s="179">
        <f>IFERROR(VLOOKUP(B489,'[3]08.10.25'!$B$305:$C$502,2,0),"-")</f>
        <v>1</v>
      </c>
      <c r="L489" s="180">
        <f t="shared" si="70"/>
        <v>99.7</v>
      </c>
      <c r="M489" s="181">
        <f t="shared" si="71"/>
        <v>0</v>
      </c>
      <c r="N489" s="214">
        <f t="shared" si="72"/>
        <v>0</v>
      </c>
      <c r="O489" s="220">
        <f t="shared" si="73"/>
        <v>0</v>
      </c>
      <c r="P489" s="221">
        <f t="shared" si="74"/>
        <v>0</v>
      </c>
      <c r="Q489" s="217" t="str">
        <f>IFERROR(VLOOKUP(B489,'[4]Выполнение 1'!$B$7:$D$236,3,0),"-")</f>
        <v>-</v>
      </c>
      <c r="R489" s="178" t="str">
        <f t="shared" si="75"/>
        <v>-</v>
      </c>
      <c r="S489" s="177"/>
      <c r="T489" s="184">
        <f t="shared" si="76"/>
        <v>0</v>
      </c>
      <c r="U489" s="224">
        <v>5</v>
      </c>
      <c r="V489" s="241">
        <v>498.50000000000006</v>
      </c>
      <c r="W489" s="246">
        <v>5</v>
      </c>
      <c r="X489" s="246">
        <v>498.5</v>
      </c>
      <c r="Y489" s="247">
        <f t="shared" si="77"/>
        <v>0</v>
      </c>
      <c r="Z489" s="247">
        <f t="shared" si="78"/>
        <v>0</v>
      </c>
      <c r="AA489" s="227">
        <f>IFERROR(VLOOKUP(B489,[5]Поставка!$B$3:$AA$2063,26,0),"-")</f>
        <v>99.7</v>
      </c>
      <c r="AB489" s="229" t="str">
        <f>IFERROR(VLOOKUP(C489,'[6]Приложение №1'!$C$7:$F$124,4,0),"-")</f>
        <v>-</v>
      </c>
    </row>
    <row r="490" spans="1:28" ht="16.149999999999999" customHeight="1" x14ac:dyDescent="0.25">
      <c r="A490" s="66" t="s">
        <v>1483</v>
      </c>
      <c r="B490" s="201" t="s">
        <v>1484</v>
      </c>
      <c r="C490" s="201" t="s">
        <v>1485</v>
      </c>
      <c r="D490" s="66">
        <v>1</v>
      </c>
      <c r="E490" s="182">
        <v>118.9</v>
      </c>
      <c r="F490" s="182">
        <v>118.9</v>
      </c>
      <c r="G490" s="173">
        <f>IFERROR(VLOOKUP(B490,'[1]ВОМ КГ-3 СОЭКС'!$C$3:$K$2063,9,0),"-")</f>
        <v>1</v>
      </c>
      <c r="H490" s="174">
        <f>IFERROR(VLOOKUP(B490,'[1]ВОМ КГ-3 СОЭКС'!$C$3:$L$2063,10,0),"-")</f>
        <v>118.9</v>
      </c>
      <c r="I490" s="175" t="str">
        <f>IFERROR(VLOOKUP(B490,[2]Отгрузки!$B$313:$C$510,2,0),"-")</f>
        <v>-</v>
      </c>
      <c r="J490" s="176" t="str">
        <f t="shared" si="79"/>
        <v>-</v>
      </c>
      <c r="K490" s="179" t="str">
        <f>IFERROR(VLOOKUP(B490,'[3]08.10.25'!$B$305:$C$502,2,0),"-")</f>
        <v>-</v>
      </c>
      <c r="L490" s="180" t="str">
        <f t="shared" si="70"/>
        <v>-</v>
      </c>
      <c r="M490" s="181" t="str">
        <f t="shared" si="71"/>
        <v>-</v>
      </c>
      <c r="N490" s="214" t="str">
        <f t="shared" si="72"/>
        <v>-</v>
      </c>
      <c r="O490" s="220">
        <f t="shared" si="73"/>
        <v>1</v>
      </c>
      <c r="P490" s="221">
        <f t="shared" si="74"/>
        <v>118.9</v>
      </c>
      <c r="Q490" s="217" t="str">
        <f>IFERROR(VLOOKUP(B490,'[4]Выполнение 1'!$B$7:$D$236,3,0),"-")</f>
        <v>-</v>
      </c>
      <c r="R490" s="178" t="str">
        <f t="shared" si="75"/>
        <v>-</v>
      </c>
      <c r="S490" s="177"/>
      <c r="T490" s="184">
        <f t="shared" si="76"/>
        <v>0</v>
      </c>
      <c r="U490" s="224">
        <v>0</v>
      </c>
      <c r="V490" s="241">
        <v>0</v>
      </c>
      <c r="W490" s="246" t="s">
        <v>5183</v>
      </c>
      <c r="X490" s="246" t="s">
        <v>5183</v>
      </c>
      <c r="Y490" s="247">
        <f t="shared" si="77"/>
        <v>0</v>
      </c>
      <c r="Z490" s="247">
        <f t="shared" si="78"/>
        <v>0</v>
      </c>
      <c r="AA490" s="227" t="str">
        <f>IFERROR(VLOOKUP(B490,[5]Поставка!$B$3:$AA$2063,26,0),"-")</f>
        <v>-</v>
      </c>
      <c r="AB490" s="229" t="str">
        <f>IFERROR(VLOOKUP(C490,'[6]Приложение №1'!$C$7:$F$124,4,0),"-")</f>
        <v>-</v>
      </c>
    </row>
    <row r="491" spans="1:28" ht="16.149999999999999" customHeight="1" x14ac:dyDescent="0.25">
      <c r="A491" s="66" t="s">
        <v>1486</v>
      </c>
      <c r="B491" s="201" t="s">
        <v>1487</v>
      </c>
      <c r="C491" s="201" t="s">
        <v>1488</v>
      </c>
      <c r="D491" s="66">
        <v>1</v>
      </c>
      <c r="E491" s="182">
        <v>122</v>
      </c>
      <c r="F491" s="182">
        <v>122</v>
      </c>
      <c r="G491" s="173">
        <f>IFERROR(VLOOKUP(B491,'[1]ВОМ КГ-3 СОЭКС'!$C$3:$K$2063,9,0),"-")</f>
        <v>0</v>
      </c>
      <c r="H491" s="174">
        <f>IFERROR(VLOOKUP(B491,'[1]ВОМ КГ-3 СОЭКС'!$C$3:$L$2063,10,0),"-")</f>
        <v>0</v>
      </c>
      <c r="I491" s="175" t="str">
        <f>IFERROR(VLOOKUP(B491,[2]Отгрузки!$B$313:$C$510,2,0),"-")</f>
        <v>-</v>
      </c>
      <c r="J491" s="176" t="str">
        <f t="shared" si="79"/>
        <v>-</v>
      </c>
      <c r="K491" s="179" t="str">
        <f>IFERROR(VLOOKUP(B491,'[3]08.10.25'!$B$305:$C$502,2,0),"-")</f>
        <v>-</v>
      </c>
      <c r="L491" s="180" t="str">
        <f t="shared" si="70"/>
        <v>-</v>
      </c>
      <c r="M491" s="181" t="str">
        <f t="shared" si="71"/>
        <v>-</v>
      </c>
      <c r="N491" s="214" t="str">
        <f t="shared" si="72"/>
        <v>-</v>
      </c>
      <c r="O491" s="220">
        <f t="shared" si="73"/>
        <v>0</v>
      </c>
      <c r="P491" s="221">
        <f t="shared" si="74"/>
        <v>0</v>
      </c>
      <c r="Q491" s="217" t="str">
        <f>IFERROR(VLOOKUP(B491,'[4]Выполнение 1'!$B$7:$D$236,3,0),"-")</f>
        <v>-</v>
      </c>
      <c r="R491" s="178" t="str">
        <f t="shared" si="75"/>
        <v>-</v>
      </c>
      <c r="S491" s="177"/>
      <c r="T491" s="184">
        <f t="shared" si="76"/>
        <v>0</v>
      </c>
      <c r="U491" s="224">
        <v>1</v>
      </c>
      <c r="V491" s="241">
        <v>122</v>
      </c>
      <c r="W491" s="246">
        <v>1</v>
      </c>
      <c r="X491" s="246">
        <v>122</v>
      </c>
      <c r="Y491" s="247">
        <f t="shared" si="77"/>
        <v>0</v>
      </c>
      <c r="Z491" s="247">
        <f t="shared" si="78"/>
        <v>0</v>
      </c>
      <c r="AA491" s="227" t="str">
        <f>IFERROR(VLOOKUP(B491,[5]Поставка!$B$3:$AA$2063,26,0),"-")</f>
        <v>-</v>
      </c>
      <c r="AB491" s="229" t="str">
        <f>IFERROR(VLOOKUP(C491,'[6]Приложение №1'!$C$7:$F$124,4,0),"-")</f>
        <v>-</v>
      </c>
    </row>
    <row r="492" spans="1:28" ht="16.149999999999999" customHeight="1" x14ac:dyDescent="0.25">
      <c r="A492" s="66" t="s">
        <v>1489</v>
      </c>
      <c r="B492" s="201" t="s">
        <v>1490</v>
      </c>
      <c r="C492" s="201" t="s">
        <v>1491</v>
      </c>
      <c r="D492" s="66">
        <v>1</v>
      </c>
      <c r="E492" s="182">
        <v>122</v>
      </c>
      <c r="F492" s="182">
        <v>122</v>
      </c>
      <c r="G492" s="173">
        <f>IFERROR(VLOOKUP(B492,'[1]ВОМ КГ-3 СОЭКС'!$C$3:$K$2063,9,0),"-")</f>
        <v>0</v>
      </c>
      <c r="H492" s="174">
        <f>IFERROR(VLOOKUP(B492,'[1]ВОМ КГ-3 СОЭКС'!$C$3:$L$2063,10,0),"-")</f>
        <v>0</v>
      </c>
      <c r="I492" s="175" t="str">
        <f>IFERROR(VLOOKUP(B492,[2]Отгрузки!$B$313:$C$510,2,0),"-")</f>
        <v>-</v>
      </c>
      <c r="J492" s="176" t="str">
        <f t="shared" si="79"/>
        <v>-</v>
      </c>
      <c r="K492" s="179" t="str">
        <f>IFERROR(VLOOKUP(B492,'[3]08.10.25'!$B$305:$C$502,2,0),"-")</f>
        <v>-</v>
      </c>
      <c r="L492" s="180" t="str">
        <f t="shared" si="70"/>
        <v>-</v>
      </c>
      <c r="M492" s="181" t="str">
        <f t="shared" si="71"/>
        <v>-</v>
      </c>
      <c r="N492" s="214" t="str">
        <f t="shared" si="72"/>
        <v>-</v>
      </c>
      <c r="O492" s="220">
        <f t="shared" si="73"/>
        <v>0</v>
      </c>
      <c r="P492" s="221">
        <f t="shared" si="74"/>
        <v>0</v>
      </c>
      <c r="Q492" s="217" t="str">
        <f>IFERROR(VLOOKUP(B492,'[4]Выполнение 1'!$B$7:$D$236,3,0),"-")</f>
        <v>-</v>
      </c>
      <c r="R492" s="178" t="str">
        <f t="shared" si="75"/>
        <v>-</v>
      </c>
      <c r="S492" s="177"/>
      <c r="T492" s="184">
        <f t="shared" si="76"/>
        <v>0</v>
      </c>
      <c r="U492" s="224">
        <v>1</v>
      </c>
      <c r="V492" s="241">
        <v>122</v>
      </c>
      <c r="W492" s="246">
        <v>1</v>
      </c>
      <c r="X492" s="246">
        <v>122</v>
      </c>
      <c r="Y492" s="247">
        <f t="shared" si="77"/>
        <v>0</v>
      </c>
      <c r="Z492" s="247">
        <f t="shared" si="78"/>
        <v>0</v>
      </c>
      <c r="AA492" s="227" t="str">
        <f>IFERROR(VLOOKUP(B492,[5]Поставка!$B$3:$AA$2063,26,0),"-")</f>
        <v>-</v>
      </c>
      <c r="AB492" s="229" t="str">
        <f>IFERROR(VLOOKUP(C492,'[6]Приложение №1'!$C$7:$F$124,4,0),"-")</f>
        <v>-</v>
      </c>
    </row>
    <row r="493" spans="1:28" ht="16.149999999999999" customHeight="1" x14ac:dyDescent="0.25">
      <c r="A493" s="66" t="s">
        <v>1492</v>
      </c>
      <c r="B493" s="201" t="s">
        <v>1493</v>
      </c>
      <c r="C493" s="201" t="s">
        <v>1494</v>
      </c>
      <c r="D493" s="66">
        <v>8</v>
      </c>
      <c r="E493" s="182">
        <v>118.5</v>
      </c>
      <c r="F493" s="182">
        <v>948</v>
      </c>
      <c r="G493" s="173">
        <f>IFERROR(VLOOKUP(B493,'[1]ВОМ КГ-3 СОЭКС'!$C$3:$K$2063,9,0),"-")</f>
        <v>2</v>
      </c>
      <c r="H493" s="174">
        <f>IFERROR(VLOOKUP(B493,'[1]ВОМ КГ-3 СОЭКС'!$C$3:$L$2063,10,0),"-")</f>
        <v>237</v>
      </c>
      <c r="I493" s="175" t="str">
        <f>IFERROR(VLOOKUP(B493,[2]Отгрузки!$B$313:$C$510,2,0),"-")</f>
        <v>-</v>
      </c>
      <c r="J493" s="176" t="str">
        <f t="shared" si="79"/>
        <v>-</v>
      </c>
      <c r="K493" s="179" t="str">
        <f>IFERROR(VLOOKUP(B493,'[3]08.10.25'!$B$305:$C$502,2,0),"-")</f>
        <v>-</v>
      </c>
      <c r="L493" s="180" t="str">
        <f t="shared" si="70"/>
        <v>-</v>
      </c>
      <c r="M493" s="181" t="str">
        <f t="shared" si="71"/>
        <v>-</v>
      </c>
      <c r="N493" s="214" t="str">
        <f t="shared" si="72"/>
        <v>-</v>
      </c>
      <c r="O493" s="220">
        <f t="shared" si="73"/>
        <v>2</v>
      </c>
      <c r="P493" s="221">
        <f t="shared" si="74"/>
        <v>237</v>
      </c>
      <c r="Q493" s="217" t="str">
        <f>IFERROR(VLOOKUP(B493,'[4]Выполнение 1'!$B$7:$D$236,3,0),"-")</f>
        <v>-</v>
      </c>
      <c r="R493" s="178" t="str">
        <f t="shared" si="75"/>
        <v>-</v>
      </c>
      <c r="S493" s="177"/>
      <c r="T493" s="184">
        <f t="shared" si="76"/>
        <v>0</v>
      </c>
      <c r="U493" s="224">
        <v>6</v>
      </c>
      <c r="V493" s="241">
        <v>711</v>
      </c>
      <c r="W493" s="246">
        <v>6</v>
      </c>
      <c r="X493" s="246">
        <v>711</v>
      </c>
      <c r="Y493" s="247">
        <f t="shared" si="77"/>
        <v>0</v>
      </c>
      <c r="Z493" s="247">
        <f t="shared" si="78"/>
        <v>0</v>
      </c>
      <c r="AA493" s="227" t="str">
        <f>IFERROR(VLOOKUP(B493,[5]Поставка!$B$3:$AA$2063,26,0),"-")</f>
        <v>-</v>
      </c>
      <c r="AB493" s="229" t="str">
        <f>IFERROR(VLOOKUP(C493,'[6]Приложение №1'!$C$7:$F$124,4,0),"-")</f>
        <v>-</v>
      </c>
    </row>
    <row r="494" spans="1:28" ht="16.149999999999999" customHeight="1" x14ac:dyDescent="0.25">
      <c r="A494" s="66" t="s">
        <v>1495</v>
      </c>
      <c r="B494" s="201" t="s">
        <v>1496</v>
      </c>
      <c r="C494" s="201" t="s">
        <v>1497</v>
      </c>
      <c r="D494" s="66">
        <v>2</v>
      </c>
      <c r="E494" s="182">
        <v>121.4</v>
      </c>
      <c r="F494" s="182">
        <v>242.8</v>
      </c>
      <c r="G494" s="173">
        <f>IFERROR(VLOOKUP(B494,'[1]ВОМ КГ-3 СОЭКС'!$C$3:$K$2063,9,0),"-")</f>
        <v>1</v>
      </c>
      <c r="H494" s="174">
        <f>IFERROR(VLOOKUP(B494,'[1]ВОМ КГ-3 СОЭКС'!$C$3:$L$2063,10,0),"-")</f>
        <v>121.4</v>
      </c>
      <c r="I494" s="175" t="str">
        <f>IFERROR(VLOOKUP(B494,[2]Отгрузки!$B$313:$C$510,2,0),"-")</f>
        <v>-</v>
      </c>
      <c r="J494" s="176" t="str">
        <f t="shared" si="79"/>
        <v>-</v>
      </c>
      <c r="K494" s="179" t="str">
        <f>IFERROR(VLOOKUP(B494,'[3]08.10.25'!$B$305:$C$502,2,0),"-")</f>
        <v>-</v>
      </c>
      <c r="L494" s="180" t="str">
        <f t="shared" si="70"/>
        <v>-</v>
      </c>
      <c r="M494" s="181" t="str">
        <f t="shared" si="71"/>
        <v>-</v>
      </c>
      <c r="N494" s="214" t="str">
        <f t="shared" si="72"/>
        <v>-</v>
      </c>
      <c r="O494" s="220">
        <f t="shared" si="73"/>
        <v>1</v>
      </c>
      <c r="P494" s="221">
        <f t="shared" si="74"/>
        <v>121.4</v>
      </c>
      <c r="Q494" s="217" t="str">
        <f>IFERROR(VLOOKUP(B494,'[4]Выполнение 1'!$B$7:$D$236,3,0),"-")</f>
        <v>-</v>
      </c>
      <c r="R494" s="178" t="str">
        <f t="shared" si="75"/>
        <v>-</v>
      </c>
      <c r="S494" s="177"/>
      <c r="T494" s="184">
        <f t="shared" si="76"/>
        <v>0</v>
      </c>
      <c r="U494" s="224">
        <v>1</v>
      </c>
      <c r="V494" s="241">
        <v>121.4</v>
      </c>
      <c r="W494" s="246">
        <v>1</v>
      </c>
      <c r="X494" s="246">
        <v>121.4</v>
      </c>
      <c r="Y494" s="247">
        <f t="shared" si="77"/>
        <v>0</v>
      </c>
      <c r="Z494" s="247">
        <f t="shared" si="78"/>
        <v>0</v>
      </c>
      <c r="AA494" s="227" t="str">
        <f>IFERROR(VLOOKUP(B494,[5]Поставка!$B$3:$AA$2063,26,0),"-")</f>
        <v>-</v>
      </c>
      <c r="AB494" s="229" t="str">
        <f>IFERROR(VLOOKUP(C494,'[6]Приложение №1'!$C$7:$F$124,4,0),"-")</f>
        <v>-</v>
      </c>
    </row>
    <row r="495" spans="1:28" ht="16.149999999999999" customHeight="1" x14ac:dyDescent="0.25">
      <c r="A495" s="66" t="s">
        <v>1498</v>
      </c>
      <c r="B495" s="201" t="s">
        <v>1499</v>
      </c>
      <c r="C495" s="201" t="s">
        <v>1500</v>
      </c>
      <c r="D495" s="66">
        <v>14</v>
      </c>
      <c r="E495" s="182">
        <v>118.5</v>
      </c>
      <c r="F495" s="182">
        <v>1659</v>
      </c>
      <c r="G495" s="173">
        <f>IFERROR(VLOOKUP(B495,'[1]ВОМ КГ-3 СОЭКС'!$C$3:$K$2063,9,0),"-")</f>
        <v>3</v>
      </c>
      <c r="H495" s="174">
        <f>IFERROR(VLOOKUP(B495,'[1]ВОМ КГ-3 СОЭКС'!$C$3:$L$2063,10,0),"-")</f>
        <v>355.5</v>
      </c>
      <c r="I495" s="175" t="str">
        <f>IFERROR(VLOOKUP(B495,[2]Отгрузки!$B$313:$C$510,2,0),"-")</f>
        <v>-</v>
      </c>
      <c r="J495" s="176" t="str">
        <f t="shared" si="79"/>
        <v>-</v>
      </c>
      <c r="K495" s="179" t="str">
        <f>IFERROR(VLOOKUP(B495,'[3]08.10.25'!$B$305:$C$502,2,0),"-")</f>
        <v>-</v>
      </c>
      <c r="L495" s="180" t="str">
        <f t="shared" si="70"/>
        <v>-</v>
      </c>
      <c r="M495" s="181" t="str">
        <f t="shared" si="71"/>
        <v>-</v>
      </c>
      <c r="N495" s="214" t="str">
        <f t="shared" si="72"/>
        <v>-</v>
      </c>
      <c r="O495" s="220">
        <f t="shared" si="73"/>
        <v>3</v>
      </c>
      <c r="P495" s="221">
        <f t="shared" si="74"/>
        <v>355.5</v>
      </c>
      <c r="Q495" s="217" t="str">
        <f>IFERROR(VLOOKUP(B495,'[4]Выполнение 1'!$B$7:$D$236,3,0),"-")</f>
        <v>-</v>
      </c>
      <c r="R495" s="178" t="str">
        <f t="shared" si="75"/>
        <v>-</v>
      </c>
      <c r="S495" s="177"/>
      <c r="T495" s="184">
        <f t="shared" si="76"/>
        <v>0</v>
      </c>
      <c r="U495" s="224">
        <v>11</v>
      </c>
      <c r="V495" s="241">
        <v>1303.5</v>
      </c>
      <c r="W495" s="246">
        <v>11</v>
      </c>
      <c r="X495" s="246">
        <v>1303.5</v>
      </c>
      <c r="Y495" s="247">
        <f t="shared" si="77"/>
        <v>0</v>
      </c>
      <c r="Z495" s="247">
        <f t="shared" si="78"/>
        <v>0</v>
      </c>
      <c r="AA495" s="227" t="str">
        <f>IFERROR(VLOOKUP(B495,[5]Поставка!$B$3:$AA$2063,26,0),"-")</f>
        <v>-</v>
      </c>
      <c r="AB495" s="229" t="str">
        <f>IFERROR(VLOOKUP(C495,'[6]Приложение №1'!$C$7:$F$124,4,0),"-")</f>
        <v>-</v>
      </c>
    </row>
    <row r="496" spans="1:28" ht="16.149999999999999" customHeight="1" x14ac:dyDescent="0.25">
      <c r="A496" s="66" t="s">
        <v>1501</v>
      </c>
      <c r="B496" s="201" t="s">
        <v>1502</v>
      </c>
      <c r="C496" s="201" t="s">
        <v>1503</v>
      </c>
      <c r="D496" s="66">
        <v>14</v>
      </c>
      <c r="E496" s="182">
        <v>121.8</v>
      </c>
      <c r="F496" s="182">
        <v>1705.2</v>
      </c>
      <c r="G496" s="173">
        <f>IFERROR(VLOOKUP(B496,'[1]ВОМ КГ-3 СОЭКС'!$C$3:$K$2063,9,0),"-")</f>
        <v>4</v>
      </c>
      <c r="H496" s="174">
        <f>IFERROR(VLOOKUP(B496,'[1]ВОМ КГ-3 СОЭКС'!$C$3:$L$2063,10,0),"-")</f>
        <v>487.2</v>
      </c>
      <c r="I496" s="175" t="str">
        <f>IFERROR(VLOOKUP(B496,[2]Отгрузки!$B$313:$C$510,2,0),"-")</f>
        <v>-</v>
      </c>
      <c r="J496" s="176" t="str">
        <f t="shared" si="79"/>
        <v>-</v>
      </c>
      <c r="K496" s="179" t="str">
        <f>IFERROR(VLOOKUP(B496,'[3]08.10.25'!$B$305:$C$502,2,0),"-")</f>
        <v>-</v>
      </c>
      <c r="L496" s="180" t="str">
        <f t="shared" si="70"/>
        <v>-</v>
      </c>
      <c r="M496" s="181" t="str">
        <f t="shared" si="71"/>
        <v>-</v>
      </c>
      <c r="N496" s="214" t="str">
        <f t="shared" si="72"/>
        <v>-</v>
      </c>
      <c r="O496" s="220">
        <f t="shared" si="73"/>
        <v>4</v>
      </c>
      <c r="P496" s="221">
        <f t="shared" si="74"/>
        <v>487.2</v>
      </c>
      <c r="Q496" s="217" t="str">
        <f>IFERROR(VLOOKUP(B496,'[4]Выполнение 1'!$B$7:$D$236,3,0),"-")</f>
        <v>-</v>
      </c>
      <c r="R496" s="178" t="str">
        <f t="shared" si="75"/>
        <v>-</v>
      </c>
      <c r="S496" s="177"/>
      <c r="T496" s="184">
        <f t="shared" si="76"/>
        <v>0</v>
      </c>
      <c r="U496" s="224">
        <v>10</v>
      </c>
      <c r="V496" s="241">
        <v>1218</v>
      </c>
      <c r="W496" s="246">
        <v>10</v>
      </c>
      <c r="X496" s="246">
        <v>1218</v>
      </c>
      <c r="Y496" s="247">
        <f t="shared" si="77"/>
        <v>0</v>
      </c>
      <c r="Z496" s="247">
        <f t="shared" si="78"/>
        <v>0</v>
      </c>
      <c r="AA496" s="227" t="str">
        <f>IFERROR(VLOOKUP(B496,[5]Поставка!$B$3:$AA$2063,26,0),"-")</f>
        <v>-</v>
      </c>
      <c r="AB496" s="229" t="str">
        <f>IFERROR(VLOOKUP(C496,'[6]Приложение №1'!$C$7:$F$124,4,0),"-")</f>
        <v>-</v>
      </c>
    </row>
    <row r="497" spans="1:28" ht="16.149999999999999" customHeight="1" x14ac:dyDescent="0.25">
      <c r="A497" s="66" t="s">
        <v>1504</v>
      </c>
      <c r="B497" s="201" t="s">
        <v>1505</v>
      </c>
      <c r="C497" s="201" t="s">
        <v>1506</v>
      </c>
      <c r="D497" s="66">
        <v>4</v>
      </c>
      <c r="E497" s="182">
        <v>116.8</v>
      </c>
      <c r="F497" s="182">
        <v>467.2</v>
      </c>
      <c r="G497" s="173">
        <f>IFERROR(VLOOKUP(B497,'[1]ВОМ КГ-3 СОЭКС'!$C$3:$K$2063,9,0),"-")</f>
        <v>1</v>
      </c>
      <c r="H497" s="174">
        <f>IFERROR(VLOOKUP(B497,'[1]ВОМ КГ-3 СОЭКС'!$C$3:$L$2063,10,0),"-")</f>
        <v>116.8</v>
      </c>
      <c r="I497" s="175" t="str">
        <f>IFERROR(VLOOKUP(B497,[2]Отгрузки!$B$313:$C$510,2,0),"-")</f>
        <v>-</v>
      </c>
      <c r="J497" s="176" t="str">
        <f t="shared" si="79"/>
        <v>-</v>
      </c>
      <c r="K497" s="179" t="str">
        <f>IFERROR(VLOOKUP(B497,'[3]08.10.25'!$B$305:$C$502,2,0),"-")</f>
        <v>-</v>
      </c>
      <c r="L497" s="180" t="str">
        <f t="shared" si="70"/>
        <v>-</v>
      </c>
      <c r="M497" s="181" t="str">
        <f t="shared" si="71"/>
        <v>-</v>
      </c>
      <c r="N497" s="214" t="str">
        <f t="shared" si="72"/>
        <v>-</v>
      </c>
      <c r="O497" s="220">
        <f t="shared" si="73"/>
        <v>1</v>
      </c>
      <c r="P497" s="221">
        <f t="shared" si="74"/>
        <v>116.8</v>
      </c>
      <c r="Q497" s="217" t="str">
        <f>IFERROR(VLOOKUP(B497,'[4]Выполнение 1'!$B$7:$D$236,3,0),"-")</f>
        <v>-</v>
      </c>
      <c r="R497" s="178" t="str">
        <f t="shared" si="75"/>
        <v>-</v>
      </c>
      <c r="S497" s="177"/>
      <c r="T497" s="184">
        <f t="shared" si="76"/>
        <v>0</v>
      </c>
      <c r="U497" s="224">
        <v>3</v>
      </c>
      <c r="V497" s="241">
        <v>350.4</v>
      </c>
      <c r="W497" s="246">
        <v>3</v>
      </c>
      <c r="X497" s="246">
        <v>350.4</v>
      </c>
      <c r="Y497" s="247">
        <f t="shared" si="77"/>
        <v>0</v>
      </c>
      <c r="Z497" s="247">
        <f t="shared" si="78"/>
        <v>0</v>
      </c>
      <c r="AA497" s="227" t="str">
        <f>IFERROR(VLOOKUP(B497,[5]Поставка!$B$3:$AA$2063,26,0),"-")</f>
        <v>-</v>
      </c>
      <c r="AB497" s="229" t="str">
        <f>IFERROR(VLOOKUP(C497,'[6]Приложение №1'!$C$7:$F$124,4,0),"-")</f>
        <v>-</v>
      </c>
    </row>
    <row r="498" spans="1:28" ht="16.149999999999999" customHeight="1" x14ac:dyDescent="0.25">
      <c r="A498" s="66" t="s">
        <v>1507</v>
      </c>
      <c r="B498" s="201" t="s">
        <v>1508</v>
      </c>
      <c r="C498" s="201" t="s">
        <v>1509</v>
      </c>
      <c r="D498" s="66">
        <v>1</v>
      </c>
      <c r="E498" s="182">
        <v>110.5</v>
      </c>
      <c r="F498" s="182">
        <v>110.5</v>
      </c>
      <c r="G498" s="173">
        <f>IFERROR(VLOOKUP(B498,'[1]ВОМ КГ-3 СОЭКС'!$C$3:$K$2063,9,0),"-")</f>
        <v>0</v>
      </c>
      <c r="H498" s="174">
        <f>IFERROR(VLOOKUP(B498,'[1]ВОМ КГ-3 СОЭКС'!$C$3:$L$2063,10,0),"-")</f>
        <v>0</v>
      </c>
      <c r="I498" s="175" t="str">
        <f>IFERROR(VLOOKUP(B498,[2]Отгрузки!$B$313:$C$510,2,0),"-")</f>
        <v>-</v>
      </c>
      <c r="J498" s="176" t="str">
        <f t="shared" si="79"/>
        <v>-</v>
      </c>
      <c r="K498" s="179" t="str">
        <f>IFERROR(VLOOKUP(B498,'[3]08.10.25'!$B$305:$C$502,2,0),"-")</f>
        <v>-</v>
      </c>
      <c r="L498" s="180" t="str">
        <f t="shared" si="70"/>
        <v>-</v>
      </c>
      <c r="M498" s="181" t="str">
        <f t="shared" si="71"/>
        <v>-</v>
      </c>
      <c r="N498" s="214" t="str">
        <f t="shared" si="72"/>
        <v>-</v>
      </c>
      <c r="O498" s="220">
        <f t="shared" si="73"/>
        <v>0</v>
      </c>
      <c r="P498" s="221">
        <f t="shared" si="74"/>
        <v>0</v>
      </c>
      <c r="Q498" s="217" t="str">
        <f>IFERROR(VLOOKUP(B498,'[4]Выполнение 1'!$B$7:$D$236,3,0),"-")</f>
        <v>-</v>
      </c>
      <c r="R498" s="178" t="str">
        <f t="shared" si="75"/>
        <v>-</v>
      </c>
      <c r="S498" s="177"/>
      <c r="T498" s="184">
        <f t="shared" si="76"/>
        <v>0</v>
      </c>
      <c r="U498" s="224">
        <v>1</v>
      </c>
      <c r="V498" s="241">
        <v>110.5</v>
      </c>
      <c r="W498" s="246">
        <v>1</v>
      </c>
      <c r="X498" s="246">
        <v>110.5</v>
      </c>
      <c r="Y498" s="247">
        <f t="shared" si="77"/>
        <v>0</v>
      </c>
      <c r="Z498" s="247">
        <f t="shared" si="78"/>
        <v>0</v>
      </c>
      <c r="AA498" s="227" t="str">
        <f>IFERROR(VLOOKUP(B498,[5]Поставка!$B$3:$AA$2063,26,0),"-")</f>
        <v>-</v>
      </c>
      <c r="AB498" s="229" t="str">
        <f>IFERROR(VLOOKUP(C498,'[6]Приложение №1'!$C$7:$F$124,4,0),"-")</f>
        <v>-</v>
      </c>
    </row>
    <row r="499" spans="1:28" ht="16.149999999999999" customHeight="1" x14ac:dyDescent="0.25">
      <c r="A499" s="66" t="s">
        <v>1510</v>
      </c>
      <c r="B499" s="201" t="s">
        <v>1511</v>
      </c>
      <c r="C499" s="201" t="s">
        <v>1512</v>
      </c>
      <c r="D499" s="66">
        <v>4</v>
      </c>
      <c r="E499" s="182">
        <v>112.2</v>
      </c>
      <c r="F499" s="182">
        <v>448.8</v>
      </c>
      <c r="G499" s="173">
        <f>IFERROR(VLOOKUP(B499,'[1]ВОМ КГ-3 СОЭКС'!$C$3:$K$2063,9,0),"-")</f>
        <v>0</v>
      </c>
      <c r="H499" s="174">
        <f>IFERROR(VLOOKUP(B499,'[1]ВОМ КГ-3 СОЭКС'!$C$3:$L$2063,10,0),"-")</f>
        <v>0</v>
      </c>
      <c r="I499" s="175" t="str">
        <f>IFERROR(VLOOKUP(B499,[2]Отгрузки!$B$313:$C$510,2,0),"-")</f>
        <v>-</v>
      </c>
      <c r="J499" s="176" t="str">
        <f t="shared" si="79"/>
        <v>-</v>
      </c>
      <c r="K499" s="179" t="str">
        <f>IFERROR(VLOOKUP(B499,'[3]08.10.25'!$B$305:$C$502,2,0),"-")</f>
        <v>-</v>
      </c>
      <c r="L499" s="180" t="str">
        <f t="shared" si="70"/>
        <v>-</v>
      </c>
      <c r="M499" s="181" t="str">
        <f t="shared" si="71"/>
        <v>-</v>
      </c>
      <c r="N499" s="214" t="str">
        <f t="shared" si="72"/>
        <v>-</v>
      </c>
      <c r="O499" s="220">
        <f t="shared" si="73"/>
        <v>0</v>
      </c>
      <c r="P499" s="221">
        <f t="shared" si="74"/>
        <v>0</v>
      </c>
      <c r="Q499" s="217" t="str">
        <f>IFERROR(VLOOKUP(B499,'[4]Выполнение 1'!$B$7:$D$236,3,0),"-")</f>
        <v>-</v>
      </c>
      <c r="R499" s="178" t="str">
        <f t="shared" si="75"/>
        <v>-</v>
      </c>
      <c r="S499" s="177"/>
      <c r="T499" s="184">
        <f t="shared" si="76"/>
        <v>0</v>
      </c>
      <c r="U499" s="224">
        <v>4</v>
      </c>
      <c r="V499" s="241">
        <v>448.8</v>
      </c>
      <c r="W499" s="246">
        <v>4</v>
      </c>
      <c r="X499" s="246">
        <v>448.8</v>
      </c>
      <c r="Y499" s="247">
        <f t="shared" si="77"/>
        <v>0</v>
      </c>
      <c r="Z499" s="247">
        <f t="shared" si="78"/>
        <v>0</v>
      </c>
      <c r="AA499" s="227" t="str">
        <f>IFERROR(VLOOKUP(B499,[5]Поставка!$B$3:$AA$2063,26,0),"-")</f>
        <v>-</v>
      </c>
      <c r="AB499" s="229" t="str">
        <f>IFERROR(VLOOKUP(C499,'[6]Приложение №1'!$C$7:$F$124,4,0),"-")</f>
        <v>-</v>
      </c>
    </row>
    <row r="500" spans="1:28" ht="16.149999999999999" customHeight="1" x14ac:dyDescent="0.25">
      <c r="A500" s="66" t="s">
        <v>1513</v>
      </c>
      <c r="B500" s="201" t="s">
        <v>1514</v>
      </c>
      <c r="C500" s="201" t="s">
        <v>1515</v>
      </c>
      <c r="D500" s="66">
        <v>4</v>
      </c>
      <c r="E500" s="182">
        <v>115.5</v>
      </c>
      <c r="F500" s="182">
        <v>462</v>
      </c>
      <c r="G500" s="173">
        <f>IFERROR(VLOOKUP(B500,'[1]ВОМ КГ-3 СОЭКС'!$C$3:$K$2063,9,0),"-")</f>
        <v>0</v>
      </c>
      <c r="H500" s="174">
        <f>IFERROR(VLOOKUP(B500,'[1]ВОМ КГ-3 СОЭКС'!$C$3:$L$2063,10,0),"-")</f>
        <v>0</v>
      </c>
      <c r="I500" s="175" t="str">
        <f>IFERROR(VLOOKUP(B500,[2]Отгрузки!$B$313:$C$510,2,0),"-")</f>
        <v>-</v>
      </c>
      <c r="J500" s="176" t="str">
        <f t="shared" si="79"/>
        <v>-</v>
      </c>
      <c r="K500" s="179" t="str">
        <f>IFERROR(VLOOKUP(B500,'[3]08.10.25'!$B$305:$C$502,2,0),"-")</f>
        <v>-</v>
      </c>
      <c r="L500" s="180" t="str">
        <f t="shared" si="70"/>
        <v>-</v>
      </c>
      <c r="M500" s="181" t="str">
        <f t="shared" si="71"/>
        <v>-</v>
      </c>
      <c r="N500" s="214" t="str">
        <f t="shared" si="72"/>
        <v>-</v>
      </c>
      <c r="O500" s="220">
        <f t="shared" si="73"/>
        <v>0</v>
      </c>
      <c r="P500" s="221">
        <f t="shared" si="74"/>
        <v>0</v>
      </c>
      <c r="Q500" s="217" t="str">
        <f>IFERROR(VLOOKUP(B500,'[4]Выполнение 1'!$B$7:$D$236,3,0),"-")</f>
        <v>-</v>
      </c>
      <c r="R500" s="178" t="str">
        <f t="shared" si="75"/>
        <v>-</v>
      </c>
      <c r="S500" s="177"/>
      <c r="T500" s="184">
        <f t="shared" si="76"/>
        <v>0</v>
      </c>
      <c r="U500" s="224">
        <v>4</v>
      </c>
      <c r="V500" s="241">
        <v>462</v>
      </c>
      <c r="W500" s="246">
        <v>4</v>
      </c>
      <c r="X500" s="246">
        <v>462</v>
      </c>
      <c r="Y500" s="247">
        <f t="shared" si="77"/>
        <v>0</v>
      </c>
      <c r="Z500" s="247">
        <f t="shared" si="78"/>
        <v>0</v>
      </c>
      <c r="AA500" s="227" t="str">
        <f>IFERROR(VLOOKUP(B500,[5]Поставка!$B$3:$AA$2063,26,0),"-")</f>
        <v>-</v>
      </c>
      <c r="AB500" s="229" t="str">
        <f>IFERROR(VLOOKUP(C500,'[6]Приложение №1'!$C$7:$F$124,4,0),"-")</f>
        <v>-</v>
      </c>
    </row>
    <row r="501" spans="1:28" ht="16.149999999999999" customHeight="1" x14ac:dyDescent="0.25">
      <c r="A501" s="66" t="s">
        <v>1516</v>
      </c>
      <c r="B501" s="201" t="s">
        <v>1517</v>
      </c>
      <c r="C501" s="201" t="s">
        <v>1518</v>
      </c>
      <c r="D501" s="66">
        <v>2</v>
      </c>
      <c r="E501" s="182">
        <v>112.2</v>
      </c>
      <c r="F501" s="182">
        <v>224.4</v>
      </c>
      <c r="G501" s="173">
        <f>IFERROR(VLOOKUP(B501,'[1]ВОМ КГ-3 СОЭКС'!$C$3:$K$2063,9,0),"-")</f>
        <v>1</v>
      </c>
      <c r="H501" s="174">
        <f>IFERROR(VLOOKUP(B501,'[1]ВОМ КГ-3 СОЭКС'!$C$3:$L$2063,10,0),"-")</f>
        <v>112.2</v>
      </c>
      <c r="I501" s="175" t="str">
        <f>IFERROR(VLOOKUP(B501,[2]Отгрузки!$B$313:$C$510,2,0),"-")</f>
        <v>-</v>
      </c>
      <c r="J501" s="176" t="str">
        <f t="shared" si="79"/>
        <v>-</v>
      </c>
      <c r="K501" s="179" t="str">
        <f>IFERROR(VLOOKUP(B501,'[3]08.10.25'!$B$305:$C$502,2,0),"-")</f>
        <v>-</v>
      </c>
      <c r="L501" s="180" t="str">
        <f t="shared" si="70"/>
        <v>-</v>
      </c>
      <c r="M501" s="181" t="str">
        <f t="shared" si="71"/>
        <v>-</v>
      </c>
      <c r="N501" s="214" t="str">
        <f t="shared" si="72"/>
        <v>-</v>
      </c>
      <c r="O501" s="220">
        <f t="shared" si="73"/>
        <v>1</v>
      </c>
      <c r="P501" s="221">
        <f t="shared" si="74"/>
        <v>112.2</v>
      </c>
      <c r="Q501" s="217" t="str">
        <f>IFERROR(VLOOKUP(B501,'[4]Выполнение 1'!$B$7:$D$236,3,0),"-")</f>
        <v>-</v>
      </c>
      <c r="R501" s="178" t="str">
        <f t="shared" si="75"/>
        <v>-</v>
      </c>
      <c r="S501" s="177"/>
      <c r="T501" s="184">
        <f t="shared" si="76"/>
        <v>0</v>
      </c>
      <c r="U501" s="224">
        <v>1</v>
      </c>
      <c r="V501" s="241">
        <v>112.2</v>
      </c>
      <c r="W501" s="246">
        <v>1</v>
      </c>
      <c r="X501" s="246">
        <v>112.2</v>
      </c>
      <c r="Y501" s="247">
        <f t="shared" si="77"/>
        <v>0</v>
      </c>
      <c r="Z501" s="247">
        <f t="shared" si="78"/>
        <v>0</v>
      </c>
      <c r="AA501" s="227" t="str">
        <f>IFERROR(VLOOKUP(B501,[5]Поставка!$B$3:$AA$2063,26,0),"-")</f>
        <v>-</v>
      </c>
      <c r="AB501" s="229" t="str">
        <f>IFERROR(VLOOKUP(C501,'[6]Приложение №1'!$C$7:$F$124,4,0),"-")</f>
        <v>-</v>
      </c>
    </row>
    <row r="502" spans="1:28" ht="16.149999999999999" customHeight="1" x14ac:dyDescent="0.25">
      <c r="A502" s="66" t="s">
        <v>1519</v>
      </c>
      <c r="B502" s="201" t="s">
        <v>1520</v>
      </c>
      <c r="C502" s="201" t="s">
        <v>1521</v>
      </c>
      <c r="D502" s="66">
        <v>1</v>
      </c>
      <c r="E502" s="182">
        <v>110.5</v>
      </c>
      <c r="F502" s="182">
        <v>110.5</v>
      </c>
      <c r="G502" s="173">
        <f>IFERROR(VLOOKUP(B502,'[1]ВОМ КГ-3 СОЭКС'!$C$3:$K$2063,9,0),"-")</f>
        <v>0</v>
      </c>
      <c r="H502" s="174">
        <f>IFERROR(VLOOKUP(B502,'[1]ВОМ КГ-3 СОЭКС'!$C$3:$L$2063,10,0),"-")</f>
        <v>0</v>
      </c>
      <c r="I502" s="175" t="str">
        <f>IFERROR(VLOOKUP(B502,[2]Отгрузки!$B$313:$C$510,2,0),"-")</f>
        <v>-</v>
      </c>
      <c r="J502" s="176" t="str">
        <f t="shared" si="79"/>
        <v>-</v>
      </c>
      <c r="K502" s="179" t="str">
        <f>IFERROR(VLOOKUP(B502,'[3]08.10.25'!$B$305:$C$502,2,0),"-")</f>
        <v>-</v>
      </c>
      <c r="L502" s="180" t="str">
        <f t="shared" si="70"/>
        <v>-</v>
      </c>
      <c r="M502" s="181" t="str">
        <f t="shared" si="71"/>
        <v>-</v>
      </c>
      <c r="N502" s="214" t="str">
        <f t="shared" si="72"/>
        <v>-</v>
      </c>
      <c r="O502" s="220">
        <f t="shared" si="73"/>
        <v>0</v>
      </c>
      <c r="P502" s="221">
        <f t="shared" si="74"/>
        <v>0</v>
      </c>
      <c r="Q502" s="217" t="str">
        <f>IFERROR(VLOOKUP(B502,'[4]Выполнение 1'!$B$7:$D$236,3,0),"-")</f>
        <v>-</v>
      </c>
      <c r="R502" s="178" t="str">
        <f t="shared" si="75"/>
        <v>-</v>
      </c>
      <c r="S502" s="177"/>
      <c r="T502" s="184">
        <f t="shared" si="76"/>
        <v>0</v>
      </c>
      <c r="U502" s="224">
        <v>1</v>
      </c>
      <c r="V502" s="241">
        <v>110.5</v>
      </c>
      <c r="W502" s="246">
        <v>1</v>
      </c>
      <c r="X502" s="246">
        <v>110.5</v>
      </c>
      <c r="Y502" s="247">
        <f t="shared" si="77"/>
        <v>0</v>
      </c>
      <c r="Z502" s="247">
        <f t="shared" si="78"/>
        <v>0</v>
      </c>
      <c r="AA502" s="227" t="str">
        <f>IFERROR(VLOOKUP(B502,[5]Поставка!$B$3:$AA$2063,26,0),"-")</f>
        <v>-</v>
      </c>
      <c r="AB502" s="229" t="str">
        <f>IFERROR(VLOOKUP(C502,'[6]Приложение №1'!$C$7:$F$124,4,0),"-")</f>
        <v>-</v>
      </c>
    </row>
    <row r="503" spans="1:28" ht="16.149999999999999" customHeight="1" x14ac:dyDescent="0.25">
      <c r="A503" s="66" t="s">
        <v>1522</v>
      </c>
      <c r="B503" s="201" t="s">
        <v>1523</v>
      </c>
      <c r="C503" s="201" t="s">
        <v>1524</v>
      </c>
      <c r="D503" s="66">
        <v>3</v>
      </c>
      <c r="E503" s="182">
        <v>116.8</v>
      </c>
      <c r="F503" s="182">
        <v>350.4</v>
      </c>
      <c r="G503" s="173">
        <f>IFERROR(VLOOKUP(B503,'[1]ВОМ КГ-3 СОЭКС'!$C$3:$K$2063,9,0),"-")</f>
        <v>0</v>
      </c>
      <c r="H503" s="174">
        <f>IFERROR(VLOOKUP(B503,'[1]ВОМ КГ-3 СОЭКС'!$C$3:$L$2063,10,0),"-")</f>
        <v>0</v>
      </c>
      <c r="I503" s="175" t="str">
        <f>IFERROR(VLOOKUP(B503,[2]Отгрузки!$B$313:$C$510,2,0),"-")</f>
        <v>-</v>
      </c>
      <c r="J503" s="176" t="str">
        <f t="shared" si="79"/>
        <v>-</v>
      </c>
      <c r="K503" s="179" t="str">
        <f>IFERROR(VLOOKUP(B503,'[3]08.10.25'!$B$305:$C$502,2,0),"-")</f>
        <v>-</v>
      </c>
      <c r="L503" s="180" t="str">
        <f t="shared" si="70"/>
        <v>-</v>
      </c>
      <c r="M503" s="181" t="str">
        <f t="shared" si="71"/>
        <v>-</v>
      </c>
      <c r="N503" s="214" t="str">
        <f t="shared" si="72"/>
        <v>-</v>
      </c>
      <c r="O503" s="220">
        <f t="shared" si="73"/>
        <v>0</v>
      </c>
      <c r="P503" s="221">
        <f t="shared" si="74"/>
        <v>0</v>
      </c>
      <c r="Q503" s="217" t="str">
        <f>IFERROR(VLOOKUP(B503,'[4]Выполнение 1'!$B$7:$D$236,3,0),"-")</f>
        <v>-</v>
      </c>
      <c r="R503" s="178" t="str">
        <f t="shared" si="75"/>
        <v>-</v>
      </c>
      <c r="S503" s="177"/>
      <c r="T503" s="184">
        <f t="shared" si="76"/>
        <v>0</v>
      </c>
      <c r="U503" s="224">
        <v>3</v>
      </c>
      <c r="V503" s="241">
        <v>350.4</v>
      </c>
      <c r="W503" s="246">
        <v>3</v>
      </c>
      <c r="X503" s="246">
        <v>350.4</v>
      </c>
      <c r="Y503" s="247">
        <f t="shared" si="77"/>
        <v>0</v>
      </c>
      <c r="Z503" s="247">
        <f t="shared" si="78"/>
        <v>0</v>
      </c>
      <c r="AA503" s="227" t="str">
        <f>IFERROR(VLOOKUP(B503,[5]Поставка!$B$3:$AA$2063,26,0),"-")</f>
        <v>-</v>
      </c>
      <c r="AB503" s="229" t="str">
        <f>IFERROR(VLOOKUP(C503,'[6]Приложение №1'!$C$7:$F$124,4,0),"-")</f>
        <v>-</v>
      </c>
    </row>
    <row r="504" spans="1:28" ht="16.149999999999999" customHeight="1" x14ac:dyDescent="0.25">
      <c r="A504" s="66" t="s">
        <v>1525</v>
      </c>
      <c r="B504" s="201" t="s">
        <v>1526</v>
      </c>
      <c r="C504" s="201" t="s">
        <v>1527</v>
      </c>
      <c r="D504" s="66">
        <v>1</v>
      </c>
      <c r="E504" s="182">
        <v>24.7</v>
      </c>
      <c r="F504" s="182">
        <v>24.7</v>
      </c>
      <c r="G504" s="173">
        <f>IFERROR(VLOOKUP(B504,'[1]ВОМ КГ-3 СОЭКС'!$C$3:$K$2063,9,0),"-")</f>
        <v>1</v>
      </c>
      <c r="H504" s="174">
        <f>IFERROR(VLOOKUP(B504,'[1]ВОМ КГ-3 СОЭКС'!$C$3:$L$2063,10,0),"-")</f>
        <v>24.7</v>
      </c>
      <c r="I504" s="175" t="str">
        <f>IFERROR(VLOOKUP(B504,[2]Отгрузки!$B$313:$C$510,2,0),"-")</f>
        <v>-</v>
      </c>
      <c r="J504" s="176" t="str">
        <f t="shared" si="79"/>
        <v>-</v>
      </c>
      <c r="K504" s="179" t="str">
        <f>IFERROR(VLOOKUP(B504,'[3]08.10.25'!$B$305:$C$502,2,0),"-")</f>
        <v>-</v>
      </c>
      <c r="L504" s="180" t="str">
        <f t="shared" si="70"/>
        <v>-</v>
      </c>
      <c r="M504" s="181" t="str">
        <f t="shared" si="71"/>
        <v>-</v>
      </c>
      <c r="N504" s="214" t="str">
        <f t="shared" si="72"/>
        <v>-</v>
      </c>
      <c r="O504" s="220">
        <f t="shared" si="73"/>
        <v>1</v>
      </c>
      <c r="P504" s="221">
        <f t="shared" si="74"/>
        <v>24.7</v>
      </c>
      <c r="Q504" s="217" t="str">
        <f>IFERROR(VLOOKUP(B504,'[4]Выполнение 1'!$B$7:$D$236,3,0),"-")</f>
        <v>-</v>
      </c>
      <c r="R504" s="178" t="str">
        <f t="shared" si="75"/>
        <v>-</v>
      </c>
      <c r="S504" s="177"/>
      <c r="T504" s="184">
        <f t="shared" si="76"/>
        <v>0</v>
      </c>
      <c r="U504" s="224">
        <v>0</v>
      </c>
      <c r="V504" s="241">
        <v>0</v>
      </c>
      <c r="W504" s="246" t="s">
        <v>5183</v>
      </c>
      <c r="X504" s="246" t="s">
        <v>5183</v>
      </c>
      <c r="Y504" s="247">
        <f t="shared" si="77"/>
        <v>0</v>
      </c>
      <c r="Z504" s="247">
        <f t="shared" si="78"/>
        <v>0</v>
      </c>
      <c r="AA504" s="227" t="str">
        <f>IFERROR(VLOOKUP(B504,[5]Поставка!$B$3:$AA$2063,26,0),"-")</f>
        <v>-</v>
      </c>
      <c r="AB504" s="229" t="str">
        <f>IFERROR(VLOOKUP(C504,'[6]Приложение №1'!$C$7:$F$124,4,0),"-")</f>
        <v>-</v>
      </c>
    </row>
    <row r="505" spans="1:28" ht="16.149999999999999" customHeight="1" x14ac:dyDescent="0.25">
      <c r="A505" s="66" t="s">
        <v>1528</v>
      </c>
      <c r="B505" s="201" t="s">
        <v>1529</v>
      </c>
      <c r="C505" s="201" t="s">
        <v>1530</v>
      </c>
      <c r="D505" s="66">
        <v>4</v>
      </c>
      <c r="E505" s="182">
        <v>21.1</v>
      </c>
      <c r="F505" s="182">
        <v>84.4</v>
      </c>
      <c r="G505" s="173">
        <f>IFERROR(VLOOKUP(B505,'[1]ВОМ КГ-3 СОЭКС'!$C$3:$K$2063,9,0),"-")</f>
        <v>4</v>
      </c>
      <c r="H505" s="174">
        <f>IFERROR(VLOOKUP(B505,'[1]ВОМ КГ-3 СОЭКС'!$C$3:$L$2063,10,0),"-")</f>
        <v>84.4</v>
      </c>
      <c r="I505" s="175" t="str">
        <f>IFERROR(VLOOKUP(B505,[2]Отгрузки!$B$313:$C$510,2,0),"-")</f>
        <v>-</v>
      </c>
      <c r="J505" s="176" t="str">
        <f t="shared" si="79"/>
        <v>-</v>
      </c>
      <c r="K505" s="179" t="str">
        <f>IFERROR(VLOOKUP(B505,'[3]08.10.25'!$B$305:$C$502,2,0),"-")</f>
        <v>-</v>
      </c>
      <c r="L505" s="180" t="str">
        <f t="shared" si="70"/>
        <v>-</v>
      </c>
      <c r="M505" s="181" t="str">
        <f t="shared" si="71"/>
        <v>-</v>
      </c>
      <c r="N505" s="214" t="str">
        <f t="shared" si="72"/>
        <v>-</v>
      </c>
      <c r="O505" s="220">
        <f t="shared" si="73"/>
        <v>4</v>
      </c>
      <c r="P505" s="221">
        <f t="shared" si="74"/>
        <v>84.4</v>
      </c>
      <c r="Q505" s="217" t="str">
        <f>IFERROR(VLOOKUP(B505,'[4]Выполнение 1'!$B$7:$D$236,3,0),"-")</f>
        <v>-</v>
      </c>
      <c r="R505" s="178" t="str">
        <f t="shared" si="75"/>
        <v>-</v>
      </c>
      <c r="S505" s="177"/>
      <c r="T505" s="184">
        <f t="shared" si="76"/>
        <v>0</v>
      </c>
      <c r="U505" s="224">
        <v>0</v>
      </c>
      <c r="V505" s="241">
        <v>0</v>
      </c>
      <c r="W505" s="246" t="s">
        <v>5183</v>
      </c>
      <c r="X505" s="246" t="s">
        <v>5183</v>
      </c>
      <c r="Y505" s="247">
        <f t="shared" si="77"/>
        <v>0</v>
      </c>
      <c r="Z505" s="247">
        <f t="shared" si="78"/>
        <v>0</v>
      </c>
      <c r="AA505" s="227" t="str">
        <f>IFERROR(VLOOKUP(B505,[5]Поставка!$B$3:$AA$2063,26,0),"-")</f>
        <v>-</v>
      </c>
      <c r="AB505" s="229" t="str">
        <f>IFERROR(VLOOKUP(C505,'[6]Приложение №1'!$C$7:$F$124,4,0),"-")</f>
        <v>-</v>
      </c>
    </row>
    <row r="506" spans="1:28" ht="16.149999999999999" customHeight="1" x14ac:dyDescent="0.25">
      <c r="A506" s="66" t="s">
        <v>1531</v>
      </c>
      <c r="B506" s="201" t="s">
        <v>1532</v>
      </c>
      <c r="C506" s="201" t="s">
        <v>1533</v>
      </c>
      <c r="D506" s="66">
        <v>1</v>
      </c>
      <c r="E506" s="182">
        <v>19.399999999999999</v>
      </c>
      <c r="F506" s="182">
        <v>19.399999999999999</v>
      </c>
      <c r="G506" s="173">
        <f>IFERROR(VLOOKUP(B506,'[1]ВОМ КГ-3 СОЭКС'!$C$3:$K$2063,9,0),"-")</f>
        <v>1</v>
      </c>
      <c r="H506" s="174">
        <f>IFERROR(VLOOKUP(B506,'[1]ВОМ КГ-3 СОЭКС'!$C$3:$L$2063,10,0),"-")</f>
        <v>19.399999999999999</v>
      </c>
      <c r="I506" s="175" t="str">
        <f>IFERROR(VLOOKUP(B506,[2]Отгрузки!$B$313:$C$510,2,0),"-")</f>
        <v>-</v>
      </c>
      <c r="J506" s="176" t="str">
        <f t="shared" si="79"/>
        <v>-</v>
      </c>
      <c r="K506" s="179" t="str">
        <f>IFERROR(VLOOKUP(B506,'[3]08.10.25'!$B$305:$C$502,2,0),"-")</f>
        <v>-</v>
      </c>
      <c r="L506" s="180" t="str">
        <f t="shared" si="70"/>
        <v>-</v>
      </c>
      <c r="M506" s="181" t="str">
        <f t="shared" si="71"/>
        <v>-</v>
      </c>
      <c r="N506" s="214" t="str">
        <f t="shared" si="72"/>
        <v>-</v>
      </c>
      <c r="O506" s="220">
        <f t="shared" si="73"/>
        <v>1</v>
      </c>
      <c r="P506" s="221">
        <f t="shared" si="74"/>
        <v>19.399999999999999</v>
      </c>
      <c r="Q506" s="217" t="str">
        <f>IFERROR(VLOOKUP(B506,'[4]Выполнение 1'!$B$7:$D$236,3,0),"-")</f>
        <v>-</v>
      </c>
      <c r="R506" s="178" t="str">
        <f t="shared" si="75"/>
        <v>-</v>
      </c>
      <c r="S506" s="177"/>
      <c r="T506" s="184">
        <f t="shared" si="76"/>
        <v>0</v>
      </c>
      <c r="U506" s="224">
        <v>0</v>
      </c>
      <c r="V506" s="241">
        <v>0</v>
      </c>
      <c r="W506" s="246" t="s">
        <v>5183</v>
      </c>
      <c r="X506" s="246" t="s">
        <v>5183</v>
      </c>
      <c r="Y506" s="247">
        <f t="shared" si="77"/>
        <v>0</v>
      </c>
      <c r="Z506" s="247">
        <f t="shared" si="78"/>
        <v>0</v>
      </c>
      <c r="AA506" s="227" t="str">
        <f>IFERROR(VLOOKUP(B506,[5]Поставка!$B$3:$AA$2063,26,0),"-")</f>
        <v>-</v>
      </c>
      <c r="AB506" s="229" t="str">
        <f>IFERROR(VLOOKUP(C506,'[6]Приложение №1'!$C$7:$F$124,4,0),"-")</f>
        <v>-</v>
      </c>
    </row>
    <row r="507" spans="1:28" ht="16.149999999999999" customHeight="1" x14ac:dyDescent="0.25">
      <c r="A507" s="66" t="s">
        <v>1534</v>
      </c>
      <c r="B507" s="201" t="s">
        <v>1535</v>
      </c>
      <c r="C507" s="201" t="s">
        <v>1536</v>
      </c>
      <c r="D507" s="66">
        <v>7</v>
      </c>
      <c r="E507" s="182">
        <v>14.9</v>
      </c>
      <c r="F507" s="182">
        <v>104.3</v>
      </c>
      <c r="G507" s="173">
        <f>IFERROR(VLOOKUP(B507,'[1]ВОМ КГ-3 СОЭКС'!$C$3:$K$2063,9,0),"-")</f>
        <v>7</v>
      </c>
      <c r="H507" s="174">
        <f>IFERROR(VLOOKUP(B507,'[1]ВОМ КГ-3 СОЭКС'!$C$3:$L$2063,10,0),"-")</f>
        <v>104.3</v>
      </c>
      <c r="I507" s="175" t="str">
        <f>IFERROR(VLOOKUP(B507,[2]Отгрузки!$B$313:$C$510,2,0),"-")</f>
        <v>-</v>
      </c>
      <c r="J507" s="176" t="str">
        <f t="shared" si="79"/>
        <v>-</v>
      </c>
      <c r="K507" s="179" t="str">
        <f>IFERROR(VLOOKUP(B507,'[3]08.10.25'!$B$305:$C$502,2,0),"-")</f>
        <v>-</v>
      </c>
      <c r="L507" s="180" t="str">
        <f t="shared" si="70"/>
        <v>-</v>
      </c>
      <c r="M507" s="181" t="str">
        <f t="shared" si="71"/>
        <v>-</v>
      </c>
      <c r="N507" s="214" t="str">
        <f t="shared" si="72"/>
        <v>-</v>
      </c>
      <c r="O507" s="220">
        <f t="shared" si="73"/>
        <v>7</v>
      </c>
      <c r="P507" s="221">
        <f t="shared" si="74"/>
        <v>104.3</v>
      </c>
      <c r="Q507" s="217" t="str">
        <f>IFERROR(VLOOKUP(B507,'[4]Выполнение 1'!$B$7:$D$236,3,0),"-")</f>
        <v>-</v>
      </c>
      <c r="R507" s="178" t="str">
        <f t="shared" si="75"/>
        <v>-</v>
      </c>
      <c r="S507" s="177"/>
      <c r="T507" s="184">
        <f t="shared" si="76"/>
        <v>0</v>
      </c>
      <c r="U507" s="224">
        <v>0</v>
      </c>
      <c r="V507" s="241">
        <v>0</v>
      </c>
      <c r="W507" s="246" t="s">
        <v>5183</v>
      </c>
      <c r="X507" s="246" t="s">
        <v>5183</v>
      </c>
      <c r="Y507" s="247">
        <f t="shared" si="77"/>
        <v>0</v>
      </c>
      <c r="Z507" s="247">
        <f t="shared" si="78"/>
        <v>0</v>
      </c>
      <c r="AA507" s="227" t="str">
        <f>IFERROR(VLOOKUP(B507,[5]Поставка!$B$3:$AA$2063,26,0),"-")</f>
        <v>-</v>
      </c>
      <c r="AB507" s="229" t="str">
        <f>IFERROR(VLOOKUP(C507,'[6]Приложение №1'!$C$7:$F$124,4,0),"-")</f>
        <v>-</v>
      </c>
    </row>
    <row r="508" spans="1:28" ht="16.149999999999999" customHeight="1" x14ac:dyDescent="0.25">
      <c r="A508" s="66" t="s">
        <v>1537</v>
      </c>
      <c r="B508" s="201" t="s">
        <v>1538</v>
      </c>
      <c r="C508" s="201" t="s">
        <v>1539</v>
      </c>
      <c r="D508" s="66">
        <v>18</v>
      </c>
      <c r="E508" s="182">
        <v>4.8</v>
      </c>
      <c r="F508" s="182">
        <v>86.4</v>
      </c>
      <c r="G508" s="173">
        <f>IFERROR(VLOOKUP(B508,'[1]ВОМ КГ-3 СОЭКС'!$C$3:$K$2063,9,0),"-")</f>
        <v>18</v>
      </c>
      <c r="H508" s="174">
        <f>IFERROR(VLOOKUP(B508,'[1]ВОМ КГ-3 СОЭКС'!$C$3:$L$2063,10,0),"-")</f>
        <v>86.399999999999991</v>
      </c>
      <c r="I508" s="175" t="str">
        <f>IFERROR(VLOOKUP(B508,[2]Отгрузки!$B$313:$C$510,2,0),"-")</f>
        <v>-</v>
      </c>
      <c r="J508" s="176" t="str">
        <f t="shared" si="79"/>
        <v>-</v>
      </c>
      <c r="K508" s="179" t="str">
        <f>IFERROR(VLOOKUP(B508,'[3]08.10.25'!$B$305:$C$502,2,0),"-")</f>
        <v>-</v>
      </c>
      <c r="L508" s="180" t="str">
        <f t="shared" si="70"/>
        <v>-</v>
      </c>
      <c r="M508" s="181" t="str">
        <f t="shared" si="71"/>
        <v>-</v>
      </c>
      <c r="N508" s="214" t="str">
        <f t="shared" si="72"/>
        <v>-</v>
      </c>
      <c r="O508" s="220">
        <f t="shared" si="73"/>
        <v>18</v>
      </c>
      <c r="P508" s="221">
        <f t="shared" si="74"/>
        <v>86.399999999999991</v>
      </c>
      <c r="Q508" s="217" t="str">
        <f>IFERROR(VLOOKUP(B508,'[4]Выполнение 1'!$B$7:$D$236,3,0),"-")</f>
        <v>-</v>
      </c>
      <c r="R508" s="178" t="str">
        <f t="shared" si="75"/>
        <v>-</v>
      </c>
      <c r="S508" s="177"/>
      <c r="T508" s="184">
        <f t="shared" si="76"/>
        <v>0</v>
      </c>
      <c r="U508" s="224">
        <v>0</v>
      </c>
      <c r="V508" s="241">
        <v>0</v>
      </c>
      <c r="W508" s="246" t="s">
        <v>5183</v>
      </c>
      <c r="X508" s="246" t="s">
        <v>5183</v>
      </c>
      <c r="Y508" s="247">
        <f t="shared" si="77"/>
        <v>0</v>
      </c>
      <c r="Z508" s="247">
        <f t="shared" si="78"/>
        <v>0</v>
      </c>
      <c r="AA508" s="227" t="str">
        <f>IFERROR(VLOOKUP(B508,[5]Поставка!$B$3:$AA$2063,26,0),"-")</f>
        <v>-</v>
      </c>
      <c r="AB508" s="229" t="str">
        <f>IFERROR(VLOOKUP(C508,'[6]Приложение №1'!$C$7:$F$124,4,0),"-")</f>
        <v>-</v>
      </c>
    </row>
    <row r="509" spans="1:28" ht="16.149999999999999" customHeight="1" x14ac:dyDescent="0.25">
      <c r="A509" s="66" t="s">
        <v>1540</v>
      </c>
      <c r="B509" s="201" t="s">
        <v>1541</v>
      </c>
      <c r="C509" s="201" t="s">
        <v>1542</v>
      </c>
      <c r="D509" s="66">
        <v>2</v>
      </c>
      <c r="E509" s="182">
        <v>221.7</v>
      </c>
      <c r="F509" s="182">
        <v>443.4</v>
      </c>
      <c r="G509" s="173">
        <f>IFERROR(VLOOKUP(B509,'[1]ВОМ КГ-3 СОЭКС'!$C$3:$K$2063,9,0),"-")</f>
        <v>2</v>
      </c>
      <c r="H509" s="174">
        <f>IFERROR(VLOOKUP(B509,'[1]ВОМ КГ-3 СОЭКС'!$C$3:$L$2063,10,0),"-")</f>
        <v>443.4</v>
      </c>
      <c r="I509" s="175" t="str">
        <f>IFERROR(VLOOKUP(B509,[2]Отгрузки!$B$313:$C$510,2,0),"-")</f>
        <v>-</v>
      </c>
      <c r="J509" s="176" t="str">
        <f t="shared" si="79"/>
        <v>-</v>
      </c>
      <c r="K509" s="179" t="str">
        <f>IFERROR(VLOOKUP(B509,'[3]08.10.25'!$B$305:$C$502,2,0),"-")</f>
        <v>-</v>
      </c>
      <c r="L509" s="180" t="str">
        <f t="shared" si="70"/>
        <v>-</v>
      </c>
      <c r="M509" s="181" t="str">
        <f t="shared" si="71"/>
        <v>-</v>
      </c>
      <c r="N509" s="214" t="str">
        <f t="shared" si="72"/>
        <v>-</v>
      </c>
      <c r="O509" s="220">
        <f t="shared" si="73"/>
        <v>2</v>
      </c>
      <c r="P509" s="221">
        <f t="shared" si="74"/>
        <v>443.4</v>
      </c>
      <c r="Q509" s="217" t="str">
        <f>IFERROR(VLOOKUP(B509,'[4]Выполнение 1'!$B$7:$D$236,3,0),"-")</f>
        <v>-</v>
      </c>
      <c r="R509" s="178" t="str">
        <f t="shared" si="75"/>
        <v>-</v>
      </c>
      <c r="S509" s="177"/>
      <c r="T509" s="184">
        <f t="shared" si="76"/>
        <v>0</v>
      </c>
      <c r="U509" s="224">
        <v>0</v>
      </c>
      <c r="V509" s="241">
        <v>0</v>
      </c>
      <c r="W509" s="246" t="s">
        <v>5183</v>
      </c>
      <c r="X509" s="246" t="s">
        <v>5183</v>
      </c>
      <c r="Y509" s="247">
        <f t="shared" si="77"/>
        <v>0</v>
      </c>
      <c r="Z509" s="247">
        <f t="shared" si="78"/>
        <v>0</v>
      </c>
      <c r="AA509" s="227" t="str">
        <f>IFERROR(VLOOKUP(B509,[5]Поставка!$B$3:$AA$2063,26,0),"-")</f>
        <v>-</v>
      </c>
      <c r="AB509" s="229" t="str">
        <f>IFERROR(VLOOKUP(C509,'[6]Приложение №1'!$C$7:$F$124,4,0),"-")</f>
        <v>-</v>
      </c>
    </row>
    <row r="510" spans="1:28" ht="16.149999999999999" customHeight="1" x14ac:dyDescent="0.25">
      <c r="A510" s="66" t="s">
        <v>1543</v>
      </c>
      <c r="B510" s="201" t="s">
        <v>1544</v>
      </c>
      <c r="C510" s="201" t="s">
        <v>1545</v>
      </c>
      <c r="D510" s="66">
        <v>2</v>
      </c>
      <c r="E510" s="182">
        <v>237.2</v>
      </c>
      <c r="F510" s="182">
        <v>474.4</v>
      </c>
      <c r="G510" s="173">
        <f>IFERROR(VLOOKUP(B510,'[1]ВОМ КГ-3 СОЭКС'!$C$3:$K$2063,9,0),"-")</f>
        <v>2</v>
      </c>
      <c r="H510" s="174">
        <f>IFERROR(VLOOKUP(B510,'[1]ВОМ КГ-3 СОЭКС'!$C$3:$L$2063,10,0),"-")</f>
        <v>474.4</v>
      </c>
      <c r="I510" s="175" t="str">
        <f>IFERROR(VLOOKUP(B510,[2]Отгрузки!$B$313:$C$510,2,0),"-")</f>
        <v>-</v>
      </c>
      <c r="J510" s="176" t="str">
        <f t="shared" si="79"/>
        <v>-</v>
      </c>
      <c r="K510" s="179" t="str">
        <f>IFERROR(VLOOKUP(B510,'[3]08.10.25'!$B$305:$C$502,2,0),"-")</f>
        <v>-</v>
      </c>
      <c r="L510" s="180" t="str">
        <f t="shared" si="70"/>
        <v>-</v>
      </c>
      <c r="M510" s="181" t="str">
        <f t="shared" si="71"/>
        <v>-</v>
      </c>
      <c r="N510" s="214" t="str">
        <f t="shared" si="72"/>
        <v>-</v>
      </c>
      <c r="O510" s="220">
        <f t="shared" si="73"/>
        <v>2</v>
      </c>
      <c r="P510" s="221">
        <f t="shared" si="74"/>
        <v>474.4</v>
      </c>
      <c r="Q510" s="217" t="str">
        <f>IFERROR(VLOOKUP(B510,'[4]Выполнение 1'!$B$7:$D$236,3,0),"-")</f>
        <v>-</v>
      </c>
      <c r="R510" s="178" t="str">
        <f t="shared" si="75"/>
        <v>-</v>
      </c>
      <c r="S510" s="177"/>
      <c r="T510" s="184">
        <f t="shared" si="76"/>
        <v>0</v>
      </c>
      <c r="U510" s="224">
        <v>0</v>
      </c>
      <c r="V510" s="241">
        <v>0</v>
      </c>
      <c r="W510" s="246" t="s">
        <v>5183</v>
      </c>
      <c r="X510" s="246" t="s">
        <v>5183</v>
      </c>
      <c r="Y510" s="247">
        <f t="shared" si="77"/>
        <v>0</v>
      </c>
      <c r="Z510" s="247">
        <f t="shared" si="78"/>
        <v>0</v>
      </c>
      <c r="AA510" s="227" t="str">
        <f>IFERROR(VLOOKUP(B510,[5]Поставка!$B$3:$AA$2063,26,0),"-")</f>
        <v>-</v>
      </c>
      <c r="AB510" s="229" t="str">
        <f>IFERROR(VLOOKUP(C510,'[6]Приложение №1'!$C$7:$F$124,4,0),"-")</f>
        <v>-</v>
      </c>
    </row>
    <row r="511" spans="1:28" ht="16.149999999999999" customHeight="1" x14ac:dyDescent="0.25">
      <c r="A511" s="66" t="s">
        <v>1546</v>
      </c>
      <c r="B511" s="201" t="s">
        <v>1547</v>
      </c>
      <c r="C511" s="201" t="s">
        <v>1548</v>
      </c>
      <c r="D511" s="66">
        <v>4</v>
      </c>
      <c r="E511" s="182">
        <v>238.9</v>
      </c>
      <c r="F511" s="182">
        <v>955.6</v>
      </c>
      <c r="G511" s="173">
        <f>IFERROR(VLOOKUP(B511,'[1]ВОМ КГ-3 СОЭКС'!$C$3:$K$2063,9,0),"-")</f>
        <v>4</v>
      </c>
      <c r="H511" s="174">
        <f>IFERROR(VLOOKUP(B511,'[1]ВОМ КГ-3 СОЭКС'!$C$3:$L$2063,10,0),"-")</f>
        <v>955.6</v>
      </c>
      <c r="I511" s="175" t="str">
        <f>IFERROR(VLOOKUP(B511,[2]Отгрузки!$B$313:$C$510,2,0),"-")</f>
        <v>-</v>
      </c>
      <c r="J511" s="176" t="str">
        <f t="shared" si="79"/>
        <v>-</v>
      </c>
      <c r="K511" s="179" t="str">
        <f>IFERROR(VLOOKUP(B511,'[3]08.10.25'!$B$305:$C$502,2,0),"-")</f>
        <v>-</v>
      </c>
      <c r="L511" s="180" t="str">
        <f t="shared" si="70"/>
        <v>-</v>
      </c>
      <c r="M511" s="181" t="str">
        <f t="shared" si="71"/>
        <v>-</v>
      </c>
      <c r="N511" s="214" t="str">
        <f t="shared" si="72"/>
        <v>-</v>
      </c>
      <c r="O511" s="220">
        <f t="shared" si="73"/>
        <v>4</v>
      </c>
      <c r="P511" s="221">
        <f t="shared" si="74"/>
        <v>955.6</v>
      </c>
      <c r="Q511" s="217" t="str">
        <f>IFERROR(VLOOKUP(B511,'[4]Выполнение 1'!$B$7:$D$236,3,0),"-")</f>
        <v>-</v>
      </c>
      <c r="R511" s="178" t="str">
        <f t="shared" si="75"/>
        <v>-</v>
      </c>
      <c r="S511" s="177"/>
      <c r="T511" s="184">
        <f t="shared" si="76"/>
        <v>0</v>
      </c>
      <c r="U511" s="224">
        <v>0</v>
      </c>
      <c r="V511" s="241">
        <v>0</v>
      </c>
      <c r="W511" s="246" t="s">
        <v>5183</v>
      </c>
      <c r="X511" s="246" t="s">
        <v>5183</v>
      </c>
      <c r="Y511" s="247">
        <f t="shared" si="77"/>
        <v>0</v>
      </c>
      <c r="Z511" s="247">
        <f t="shared" si="78"/>
        <v>0</v>
      </c>
      <c r="AA511" s="227" t="str">
        <f>IFERROR(VLOOKUP(B511,[5]Поставка!$B$3:$AA$2063,26,0),"-")</f>
        <v>-</v>
      </c>
      <c r="AB511" s="229" t="str">
        <f>IFERROR(VLOOKUP(C511,'[6]Приложение №1'!$C$7:$F$124,4,0),"-")</f>
        <v>-</v>
      </c>
    </row>
    <row r="512" spans="1:28" ht="16.149999999999999" customHeight="1" x14ac:dyDescent="0.25">
      <c r="A512" s="66" t="s">
        <v>1549</v>
      </c>
      <c r="B512" s="201" t="s">
        <v>1550</v>
      </c>
      <c r="C512" s="201" t="s">
        <v>1551</v>
      </c>
      <c r="D512" s="66">
        <v>2</v>
      </c>
      <c r="E512" s="182">
        <v>157.4</v>
      </c>
      <c r="F512" s="182">
        <v>314.8</v>
      </c>
      <c r="G512" s="173">
        <f>IFERROR(VLOOKUP(B512,'[1]ВОМ КГ-3 СОЭКС'!$C$3:$K$2063,9,0),"-")</f>
        <v>2</v>
      </c>
      <c r="H512" s="174">
        <f>IFERROR(VLOOKUP(B512,'[1]ВОМ КГ-3 СОЭКС'!$C$3:$L$2063,10,0),"-")</f>
        <v>314.8</v>
      </c>
      <c r="I512" s="175" t="str">
        <f>IFERROR(VLOOKUP(B512,[2]Отгрузки!$B$313:$C$510,2,0),"-")</f>
        <v>-</v>
      </c>
      <c r="J512" s="176" t="str">
        <f t="shared" si="79"/>
        <v>-</v>
      </c>
      <c r="K512" s="179" t="str">
        <f>IFERROR(VLOOKUP(B512,'[3]08.10.25'!$B$305:$C$502,2,0),"-")</f>
        <v>-</v>
      </c>
      <c r="L512" s="180" t="str">
        <f t="shared" si="70"/>
        <v>-</v>
      </c>
      <c r="M512" s="181" t="str">
        <f t="shared" si="71"/>
        <v>-</v>
      </c>
      <c r="N512" s="214" t="str">
        <f t="shared" si="72"/>
        <v>-</v>
      </c>
      <c r="O512" s="220">
        <f t="shared" si="73"/>
        <v>2</v>
      </c>
      <c r="P512" s="221">
        <f t="shared" si="74"/>
        <v>314.8</v>
      </c>
      <c r="Q512" s="217" t="str">
        <f>IFERROR(VLOOKUP(B512,'[4]Выполнение 1'!$B$7:$D$236,3,0),"-")</f>
        <v>-</v>
      </c>
      <c r="R512" s="178" t="str">
        <f t="shared" si="75"/>
        <v>-</v>
      </c>
      <c r="S512" s="177"/>
      <c r="T512" s="184">
        <f t="shared" si="76"/>
        <v>0</v>
      </c>
      <c r="U512" s="224">
        <v>0</v>
      </c>
      <c r="V512" s="241">
        <v>0</v>
      </c>
      <c r="W512" s="246" t="s">
        <v>5183</v>
      </c>
      <c r="X512" s="246" t="s">
        <v>5183</v>
      </c>
      <c r="Y512" s="247">
        <f t="shared" si="77"/>
        <v>0</v>
      </c>
      <c r="Z512" s="247">
        <f t="shared" si="78"/>
        <v>0</v>
      </c>
      <c r="AA512" s="227" t="str">
        <f>IFERROR(VLOOKUP(B512,[5]Поставка!$B$3:$AA$2063,26,0),"-")</f>
        <v>-</v>
      </c>
      <c r="AB512" s="229" t="str">
        <f>IFERROR(VLOOKUP(C512,'[6]Приложение №1'!$C$7:$F$124,4,0),"-")</f>
        <v>-</v>
      </c>
    </row>
    <row r="513" spans="1:28" ht="16.149999999999999" customHeight="1" x14ac:dyDescent="0.25">
      <c r="A513" s="66" t="s">
        <v>1552</v>
      </c>
      <c r="B513" s="201" t="s">
        <v>1553</v>
      </c>
      <c r="C513" s="201" t="s">
        <v>1554</v>
      </c>
      <c r="D513" s="66">
        <v>1</v>
      </c>
      <c r="E513" s="182">
        <v>103.2</v>
      </c>
      <c r="F513" s="182">
        <v>103.2</v>
      </c>
      <c r="G513" s="173">
        <f>IFERROR(VLOOKUP(B513,'[1]ВОМ КГ-3 СОЭКС'!$C$3:$K$2063,9,0),"-")</f>
        <v>1</v>
      </c>
      <c r="H513" s="174">
        <f>IFERROR(VLOOKUP(B513,'[1]ВОМ КГ-3 СОЭКС'!$C$3:$L$2063,10,0),"-")</f>
        <v>103.2</v>
      </c>
      <c r="I513" s="175" t="str">
        <f>IFERROR(VLOOKUP(B513,[2]Отгрузки!$B$313:$C$510,2,0),"-")</f>
        <v>-</v>
      </c>
      <c r="J513" s="176" t="str">
        <f t="shared" si="79"/>
        <v>-</v>
      </c>
      <c r="K513" s="179" t="str">
        <f>IFERROR(VLOOKUP(B513,'[3]08.10.25'!$B$305:$C$502,2,0),"-")</f>
        <v>-</v>
      </c>
      <c r="L513" s="180" t="str">
        <f t="shared" si="70"/>
        <v>-</v>
      </c>
      <c r="M513" s="181" t="str">
        <f t="shared" si="71"/>
        <v>-</v>
      </c>
      <c r="N513" s="214" t="str">
        <f t="shared" si="72"/>
        <v>-</v>
      </c>
      <c r="O513" s="220">
        <f t="shared" si="73"/>
        <v>1</v>
      </c>
      <c r="P513" s="221">
        <f t="shared" si="74"/>
        <v>103.2</v>
      </c>
      <c r="Q513" s="217" t="str">
        <f>IFERROR(VLOOKUP(B513,'[4]Выполнение 1'!$B$7:$D$236,3,0),"-")</f>
        <v>-</v>
      </c>
      <c r="R513" s="178" t="str">
        <f t="shared" si="75"/>
        <v>-</v>
      </c>
      <c r="S513" s="177"/>
      <c r="T513" s="184">
        <f t="shared" si="76"/>
        <v>0</v>
      </c>
      <c r="U513" s="224">
        <v>0</v>
      </c>
      <c r="V513" s="241">
        <v>0</v>
      </c>
      <c r="W513" s="246" t="s">
        <v>5183</v>
      </c>
      <c r="X513" s="246" t="s">
        <v>5183</v>
      </c>
      <c r="Y513" s="247">
        <f t="shared" si="77"/>
        <v>0</v>
      </c>
      <c r="Z513" s="247">
        <f t="shared" si="78"/>
        <v>0</v>
      </c>
      <c r="AA513" s="227" t="str">
        <f>IFERROR(VLOOKUP(B513,[5]Поставка!$B$3:$AA$2063,26,0),"-")</f>
        <v>-</v>
      </c>
      <c r="AB513" s="229" t="str">
        <f>IFERROR(VLOOKUP(C513,'[6]Приложение №1'!$C$7:$F$124,4,0),"-")</f>
        <v>-</v>
      </c>
    </row>
    <row r="514" spans="1:28" ht="16.149999999999999" customHeight="1" x14ac:dyDescent="0.25">
      <c r="A514" s="66" t="s">
        <v>1555</v>
      </c>
      <c r="B514" s="201" t="s">
        <v>1556</v>
      </c>
      <c r="C514" s="201" t="s">
        <v>1557</v>
      </c>
      <c r="D514" s="66">
        <v>2</v>
      </c>
      <c r="E514" s="182">
        <v>87.4</v>
      </c>
      <c r="F514" s="182">
        <v>174.8</v>
      </c>
      <c r="G514" s="173">
        <f>IFERROR(VLOOKUP(B514,'[1]ВОМ КГ-3 СОЭКС'!$C$3:$K$2063,9,0),"-")</f>
        <v>2</v>
      </c>
      <c r="H514" s="174">
        <f>IFERROR(VLOOKUP(B514,'[1]ВОМ КГ-3 СОЭКС'!$C$3:$L$2063,10,0),"-")</f>
        <v>174.8</v>
      </c>
      <c r="I514" s="175" t="str">
        <f>IFERROR(VLOOKUP(B514,[2]Отгрузки!$B$313:$C$510,2,0),"-")</f>
        <v>-</v>
      </c>
      <c r="J514" s="176" t="str">
        <f t="shared" si="79"/>
        <v>-</v>
      </c>
      <c r="K514" s="179" t="str">
        <f>IFERROR(VLOOKUP(B514,'[3]08.10.25'!$B$305:$C$502,2,0),"-")</f>
        <v>-</v>
      </c>
      <c r="L514" s="180" t="str">
        <f t="shared" ref="L514:L577" si="80">IFERROR(K514*E514,"-")</f>
        <v>-</v>
      </c>
      <c r="M514" s="181" t="str">
        <f t="shared" ref="M514:M577" si="81">IFERROR(K514-I514,"-")</f>
        <v>-</v>
      </c>
      <c r="N514" s="214" t="str">
        <f t="shared" ref="N514:N577" si="82">IFERROR(M514*E514,"-")</f>
        <v>-</v>
      </c>
      <c r="O514" s="220">
        <f t="shared" ref="O514:O576" si="83">IFERROR(IF(ISNUMBER(G514),G514,0)-IF(ISNUMBER(K514),K514,0),"-")</f>
        <v>2</v>
      </c>
      <c r="P514" s="221">
        <f t="shared" ref="P514:P576" si="84">IFERROR(O514*E514,"-")</f>
        <v>174.8</v>
      </c>
      <c r="Q514" s="217" t="str">
        <f>IFERROR(VLOOKUP(B514,'[4]Выполнение 1'!$B$7:$D$236,3,0),"-")</f>
        <v>-</v>
      </c>
      <c r="R514" s="178" t="str">
        <f t="shared" ref="R514:R577" si="85">IFERROR(Q514*E514,"-")</f>
        <v>-</v>
      </c>
      <c r="S514" s="177"/>
      <c r="T514" s="184">
        <f t="shared" si="76"/>
        <v>0</v>
      </c>
      <c r="U514" s="224">
        <v>0</v>
      </c>
      <c r="V514" s="241">
        <v>0</v>
      </c>
      <c r="W514" s="246" t="s">
        <v>5183</v>
      </c>
      <c r="X514" s="246" t="s">
        <v>5183</v>
      </c>
      <c r="Y514" s="247">
        <f t="shared" si="77"/>
        <v>0</v>
      </c>
      <c r="Z514" s="247">
        <f t="shared" si="78"/>
        <v>0</v>
      </c>
      <c r="AA514" s="227" t="str">
        <f>IFERROR(VLOOKUP(B514,[5]Поставка!$B$3:$AA$2063,26,0),"-")</f>
        <v>-</v>
      </c>
      <c r="AB514" s="229" t="str">
        <f>IFERROR(VLOOKUP(C514,'[6]Приложение №1'!$C$7:$F$124,4,0),"-")</f>
        <v>-</v>
      </c>
    </row>
    <row r="515" spans="1:28" ht="16.149999999999999" customHeight="1" x14ac:dyDescent="0.25">
      <c r="A515" s="66" t="s">
        <v>1558</v>
      </c>
      <c r="B515" s="201" t="s">
        <v>1559</v>
      </c>
      <c r="C515" s="201" t="s">
        <v>1560</v>
      </c>
      <c r="D515" s="66">
        <v>1</v>
      </c>
      <c r="E515" s="182">
        <v>103.2</v>
      </c>
      <c r="F515" s="182">
        <v>103.2</v>
      </c>
      <c r="G515" s="173">
        <f>IFERROR(VLOOKUP(B515,'[1]ВОМ КГ-3 СОЭКС'!$C$3:$K$2063,9,0),"-")</f>
        <v>1</v>
      </c>
      <c r="H515" s="174">
        <f>IFERROR(VLOOKUP(B515,'[1]ВОМ КГ-3 СОЭКС'!$C$3:$L$2063,10,0),"-")</f>
        <v>103.2</v>
      </c>
      <c r="I515" s="175" t="str">
        <f>IFERROR(VLOOKUP(B515,[2]Отгрузки!$B$313:$C$510,2,0),"-")</f>
        <v>-</v>
      </c>
      <c r="J515" s="176" t="str">
        <f t="shared" si="79"/>
        <v>-</v>
      </c>
      <c r="K515" s="179" t="str">
        <f>IFERROR(VLOOKUP(B515,'[3]08.10.25'!$B$305:$C$502,2,0),"-")</f>
        <v>-</v>
      </c>
      <c r="L515" s="180" t="str">
        <f t="shared" si="80"/>
        <v>-</v>
      </c>
      <c r="M515" s="181" t="str">
        <f t="shared" si="81"/>
        <v>-</v>
      </c>
      <c r="N515" s="214" t="str">
        <f t="shared" si="82"/>
        <v>-</v>
      </c>
      <c r="O515" s="220">
        <f t="shared" si="83"/>
        <v>1</v>
      </c>
      <c r="P515" s="221">
        <f t="shared" si="84"/>
        <v>103.2</v>
      </c>
      <c r="Q515" s="217" t="str">
        <f>IFERROR(VLOOKUP(B515,'[4]Выполнение 1'!$B$7:$D$236,3,0),"-")</f>
        <v>-</v>
      </c>
      <c r="R515" s="178" t="str">
        <f t="shared" si="85"/>
        <v>-</v>
      </c>
      <c r="S515" s="177"/>
      <c r="T515" s="184">
        <f t="shared" ref="T515:T578" si="86">S515*E515</f>
        <v>0</v>
      </c>
      <c r="U515" s="224">
        <v>0</v>
      </c>
      <c r="V515" s="241">
        <v>0</v>
      </c>
      <c r="W515" s="246" t="s">
        <v>5183</v>
      </c>
      <c r="X515" s="246" t="s">
        <v>5183</v>
      </c>
      <c r="Y515" s="247">
        <f t="shared" ref="Y515:Y578" si="87">ROUND(ABS(VALUE(SUBSTITUTE(U515,"-","0"))-VALUE(SUBSTITUTE(W515,"-","0"))),2)</f>
        <v>0</v>
      </c>
      <c r="Z515" s="247">
        <f t="shared" ref="Z515:Z578" si="88">ROUND(ABS(VALUE(SUBSTITUTE(V515,"-","0"))-VALUE(SUBSTITUTE(X515,"-","0"))),2)</f>
        <v>0</v>
      </c>
      <c r="AA515" s="227" t="str">
        <f>IFERROR(VLOOKUP(B515,[5]Поставка!$B$3:$AA$2063,26,0),"-")</f>
        <v>-</v>
      </c>
      <c r="AB515" s="229" t="str">
        <f>IFERROR(VLOOKUP(C515,'[6]Приложение №1'!$C$7:$F$124,4,0),"-")</f>
        <v>-</v>
      </c>
    </row>
    <row r="516" spans="1:28" ht="16.149999999999999" customHeight="1" x14ac:dyDescent="0.25">
      <c r="A516" s="66" t="s">
        <v>1561</v>
      </c>
      <c r="B516" s="201" t="s">
        <v>1562</v>
      </c>
      <c r="C516" s="201" t="s">
        <v>1563</v>
      </c>
      <c r="D516" s="66">
        <v>10</v>
      </c>
      <c r="E516" s="182">
        <v>235.1</v>
      </c>
      <c r="F516" s="182">
        <v>2351</v>
      </c>
      <c r="G516" s="173">
        <f>IFERROR(VLOOKUP(B516,'[1]ВОМ КГ-3 СОЭКС'!$C$3:$K$2063,9,0),"-")</f>
        <v>10</v>
      </c>
      <c r="H516" s="174">
        <f>IFERROR(VLOOKUP(B516,'[1]ВОМ КГ-3 СОЭКС'!$C$3:$L$2063,10,0),"-")</f>
        <v>2351</v>
      </c>
      <c r="I516" s="175" t="str">
        <f>IFERROR(VLOOKUP(B516,[2]Отгрузки!$B$313:$C$510,2,0),"-")</f>
        <v>-</v>
      </c>
      <c r="J516" s="176" t="str">
        <f t="shared" si="79"/>
        <v>-</v>
      </c>
      <c r="K516" s="179" t="str">
        <f>IFERROR(VLOOKUP(B516,'[3]08.10.25'!$B$305:$C$502,2,0),"-")</f>
        <v>-</v>
      </c>
      <c r="L516" s="180" t="str">
        <f t="shared" si="80"/>
        <v>-</v>
      </c>
      <c r="M516" s="181" t="str">
        <f t="shared" si="81"/>
        <v>-</v>
      </c>
      <c r="N516" s="214" t="str">
        <f t="shared" si="82"/>
        <v>-</v>
      </c>
      <c r="O516" s="220">
        <f t="shared" si="83"/>
        <v>10</v>
      </c>
      <c r="P516" s="221">
        <f t="shared" si="84"/>
        <v>2351</v>
      </c>
      <c r="Q516" s="217" t="str">
        <f>IFERROR(VLOOKUP(B516,'[4]Выполнение 1'!$B$7:$D$236,3,0),"-")</f>
        <v>-</v>
      </c>
      <c r="R516" s="178" t="str">
        <f t="shared" si="85"/>
        <v>-</v>
      </c>
      <c r="S516" s="177"/>
      <c r="T516" s="184">
        <f t="shared" si="86"/>
        <v>0</v>
      </c>
      <c r="U516" s="224">
        <v>0</v>
      </c>
      <c r="V516" s="241">
        <v>0</v>
      </c>
      <c r="W516" s="246" t="s">
        <v>5183</v>
      </c>
      <c r="X516" s="246" t="s">
        <v>5183</v>
      </c>
      <c r="Y516" s="247">
        <f t="shared" si="87"/>
        <v>0</v>
      </c>
      <c r="Z516" s="247">
        <f t="shared" si="88"/>
        <v>0</v>
      </c>
      <c r="AA516" s="227" t="str">
        <f>IFERROR(VLOOKUP(B516,[5]Поставка!$B$3:$AA$2063,26,0),"-")</f>
        <v>-</v>
      </c>
      <c r="AB516" s="229" t="str">
        <f>IFERROR(VLOOKUP(C516,'[6]Приложение №1'!$C$7:$F$124,4,0),"-")</f>
        <v>-</v>
      </c>
    </row>
    <row r="517" spans="1:28" ht="16.149999999999999" customHeight="1" x14ac:dyDescent="0.25">
      <c r="A517" s="66" t="s">
        <v>1564</v>
      </c>
      <c r="B517" s="201" t="s">
        <v>1565</v>
      </c>
      <c r="C517" s="201" t="s">
        <v>1566</v>
      </c>
      <c r="D517" s="66">
        <v>10</v>
      </c>
      <c r="E517" s="182">
        <v>232.1</v>
      </c>
      <c r="F517" s="182">
        <v>2321</v>
      </c>
      <c r="G517" s="173">
        <f>IFERROR(VLOOKUP(B517,'[1]ВОМ КГ-3 СОЭКС'!$C$3:$K$2063,9,0),"-")</f>
        <v>10</v>
      </c>
      <c r="H517" s="174">
        <f>IFERROR(VLOOKUP(B517,'[1]ВОМ КГ-3 СОЭКС'!$C$3:$L$2063,10,0),"-")</f>
        <v>2321</v>
      </c>
      <c r="I517" s="175" t="str">
        <f>IFERROR(VLOOKUP(B517,[2]Отгрузки!$B$313:$C$510,2,0),"-")</f>
        <v>-</v>
      </c>
      <c r="J517" s="176" t="str">
        <f t="shared" ref="J517:J580" si="89">IFERROR(I517*E517,"-")</f>
        <v>-</v>
      </c>
      <c r="K517" s="179" t="str">
        <f>IFERROR(VLOOKUP(B517,'[3]08.10.25'!$B$305:$C$502,2,0),"-")</f>
        <v>-</v>
      </c>
      <c r="L517" s="180" t="str">
        <f t="shared" si="80"/>
        <v>-</v>
      </c>
      <c r="M517" s="181" t="str">
        <f t="shared" si="81"/>
        <v>-</v>
      </c>
      <c r="N517" s="214" t="str">
        <f t="shared" si="82"/>
        <v>-</v>
      </c>
      <c r="O517" s="220">
        <f t="shared" si="83"/>
        <v>10</v>
      </c>
      <c r="P517" s="221">
        <f t="shared" si="84"/>
        <v>2321</v>
      </c>
      <c r="Q517" s="217" t="str">
        <f>IFERROR(VLOOKUP(B517,'[4]Выполнение 1'!$B$7:$D$236,3,0),"-")</f>
        <v>-</v>
      </c>
      <c r="R517" s="178" t="str">
        <f t="shared" si="85"/>
        <v>-</v>
      </c>
      <c r="S517" s="177"/>
      <c r="T517" s="184">
        <f t="shared" si="86"/>
        <v>0</v>
      </c>
      <c r="U517" s="224">
        <v>0</v>
      </c>
      <c r="V517" s="241">
        <v>0</v>
      </c>
      <c r="W517" s="246" t="s">
        <v>5183</v>
      </c>
      <c r="X517" s="246" t="s">
        <v>5183</v>
      </c>
      <c r="Y517" s="247">
        <f t="shared" si="87"/>
        <v>0</v>
      </c>
      <c r="Z517" s="247">
        <f t="shared" si="88"/>
        <v>0</v>
      </c>
      <c r="AA517" s="227" t="str">
        <f>IFERROR(VLOOKUP(B517,[5]Поставка!$B$3:$AA$2063,26,0),"-")</f>
        <v>-</v>
      </c>
      <c r="AB517" s="229" t="str">
        <f>IFERROR(VLOOKUP(C517,'[6]Приложение №1'!$C$7:$F$124,4,0),"-")</f>
        <v>-</v>
      </c>
    </row>
    <row r="518" spans="1:28" ht="16.149999999999999" customHeight="1" x14ac:dyDescent="0.25">
      <c r="A518" s="66" t="s">
        <v>1567</v>
      </c>
      <c r="B518" s="201" t="s">
        <v>1568</v>
      </c>
      <c r="C518" s="201" t="s">
        <v>1569</v>
      </c>
      <c r="D518" s="66">
        <v>4</v>
      </c>
      <c r="E518" s="182">
        <v>239</v>
      </c>
      <c r="F518" s="182">
        <v>956</v>
      </c>
      <c r="G518" s="173">
        <f>IFERROR(VLOOKUP(B518,'[1]ВОМ КГ-3 СОЭКС'!$C$3:$K$2063,9,0),"-")</f>
        <v>4</v>
      </c>
      <c r="H518" s="174">
        <f>IFERROR(VLOOKUP(B518,'[1]ВОМ КГ-3 СОЭКС'!$C$3:$L$2063,10,0),"-")</f>
        <v>956</v>
      </c>
      <c r="I518" s="175" t="str">
        <f>IFERROR(VLOOKUP(B518,[2]Отгрузки!$B$313:$C$510,2,0),"-")</f>
        <v>-</v>
      </c>
      <c r="J518" s="176" t="str">
        <f t="shared" si="89"/>
        <v>-</v>
      </c>
      <c r="K518" s="179" t="str">
        <f>IFERROR(VLOOKUP(B518,'[3]08.10.25'!$B$305:$C$502,2,0),"-")</f>
        <v>-</v>
      </c>
      <c r="L518" s="180" t="str">
        <f t="shared" si="80"/>
        <v>-</v>
      </c>
      <c r="M518" s="181" t="str">
        <f t="shared" si="81"/>
        <v>-</v>
      </c>
      <c r="N518" s="214" t="str">
        <f t="shared" si="82"/>
        <v>-</v>
      </c>
      <c r="O518" s="220">
        <f t="shared" si="83"/>
        <v>4</v>
      </c>
      <c r="P518" s="221">
        <f t="shared" si="84"/>
        <v>956</v>
      </c>
      <c r="Q518" s="217" t="str">
        <f>IFERROR(VLOOKUP(B518,'[4]Выполнение 1'!$B$7:$D$236,3,0),"-")</f>
        <v>-</v>
      </c>
      <c r="R518" s="178" t="str">
        <f t="shared" si="85"/>
        <v>-</v>
      </c>
      <c r="S518" s="177"/>
      <c r="T518" s="184">
        <f t="shared" si="86"/>
        <v>0</v>
      </c>
      <c r="U518" s="224">
        <v>0</v>
      </c>
      <c r="V518" s="241">
        <v>0</v>
      </c>
      <c r="W518" s="246" t="s">
        <v>5183</v>
      </c>
      <c r="X518" s="246" t="s">
        <v>5183</v>
      </c>
      <c r="Y518" s="247">
        <f t="shared" si="87"/>
        <v>0</v>
      </c>
      <c r="Z518" s="247">
        <f t="shared" si="88"/>
        <v>0</v>
      </c>
      <c r="AA518" s="227" t="str">
        <f>IFERROR(VLOOKUP(B518,[5]Поставка!$B$3:$AA$2063,26,0),"-")</f>
        <v>-</v>
      </c>
      <c r="AB518" s="229" t="str">
        <f>IFERROR(VLOOKUP(C518,'[6]Приложение №1'!$C$7:$F$124,4,0),"-")</f>
        <v>-</v>
      </c>
    </row>
    <row r="519" spans="1:28" ht="16.149999999999999" customHeight="1" x14ac:dyDescent="0.25">
      <c r="A519" s="66" t="s">
        <v>1570</v>
      </c>
      <c r="B519" s="201" t="s">
        <v>1571</v>
      </c>
      <c r="C519" s="201" t="s">
        <v>1572</v>
      </c>
      <c r="D519" s="66">
        <v>2</v>
      </c>
      <c r="E519" s="182">
        <v>228.8</v>
      </c>
      <c r="F519" s="182">
        <v>457.6</v>
      </c>
      <c r="G519" s="173">
        <f>IFERROR(VLOOKUP(B519,'[1]ВОМ КГ-3 СОЭКС'!$C$3:$K$2063,9,0),"-")</f>
        <v>2</v>
      </c>
      <c r="H519" s="174">
        <f>IFERROR(VLOOKUP(B519,'[1]ВОМ КГ-3 СОЭКС'!$C$3:$L$2063,10,0),"-")</f>
        <v>457.6</v>
      </c>
      <c r="I519" s="175" t="str">
        <f>IFERROR(VLOOKUP(B519,[2]Отгрузки!$B$313:$C$510,2,0),"-")</f>
        <v>-</v>
      </c>
      <c r="J519" s="176" t="str">
        <f t="shared" si="89"/>
        <v>-</v>
      </c>
      <c r="K519" s="179" t="str">
        <f>IFERROR(VLOOKUP(B519,'[3]08.10.25'!$B$305:$C$502,2,0),"-")</f>
        <v>-</v>
      </c>
      <c r="L519" s="180" t="str">
        <f t="shared" si="80"/>
        <v>-</v>
      </c>
      <c r="M519" s="181" t="str">
        <f t="shared" si="81"/>
        <v>-</v>
      </c>
      <c r="N519" s="214" t="str">
        <f t="shared" si="82"/>
        <v>-</v>
      </c>
      <c r="O519" s="220">
        <f t="shared" si="83"/>
        <v>2</v>
      </c>
      <c r="P519" s="221">
        <f t="shared" si="84"/>
        <v>457.6</v>
      </c>
      <c r="Q519" s="217" t="str">
        <f>IFERROR(VLOOKUP(B519,'[4]Выполнение 1'!$B$7:$D$236,3,0),"-")</f>
        <v>-</v>
      </c>
      <c r="R519" s="178" t="str">
        <f t="shared" si="85"/>
        <v>-</v>
      </c>
      <c r="S519" s="177"/>
      <c r="T519" s="184">
        <f t="shared" si="86"/>
        <v>0</v>
      </c>
      <c r="U519" s="224">
        <v>0</v>
      </c>
      <c r="V519" s="241">
        <v>0</v>
      </c>
      <c r="W519" s="246" t="s">
        <v>5183</v>
      </c>
      <c r="X519" s="246" t="s">
        <v>5183</v>
      </c>
      <c r="Y519" s="247">
        <f t="shared" si="87"/>
        <v>0</v>
      </c>
      <c r="Z519" s="247">
        <f t="shared" si="88"/>
        <v>0</v>
      </c>
      <c r="AA519" s="227" t="str">
        <f>IFERROR(VLOOKUP(B519,[5]Поставка!$B$3:$AA$2063,26,0),"-")</f>
        <v>-</v>
      </c>
      <c r="AB519" s="229" t="str">
        <f>IFERROR(VLOOKUP(C519,'[6]Приложение №1'!$C$7:$F$124,4,0),"-")</f>
        <v>-</v>
      </c>
    </row>
    <row r="520" spans="1:28" ht="16.149999999999999" customHeight="1" x14ac:dyDescent="0.25">
      <c r="A520" s="66" t="s">
        <v>1573</v>
      </c>
      <c r="B520" s="201" t="s">
        <v>1574</v>
      </c>
      <c r="C520" s="201" t="s">
        <v>1575</v>
      </c>
      <c r="D520" s="66">
        <v>2</v>
      </c>
      <c r="E520" s="182">
        <v>375.5</v>
      </c>
      <c r="F520" s="182">
        <v>751</v>
      </c>
      <c r="G520" s="173">
        <f>IFERROR(VLOOKUP(B520,'[1]ВОМ КГ-3 СОЭКС'!$C$3:$K$2063,9,0),"-")</f>
        <v>2</v>
      </c>
      <c r="H520" s="174">
        <f>IFERROR(VLOOKUP(B520,'[1]ВОМ КГ-3 СОЭКС'!$C$3:$L$2063,10,0),"-")</f>
        <v>751</v>
      </c>
      <c r="I520" s="175" t="str">
        <f>IFERROR(VLOOKUP(B520,[2]Отгрузки!$B$313:$C$510,2,0),"-")</f>
        <v>-</v>
      </c>
      <c r="J520" s="176" t="str">
        <f t="shared" si="89"/>
        <v>-</v>
      </c>
      <c r="K520" s="179" t="str">
        <f>IFERROR(VLOOKUP(B520,'[3]08.10.25'!$B$305:$C$502,2,0),"-")</f>
        <v>-</v>
      </c>
      <c r="L520" s="180" t="str">
        <f t="shared" si="80"/>
        <v>-</v>
      </c>
      <c r="M520" s="181" t="str">
        <f t="shared" si="81"/>
        <v>-</v>
      </c>
      <c r="N520" s="214" t="str">
        <f t="shared" si="82"/>
        <v>-</v>
      </c>
      <c r="O520" s="220">
        <f t="shared" si="83"/>
        <v>2</v>
      </c>
      <c r="P520" s="221">
        <f t="shared" si="84"/>
        <v>751</v>
      </c>
      <c r="Q520" s="217" t="str">
        <f>IFERROR(VLOOKUP(B520,'[4]Выполнение 1'!$B$7:$D$236,3,0),"-")</f>
        <v>-</v>
      </c>
      <c r="R520" s="178" t="str">
        <f t="shared" si="85"/>
        <v>-</v>
      </c>
      <c r="S520" s="177"/>
      <c r="T520" s="184">
        <f t="shared" si="86"/>
        <v>0</v>
      </c>
      <c r="U520" s="224">
        <v>0</v>
      </c>
      <c r="V520" s="241">
        <v>0</v>
      </c>
      <c r="W520" s="246" t="s">
        <v>5183</v>
      </c>
      <c r="X520" s="246" t="s">
        <v>5183</v>
      </c>
      <c r="Y520" s="247">
        <f t="shared" si="87"/>
        <v>0</v>
      </c>
      <c r="Z520" s="247">
        <f t="shared" si="88"/>
        <v>0</v>
      </c>
      <c r="AA520" s="227" t="str">
        <f>IFERROR(VLOOKUP(B520,[5]Поставка!$B$3:$AA$2063,26,0),"-")</f>
        <v>-</v>
      </c>
      <c r="AB520" s="229" t="str">
        <f>IFERROR(VLOOKUP(C520,'[6]Приложение №1'!$C$7:$F$124,4,0),"-")</f>
        <v>-</v>
      </c>
    </row>
    <row r="521" spans="1:28" ht="16.149999999999999" customHeight="1" x14ac:dyDescent="0.25">
      <c r="A521" s="66" t="s">
        <v>1576</v>
      </c>
      <c r="B521" s="201" t="s">
        <v>1577</v>
      </c>
      <c r="C521" s="201" t="s">
        <v>1578</v>
      </c>
      <c r="D521" s="66">
        <v>1</v>
      </c>
      <c r="E521" s="182">
        <v>172.7</v>
      </c>
      <c r="F521" s="182">
        <v>172.7</v>
      </c>
      <c r="G521" s="173">
        <f>IFERROR(VLOOKUP(B521,'[1]ВОМ КГ-3 СОЭКС'!$C$3:$K$2063,9,0),"-")</f>
        <v>1</v>
      </c>
      <c r="H521" s="174">
        <f>IFERROR(VLOOKUP(B521,'[1]ВОМ КГ-3 СОЭКС'!$C$3:$L$2063,10,0),"-")</f>
        <v>172.7</v>
      </c>
      <c r="I521" s="175">
        <f>IFERROR(VLOOKUP(B521,[2]Отгрузки!$B$313:$C$510,2,0),"-")</f>
        <v>1</v>
      </c>
      <c r="J521" s="176">
        <f t="shared" si="89"/>
        <v>172.7</v>
      </c>
      <c r="K521" s="179">
        <f>IFERROR(VLOOKUP(B521,'[3]08.10.25'!$B$305:$C$502,2,0),"-")</f>
        <v>1</v>
      </c>
      <c r="L521" s="180">
        <f t="shared" si="80"/>
        <v>172.7</v>
      </c>
      <c r="M521" s="181">
        <f t="shared" si="81"/>
        <v>0</v>
      </c>
      <c r="N521" s="214">
        <f t="shared" si="82"/>
        <v>0</v>
      </c>
      <c r="O521" s="220">
        <f t="shared" si="83"/>
        <v>0</v>
      </c>
      <c r="P521" s="221">
        <f t="shared" si="84"/>
        <v>0</v>
      </c>
      <c r="Q521" s="217" t="str">
        <f>IFERROR(VLOOKUP(B521,'[4]Выполнение 1'!$B$7:$D$236,3,0),"-")</f>
        <v>-</v>
      </c>
      <c r="R521" s="178" t="str">
        <f t="shared" si="85"/>
        <v>-</v>
      </c>
      <c r="S521" s="177"/>
      <c r="T521" s="184">
        <f t="shared" si="86"/>
        <v>0</v>
      </c>
      <c r="U521" s="224">
        <v>0</v>
      </c>
      <c r="V521" s="241">
        <v>0</v>
      </c>
      <c r="W521" s="246" t="s">
        <v>5183</v>
      </c>
      <c r="X521" s="246" t="s">
        <v>5183</v>
      </c>
      <c r="Y521" s="247">
        <f t="shared" si="87"/>
        <v>0</v>
      </c>
      <c r="Z521" s="247">
        <f t="shared" si="88"/>
        <v>0</v>
      </c>
      <c r="AA521" s="227">
        <f>IFERROR(VLOOKUP(B521,[5]Поставка!$B$3:$AA$2063,26,0),"-")</f>
        <v>172.7</v>
      </c>
      <c r="AB521" s="229" t="str">
        <f>IFERROR(VLOOKUP(C521,'[6]Приложение №1'!$C$7:$F$124,4,0),"-")</f>
        <v>-</v>
      </c>
    </row>
    <row r="522" spans="1:28" ht="16.149999999999999" customHeight="1" x14ac:dyDescent="0.25">
      <c r="A522" s="66" t="s">
        <v>1579</v>
      </c>
      <c r="B522" s="201" t="s">
        <v>1580</v>
      </c>
      <c r="C522" s="201" t="s">
        <v>1581</v>
      </c>
      <c r="D522" s="66">
        <v>1</v>
      </c>
      <c r="E522" s="182">
        <v>180.9</v>
      </c>
      <c r="F522" s="182">
        <v>180.9</v>
      </c>
      <c r="G522" s="173">
        <f>IFERROR(VLOOKUP(B522,'[1]ВОМ КГ-3 СОЭКС'!$C$3:$K$2063,9,0),"-")</f>
        <v>1</v>
      </c>
      <c r="H522" s="174">
        <f>IFERROR(VLOOKUP(B522,'[1]ВОМ КГ-3 СОЭКС'!$C$3:$L$2063,10,0),"-")</f>
        <v>180.9</v>
      </c>
      <c r="I522" s="175">
        <f>IFERROR(VLOOKUP(B522,[2]Отгрузки!$B$313:$C$510,2,0),"-")</f>
        <v>1</v>
      </c>
      <c r="J522" s="176">
        <f t="shared" si="89"/>
        <v>180.9</v>
      </c>
      <c r="K522" s="179">
        <f>IFERROR(VLOOKUP(B522,'[3]08.10.25'!$B$305:$C$502,2,0),"-")</f>
        <v>1</v>
      </c>
      <c r="L522" s="180">
        <f t="shared" si="80"/>
        <v>180.9</v>
      </c>
      <c r="M522" s="181">
        <f t="shared" si="81"/>
        <v>0</v>
      </c>
      <c r="N522" s="214">
        <f t="shared" si="82"/>
        <v>0</v>
      </c>
      <c r="O522" s="220">
        <f t="shared" si="83"/>
        <v>0</v>
      </c>
      <c r="P522" s="221">
        <f t="shared" si="84"/>
        <v>0</v>
      </c>
      <c r="Q522" s="217" t="str">
        <f>IFERROR(VLOOKUP(B522,'[4]Выполнение 1'!$B$7:$D$236,3,0),"-")</f>
        <v>-</v>
      </c>
      <c r="R522" s="178" t="str">
        <f t="shared" si="85"/>
        <v>-</v>
      </c>
      <c r="S522" s="177"/>
      <c r="T522" s="184">
        <f t="shared" si="86"/>
        <v>0</v>
      </c>
      <c r="U522" s="224">
        <v>0</v>
      </c>
      <c r="V522" s="241">
        <v>0</v>
      </c>
      <c r="W522" s="246" t="s">
        <v>5183</v>
      </c>
      <c r="X522" s="246" t="s">
        <v>5183</v>
      </c>
      <c r="Y522" s="247">
        <f t="shared" si="87"/>
        <v>0</v>
      </c>
      <c r="Z522" s="247">
        <f t="shared" si="88"/>
        <v>0</v>
      </c>
      <c r="AA522" s="227">
        <f>IFERROR(VLOOKUP(B522,[5]Поставка!$B$3:$AA$2063,26,0),"-")</f>
        <v>180.9</v>
      </c>
      <c r="AB522" s="229" t="str">
        <f>IFERROR(VLOOKUP(C522,'[6]Приложение №1'!$C$7:$F$124,4,0),"-")</f>
        <v>-</v>
      </c>
    </row>
    <row r="523" spans="1:28" ht="16.149999999999999" customHeight="1" x14ac:dyDescent="0.25">
      <c r="A523" s="66" t="s">
        <v>1582</v>
      </c>
      <c r="B523" s="201" t="s">
        <v>1583</v>
      </c>
      <c r="C523" s="201" t="s">
        <v>1584</v>
      </c>
      <c r="D523" s="66">
        <v>1</v>
      </c>
      <c r="E523" s="182">
        <v>179.9</v>
      </c>
      <c r="F523" s="182">
        <v>179.9</v>
      </c>
      <c r="G523" s="173">
        <f>IFERROR(VLOOKUP(B523,'[1]ВОМ КГ-3 СОЭКС'!$C$3:$K$2063,9,0),"-")</f>
        <v>1</v>
      </c>
      <c r="H523" s="174">
        <f>IFERROR(VLOOKUP(B523,'[1]ВОМ КГ-3 СОЭКС'!$C$3:$L$2063,10,0),"-")</f>
        <v>179.9</v>
      </c>
      <c r="I523" s="175">
        <f>IFERROR(VLOOKUP(B523,[2]Отгрузки!$B$313:$C$510,2,0),"-")</f>
        <v>1</v>
      </c>
      <c r="J523" s="176">
        <f t="shared" si="89"/>
        <v>179.9</v>
      </c>
      <c r="K523" s="179">
        <f>IFERROR(VLOOKUP(B523,'[3]08.10.25'!$B$305:$C$502,2,0),"-")</f>
        <v>1</v>
      </c>
      <c r="L523" s="180">
        <f t="shared" si="80"/>
        <v>179.9</v>
      </c>
      <c r="M523" s="181">
        <f t="shared" si="81"/>
        <v>0</v>
      </c>
      <c r="N523" s="214">
        <f t="shared" si="82"/>
        <v>0</v>
      </c>
      <c r="O523" s="220">
        <f t="shared" si="83"/>
        <v>0</v>
      </c>
      <c r="P523" s="221">
        <f t="shared" si="84"/>
        <v>0</v>
      </c>
      <c r="Q523" s="217" t="str">
        <f>IFERROR(VLOOKUP(B523,'[4]Выполнение 1'!$B$7:$D$236,3,0),"-")</f>
        <v>-</v>
      </c>
      <c r="R523" s="178" t="str">
        <f t="shared" si="85"/>
        <v>-</v>
      </c>
      <c r="S523" s="177"/>
      <c r="T523" s="184">
        <f t="shared" si="86"/>
        <v>0</v>
      </c>
      <c r="U523" s="224">
        <v>0</v>
      </c>
      <c r="V523" s="241">
        <v>0</v>
      </c>
      <c r="W523" s="246" t="s">
        <v>5183</v>
      </c>
      <c r="X523" s="246" t="s">
        <v>5183</v>
      </c>
      <c r="Y523" s="247">
        <f t="shared" si="87"/>
        <v>0</v>
      </c>
      <c r="Z523" s="247">
        <f t="shared" si="88"/>
        <v>0</v>
      </c>
      <c r="AA523" s="227">
        <f>IFERROR(VLOOKUP(B523,[5]Поставка!$B$3:$AA$2063,26,0),"-")</f>
        <v>179.9</v>
      </c>
      <c r="AB523" s="229" t="str">
        <f>IFERROR(VLOOKUP(C523,'[6]Приложение №1'!$C$7:$F$124,4,0),"-")</f>
        <v>-</v>
      </c>
    </row>
    <row r="524" spans="1:28" ht="16.149999999999999" customHeight="1" x14ac:dyDescent="0.25">
      <c r="A524" s="66" t="s">
        <v>1585</v>
      </c>
      <c r="B524" s="201" t="s">
        <v>1586</v>
      </c>
      <c r="C524" s="201" t="s">
        <v>1587</v>
      </c>
      <c r="D524" s="66">
        <v>1</v>
      </c>
      <c r="E524" s="182">
        <v>211.3</v>
      </c>
      <c r="F524" s="182">
        <v>211.3</v>
      </c>
      <c r="G524" s="173">
        <f>IFERROR(VLOOKUP(B524,'[1]ВОМ КГ-3 СОЭКС'!$C$3:$K$2063,9,0),"-")</f>
        <v>1</v>
      </c>
      <c r="H524" s="174">
        <f>IFERROR(VLOOKUP(B524,'[1]ВОМ КГ-3 СОЭКС'!$C$3:$L$2063,10,0),"-")</f>
        <v>211.3</v>
      </c>
      <c r="I524" s="175" t="str">
        <f>IFERROR(VLOOKUP(B524,[2]Отгрузки!$B$313:$C$510,2,0),"-")</f>
        <v>-</v>
      </c>
      <c r="J524" s="176" t="str">
        <f t="shared" si="89"/>
        <v>-</v>
      </c>
      <c r="K524" s="179" t="str">
        <f>IFERROR(VLOOKUP(B524,'[3]08.10.25'!$B$305:$C$502,2,0),"-")</f>
        <v>-</v>
      </c>
      <c r="L524" s="180" t="str">
        <f t="shared" si="80"/>
        <v>-</v>
      </c>
      <c r="M524" s="181" t="str">
        <f t="shared" si="81"/>
        <v>-</v>
      </c>
      <c r="N524" s="214" t="str">
        <f t="shared" si="82"/>
        <v>-</v>
      </c>
      <c r="O524" s="220">
        <f t="shared" si="83"/>
        <v>1</v>
      </c>
      <c r="P524" s="221">
        <f t="shared" si="84"/>
        <v>211.3</v>
      </c>
      <c r="Q524" s="217" t="str">
        <f>IFERROR(VLOOKUP(B524,'[4]Выполнение 1'!$B$7:$D$236,3,0),"-")</f>
        <v>-</v>
      </c>
      <c r="R524" s="178" t="str">
        <f t="shared" si="85"/>
        <v>-</v>
      </c>
      <c r="S524" s="177"/>
      <c r="T524" s="184">
        <f t="shared" si="86"/>
        <v>0</v>
      </c>
      <c r="U524" s="224">
        <v>0</v>
      </c>
      <c r="V524" s="241">
        <v>0</v>
      </c>
      <c r="W524" s="246" t="s">
        <v>5183</v>
      </c>
      <c r="X524" s="246" t="s">
        <v>5183</v>
      </c>
      <c r="Y524" s="247">
        <f t="shared" si="87"/>
        <v>0</v>
      </c>
      <c r="Z524" s="247">
        <f t="shared" si="88"/>
        <v>0</v>
      </c>
      <c r="AA524" s="227" t="str">
        <f>IFERROR(VLOOKUP(B524,[5]Поставка!$B$3:$AA$2063,26,0),"-")</f>
        <v>-</v>
      </c>
      <c r="AB524" s="229" t="str">
        <f>IFERROR(VLOOKUP(C524,'[6]Приложение №1'!$C$7:$F$124,4,0),"-")</f>
        <v>-</v>
      </c>
    </row>
    <row r="525" spans="1:28" ht="16.149999999999999" customHeight="1" x14ac:dyDescent="0.25">
      <c r="A525" s="66" t="s">
        <v>1588</v>
      </c>
      <c r="B525" s="201" t="s">
        <v>1589</v>
      </c>
      <c r="C525" s="201" t="s">
        <v>1590</v>
      </c>
      <c r="D525" s="66">
        <v>2</v>
      </c>
      <c r="E525" s="182">
        <v>213.4</v>
      </c>
      <c r="F525" s="182">
        <v>426.8</v>
      </c>
      <c r="G525" s="173">
        <f>IFERROR(VLOOKUP(B525,'[1]ВОМ КГ-3 СОЭКС'!$C$3:$K$2063,9,0),"-")</f>
        <v>2</v>
      </c>
      <c r="H525" s="174">
        <f>IFERROR(VLOOKUP(B525,'[1]ВОМ КГ-3 СОЭКС'!$C$3:$L$2063,10,0),"-")</f>
        <v>426.8</v>
      </c>
      <c r="I525" s="175">
        <f>IFERROR(VLOOKUP(B525,[2]Отгрузки!$B$313:$C$510,2,0),"-")</f>
        <v>2</v>
      </c>
      <c r="J525" s="176">
        <f t="shared" si="89"/>
        <v>426.8</v>
      </c>
      <c r="K525" s="179">
        <f>IFERROR(VLOOKUP(B525,'[3]08.10.25'!$B$305:$C$502,2,0),"-")</f>
        <v>2</v>
      </c>
      <c r="L525" s="180">
        <f t="shared" si="80"/>
        <v>426.8</v>
      </c>
      <c r="M525" s="181">
        <f t="shared" si="81"/>
        <v>0</v>
      </c>
      <c r="N525" s="214">
        <f t="shared" si="82"/>
        <v>0</v>
      </c>
      <c r="O525" s="220">
        <f t="shared" si="83"/>
        <v>0</v>
      </c>
      <c r="P525" s="221">
        <f t="shared" si="84"/>
        <v>0</v>
      </c>
      <c r="Q525" s="217" t="str">
        <f>IFERROR(VLOOKUP(B525,'[4]Выполнение 1'!$B$7:$D$236,3,0),"-")</f>
        <v>-</v>
      </c>
      <c r="R525" s="178" t="str">
        <f t="shared" si="85"/>
        <v>-</v>
      </c>
      <c r="S525" s="177"/>
      <c r="T525" s="184">
        <f t="shared" si="86"/>
        <v>0</v>
      </c>
      <c r="U525" s="224">
        <v>0</v>
      </c>
      <c r="V525" s="241">
        <v>0</v>
      </c>
      <c r="W525" s="246" t="s">
        <v>5183</v>
      </c>
      <c r="X525" s="246" t="s">
        <v>5183</v>
      </c>
      <c r="Y525" s="247">
        <f t="shared" si="87"/>
        <v>0</v>
      </c>
      <c r="Z525" s="247">
        <f t="shared" si="88"/>
        <v>0</v>
      </c>
      <c r="AA525" s="227">
        <f>IFERROR(VLOOKUP(B525,[5]Поставка!$B$3:$AA$2063,26,0),"-")</f>
        <v>426.8</v>
      </c>
      <c r="AB525" s="229" t="str">
        <f>IFERROR(VLOOKUP(C525,'[6]Приложение №1'!$C$7:$F$124,4,0),"-")</f>
        <v>-</v>
      </c>
    </row>
    <row r="526" spans="1:28" ht="16.149999999999999" customHeight="1" x14ac:dyDescent="0.25">
      <c r="A526" s="66" t="s">
        <v>1591</v>
      </c>
      <c r="B526" s="201" t="s">
        <v>1592</v>
      </c>
      <c r="C526" s="201" t="s">
        <v>1593</v>
      </c>
      <c r="D526" s="66">
        <v>1</v>
      </c>
      <c r="E526" s="182">
        <v>211.3</v>
      </c>
      <c r="F526" s="182">
        <v>211.3</v>
      </c>
      <c r="G526" s="173">
        <f>IFERROR(VLOOKUP(B526,'[1]ВОМ КГ-3 СОЭКС'!$C$3:$K$2063,9,0),"-")</f>
        <v>1</v>
      </c>
      <c r="H526" s="174">
        <f>IFERROR(VLOOKUP(B526,'[1]ВОМ КГ-3 СОЭКС'!$C$3:$L$2063,10,0),"-")</f>
        <v>211.3</v>
      </c>
      <c r="I526" s="175">
        <f>IFERROR(VLOOKUP(B526,[2]Отгрузки!$B$313:$C$510,2,0),"-")</f>
        <v>1</v>
      </c>
      <c r="J526" s="176">
        <f t="shared" si="89"/>
        <v>211.3</v>
      </c>
      <c r="K526" s="179">
        <f>IFERROR(VLOOKUP(B526,'[3]08.10.25'!$B$305:$C$502,2,0),"-")</f>
        <v>1</v>
      </c>
      <c r="L526" s="180">
        <f t="shared" si="80"/>
        <v>211.3</v>
      </c>
      <c r="M526" s="181">
        <f t="shared" si="81"/>
        <v>0</v>
      </c>
      <c r="N526" s="214">
        <f t="shared" si="82"/>
        <v>0</v>
      </c>
      <c r="O526" s="220">
        <f t="shared" si="83"/>
        <v>0</v>
      </c>
      <c r="P526" s="221">
        <f t="shared" si="84"/>
        <v>0</v>
      </c>
      <c r="Q526" s="217" t="str">
        <f>IFERROR(VLOOKUP(B526,'[4]Выполнение 1'!$B$7:$D$236,3,0),"-")</f>
        <v>-</v>
      </c>
      <c r="R526" s="178" t="str">
        <f t="shared" si="85"/>
        <v>-</v>
      </c>
      <c r="S526" s="177"/>
      <c r="T526" s="184">
        <f t="shared" si="86"/>
        <v>0</v>
      </c>
      <c r="U526" s="224">
        <v>0</v>
      </c>
      <c r="V526" s="241">
        <v>0</v>
      </c>
      <c r="W526" s="246" t="s">
        <v>5183</v>
      </c>
      <c r="X526" s="246" t="s">
        <v>5183</v>
      </c>
      <c r="Y526" s="247">
        <f t="shared" si="87"/>
        <v>0</v>
      </c>
      <c r="Z526" s="247">
        <f t="shared" si="88"/>
        <v>0</v>
      </c>
      <c r="AA526" s="227">
        <f>IFERROR(VLOOKUP(B526,[5]Поставка!$B$3:$AA$2063,26,0),"-")</f>
        <v>211.3</v>
      </c>
      <c r="AB526" s="229" t="str">
        <f>IFERROR(VLOOKUP(C526,'[6]Приложение №1'!$C$7:$F$124,4,0),"-")</f>
        <v>-</v>
      </c>
    </row>
    <row r="527" spans="1:28" ht="16.149999999999999" customHeight="1" x14ac:dyDescent="0.25">
      <c r="A527" s="66" t="s">
        <v>1594</v>
      </c>
      <c r="B527" s="201" t="s">
        <v>1595</v>
      </c>
      <c r="C527" s="201" t="s">
        <v>1596</v>
      </c>
      <c r="D527" s="66">
        <v>12</v>
      </c>
      <c r="E527" s="182">
        <v>45.2</v>
      </c>
      <c r="F527" s="182">
        <v>542.4</v>
      </c>
      <c r="G527" s="173">
        <f>IFERROR(VLOOKUP(B527,'[1]ВОМ КГ-3 СОЭКС'!$C$3:$K$2063,9,0),"-")</f>
        <v>12</v>
      </c>
      <c r="H527" s="174">
        <f>IFERROR(VLOOKUP(B527,'[1]ВОМ КГ-3 СОЭКС'!$C$3:$L$2063,10,0),"-")</f>
        <v>542.40000000000009</v>
      </c>
      <c r="I527" s="175" t="str">
        <f>IFERROR(VLOOKUP(B527,[2]Отгрузки!$B$313:$C$510,2,0),"-")</f>
        <v>-</v>
      </c>
      <c r="J527" s="176" t="str">
        <f t="shared" si="89"/>
        <v>-</v>
      </c>
      <c r="K527" s="179" t="str">
        <f>IFERROR(VLOOKUP(B527,'[3]08.10.25'!$B$305:$C$502,2,0),"-")</f>
        <v>-</v>
      </c>
      <c r="L527" s="180" t="str">
        <f t="shared" si="80"/>
        <v>-</v>
      </c>
      <c r="M527" s="181" t="str">
        <f t="shared" si="81"/>
        <v>-</v>
      </c>
      <c r="N527" s="214" t="str">
        <f t="shared" si="82"/>
        <v>-</v>
      </c>
      <c r="O527" s="220">
        <f t="shared" si="83"/>
        <v>12</v>
      </c>
      <c r="P527" s="221">
        <f t="shared" si="84"/>
        <v>542.40000000000009</v>
      </c>
      <c r="Q527" s="217" t="str">
        <f>IFERROR(VLOOKUP(B527,'[4]Выполнение 1'!$B$7:$D$236,3,0),"-")</f>
        <v>-</v>
      </c>
      <c r="R527" s="178" t="str">
        <f t="shared" si="85"/>
        <v>-</v>
      </c>
      <c r="S527" s="177"/>
      <c r="T527" s="184">
        <f t="shared" si="86"/>
        <v>0</v>
      </c>
      <c r="U527" s="224">
        <v>0</v>
      </c>
      <c r="V527" s="241">
        <v>0</v>
      </c>
      <c r="W527" s="246" t="s">
        <v>5183</v>
      </c>
      <c r="X527" s="246" t="s">
        <v>5183</v>
      </c>
      <c r="Y527" s="247">
        <f t="shared" si="87"/>
        <v>0</v>
      </c>
      <c r="Z527" s="247">
        <f t="shared" si="88"/>
        <v>0</v>
      </c>
      <c r="AA527" s="227" t="str">
        <f>IFERROR(VLOOKUP(B527,[5]Поставка!$B$3:$AA$2063,26,0),"-")</f>
        <v>-</v>
      </c>
      <c r="AB527" s="229" t="str">
        <f>IFERROR(VLOOKUP(C527,'[6]Приложение №1'!$C$7:$F$124,4,0),"-")</f>
        <v>-</v>
      </c>
    </row>
    <row r="528" spans="1:28" ht="16.149999999999999" customHeight="1" x14ac:dyDescent="0.25">
      <c r="A528" s="66" t="s">
        <v>1597</v>
      </c>
      <c r="B528" s="201" t="s">
        <v>1598</v>
      </c>
      <c r="C528" s="201" t="s">
        <v>1599</v>
      </c>
      <c r="D528" s="66">
        <v>2</v>
      </c>
      <c r="E528" s="182">
        <v>102.9</v>
      </c>
      <c r="F528" s="182">
        <v>205.8</v>
      </c>
      <c r="G528" s="173">
        <f>IFERROR(VLOOKUP(B528,'[1]ВОМ КГ-3 СОЭКС'!$C$3:$K$2063,9,0),"-")</f>
        <v>2</v>
      </c>
      <c r="H528" s="174">
        <f>IFERROR(VLOOKUP(B528,'[1]ВОМ КГ-3 СОЭКС'!$C$3:$L$2063,10,0),"-")</f>
        <v>205.8</v>
      </c>
      <c r="I528" s="175" t="str">
        <f>IFERROR(VLOOKUP(B528,[2]Отгрузки!$B$313:$C$510,2,0),"-")</f>
        <v>-</v>
      </c>
      <c r="J528" s="176" t="str">
        <f t="shared" si="89"/>
        <v>-</v>
      </c>
      <c r="K528" s="179" t="str">
        <f>IFERROR(VLOOKUP(B528,'[3]08.10.25'!$B$305:$C$502,2,0),"-")</f>
        <v>-</v>
      </c>
      <c r="L528" s="180" t="str">
        <f t="shared" si="80"/>
        <v>-</v>
      </c>
      <c r="M528" s="181" t="str">
        <f t="shared" si="81"/>
        <v>-</v>
      </c>
      <c r="N528" s="214" t="str">
        <f t="shared" si="82"/>
        <v>-</v>
      </c>
      <c r="O528" s="220">
        <f t="shared" si="83"/>
        <v>2</v>
      </c>
      <c r="P528" s="221">
        <f t="shared" si="84"/>
        <v>205.8</v>
      </c>
      <c r="Q528" s="217" t="str">
        <f>IFERROR(VLOOKUP(B528,'[4]Выполнение 1'!$B$7:$D$236,3,0),"-")</f>
        <v>-</v>
      </c>
      <c r="R528" s="178" t="str">
        <f t="shared" si="85"/>
        <v>-</v>
      </c>
      <c r="S528" s="177"/>
      <c r="T528" s="184">
        <f t="shared" si="86"/>
        <v>0</v>
      </c>
      <c r="U528" s="224">
        <v>0</v>
      </c>
      <c r="V528" s="241">
        <v>0</v>
      </c>
      <c r="W528" s="246" t="s">
        <v>5183</v>
      </c>
      <c r="X528" s="246" t="s">
        <v>5183</v>
      </c>
      <c r="Y528" s="247">
        <f t="shared" si="87"/>
        <v>0</v>
      </c>
      <c r="Z528" s="247">
        <f t="shared" si="88"/>
        <v>0</v>
      </c>
      <c r="AA528" s="227" t="str">
        <f>IFERROR(VLOOKUP(B528,[5]Поставка!$B$3:$AA$2063,26,0),"-")</f>
        <v>-</v>
      </c>
      <c r="AB528" s="229" t="str">
        <f>IFERROR(VLOOKUP(C528,'[6]Приложение №1'!$C$7:$F$124,4,0),"-")</f>
        <v>-</v>
      </c>
    </row>
    <row r="529" spans="1:28" ht="16.149999999999999" customHeight="1" x14ac:dyDescent="0.25">
      <c r="A529" s="66" t="s">
        <v>1600</v>
      </c>
      <c r="B529" s="201" t="s">
        <v>1601</v>
      </c>
      <c r="C529" s="201" t="s">
        <v>1602</v>
      </c>
      <c r="D529" s="66">
        <v>2</v>
      </c>
      <c r="E529" s="182">
        <v>105.7</v>
      </c>
      <c r="F529" s="182">
        <v>211.4</v>
      </c>
      <c r="G529" s="173">
        <f>IFERROR(VLOOKUP(B529,'[1]ВОМ КГ-3 СОЭКС'!$C$3:$K$2063,9,0),"-")</f>
        <v>2</v>
      </c>
      <c r="H529" s="174">
        <f>IFERROR(VLOOKUP(B529,'[1]ВОМ КГ-3 СОЭКС'!$C$3:$L$2063,10,0),"-")</f>
        <v>211.4</v>
      </c>
      <c r="I529" s="175" t="str">
        <f>IFERROR(VLOOKUP(B529,[2]Отгрузки!$B$313:$C$510,2,0),"-")</f>
        <v>-</v>
      </c>
      <c r="J529" s="176" t="str">
        <f t="shared" si="89"/>
        <v>-</v>
      </c>
      <c r="K529" s="179" t="str">
        <f>IFERROR(VLOOKUP(B529,'[3]08.10.25'!$B$305:$C$502,2,0),"-")</f>
        <v>-</v>
      </c>
      <c r="L529" s="180" t="str">
        <f t="shared" si="80"/>
        <v>-</v>
      </c>
      <c r="M529" s="181" t="str">
        <f t="shared" si="81"/>
        <v>-</v>
      </c>
      <c r="N529" s="214" t="str">
        <f t="shared" si="82"/>
        <v>-</v>
      </c>
      <c r="O529" s="220">
        <f t="shared" si="83"/>
        <v>2</v>
      </c>
      <c r="P529" s="221">
        <f t="shared" si="84"/>
        <v>211.4</v>
      </c>
      <c r="Q529" s="217" t="str">
        <f>IFERROR(VLOOKUP(B529,'[4]Выполнение 1'!$B$7:$D$236,3,0),"-")</f>
        <v>-</v>
      </c>
      <c r="R529" s="178" t="str">
        <f t="shared" si="85"/>
        <v>-</v>
      </c>
      <c r="S529" s="177"/>
      <c r="T529" s="184">
        <f t="shared" si="86"/>
        <v>0</v>
      </c>
      <c r="U529" s="224">
        <v>0</v>
      </c>
      <c r="V529" s="241">
        <v>0</v>
      </c>
      <c r="W529" s="246" t="s">
        <v>5183</v>
      </c>
      <c r="X529" s="246" t="s">
        <v>5183</v>
      </c>
      <c r="Y529" s="247">
        <f t="shared" si="87"/>
        <v>0</v>
      </c>
      <c r="Z529" s="247">
        <f t="shared" si="88"/>
        <v>0</v>
      </c>
      <c r="AA529" s="227" t="str">
        <f>IFERROR(VLOOKUP(B529,[5]Поставка!$B$3:$AA$2063,26,0),"-")</f>
        <v>-</v>
      </c>
      <c r="AB529" s="229" t="str">
        <f>IFERROR(VLOOKUP(C529,'[6]Приложение №1'!$C$7:$F$124,4,0),"-")</f>
        <v>-</v>
      </c>
    </row>
    <row r="530" spans="1:28" ht="16.149999999999999" customHeight="1" x14ac:dyDescent="0.25">
      <c r="A530" s="66" t="s">
        <v>1603</v>
      </c>
      <c r="B530" s="201" t="s">
        <v>1604</v>
      </c>
      <c r="C530" s="201" t="s">
        <v>1605</v>
      </c>
      <c r="D530" s="66">
        <v>2</v>
      </c>
      <c r="E530" s="182">
        <v>44.8</v>
      </c>
      <c r="F530" s="182">
        <v>89.6</v>
      </c>
      <c r="G530" s="173">
        <f>IFERROR(VLOOKUP(B530,'[1]ВОМ КГ-3 СОЭКС'!$C$3:$K$2063,9,0),"-")</f>
        <v>2</v>
      </c>
      <c r="H530" s="174">
        <f>IFERROR(VLOOKUP(B530,'[1]ВОМ КГ-3 СОЭКС'!$C$3:$L$2063,10,0),"-")</f>
        <v>89.6</v>
      </c>
      <c r="I530" s="175" t="str">
        <f>IFERROR(VLOOKUP(B530,[2]Отгрузки!$B$313:$C$510,2,0),"-")</f>
        <v>-</v>
      </c>
      <c r="J530" s="176" t="str">
        <f t="shared" si="89"/>
        <v>-</v>
      </c>
      <c r="K530" s="179" t="str">
        <f>IFERROR(VLOOKUP(B530,'[3]08.10.25'!$B$305:$C$502,2,0),"-")</f>
        <v>-</v>
      </c>
      <c r="L530" s="180" t="str">
        <f t="shared" si="80"/>
        <v>-</v>
      </c>
      <c r="M530" s="181" t="str">
        <f t="shared" si="81"/>
        <v>-</v>
      </c>
      <c r="N530" s="214" t="str">
        <f t="shared" si="82"/>
        <v>-</v>
      </c>
      <c r="O530" s="220">
        <f t="shared" si="83"/>
        <v>2</v>
      </c>
      <c r="P530" s="221">
        <f t="shared" si="84"/>
        <v>89.6</v>
      </c>
      <c r="Q530" s="217" t="str">
        <f>IFERROR(VLOOKUP(B530,'[4]Выполнение 1'!$B$7:$D$236,3,0),"-")</f>
        <v>-</v>
      </c>
      <c r="R530" s="178" t="str">
        <f t="shared" si="85"/>
        <v>-</v>
      </c>
      <c r="S530" s="177"/>
      <c r="T530" s="184">
        <f t="shared" si="86"/>
        <v>0</v>
      </c>
      <c r="U530" s="224">
        <v>0</v>
      </c>
      <c r="V530" s="241">
        <v>0</v>
      </c>
      <c r="W530" s="246" t="s">
        <v>5183</v>
      </c>
      <c r="X530" s="246" t="s">
        <v>5183</v>
      </c>
      <c r="Y530" s="247">
        <f t="shared" si="87"/>
        <v>0</v>
      </c>
      <c r="Z530" s="247">
        <f t="shared" si="88"/>
        <v>0</v>
      </c>
      <c r="AA530" s="227" t="str">
        <f>IFERROR(VLOOKUP(B530,[5]Поставка!$B$3:$AA$2063,26,0),"-")</f>
        <v>-</v>
      </c>
      <c r="AB530" s="229" t="str">
        <f>IFERROR(VLOOKUP(C530,'[6]Приложение №1'!$C$7:$F$124,4,0),"-")</f>
        <v>-</v>
      </c>
    </row>
    <row r="531" spans="1:28" ht="16.149999999999999" customHeight="1" x14ac:dyDescent="0.25">
      <c r="A531" s="66" t="s">
        <v>1606</v>
      </c>
      <c r="B531" s="201" t="s">
        <v>1607</v>
      </c>
      <c r="C531" s="201" t="s">
        <v>1608</v>
      </c>
      <c r="D531" s="66">
        <v>3</v>
      </c>
      <c r="E531" s="182">
        <v>45.8</v>
      </c>
      <c r="F531" s="182">
        <v>137.4</v>
      </c>
      <c r="G531" s="173">
        <f>IFERROR(VLOOKUP(B531,'[1]ВОМ КГ-3 СОЭКС'!$C$3:$K$2063,9,0),"-")</f>
        <v>3</v>
      </c>
      <c r="H531" s="174">
        <f>IFERROR(VLOOKUP(B531,'[1]ВОМ КГ-3 СОЭКС'!$C$3:$L$2063,10,0),"-")</f>
        <v>137.39999999999998</v>
      </c>
      <c r="I531" s="175" t="str">
        <f>IFERROR(VLOOKUP(B531,[2]Отгрузки!$B$313:$C$510,2,0),"-")</f>
        <v>-</v>
      </c>
      <c r="J531" s="176" t="str">
        <f t="shared" si="89"/>
        <v>-</v>
      </c>
      <c r="K531" s="179" t="str">
        <f>IFERROR(VLOOKUP(B531,'[3]08.10.25'!$B$305:$C$502,2,0),"-")</f>
        <v>-</v>
      </c>
      <c r="L531" s="180" t="str">
        <f t="shared" si="80"/>
        <v>-</v>
      </c>
      <c r="M531" s="181" t="str">
        <f t="shared" si="81"/>
        <v>-</v>
      </c>
      <c r="N531" s="214" t="str">
        <f t="shared" si="82"/>
        <v>-</v>
      </c>
      <c r="O531" s="220">
        <f t="shared" si="83"/>
        <v>3</v>
      </c>
      <c r="P531" s="221">
        <f t="shared" si="84"/>
        <v>137.39999999999998</v>
      </c>
      <c r="Q531" s="217" t="str">
        <f>IFERROR(VLOOKUP(B531,'[4]Выполнение 1'!$B$7:$D$236,3,0),"-")</f>
        <v>-</v>
      </c>
      <c r="R531" s="178" t="str">
        <f t="shared" si="85"/>
        <v>-</v>
      </c>
      <c r="S531" s="177"/>
      <c r="T531" s="184">
        <f t="shared" si="86"/>
        <v>0</v>
      </c>
      <c r="U531" s="224">
        <v>0</v>
      </c>
      <c r="V531" s="241">
        <v>0</v>
      </c>
      <c r="W531" s="246" t="s">
        <v>5183</v>
      </c>
      <c r="X531" s="246" t="s">
        <v>5183</v>
      </c>
      <c r="Y531" s="247">
        <f t="shared" si="87"/>
        <v>0</v>
      </c>
      <c r="Z531" s="247">
        <f t="shared" si="88"/>
        <v>0</v>
      </c>
      <c r="AA531" s="227" t="str">
        <f>IFERROR(VLOOKUP(B531,[5]Поставка!$B$3:$AA$2063,26,0),"-")</f>
        <v>-</v>
      </c>
      <c r="AB531" s="229" t="str">
        <f>IFERROR(VLOOKUP(C531,'[6]Приложение №1'!$C$7:$F$124,4,0),"-")</f>
        <v>-</v>
      </c>
    </row>
    <row r="532" spans="1:28" ht="16.149999999999999" customHeight="1" x14ac:dyDescent="0.25">
      <c r="A532" s="66" t="s">
        <v>1609</v>
      </c>
      <c r="B532" s="201" t="s">
        <v>1610</v>
      </c>
      <c r="C532" s="201" t="s">
        <v>1611</v>
      </c>
      <c r="D532" s="66">
        <v>4</v>
      </c>
      <c r="E532" s="182">
        <v>47.3</v>
      </c>
      <c r="F532" s="182">
        <v>189.2</v>
      </c>
      <c r="G532" s="173">
        <f>IFERROR(VLOOKUP(B532,'[1]ВОМ КГ-3 СОЭКС'!$C$3:$K$2063,9,0),"-")</f>
        <v>4</v>
      </c>
      <c r="H532" s="174">
        <f>IFERROR(VLOOKUP(B532,'[1]ВОМ КГ-3 СОЭКС'!$C$3:$L$2063,10,0),"-")</f>
        <v>189.2</v>
      </c>
      <c r="I532" s="175" t="str">
        <f>IFERROR(VLOOKUP(B532,[2]Отгрузки!$B$313:$C$510,2,0),"-")</f>
        <v>-</v>
      </c>
      <c r="J532" s="176" t="str">
        <f t="shared" si="89"/>
        <v>-</v>
      </c>
      <c r="K532" s="179" t="str">
        <f>IFERROR(VLOOKUP(B532,'[3]08.10.25'!$B$305:$C$502,2,0),"-")</f>
        <v>-</v>
      </c>
      <c r="L532" s="180" t="str">
        <f t="shared" si="80"/>
        <v>-</v>
      </c>
      <c r="M532" s="181" t="str">
        <f t="shared" si="81"/>
        <v>-</v>
      </c>
      <c r="N532" s="214" t="str">
        <f t="shared" si="82"/>
        <v>-</v>
      </c>
      <c r="O532" s="220">
        <f t="shared" si="83"/>
        <v>4</v>
      </c>
      <c r="P532" s="221">
        <f t="shared" si="84"/>
        <v>189.2</v>
      </c>
      <c r="Q532" s="217" t="str">
        <f>IFERROR(VLOOKUP(B532,'[4]Выполнение 1'!$B$7:$D$236,3,0),"-")</f>
        <v>-</v>
      </c>
      <c r="R532" s="178" t="str">
        <f t="shared" si="85"/>
        <v>-</v>
      </c>
      <c r="S532" s="177"/>
      <c r="T532" s="184">
        <f t="shared" si="86"/>
        <v>0</v>
      </c>
      <c r="U532" s="224">
        <v>0</v>
      </c>
      <c r="V532" s="241">
        <v>0</v>
      </c>
      <c r="W532" s="246" t="s">
        <v>5183</v>
      </c>
      <c r="X532" s="246" t="s">
        <v>5183</v>
      </c>
      <c r="Y532" s="247">
        <f t="shared" si="87"/>
        <v>0</v>
      </c>
      <c r="Z532" s="247">
        <f t="shared" si="88"/>
        <v>0</v>
      </c>
      <c r="AA532" s="227" t="str">
        <f>IFERROR(VLOOKUP(B532,[5]Поставка!$B$3:$AA$2063,26,0),"-")</f>
        <v>-</v>
      </c>
      <c r="AB532" s="229" t="str">
        <f>IFERROR(VLOOKUP(C532,'[6]Приложение №1'!$C$7:$F$124,4,0),"-")</f>
        <v>-</v>
      </c>
    </row>
    <row r="533" spans="1:28" ht="16.149999999999999" customHeight="1" x14ac:dyDescent="0.25">
      <c r="A533" s="66" t="s">
        <v>1612</v>
      </c>
      <c r="B533" s="201" t="s">
        <v>1613</v>
      </c>
      <c r="C533" s="201" t="s">
        <v>1614</v>
      </c>
      <c r="D533" s="66">
        <v>4</v>
      </c>
      <c r="E533" s="182">
        <v>52.9</v>
      </c>
      <c r="F533" s="182">
        <v>211.6</v>
      </c>
      <c r="G533" s="173">
        <f>IFERROR(VLOOKUP(B533,'[1]ВОМ КГ-3 СОЭКС'!$C$3:$K$2063,9,0),"-")</f>
        <v>4</v>
      </c>
      <c r="H533" s="174">
        <f>IFERROR(VLOOKUP(B533,'[1]ВОМ КГ-3 СОЭКС'!$C$3:$L$2063,10,0),"-")</f>
        <v>211.6</v>
      </c>
      <c r="I533" s="175" t="str">
        <f>IFERROR(VLOOKUP(B533,[2]Отгрузки!$B$313:$C$510,2,0),"-")</f>
        <v>-</v>
      </c>
      <c r="J533" s="176" t="str">
        <f t="shared" si="89"/>
        <v>-</v>
      </c>
      <c r="K533" s="179" t="str">
        <f>IFERROR(VLOOKUP(B533,'[3]08.10.25'!$B$305:$C$502,2,0),"-")</f>
        <v>-</v>
      </c>
      <c r="L533" s="180" t="str">
        <f t="shared" si="80"/>
        <v>-</v>
      </c>
      <c r="M533" s="181" t="str">
        <f t="shared" si="81"/>
        <v>-</v>
      </c>
      <c r="N533" s="214" t="str">
        <f t="shared" si="82"/>
        <v>-</v>
      </c>
      <c r="O533" s="220">
        <f t="shared" si="83"/>
        <v>4</v>
      </c>
      <c r="P533" s="221">
        <f t="shared" si="84"/>
        <v>211.6</v>
      </c>
      <c r="Q533" s="217" t="str">
        <f>IFERROR(VLOOKUP(B533,'[4]Выполнение 1'!$B$7:$D$236,3,0),"-")</f>
        <v>-</v>
      </c>
      <c r="R533" s="178" t="str">
        <f t="shared" si="85"/>
        <v>-</v>
      </c>
      <c r="S533" s="177"/>
      <c r="T533" s="184">
        <f t="shared" si="86"/>
        <v>0</v>
      </c>
      <c r="U533" s="224">
        <v>0</v>
      </c>
      <c r="V533" s="241">
        <v>0</v>
      </c>
      <c r="W533" s="246" t="s">
        <v>5183</v>
      </c>
      <c r="X533" s="246" t="s">
        <v>5183</v>
      </c>
      <c r="Y533" s="247">
        <f t="shared" si="87"/>
        <v>0</v>
      </c>
      <c r="Z533" s="247">
        <f t="shared" si="88"/>
        <v>0</v>
      </c>
      <c r="AA533" s="227" t="str">
        <f>IFERROR(VLOOKUP(B533,[5]Поставка!$B$3:$AA$2063,26,0),"-")</f>
        <v>-</v>
      </c>
      <c r="AB533" s="229" t="str">
        <f>IFERROR(VLOOKUP(C533,'[6]Приложение №1'!$C$7:$F$124,4,0),"-")</f>
        <v>-</v>
      </c>
    </row>
    <row r="534" spans="1:28" ht="16.149999999999999" customHeight="1" x14ac:dyDescent="0.25">
      <c r="A534" s="66" t="s">
        <v>1615</v>
      </c>
      <c r="B534" s="201" t="s">
        <v>1616</v>
      </c>
      <c r="C534" s="201" t="s">
        <v>1617</v>
      </c>
      <c r="D534" s="66">
        <v>2</v>
      </c>
      <c r="E534" s="182">
        <v>51</v>
      </c>
      <c r="F534" s="182">
        <v>102</v>
      </c>
      <c r="G534" s="173">
        <f>IFERROR(VLOOKUP(B534,'[1]ВОМ КГ-3 СОЭКС'!$C$3:$K$2063,9,0),"-")</f>
        <v>2</v>
      </c>
      <c r="H534" s="174">
        <f>IFERROR(VLOOKUP(B534,'[1]ВОМ КГ-3 СОЭКС'!$C$3:$L$2063,10,0),"-")</f>
        <v>102</v>
      </c>
      <c r="I534" s="175" t="str">
        <f>IFERROR(VLOOKUP(B534,[2]Отгрузки!$B$313:$C$510,2,0),"-")</f>
        <v>-</v>
      </c>
      <c r="J534" s="176" t="str">
        <f t="shared" si="89"/>
        <v>-</v>
      </c>
      <c r="K534" s="179" t="str">
        <f>IFERROR(VLOOKUP(B534,'[3]08.10.25'!$B$305:$C$502,2,0),"-")</f>
        <v>-</v>
      </c>
      <c r="L534" s="180" t="str">
        <f t="shared" si="80"/>
        <v>-</v>
      </c>
      <c r="M534" s="181" t="str">
        <f t="shared" si="81"/>
        <v>-</v>
      </c>
      <c r="N534" s="214" t="str">
        <f t="shared" si="82"/>
        <v>-</v>
      </c>
      <c r="O534" s="220">
        <f t="shared" si="83"/>
        <v>2</v>
      </c>
      <c r="P534" s="221">
        <f t="shared" si="84"/>
        <v>102</v>
      </c>
      <c r="Q534" s="217" t="str">
        <f>IFERROR(VLOOKUP(B534,'[4]Выполнение 1'!$B$7:$D$236,3,0),"-")</f>
        <v>-</v>
      </c>
      <c r="R534" s="178" t="str">
        <f t="shared" si="85"/>
        <v>-</v>
      </c>
      <c r="S534" s="177"/>
      <c r="T534" s="184">
        <f t="shared" si="86"/>
        <v>0</v>
      </c>
      <c r="U534" s="224">
        <v>0</v>
      </c>
      <c r="V534" s="241">
        <v>0</v>
      </c>
      <c r="W534" s="246" t="s">
        <v>5183</v>
      </c>
      <c r="X534" s="246" t="s">
        <v>5183</v>
      </c>
      <c r="Y534" s="247">
        <f t="shared" si="87"/>
        <v>0</v>
      </c>
      <c r="Z534" s="247">
        <f t="shared" si="88"/>
        <v>0</v>
      </c>
      <c r="AA534" s="227" t="str">
        <f>IFERROR(VLOOKUP(B534,[5]Поставка!$B$3:$AA$2063,26,0),"-")</f>
        <v>-</v>
      </c>
      <c r="AB534" s="229" t="str">
        <f>IFERROR(VLOOKUP(C534,'[6]Приложение №1'!$C$7:$F$124,4,0),"-")</f>
        <v>-</v>
      </c>
    </row>
    <row r="535" spans="1:28" ht="16.149999999999999" customHeight="1" x14ac:dyDescent="0.25">
      <c r="A535" s="66" t="s">
        <v>1618</v>
      </c>
      <c r="B535" s="201" t="s">
        <v>1619</v>
      </c>
      <c r="C535" s="201" t="s">
        <v>1620</v>
      </c>
      <c r="D535" s="66">
        <v>1</v>
      </c>
      <c r="E535" s="182">
        <v>46.4</v>
      </c>
      <c r="F535" s="182">
        <v>46.4</v>
      </c>
      <c r="G535" s="173">
        <f>IFERROR(VLOOKUP(B535,'[1]ВОМ КГ-3 СОЭКС'!$C$3:$K$2063,9,0),"-")</f>
        <v>1</v>
      </c>
      <c r="H535" s="174">
        <f>IFERROR(VLOOKUP(B535,'[1]ВОМ КГ-3 СОЭКС'!$C$3:$L$2063,10,0),"-")</f>
        <v>46.4</v>
      </c>
      <c r="I535" s="175" t="str">
        <f>IFERROR(VLOOKUP(B535,[2]Отгрузки!$B$313:$C$510,2,0),"-")</f>
        <v>-</v>
      </c>
      <c r="J535" s="176" t="str">
        <f t="shared" si="89"/>
        <v>-</v>
      </c>
      <c r="K535" s="179" t="str">
        <f>IFERROR(VLOOKUP(B535,'[3]08.10.25'!$B$305:$C$502,2,0),"-")</f>
        <v>-</v>
      </c>
      <c r="L535" s="180" t="str">
        <f t="shared" si="80"/>
        <v>-</v>
      </c>
      <c r="M535" s="181" t="str">
        <f t="shared" si="81"/>
        <v>-</v>
      </c>
      <c r="N535" s="214" t="str">
        <f t="shared" si="82"/>
        <v>-</v>
      </c>
      <c r="O535" s="220">
        <f t="shared" si="83"/>
        <v>1</v>
      </c>
      <c r="P535" s="221">
        <f t="shared" si="84"/>
        <v>46.4</v>
      </c>
      <c r="Q535" s="217" t="str">
        <f>IFERROR(VLOOKUP(B535,'[4]Выполнение 1'!$B$7:$D$236,3,0),"-")</f>
        <v>-</v>
      </c>
      <c r="R535" s="178" t="str">
        <f t="shared" si="85"/>
        <v>-</v>
      </c>
      <c r="S535" s="177"/>
      <c r="T535" s="184">
        <f t="shared" si="86"/>
        <v>0</v>
      </c>
      <c r="U535" s="224">
        <v>0</v>
      </c>
      <c r="V535" s="241">
        <v>0</v>
      </c>
      <c r="W535" s="246" t="s">
        <v>5183</v>
      </c>
      <c r="X535" s="246" t="s">
        <v>5183</v>
      </c>
      <c r="Y535" s="247">
        <f t="shared" si="87"/>
        <v>0</v>
      </c>
      <c r="Z535" s="247">
        <f t="shared" si="88"/>
        <v>0</v>
      </c>
      <c r="AA535" s="227" t="str">
        <f>IFERROR(VLOOKUP(B535,[5]Поставка!$B$3:$AA$2063,26,0),"-")</f>
        <v>-</v>
      </c>
      <c r="AB535" s="229" t="str">
        <f>IFERROR(VLOOKUP(C535,'[6]Приложение №1'!$C$7:$F$124,4,0),"-")</f>
        <v>-</v>
      </c>
    </row>
    <row r="536" spans="1:28" ht="16.149999999999999" customHeight="1" x14ac:dyDescent="0.25">
      <c r="A536" s="66" t="s">
        <v>1621</v>
      </c>
      <c r="B536" s="201" t="s">
        <v>1622</v>
      </c>
      <c r="C536" s="201" t="s">
        <v>1623</v>
      </c>
      <c r="D536" s="66">
        <v>1</v>
      </c>
      <c r="E536" s="182">
        <v>49.2</v>
      </c>
      <c r="F536" s="182">
        <v>49.2</v>
      </c>
      <c r="G536" s="173">
        <f>IFERROR(VLOOKUP(B536,'[1]ВОМ КГ-3 СОЭКС'!$C$3:$K$2063,9,0),"-")</f>
        <v>1</v>
      </c>
      <c r="H536" s="174">
        <f>IFERROR(VLOOKUP(B536,'[1]ВОМ КГ-3 СОЭКС'!$C$3:$L$2063,10,0),"-")</f>
        <v>49.2</v>
      </c>
      <c r="I536" s="175" t="str">
        <f>IFERROR(VLOOKUP(B536,[2]Отгрузки!$B$313:$C$510,2,0),"-")</f>
        <v>-</v>
      </c>
      <c r="J536" s="176" t="str">
        <f t="shared" si="89"/>
        <v>-</v>
      </c>
      <c r="K536" s="179" t="str">
        <f>IFERROR(VLOOKUP(B536,'[3]08.10.25'!$B$305:$C$502,2,0),"-")</f>
        <v>-</v>
      </c>
      <c r="L536" s="180" t="str">
        <f t="shared" si="80"/>
        <v>-</v>
      </c>
      <c r="M536" s="181" t="str">
        <f t="shared" si="81"/>
        <v>-</v>
      </c>
      <c r="N536" s="214" t="str">
        <f t="shared" si="82"/>
        <v>-</v>
      </c>
      <c r="O536" s="220">
        <f t="shared" si="83"/>
        <v>1</v>
      </c>
      <c r="P536" s="221">
        <f t="shared" si="84"/>
        <v>49.2</v>
      </c>
      <c r="Q536" s="217" t="str">
        <f>IFERROR(VLOOKUP(B536,'[4]Выполнение 1'!$B$7:$D$236,3,0),"-")</f>
        <v>-</v>
      </c>
      <c r="R536" s="178" t="str">
        <f t="shared" si="85"/>
        <v>-</v>
      </c>
      <c r="S536" s="177"/>
      <c r="T536" s="184">
        <f t="shared" si="86"/>
        <v>0</v>
      </c>
      <c r="U536" s="224">
        <v>0</v>
      </c>
      <c r="V536" s="241">
        <v>0</v>
      </c>
      <c r="W536" s="246" t="s">
        <v>5183</v>
      </c>
      <c r="X536" s="246" t="s">
        <v>5183</v>
      </c>
      <c r="Y536" s="247">
        <f t="shared" si="87"/>
        <v>0</v>
      </c>
      <c r="Z536" s="247">
        <f t="shared" si="88"/>
        <v>0</v>
      </c>
      <c r="AA536" s="227" t="str">
        <f>IFERROR(VLOOKUP(B536,[5]Поставка!$B$3:$AA$2063,26,0),"-")</f>
        <v>-</v>
      </c>
      <c r="AB536" s="229" t="str">
        <f>IFERROR(VLOOKUP(C536,'[6]Приложение №1'!$C$7:$F$124,4,0),"-")</f>
        <v>-</v>
      </c>
    </row>
    <row r="537" spans="1:28" ht="16.149999999999999" customHeight="1" x14ac:dyDescent="0.25">
      <c r="A537" s="66" t="s">
        <v>1624</v>
      </c>
      <c r="B537" s="201" t="s">
        <v>1625</v>
      </c>
      <c r="C537" s="201" t="s">
        <v>1626</v>
      </c>
      <c r="D537" s="66">
        <v>1</v>
      </c>
      <c r="E537" s="182">
        <v>52.6</v>
      </c>
      <c r="F537" s="182">
        <v>52.6</v>
      </c>
      <c r="G537" s="173">
        <f>IFERROR(VLOOKUP(B537,'[1]ВОМ КГ-3 СОЭКС'!$C$3:$K$2063,9,0),"-")</f>
        <v>1</v>
      </c>
      <c r="H537" s="174">
        <f>IFERROR(VLOOKUP(B537,'[1]ВОМ КГ-3 СОЭКС'!$C$3:$L$2063,10,0),"-")</f>
        <v>52.6</v>
      </c>
      <c r="I537" s="175" t="str">
        <f>IFERROR(VLOOKUP(B537,[2]Отгрузки!$B$313:$C$510,2,0),"-")</f>
        <v>-</v>
      </c>
      <c r="J537" s="176" t="str">
        <f t="shared" si="89"/>
        <v>-</v>
      </c>
      <c r="K537" s="179" t="str">
        <f>IFERROR(VLOOKUP(B537,'[3]08.10.25'!$B$305:$C$502,2,0),"-")</f>
        <v>-</v>
      </c>
      <c r="L537" s="180" t="str">
        <f t="shared" si="80"/>
        <v>-</v>
      </c>
      <c r="M537" s="181" t="str">
        <f t="shared" si="81"/>
        <v>-</v>
      </c>
      <c r="N537" s="214" t="str">
        <f t="shared" si="82"/>
        <v>-</v>
      </c>
      <c r="O537" s="220">
        <f t="shared" si="83"/>
        <v>1</v>
      </c>
      <c r="P537" s="221">
        <f t="shared" si="84"/>
        <v>52.6</v>
      </c>
      <c r="Q537" s="217" t="str">
        <f>IFERROR(VLOOKUP(B537,'[4]Выполнение 1'!$B$7:$D$236,3,0),"-")</f>
        <v>-</v>
      </c>
      <c r="R537" s="178" t="str">
        <f t="shared" si="85"/>
        <v>-</v>
      </c>
      <c r="S537" s="177"/>
      <c r="T537" s="184">
        <f t="shared" si="86"/>
        <v>0</v>
      </c>
      <c r="U537" s="224">
        <v>0</v>
      </c>
      <c r="V537" s="241">
        <v>0</v>
      </c>
      <c r="W537" s="246" t="s">
        <v>5183</v>
      </c>
      <c r="X537" s="246" t="s">
        <v>5183</v>
      </c>
      <c r="Y537" s="247">
        <f t="shared" si="87"/>
        <v>0</v>
      </c>
      <c r="Z537" s="247">
        <f t="shared" si="88"/>
        <v>0</v>
      </c>
      <c r="AA537" s="227" t="str">
        <f>IFERROR(VLOOKUP(B537,[5]Поставка!$B$3:$AA$2063,26,0),"-")</f>
        <v>-</v>
      </c>
      <c r="AB537" s="229" t="str">
        <f>IFERROR(VLOOKUP(C537,'[6]Приложение №1'!$C$7:$F$124,4,0),"-")</f>
        <v>-</v>
      </c>
    </row>
    <row r="538" spans="1:28" ht="16.149999999999999" customHeight="1" x14ac:dyDescent="0.25">
      <c r="A538" s="66" t="s">
        <v>1627</v>
      </c>
      <c r="B538" s="201" t="s">
        <v>1628</v>
      </c>
      <c r="C538" s="201" t="s">
        <v>1629</v>
      </c>
      <c r="D538" s="66">
        <v>1</v>
      </c>
      <c r="E538" s="182">
        <v>53.5</v>
      </c>
      <c r="F538" s="182">
        <v>53.5</v>
      </c>
      <c r="G538" s="173">
        <f>IFERROR(VLOOKUP(B538,'[1]ВОМ КГ-3 СОЭКС'!$C$3:$K$2063,9,0),"-")</f>
        <v>1</v>
      </c>
      <c r="H538" s="174">
        <f>IFERROR(VLOOKUP(B538,'[1]ВОМ КГ-3 СОЭКС'!$C$3:$L$2063,10,0),"-")</f>
        <v>53.5</v>
      </c>
      <c r="I538" s="175" t="str">
        <f>IFERROR(VLOOKUP(B538,[2]Отгрузки!$B$313:$C$510,2,0),"-")</f>
        <v>-</v>
      </c>
      <c r="J538" s="176" t="str">
        <f t="shared" si="89"/>
        <v>-</v>
      </c>
      <c r="K538" s="179" t="str">
        <f>IFERROR(VLOOKUP(B538,'[3]08.10.25'!$B$305:$C$502,2,0),"-")</f>
        <v>-</v>
      </c>
      <c r="L538" s="180" t="str">
        <f t="shared" si="80"/>
        <v>-</v>
      </c>
      <c r="M538" s="181" t="str">
        <f t="shared" si="81"/>
        <v>-</v>
      </c>
      <c r="N538" s="214" t="str">
        <f t="shared" si="82"/>
        <v>-</v>
      </c>
      <c r="O538" s="220">
        <f t="shared" si="83"/>
        <v>1</v>
      </c>
      <c r="P538" s="221">
        <f t="shared" si="84"/>
        <v>53.5</v>
      </c>
      <c r="Q538" s="217" t="str">
        <f>IFERROR(VLOOKUP(B538,'[4]Выполнение 1'!$B$7:$D$236,3,0),"-")</f>
        <v>-</v>
      </c>
      <c r="R538" s="178" t="str">
        <f t="shared" si="85"/>
        <v>-</v>
      </c>
      <c r="S538" s="177"/>
      <c r="T538" s="184">
        <f t="shared" si="86"/>
        <v>0</v>
      </c>
      <c r="U538" s="224">
        <v>0</v>
      </c>
      <c r="V538" s="241">
        <v>0</v>
      </c>
      <c r="W538" s="246" t="s">
        <v>5183</v>
      </c>
      <c r="X538" s="246" t="s">
        <v>5183</v>
      </c>
      <c r="Y538" s="247">
        <f t="shared" si="87"/>
        <v>0</v>
      </c>
      <c r="Z538" s="247">
        <f t="shared" si="88"/>
        <v>0</v>
      </c>
      <c r="AA538" s="227" t="str">
        <f>IFERROR(VLOOKUP(B538,[5]Поставка!$B$3:$AA$2063,26,0),"-")</f>
        <v>-</v>
      </c>
      <c r="AB538" s="229" t="str">
        <f>IFERROR(VLOOKUP(C538,'[6]Приложение №1'!$C$7:$F$124,4,0),"-")</f>
        <v>-</v>
      </c>
    </row>
    <row r="539" spans="1:28" ht="16.149999999999999" customHeight="1" x14ac:dyDescent="0.25">
      <c r="A539" s="66" t="s">
        <v>1630</v>
      </c>
      <c r="B539" s="201" t="s">
        <v>1631</v>
      </c>
      <c r="C539" s="201" t="s">
        <v>1632</v>
      </c>
      <c r="D539" s="66">
        <v>2</v>
      </c>
      <c r="E539" s="182">
        <v>53.2</v>
      </c>
      <c r="F539" s="182">
        <v>106.4</v>
      </c>
      <c r="G539" s="173">
        <f>IFERROR(VLOOKUP(B539,'[1]ВОМ КГ-3 СОЭКС'!$C$3:$K$2063,9,0),"-")</f>
        <v>2</v>
      </c>
      <c r="H539" s="174">
        <f>IFERROR(VLOOKUP(B539,'[1]ВОМ КГ-3 СОЭКС'!$C$3:$L$2063,10,0),"-")</f>
        <v>106.4</v>
      </c>
      <c r="I539" s="175" t="str">
        <f>IFERROR(VLOOKUP(B539,[2]Отгрузки!$B$313:$C$510,2,0),"-")</f>
        <v>-</v>
      </c>
      <c r="J539" s="176" t="str">
        <f t="shared" si="89"/>
        <v>-</v>
      </c>
      <c r="K539" s="179" t="str">
        <f>IFERROR(VLOOKUP(B539,'[3]08.10.25'!$B$305:$C$502,2,0),"-")</f>
        <v>-</v>
      </c>
      <c r="L539" s="180" t="str">
        <f t="shared" si="80"/>
        <v>-</v>
      </c>
      <c r="M539" s="181" t="str">
        <f t="shared" si="81"/>
        <v>-</v>
      </c>
      <c r="N539" s="214" t="str">
        <f t="shared" si="82"/>
        <v>-</v>
      </c>
      <c r="O539" s="220">
        <f t="shared" si="83"/>
        <v>2</v>
      </c>
      <c r="P539" s="221">
        <f t="shared" si="84"/>
        <v>106.4</v>
      </c>
      <c r="Q539" s="217" t="str">
        <f>IFERROR(VLOOKUP(B539,'[4]Выполнение 1'!$B$7:$D$236,3,0),"-")</f>
        <v>-</v>
      </c>
      <c r="R539" s="178" t="str">
        <f t="shared" si="85"/>
        <v>-</v>
      </c>
      <c r="S539" s="177"/>
      <c r="T539" s="184">
        <f t="shared" si="86"/>
        <v>0</v>
      </c>
      <c r="U539" s="224">
        <v>0</v>
      </c>
      <c r="V539" s="241">
        <v>0</v>
      </c>
      <c r="W539" s="246" t="s">
        <v>5183</v>
      </c>
      <c r="X539" s="246" t="s">
        <v>5183</v>
      </c>
      <c r="Y539" s="247">
        <f t="shared" si="87"/>
        <v>0</v>
      </c>
      <c r="Z539" s="247">
        <f t="shared" si="88"/>
        <v>0</v>
      </c>
      <c r="AA539" s="227" t="str">
        <f>IFERROR(VLOOKUP(B539,[5]Поставка!$B$3:$AA$2063,26,0),"-")</f>
        <v>-</v>
      </c>
      <c r="AB539" s="229" t="str">
        <f>IFERROR(VLOOKUP(C539,'[6]Приложение №1'!$C$7:$F$124,4,0),"-")</f>
        <v>-</v>
      </c>
    </row>
    <row r="540" spans="1:28" ht="16.149999999999999" customHeight="1" x14ac:dyDescent="0.25">
      <c r="A540" s="66" t="s">
        <v>1633</v>
      </c>
      <c r="B540" s="201" t="s">
        <v>1634</v>
      </c>
      <c r="C540" s="201" t="s">
        <v>1635</v>
      </c>
      <c r="D540" s="66">
        <v>1</v>
      </c>
      <c r="E540" s="182">
        <v>37.299999999999997</v>
      </c>
      <c r="F540" s="182">
        <v>37.299999999999997</v>
      </c>
      <c r="G540" s="173">
        <f>IFERROR(VLOOKUP(B540,'[1]ВОМ КГ-3 СОЭКС'!$C$3:$K$2063,9,0),"-")</f>
        <v>1</v>
      </c>
      <c r="H540" s="174">
        <f>IFERROR(VLOOKUP(B540,'[1]ВОМ КГ-3 СОЭКС'!$C$3:$L$2063,10,0),"-")</f>
        <v>37.299999999999997</v>
      </c>
      <c r="I540" s="175" t="str">
        <f>IFERROR(VLOOKUP(B540,[2]Отгрузки!$B$313:$C$510,2,0),"-")</f>
        <v>-</v>
      </c>
      <c r="J540" s="176" t="str">
        <f t="shared" si="89"/>
        <v>-</v>
      </c>
      <c r="K540" s="179" t="str">
        <f>IFERROR(VLOOKUP(B540,'[3]08.10.25'!$B$305:$C$502,2,0),"-")</f>
        <v>-</v>
      </c>
      <c r="L540" s="180" t="str">
        <f t="shared" si="80"/>
        <v>-</v>
      </c>
      <c r="M540" s="181" t="str">
        <f t="shared" si="81"/>
        <v>-</v>
      </c>
      <c r="N540" s="214" t="str">
        <f t="shared" si="82"/>
        <v>-</v>
      </c>
      <c r="O540" s="220">
        <f t="shared" si="83"/>
        <v>1</v>
      </c>
      <c r="P540" s="221">
        <f t="shared" si="84"/>
        <v>37.299999999999997</v>
      </c>
      <c r="Q540" s="217" t="str">
        <f>IFERROR(VLOOKUP(B540,'[4]Выполнение 1'!$B$7:$D$236,3,0),"-")</f>
        <v>-</v>
      </c>
      <c r="R540" s="178" t="str">
        <f t="shared" si="85"/>
        <v>-</v>
      </c>
      <c r="S540" s="177"/>
      <c r="T540" s="184">
        <f t="shared" si="86"/>
        <v>0</v>
      </c>
      <c r="U540" s="224">
        <v>0</v>
      </c>
      <c r="V540" s="241">
        <v>0</v>
      </c>
      <c r="W540" s="246" t="s">
        <v>5183</v>
      </c>
      <c r="X540" s="246" t="s">
        <v>5183</v>
      </c>
      <c r="Y540" s="247">
        <f t="shared" si="87"/>
        <v>0</v>
      </c>
      <c r="Z540" s="247">
        <f t="shared" si="88"/>
        <v>0</v>
      </c>
      <c r="AA540" s="227" t="str">
        <f>IFERROR(VLOOKUP(B540,[5]Поставка!$B$3:$AA$2063,26,0),"-")</f>
        <v>-</v>
      </c>
      <c r="AB540" s="229" t="str">
        <f>IFERROR(VLOOKUP(C540,'[6]Приложение №1'!$C$7:$F$124,4,0),"-")</f>
        <v>-</v>
      </c>
    </row>
    <row r="541" spans="1:28" ht="16.149999999999999" customHeight="1" x14ac:dyDescent="0.25">
      <c r="A541" s="66" t="s">
        <v>1636</v>
      </c>
      <c r="B541" s="201" t="s">
        <v>1637</v>
      </c>
      <c r="C541" s="201" t="s">
        <v>1638</v>
      </c>
      <c r="D541" s="66">
        <v>2</v>
      </c>
      <c r="E541" s="182">
        <v>35.700000000000003</v>
      </c>
      <c r="F541" s="182">
        <v>71.400000000000006</v>
      </c>
      <c r="G541" s="173">
        <f>IFERROR(VLOOKUP(B541,'[1]ВОМ КГ-3 СОЭКС'!$C$3:$K$2063,9,0),"-")</f>
        <v>0</v>
      </c>
      <c r="H541" s="174">
        <f>IFERROR(VLOOKUP(B541,'[1]ВОМ КГ-3 СОЭКС'!$C$3:$L$2063,10,0),"-")</f>
        <v>0</v>
      </c>
      <c r="I541" s="175" t="str">
        <f>IFERROR(VLOOKUP(B541,[2]Отгрузки!$B$313:$C$510,2,0),"-")</f>
        <v>-</v>
      </c>
      <c r="J541" s="176" t="str">
        <f t="shared" si="89"/>
        <v>-</v>
      </c>
      <c r="K541" s="179" t="str">
        <f>IFERROR(VLOOKUP(B541,'[3]08.10.25'!$B$305:$C$502,2,0),"-")</f>
        <v>-</v>
      </c>
      <c r="L541" s="180" t="str">
        <f t="shared" si="80"/>
        <v>-</v>
      </c>
      <c r="M541" s="181" t="str">
        <f t="shared" si="81"/>
        <v>-</v>
      </c>
      <c r="N541" s="214" t="str">
        <f t="shared" si="82"/>
        <v>-</v>
      </c>
      <c r="O541" s="220">
        <f t="shared" si="83"/>
        <v>0</v>
      </c>
      <c r="P541" s="221">
        <f t="shared" si="84"/>
        <v>0</v>
      </c>
      <c r="Q541" s="217" t="str">
        <f>IFERROR(VLOOKUP(B541,'[4]Выполнение 1'!$B$7:$D$236,3,0),"-")</f>
        <v>-</v>
      </c>
      <c r="R541" s="178" t="str">
        <f t="shared" si="85"/>
        <v>-</v>
      </c>
      <c r="S541" s="177"/>
      <c r="T541" s="184">
        <f t="shared" si="86"/>
        <v>0</v>
      </c>
      <c r="U541" s="224">
        <v>2</v>
      </c>
      <c r="V541" s="241">
        <v>71.400000000000006</v>
      </c>
      <c r="W541" s="246">
        <v>2</v>
      </c>
      <c r="X541" s="246">
        <v>71.400000000000006</v>
      </c>
      <c r="Y541" s="247">
        <f t="shared" si="87"/>
        <v>0</v>
      </c>
      <c r="Z541" s="247">
        <f t="shared" si="88"/>
        <v>0</v>
      </c>
      <c r="AA541" s="227" t="str">
        <f>IFERROR(VLOOKUP(B541,[5]Поставка!$B$3:$AA$2063,26,0),"-")</f>
        <v>-</v>
      </c>
      <c r="AB541" s="229" t="str">
        <f>IFERROR(VLOOKUP(C541,'[6]Приложение №1'!$C$7:$F$124,4,0),"-")</f>
        <v>-</v>
      </c>
    </row>
    <row r="542" spans="1:28" ht="16.149999999999999" customHeight="1" x14ac:dyDescent="0.25">
      <c r="A542" s="66" t="s">
        <v>1639</v>
      </c>
      <c r="B542" s="201" t="s">
        <v>1640</v>
      </c>
      <c r="C542" s="201" t="s">
        <v>1641</v>
      </c>
      <c r="D542" s="66">
        <v>1</v>
      </c>
      <c r="E542" s="182">
        <v>29.5</v>
      </c>
      <c r="F542" s="182">
        <v>29.5</v>
      </c>
      <c r="G542" s="173">
        <f>IFERROR(VLOOKUP(B542,'[1]ВОМ КГ-3 СОЭКС'!$C$3:$K$2063,9,0),"-")</f>
        <v>1</v>
      </c>
      <c r="H542" s="174">
        <f>IFERROR(VLOOKUP(B542,'[1]ВОМ КГ-3 СОЭКС'!$C$3:$L$2063,10,0),"-")</f>
        <v>29.5</v>
      </c>
      <c r="I542" s="175" t="str">
        <f>IFERROR(VLOOKUP(B542,[2]Отгрузки!$B$313:$C$510,2,0),"-")</f>
        <v>-</v>
      </c>
      <c r="J542" s="176" t="str">
        <f t="shared" si="89"/>
        <v>-</v>
      </c>
      <c r="K542" s="179" t="str">
        <f>IFERROR(VLOOKUP(B542,'[3]08.10.25'!$B$305:$C$502,2,0),"-")</f>
        <v>-</v>
      </c>
      <c r="L542" s="180" t="str">
        <f t="shared" si="80"/>
        <v>-</v>
      </c>
      <c r="M542" s="181" t="str">
        <f t="shared" si="81"/>
        <v>-</v>
      </c>
      <c r="N542" s="214" t="str">
        <f t="shared" si="82"/>
        <v>-</v>
      </c>
      <c r="O542" s="220">
        <f t="shared" si="83"/>
        <v>1</v>
      </c>
      <c r="P542" s="221">
        <f t="shared" si="84"/>
        <v>29.5</v>
      </c>
      <c r="Q542" s="217" t="str">
        <f>IFERROR(VLOOKUP(B542,'[4]Выполнение 1'!$B$7:$D$236,3,0),"-")</f>
        <v>-</v>
      </c>
      <c r="R542" s="178" t="str">
        <f t="shared" si="85"/>
        <v>-</v>
      </c>
      <c r="S542" s="177"/>
      <c r="T542" s="184">
        <f t="shared" si="86"/>
        <v>0</v>
      </c>
      <c r="U542" s="224">
        <v>0</v>
      </c>
      <c r="V542" s="241">
        <v>0</v>
      </c>
      <c r="W542" s="246" t="s">
        <v>5183</v>
      </c>
      <c r="X542" s="246" t="s">
        <v>5183</v>
      </c>
      <c r="Y542" s="247">
        <f t="shared" si="87"/>
        <v>0</v>
      </c>
      <c r="Z542" s="247">
        <f t="shared" si="88"/>
        <v>0</v>
      </c>
      <c r="AA542" s="227" t="str">
        <f>IFERROR(VLOOKUP(B542,[5]Поставка!$B$3:$AA$2063,26,0),"-")</f>
        <v>-</v>
      </c>
      <c r="AB542" s="229" t="str">
        <f>IFERROR(VLOOKUP(C542,'[6]Приложение №1'!$C$7:$F$124,4,0),"-")</f>
        <v>-</v>
      </c>
    </row>
    <row r="543" spans="1:28" ht="16.149999999999999" customHeight="1" x14ac:dyDescent="0.25">
      <c r="A543" s="66" t="s">
        <v>1642</v>
      </c>
      <c r="B543" s="201" t="s">
        <v>1643</v>
      </c>
      <c r="C543" s="201" t="s">
        <v>1644</v>
      </c>
      <c r="D543" s="66">
        <v>1</v>
      </c>
      <c r="E543" s="182">
        <v>24.7</v>
      </c>
      <c r="F543" s="182">
        <v>24.7</v>
      </c>
      <c r="G543" s="173">
        <f>IFERROR(VLOOKUP(B543,'[1]ВОМ КГ-3 СОЭКС'!$C$3:$K$2063,9,0),"-")</f>
        <v>0</v>
      </c>
      <c r="H543" s="174">
        <f>IFERROR(VLOOKUP(B543,'[1]ВОМ КГ-3 СОЭКС'!$C$3:$L$2063,10,0),"-")</f>
        <v>0</v>
      </c>
      <c r="I543" s="175" t="str">
        <f>IFERROR(VLOOKUP(B543,[2]Отгрузки!$B$313:$C$510,2,0),"-")</f>
        <v>-</v>
      </c>
      <c r="J543" s="176" t="str">
        <f t="shared" si="89"/>
        <v>-</v>
      </c>
      <c r="K543" s="179" t="str">
        <f>IFERROR(VLOOKUP(B543,'[3]08.10.25'!$B$305:$C$502,2,0),"-")</f>
        <v>-</v>
      </c>
      <c r="L543" s="180" t="str">
        <f t="shared" si="80"/>
        <v>-</v>
      </c>
      <c r="M543" s="181" t="str">
        <f t="shared" si="81"/>
        <v>-</v>
      </c>
      <c r="N543" s="214" t="str">
        <f t="shared" si="82"/>
        <v>-</v>
      </c>
      <c r="O543" s="220">
        <f t="shared" si="83"/>
        <v>0</v>
      </c>
      <c r="P543" s="221">
        <f t="shared" si="84"/>
        <v>0</v>
      </c>
      <c r="Q543" s="217" t="str">
        <f>IFERROR(VLOOKUP(B543,'[4]Выполнение 1'!$B$7:$D$236,3,0),"-")</f>
        <v>-</v>
      </c>
      <c r="R543" s="178" t="str">
        <f t="shared" si="85"/>
        <v>-</v>
      </c>
      <c r="S543" s="177"/>
      <c r="T543" s="184">
        <f t="shared" si="86"/>
        <v>0</v>
      </c>
      <c r="U543" s="224">
        <v>1</v>
      </c>
      <c r="V543" s="241">
        <v>24.7</v>
      </c>
      <c r="W543" s="246">
        <v>1</v>
      </c>
      <c r="X543" s="246">
        <v>24.7</v>
      </c>
      <c r="Y543" s="247">
        <f t="shared" si="87"/>
        <v>0</v>
      </c>
      <c r="Z543" s="247">
        <f t="shared" si="88"/>
        <v>0</v>
      </c>
      <c r="AA543" s="227" t="str">
        <f>IFERROR(VLOOKUP(B543,[5]Поставка!$B$3:$AA$2063,26,0),"-")</f>
        <v>-</v>
      </c>
      <c r="AB543" s="229" t="str">
        <f>IFERROR(VLOOKUP(C543,'[6]Приложение №1'!$C$7:$F$124,4,0),"-")</f>
        <v>-</v>
      </c>
    </row>
    <row r="544" spans="1:28" ht="16.149999999999999" customHeight="1" x14ac:dyDescent="0.25">
      <c r="A544" s="66" t="s">
        <v>1645</v>
      </c>
      <c r="B544" s="201" t="s">
        <v>1646</v>
      </c>
      <c r="C544" s="201" t="s">
        <v>1647</v>
      </c>
      <c r="D544" s="66">
        <v>12</v>
      </c>
      <c r="E544" s="182">
        <v>55</v>
      </c>
      <c r="F544" s="182">
        <v>660</v>
      </c>
      <c r="G544" s="173">
        <f>IFERROR(VLOOKUP(B544,'[1]ВОМ КГ-3 СОЭКС'!$C$3:$K$2063,9,0),"-")</f>
        <v>12</v>
      </c>
      <c r="H544" s="174">
        <f>IFERROR(VLOOKUP(B544,'[1]ВОМ КГ-3 СОЭКС'!$C$3:$L$2063,10,0),"-")</f>
        <v>660</v>
      </c>
      <c r="I544" s="175" t="str">
        <f>IFERROR(VLOOKUP(B544,[2]Отгрузки!$B$313:$C$510,2,0),"-")</f>
        <v>-</v>
      </c>
      <c r="J544" s="176" t="str">
        <f t="shared" si="89"/>
        <v>-</v>
      </c>
      <c r="K544" s="179" t="str">
        <f>IFERROR(VLOOKUP(B544,'[3]08.10.25'!$B$305:$C$502,2,0),"-")</f>
        <v>-</v>
      </c>
      <c r="L544" s="180" t="str">
        <f t="shared" si="80"/>
        <v>-</v>
      </c>
      <c r="M544" s="181" t="str">
        <f t="shared" si="81"/>
        <v>-</v>
      </c>
      <c r="N544" s="214" t="str">
        <f t="shared" si="82"/>
        <v>-</v>
      </c>
      <c r="O544" s="220">
        <f t="shared" si="83"/>
        <v>12</v>
      </c>
      <c r="P544" s="221">
        <f t="shared" si="84"/>
        <v>660</v>
      </c>
      <c r="Q544" s="217" t="str">
        <f>IFERROR(VLOOKUP(B544,'[4]Выполнение 1'!$B$7:$D$236,3,0),"-")</f>
        <v>-</v>
      </c>
      <c r="R544" s="178" t="str">
        <f t="shared" si="85"/>
        <v>-</v>
      </c>
      <c r="S544" s="177"/>
      <c r="T544" s="184">
        <f t="shared" si="86"/>
        <v>0</v>
      </c>
      <c r="U544" s="224">
        <v>0</v>
      </c>
      <c r="V544" s="241">
        <v>0</v>
      </c>
      <c r="W544" s="246" t="s">
        <v>5183</v>
      </c>
      <c r="X544" s="246" t="s">
        <v>5183</v>
      </c>
      <c r="Y544" s="247">
        <f t="shared" si="87"/>
        <v>0</v>
      </c>
      <c r="Z544" s="247">
        <f t="shared" si="88"/>
        <v>0</v>
      </c>
      <c r="AA544" s="227" t="str">
        <f>IFERROR(VLOOKUP(B544,[5]Поставка!$B$3:$AA$2063,26,0),"-")</f>
        <v>-</v>
      </c>
      <c r="AB544" s="229" t="str">
        <f>IFERROR(VLOOKUP(C544,'[6]Приложение №1'!$C$7:$F$124,4,0),"-")</f>
        <v>-</v>
      </c>
    </row>
    <row r="545" spans="1:28" ht="16.149999999999999" customHeight="1" x14ac:dyDescent="0.25">
      <c r="A545" s="66" t="s">
        <v>1648</v>
      </c>
      <c r="B545" s="201" t="s">
        <v>1649</v>
      </c>
      <c r="C545" s="201" t="s">
        <v>1650</v>
      </c>
      <c r="D545" s="66">
        <v>2</v>
      </c>
      <c r="E545" s="182">
        <v>215.7</v>
      </c>
      <c r="F545" s="182">
        <v>431.4</v>
      </c>
      <c r="G545" s="173">
        <f>IFERROR(VLOOKUP(B545,'[1]ВОМ КГ-3 СОЭКС'!$C$3:$K$2063,9,0),"-")</f>
        <v>2</v>
      </c>
      <c r="H545" s="174">
        <f>IFERROR(VLOOKUP(B545,'[1]ВОМ КГ-3 СОЭКС'!$C$3:$L$2063,10,0),"-")</f>
        <v>431.4</v>
      </c>
      <c r="I545" s="175">
        <f>IFERROR(VLOOKUP(B545,[2]Отгрузки!$B$313:$C$510,2,0),"-")</f>
        <v>2</v>
      </c>
      <c r="J545" s="176">
        <f t="shared" si="89"/>
        <v>431.4</v>
      </c>
      <c r="K545" s="179">
        <f>IFERROR(VLOOKUP(B545,'[3]08.10.25'!$B$305:$C$502,2,0),"-")</f>
        <v>2</v>
      </c>
      <c r="L545" s="180">
        <f t="shared" si="80"/>
        <v>431.4</v>
      </c>
      <c r="M545" s="181">
        <f t="shared" si="81"/>
        <v>0</v>
      </c>
      <c r="N545" s="214">
        <f t="shared" si="82"/>
        <v>0</v>
      </c>
      <c r="O545" s="220">
        <f t="shared" si="83"/>
        <v>0</v>
      </c>
      <c r="P545" s="221">
        <f t="shared" si="84"/>
        <v>0</v>
      </c>
      <c r="Q545" s="217" t="str">
        <f>IFERROR(VLOOKUP(B545,'[4]Выполнение 1'!$B$7:$D$236,3,0),"-")</f>
        <v>-</v>
      </c>
      <c r="R545" s="178" t="str">
        <f t="shared" si="85"/>
        <v>-</v>
      </c>
      <c r="S545" s="177"/>
      <c r="T545" s="184">
        <f t="shared" si="86"/>
        <v>0</v>
      </c>
      <c r="U545" s="224">
        <v>0</v>
      </c>
      <c r="V545" s="241">
        <v>0</v>
      </c>
      <c r="W545" s="246" t="s">
        <v>5183</v>
      </c>
      <c r="X545" s="246" t="s">
        <v>5183</v>
      </c>
      <c r="Y545" s="247">
        <f t="shared" si="87"/>
        <v>0</v>
      </c>
      <c r="Z545" s="247">
        <f t="shared" si="88"/>
        <v>0</v>
      </c>
      <c r="AA545" s="227" t="str">
        <f>IFERROR(VLOOKUP(B545,[5]Поставка!$B$3:$AA$2063,26,0),"-")</f>
        <v>-</v>
      </c>
      <c r="AB545" s="229" t="str">
        <f>IFERROR(VLOOKUP(C545,'[6]Приложение №1'!$C$7:$F$124,4,0),"-")</f>
        <v>-</v>
      </c>
    </row>
    <row r="546" spans="1:28" ht="16.149999999999999" customHeight="1" x14ac:dyDescent="0.25">
      <c r="A546" s="66" t="s">
        <v>1651</v>
      </c>
      <c r="B546" s="201" t="s">
        <v>1652</v>
      </c>
      <c r="C546" s="201" t="s">
        <v>1653</v>
      </c>
      <c r="D546" s="66">
        <v>1</v>
      </c>
      <c r="E546" s="182">
        <v>218</v>
      </c>
      <c r="F546" s="182">
        <v>218</v>
      </c>
      <c r="G546" s="173">
        <f>IFERROR(VLOOKUP(B546,'[1]ВОМ КГ-3 СОЭКС'!$C$3:$K$2063,9,0),"-")</f>
        <v>1</v>
      </c>
      <c r="H546" s="174">
        <f>IFERROR(VLOOKUP(B546,'[1]ВОМ КГ-3 СОЭКС'!$C$3:$L$2063,10,0),"-")</f>
        <v>218</v>
      </c>
      <c r="I546" s="175">
        <f>IFERROR(VLOOKUP(B546,[2]Отгрузки!$B$313:$C$510,2,0),"-")</f>
        <v>1</v>
      </c>
      <c r="J546" s="176">
        <f t="shared" si="89"/>
        <v>218</v>
      </c>
      <c r="K546" s="179">
        <f>IFERROR(VLOOKUP(B546,'[3]08.10.25'!$B$305:$C$502,2,0),"-")</f>
        <v>1</v>
      </c>
      <c r="L546" s="180">
        <f t="shared" si="80"/>
        <v>218</v>
      </c>
      <c r="M546" s="181">
        <f t="shared" si="81"/>
        <v>0</v>
      </c>
      <c r="N546" s="214">
        <f t="shared" si="82"/>
        <v>0</v>
      </c>
      <c r="O546" s="220">
        <f t="shared" si="83"/>
        <v>0</v>
      </c>
      <c r="P546" s="221">
        <f t="shared" si="84"/>
        <v>0</v>
      </c>
      <c r="Q546" s="217" t="str">
        <f>IFERROR(VLOOKUP(B546,'[4]Выполнение 1'!$B$7:$D$236,3,0),"-")</f>
        <v>-</v>
      </c>
      <c r="R546" s="178" t="str">
        <f t="shared" si="85"/>
        <v>-</v>
      </c>
      <c r="S546" s="177"/>
      <c r="T546" s="184">
        <f t="shared" si="86"/>
        <v>0</v>
      </c>
      <c r="U546" s="224">
        <v>0</v>
      </c>
      <c r="V546" s="241">
        <v>0</v>
      </c>
      <c r="W546" s="246" t="s">
        <v>5183</v>
      </c>
      <c r="X546" s="246" t="s">
        <v>5183</v>
      </c>
      <c r="Y546" s="247">
        <f t="shared" si="87"/>
        <v>0</v>
      </c>
      <c r="Z546" s="247">
        <f t="shared" si="88"/>
        <v>0</v>
      </c>
      <c r="AA546" s="227" t="str">
        <f>IFERROR(VLOOKUP(B546,[5]Поставка!$B$3:$AA$2063,26,0),"-")</f>
        <v>-</v>
      </c>
      <c r="AB546" s="229" t="str">
        <f>IFERROR(VLOOKUP(C546,'[6]Приложение №1'!$C$7:$F$124,4,0),"-")</f>
        <v>-</v>
      </c>
    </row>
    <row r="547" spans="1:28" ht="16.149999999999999" customHeight="1" x14ac:dyDescent="0.25">
      <c r="A547" s="66" t="s">
        <v>1654</v>
      </c>
      <c r="B547" s="201" t="s">
        <v>1655</v>
      </c>
      <c r="C547" s="201" t="s">
        <v>1656</v>
      </c>
      <c r="D547" s="66">
        <v>1</v>
      </c>
      <c r="E547" s="182">
        <v>218</v>
      </c>
      <c r="F547" s="182">
        <v>218</v>
      </c>
      <c r="G547" s="173">
        <f>IFERROR(VLOOKUP(B547,'[1]ВОМ КГ-3 СОЭКС'!$C$3:$K$2063,9,0),"-")</f>
        <v>1</v>
      </c>
      <c r="H547" s="174">
        <f>IFERROR(VLOOKUP(B547,'[1]ВОМ КГ-3 СОЭКС'!$C$3:$L$2063,10,0),"-")</f>
        <v>218</v>
      </c>
      <c r="I547" s="175">
        <f>IFERROR(VLOOKUP(B547,[2]Отгрузки!$B$313:$C$510,2,0),"-")</f>
        <v>1</v>
      </c>
      <c r="J547" s="176">
        <f t="shared" si="89"/>
        <v>218</v>
      </c>
      <c r="K547" s="179">
        <f>IFERROR(VLOOKUP(B547,'[3]08.10.25'!$B$305:$C$502,2,0),"-")</f>
        <v>1</v>
      </c>
      <c r="L547" s="180">
        <f t="shared" si="80"/>
        <v>218</v>
      </c>
      <c r="M547" s="181">
        <f t="shared" si="81"/>
        <v>0</v>
      </c>
      <c r="N547" s="214">
        <f t="shared" si="82"/>
        <v>0</v>
      </c>
      <c r="O547" s="220">
        <f t="shared" si="83"/>
        <v>0</v>
      </c>
      <c r="P547" s="221">
        <f t="shared" si="84"/>
        <v>0</v>
      </c>
      <c r="Q547" s="217" t="str">
        <f>IFERROR(VLOOKUP(B547,'[4]Выполнение 1'!$B$7:$D$236,3,0),"-")</f>
        <v>-</v>
      </c>
      <c r="R547" s="178" t="str">
        <f t="shared" si="85"/>
        <v>-</v>
      </c>
      <c r="S547" s="177"/>
      <c r="T547" s="184">
        <f t="shared" si="86"/>
        <v>0</v>
      </c>
      <c r="U547" s="224">
        <v>0</v>
      </c>
      <c r="V547" s="241">
        <v>0</v>
      </c>
      <c r="W547" s="246" t="s">
        <v>5183</v>
      </c>
      <c r="X547" s="246" t="s">
        <v>5183</v>
      </c>
      <c r="Y547" s="247">
        <f t="shared" si="87"/>
        <v>0</v>
      </c>
      <c r="Z547" s="247">
        <f t="shared" si="88"/>
        <v>0</v>
      </c>
      <c r="AA547" s="227" t="str">
        <f>IFERROR(VLOOKUP(B547,[5]Поставка!$B$3:$AA$2063,26,0),"-")</f>
        <v>-</v>
      </c>
      <c r="AB547" s="229" t="str">
        <f>IFERROR(VLOOKUP(C547,'[6]Приложение №1'!$C$7:$F$124,4,0),"-")</f>
        <v>-</v>
      </c>
    </row>
    <row r="548" spans="1:28" ht="16.149999999999999" customHeight="1" x14ac:dyDescent="0.25">
      <c r="A548" s="66" t="s">
        <v>1657</v>
      </c>
      <c r="B548" s="201" t="s">
        <v>1658</v>
      </c>
      <c r="C548" s="201" t="s">
        <v>1659</v>
      </c>
      <c r="D548" s="66">
        <v>1</v>
      </c>
      <c r="E548" s="182">
        <v>286.3</v>
      </c>
      <c r="F548" s="182">
        <v>286.3</v>
      </c>
      <c r="G548" s="173">
        <f>IFERROR(VLOOKUP(B548,'[1]ВОМ КГ-3 СОЭКС'!$C$3:$K$2063,9,0),"-")</f>
        <v>1</v>
      </c>
      <c r="H548" s="174">
        <f>IFERROR(VLOOKUP(B548,'[1]ВОМ КГ-3 СОЭКС'!$C$3:$L$2063,10,0),"-")</f>
        <v>286.3</v>
      </c>
      <c r="I548" s="175">
        <f>IFERROR(VLOOKUP(B548,[2]Отгрузки!$B$313:$C$510,2,0),"-")</f>
        <v>1</v>
      </c>
      <c r="J548" s="176">
        <f t="shared" si="89"/>
        <v>286.3</v>
      </c>
      <c r="K548" s="179">
        <f>IFERROR(VLOOKUP(B548,'[3]08.10.25'!$B$305:$C$502,2,0),"-")</f>
        <v>1</v>
      </c>
      <c r="L548" s="180">
        <f t="shared" si="80"/>
        <v>286.3</v>
      </c>
      <c r="M548" s="181">
        <f t="shared" si="81"/>
        <v>0</v>
      </c>
      <c r="N548" s="214">
        <f t="shared" si="82"/>
        <v>0</v>
      </c>
      <c r="O548" s="220">
        <f t="shared" si="83"/>
        <v>0</v>
      </c>
      <c r="P548" s="221">
        <f t="shared" si="84"/>
        <v>0</v>
      </c>
      <c r="Q548" s="217" t="str">
        <f>IFERROR(VLOOKUP(B548,'[4]Выполнение 1'!$B$7:$D$236,3,0),"-")</f>
        <v>-</v>
      </c>
      <c r="R548" s="178" t="str">
        <f t="shared" si="85"/>
        <v>-</v>
      </c>
      <c r="S548" s="177"/>
      <c r="T548" s="184">
        <f t="shared" si="86"/>
        <v>0</v>
      </c>
      <c r="U548" s="224">
        <v>0</v>
      </c>
      <c r="V548" s="241">
        <v>0</v>
      </c>
      <c r="W548" s="246" t="s">
        <v>5183</v>
      </c>
      <c r="X548" s="246" t="s">
        <v>5183</v>
      </c>
      <c r="Y548" s="247">
        <f t="shared" si="87"/>
        <v>0</v>
      </c>
      <c r="Z548" s="247">
        <f t="shared" si="88"/>
        <v>0</v>
      </c>
      <c r="AA548" s="227" t="str">
        <f>IFERROR(VLOOKUP(B548,[5]Поставка!$B$3:$AA$2063,26,0),"-")</f>
        <v>-</v>
      </c>
      <c r="AB548" s="229" t="str">
        <f>IFERROR(VLOOKUP(C548,'[6]Приложение №1'!$C$7:$F$124,4,0),"-")</f>
        <v>-</v>
      </c>
    </row>
    <row r="549" spans="1:28" ht="16.149999999999999" customHeight="1" x14ac:dyDescent="0.25">
      <c r="A549" s="66" t="s">
        <v>1660</v>
      </c>
      <c r="B549" s="201" t="s">
        <v>1661</v>
      </c>
      <c r="C549" s="201" t="s">
        <v>1662</v>
      </c>
      <c r="D549" s="66">
        <v>1</v>
      </c>
      <c r="E549" s="182">
        <v>436.5</v>
      </c>
      <c r="F549" s="182">
        <v>436.5</v>
      </c>
      <c r="G549" s="173">
        <f>IFERROR(VLOOKUP(B549,'[1]ВОМ КГ-3 СОЭКС'!$C$3:$K$2063,9,0),"-")</f>
        <v>1</v>
      </c>
      <c r="H549" s="174">
        <f>IFERROR(VLOOKUP(B549,'[1]ВОМ КГ-3 СОЭКС'!$C$3:$L$2063,10,0),"-")</f>
        <v>436.5</v>
      </c>
      <c r="I549" s="175">
        <f>IFERROR(VLOOKUP(B549,[2]Отгрузки!$B$313:$C$510,2,0),"-")</f>
        <v>1</v>
      </c>
      <c r="J549" s="176">
        <f t="shared" si="89"/>
        <v>436.5</v>
      </c>
      <c r="K549" s="179">
        <f>IFERROR(VLOOKUP(B549,'[3]08.10.25'!$B$305:$C$502,2,0),"-")</f>
        <v>1</v>
      </c>
      <c r="L549" s="180">
        <f t="shared" si="80"/>
        <v>436.5</v>
      </c>
      <c r="M549" s="181">
        <f t="shared" si="81"/>
        <v>0</v>
      </c>
      <c r="N549" s="214">
        <f t="shared" si="82"/>
        <v>0</v>
      </c>
      <c r="O549" s="220">
        <f t="shared" si="83"/>
        <v>0</v>
      </c>
      <c r="P549" s="221">
        <f t="shared" si="84"/>
        <v>0</v>
      </c>
      <c r="Q549" s="217" t="str">
        <f>IFERROR(VLOOKUP(B549,'[4]Выполнение 1'!$B$7:$D$236,3,0),"-")</f>
        <v>-</v>
      </c>
      <c r="R549" s="178" t="str">
        <f t="shared" si="85"/>
        <v>-</v>
      </c>
      <c r="S549" s="177"/>
      <c r="T549" s="184">
        <f t="shared" si="86"/>
        <v>0</v>
      </c>
      <c r="U549" s="224">
        <v>0</v>
      </c>
      <c r="V549" s="241">
        <v>0</v>
      </c>
      <c r="W549" s="246" t="s">
        <v>5183</v>
      </c>
      <c r="X549" s="246" t="s">
        <v>5183</v>
      </c>
      <c r="Y549" s="247">
        <f t="shared" si="87"/>
        <v>0</v>
      </c>
      <c r="Z549" s="247">
        <f t="shared" si="88"/>
        <v>0</v>
      </c>
      <c r="AA549" s="227" t="str">
        <f>IFERROR(VLOOKUP(B549,[5]Поставка!$B$3:$AA$2063,26,0),"-")</f>
        <v>-</v>
      </c>
      <c r="AB549" s="229" t="str">
        <f>IFERROR(VLOOKUP(C549,'[6]Приложение №1'!$C$7:$F$124,4,0),"-")</f>
        <v>-</v>
      </c>
    </row>
    <row r="550" spans="1:28" ht="16.149999999999999" customHeight="1" x14ac:dyDescent="0.25">
      <c r="A550" s="66" t="s">
        <v>1663</v>
      </c>
      <c r="B550" s="201" t="s">
        <v>1664</v>
      </c>
      <c r="C550" s="201" t="s">
        <v>1665</v>
      </c>
      <c r="D550" s="66">
        <v>1</v>
      </c>
      <c r="E550" s="182">
        <v>61.1</v>
      </c>
      <c r="F550" s="182">
        <v>61.1</v>
      </c>
      <c r="G550" s="173">
        <f>IFERROR(VLOOKUP(B550,'[1]ВОМ КГ-3 СОЭКС'!$C$3:$K$2063,9,0),"-")</f>
        <v>1</v>
      </c>
      <c r="H550" s="174">
        <f>IFERROR(VLOOKUP(B550,'[1]ВОМ КГ-3 СОЭКС'!$C$3:$L$2063,10,0),"-")</f>
        <v>61.1</v>
      </c>
      <c r="I550" s="175" t="str">
        <f>IFERROR(VLOOKUP(B550,[2]Отгрузки!$B$313:$C$510,2,0),"-")</f>
        <v>-</v>
      </c>
      <c r="J550" s="176" t="str">
        <f t="shared" si="89"/>
        <v>-</v>
      </c>
      <c r="K550" s="179" t="str">
        <f>IFERROR(VLOOKUP(B550,'[3]08.10.25'!$B$305:$C$502,2,0),"-")</f>
        <v>-</v>
      </c>
      <c r="L550" s="180" t="str">
        <f t="shared" si="80"/>
        <v>-</v>
      </c>
      <c r="M550" s="181" t="str">
        <f t="shared" si="81"/>
        <v>-</v>
      </c>
      <c r="N550" s="214" t="str">
        <f t="shared" si="82"/>
        <v>-</v>
      </c>
      <c r="O550" s="220">
        <f t="shared" si="83"/>
        <v>1</v>
      </c>
      <c r="P550" s="221">
        <f t="shared" si="84"/>
        <v>61.1</v>
      </c>
      <c r="Q550" s="217" t="str">
        <f>IFERROR(VLOOKUP(B550,'[4]Выполнение 1'!$B$7:$D$236,3,0),"-")</f>
        <v>-</v>
      </c>
      <c r="R550" s="178" t="str">
        <f t="shared" si="85"/>
        <v>-</v>
      </c>
      <c r="S550" s="177"/>
      <c r="T550" s="184">
        <f t="shared" si="86"/>
        <v>0</v>
      </c>
      <c r="U550" s="224">
        <v>0</v>
      </c>
      <c r="V550" s="241">
        <v>0</v>
      </c>
      <c r="W550" s="246" t="s">
        <v>5183</v>
      </c>
      <c r="X550" s="246" t="s">
        <v>5183</v>
      </c>
      <c r="Y550" s="247">
        <f t="shared" si="87"/>
        <v>0</v>
      </c>
      <c r="Z550" s="247">
        <f t="shared" si="88"/>
        <v>0</v>
      </c>
      <c r="AA550" s="227" t="str">
        <f>IFERROR(VLOOKUP(B550,[5]Поставка!$B$3:$AA$2063,26,0),"-")</f>
        <v>-</v>
      </c>
      <c r="AB550" s="229" t="str">
        <f>IFERROR(VLOOKUP(C550,'[6]Приложение №1'!$C$7:$F$124,4,0),"-")</f>
        <v>-</v>
      </c>
    </row>
    <row r="551" spans="1:28" ht="16.149999999999999" customHeight="1" x14ac:dyDescent="0.25">
      <c r="A551" s="66" t="s">
        <v>1666</v>
      </c>
      <c r="B551" s="201" t="s">
        <v>1667</v>
      </c>
      <c r="C551" s="201" t="s">
        <v>1668</v>
      </c>
      <c r="D551" s="66">
        <v>12</v>
      </c>
      <c r="E551" s="182">
        <v>28.9</v>
      </c>
      <c r="F551" s="182">
        <v>346.8</v>
      </c>
      <c r="G551" s="173">
        <f>IFERROR(VLOOKUP(B551,'[1]ВОМ КГ-3 СОЭКС'!$C$3:$K$2063,9,0),"-")</f>
        <v>12</v>
      </c>
      <c r="H551" s="174">
        <f>IFERROR(VLOOKUP(B551,'[1]ВОМ КГ-3 СОЭКС'!$C$3:$L$2063,10,0),"-")</f>
        <v>346.79999999999995</v>
      </c>
      <c r="I551" s="175" t="str">
        <f>IFERROR(VLOOKUP(B551,[2]Отгрузки!$B$313:$C$510,2,0),"-")</f>
        <v>-</v>
      </c>
      <c r="J551" s="176" t="str">
        <f t="shared" si="89"/>
        <v>-</v>
      </c>
      <c r="K551" s="179" t="str">
        <f>IFERROR(VLOOKUP(B551,'[3]08.10.25'!$B$305:$C$502,2,0),"-")</f>
        <v>-</v>
      </c>
      <c r="L551" s="180" t="str">
        <f t="shared" si="80"/>
        <v>-</v>
      </c>
      <c r="M551" s="181" t="str">
        <f t="shared" si="81"/>
        <v>-</v>
      </c>
      <c r="N551" s="214" t="str">
        <f t="shared" si="82"/>
        <v>-</v>
      </c>
      <c r="O551" s="220">
        <f t="shared" si="83"/>
        <v>12</v>
      </c>
      <c r="P551" s="221">
        <f t="shared" si="84"/>
        <v>346.79999999999995</v>
      </c>
      <c r="Q551" s="217" t="str">
        <f>IFERROR(VLOOKUP(B551,'[4]Выполнение 1'!$B$7:$D$236,3,0),"-")</f>
        <v>-</v>
      </c>
      <c r="R551" s="178" t="str">
        <f t="shared" si="85"/>
        <v>-</v>
      </c>
      <c r="S551" s="177"/>
      <c r="T551" s="184">
        <f t="shared" si="86"/>
        <v>0</v>
      </c>
      <c r="U551" s="224">
        <v>0</v>
      </c>
      <c r="V551" s="241">
        <v>0</v>
      </c>
      <c r="W551" s="246" t="s">
        <v>5183</v>
      </c>
      <c r="X551" s="246" t="s">
        <v>5183</v>
      </c>
      <c r="Y551" s="247">
        <f t="shared" si="87"/>
        <v>0</v>
      </c>
      <c r="Z551" s="247">
        <f t="shared" si="88"/>
        <v>0</v>
      </c>
      <c r="AA551" s="227" t="str">
        <f>IFERROR(VLOOKUP(B551,[5]Поставка!$B$3:$AA$2063,26,0),"-")</f>
        <v>-</v>
      </c>
      <c r="AB551" s="229" t="str">
        <f>IFERROR(VLOOKUP(C551,'[6]Приложение №1'!$C$7:$F$124,4,0),"-")</f>
        <v>-</v>
      </c>
    </row>
    <row r="552" spans="1:28" ht="16.149999999999999" customHeight="1" x14ac:dyDescent="0.25">
      <c r="A552" s="66" t="s">
        <v>1669</v>
      </c>
      <c r="B552" s="201" t="s">
        <v>1670</v>
      </c>
      <c r="C552" s="201" t="s">
        <v>1671</v>
      </c>
      <c r="D552" s="66">
        <v>1</v>
      </c>
      <c r="E552" s="182">
        <v>43.5</v>
      </c>
      <c r="F552" s="182">
        <v>43.5</v>
      </c>
      <c r="G552" s="173">
        <f>IFERROR(VLOOKUP(B552,'[1]ВОМ КГ-3 СОЭКС'!$C$3:$K$2063,9,0),"-")</f>
        <v>1</v>
      </c>
      <c r="H552" s="174">
        <f>IFERROR(VLOOKUP(B552,'[1]ВОМ КГ-3 СОЭКС'!$C$3:$L$2063,10,0),"-")</f>
        <v>43.5</v>
      </c>
      <c r="I552" s="175" t="str">
        <f>IFERROR(VLOOKUP(B552,[2]Отгрузки!$B$313:$C$510,2,0),"-")</f>
        <v>-</v>
      </c>
      <c r="J552" s="176" t="str">
        <f t="shared" si="89"/>
        <v>-</v>
      </c>
      <c r="K552" s="179" t="str">
        <f>IFERROR(VLOOKUP(B552,'[3]08.10.25'!$B$305:$C$502,2,0),"-")</f>
        <v>-</v>
      </c>
      <c r="L552" s="180" t="str">
        <f t="shared" si="80"/>
        <v>-</v>
      </c>
      <c r="M552" s="181" t="str">
        <f t="shared" si="81"/>
        <v>-</v>
      </c>
      <c r="N552" s="214" t="str">
        <f t="shared" si="82"/>
        <v>-</v>
      </c>
      <c r="O552" s="220">
        <f t="shared" si="83"/>
        <v>1</v>
      </c>
      <c r="P552" s="221">
        <f t="shared" si="84"/>
        <v>43.5</v>
      </c>
      <c r="Q552" s="217" t="str">
        <f>IFERROR(VLOOKUP(B552,'[4]Выполнение 1'!$B$7:$D$236,3,0),"-")</f>
        <v>-</v>
      </c>
      <c r="R552" s="178" t="str">
        <f t="shared" si="85"/>
        <v>-</v>
      </c>
      <c r="S552" s="177"/>
      <c r="T552" s="184">
        <f t="shared" si="86"/>
        <v>0</v>
      </c>
      <c r="U552" s="224">
        <v>0</v>
      </c>
      <c r="V552" s="241">
        <v>0</v>
      </c>
      <c r="W552" s="246" t="s">
        <v>5183</v>
      </c>
      <c r="X552" s="246" t="s">
        <v>5183</v>
      </c>
      <c r="Y552" s="247">
        <f t="shared" si="87"/>
        <v>0</v>
      </c>
      <c r="Z552" s="247">
        <f t="shared" si="88"/>
        <v>0</v>
      </c>
      <c r="AA552" s="227" t="str">
        <f>IFERROR(VLOOKUP(B552,[5]Поставка!$B$3:$AA$2063,26,0),"-")</f>
        <v>-</v>
      </c>
      <c r="AB552" s="229" t="str">
        <f>IFERROR(VLOOKUP(C552,'[6]Приложение №1'!$C$7:$F$124,4,0),"-")</f>
        <v>-</v>
      </c>
    </row>
    <row r="553" spans="1:28" ht="16.149999999999999" customHeight="1" x14ac:dyDescent="0.25">
      <c r="A553" s="66" t="s">
        <v>1672</v>
      </c>
      <c r="B553" s="201" t="s">
        <v>1673</v>
      </c>
      <c r="C553" s="201" t="s">
        <v>1674</v>
      </c>
      <c r="D553" s="66">
        <v>1</v>
      </c>
      <c r="E553" s="182">
        <v>48.8</v>
      </c>
      <c r="F553" s="182">
        <v>48.8</v>
      </c>
      <c r="G553" s="173">
        <f>IFERROR(VLOOKUP(B553,'[1]ВОМ КГ-3 СОЭКС'!$C$3:$K$2063,9,0),"-")</f>
        <v>1</v>
      </c>
      <c r="H553" s="174">
        <f>IFERROR(VLOOKUP(B553,'[1]ВОМ КГ-3 СОЭКС'!$C$3:$L$2063,10,0),"-")</f>
        <v>48.8</v>
      </c>
      <c r="I553" s="175" t="str">
        <f>IFERROR(VLOOKUP(B553,[2]Отгрузки!$B$313:$C$510,2,0),"-")</f>
        <v>-</v>
      </c>
      <c r="J553" s="176" t="str">
        <f t="shared" si="89"/>
        <v>-</v>
      </c>
      <c r="K553" s="179" t="str">
        <f>IFERROR(VLOOKUP(B553,'[3]08.10.25'!$B$305:$C$502,2,0),"-")</f>
        <v>-</v>
      </c>
      <c r="L553" s="180" t="str">
        <f t="shared" si="80"/>
        <v>-</v>
      </c>
      <c r="M553" s="181" t="str">
        <f t="shared" si="81"/>
        <v>-</v>
      </c>
      <c r="N553" s="214" t="str">
        <f t="shared" si="82"/>
        <v>-</v>
      </c>
      <c r="O553" s="220">
        <f t="shared" si="83"/>
        <v>1</v>
      </c>
      <c r="P553" s="221">
        <f t="shared" si="84"/>
        <v>48.8</v>
      </c>
      <c r="Q553" s="217" t="str">
        <f>IFERROR(VLOOKUP(B553,'[4]Выполнение 1'!$B$7:$D$236,3,0),"-")</f>
        <v>-</v>
      </c>
      <c r="R553" s="178" t="str">
        <f t="shared" si="85"/>
        <v>-</v>
      </c>
      <c r="S553" s="177"/>
      <c r="T553" s="184">
        <f t="shared" si="86"/>
        <v>0</v>
      </c>
      <c r="U553" s="224">
        <v>0</v>
      </c>
      <c r="V553" s="241">
        <v>0</v>
      </c>
      <c r="W553" s="246" t="s">
        <v>5183</v>
      </c>
      <c r="X553" s="246" t="s">
        <v>5183</v>
      </c>
      <c r="Y553" s="247">
        <f t="shared" si="87"/>
        <v>0</v>
      </c>
      <c r="Z553" s="247">
        <f t="shared" si="88"/>
        <v>0</v>
      </c>
      <c r="AA553" s="227" t="str">
        <f>IFERROR(VLOOKUP(B553,[5]Поставка!$B$3:$AA$2063,26,0),"-")</f>
        <v>-</v>
      </c>
      <c r="AB553" s="229" t="str">
        <f>IFERROR(VLOOKUP(C553,'[6]Приложение №1'!$C$7:$F$124,4,0),"-")</f>
        <v>-</v>
      </c>
    </row>
    <row r="554" spans="1:28" ht="16.149999999999999" customHeight="1" x14ac:dyDescent="0.25">
      <c r="A554" s="66" t="s">
        <v>1675</v>
      </c>
      <c r="B554" s="201" t="s">
        <v>1676</v>
      </c>
      <c r="C554" s="201" t="s">
        <v>1677</v>
      </c>
      <c r="D554" s="66">
        <v>1</v>
      </c>
      <c r="E554" s="182">
        <v>12.9</v>
      </c>
      <c r="F554" s="182">
        <v>12.9</v>
      </c>
      <c r="G554" s="173">
        <f>IFERROR(VLOOKUP(B554,'[1]ВОМ КГ-3 СОЭКС'!$C$3:$K$2063,9,0),"-")</f>
        <v>1</v>
      </c>
      <c r="H554" s="174">
        <f>IFERROR(VLOOKUP(B554,'[1]ВОМ КГ-3 СОЭКС'!$C$3:$L$2063,10,0),"-")</f>
        <v>12.9</v>
      </c>
      <c r="I554" s="175" t="str">
        <f>IFERROR(VLOOKUP(B554,[2]Отгрузки!$B$313:$C$510,2,0),"-")</f>
        <v>-</v>
      </c>
      <c r="J554" s="176" t="str">
        <f t="shared" si="89"/>
        <v>-</v>
      </c>
      <c r="K554" s="179" t="str">
        <f>IFERROR(VLOOKUP(B554,'[3]08.10.25'!$B$305:$C$502,2,0),"-")</f>
        <v>-</v>
      </c>
      <c r="L554" s="180" t="str">
        <f t="shared" si="80"/>
        <v>-</v>
      </c>
      <c r="M554" s="181" t="str">
        <f t="shared" si="81"/>
        <v>-</v>
      </c>
      <c r="N554" s="214" t="str">
        <f t="shared" si="82"/>
        <v>-</v>
      </c>
      <c r="O554" s="220">
        <f t="shared" si="83"/>
        <v>1</v>
      </c>
      <c r="P554" s="221">
        <f t="shared" si="84"/>
        <v>12.9</v>
      </c>
      <c r="Q554" s="217" t="str">
        <f>IFERROR(VLOOKUP(B554,'[4]Выполнение 1'!$B$7:$D$236,3,0),"-")</f>
        <v>-</v>
      </c>
      <c r="R554" s="178" t="str">
        <f t="shared" si="85"/>
        <v>-</v>
      </c>
      <c r="S554" s="177"/>
      <c r="T554" s="184">
        <f t="shared" si="86"/>
        <v>0</v>
      </c>
      <c r="U554" s="224">
        <v>0</v>
      </c>
      <c r="V554" s="241">
        <v>0</v>
      </c>
      <c r="W554" s="246" t="s">
        <v>5183</v>
      </c>
      <c r="X554" s="246" t="s">
        <v>5183</v>
      </c>
      <c r="Y554" s="247">
        <f t="shared" si="87"/>
        <v>0</v>
      </c>
      <c r="Z554" s="247">
        <f t="shared" si="88"/>
        <v>0</v>
      </c>
      <c r="AA554" s="227" t="str">
        <f>IFERROR(VLOOKUP(B554,[5]Поставка!$B$3:$AA$2063,26,0),"-")</f>
        <v>-</v>
      </c>
      <c r="AB554" s="229" t="str">
        <f>IFERROR(VLOOKUP(C554,'[6]Приложение №1'!$C$7:$F$124,4,0),"-")</f>
        <v>-</v>
      </c>
    </row>
    <row r="555" spans="1:28" ht="16.149999999999999" customHeight="1" x14ac:dyDescent="0.25">
      <c r="A555" s="66" t="s">
        <v>1678</v>
      </c>
      <c r="B555" s="201" t="s">
        <v>1679</v>
      </c>
      <c r="C555" s="201" t="s">
        <v>1680</v>
      </c>
      <c r="D555" s="66">
        <v>2</v>
      </c>
      <c r="E555" s="182">
        <v>8.8000000000000007</v>
      </c>
      <c r="F555" s="182">
        <v>17.600000000000001</v>
      </c>
      <c r="G555" s="173">
        <f>IFERROR(VLOOKUP(B555,'[1]ВОМ КГ-3 СОЭКС'!$C$3:$K$2063,9,0),"-")</f>
        <v>2</v>
      </c>
      <c r="H555" s="174">
        <f>IFERROR(VLOOKUP(B555,'[1]ВОМ КГ-3 СОЭКС'!$C$3:$L$2063,10,0),"-")</f>
        <v>17.600000000000001</v>
      </c>
      <c r="I555" s="175" t="str">
        <f>IFERROR(VLOOKUP(B555,[2]Отгрузки!$B$313:$C$510,2,0),"-")</f>
        <v>-</v>
      </c>
      <c r="J555" s="176" t="str">
        <f t="shared" si="89"/>
        <v>-</v>
      </c>
      <c r="K555" s="179" t="str">
        <f>IFERROR(VLOOKUP(B555,'[3]08.10.25'!$B$305:$C$502,2,0),"-")</f>
        <v>-</v>
      </c>
      <c r="L555" s="180" t="str">
        <f t="shared" si="80"/>
        <v>-</v>
      </c>
      <c r="M555" s="181" t="str">
        <f t="shared" si="81"/>
        <v>-</v>
      </c>
      <c r="N555" s="214" t="str">
        <f t="shared" si="82"/>
        <v>-</v>
      </c>
      <c r="O555" s="220">
        <f t="shared" si="83"/>
        <v>2</v>
      </c>
      <c r="P555" s="221">
        <f t="shared" si="84"/>
        <v>17.600000000000001</v>
      </c>
      <c r="Q555" s="217" t="str">
        <f>IFERROR(VLOOKUP(B555,'[4]Выполнение 1'!$B$7:$D$236,3,0),"-")</f>
        <v>-</v>
      </c>
      <c r="R555" s="178" t="str">
        <f t="shared" si="85"/>
        <v>-</v>
      </c>
      <c r="S555" s="177"/>
      <c r="T555" s="184">
        <f t="shared" si="86"/>
        <v>0</v>
      </c>
      <c r="U555" s="224">
        <v>0</v>
      </c>
      <c r="V555" s="241">
        <v>0</v>
      </c>
      <c r="W555" s="246" t="s">
        <v>5183</v>
      </c>
      <c r="X555" s="246" t="s">
        <v>5183</v>
      </c>
      <c r="Y555" s="247">
        <f t="shared" si="87"/>
        <v>0</v>
      </c>
      <c r="Z555" s="247">
        <f t="shared" si="88"/>
        <v>0</v>
      </c>
      <c r="AA555" s="227" t="str">
        <f>IFERROR(VLOOKUP(B555,[5]Поставка!$B$3:$AA$2063,26,0),"-")</f>
        <v>-</v>
      </c>
      <c r="AB555" s="229" t="str">
        <f>IFERROR(VLOOKUP(C555,'[6]Приложение №1'!$C$7:$F$124,4,0),"-")</f>
        <v>-</v>
      </c>
    </row>
    <row r="556" spans="1:28" ht="16.149999999999999" customHeight="1" x14ac:dyDescent="0.25">
      <c r="A556" s="66" t="s">
        <v>1681</v>
      </c>
      <c r="B556" s="201" t="s">
        <v>1682</v>
      </c>
      <c r="C556" s="201" t="s">
        <v>1683</v>
      </c>
      <c r="D556" s="66">
        <v>14</v>
      </c>
      <c r="E556" s="182">
        <v>10.9</v>
      </c>
      <c r="F556" s="182">
        <v>152.6</v>
      </c>
      <c r="G556" s="173">
        <f>IFERROR(VLOOKUP(B556,'[1]ВОМ КГ-3 СОЭКС'!$C$3:$K$2063,9,0),"-")</f>
        <v>14</v>
      </c>
      <c r="H556" s="174">
        <f>IFERROR(VLOOKUP(B556,'[1]ВОМ КГ-3 СОЭКС'!$C$3:$L$2063,10,0),"-")</f>
        <v>152.6</v>
      </c>
      <c r="I556" s="175" t="str">
        <f>IFERROR(VLOOKUP(B556,[2]Отгрузки!$B$313:$C$510,2,0),"-")</f>
        <v>-</v>
      </c>
      <c r="J556" s="176" t="str">
        <f t="shared" si="89"/>
        <v>-</v>
      </c>
      <c r="K556" s="179" t="str">
        <f>IFERROR(VLOOKUP(B556,'[3]08.10.25'!$B$305:$C$502,2,0),"-")</f>
        <v>-</v>
      </c>
      <c r="L556" s="180" t="str">
        <f t="shared" si="80"/>
        <v>-</v>
      </c>
      <c r="M556" s="181" t="str">
        <f t="shared" si="81"/>
        <v>-</v>
      </c>
      <c r="N556" s="214" t="str">
        <f t="shared" si="82"/>
        <v>-</v>
      </c>
      <c r="O556" s="220">
        <f t="shared" si="83"/>
        <v>14</v>
      </c>
      <c r="P556" s="221">
        <f t="shared" si="84"/>
        <v>152.6</v>
      </c>
      <c r="Q556" s="217" t="str">
        <f>IFERROR(VLOOKUP(B556,'[4]Выполнение 1'!$B$7:$D$236,3,0),"-")</f>
        <v>-</v>
      </c>
      <c r="R556" s="178" t="str">
        <f t="shared" si="85"/>
        <v>-</v>
      </c>
      <c r="S556" s="177"/>
      <c r="T556" s="184">
        <f t="shared" si="86"/>
        <v>0</v>
      </c>
      <c r="U556" s="224">
        <v>0</v>
      </c>
      <c r="V556" s="241">
        <v>0</v>
      </c>
      <c r="W556" s="246" t="s">
        <v>5183</v>
      </c>
      <c r="X556" s="246" t="s">
        <v>5183</v>
      </c>
      <c r="Y556" s="247">
        <f t="shared" si="87"/>
        <v>0</v>
      </c>
      <c r="Z556" s="247">
        <f t="shared" si="88"/>
        <v>0</v>
      </c>
      <c r="AA556" s="227" t="str">
        <f>IFERROR(VLOOKUP(B556,[5]Поставка!$B$3:$AA$2063,26,0),"-")</f>
        <v>-</v>
      </c>
      <c r="AB556" s="229" t="str">
        <f>IFERROR(VLOOKUP(C556,'[6]Приложение №1'!$C$7:$F$124,4,0),"-")</f>
        <v>-</v>
      </c>
    </row>
    <row r="557" spans="1:28" ht="16.149999999999999" customHeight="1" x14ac:dyDescent="0.25">
      <c r="A557" s="66" t="s">
        <v>1684</v>
      </c>
      <c r="B557" s="201" t="s">
        <v>1685</v>
      </c>
      <c r="C557" s="201" t="s">
        <v>1686</v>
      </c>
      <c r="D557" s="66">
        <v>2</v>
      </c>
      <c r="E557" s="182">
        <v>10.4</v>
      </c>
      <c r="F557" s="182">
        <v>20.8</v>
      </c>
      <c r="G557" s="173">
        <f>IFERROR(VLOOKUP(B557,'[1]ВОМ КГ-3 СОЭКС'!$C$3:$K$2063,9,0),"-")</f>
        <v>2</v>
      </c>
      <c r="H557" s="174">
        <f>IFERROR(VLOOKUP(B557,'[1]ВОМ КГ-3 СОЭКС'!$C$3:$L$2063,10,0),"-")</f>
        <v>20.8</v>
      </c>
      <c r="I557" s="175" t="str">
        <f>IFERROR(VLOOKUP(B557,[2]Отгрузки!$B$313:$C$510,2,0),"-")</f>
        <v>-</v>
      </c>
      <c r="J557" s="176" t="str">
        <f t="shared" si="89"/>
        <v>-</v>
      </c>
      <c r="K557" s="179" t="str">
        <f>IFERROR(VLOOKUP(B557,'[3]08.10.25'!$B$305:$C$502,2,0),"-")</f>
        <v>-</v>
      </c>
      <c r="L557" s="180" t="str">
        <f t="shared" si="80"/>
        <v>-</v>
      </c>
      <c r="M557" s="181" t="str">
        <f t="shared" si="81"/>
        <v>-</v>
      </c>
      <c r="N557" s="214" t="str">
        <f t="shared" si="82"/>
        <v>-</v>
      </c>
      <c r="O557" s="220">
        <f t="shared" si="83"/>
        <v>2</v>
      </c>
      <c r="P557" s="221">
        <f t="shared" si="84"/>
        <v>20.8</v>
      </c>
      <c r="Q557" s="217" t="str">
        <f>IFERROR(VLOOKUP(B557,'[4]Выполнение 1'!$B$7:$D$236,3,0),"-")</f>
        <v>-</v>
      </c>
      <c r="R557" s="178" t="str">
        <f t="shared" si="85"/>
        <v>-</v>
      </c>
      <c r="S557" s="177"/>
      <c r="T557" s="184">
        <f t="shared" si="86"/>
        <v>0</v>
      </c>
      <c r="U557" s="224">
        <v>0</v>
      </c>
      <c r="V557" s="241">
        <v>0</v>
      </c>
      <c r="W557" s="246" t="s">
        <v>5183</v>
      </c>
      <c r="X557" s="246" t="s">
        <v>5183</v>
      </c>
      <c r="Y557" s="247">
        <f t="shared" si="87"/>
        <v>0</v>
      </c>
      <c r="Z557" s="247">
        <f t="shared" si="88"/>
        <v>0</v>
      </c>
      <c r="AA557" s="227" t="str">
        <f>IFERROR(VLOOKUP(B557,[5]Поставка!$B$3:$AA$2063,26,0),"-")</f>
        <v>-</v>
      </c>
      <c r="AB557" s="229" t="str">
        <f>IFERROR(VLOOKUP(C557,'[6]Приложение №1'!$C$7:$F$124,4,0),"-")</f>
        <v>-</v>
      </c>
    </row>
    <row r="558" spans="1:28" ht="16.149999999999999" customHeight="1" x14ac:dyDescent="0.25">
      <c r="A558" s="66" t="s">
        <v>1687</v>
      </c>
      <c r="B558" s="201" t="s">
        <v>1688</v>
      </c>
      <c r="C558" s="201" t="s">
        <v>1689</v>
      </c>
      <c r="D558" s="66">
        <v>1</v>
      </c>
      <c r="E558" s="182">
        <v>16.600000000000001</v>
      </c>
      <c r="F558" s="182">
        <v>16.600000000000001</v>
      </c>
      <c r="G558" s="173">
        <f>IFERROR(VLOOKUP(B558,'[1]ВОМ КГ-3 СОЭКС'!$C$3:$K$2063,9,0),"-")</f>
        <v>1</v>
      </c>
      <c r="H558" s="174">
        <f>IFERROR(VLOOKUP(B558,'[1]ВОМ КГ-3 СОЭКС'!$C$3:$L$2063,10,0),"-")</f>
        <v>16.600000000000001</v>
      </c>
      <c r="I558" s="175" t="str">
        <f>IFERROR(VLOOKUP(B558,[2]Отгрузки!$B$313:$C$510,2,0),"-")</f>
        <v>-</v>
      </c>
      <c r="J558" s="176" t="str">
        <f t="shared" si="89"/>
        <v>-</v>
      </c>
      <c r="K558" s="179" t="str">
        <f>IFERROR(VLOOKUP(B558,'[3]08.10.25'!$B$305:$C$502,2,0),"-")</f>
        <v>-</v>
      </c>
      <c r="L558" s="180" t="str">
        <f t="shared" si="80"/>
        <v>-</v>
      </c>
      <c r="M558" s="181" t="str">
        <f t="shared" si="81"/>
        <v>-</v>
      </c>
      <c r="N558" s="214" t="str">
        <f t="shared" si="82"/>
        <v>-</v>
      </c>
      <c r="O558" s="220">
        <f t="shared" si="83"/>
        <v>1</v>
      </c>
      <c r="P558" s="221">
        <f t="shared" si="84"/>
        <v>16.600000000000001</v>
      </c>
      <c r="Q558" s="217" t="str">
        <f>IFERROR(VLOOKUP(B558,'[4]Выполнение 1'!$B$7:$D$236,3,0),"-")</f>
        <v>-</v>
      </c>
      <c r="R558" s="178" t="str">
        <f t="shared" si="85"/>
        <v>-</v>
      </c>
      <c r="S558" s="177"/>
      <c r="T558" s="184">
        <f t="shared" si="86"/>
        <v>0</v>
      </c>
      <c r="U558" s="224">
        <v>0</v>
      </c>
      <c r="V558" s="241">
        <v>0</v>
      </c>
      <c r="W558" s="246" t="s">
        <v>5183</v>
      </c>
      <c r="X558" s="246" t="s">
        <v>5183</v>
      </c>
      <c r="Y558" s="247">
        <f t="shared" si="87"/>
        <v>0</v>
      </c>
      <c r="Z558" s="247">
        <f t="shared" si="88"/>
        <v>0</v>
      </c>
      <c r="AA558" s="227" t="str">
        <f>IFERROR(VLOOKUP(B558,[5]Поставка!$B$3:$AA$2063,26,0),"-")</f>
        <v>-</v>
      </c>
      <c r="AB558" s="229" t="str">
        <f>IFERROR(VLOOKUP(C558,'[6]Приложение №1'!$C$7:$F$124,4,0),"-")</f>
        <v>-</v>
      </c>
    </row>
    <row r="559" spans="1:28" ht="16.149999999999999" customHeight="1" x14ac:dyDescent="0.25">
      <c r="A559" s="66" t="s">
        <v>1690</v>
      </c>
      <c r="B559" s="201" t="s">
        <v>1691</v>
      </c>
      <c r="C559" s="201" t="s">
        <v>1692</v>
      </c>
      <c r="D559" s="66">
        <v>1</v>
      </c>
      <c r="E559" s="182">
        <v>7.6</v>
      </c>
      <c r="F559" s="182">
        <v>7.6</v>
      </c>
      <c r="G559" s="173">
        <f>IFERROR(VLOOKUP(B559,'[1]ВОМ КГ-3 СОЭКС'!$C$3:$K$2063,9,0),"-")</f>
        <v>1</v>
      </c>
      <c r="H559" s="174">
        <f>IFERROR(VLOOKUP(B559,'[1]ВОМ КГ-3 СОЭКС'!$C$3:$L$2063,10,0),"-")</f>
        <v>7.6</v>
      </c>
      <c r="I559" s="175" t="str">
        <f>IFERROR(VLOOKUP(B559,[2]Отгрузки!$B$313:$C$510,2,0),"-")</f>
        <v>-</v>
      </c>
      <c r="J559" s="176" t="str">
        <f t="shared" si="89"/>
        <v>-</v>
      </c>
      <c r="K559" s="179" t="str">
        <f>IFERROR(VLOOKUP(B559,'[3]08.10.25'!$B$305:$C$502,2,0),"-")</f>
        <v>-</v>
      </c>
      <c r="L559" s="180" t="str">
        <f t="shared" si="80"/>
        <v>-</v>
      </c>
      <c r="M559" s="181" t="str">
        <f t="shared" si="81"/>
        <v>-</v>
      </c>
      <c r="N559" s="214" t="str">
        <f t="shared" si="82"/>
        <v>-</v>
      </c>
      <c r="O559" s="220">
        <f t="shared" si="83"/>
        <v>1</v>
      </c>
      <c r="P559" s="221">
        <f t="shared" si="84"/>
        <v>7.6</v>
      </c>
      <c r="Q559" s="217" t="str">
        <f>IFERROR(VLOOKUP(B559,'[4]Выполнение 1'!$B$7:$D$236,3,0),"-")</f>
        <v>-</v>
      </c>
      <c r="R559" s="178" t="str">
        <f t="shared" si="85"/>
        <v>-</v>
      </c>
      <c r="S559" s="177"/>
      <c r="T559" s="184">
        <f t="shared" si="86"/>
        <v>0</v>
      </c>
      <c r="U559" s="224">
        <v>0</v>
      </c>
      <c r="V559" s="241">
        <v>0</v>
      </c>
      <c r="W559" s="246" t="s">
        <v>5183</v>
      </c>
      <c r="X559" s="246" t="s">
        <v>5183</v>
      </c>
      <c r="Y559" s="247">
        <f t="shared" si="87"/>
        <v>0</v>
      </c>
      <c r="Z559" s="247">
        <f t="shared" si="88"/>
        <v>0</v>
      </c>
      <c r="AA559" s="227" t="str">
        <f>IFERROR(VLOOKUP(B559,[5]Поставка!$B$3:$AA$2063,26,0),"-")</f>
        <v>-</v>
      </c>
      <c r="AB559" s="229" t="str">
        <f>IFERROR(VLOOKUP(C559,'[6]Приложение №1'!$C$7:$F$124,4,0),"-")</f>
        <v>-</v>
      </c>
    </row>
    <row r="560" spans="1:28" ht="16.149999999999999" customHeight="1" x14ac:dyDescent="0.25">
      <c r="A560" s="66" t="s">
        <v>1693</v>
      </c>
      <c r="B560" s="201" t="s">
        <v>1694</v>
      </c>
      <c r="C560" s="201" t="s">
        <v>1695</v>
      </c>
      <c r="D560" s="66">
        <v>1</v>
      </c>
      <c r="E560" s="182">
        <v>6.9</v>
      </c>
      <c r="F560" s="182">
        <v>6.9</v>
      </c>
      <c r="G560" s="173">
        <f>IFERROR(VLOOKUP(B560,'[1]ВОМ КГ-3 СОЭКС'!$C$3:$K$2063,9,0),"-")</f>
        <v>1</v>
      </c>
      <c r="H560" s="174">
        <f>IFERROR(VLOOKUP(B560,'[1]ВОМ КГ-3 СОЭКС'!$C$3:$L$2063,10,0),"-")</f>
        <v>6.9</v>
      </c>
      <c r="I560" s="175" t="str">
        <f>IFERROR(VLOOKUP(B560,[2]Отгрузки!$B$313:$C$510,2,0),"-")</f>
        <v>-</v>
      </c>
      <c r="J560" s="176" t="str">
        <f t="shared" si="89"/>
        <v>-</v>
      </c>
      <c r="K560" s="179" t="str">
        <f>IFERROR(VLOOKUP(B560,'[3]08.10.25'!$B$305:$C$502,2,0),"-")</f>
        <v>-</v>
      </c>
      <c r="L560" s="180" t="str">
        <f t="shared" si="80"/>
        <v>-</v>
      </c>
      <c r="M560" s="181" t="str">
        <f t="shared" si="81"/>
        <v>-</v>
      </c>
      <c r="N560" s="214" t="str">
        <f t="shared" si="82"/>
        <v>-</v>
      </c>
      <c r="O560" s="220">
        <f t="shared" si="83"/>
        <v>1</v>
      </c>
      <c r="P560" s="221">
        <f t="shared" si="84"/>
        <v>6.9</v>
      </c>
      <c r="Q560" s="217" t="str">
        <f>IFERROR(VLOOKUP(B560,'[4]Выполнение 1'!$B$7:$D$236,3,0),"-")</f>
        <v>-</v>
      </c>
      <c r="R560" s="178" t="str">
        <f t="shared" si="85"/>
        <v>-</v>
      </c>
      <c r="S560" s="177"/>
      <c r="T560" s="184">
        <f t="shared" si="86"/>
        <v>0</v>
      </c>
      <c r="U560" s="224">
        <v>0</v>
      </c>
      <c r="V560" s="241">
        <v>0</v>
      </c>
      <c r="W560" s="246" t="s">
        <v>5183</v>
      </c>
      <c r="X560" s="246" t="s">
        <v>5183</v>
      </c>
      <c r="Y560" s="247">
        <f t="shared" si="87"/>
        <v>0</v>
      </c>
      <c r="Z560" s="247">
        <f t="shared" si="88"/>
        <v>0</v>
      </c>
      <c r="AA560" s="227" t="str">
        <f>IFERROR(VLOOKUP(B560,[5]Поставка!$B$3:$AA$2063,26,0),"-")</f>
        <v>-</v>
      </c>
      <c r="AB560" s="229" t="str">
        <f>IFERROR(VLOOKUP(C560,'[6]Приложение №1'!$C$7:$F$124,4,0),"-")</f>
        <v>-</v>
      </c>
    </row>
    <row r="561" spans="1:28" ht="16.149999999999999" customHeight="1" x14ac:dyDescent="0.25">
      <c r="A561" s="66" t="s">
        <v>1696</v>
      </c>
      <c r="B561" s="201" t="s">
        <v>1697</v>
      </c>
      <c r="C561" s="201" t="s">
        <v>1698</v>
      </c>
      <c r="D561" s="66">
        <v>1</v>
      </c>
      <c r="E561" s="182">
        <v>12.5</v>
      </c>
      <c r="F561" s="182">
        <v>12.5</v>
      </c>
      <c r="G561" s="173">
        <f>IFERROR(VLOOKUP(B561,'[1]ВОМ КГ-3 СОЭКС'!$C$3:$K$2063,9,0),"-")</f>
        <v>1</v>
      </c>
      <c r="H561" s="174">
        <f>IFERROR(VLOOKUP(B561,'[1]ВОМ КГ-3 СОЭКС'!$C$3:$L$2063,10,0),"-")</f>
        <v>12.5</v>
      </c>
      <c r="I561" s="175" t="str">
        <f>IFERROR(VLOOKUP(B561,[2]Отгрузки!$B$313:$C$510,2,0),"-")</f>
        <v>-</v>
      </c>
      <c r="J561" s="176" t="str">
        <f t="shared" si="89"/>
        <v>-</v>
      </c>
      <c r="K561" s="179" t="str">
        <f>IFERROR(VLOOKUP(B561,'[3]08.10.25'!$B$305:$C$502,2,0),"-")</f>
        <v>-</v>
      </c>
      <c r="L561" s="180" t="str">
        <f t="shared" si="80"/>
        <v>-</v>
      </c>
      <c r="M561" s="181" t="str">
        <f t="shared" si="81"/>
        <v>-</v>
      </c>
      <c r="N561" s="214" t="str">
        <f t="shared" si="82"/>
        <v>-</v>
      </c>
      <c r="O561" s="220">
        <f t="shared" si="83"/>
        <v>1</v>
      </c>
      <c r="P561" s="221">
        <f t="shared" si="84"/>
        <v>12.5</v>
      </c>
      <c r="Q561" s="217" t="str">
        <f>IFERROR(VLOOKUP(B561,'[4]Выполнение 1'!$B$7:$D$236,3,0),"-")</f>
        <v>-</v>
      </c>
      <c r="R561" s="178" t="str">
        <f t="shared" si="85"/>
        <v>-</v>
      </c>
      <c r="S561" s="177"/>
      <c r="T561" s="184">
        <f t="shared" si="86"/>
        <v>0</v>
      </c>
      <c r="U561" s="224">
        <v>0</v>
      </c>
      <c r="V561" s="241">
        <v>0</v>
      </c>
      <c r="W561" s="246" t="s">
        <v>5183</v>
      </c>
      <c r="X561" s="246" t="s">
        <v>5183</v>
      </c>
      <c r="Y561" s="247">
        <f t="shared" si="87"/>
        <v>0</v>
      </c>
      <c r="Z561" s="247">
        <f t="shared" si="88"/>
        <v>0</v>
      </c>
      <c r="AA561" s="227" t="str">
        <f>IFERROR(VLOOKUP(B561,[5]Поставка!$B$3:$AA$2063,26,0),"-")</f>
        <v>-</v>
      </c>
      <c r="AB561" s="229" t="str">
        <f>IFERROR(VLOOKUP(C561,'[6]Приложение №1'!$C$7:$F$124,4,0),"-")</f>
        <v>-</v>
      </c>
    </row>
    <row r="562" spans="1:28" ht="16.149999999999999" customHeight="1" x14ac:dyDescent="0.25">
      <c r="A562" s="66" t="s">
        <v>1699</v>
      </c>
      <c r="B562" s="201" t="s">
        <v>1700</v>
      </c>
      <c r="C562" s="201" t="s">
        <v>1701</v>
      </c>
      <c r="D562" s="66">
        <v>12</v>
      </c>
      <c r="E562" s="182">
        <v>8.8000000000000007</v>
      </c>
      <c r="F562" s="182">
        <v>105.6</v>
      </c>
      <c r="G562" s="173">
        <f>IFERROR(VLOOKUP(B562,'[1]ВОМ КГ-3 СОЭКС'!$C$3:$K$2063,9,0),"-")</f>
        <v>12</v>
      </c>
      <c r="H562" s="174">
        <f>IFERROR(VLOOKUP(B562,'[1]ВОМ КГ-3 СОЭКС'!$C$3:$L$2063,10,0),"-")</f>
        <v>105.60000000000001</v>
      </c>
      <c r="I562" s="175" t="str">
        <f>IFERROR(VLOOKUP(B562,[2]Отгрузки!$B$313:$C$510,2,0),"-")</f>
        <v>-</v>
      </c>
      <c r="J562" s="176" t="str">
        <f t="shared" si="89"/>
        <v>-</v>
      </c>
      <c r="K562" s="179" t="str">
        <f>IFERROR(VLOOKUP(B562,'[3]08.10.25'!$B$305:$C$502,2,0),"-")</f>
        <v>-</v>
      </c>
      <c r="L562" s="180" t="str">
        <f t="shared" si="80"/>
        <v>-</v>
      </c>
      <c r="M562" s="181" t="str">
        <f t="shared" si="81"/>
        <v>-</v>
      </c>
      <c r="N562" s="214" t="str">
        <f t="shared" si="82"/>
        <v>-</v>
      </c>
      <c r="O562" s="220">
        <f t="shared" si="83"/>
        <v>12</v>
      </c>
      <c r="P562" s="221">
        <f t="shared" si="84"/>
        <v>105.60000000000001</v>
      </c>
      <c r="Q562" s="217" t="str">
        <f>IFERROR(VLOOKUP(B562,'[4]Выполнение 1'!$B$7:$D$236,3,0),"-")</f>
        <v>-</v>
      </c>
      <c r="R562" s="178" t="str">
        <f t="shared" si="85"/>
        <v>-</v>
      </c>
      <c r="S562" s="177"/>
      <c r="T562" s="184">
        <f t="shared" si="86"/>
        <v>0</v>
      </c>
      <c r="U562" s="224">
        <v>0</v>
      </c>
      <c r="V562" s="241">
        <v>0</v>
      </c>
      <c r="W562" s="246" t="s">
        <v>5183</v>
      </c>
      <c r="X562" s="246" t="s">
        <v>5183</v>
      </c>
      <c r="Y562" s="247">
        <f t="shared" si="87"/>
        <v>0</v>
      </c>
      <c r="Z562" s="247">
        <f t="shared" si="88"/>
        <v>0</v>
      </c>
      <c r="AA562" s="227" t="str">
        <f>IFERROR(VLOOKUP(B562,[5]Поставка!$B$3:$AA$2063,26,0),"-")</f>
        <v>-</v>
      </c>
      <c r="AB562" s="229" t="str">
        <f>IFERROR(VLOOKUP(C562,'[6]Приложение №1'!$C$7:$F$124,4,0),"-")</f>
        <v>-</v>
      </c>
    </row>
    <row r="563" spans="1:28" ht="16.149999999999999" customHeight="1" x14ac:dyDescent="0.25">
      <c r="A563" s="66" t="s">
        <v>1702</v>
      </c>
      <c r="B563" s="201" t="s">
        <v>1703</v>
      </c>
      <c r="C563" s="201" t="s">
        <v>1704</v>
      </c>
      <c r="D563" s="66">
        <v>12</v>
      </c>
      <c r="E563" s="182">
        <v>10.5</v>
      </c>
      <c r="F563" s="182">
        <v>126</v>
      </c>
      <c r="G563" s="173">
        <f>IFERROR(VLOOKUP(B563,'[1]ВОМ КГ-3 СОЭКС'!$C$3:$K$2063,9,0),"-")</f>
        <v>12</v>
      </c>
      <c r="H563" s="174">
        <f>IFERROR(VLOOKUP(B563,'[1]ВОМ КГ-3 СОЭКС'!$C$3:$L$2063,10,0),"-")</f>
        <v>126</v>
      </c>
      <c r="I563" s="175" t="str">
        <f>IFERROR(VLOOKUP(B563,[2]Отгрузки!$B$313:$C$510,2,0),"-")</f>
        <v>-</v>
      </c>
      <c r="J563" s="176" t="str">
        <f t="shared" si="89"/>
        <v>-</v>
      </c>
      <c r="K563" s="179" t="str">
        <f>IFERROR(VLOOKUP(B563,'[3]08.10.25'!$B$305:$C$502,2,0),"-")</f>
        <v>-</v>
      </c>
      <c r="L563" s="180" t="str">
        <f t="shared" si="80"/>
        <v>-</v>
      </c>
      <c r="M563" s="181" t="str">
        <f t="shared" si="81"/>
        <v>-</v>
      </c>
      <c r="N563" s="214" t="str">
        <f t="shared" si="82"/>
        <v>-</v>
      </c>
      <c r="O563" s="220">
        <f t="shared" si="83"/>
        <v>12</v>
      </c>
      <c r="P563" s="221">
        <f t="shared" si="84"/>
        <v>126</v>
      </c>
      <c r="Q563" s="217" t="str">
        <f>IFERROR(VLOOKUP(B563,'[4]Выполнение 1'!$B$7:$D$236,3,0),"-")</f>
        <v>-</v>
      </c>
      <c r="R563" s="178" t="str">
        <f t="shared" si="85"/>
        <v>-</v>
      </c>
      <c r="S563" s="177"/>
      <c r="T563" s="184">
        <f t="shared" si="86"/>
        <v>0</v>
      </c>
      <c r="U563" s="224">
        <v>0</v>
      </c>
      <c r="V563" s="241">
        <v>0</v>
      </c>
      <c r="W563" s="246" t="s">
        <v>5183</v>
      </c>
      <c r="X563" s="246" t="s">
        <v>5183</v>
      </c>
      <c r="Y563" s="247">
        <f t="shared" si="87"/>
        <v>0</v>
      </c>
      <c r="Z563" s="247">
        <f t="shared" si="88"/>
        <v>0</v>
      </c>
      <c r="AA563" s="227" t="str">
        <f>IFERROR(VLOOKUP(B563,[5]Поставка!$B$3:$AA$2063,26,0),"-")</f>
        <v>-</v>
      </c>
      <c r="AB563" s="229" t="str">
        <f>IFERROR(VLOOKUP(C563,'[6]Приложение №1'!$C$7:$F$124,4,0),"-")</f>
        <v>-</v>
      </c>
    </row>
    <row r="564" spans="1:28" ht="16.149999999999999" customHeight="1" x14ac:dyDescent="0.25">
      <c r="A564" s="66" t="s">
        <v>1705</v>
      </c>
      <c r="B564" s="201" t="s">
        <v>1706</v>
      </c>
      <c r="C564" s="201" t="s">
        <v>1707</v>
      </c>
      <c r="D564" s="66">
        <v>1</v>
      </c>
      <c r="E564" s="182">
        <v>9.4</v>
      </c>
      <c r="F564" s="182">
        <v>9.4</v>
      </c>
      <c r="G564" s="173">
        <f>IFERROR(VLOOKUP(B564,'[1]ВОМ КГ-3 СОЭКС'!$C$3:$K$2063,9,0),"-")</f>
        <v>1</v>
      </c>
      <c r="H564" s="174">
        <f>IFERROR(VLOOKUP(B564,'[1]ВОМ КГ-3 СОЭКС'!$C$3:$L$2063,10,0),"-")</f>
        <v>9.4</v>
      </c>
      <c r="I564" s="175" t="str">
        <f>IFERROR(VLOOKUP(B564,[2]Отгрузки!$B$313:$C$510,2,0),"-")</f>
        <v>-</v>
      </c>
      <c r="J564" s="176" t="str">
        <f t="shared" si="89"/>
        <v>-</v>
      </c>
      <c r="K564" s="179" t="str">
        <f>IFERROR(VLOOKUP(B564,'[3]08.10.25'!$B$305:$C$502,2,0),"-")</f>
        <v>-</v>
      </c>
      <c r="L564" s="180" t="str">
        <f t="shared" si="80"/>
        <v>-</v>
      </c>
      <c r="M564" s="181" t="str">
        <f t="shared" si="81"/>
        <v>-</v>
      </c>
      <c r="N564" s="214" t="str">
        <f t="shared" si="82"/>
        <v>-</v>
      </c>
      <c r="O564" s="220">
        <f t="shared" si="83"/>
        <v>1</v>
      </c>
      <c r="P564" s="221">
        <f t="shared" si="84"/>
        <v>9.4</v>
      </c>
      <c r="Q564" s="217" t="str">
        <f>IFERROR(VLOOKUP(B564,'[4]Выполнение 1'!$B$7:$D$236,3,0),"-")</f>
        <v>-</v>
      </c>
      <c r="R564" s="178" t="str">
        <f t="shared" si="85"/>
        <v>-</v>
      </c>
      <c r="S564" s="177"/>
      <c r="T564" s="184">
        <f t="shared" si="86"/>
        <v>0</v>
      </c>
      <c r="U564" s="224">
        <v>0</v>
      </c>
      <c r="V564" s="241">
        <v>0</v>
      </c>
      <c r="W564" s="246" t="s">
        <v>5183</v>
      </c>
      <c r="X564" s="246" t="s">
        <v>5183</v>
      </c>
      <c r="Y564" s="247">
        <f t="shared" si="87"/>
        <v>0</v>
      </c>
      <c r="Z564" s="247">
        <f t="shared" si="88"/>
        <v>0</v>
      </c>
      <c r="AA564" s="227" t="str">
        <f>IFERROR(VLOOKUP(B564,[5]Поставка!$B$3:$AA$2063,26,0),"-")</f>
        <v>-</v>
      </c>
      <c r="AB564" s="229" t="str">
        <f>IFERROR(VLOOKUP(C564,'[6]Приложение №1'!$C$7:$F$124,4,0),"-")</f>
        <v>-</v>
      </c>
    </row>
    <row r="565" spans="1:28" ht="16.149999999999999" customHeight="1" x14ac:dyDescent="0.25">
      <c r="A565" s="66" t="s">
        <v>1708</v>
      </c>
      <c r="B565" s="201" t="s">
        <v>1709</v>
      </c>
      <c r="C565" s="201" t="s">
        <v>1710</v>
      </c>
      <c r="D565" s="66">
        <v>1</v>
      </c>
      <c r="E565" s="182">
        <v>1471.5</v>
      </c>
      <c r="F565" s="182">
        <v>1471.5</v>
      </c>
      <c r="G565" s="173">
        <f>IFERROR(VLOOKUP(B565,'[1]ВОМ КГ-3 СОЭКС'!$C$3:$K$2063,9,0),"-")</f>
        <v>1</v>
      </c>
      <c r="H565" s="174">
        <f>IFERROR(VLOOKUP(B565,'[1]ВОМ КГ-3 СОЭКС'!$C$3:$L$2063,10,0),"-")</f>
        <v>1471.5</v>
      </c>
      <c r="I565" s="175" t="str">
        <f>IFERROR(VLOOKUP(B565,[2]Отгрузки!$B$313:$C$510,2,0),"-")</f>
        <v>-</v>
      </c>
      <c r="J565" s="176" t="str">
        <f t="shared" si="89"/>
        <v>-</v>
      </c>
      <c r="K565" s="179" t="str">
        <f>IFERROR(VLOOKUP(B565,'[3]08.10.25'!$B$305:$C$502,2,0),"-")</f>
        <v>-</v>
      </c>
      <c r="L565" s="180" t="str">
        <f t="shared" si="80"/>
        <v>-</v>
      </c>
      <c r="M565" s="181" t="str">
        <f t="shared" si="81"/>
        <v>-</v>
      </c>
      <c r="N565" s="214" t="str">
        <f t="shared" si="82"/>
        <v>-</v>
      </c>
      <c r="O565" s="220">
        <f t="shared" si="83"/>
        <v>1</v>
      </c>
      <c r="P565" s="221">
        <f t="shared" si="84"/>
        <v>1471.5</v>
      </c>
      <c r="Q565" s="217" t="str">
        <f>IFERROR(VLOOKUP(B565,'[4]Выполнение 1'!$B$7:$D$236,3,0),"-")</f>
        <v>-</v>
      </c>
      <c r="R565" s="178" t="str">
        <f t="shared" si="85"/>
        <v>-</v>
      </c>
      <c r="S565" s="177"/>
      <c r="T565" s="184">
        <f t="shared" si="86"/>
        <v>0</v>
      </c>
      <c r="U565" s="224">
        <v>0</v>
      </c>
      <c r="V565" s="241">
        <v>0</v>
      </c>
      <c r="W565" s="246" t="s">
        <v>5183</v>
      </c>
      <c r="X565" s="246" t="s">
        <v>5183</v>
      </c>
      <c r="Y565" s="247">
        <f t="shared" si="87"/>
        <v>0</v>
      </c>
      <c r="Z565" s="247">
        <f t="shared" si="88"/>
        <v>0</v>
      </c>
      <c r="AA565" s="227" t="str">
        <f>IFERROR(VLOOKUP(B565,[5]Поставка!$B$3:$AA$2063,26,0),"-")</f>
        <v>-</v>
      </c>
      <c r="AB565" s="229" t="str">
        <f>IFERROR(VLOOKUP(C565,'[6]Приложение №1'!$C$7:$F$124,4,0),"-")</f>
        <v>-</v>
      </c>
    </row>
    <row r="566" spans="1:28" ht="16.149999999999999" customHeight="1" x14ac:dyDescent="0.25">
      <c r="A566" s="66" t="s">
        <v>1711</v>
      </c>
      <c r="B566" s="201" t="s">
        <v>1712</v>
      </c>
      <c r="C566" s="201" t="s">
        <v>1713</v>
      </c>
      <c r="D566" s="66">
        <v>7</v>
      </c>
      <c r="E566" s="182">
        <v>1471.5</v>
      </c>
      <c r="F566" s="182">
        <v>10300.5</v>
      </c>
      <c r="G566" s="173">
        <f>IFERROR(VLOOKUP(B566,'[1]ВОМ КГ-3 СОЭКС'!$C$3:$K$2063,9,0),"-")</f>
        <v>7</v>
      </c>
      <c r="H566" s="174">
        <f>IFERROR(VLOOKUP(B566,'[1]ВОМ КГ-3 СОЭКС'!$C$3:$L$2063,10,0),"-")</f>
        <v>10300.5</v>
      </c>
      <c r="I566" s="175" t="str">
        <f>IFERROR(VLOOKUP(B566,[2]Отгрузки!$B$313:$C$510,2,0),"-")</f>
        <v>-</v>
      </c>
      <c r="J566" s="176" t="str">
        <f t="shared" si="89"/>
        <v>-</v>
      </c>
      <c r="K566" s="179" t="str">
        <f>IFERROR(VLOOKUP(B566,'[3]08.10.25'!$B$305:$C$502,2,0),"-")</f>
        <v>-</v>
      </c>
      <c r="L566" s="180" t="str">
        <f t="shared" si="80"/>
        <v>-</v>
      </c>
      <c r="M566" s="181" t="str">
        <f t="shared" si="81"/>
        <v>-</v>
      </c>
      <c r="N566" s="214" t="str">
        <f t="shared" si="82"/>
        <v>-</v>
      </c>
      <c r="O566" s="220">
        <f t="shared" si="83"/>
        <v>7</v>
      </c>
      <c r="P566" s="221">
        <f t="shared" si="84"/>
        <v>10300.5</v>
      </c>
      <c r="Q566" s="217" t="str">
        <f>IFERROR(VLOOKUP(B566,'[4]Выполнение 1'!$B$7:$D$236,3,0),"-")</f>
        <v>-</v>
      </c>
      <c r="R566" s="178" t="str">
        <f t="shared" si="85"/>
        <v>-</v>
      </c>
      <c r="S566" s="177"/>
      <c r="T566" s="184">
        <f t="shared" si="86"/>
        <v>0</v>
      </c>
      <c r="U566" s="224">
        <v>0</v>
      </c>
      <c r="V566" s="241">
        <v>0</v>
      </c>
      <c r="W566" s="246" t="s">
        <v>5183</v>
      </c>
      <c r="X566" s="246" t="s">
        <v>5183</v>
      </c>
      <c r="Y566" s="247">
        <f t="shared" si="87"/>
        <v>0</v>
      </c>
      <c r="Z566" s="247">
        <f t="shared" si="88"/>
        <v>0</v>
      </c>
      <c r="AA566" s="227" t="str">
        <f>IFERROR(VLOOKUP(B566,[5]Поставка!$B$3:$AA$2063,26,0),"-")</f>
        <v>-</v>
      </c>
      <c r="AB566" s="229" t="str">
        <f>IFERROR(VLOOKUP(C566,'[6]Приложение №1'!$C$7:$F$124,4,0),"-")</f>
        <v>-</v>
      </c>
    </row>
    <row r="567" spans="1:28" ht="16.149999999999999" customHeight="1" x14ac:dyDescent="0.25">
      <c r="A567" s="66" t="s">
        <v>1714</v>
      </c>
      <c r="B567" s="201" t="s">
        <v>1715</v>
      </c>
      <c r="C567" s="201" t="s">
        <v>1716</v>
      </c>
      <c r="D567" s="66">
        <v>1</v>
      </c>
      <c r="E567" s="182">
        <v>1401</v>
      </c>
      <c r="F567" s="182">
        <v>1401</v>
      </c>
      <c r="G567" s="173">
        <f>IFERROR(VLOOKUP(B567,'[1]ВОМ КГ-3 СОЭКС'!$C$3:$K$2063,9,0),"-")</f>
        <v>1</v>
      </c>
      <c r="H567" s="174">
        <f>IFERROR(VLOOKUP(B567,'[1]ВОМ КГ-3 СОЭКС'!$C$3:$L$2063,10,0),"-")</f>
        <v>1401</v>
      </c>
      <c r="I567" s="175" t="str">
        <f>IFERROR(VLOOKUP(B567,[2]Отгрузки!$B$313:$C$510,2,0),"-")</f>
        <v>-</v>
      </c>
      <c r="J567" s="176" t="str">
        <f t="shared" si="89"/>
        <v>-</v>
      </c>
      <c r="K567" s="179" t="str">
        <f>IFERROR(VLOOKUP(B567,'[3]08.10.25'!$B$305:$C$502,2,0),"-")</f>
        <v>-</v>
      </c>
      <c r="L567" s="180" t="str">
        <f t="shared" si="80"/>
        <v>-</v>
      </c>
      <c r="M567" s="181" t="str">
        <f t="shared" si="81"/>
        <v>-</v>
      </c>
      <c r="N567" s="214" t="str">
        <f t="shared" si="82"/>
        <v>-</v>
      </c>
      <c r="O567" s="220">
        <f t="shared" si="83"/>
        <v>1</v>
      </c>
      <c r="P567" s="221">
        <f t="shared" si="84"/>
        <v>1401</v>
      </c>
      <c r="Q567" s="217" t="str">
        <f>IFERROR(VLOOKUP(B567,'[4]Выполнение 1'!$B$7:$D$236,3,0),"-")</f>
        <v>-</v>
      </c>
      <c r="R567" s="178" t="str">
        <f t="shared" si="85"/>
        <v>-</v>
      </c>
      <c r="S567" s="177"/>
      <c r="T567" s="184">
        <f t="shared" si="86"/>
        <v>0</v>
      </c>
      <c r="U567" s="224">
        <v>0</v>
      </c>
      <c r="V567" s="241">
        <v>0</v>
      </c>
      <c r="W567" s="246" t="s">
        <v>5183</v>
      </c>
      <c r="X567" s="246" t="s">
        <v>5183</v>
      </c>
      <c r="Y567" s="247">
        <f t="shared" si="87"/>
        <v>0</v>
      </c>
      <c r="Z567" s="247">
        <f t="shared" si="88"/>
        <v>0</v>
      </c>
      <c r="AA567" s="227" t="str">
        <f>IFERROR(VLOOKUP(B567,[5]Поставка!$B$3:$AA$2063,26,0),"-")</f>
        <v>-</v>
      </c>
      <c r="AB567" s="229" t="str">
        <f>IFERROR(VLOOKUP(C567,'[6]Приложение №1'!$C$7:$F$124,4,0),"-")</f>
        <v>-</v>
      </c>
    </row>
    <row r="568" spans="1:28" ht="16.149999999999999" customHeight="1" x14ac:dyDescent="0.25">
      <c r="A568" s="66" t="s">
        <v>1717</v>
      </c>
      <c r="B568" s="201" t="s">
        <v>1718</v>
      </c>
      <c r="C568" s="201" t="s">
        <v>1719</v>
      </c>
      <c r="D568" s="66">
        <v>144</v>
      </c>
      <c r="E568" s="182">
        <v>1.6</v>
      </c>
      <c r="F568" s="182">
        <v>230.4</v>
      </c>
      <c r="G568" s="173">
        <f>IFERROR(VLOOKUP(B568,'[1]ВОМ КГ-3 СОЭКС'!$C$3:$K$2063,9,0),"-")</f>
        <v>0</v>
      </c>
      <c r="H568" s="174">
        <f>IFERROR(VLOOKUP(B568,'[1]ВОМ КГ-3 СОЭКС'!$C$3:$L$2063,10,0),"-")</f>
        <v>0</v>
      </c>
      <c r="I568" s="175" t="str">
        <f>IFERROR(VLOOKUP(B568,[2]Отгрузки!$B$313:$C$510,2,0),"-")</f>
        <v>-</v>
      </c>
      <c r="J568" s="176" t="str">
        <f t="shared" si="89"/>
        <v>-</v>
      </c>
      <c r="K568" s="179" t="str">
        <f>IFERROR(VLOOKUP(B568,'[3]08.10.25'!$B$305:$C$502,2,0),"-")</f>
        <v>-</v>
      </c>
      <c r="L568" s="180" t="str">
        <f t="shared" si="80"/>
        <v>-</v>
      </c>
      <c r="M568" s="181" t="str">
        <f t="shared" si="81"/>
        <v>-</v>
      </c>
      <c r="N568" s="214" t="str">
        <f t="shared" si="82"/>
        <v>-</v>
      </c>
      <c r="O568" s="220">
        <f t="shared" si="83"/>
        <v>0</v>
      </c>
      <c r="P568" s="221">
        <f t="shared" si="84"/>
        <v>0</v>
      </c>
      <c r="Q568" s="217" t="str">
        <f>IFERROR(VLOOKUP(B568,'[4]Выполнение 1'!$B$7:$D$236,3,0),"-")</f>
        <v>-</v>
      </c>
      <c r="R568" s="178" t="str">
        <f t="shared" si="85"/>
        <v>-</v>
      </c>
      <c r="S568" s="177"/>
      <c r="T568" s="184">
        <f t="shared" si="86"/>
        <v>0</v>
      </c>
      <c r="U568" s="224">
        <v>144</v>
      </c>
      <c r="V568" s="241">
        <v>230.4</v>
      </c>
      <c r="W568" s="246">
        <v>144</v>
      </c>
      <c r="X568" s="246">
        <v>230.4</v>
      </c>
      <c r="Y568" s="247">
        <f t="shared" si="87"/>
        <v>0</v>
      </c>
      <c r="Z568" s="247">
        <f t="shared" si="88"/>
        <v>0</v>
      </c>
      <c r="AA568" s="227" t="str">
        <f>IFERROR(VLOOKUP(B568,[5]Поставка!$B$3:$AA$2063,26,0),"-")</f>
        <v>-</v>
      </c>
      <c r="AB568" s="229" t="str">
        <f>IFERROR(VLOOKUP(C568,'[6]Приложение №1'!$C$7:$F$124,4,0),"-")</f>
        <v>-</v>
      </c>
    </row>
    <row r="569" spans="1:28" ht="16.149999999999999" customHeight="1" x14ac:dyDescent="0.25">
      <c r="A569" s="66" t="s">
        <v>1720</v>
      </c>
      <c r="B569" s="201" t="s">
        <v>1721</v>
      </c>
      <c r="C569" s="201" t="s">
        <v>1722</v>
      </c>
      <c r="D569" s="66">
        <v>8</v>
      </c>
      <c r="E569" s="182">
        <v>1</v>
      </c>
      <c r="F569" s="182">
        <v>8</v>
      </c>
      <c r="G569" s="173">
        <f>IFERROR(VLOOKUP(B569,'[1]ВОМ КГ-3 СОЭКС'!$C$3:$K$2063,9,0),"-")</f>
        <v>0</v>
      </c>
      <c r="H569" s="174">
        <f>IFERROR(VLOOKUP(B569,'[1]ВОМ КГ-3 СОЭКС'!$C$3:$L$2063,10,0),"-")</f>
        <v>0</v>
      </c>
      <c r="I569" s="175" t="str">
        <f>IFERROR(VLOOKUP(B569,[2]Отгрузки!$B$313:$C$510,2,0),"-")</f>
        <v>-</v>
      </c>
      <c r="J569" s="176" t="str">
        <f t="shared" si="89"/>
        <v>-</v>
      </c>
      <c r="K569" s="179" t="str">
        <f>IFERROR(VLOOKUP(B569,'[3]08.10.25'!$B$305:$C$502,2,0),"-")</f>
        <v>-</v>
      </c>
      <c r="L569" s="180" t="str">
        <f t="shared" si="80"/>
        <v>-</v>
      </c>
      <c r="M569" s="181" t="str">
        <f t="shared" si="81"/>
        <v>-</v>
      </c>
      <c r="N569" s="214" t="str">
        <f t="shared" si="82"/>
        <v>-</v>
      </c>
      <c r="O569" s="220">
        <f t="shared" si="83"/>
        <v>0</v>
      </c>
      <c r="P569" s="221">
        <f t="shared" si="84"/>
        <v>0</v>
      </c>
      <c r="Q569" s="217" t="str">
        <f>IFERROR(VLOOKUP(B569,'[4]Выполнение 1'!$B$7:$D$236,3,0),"-")</f>
        <v>-</v>
      </c>
      <c r="R569" s="178" t="str">
        <f t="shared" si="85"/>
        <v>-</v>
      </c>
      <c r="S569" s="177"/>
      <c r="T569" s="184">
        <f t="shared" si="86"/>
        <v>0</v>
      </c>
      <c r="U569" s="224">
        <v>8</v>
      </c>
      <c r="V569" s="241">
        <v>8</v>
      </c>
      <c r="W569" s="246">
        <v>8</v>
      </c>
      <c r="X569" s="246">
        <v>8</v>
      </c>
      <c r="Y569" s="247">
        <f t="shared" si="87"/>
        <v>0</v>
      </c>
      <c r="Z569" s="247">
        <f t="shared" si="88"/>
        <v>0</v>
      </c>
      <c r="AA569" s="227" t="str">
        <f>IFERROR(VLOOKUP(B569,[5]Поставка!$B$3:$AA$2063,26,0),"-")</f>
        <v>-</v>
      </c>
      <c r="AB569" s="229" t="str">
        <f>IFERROR(VLOOKUP(C569,'[6]Приложение №1'!$C$7:$F$124,4,0),"-")</f>
        <v>-</v>
      </c>
    </row>
    <row r="570" spans="1:28" ht="16.149999999999999" customHeight="1" x14ac:dyDescent="0.25">
      <c r="A570" s="66" t="s">
        <v>1723</v>
      </c>
      <c r="B570" s="201" t="s">
        <v>1724</v>
      </c>
      <c r="C570" s="201" t="s">
        <v>1725</v>
      </c>
      <c r="D570" s="66">
        <v>2</v>
      </c>
      <c r="E570" s="182">
        <v>51.2</v>
      </c>
      <c r="F570" s="182">
        <v>102.4</v>
      </c>
      <c r="G570" s="173">
        <f>IFERROR(VLOOKUP(B570,'[1]ВОМ КГ-3 СОЭКС'!$C$3:$K$2063,9,0),"-")</f>
        <v>0</v>
      </c>
      <c r="H570" s="174">
        <f>IFERROR(VLOOKUP(B570,'[1]ВОМ КГ-3 СОЭКС'!$C$3:$L$2063,10,0),"-")</f>
        <v>0</v>
      </c>
      <c r="I570" s="175" t="str">
        <f>IFERROR(VLOOKUP(B570,[2]Отгрузки!$B$313:$C$510,2,0),"-")</f>
        <v>-</v>
      </c>
      <c r="J570" s="176" t="str">
        <f t="shared" si="89"/>
        <v>-</v>
      </c>
      <c r="K570" s="179" t="str">
        <f>IFERROR(VLOOKUP(B570,'[3]08.10.25'!$B$305:$C$502,2,0),"-")</f>
        <v>-</v>
      </c>
      <c r="L570" s="180" t="str">
        <f t="shared" si="80"/>
        <v>-</v>
      </c>
      <c r="M570" s="181" t="str">
        <f t="shared" si="81"/>
        <v>-</v>
      </c>
      <c r="N570" s="214" t="str">
        <f t="shared" si="82"/>
        <v>-</v>
      </c>
      <c r="O570" s="220">
        <f t="shared" si="83"/>
        <v>0</v>
      </c>
      <c r="P570" s="221">
        <f t="shared" si="84"/>
        <v>0</v>
      </c>
      <c r="Q570" s="217" t="str">
        <f>IFERROR(VLOOKUP(B570,'[4]Выполнение 1'!$B$7:$D$236,3,0),"-")</f>
        <v>-</v>
      </c>
      <c r="R570" s="178" t="str">
        <f t="shared" si="85"/>
        <v>-</v>
      </c>
      <c r="S570" s="177"/>
      <c r="T570" s="184">
        <f t="shared" si="86"/>
        <v>0</v>
      </c>
      <c r="U570" s="224">
        <v>2</v>
      </c>
      <c r="V570" s="241">
        <v>102.4</v>
      </c>
      <c r="W570" s="246">
        <v>2</v>
      </c>
      <c r="X570" s="246">
        <v>102.4</v>
      </c>
      <c r="Y570" s="247">
        <f t="shared" si="87"/>
        <v>0</v>
      </c>
      <c r="Z570" s="247">
        <f t="shared" si="88"/>
        <v>0</v>
      </c>
      <c r="AA570" s="227" t="str">
        <f>IFERROR(VLOOKUP(B570,[5]Поставка!$B$3:$AA$2063,26,0),"-")</f>
        <v>-</v>
      </c>
      <c r="AB570" s="229" t="str">
        <f>IFERROR(VLOOKUP(C570,'[6]Приложение №1'!$C$7:$F$124,4,0),"-")</f>
        <v>-</v>
      </c>
    </row>
    <row r="571" spans="1:28" ht="16.149999999999999" customHeight="1" x14ac:dyDescent="0.25">
      <c r="A571" s="66" t="s">
        <v>1726</v>
      </c>
      <c r="B571" s="201" t="s">
        <v>1727</v>
      </c>
      <c r="C571" s="201" t="s">
        <v>1728</v>
      </c>
      <c r="D571" s="66">
        <v>2</v>
      </c>
      <c r="E571" s="182">
        <v>51.2</v>
      </c>
      <c r="F571" s="182">
        <v>102.4</v>
      </c>
      <c r="G571" s="173">
        <f>IFERROR(VLOOKUP(B571,'[1]ВОМ КГ-3 СОЭКС'!$C$3:$K$2063,9,0),"-")</f>
        <v>0</v>
      </c>
      <c r="H571" s="174">
        <f>IFERROR(VLOOKUP(B571,'[1]ВОМ КГ-3 СОЭКС'!$C$3:$L$2063,10,0),"-")</f>
        <v>0</v>
      </c>
      <c r="I571" s="175" t="str">
        <f>IFERROR(VLOOKUP(B571,[2]Отгрузки!$B$313:$C$510,2,0),"-")</f>
        <v>-</v>
      </c>
      <c r="J571" s="176" t="str">
        <f t="shared" si="89"/>
        <v>-</v>
      </c>
      <c r="K571" s="179" t="str">
        <f>IFERROR(VLOOKUP(B571,'[3]08.10.25'!$B$305:$C$502,2,0),"-")</f>
        <v>-</v>
      </c>
      <c r="L571" s="180" t="str">
        <f t="shared" si="80"/>
        <v>-</v>
      </c>
      <c r="M571" s="181" t="str">
        <f t="shared" si="81"/>
        <v>-</v>
      </c>
      <c r="N571" s="214" t="str">
        <f t="shared" si="82"/>
        <v>-</v>
      </c>
      <c r="O571" s="220">
        <f t="shared" si="83"/>
        <v>0</v>
      </c>
      <c r="P571" s="221">
        <f t="shared" si="84"/>
        <v>0</v>
      </c>
      <c r="Q571" s="217" t="str">
        <f>IFERROR(VLOOKUP(B571,'[4]Выполнение 1'!$B$7:$D$236,3,0),"-")</f>
        <v>-</v>
      </c>
      <c r="R571" s="178" t="str">
        <f t="shared" si="85"/>
        <v>-</v>
      </c>
      <c r="S571" s="177"/>
      <c r="T571" s="184">
        <f t="shared" si="86"/>
        <v>0</v>
      </c>
      <c r="U571" s="224">
        <v>2</v>
      </c>
      <c r="V571" s="241">
        <v>102.4</v>
      </c>
      <c r="W571" s="246">
        <v>2</v>
      </c>
      <c r="X571" s="246">
        <v>102.4</v>
      </c>
      <c r="Y571" s="247">
        <f t="shared" si="87"/>
        <v>0</v>
      </c>
      <c r="Z571" s="247">
        <f t="shared" si="88"/>
        <v>0</v>
      </c>
      <c r="AA571" s="227" t="str">
        <f>IFERROR(VLOOKUP(B571,[5]Поставка!$B$3:$AA$2063,26,0),"-")</f>
        <v>-</v>
      </c>
      <c r="AB571" s="229" t="str">
        <f>IFERROR(VLOOKUP(C571,'[6]Приложение №1'!$C$7:$F$124,4,0),"-")</f>
        <v>-</v>
      </c>
    </row>
    <row r="572" spans="1:28" ht="16.149999999999999" customHeight="1" x14ac:dyDescent="0.25">
      <c r="A572" s="66" t="s">
        <v>1729</v>
      </c>
      <c r="B572" s="201" t="s">
        <v>1730</v>
      </c>
      <c r="C572" s="201" t="s">
        <v>1731</v>
      </c>
      <c r="D572" s="66">
        <v>4</v>
      </c>
      <c r="E572" s="182">
        <v>47.7</v>
      </c>
      <c r="F572" s="182">
        <v>190.8</v>
      </c>
      <c r="G572" s="173">
        <f>IFERROR(VLOOKUP(B572,'[1]ВОМ КГ-3 СОЭКС'!$C$3:$K$2063,9,0),"-")</f>
        <v>0</v>
      </c>
      <c r="H572" s="174">
        <f>IFERROR(VLOOKUP(B572,'[1]ВОМ КГ-3 СОЭКС'!$C$3:$L$2063,10,0),"-")</f>
        <v>0</v>
      </c>
      <c r="I572" s="175" t="str">
        <f>IFERROR(VLOOKUP(B572,[2]Отгрузки!$B$313:$C$510,2,0),"-")</f>
        <v>-</v>
      </c>
      <c r="J572" s="176" t="str">
        <f t="shared" si="89"/>
        <v>-</v>
      </c>
      <c r="K572" s="179" t="str">
        <f>IFERROR(VLOOKUP(B572,'[3]08.10.25'!$B$305:$C$502,2,0),"-")</f>
        <v>-</v>
      </c>
      <c r="L572" s="180" t="str">
        <f t="shared" si="80"/>
        <v>-</v>
      </c>
      <c r="M572" s="181" t="str">
        <f t="shared" si="81"/>
        <v>-</v>
      </c>
      <c r="N572" s="214" t="str">
        <f t="shared" si="82"/>
        <v>-</v>
      </c>
      <c r="O572" s="220">
        <f t="shared" si="83"/>
        <v>0</v>
      </c>
      <c r="P572" s="221">
        <f t="shared" si="84"/>
        <v>0</v>
      </c>
      <c r="Q572" s="217" t="str">
        <f>IFERROR(VLOOKUP(B572,'[4]Выполнение 1'!$B$7:$D$236,3,0),"-")</f>
        <v>-</v>
      </c>
      <c r="R572" s="178" t="str">
        <f t="shared" si="85"/>
        <v>-</v>
      </c>
      <c r="S572" s="177"/>
      <c r="T572" s="184">
        <f t="shared" si="86"/>
        <v>0</v>
      </c>
      <c r="U572" s="224">
        <v>4</v>
      </c>
      <c r="V572" s="241">
        <v>190.8</v>
      </c>
      <c r="W572" s="246">
        <v>4</v>
      </c>
      <c r="X572" s="246">
        <v>190.8</v>
      </c>
      <c r="Y572" s="247">
        <f t="shared" si="87"/>
        <v>0</v>
      </c>
      <c r="Z572" s="247">
        <f t="shared" si="88"/>
        <v>0</v>
      </c>
      <c r="AA572" s="227" t="str">
        <f>IFERROR(VLOOKUP(B572,[5]Поставка!$B$3:$AA$2063,26,0),"-")</f>
        <v>-</v>
      </c>
      <c r="AB572" s="229" t="str">
        <f>IFERROR(VLOOKUP(C572,'[6]Приложение №1'!$C$7:$F$124,4,0),"-")</f>
        <v>-</v>
      </c>
    </row>
    <row r="573" spans="1:28" s="207" customFormat="1" x14ac:dyDescent="0.25">
      <c r="A573" s="204" t="s">
        <v>17</v>
      </c>
      <c r="B573" s="205" t="s">
        <v>1748</v>
      </c>
      <c r="C573" s="205" t="s">
        <v>1749</v>
      </c>
      <c r="D573" s="204">
        <v>30</v>
      </c>
      <c r="E573" s="206">
        <v>45.5</v>
      </c>
      <c r="F573" s="206">
        <v>1365</v>
      </c>
      <c r="G573" s="173">
        <f>IFERROR(VLOOKUP(B573,'[1]ВОМ КГ-3 СОЭКС'!$C$3:$K$2063,9,0),"-")</f>
        <v>30</v>
      </c>
      <c r="H573" s="174">
        <f>IFERROR(VLOOKUP(B573,'[1]ВОМ КГ-3 СОЭКС'!$C$3:$L$2063,10,0),"-")</f>
        <v>1365</v>
      </c>
      <c r="I573" s="175" t="str">
        <f>IFERROR(VLOOKUP(B573,[2]Отгрузки!$B$313:$C$510,2,0),"-")</f>
        <v>-</v>
      </c>
      <c r="J573" s="176" t="str">
        <f t="shared" si="89"/>
        <v>-</v>
      </c>
      <c r="K573" s="179" t="str">
        <f>IFERROR(VLOOKUP(B573,'[3]08.10.25'!$B$305:$C$502,2,0),"-")</f>
        <v>-</v>
      </c>
      <c r="L573" s="180" t="str">
        <f t="shared" si="80"/>
        <v>-</v>
      </c>
      <c r="M573" s="181" t="str">
        <f t="shared" si="81"/>
        <v>-</v>
      </c>
      <c r="N573" s="214" t="str">
        <f t="shared" si="82"/>
        <v>-</v>
      </c>
      <c r="O573" s="220">
        <f t="shared" si="83"/>
        <v>30</v>
      </c>
      <c r="P573" s="221">
        <f t="shared" si="84"/>
        <v>1365</v>
      </c>
      <c r="Q573" s="217" t="str">
        <f>IFERROR(VLOOKUP(B573,'[4]Выполнение 1'!$B$7:$D$236,3,0),"-")</f>
        <v>-</v>
      </c>
      <c r="R573" s="178" t="str">
        <f t="shared" si="85"/>
        <v>-</v>
      </c>
      <c r="S573" s="177"/>
      <c r="T573" s="184">
        <f t="shared" si="86"/>
        <v>0</v>
      </c>
      <c r="U573" s="224">
        <v>0</v>
      </c>
      <c r="V573" s="241">
        <v>0</v>
      </c>
      <c r="W573" s="246" t="s">
        <v>5183</v>
      </c>
      <c r="X573" s="246" t="s">
        <v>5183</v>
      </c>
      <c r="Y573" s="247">
        <f t="shared" si="87"/>
        <v>0</v>
      </c>
      <c r="Z573" s="247">
        <f t="shared" si="88"/>
        <v>0</v>
      </c>
      <c r="AA573" s="227" t="str">
        <f>IFERROR(VLOOKUP(B573,[5]Поставка!$B$3:$AA$2063,26,0),"-")</f>
        <v>-</v>
      </c>
      <c r="AB573" s="229" t="str">
        <f>IFERROR(VLOOKUP(C573,'[6]Приложение №1'!$C$7:$F$124,4,0),"-")</f>
        <v>-</v>
      </c>
    </row>
    <row r="574" spans="1:28" s="207" customFormat="1" x14ac:dyDescent="0.25">
      <c r="A574" s="204" t="s">
        <v>21</v>
      </c>
      <c r="B574" s="205" t="s">
        <v>1750</v>
      </c>
      <c r="C574" s="205" t="s">
        <v>1751</v>
      </c>
      <c r="D574" s="204">
        <v>1</v>
      </c>
      <c r="E574" s="206">
        <v>49.7</v>
      </c>
      <c r="F574" s="206">
        <v>49.7</v>
      </c>
      <c r="G574" s="173">
        <f>IFERROR(VLOOKUP(B574,'[1]ВОМ КГ-3 СОЭКС'!$C$3:$K$2063,9,0),"-")</f>
        <v>0</v>
      </c>
      <c r="H574" s="174">
        <f>IFERROR(VLOOKUP(B574,'[1]ВОМ КГ-3 СОЭКС'!$C$3:$L$2063,10,0),"-")</f>
        <v>0</v>
      </c>
      <c r="I574" s="175" t="str">
        <f>IFERROR(VLOOKUP(B574,[2]Отгрузки!$B$313:$C$510,2,0),"-")</f>
        <v>-</v>
      </c>
      <c r="J574" s="176" t="str">
        <f t="shared" si="89"/>
        <v>-</v>
      </c>
      <c r="K574" s="179" t="str">
        <f>IFERROR(VLOOKUP(B574,'[3]08.10.25'!$B$305:$C$502,2,0),"-")</f>
        <v>-</v>
      </c>
      <c r="L574" s="180" t="str">
        <f t="shared" si="80"/>
        <v>-</v>
      </c>
      <c r="M574" s="181" t="str">
        <f t="shared" si="81"/>
        <v>-</v>
      </c>
      <c r="N574" s="214" t="str">
        <f t="shared" si="82"/>
        <v>-</v>
      </c>
      <c r="O574" s="220">
        <f t="shared" si="83"/>
        <v>0</v>
      </c>
      <c r="P574" s="221">
        <f t="shared" si="84"/>
        <v>0</v>
      </c>
      <c r="Q574" s="217" t="str">
        <f>IFERROR(VLOOKUP(B574,'[4]Выполнение 1'!$B$7:$D$236,3,0),"-")</f>
        <v>-</v>
      </c>
      <c r="R574" s="178" t="str">
        <f t="shared" si="85"/>
        <v>-</v>
      </c>
      <c r="S574" s="177"/>
      <c r="T574" s="184">
        <f t="shared" si="86"/>
        <v>0</v>
      </c>
      <c r="U574" s="224">
        <v>1</v>
      </c>
      <c r="V574" s="241">
        <v>49.7</v>
      </c>
      <c r="W574" s="246">
        <v>1</v>
      </c>
      <c r="X574" s="246">
        <v>49.7</v>
      </c>
      <c r="Y574" s="247">
        <f t="shared" si="87"/>
        <v>0</v>
      </c>
      <c r="Z574" s="247">
        <f t="shared" si="88"/>
        <v>0</v>
      </c>
      <c r="AA574" s="227" t="str">
        <f>IFERROR(VLOOKUP(B574,[5]Поставка!$B$3:$AA$2063,26,0),"-")</f>
        <v>-</v>
      </c>
      <c r="AB574" s="229" t="str">
        <f>IFERROR(VLOOKUP(C574,'[6]Приложение №1'!$C$7:$F$124,4,0),"-")</f>
        <v>-</v>
      </c>
    </row>
    <row r="575" spans="1:28" s="207" customFormat="1" x14ac:dyDescent="0.25">
      <c r="A575" s="204" t="s">
        <v>25</v>
      </c>
      <c r="B575" s="205" t="s">
        <v>1752</v>
      </c>
      <c r="C575" s="205" t="s">
        <v>1753</v>
      </c>
      <c r="D575" s="204">
        <v>2</v>
      </c>
      <c r="E575" s="206">
        <v>70.599999999999994</v>
      </c>
      <c r="F575" s="206">
        <v>141.19999999999999</v>
      </c>
      <c r="G575" s="173">
        <f>IFERROR(VLOOKUP(B575,'[1]ВОМ КГ-3 СОЭКС'!$C$3:$K$2063,9,0),"-")</f>
        <v>2</v>
      </c>
      <c r="H575" s="174">
        <f>IFERROR(VLOOKUP(B575,'[1]ВОМ КГ-3 СОЭКС'!$C$3:$L$2063,10,0),"-")</f>
        <v>141.19999999999999</v>
      </c>
      <c r="I575" s="175" t="str">
        <f>IFERROR(VLOOKUP(B575,[2]Отгрузки!$B$313:$C$510,2,0),"-")</f>
        <v>-</v>
      </c>
      <c r="J575" s="176" t="str">
        <f t="shared" si="89"/>
        <v>-</v>
      </c>
      <c r="K575" s="179" t="str">
        <f>IFERROR(VLOOKUP(B575,'[3]08.10.25'!$B$305:$C$502,2,0),"-")</f>
        <v>-</v>
      </c>
      <c r="L575" s="180" t="str">
        <f t="shared" si="80"/>
        <v>-</v>
      </c>
      <c r="M575" s="181" t="str">
        <f t="shared" si="81"/>
        <v>-</v>
      </c>
      <c r="N575" s="214" t="str">
        <f t="shared" si="82"/>
        <v>-</v>
      </c>
      <c r="O575" s="220">
        <f t="shared" si="83"/>
        <v>2</v>
      </c>
      <c r="P575" s="221">
        <f t="shared" si="84"/>
        <v>141.19999999999999</v>
      </c>
      <c r="Q575" s="217" t="str">
        <f>IFERROR(VLOOKUP(B575,'[4]Выполнение 1'!$B$7:$D$236,3,0),"-")</f>
        <v>-</v>
      </c>
      <c r="R575" s="178" t="str">
        <f t="shared" si="85"/>
        <v>-</v>
      </c>
      <c r="S575" s="177"/>
      <c r="T575" s="184">
        <f t="shared" si="86"/>
        <v>0</v>
      </c>
      <c r="U575" s="224">
        <v>0</v>
      </c>
      <c r="V575" s="241">
        <v>0</v>
      </c>
      <c r="W575" s="246" t="s">
        <v>5183</v>
      </c>
      <c r="X575" s="246" t="s">
        <v>5183</v>
      </c>
      <c r="Y575" s="247">
        <f t="shared" si="87"/>
        <v>0</v>
      </c>
      <c r="Z575" s="247">
        <f t="shared" si="88"/>
        <v>0</v>
      </c>
      <c r="AA575" s="227" t="str">
        <f>IFERROR(VLOOKUP(B575,[5]Поставка!$B$3:$AA$2063,26,0),"-")</f>
        <v>-</v>
      </c>
      <c r="AB575" s="229" t="str">
        <f>IFERROR(VLOOKUP(C575,'[6]Приложение №1'!$C$7:$F$124,4,0),"-")</f>
        <v>-</v>
      </c>
    </row>
    <row r="576" spans="1:28" s="207" customFormat="1" x14ac:dyDescent="0.25">
      <c r="A576" s="204" t="s">
        <v>28</v>
      </c>
      <c r="B576" s="205" t="s">
        <v>1754</v>
      </c>
      <c r="C576" s="205" t="s">
        <v>1755</v>
      </c>
      <c r="D576" s="204">
        <v>2</v>
      </c>
      <c r="E576" s="206">
        <v>4701.6000000000004</v>
      </c>
      <c r="F576" s="206">
        <v>9403.2000000000007</v>
      </c>
      <c r="G576" s="173">
        <f>IFERROR(VLOOKUP(B576,'[1]ВОМ КГ-3 СОЭКС'!$C$3:$K$2063,9,0),"-")</f>
        <v>0</v>
      </c>
      <c r="H576" s="174">
        <f>IFERROR(VLOOKUP(B576,'[1]ВОМ КГ-3 СОЭКС'!$C$3:$L$2063,10,0),"-")</f>
        <v>0</v>
      </c>
      <c r="I576" s="175" t="str">
        <f>IFERROR(VLOOKUP(B576,[2]Отгрузки!$B$313:$C$510,2,0),"-")</f>
        <v>-</v>
      </c>
      <c r="J576" s="176" t="str">
        <f t="shared" si="89"/>
        <v>-</v>
      </c>
      <c r="K576" s="183" t="str">
        <f>IFERROR(VLOOKUP(B576,'[3]08.10.25'!$B$305:$C$502,2,0),"-")</f>
        <v>-</v>
      </c>
      <c r="L576" s="180" t="str">
        <f t="shared" si="80"/>
        <v>-</v>
      </c>
      <c r="M576" s="181" t="str">
        <f t="shared" si="81"/>
        <v>-</v>
      </c>
      <c r="N576" s="214" t="str">
        <f t="shared" si="82"/>
        <v>-</v>
      </c>
      <c r="O576" s="220">
        <f t="shared" si="83"/>
        <v>0</v>
      </c>
      <c r="P576" s="221">
        <f t="shared" si="84"/>
        <v>0</v>
      </c>
      <c r="Q576" s="217" t="str">
        <f>IFERROR(VLOOKUP(B576,'[4]Выполнение 1'!$B$7:$D$236,3,0),"-")</f>
        <v>-</v>
      </c>
      <c r="R576" s="178" t="str">
        <f t="shared" si="85"/>
        <v>-</v>
      </c>
      <c r="S576" s="177"/>
      <c r="T576" s="184">
        <f t="shared" si="86"/>
        <v>0</v>
      </c>
      <c r="U576" s="224">
        <v>2</v>
      </c>
      <c r="V576" s="241">
        <v>9403.2000000000007</v>
      </c>
      <c r="W576" s="246">
        <v>2</v>
      </c>
      <c r="X576" s="246">
        <v>9403.2000000000007</v>
      </c>
      <c r="Y576" s="247">
        <f t="shared" si="87"/>
        <v>0</v>
      </c>
      <c r="Z576" s="247">
        <f t="shared" si="88"/>
        <v>0</v>
      </c>
      <c r="AA576" s="227" t="str">
        <f>IFERROR(VLOOKUP(B576,[5]Поставка!$B$3:$AA$2063,26,0),"-")</f>
        <v>-</v>
      </c>
      <c r="AB576" s="229" t="str">
        <f>IFERROR(VLOOKUP(C576,'[6]Приложение №1'!$C$7:$F$124,4,0),"-")</f>
        <v>-</v>
      </c>
    </row>
    <row r="577" spans="1:28" s="260" customFormat="1" ht="22.15" customHeight="1" x14ac:dyDescent="0.25">
      <c r="A577" s="271" t="s">
        <v>31</v>
      </c>
      <c r="B577" s="272" t="s">
        <v>1756</v>
      </c>
      <c r="C577" s="272" t="s">
        <v>1757</v>
      </c>
      <c r="D577" s="271">
        <v>11</v>
      </c>
      <c r="E577" s="273">
        <v>4551.2</v>
      </c>
      <c r="F577" s="273">
        <v>50063.199999999997</v>
      </c>
      <c r="G577" s="261">
        <f>IFERROR(VLOOKUP(B577,'[1]ВОМ КГ-3 СОЭКС'!$C$3:$K$2063,9,0),"-")</f>
        <v>6</v>
      </c>
      <c r="H577" s="263">
        <f>IFERROR(VLOOKUP(B577,'[1]ВОМ КГ-3 СОЭКС'!$C$3:$L$2063,10,0),"-")</f>
        <v>27307.199999999997</v>
      </c>
      <c r="I577" s="261">
        <f>IFERROR(VLOOKUP(B577,[2]Отгрузки!$B$313:$C$510,2,0),"-")</f>
        <v>7</v>
      </c>
      <c r="J577" s="264">
        <f t="shared" si="89"/>
        <v>31858.399999999998</v>
      </c>
      <c r="K577" s="261">
        <v>7</v>
      </c>
      <c r="L577" s="265">
        <f t="shared" si="80"/>
        <v>31858.399999999998</v>
      </c>
      <c r="M577" s="261">
        <f t="shared" si="81"/>
        <v>0</v>
      </c>
      <c r="N577" s="264">
        <f t="shared" si="82"/>
        <v>0</v>
      </c>
      <c r="O577" s="274">
        <v>0</v>
      </c>
      <c r="P577" s="275">
        <v>0</v>
      </c>
      <c r="Q577" s="268">
        <f>IFERROR(VLOOKUP(B577,'[4]Выполнение 1'!$B$7:$D$236,3,0),"-")</f>
        <v>4</v>
      </c>
      <c r="R577" s="264">
        <f t="shared" si="85"/>
        <v>18204.8</v>
      </c>
      <c r="S577" s="261">
        <v>4</v>
      </c>
      <c r="T577" s="264">
        <f t="shared" si="86"/>
        <v>18204.8</v>
      </c>
      <c r="U577" s="276">
        <v>0</v>
      </c>
      <c r="V577" s="277">
        <v>0</v>
      </c>
      <c r="W577" s="263">
        <v>5</v>
      </c>
      <c r="X577" s="263">
        <v>22756</v>
      </c>
      <c r="Y577" s="270">
        <f t="shared" si="87"/>
        <v>5</v>
      </c>
      <c r="Z577" s="270">
        <f t="shared" si="88"/>
        <v>22756</v>
      </c>
      <c r="AA577" s="268" t="str">
        <f>IFERROR(VLOOKUP(B577,[5]Поставка!$B$3:$AA$2063,26,0),"-")</f>
        <v>-</v>
      </c>
      <c r="AB577" s="261">
        <f>IFERROR(VLOOKUP(C577,'[6]Приложение №1'!$C$7:$F$124,4,0),"-")</f>
        <v>31.858399999999996</v>
      </c>
    </row>
    <row r="578" spans="1:28" s="207" customFormat="1" x14ac:dyDescent="0.25">
      <c r="A578" s="204" t="s">
        <v>34</v>
      </c>
      <c r="B578" s="205" t="s">
        <v>1758</v>
      </c>
      <c r="C578" s="205" t="s">
        <v>1759</v>
      </c>
      <c r="D578" s="204">
        <v>8</v>
      </c>
      <c r="E578" s="206">
        <v>4535.6000000000004</v>
      </c>
      <c r="F578" s="206">
        <v>36284.800000000003</v>
      </c>
      <c r="G578" s="173">
        <f>IFERROR(VLOOKUP(B578,'[1]ВОМ КГ-3 СОЭКС'!$C$3:$K$2063,9,0),"-")</f>
        <v>1</v>
      </c>
      <c r="H578" s="174">
        <f>IFERROR(VLOOKUP(B578,'[1]ВОМ КГ-3 СОЭКС'!$C$3:$L$2063,10,0),"-")</f>
        <v>4535.6000000000004</v>
      </c>
      <c r="I578" s="175">
        <f>IFERROR(VLOOKUP(B578,[2]Отгрузки!$B$313:$C$510,2,0),"-")</f>
        <v>1</v>
      </c>
      <c r="J578" s="176">
        <f t="shared" si="89"/>
        <v>4535.6000000000004</v>
      </c>
      <c r="K578" s="187">
        <f>IFERROR(VLOOKUP(B578,'[3]08.10.25'!$B$305:$C$502,2,0),"-")</f>
        <v>1</v>
      </c>
      <c r="L578" s="180">
        <f t="shared" ref="L578:L641" si="90">IFERROR(K578*E578,"-")</f>
        <v>4535.6000000000004</v>
      </c>
      <c r="M578" s="181">
        <f t="shared" ref="M578:M641" si="91">IFERROR(K578-I578,"-")</f>
        <v>0</v>
      </c>
      <c r="N578" s="214">
        <f t="shared" ref="N578:N641" si="92">IFERROR(M578*E578,"-")</f>
        <v>0</v>
      </c>
      <c r="O578" s="220">
        <f t="shared" ref="O578:O641" si="93">IFERROR(IF(ISNUMBER(G578),G578,0)-IF(ISNUMBER(K578),K578,0),"-")</f>
        <v>0</v>
      </c>
      <c r="P578" s="221">
        <f t="shared" ref="P578:P641" si="94">IFERROR(O578*E578,"-")</f>
        <v>0</v>
      </c>
      <c r="Q578" s="217" t="str">
        <f>IFERROR(VLOOKUP(B578,'[4]Выполнение 1'!$B$7:$D$236,3,0),"-")</f>
        <v>-</v>
      </c>
      <c r="R578" s="178" t="str">
        <f t="shared" ref="R578:R641" si="95">IFERROR(Q578*E578,"-")</f>
        <v>-</v>
      </c>
      <c r="S578" s="177"/>
      <c r="T578" s="184">
        <f t="shared" si="86"/>
        <v>0</v>
      </c>
      <c r="U578" s="224">
        <v>7</v>
      </c>
      <c r="V578" s="241">
        <v>31749.200000000004</v>
      </c>
      <c r="W578" s="246">
        <v>7</v>
      </c>
      <c r="X578" s="246">
        <v>31749.200000000004</v>
      </c>
      <c r="Y578" s="247">
        <f t="shared" si="87"/>
        <v>0</v>
      </c>
      <c r="Z578" s="247">
        <f t="shared" si="88"/>
        <v>0</v>
      </c>
      <c r="AA578" s="227">
        <f>IFERROR(VLOOKUP(B578,[5]Поставка!$B$3:$AA$2063,26,0),"-")</f>
        <v>4535.6000000000004</v>
      </c>
      <c r="AB578" s="229">
        <f>IFERROR(VLOOKUP(C578,'[6]Приложение №1'!$C$7:$F$124,4,0),"-")</f>
        <v>4.5356000000000005</v>
      </c>
    </row>
    <row r="579" spans="1:28" s="207" customFormat="1" x14ac:dyDescent="0.25">
      <c r="A579" s="204" t="s">
        <v>37</v>
      </c>
      <c r="B579" s="205" t="s">
        <v>1760</v>
      </c>
      <c r="C579" s="205" t="s">
        <v>1761</v>
      </c>
      <c r="D579" s="204">
        <v>1</v>
      </c>
      <c r="E579" s="206">
        <v>4551.2</v>
      </c>
      <c r="F579" s="206">
        <v>4551.2</v>
      </c>
      <c r="G579" s="173">
        <f>IFERROR(VLOOKUP(B579,'[1]ВОМ КГ-3 СОЭКС'!$C$3:$K$2063,9,0),"-")</f>
        <v>1</v>
      </c>
      <c r="H579" s="174">
        <f>IFERROR(VLOOKUP(B579,'[1]ВОМ КГ-3 СОЭКС'!$C$3:$L$2063,10,0),"-")</f>
        <v>4551.2</v>
      </c>
      <c r="I579" s="175" t="str">
        <f>IFERROR(VLOOKUP(B579,[2]Отгрузки!$B$313:$C$510,2,0),"-")</f>
        <v>-</v>
      </c>
      <c r="J579" s="176" t="str">
        <f t="shared" si="89"/>
        <v>-</v>
      </c>
      <c r="K579" s="179" t="str">
        <f>IFERROR(VLOOKUP(B579,'[3]08.10.25'!$B$305:$C$502,2,0),"-")</f>
        <v>-</v>
      </c>
      <c r="L579" s="180" t="str">
        <f t="shared" si="90"/>
        <v>-</v>
      </c>
      <c r="M579" s="181" t="str">
        <f t="shared" si="91"/>
        <v>-</v>
      </c>
      <c r="N579" s="214" t="str">
        <f t="shared" si="92"/>
        <v>-</v>
      </c>
      <c r="O579" s="220">
        <f t="shared" si="93"/>
        <v>1</v>
      </c>
      <c r="P579" s="221">
        <f t="shared" si="94"/>
        <v>4551.2</v>
      </c>
      <c r="Q579" s="217" t="str">
        <f>IFERROR(VLOOKUP(B579,'[4]Выполнение 1'!$B$7:$D$236,3,0),"-")</f>
        <v>-</v>
      </c>
      <c r="R579" s="178" t="str">
        <f t="shared" si="95"/>
        <v>-</v>
      </c>
      <c r="S579" s="177"/>
      <c r="T579" s="184">
        <f t="shared" ref="T579:T642" si="96">S579*E579</f>
        <v>0</v>
      </c>
      <c r="U579" s="224">
        <v>0</v>
      </c>
      <c r="V579" s="241">
        <v>0</v>
      </c>
      <c r="W579" s="246" t="s">
        <v>5183</v>
      </c>
      <c r="X579" s="246" t="s">
        <v>5183</v>
      </c>
      <c r="Y579" s="247">
        <f t="shared" ref="Y579:Y642" si="97">ROUND(ABS(VALUE(SUBSTITUTE(U579,"-","0"))-VALUE(SUBSTITUTE(W579,"-","0"))),2)</f>
        <v>0</v>
      </c>
      <c r="Z579" s="247">
        <f t="shared" ref="Z579:Z642" si="98">ROUND(ABS(VALUE(SUBSTITUTE(V579,"-","0"))-VALUE(SUBSTITUTE(X579,"-","0"))),2)</f>
        <v>0</v>
      </c>
      <c r="AA579" s="227" t="str">
        <f>IFERROR(VLOOKUP(B579,[5]Поставка!$B$3:$AA$2063,26,0),"-")</f>
        <v>-</v>
      </c>
      <c r="AB579" s="229" t="str">
        <f>IFERROR(VLOOKUP(C579,'[6]Приложение №1'!$C$7:$F$124,4,0),"-")</f>
        <v>-</v>
      </c>
    </row>
    <row r="580" spans="1:28" s="207" customFormat="1" x14ac:dyDescent="0.25">
      <c r="A580" s="204" t="s">
        <v>40</v>
      </c>
      <c r="B580" s="205" t="s">
        <v>1762</v>
      </c>
      <c r="C580" s="205" t="s">
        <v>1763</v>
      </c>
      <c r="D580" s="204">
        <v>2</v>
      </c>
      <c r="E580" s="206">
        <v>4535.6000000000004</v>
      </c>
      <c r="F580" s="206">
        <v>9071.2000000000007</v>
      </c>
      <c r="G580" s="173">
        <f>IFERROR(VLOOKUP(B580,'[1]ВОМ КГ-3 СОЭКС'!$C$3:$K$2063,9,0),"-")</f>
        <v>1</v>
      </c>
      <c r="H580" s="174">
        <f>IFERROR(VLOOKUP(B580,'[1]ВОМ КГ-3 СОЭКС'!$C$3:$L$2063,10,0),"-")</f>
        <v>4535.6000000000004</v>
      </c>
      <c r="I580" s="175">
        <f>IFERROR(VLOOKUP(B580,[2]Отгрузки!$B$313:$C$510,2,0),"-")</f>
        <v>1</v>
      </c>
      <c r="J580" s="176">
        <f t="shared" si="89"/>
        <v>4535.6000000000004</v>
      </c>
      <c r="K580" s="179">
        <f>IFERROR(VLOOKUP(B580,'[3]08.10.25'!$B$305:$C$502,2,0),"-")</f>
        <v>1</v>
      </c>
      <c r="L580" s="180">
        <f t="shared" si="90"/>
        <v>4535.6000000000004</v>
      </c>
      <c r="M580" s="181">
        <f t="shared" si="91"/>
        <v>0</v>
      </c>
      <c r="N580" s="214">
        <f t="shared" si="92"/>
        <v>0</v>
      </c>
      <c r="O580" s="220">
        <f t="shared" si="93"/>
        <v>0</v>
      </c>
      <c r="P580" s="221">
        <f t="shared" si="94"/>
        <v>0</v>
      </c>
      <c r="Q580" s="217" t="str">
        <f>IFERROR(VLOOKUP(B580,'[4]Выполнение 1'!$B$7:$D$236,3,0),"-")</f>
        <v>-</v>
      </c>
      <c r="R580" s="178" t="str">
        <f t="shared" si="95"/>
        <v>-</v>
      </c>
      <c r="S580" s="177"/>
      <c r="T580" s="184">
        <f t="shared" si="96"/>
        <v>0</v>
      </c>
      <c r="U580" s="224">
        <v>1</v>
      </c>
      <c r="V580" s="241">
        <v>4535.6000000000004</v>
      </c>
      <c r="W580" s="246">
        <v>1</v>
      </c>
      <c r="X580" s="246">
        <v>4535.6000000000004</v>
      </c>
      <c r="Y580" s="247">
        <f t="shared" si="97"/>
        <v>0</v>
      </c>
      <c r="Z580" s="247">
        <f t="shared" si="98"/>
        <v>0</v>
      </c>
      <c r="AA580" s="227">
        <f>IFERROR(VLOOKUP(B580,[5]Поставка!$B$3:$AA$2063,26,0),"-")</f>
        <v>4535.6000000000004</v>
      </c>
      <c r="AB580" s="229">
        <f>IFERROR(VLOOKUP(C580,'[6]Приложение №1'!$C$7:$F$124,4,0),"-")</f>
        <v>4.5356000000000005</v>
      </c>
    </row>
    <row r="581" spans="1:28" s="207" customFormat="1" x14ac:dyDescent="0.25">
      <c r="A581" s="204" t="s">
        <v>43</v>
      </c>
      <c r="B581" s="205" t="s">
        <v>1764</v>
      </c>
      <c r="C581" s="205" t="s">
        <v>1765</v>
      </c>
      <c r="D581" s="204">
        <v>2</v>
      </c>
      <c r="E581" s="206">
        <v>4528.7</v>
      </c>
      <c r="F581" s="206">
        <v>9057.4</v>
      </c>
      <c r="G581" s="173">
        <f>IFERROR(VLOOKUP(B581,'[1]ВОМ КГ-3 СОЭКС'!$C$3:$K$2063,9,0),"-")</f>
        <v>0</v>
      </c>
      <c r="H581" s="174">
        <f>IFERROR(VLOOKUP(B581,'[1]ВОМ КГ-3 СОЭКС'!$C$3:$L$2063,10,0),"-")</f>
        <v>0</v>
      </c>
      <c r="I581" s="175" t="str">
        <f>IFERROR(VLOOKUP(B581,[2]Отгрузки!$B$313:$C$510,2,0),"-")</f>
        <v>-</v>
      </c>
      <c r="J581" s="176" t="str">
        <f t="shared" ref="J581:J644" si="99">IFERROR(I581*E581,"-")</f>
        <v>-</v>
      </c>
      <c r="K581" s="179" t="str">
        <f>IFERROR(VLOOKUP(B581,'[3]08.10.25'!$B$305:$C$502,2,0),"-")</f>
        <v>-</v>
      </c>
      <c r="L581" s="180" t="str">
        <f t="shared" si="90"/>
        <v>-</v>
      </c>
      <c r="M581" s="181" t="str">
        <f t="shared" si="91"/>
        <v>-</v>
      </c>
      <c r="N581" s="214" t="str">
        <f t="shared" si="92"/>
        <v>-</v>
      </c>
      <c r="O581" s="220">
        <f t="shared" si="93"/>
        <v>0</v>
      </c>
      <c r="P581" s="221">
        <f t="shared" si="94"/>
        <v>0</v>
      </c>
      <c r="Q581" s="217" t="str">
        <f>IFERROR(VLOOKUP(B581,'[4]Выполнение 1'!$B$7:$D$236,3,0),"-")</f>
        <v>-</v>
      </c>
      <c r="R581" s="178" t="str">
        <f t="shared" si="95"/>
        <v>-</v>
      </c>
      <c r="S581" s="177"/>
      <c r="T581" s="184">
        <f t="shared" si="96"/>
        <v>0</v>
      </c>
      <c r="U581" s="224">
        <v>2</v>
      </c>
      <c r="V581" s="241">
        <v>9057.4</v>
      </c>
      <c r="W581" s="246">
        <v>2</v>
      </c>
      <c r="X581" s="246">
        <v>9057.4</v>
      </c>
      <c r="Y581" s="247">
        <f t="shared" si="97"/>
        <v>0</v>
      </c>
      <c r="Z581" s="247">
        <f t="shared" si="98"/>
        <v>0</v>
      </c>
      <c r="AA581" s="227" t="str">
        <f>IFERROR(VLOOKUP(B581,[5]Поставка!$B$3:$AA$2063,26,0),"-")</f>
        <v>-</v>
      </c>
      <c r="AB581" s="229" t="str">
        <f>IFERROR(VLOOKUP(C581,'[6]Приложение №1'!$C$7:$F$124,4,0),"-")</f>
        <v>-</v>
      </c>
    </row>
    <row r="582" spans="1:28" s="207" customFormat="1" x14ac:dyDescent="0.25">
      <c r="A582" s="204" t="s">
        <v>46</v>
      </c>
      <c r="B582" s="205" t="s">
        <v>1766</v>
      </c>
      <c r="C582" s="205" t="s">
        <v>1767</v>
      </c>
      <c r="D582" s="204">
        <v>1</v>
      </c>
      <c r="E582" s="206">
        <v>4386.3999999999996</v>
      </c>
      <c r="F582" s="206">
        <v>4386.3999999999996</v>
      </c>
      <c r="G582" s="173">
        <f>IFERROR(VLOOKUP(B582,'[1]ВОМ КГ-3 СОЭКС'!$C$3:$K$2063,9,0),"-")</f>
        <v>1</v>
      </c>
      <c r="H582" s="174">
        <f>IFERROR(VLOOKUP(B582,'[1]ВОМ КГ-3 СОЭКС'!$C$3:$L$2063,10,0),"-")</f>
        <v>4386.3999999999996</v>
      </c>
      <c r="I582" s="175">
        <f>IFERROR(VLOOKUP(B582,[2]Отгрузки!$B$313:$C$510,2,0),"-")</f>
        <v>1</v>
      </c>
      <c r="J582" s="176">
        <f t="shared" si="99"/>
        <v>4386.3999999999996</v>
      </c>
      <c r="K582" s="179">
        <f>IFERROR(VLOOKUP(B582,'[3]08.10.25'!$B$305:$C$502,2,0),"-")</f>
        <v>1</v>
      </c>
      <c r="L582" s="180">
        <f t="shared" si="90"/>
        <v>4386.3999999999996</v>
      </c>
      <c r="M582" s="181">
        <f t="shared" si="91"/>
        <v>0</v>
      </c>
      <c r="N582" s="214">
        <f t="shared" si="92"/>
        <v>0</v>
      </c>
      <c r="O582" s="220">
        <f t="shared" si="93"/>
        <v>0</v>
      </c>
      <c r="P582" s="221">
        <f t="shared" si="94"/>
        <v>0</v>
      </c>
      <c r="Q582" s="217" t="str">
        <f>IFERROR(VLOOKUP(B582,'[4]Выполнение 1'!$B$7:$D$236,3,0),"-")</f>
        <v>-</v>
      </c>
      <c r="R582" s="178" t="str">
        <f t="shared" si="95"/>
        <v>-</v>
      </c>
      <c r="S582" s="177"/>
      <c r="T582" s="184">
        <f t="shared" si="96"/>
        <v>0</v>
      </c>
      <c r="U582" s="224">
        <v>0</v>
      </c>
      <c r="V582" s="241">
        <v>0</v>
      </c>
      <c r="W582" s="246" t="s">
        <v>5183</v>
      </c>
      <c r="X582" s="246" t="s">
        <v>5183</v>
      </c>
      <c r="Y582" s="247">
        <f t="shared" si="97"/>
        <v>0</v>
      </c>
      <c r="Z582" s="247">
        <f t="shared" si="98"/>
        <v>0</v>
      </c>
      <c r="AA582" s="227" t="str">
        <f>IFERROR(VLOOKUP(B582,[5]Поставка!$B$3:$AA$2063,26,0),"-")</f>
        <v>-</v>
      </c>
      <c r="AB582" s="229">
        <f>IFERROR(VLOOKUP(C582,'[6]Приложение №1'!$C$7:$F$124,4,0),"-")</f>
        <v>4.3864000000000001</v>
      </c>
    </row>
    <row r="583" spans="1:28" s="207" customFormat="1" x14ac:dyDescent="0.25">
      <c r="A583" s="204" t="s">
        <v>49</v>
      </c>
      <c r="B583" s="205" t="s">
        <v>1768</v>
      </c>
      <c r="C583" s="205" t="s">
        <v>1769</v>
      </c>
      <c r="D583" s="204">
        <v>2</v>
      </c>
      <c r="E583" s="206">
        <v>4425.2</v>
      </c>
      <c r="F583" s="206">
        <v>8850.4</v>
      </c>
      <c r="G583" s="173">
        <f>IFERROR(VLOOKUP(B583,'[1]ВОМ КГ-3 СОЭКС'!$C$3:$K$2063,9,0),"-")</f>
        <v>2</v>
      </c>
      <c r="H583" s="174">
        <f>IFERROR(VLOOKUP(B583,'[1]ВОМ КГ-3 СОЭКС'!$C$3:$L$2063,10,0),"-")</f>
        <v>8850.4</v>
      </c>
      <c r="I583" s="175">
        <f>IFERROR(VLOOKUP(B583,[2]Отгрузки!$B$313:$C$510,2,0),"-")</f>
        <v>2</v>
      </c>
      <c r="J583" s="176">
        <f t="shared" si="99"/>
        <v>8850.4</v>
      </c>
      <c r="K583" s="179">
        <f>IFERROR(VLOOKUP(B583,'[3]08.10.25'!$B$305:$C$502,2,0),"-")</f>
        <v>2</v>
      </c>
      <c r="L583" s="180">
        <f t="shared" si="90"/>
        <v>8850.4</v>
      </c>
      <c r="M583" s="181">
        <f t="shared" si="91"/>
        <v>0</v>
      </c>
      <c r="N583" s="214">
        <f t="shared" si="92"/>
        <v>0</v>
      </c>
      <c r="O583" s="220">
        <f t="shared" si="93"/>
        <v>0</v>
      </c>
      <c r="P583" s="221">
        <f t="shared" si="94"/>
        <v>0</v>
      </c>
      <c r="Q583" s="217" t="str">
        <f>IFERROR(VLOOKUP(B583,'[4]Выполнение 1'!$B$7:$D$236,3,0),"-")</f>
        <v>-</v>
      </c>
      <c r="R583" s="178" t="str">
        <f t="shared" si="95"/>
        <v>-</v>
      </c>
      <c r="S583" s="177"/>
      <c r="T583" s="184">
        <f t="shared" si="96"/>
        <v>0</v>
      </c>
      <c r="U583" s="224">
        <v>0</v>
      </c>
      <c r="V583" s="241">
        <v>0</v>
      </c>
      <c r="W583" s="246" t="s">
        <v>5183</v>
      </c>
      <c r="X583" s="246" t="s">
        <v>5183</v>
      </c>
      <c r="Y583" s="247">
        <f t="shared" si="97"/>
        <v>0</v>
      </c>
      <c r="Z583" s="247">
        <f t="shared" si="98"/>
        <v>0</v>
      </c>
      <c r="AA583" s="227" t="str">
        <f>IFERROR(VLOOKUP(B583,[5]Поставка!$B$3:$AA$2063,26,0),"-")</f>
        <v>-</v>
      </c>
      <c r="AB583" s="229">
        <f>IFERROR(VLOOKUP(C583,'[6]Приложение №1'!$C$7:$F$124,4,0),"-")</f>
        <v>8.8504000000000005</v>
      </c>
    </row>
    <row r="584" spans="1:28" s="207" customFormat="1" x14ac:dyDescent="0.25">
      <c r="A584" s="204" t="s">
        <v>52</v>
      </c>
      <c r="B584" s="205" t="s">
        <v>1770</v>
      </c>
      <c r="C584" s="205" t="s">
        <v>1771</v>
      </c>
      <c r="D584" s="204">
        <v>1</v>
      </c>
      <c r="E584" s="206">
        <v>4386.3999999999996</v>
      </c>
      <c r="F584" s="206">
        <v>4386.3999999999996</v>
      </c>
      <c r="G584" s="173">
        <f>IFERROR(VLOOKUP(B584,'[1]ВОМ КГ-3 СОЭКС'!$C$3:$K$2063,9,0),"-")</f>
        <v>1</v>
      </c>
      <c r="H584" s="174">
        <f>IFERROR(VLOOKUP(B584,'[1]ВОМ КГ-3 СОЭКС'!$C$3:$L$2063,10,0),"-")</f>
        <v>4386.3999999999996</v>
      </c>
      <c r="I584" s="175">
        <f>IFERROR(VLOOKUP(B584,[2]Отгрузки!$B$313:$C$510,2,0),"-")</f>
        <v>1</v>
      </c>
      <c r="J584" s="176">
        <f t="shared" si="99"/>
        <v>4386.3999999999996</v>
      </c>
      <c r="K584" s="179">
        <f>IFERROR(VLOOKUP(B584,'[3]08.10.25'!$B$305:$C$502,2,0),"-")</f>
        <v>1</v>
      </c>
      <c r="L584" s="180">
        <f t="shared" si="90"/>
        <v>4386.3999999999996</v>
      </c>
      <c r="M584" s="181">
        <f t="shared" si="91"/>
        <v>0</v>
      </c>
      <c r="N584" s="214">
        <f t="shared" si="92"/>
        <v>0</v>
      </c>
      <c r="O584" s="220">
        <f t="shared" si="93"/>
        <v>0</v>
      </c>
      <c r="P584" s="221">
        <f t="shared" si="94"/>
        <v>0</v>
      </c>
      <c r="Q584" s="217" t="str">
        <f>IFERROR(VLOOKUP(B584,'[4]Выполнение 1'!$B$7:$D$236,3,0),"-")</f>
        <v>-</v>
      </c>
      <c r="R584" s="178" t="str">
        <f t="shared" si="95"/>
        <v>-</v>
      </c>
      <c r="S584" s="177"/>
      <c r="T584" s="184">
        <f t="shared" si="96"/>
        <v>0</v>
      </c>
      <c r="U584" s="224">
        <v>0</v>
      </c>
      <c r="V584" s="241">
        <v>0</v>
      </c>
      <c r="W584" s="246" t="s">
        <v>5183</v>
      </c>
      <c r="X584" s="246" t="s">
        <v>5183</v>
      </c>
      <c r="Y584" s="247">
        <f t="shared" si="97"/>
        <v>0</v>
      </c>
      <c r="Z584" s="247">
        <f t="shared" si="98"/>
        <v>0</v>
      </c>
      <c r="AA584" s="227" t="str">
        <f>IFERROR(VLOOKUP(B584,[5]Поставка!$B$3:$AA$2063,26,0),"-")</f>
        <v>-</v>
      </c>
      <c r="AB584" s="229">
        <f>IFERROR(VLOOKUP(C584,'[6]Приложение №1'!$C$7:$F$124,4,0),"-")</f>
        <v>4.3864000000000001</v>
      </c>
    </row>
    <row r="585" spans="1:28" s="207" customFormat="1" x14ac:dyDescent="0.25">
      <c r="A585" s="204" t="s">
        <v>55</v>
      </c>
      <c r="B585" s="205" t="s">
        <v>1772</v>
      </c>
      <c r="C585" s="205" t="s">
        <v>1773</v>
      </c>
      <c r="D585" s="204">
        <v>2</v>
      </c>
      <c r="E585" s="206">
        <v>242.1</v>
      </c>
      <c r="F585" s="206">
        <v>484.2</v>
      </c>
      <c r="G585" s="173">
        <f>IFERROR(VLOOKUP(B585,'[1]ВОМ КГ-3 СОЭКС'!$C$3:$K$2063,9,0),"-")</f>
        <v>2</v>
      </c>
      <c r="H585" s="174">
        <f>IFERROR(VLOOKUP(B585,'[1]ВОМ КГ-3 СОЭКС'!$C$3:$L$2063,10,0),"-")</f>
        <v>484.2</v>
      </c>
      <c r="I585" s="175">
        <f>IFERROR(VLOOKUP(B585,[2]Отгрузки!$B$313:$C$510,2,0),"-")</f>
        <v>2</v>
      </c>
      <c r="J585" s="176">
        <f t="shared" si="99"/>
        <v>484.2</v>
      </c>
      <c r="K585" s="179">
        <f>IFERROR(VLOOKUP(B585,'[3]08.10.25'!$B$305:$C$502,2,0),"-")</f>
        <v>2</v>
      </c>
      <c r="L585" s="180">
        <f t="shared" si="90"/>
        <v>484.2</v>
      </c>
      <c r="M585" s="181">
        <f t="shared" si="91"/>
        <v>0</v>
      </c>
      <c r="N585" s="214">
        <f t="shared" si="92"/>
        <v>0</v>
      </c>
      <c r="O585" s="220">
        <f t="shared" si="93"/>
        <v>0</v>
      </c>
      <c r="P585" s="221">
        <f t="shared" si="94"/>
        <v>0</v>
      </c>
      <c r="Q585" s="217" t="str">
        <f>IFERROR(VLOOKUP(B585,'[4]Выполнение 1'!$B$7:$D$236,3,0),"-")</f>
        <v>-</v>
      </c>
      <c r="R585" s="178" t="str">
        <f t="shared" si="95"/>
        <v>-</v>
      </c>
      <c r="S585" s="177"/>
      <c r="T585" s="184">
        <f t="shared" si="96"/>
        <v>0</v>
      </c>
      <c r="U585" s="224">
        <v>0</v>
      </c>
      <c r="V585" s="241">
        <v>0</v>
      </c>
      <c r="W585" s="246" t="s">
        <v>5183</v>
      </c>
      <c r="X585" s="246" t="s">
        <v>5183</v>
      </c>
      <c r="Y585" s="247">
        <f t="shared" si="97"/>
        <v>0</v>
      </c>
      <c r="Z585" s="247">
        <f t="shared" si="98"/>
        <v>0</v>
      </c>
      <c r="AA585" s="227">
        <f>IFERROR(VLOOKUP(B585,[5]Поставка!$B$3:$AA$2063,26,0),"-")</f>
        <v>484.2</v>
      </c>
      <c r="AB585" s="229" t="str">
        <f>IFERROR(VLOOKUP(C585,'[6]Приложение №1'!$C$7:$F$124,4,0),"-")</f>
        <v>-</v>
      </c>
    </row>
    <row r="586" spans="1:28" s="207" customFormat="1" x14ac:dyDescent="0.25">
      <c r="A586" s="204" t="s">
        <v>58</v>
      </c>
      <c r="B586" s="205" t="s">
        <v>1774</v>
      </c>
      <c r="C586" s="205" t="s">
        <v>1775</v>
      </c>
      <c r="D586" s="204">
        <v>6</v>
      </c>
      <c r="E586" s="206">
        <v>242.1</v>
      </c>
      <c r="F586" s="206">
        <v>1452.6</v>
      </c>
      <c r="G586" s="173">
        <f>IFERROR(VLOOKUP(B586,'[1]ВОМ КГ-3 СОЭКС'!$C$3:$K$2063,9,0),"-")</f>
        <v>6</v>
      </c>
      <c r="H586" s="174">
        <f>IFERROR(VLOOKUP(B586,'[1]ВОМ КГ-3 СОЭКС'!$C$3:$L$2063,10,0),"-")</f>
        <v>1452.6</v>
      </c>
      <c r="I586" s="175">
        <f>IFERROR(VLOOKUP(B586,[2]Отгрузки!$B$313:$C$510,2,0),"-")</f>
        <v>7</v>
      </c>
      <c r="J586" s="176">
        <f t="shared" si="99"/>
        <v>1694.7</v>
      </c>
      <c r="K586" s="179">
        <f>IFERROR(VLOOKUP(B586,'[3]08.10.25'!$B$305:$C$502,2,0),"-")</f>
        <v>6</v>
      </c>
      <c r="L586" s="180">
        <f t="shared" si="90"/>
        <v>1452.6</v>
      </c>
      <c r="M586" s="181">
        <f t="shared" si="91"/>
        <v>-1</v>
      </c>
      <c r="N586" s="214">
        <f t="shared" si="92"/>
        <v>-242.1</v>
      </c>
      <c r="O586" s="220">
        <f t="shared" si="93"/>
        <v>0</v>
      </c>
      <c r="P586" s="221">
        <f t="shared" si="94"/>
        <v>0</v>
      </c>
      <c r="Q586" s="217" t="str">
        <f>IFERROR(VLOOKUP(B586,'[4]Выполнение 1'!$B$7:$D$236,3,0),"-")</f>
        <v>-</v>
      </c>
      <c r="R586" s="178" t="str">
        <f t="shared" si="95"/>
        <v>-</v>
      </c>
      <c r="S586" s="177"/>
      <c r="T586" s="184">
        <f t="shared" si="96"/>
        <v>0</v>
      </c>
      <c r="U586" s="224">
        <v>0</v>
      </c>
      <c r="V586" s="241">
        <v>0</v>
      </c>
      <c r="W586" s="246" t="s">
        <v>5183</v>
      </c>
      <c r="X586" s="246" t="s">
        <v>5183</v>
      </c>
      <c r="Y586" s="247">
        <f t="shared" si="97"/>
        <v>0</v>
      </c>
      <c r="Z586" s="247">
        <f t="shared" si="98"/>
        <v>0</v>
      </c>
      <c r="AA586" s="227">
        <f>IFERROR(VLOOKUP(B586,[5]Поставка!$B$3:$AA$2063,26,0),"-")</f>
        <v>1694.7</v>
      </c>
      <c r="AB586" s="229" t="str">
        <f>IFERROR(VLOOKUP(C586,'[6]Приложение №1'!$C$7:$F$124,4,0),"-")</f>
        <v>-</v>
      </c>
    </row>
    <row r="587" spans="1:28" s="207" customFormat="1" x14ac:dyDescent="0.25">
      <c r="A587" s="204" t="s">
        <v>61</v>
      </c>
      <c r="B587" s="205" t="s">
        <v>1776</v>
      </c>
      <c r="C587" s="205" t="s">
        <v>1777</v>
      </c>
      <c r="D587" s="204">
        <v>2</v>
      </c>
      <c r="E587" s="206">
        <v>686</v>
      </c>
      <c r="F587" s="206">
        <v>1372</v>
      </c>
      <c r="G587" s="173">
        <f>IFERROR(VLOOKUP(B587,'[1]ВОМ КГ-3 СОЭКС'!$C$3:$K$2063,9,0),"-")</f>
        <v>2</v>
      </c>
      <c r="H587" s="174">
        <f>IFERROR(VLOOKUP(B587,'[1]ВОМ КГ-3 СОЭКС'!$C$3:$L$2063,10,0),"-")</f>
        <v>1372</v>
      </c>
      <c r="I587" s="175">
        <f>IFERROR(VLOOKUP(B587,[2]Отгрузки!$B$313:$C$510,2,0),"-")</f>
        <v>2</v>
      </c>
      <c r="J587" s="176">
        <f t="shared" si="99"/>
        <v>1372</v>
      </c>
      <c r="K587" s="179">
        <f>IFERROR(VLOOKUP(B587,'[3]08.10.25'!$B$305:$C$502,2,0),"-")</f>
        <v>2</v>
      </c>
      <c r="L587" s="180">
        <f t="shared" si="90"/>
        <v>1372</v>
      </c>
      <c r="M587" s="181">
        <f t="shared" si="91"/>
        <v>0</v>
      </c>
      <c r="N587" s="214">
        <f t="shared" si="92"/>
        <v>0</v>
      </c>
      <c r="O587" s="220">
        <f t="shared" si="93"/>
        <v>0</v>
      </c>
      <c r="P587" s="221">
        <f t="shared" si="94"/>
        <v>0</v>
      </c>
      <c r="Q587" s="217" t="str">
        <f>IFERROR(VLOOKUP(B587,'[4]Выполнение 1'!$B$7:$D$236,3,0),"-")</f>
        <v>-</v>
      </c>
      <c r="R587" s="178" t="str">
        <f t="shared" si="95"/>
        <v>-</v>
      </c>
      <c r="S587" s="177"/>
      <c r="T587" s="184">
        <f t="shared" si="96"/>
        <v>0</v>
      </c>
      <c r="U587" s="224">
        <v>0</v>
      </c>
      <c r="V587" s="241">
        <v>0</v>
      </c>
      <c r="W587" s="246" t="s">
        <v>5183</v>
      </c>
      <c r="X587" s="246" t="s">
        <v>5183</v>
      </c>
      <c r="Y587" s="247">
        <f t="shared" si="97"/>
        <v>0</v>
      </c>
      <c r="Z587" s="247">
        <f t="shared" si="98"/>
        <v>0</v>
      </c>
      <c r="AA587" s="227">
        <f>IFERROR(VLOOKUP(B587,[5]Поставка!$B$3:$AA$2063,26,0),"-")</f>
        <v>686</v>
      </c>
      <c r="AB587" s="229">
        <f>IFERROR(VLOOKUP(C587,'[6]Приложение №1'!$C$7:$F$124,4,0),"-")</f>
        <v>0.68600000000000005</v>
      </c>
    </row>
    <row r="588" spans="1:28" s="207" customFormat="1" x14ac:dyDescent="0.25">
      <c r="A588" s="204" t="s">
        <v>64</v>
      </c>
      <c r="B588" s="205" t="s">
        <v>1778</v>
      </c>
      <c r="C588" s="205" t="s">
        <v>1779</v>
      </c>
      <c r="D588" s="204">
        <v>2</v>
      </c>
      <c r="E588" s="206">
        <v>697.7</v>
      </c>
      <c r="F588" s="206">
        <v>1395.4</v>
      </c>
      <c r="G588" s="173">
        <f>IFERROR(VLOOKUP(B588,'[1]ВОМ КГ-3 СОЭКС'!$C$3:$K$2063,9,0),"-")</f>
        <v>2</v>
      </c>
      <c r="H588" s="174">
        <f>IFERROR(VLOOKUP(B588,'[1]ВОМ КГ-3 СОЭКС'!$C$3:$L$2063,10,0),"-")</f>
        <v>1395.4</v>
      </c>
      <c r="I588" s="175">
        <f>IFERROR(VLOOKUP(B588,[2]Отгрузки!$B$313:$C$510,2,0),"-")</f>
        <v>5</v>
      </c>
      <c r="J588" s="176">
        <f t="shared" si="99"/>
        <v>3488.5</v>
      </c>
      <c r="K588" s="179">
        <f>IFERROR(VLOOKUP(B588,'[3]08.10.25'!$B$305:$C$502,2,0),"-")</f>
        <v>2</v>
      </c>
      <c r="L588" s="180">
        <f t="shared" si="90"/>
        <v>1395.4</v>
      </c>
      <c r="M588" s="181">
        <f t="shared" si="91"/>
        <v>-3</v>
      </c>
      <c r="N588" s="214">
        <f t="shared" si="92"/>
        <v>-2093.1000000000004</v>
      </c>
      <c r="O588" s="220">
        <f t="shared" si="93"/>
        <v>0</v>
      </c>
      <c r="P588" s="221">
        <f t="shared" si="94"/>
        <v>0</v>
      </c>
      <c r="Q588" s="217" t="str">
        <f>IFERROR(VLOOKUP(B588,'[4]Выполнение 1'!$B$7:$D$236,3,0),"-")</f>
        <v>-</v>
      </c>
      <c r="R588" s="178" t="str">
        <f t="shared" si="95"/>
        <v>-</v>
      </c>
      <c r="S588" s="177"/>
      <c r="T588" s="184">
        <f t="shared" si="96"/>
        <v>0</v>
      </c>
      <c r="U588" s="224">
        <v>0</v>
      </c>
      <c r="V588" s="241">
        <v>0</v>
      </c>
      <c r="W588" s="246" t="s">
        <v>5183</v>
      </c>
      <c r="X588" s="246" t="s">
        <v>5183</v>
      </c>
      <c r="Y588" s="247">
        <f t="shared" si="97"/>
        <v>0</v>
      </c>
      <c r="Z588" s="247">
        <f t="shared" si="98"/>
        <v>0</v>
      </c>
      <c r="AA588" s="227">
        <f>IFERROR(VLOOKUP(B588,[5]Поставка!$B$3:$AA$2063,26,0),"-")</f>
        <v>2790.8</v>
      </c>
      <c r="AB588" s="229">
        <f>IFERROR(VLOOKUP(C588,'[6]Приложение №1'!$C$7:$F$124,4,0),"-")</f>
        <v>1.3954000000000002</v>
      </c>
    </row>
    <row r="589" spans="1:28" s="207" customFormat="1" x14ac:dyDescent="0.25">
      <c r="A589" s="204" t="s">
        <v>67</v>
      </c>
      <c r="B589" s="205" t="s">
        <v>1780</v>
      </c>
      <c r="C589" s="205" t="s">
        <v>1781</v>
      </c>
      <c r="D589" s="204">
        <v>4</v>
      </c>
      <c r="E589" s="206">
        <v>673.5</v>
      </c>
      <c r="F589" s="206">
        <v>2694</v>
      </c>
      <c r="G589" s="173">
        <f>IFERROR(VLOOKUP(B589,'[1]ВОМ КГ-3 СОЭКС'!$C$3:$K$2063,9,0),"-")</f>
        <v>4</v>
      </c>
      <c r="H589" s="174">
        <f>IFERROR(VLOOKUP(B589,'[1]ВОМ КГ-3 СОЭКС'!$C$3:$L$2063,10,0),"-")</f>
        <v>2694</v>
      </c>
      <c r="I589" s="175">
        <f>IFERROR(VLOOKUP(B589,[2]Отгрузки!$B$313:$C$510,2,0),"-")</f>
        <v>5</v>
      </c>
      <c r="J589" s="176">
        <f t="shared" si="99"/>
        <v>3367.5</v>
      </c>
      <c r="K589" s="179">
        <f>IFERROR(VLOOKUP(B589,'[3]08.10.25'!$B$305:$C$502,2,0),"-")</f>
        <v>5</v>
      </c>
      <c r="L589" s="180">
        <f t="shared" si="90"/>
        <v>3367.5</v>
      </c>
      <c r="M589" s="181">
        <f t="shared" si="91"/>
        <v>0</v>
      </c>
      <c r="N589" s="214">
        <f t="shared" si="92"/>
        <v>0</v>
      </c>
      <c r="O589" s="220">
        <f t="shared" si="93"/>
        <v>-1</v>
      </c>
      <c r="P589" s="221">
        <f t="shared" si="94"/>
        <v>-673.5</v>
      </c>
      <c r="Q589" s="217" t="str">
        <f>IFERROR(VLOOKUP(B589,'[4]Выполнение 1'!$B$7:$D$236,3,0),"-")</f>
        <v>-</v>
      </c>
      <c r="R589" s="178" t="str">
        <f t="shared" si="95"/>
        <v>-</v>
      </c>
      <c r="S589" s="177"/>
      <c r="T589" s="184">
        <f t="shared" si="96"/>
        <v>0</v>
      </c>
      <c r="U589" s="224">
        <v>0</v>
      </c>
      <c r="V589" s="241">
        <v>0</v>
      </c>
      <c r="W589" s="246" t="s">
        <v>5183</v>
      </c>
      <c r="X589" s="246" t="s">
        <v>5183</v>
      </c>
      <c r="Y589" s="247">
        <f t="shared" si="97"/>
        <v>0</v>
      </c>
      <c r="Z589" s="247">
        <f t="shared" si="98"/>
        <v>0</v>
      </c>
      <c r="AA589" s="227">
        <f>IFERROR(VLOOKUP(B589,[5]Поставка!$B$3:$AA$2063,26,0),"-")</f>
        <v>3367.5</v>
      </c>
      <c r="AB589" s="229">
        <f>IFERROR(VLOOKUP(C589,'[6]Приложение №1'!$C$7:$F$124,4,0),"-")</f>
        <v>2.694</v>
      </c>
    </row>
    <row r="590" spans="1:28" s="207" customFormat="1" x14ac:dyDescent="0.25">
      <c r="A590" s="204" t="s">
        <v>70</v>
      </c>
      <c r="B590" s="205" t="s">
        <v>1782</v>
      </c>
      <c r="C590" s="205" t="s">
        <v>1783</v>
      </c>
      <c r="D590" s="204">
        <v>8</v>
      </c>
      <c r="E590" s="206">
        <v>673.5</v>
      </c>
      <c r="F590" s="206">
        <v>5388</v>
      </c>
      <c r="G590" s="173">
        <f>IFERROR(VLOOKUP(B590,'[1]ВОМ КГ-3 СОЭКС'!$C$3:$K$2063,9,0),"-")</f>
        <v>8</v>
      </c>
      <c r="H590" s="174">
        <f>IFERROR(VLOOKUP(B590,'[1]ВОМ КГ-3 СОЭКС'!$C$3:$L$2063,10,0),"-")</f>
        <v>5388</v>
      </c>
      <c r="I590" s="175">
        <f>IFERROR(VLOOKUP(B590,[2]Отгрузки!$B$313:$C$510,2,0),"-")</f>
        <v>6</v>
      </c>
      <c r="J590" s="176">
        <f t="shared" si="99"/>
        <v>4041</v>
      </c>
      <c r="K590" s="179">
        <f>IFERROR(VLOOKUP(B590,'[3]08.10.25'!$B$305:$C$502,2,0),"-")</f>
        <v>7</v>
      </c>
      <c r="L590" s="180">
        <f t="shared" si="90"/>
        <v>4714.5</v>
      </c>
      <c r="M590" s="181">
        <f t="shared" si="91"/>
        <v>1</v>
      </c>
      <c r="N590" s="214">
        <f t="shared" si="92"/>
        <v>673.5</v>
      </c>
      <c r="O590" s="220">
        <f t="shared" si="93"/>
        <v>1</v>
      </c>
      <c r="P590" s="221">
        <f t="shared" si="94"/>
        <v>673.5</v>
      </c>
      <c r="Q590" s="217" t="str">
        <f>IFERROR(VLOOKUP(B590,'[4]Выполнение 1'!$B$7:$D$236,3,0),"-")</f>
        <v>-</v>
      </c>
      <c r="R590" s="178" t="str">
        <f t="shared" si="95"/>
        <v>-</v>
      </c>
      <c r="S590" s="177"/>
      <c r="T590" s="184">
        <f t="shared" si="96"/>
        <v>0</v>
      </c>
      <c r="U590" s="224">
        <v>0</v>
      </c>
      <c r="V590" s="241">
        <v>0</v>
      </c>
      <c r="W590" s="246" t="s">
        <v>5183</v>
      </c>
      <c r="X590" s="246" t="s">
        <v>5183</v>
      </c>
      <c r="Y590" s="247">
        <f t="shared" si="97"/>
        <v>0</v>
      </c>
      <c r="Z590" s="247">
        <f t="shared" si="98"/>
        <v>0</v>
      </c>
      <c r="AA590" s="227">
        <f>IFERROR(VLOOKUP(B590,[5]Поставка!$B$3:$AA$2063,26,0),"-")</f>
        <v>4041</v>
      </c>
      <c r="AB590" s="229">
        <f>IFERROR(VLOOKUP(C590,'[6]Приложение №1'!$C$7:$F$124,4,0),"-")</f>
        <v>4.0410000000000004</v>
      </c>
    </row>
    <row r="591" spans="1:28" s="207" customFormat="1" x14ac:dyDescent="0.25">
      <c r="A591" s="204" t="s">
        <v>73</v>
      </c>
      <c r="B591" s="205" t="s">
        <v>1784</v>
      </c>
      <c r="C591" s="205" t="s">
        <v>1785</v>
      </c>
      <c r="D591" s="204">
        <v>8</v>
      </c>
      <c r="E591" s="206">
        <v>685.2</v>
      </c>
      <c r="F591" s="206">
        <v>5481.6</v>
      </c>
      <c r="G591" s="173">
        <f>IFERROR(VLOOKUP(B591,'[1]ВОМ КГ-3 СОЭКС'!$C$3:$K$2063,9,0),"-")</f>
        <v>8</v>
      </c>
      <c r="H591" s="174">
        <f>IFERROR(VLOOKUP(B591,'[1]ВОМ КГ-3 СОЭКС'!$C$3:$L$2063,10,0),"-")</f>
        <v>5481.6</v>
      </c>
      <c r="I591" s="175">
        <f>IFERROR(VLOOKUP(B591,[2]Отгрузки!$B$313:$C$510,2,0),"-")</f>
        <v>9</v>
      </c>
      <c r="J591" s="176">
        <f t="shared" si="99"/>
        <v>6166.8</v>
      </c>
      <c r="K591" s="179">
        <f>IFERROR(VLOOKUP(B591,'[3]08.10.25'!$B$305:$C$502,2,0),"-")</f>
        <v>8</v>
      </c>
      <c r="L591" s="180">
        <f t="shared" si="90"/>
        <v>5481.6</v>
      </c>
      <c r="M591" s="181">
        <f t="shared" si="91"/>
        <v>-1</v>
      </c>
      <c r="N591" s="214">
        <f t="shared" si="92"/>
        <v>-685.2</v>
      </c>
      <c r="O591" s="220">
        <f t="shared" si="93"/>
        <v>0</v>
      </c>
      <c r="P591" s="221">
        <f t="shared" si="94"/>
        <v>0</v>
      </c>
      <c r="Q591" s="217" t="str">
        <f>IFERROR(VLOOKUP(B591,'[4]Выполнение 1'!$B$7:$D$236,3,0),"-")</f>
        <v>-</v>
      </c>
      <c r="R591" s="178" t="str">
        <f t="shared" si="95"/>
        <v>-</v>
      </c>
      <c r="S591" s="177"/>
      <c r="T591" s="184">
        <f t="shared" si="96"/>
        <v>0</v>
      </c>
      <c r="U591" s="224">
        <v>0</v>
      </c>
      <c r="V591" s="241">
        <v>0</v>
      </c>
      <c r="W591" s="246" t="s">
        <v>5183</v>
      </c>
      <c r="X591" s="246" t="s">
        <v>5183</v>
      </c>
      <c r="Y591" s="247">
        <f t="shared" si="97"/>
        <v>0</v>
      </c>
      <c r="Z591" s="247">
        <f t="shared" si="98"/>
        <v>0</v>
      </c>
      <c r="AA591" s="227">
        <f>IFERROR(VLOOKUP(B591,[5]Поставка!$B$3:$AA$2063,26,0),"-")</f>
        <v>3426</v>
      </c>
      <c r="AB591" s="229">
        <f>IFERROR(VLOOKUP(C591,'[6]Приложение №1'!$C$7:$F$124,4,0),"-")</f>
        <v>1.3704000000000001</v>
      </c>
    </row>
    <row r="592" spans="1:28" s="207" customFormat="1" x14ac:dyDescent="0.25">
      <c r="A592" s="204" t="s">
        <v>76</v>
      </c>
      <c r="B592" s="205" t="s">
        <v>1786</v>
      </c>
      <c r="C592" s="205" t="s">
        <v>1787</v>
      </c>
      <c r="D592" s="204">
        <v>16</v>
      </c>
      <c r="E592" s="206">
        <v>673.5</v>
      </c>
      <c r="F592" s="206">
        <v>10776</v>
      </c>
      <c r="G592" s="173">
        <f>IFERROR(VLOOKUP(B592,'[1]ВОМ КГ-3 СОЭКС'!$C$3:$K$2063,9,0),"-")</f>
        <v>12</v>
      </c>
      <c r="H592" s="174">
        <f>IFERROR(VLOOKUP(B592,'[1]ВОМ КГ-3 СОЭКС'!$C$3:$L$2063,10,0),"-")</f>
        <v>8082</v>
      </c>
      <c r="I592" s="175">
        <f>IFERROR(VLOOKUP(B592,[2]Отгрузки!$B$313:$C$510,2,0),"-")</f>
        <v>15</v>
      </c>
      <c r="J592" s="176">
        <f t="shared" si="99"/>
        <v>10102.5</v>
      </c>
      <c r="K592" s="179">
        <f>IFERROR(VLOOKUP(B592,'[3]08.10.25'!$B$305:$C$502,2,0),"-")</f>
        <v>14</v>
      </c>
      <c r="L592" s="180">
        <f t="shared" si="90"/>
        <v>9429</v>
      </c>
      <c r="M592" s="181">
        <f t="shared" si="91"/>
        <v>-1</v>
      </c>
      <c r="N592" s="214">
        <f t="shared" si="92"/>
        <v>-673.5</v>
      </c>
      <c r="O592" s="220">
        <f t="shared" si="93"/>
        <v>-2</v>
      </c>
      <c r="P592" s="221">
        <f t="shared" si="94"/>
        <v>-1347</v>
      </c>
      <c r="Q592" s="217" t="str">
        <f>IFERROR(VLOOKUP(B592,'[4]Выполнение 1'!$B$7:$D$236,3,0),"-")</f>
        <v>-</v>
      </c>
      <c r="R592" s="178" t="str">
        <f t="shared" si="95"/>
        <v>-</v>
      </c>
      <c r="S592" s="177"/>
      <c r="T592" s="184">
        <f t="shared" si="96"/>
        <v>0</v>
      </c>
      <c r="U592" s="224">
        <v>4</v>
      </c>
      <c r="V592" s="241">
        <v>2694</v>
      </c>
      <c r="W592" s="246">
        <v>4</v>
      </c>
      <c r="X592" s="246">
        <v>2694</v>
      </c>
      <c r="Y592" s="247">
        <f t="shared" si="97"/>
        <v>0</v>
      </c>
      <c r="Z592" s="247">
        <f t="shared" si="98"/>
        <v>0</v>
      </c>
      <c r="AA592" s="227">
        <f>IFERROR(VLOOKUP(B592,[5]Поставка!$B$3:$AA$2063,26,0),"-")</f>
        <v>6061.5</v>
      </c>
      <c r="AB592" s="229">
        <f>IFERROR(VLOOKUP(C592,'[6]Приложение №1'!$C$7:$F$124,4,0),"-")</f>
        <v>5.3879999999999999</v>
      </c>
    </row>
    <row r="593" spans="1:28" s="207" customFormat="1" x14ac:dyDescent="0.25">
      <c r="A593" s="204" t="s">
        <v>79</v>
      </c>
      <c r="B593" s="205" t="s">
        <v>1788</v>
      </c>
      <c r="C593" s="205" t="s">
        <v>1789</v>
      </c>
      <c r="D593" s="204">
        <v>7</v>
      </c>
      <c r="E593" s="206">
        <v>673.5</v>
      </c>
      <c r="F593" s="206">
        <v>4714.5</v>
      </c>
      <c r="G593" s="173">
        <f>IFERROR(VLOOKUP(B593,'[1]ВОМ КГ-3 СОЭКС'!$C$3:$K$2063,9,0),"-")</f>
        <v>6</v>
      </c>
      <c r="H593" s="174">
        <f>IFERROR(VLOOKUP(B593,'[1]ВОМ КГ-3 СОЭКС'!$C$3:$L$2063,10,0),"-")</f>
        <v>4041</v>
      </c>
      <c r="I593" s="175">
        <f>IFERROR(VLOOKUP(B593,[2]Отгрузки!$B$313:$C$510,2,0),"-")</f>
        <v>5</v>
      </c>
      <c r="J593" s="176">
        <f t="shared" si="99"/>
        <v>3367.5</v>
      </c>
      <c r="K593" s="179">
        <f>IFERROR(VLOOKUP(B593,'[3]08.10.25'!$B$305:$C$502,2,0),"-")</f>
        <v>5</v>
      </c>
      <c r="L593" s="180">
        <f t="shared" si="90"/>
        <v>3367.5</v>
      </c>
      <c r="M593" s="181">
        <f t="shared" si="91"/>
        <v>0</v>
      </c>
      <c r="N593" s="214">
        <f t="shared" si="92"/>
        <v>0</v>
      </c>
      <c r="O593" s="220">
        <f t="shared" si="93"/>
        <v>1</v>
      </c>
      <c r="P593" s="221">
        <f t="shared" si="94"/>
        <v>673.5</v>
      </c>
      <c r="Q593" s="217" t="str">
        <f>IFERROR(VLOOKUP(B593,'[4]Выполнение 1'!$B$7:$D$236,3,0),"-")</f>
        <v>-</v>
      </c>
      <c r="R593" s="178" t="str">
        <f t="shared" si="95"/>
        <v>-</v>
      </c>
      <c r="S593" s="177"/>
      <c r="T593" s="184">
        <f t="shared" si="96"/>
        <v>0</v>
      </c>
      <c r="U593" s="224">
        <v>1</v>
      </c>
      <c r="V593" s="241">
        <v>673.5</v>
      </c>
      <c r="W593" s="246">
        <v>1</v>
      </c>
      <c r="X593" s="246">
        <v>673.5</v>
      </c>
      <c r="Y593" s="247">
        <f t="shared" si="97"/>
        <v>0</v>
      </c>
      <c r="Z593" s="247">
        <f t="shared" si="98"/>
        <v>0</v>
      </c>
      <c r="AA593" s="227">
        <f>IFERROR(VLOOKUP(B593,[5]Поставка!$B$3:$AA$2063,26,0),"-")</f>
        <v>2020.5</v>
      </c>
      <c r="AB593" s="229">
        <f>IFERROR(VLOOKUP(C593,'[6]Приложение №1'!$C$7:$F$124,4,0),"-")</f>
        <v>1.347</v>
      </c>
    </row>
    <row r="594" spans="1:28" s="207" customFormat="1" x14ac:dyDescent="0.25">
      <c r="A594" s="204" t="s">
        <v>82</v>
      </c>
      <c r="B594" s="205" t="s">
        <v>1790</v>
      </c>
      <c r="C594" s="205" t="s">
        <v>1791</v>
      </c>
      <c r="D594" s="204">
        <v>6</v>
      </c>
      <c r="E594" s="206">
        <v>685.2</v>
      </c>
      <c r="F594" s="206">
        <v>4111.2</v>
      </c>
      <c r="G594" s="173">
        <f>IFERROR(VLOOKUP(B594,'[1]ВОМ КГ-3 СОЭКС'!$C$3:$K$2063,9,0),"-")</f>
        <v>5</v>
      </c>
      <c r="H594" s="174">
        <f>IFERROR(VLOOKUP(B594,'[1]ВОМ КГ-3 СОЭКС'!$C$3:$L$2063,10,0),"-")</f>
        <v>3426</v>
      </c>
      <c r="I594" s="175">
        <f>IFERROR(VLOOKUP(B594,[2]Отгрузки!$B$313:$C$510,2,0),"-")</f>
        <v>6</v>
      </c>
      <c r="J594" s="176">
        <f t="shared" si="99"/>
        <v>4111.2000000000007</v>
      </c>
      <c r="K594" s="179">
        <f>IFERROR(VLOOKUP(B594,'[3]08.10.25'!$B$305:$C$502,2,0),"-")</f>
        <v>6</v>
      </c>
      <c r="L594" s="180">
        <f t="shared" si="90"/>
        <v>4111.2000000000007</v>
      </c>
      <c r="M594" s="181">
        <f t="shared" si="91"/>
        <v>0</v>
      </c>
      <c r="N594" s="214">
        <f t="shared" si="92"/>
        <v>0</v>
      </c>
      <c r="O594" s="220">
        <f t="shared" si="93"/>
        <v>-1</v>
      </c>
      <c r="P594" s="221">
        <f t="shared" si="94"/>
        <v>-685.2</v>
      </c>
      <c r="Q594" s="217" t="str">
        <f>IFERROR(VLOOKUP(B594,'[4]Выполнение 1'!$B$7:$D$236,3,0),"-")</f>
        <v>-</v>
      </c>
      <c r="R594" s="178" t="str">
        <f t="shared" si="95"/>
        <v>-</v>
      </c>
      <c r="S594" s="177"/>
      <c r="T594" s="184">
        <f t="shared" si="96"/>
        <v>0</v>
      </c>
      <c r="U594" s="224">
        <v>1</v>
      </c>
      <c r="V594" s="241">
        <v>685.19999999999914</v>
      </c>
      <c r="W594" s="246">
        <v>1</v>
      </c>
      <c r="X594" s="246">
        <v>685.2</v>
      </c>
      <c r="Y594" s="247">
        <f t="shared" si="97"/>
        <v>0</v>
      </c>
      <c r="Z594" s="247">
        <f t="shared" si="98"/>
        <v>0</v>
      </c>
      <c r="AA594" s="227">
        <f>IFERROR(VLOOKUP(B594,[5]Поставка!$B$3:$AA$2063,26,0),"-")</f>
        <v>2740.8</v>
      </c>
      <c r="AB594" s="229">
        <f>IFERROR(VLOOKUP(C594,'[6]Приложение №1'!$C$7:$F$124,4,0),"-")</f>
        <v>1.3704000000000001</v>
      </c>
    </row>
    <row r="595" spans="1:28" s="207" customFormat="1" x14ac:dyDescent="0.25">
      <c r="A595" s="204" t="s">
        <v>85</v>
      </c>
      <c r="B595" s="205" t="s">
        <v>1792</v>
      </c>
      <c r="C595" s="205" t="s">
        <v>1793</v>
      </c>
      <c r="D595" s="204">
        <v>12</v>
      </c>
      <c r="E595" s="206">
        <v>686</v>
      </c>
      <c r="F595" s="206">
        <v>8232</v>
      </c>
      <c r="G595" s="173">
        <f>IFERROR(VLOOKUP(B595,'[1]ВОМ КГ-3 СОЭКС'!$C$3:$K$2063,9,0),"-")</f>
        <v>8</v>
      </c>
      <c r="H595" s="174">
        <f>IFERROR(VLOOKUP(B595,'[1]ВОМ КГ-3 СОЭКС'!$C$3:$L$2063,10,0),"-")</f>
        <v>5488</v>
      </c>
      <c r="I595" s="175">
        <f>IFERROR(VLOOKUP(B595,[2]Отгрузки!$B$313:$C$510,2,0),"-")</f>
        <v>8</v>
      </c>
      <c r="J595" s="176">
        <f t="shared" si="99"/>
        <v>5488</v>
      </c>
      <c r="K595" s="179">
        <f>IFERROR(VLOOKUP(B595,'[3]08.10.25'!$B$305:$C$502,2,0),"-")</f>
        <v>7</v>
      </c>
      <c r="L595" s="180">
        <f t="shared" si="90"/>
        <v>4802</v>
      </c>
      <c r="M595" s="181">
        <f t="shared" si="91"/>
        <v>-1</v>
      </c>
      <c r="N595" s="214">
        <f t="shared" si="92"/>
        <v>-686</v>
      </c>
      <c r="O595" s="220">
        <f t="shared" si="93"/>
        <v>1</v>
      </c>
      <c r="P595" s="221">
        <f t="shared" si="94"/>
        <v>686</v>
      </c>
      <c r="Q595" s="217" t="str">
        <f>IFERROR(VLOOKUP(B595,'[4]Выполнение 1'!$B$7:$D$236,3,0),"-")</f>
        <v>-</v>
      </c>
      <c r="R595" s="178" t="str">
        <f t="shared" si="95"/>
        <v>-</v>
      </c>
      <c r="S595" s="177"/>
      <c r="T595" s="184">
        <f t="shared" si="96"/>
        <v>0</v>
      </c>
      <c r="U595" s="224">
        <v>4</v>
      </c>
      <c r="V595" s="241">
        <v>2744</v>
      </c>
      <c r="W595" s="246">
        <v>4</v>
      </c>
      <c r="X595" s="246">
        <v>2744</v>
      </c>
      <c r="Y595" s="247">
        <f t="shared" si="97"/>
        <v>0</v>
      </c>
      <c r="Z595" s="247">
        <f t="shared" si="98"/>
        <v>0</v>
      </c>
      <c r="AA595" s="227">
        <f>IFERROR(VLOOKUP(B595,[5]Поставка!$B$3:$AA$2063,26,0),"-")</f>
        <v>1372</v>
      </c>
      <c r="AB595" s="229">
        <f>IFERROR(VLOOKUP(C595,'[6]Приложение №1'!$C$7:$F$124,4,0),"-")</f>
        <v>1.3720000000000001</v>
      </c>
    </row>
    <row r="596" spans="1:28" s="207" customFormat="1" x14ac:dyDescent="0.25">
      <c r="A596" s="204" t="s">
        <v>88</v>
      </c>
      <c r="B596" s="205" t="s">
        <v>1794</v>
      </c>
      <c r="C596" s="205" t="s">
        <v>1795</v>
      </c>
      <c r="D596" s="204">
        <v>6</v>
      </c>
      <c r="E596" s="206">
        <v>686</v>
      </c>
      <c r="F596" s="206">
        <v>4116</v>
      </c>
      <c r="G596" s="173">
        <f>IFERROR(VLOOKUP(B596,'[1]ВОМ КГ-3 СОЭКС'!$C$3:$K$2063,9,0),"-")</f>
        <v>3</v>
      </c>
      <c r="H596" s="174">
        <f>IFERROR(VLOOKUP(B596,'[1]ВОМ КГ-3 СОЭКС'!$C$3:$L$2063,10,0),"-")</f>
        <v>2058</v>
      </c>
      <c r="I596" s="175">
        <f>IFERROR(VLOOKUP(B596,[2]Отгрузки!$B$313:$C$510,2,0),"-")</f>
        <v>8</v>
      </c>
      <c r="J596" s="176">
        <f t="shared" si="99"/>
        <v>5488</v>
      </c>
      <c r="K596" s="179">
        <f>IFERROR(VLOOKUP(B596,'[3]08.10.25'!$B$305:$C$502,2,0),"-")</f>
        <v>7</v>
      </c>
      <c r="L596" s="180">
        <f t="shared" si="90"/>
        <v>4802</v>
      </c>
      <c r="M596" s="181">
        <f t="shared" si="91"/>
        <v>-1</v>
      </c>
      <c r="N596" s="214">
        <f t="shared" si="92"/>
        <v>-686</v>
      </c>
      <c r="O596" s="220">
        <f t="shared" si="93"/>
        <v>-4</v>
      </c>
      <c r="P596" s="221">
        <f t="shared" si="94"/>
        <v>-2744</v>
      </c>
      <c r="Q596" s="217" t="str">
        <f>IFERROR(VLOOKUP(B596,'[4]Выполнение 1'!$B$7:$D$236,3,0),"-")</f>
        <v>-</v>
      </c>
      <c r="R596" s="178" t="str">
        <f t="shared" si="95"/>
        <v>-</v>
      </c>
      <c r="S596" s="177"/>
      <c r="T596" s="184">
        <f t="shared" si="96"/>
        <v>0</v>
      </c>
      <c r="U596" s="224">
        <v>3</v>
      </c>
      <c r="V596" s="241">
        <v>2058</v>
      </c>
      <c r="W596" s="246">
        <v>3</v>
      </c>
      <c r="X596" s="246">
        <v>2058</v>
      </c>
      <c r="Y596" s="247">
        <f t="shared" si="97"/>
        <v>0</v>
      </c>
      <c r="Z596" s="247">
        <f t="shared" si="98"/>
        <v>0</v>
      </c>
      <c r="AA596" s="227">
        <f>IFERROR(VLOOKUP(B596,[5]Поставка!$B$3:$AA$2063,26,0),"-")</f>
        <v>1372</v>
      </c>
      <c r="AB596" s="229">
        <f>IFERROR(VLOOKUP(C596,'[6]Приложение №1'!$C$7:$F$124,4,0),"-")</f>
        <v>0.68600000000000005</v>
      </c>
    </row>
    <row r="597" spans="1:28" s="207" customFormat="1" x14ac:dyDescent="0.25">
      <c r="A597" s="204" t="s">
        <v>91</v>
      </c>
      <c r="B597" s="205" t="s">
        <v>1796</v>
      </c>
      <c r="C597" s="205" t="s">
        <v>1797</v>
      </c>
      <c r="D597" s="204">
        <v>6</v>
      </c>
      <c r="E597" s="206">
        <v>697.7</v>
      </c>
      <c r="F597" s="206">
        <v>4186.2</v>
      </c>
      <c r="G597" s="173">
        <f>IFERROR(VLOOKUP(B597,'[1]ВОМ КГ-3 СОЭКС'!$C$3:$K$2063,9,0),"-")</f>
        <v>6</v>
      </c>
      <c r="H597" s="174">
        <f>IFERROR(VLOOKUP(B597,'[1]ВОМ КГ-3 СОЭКС'!$C$3:$L$2063,10,0),"-")</f>
        <v>4186.2000000000007</v>
      </c>
      <c r="I597" s="175">
        <f>IFERROR(VLOOKUP(B597,[2]Отгрузки!$B$313:$C$510,2,0),"-")</f>
        <v>6</v>
      </c>
      <c r="J597" s="176">
        <f t="shared" si="99"/>
        <v>4186.2000000000007</v>
      </c>
      <c r="K597" s="179">
        <f>IFERROR(VLOOKUP(B597,'[3]08.10.25'!$B$305:$C$502,2,0),"-")</f>
        <v>6</v>
      </c>
      <c r="L597" s="180">
        <f t="shared" si="90"/>
        <v>4186.2000000000007</v>
      </c>
      <c r="M597" s="181">
        <f t="shared" si="91"/>
        <v>0</v>
      </c>
      <c r="N597" s="214">
        <f t="shared" si="92"/>
        <v>0</v>
      </c>
      <c r="O597" s="220">
        <f t="shared" si="93"/>
        <v>0</v>
      </c>
      <c r="P597" s="221">
        <f t="shared" si="94"/>
        <v>0</v>
      </c>
      <c r="Q597" s="217" t="str">
        <f>IFERROR(VLOOKUP(B597,'[4]Выполнение 1'!$B$7:$D$236,3,0),"-")</f>
        <v>-</v>
      </c>
      <c r="R597" s="178" t="str">
        <f t="shared" si="95"/>
        <v>-</v>
      </c>
      <c r="S597" s="177"/>
      <c r="T597" s="184">
        <f t="shared" si="96"/>
        <v>0</v>
      </c>
      <c r="U597" s="224">
        <v>0</v>
      </c>
      <c r="V597" s="247">
        <v>0</v>
      </c>
      <c r="W597" s="246" t="s">
        <v>5183</v>
      </c>
      <c r="X597" s="246" t="s">
        <v>5183</v>
      </c>
      <c r="Y597" s="247">
        <f t="shared" si="97"/>
        <v>0</v>
      </c>
      <c r="Z597" s="247">
        <f t="shared" si="98"/>
        <v>0</v>
      </c>
      <c r="AA597" s="227">
        <f>IFERROR(VLOOKUP(B597,[5]Поставка!$B$3:$AA$2063,26,0),"-")</f>
        <v>697.7</v>
      </c>
      <c r="AB597" s="229">
        <f>IFERROR(VLOOKUP(C597,'[6]Приложение №1'!$C$7:$F$124,4,0),"-")</f>
        <v>0.6977000000000001</v>
      </c>
    </row>
    <row r="598" spans="1:28" s="207" customFormat="1" x14ac:dyDescent="0.25">
      <c r="A598" s="204" t="s">
        <v>94</v>
      </c>
      <c r="B598" s="205" t="s">
        <v>1798</v>
      </c>
      <c r="C598" s="205" t="s">
        <v>1799</v>
      </c>
      <c r="D598" s="204">
        <v>12</v>
      </c>
      <c r="E598" s="206">
        <v>673.5</v>
      </c>
      <c r="F598" s="206">
        <v>8082</v>
      </c>
      <c r="G598" s="173">
        <f>IFERROR(VLOOKUP(B598,'[1]ВОМ КГ-3 СОЭКС'!$C$3:$K$2063,9,0),"-")</f>
        <v>9</v>
      </c>
      <c r="H598" s="174">
        <f>IFERROR(VLOOKUP(B598,'[1]ВОМ КГ-3 СОЭКС'!$C$3:$L$2063,10,0),"-")</f>
        <v>6061.5</v>
      </c>
      <c r="I598" s="175">
        <f>IFERROR(VLOOKUP(B598,[2]Отгрузки!$B$313:$C$510,2,0),"-")</f>
        <v>10</v>
      </c>
      <c r="J598" s="176">
        <f t="shared" si="99"/>
        <v>6735</v>
      </c>
      <c r="K598" s="179">
        <f>IFERROR(VLOOKUP(B598,'[3]08.10.25'!$B$305:$C$502,2,0),"-")</f>
        <v>9</v>
      </c>
      <c r="L598" s="180">
        <f t="shared" si="90"/>
        <v>6061.5</v>
      </c>
      <c r="M598" s="181">
        <f t="shared" si="91"/>
        <v>-1</v>
      </c>
      <c r="N598" s="214">
        <f t="shared" si="92"/>
        <v>-673.5</v>
      </c>
      <c r="O598" s="220">
        <f t="shared" si="93"/>
        <v>0</v>
      </c>
      <c r="P598" s="221">
        <f t="shared" si="94"/>
        <v>0</v>
      </c>
      <c r="Q598" s="217" t="str">
        <f>IFERROR(VLOOKUP(B598,'[4]Выполнение 1'!$B$7:$D$236,3,0),"-")</f>
        <v>-</v>
      </c>
      <c r="R598" s="178" t="str">
        <f t="shared" si="95"/>
        <v>-</v>
      </c>
      <c r="S598" s="177"/>
      <c r="T598" s="184">
        <f t="shared" si="96"/>
        <v>0</v>
      </c>
      <c r="U598" s="224">
        <v>3</v>
      </c>
      <c r="V598" s="241">
        <v>2020.5</v>
      </c>
      <c r="W598" s="246">
        <v>3</v>
      </c>
      <c r="X598" s="246">
        <v>2020.5</v>
      </c>
      <c r="Y598" s="247">
        <f t="shared" si="97"/>
        <v>0</v>
      </c>
      <c r="Z598" s="247">
        <f t="shared" si="98"/>
        <v>0</v>
      </c>
      <c r="AA598" s="227">
        <f>IFERROR(VLOOKUP(B598,[5]Поставка!$B$3:$AA$2063,26,0),"-")</f>
        <v>2694</v>
      </c>
      <c r="AB598" s="229">
        <f>IFERROR(VLOOKUP(C598,'[6]Приложение №1'!$C$7:$F$124,4,0),"-")</f>
        <v>1.347</v>
      </c>
    </row>
    <row r="599" spans="1:28" s="207" customFormat="1" x14ac:dyDescent="0.25">
      <c r="A599" s="204" t="s">
        <v>97</v>
      </c>
      <c r="B599" s="205" t="s">
        <v>1800</v>
      </c>
      <c r="C599" s="205" t="s">
        <v>1801</v>
      </c>
      <c r="D599" s="204">
        <v>1</v>
      </c>
      <c r="E599" s="206">
        <v>693.9</v>
      </c>
      <c r="F599" s="206">
        <v>693.9</v>
      </c>
      <c r="G599" s="173">
        <f>IFERROR(VLOOKUP(B599,'[1]ВОМ КГ-3 СОЭКС'!$C$3:$K$2063,9,0),"-")</f>
        <v>1</v>
      </c>
      <c r="H599" s="174">
        <f>IFERROR(VLOOKUP(B599,'[1]ВОМ КГ-3 СОЭКС'!$C$3:$L$2063,10,0),"-")</f>
        <v>693.9</v>
      </c>
      <c r="I599" s="175" t="str">
        <f>IFERROR(VLOOKUP(B599,[2]Отгрузки!$B$313:$C$510,2,0),"-")</f>
        <v>-</v>
      </c>
      <c r="J599" s="176" t="str">
        <f t="shared" si="99"/>
        <v>-</v>
      </c>
      <c r="K599" s="179" t="str">
        <f>IFERROR(VLOOKUP(B599,'[3]08.10.25'!$B$305:$C$502,2,0),"-")</f>
        <v>-</v>
      </c>
      <c r="L599" s="180" t="str">
        <f t="shared" si="90"/>
        <v>-</v>
      </c>
      <c r="M599" s="181" t="str">
        <f t="shared" si="91"/>
        <v>-</v>
      </c>
      <c r="N599" s="214" t="str">
        <f t="shared" si="92"/>
        <v>-</v>
      </c>
      <c r="O599" s="220">
        <f t="shared" si="93"/>
        <v>1</v>
      </c>
      <c r="P599" s="221">
        <f t="shared" si="94"/>
        <v>693.9</v>
      </c>
      <c r="Q599" s="217" t="str">
        <f>IFERROR(VLOOKUP(B599,'[4]Выполнение 1'!$B$7:$D$236,3,0),"-")</f>
        <v>-</v>
      </c>
      <c r="R599" s="178" t="str">
        <f t="shared" si="95"/>
        <v>-</v>
      </c>
      <c r="S599" s="177"/>
      <c r="T599" s="184">
        <f t="shared" si="96"/>
        <v>0</v>
      </c>
      <c r="U599" s="224">
        <v>0</v>
      </c>
      <c r="V599" s="241">
        <v>0</v>
      </c>
      <c r="W599" s="246" t="s">
        <v>5183</v>
      </c>
      <c r="X599" s="246" t="s">
        <v>5183</v>
      </c>
      <c r="Y599" s="247">
        <f t="shared" si="97"/>
        <v>0</v>
      </c>
      <c r="Z599" s="247">
        <f t="shared" si="98"/>
        <v>0</v>
      </c>
      <c r="AA599" s="227" t="str">
        <f>IFERROR(VLOOKUP(B599,[5]Поставка!$B$3:$AA$2063,26,0),"-")</f>
        <v>-</v>
      </c>
      <c r="AB599" s="229" t="str">
        <f>IFERROR(VLOOKUP(C599,'[6]Приложение №1'!$C$7:$F$124,4,0),"-")</f>
        <v>-</v>
      </c>
    </row>
    <row r="600" spans="1:28" s="207" customFormat="1" x14ac:dyDescent="0.25">
      <c r="A600" s="204" t="s">
        <v>100</v>
      </c>
      <c r="B600" s="205" t="s">
        <v>1802</v>
      </c>
      <c r="C600" s="205" t="s">
        <v>1803</v>
      </c>
      <c r="D600" s="204">
        <v>2</v>
      </c>
      <c r="E600" s="206">
        <v>705.6</v>
      </c>
      <c r="F600" s="206">
        <v>1411.2</v>
      </c>
      <c r="G600" s="173">
        <f>IFERROR(VLOOKUP(B600,'[1]ВОМ КГ-3 СОЭКС'!$C$3:$K$2063,9,0),"-")</f>
        <v>2</v>
      </c>
      <c r="H600" s="174">
        <f>IFERROR(VLOOKUP(B600,'[1]ВОМ КГ-3 СОЭКС'!$C$3:$L$2063,10,0),"-")</f>
        <v>1411.2</v>
      </c>
      <c r="I600" s="175">
        <f>IFERROR(VLOOKUP(B600,[2]Отгрузки!$B$313:$C$510,2,0),"-")</f>
        <v>2</v>
      </c>
      <c r="J600" s="176">
        <f t="shared" si="99"/>
        <v>1411.2</v>
      </c>
      <c r="K600" s="179">
        <f>IFERROR(VLOOKUP(B600,'[3]08.10.25'!$B$305:$C$502,2,0),"-")</f>
        <v>2</v>
      </c>
      <c r="L600" s="180">
        <f t="shared" si="90"/>
        <v>1411.2</v>
      </c>
      <c r="M600" s="181">
        <f t="shared" si="91"/>
        <v>0</v>
      </c>
      <c r="N600" s="214">
        <f t="shared" si="92"/>
        <v>0</v>
      </c>
      <c r="O600" s="220">
        <f t="shared" si="93"/>
        <v>0</v>
      </c>
      <c r="P600" s="221">
        <f t="shared" si="94"/>
        <v>0</v>
      </c>
      <c r="Q600" s="217" t="str">
        <f>IFERROR(VLOOKUP(B600,'[4]Выполнение 1'!$B$7:$D$236,3,0),"-")</f>
        <v>-</v>
      </c>
      <c r="R600" s="178" t="str">
        <f t="shared" si="95"/>
        <v>-</v>
      </c>
      <c r="S600" s="177"/>
      <c r="T600" s="184">
        <f t="shared" si="96"/>
        <v>0</v>
      </c>
      <c r="U600" s="224">
        <v>0</v>
      </c>
      <c r="V600" s="241">
        <v>0</v>
      </c>
      <c r="W600" s="246" t="s">
        <v>5183</v>
      </c>
      <c r="X600" s="246" t="s">
        <v>5183</v>
      </c>
      <c r="Y600" s="247">
        <f t="shared" si="97"/>
        <v>0</v>
      </c>
      <c r="Z600" s="247">
        <f t="shared" si="98"/>
        <v>0</v>
      </c>
      <c r="AA600" s="227" t="str">
        <f>IFERROR(VLOOKUP(B600,[5]Поставка!$B$3:$AA$2063,26,0),"-")</f>
        <v>-</v>
      </c>
      <c r="AB600" s="229" t="str">
        <f>IFERROR(VLOOKUP(C600,'[6]Приложение №1'!$C$7:$F$124,4,0),"-")</f>
        <v>-</v>
      </c>
    </row>
    <row r="601" spans="1:28" s="207" customFormat="1" x14ac:dyDescent="0.25">
      <c r="A601" s="204" t="s">
        <v>103</v>
      </c>
      <c r="B601" s="205" t="s">
        <v>1804</v>
      </c>
      <c r="C601" s="205" t="s">
        <v>1805</v>
      </c>
      <c r="D601" s="204">
        <v>2</v>
      </c>
      <c r="E601" s="206">
        <v>706.4</v>
      </c>
      <c r="F601" s="206">
        <v>1412.8</v>
      </c>
      <c r="G601" s="173">
        <f>IFERROR(VLOOKUP(B601,'[1]ВОМ КГ-3 СОЭКС'!$C$3:$K$2063,9,0),"-")</f>
        <v>2</v>
      </c>
      <c r="H601" s="174">
        <f>IFERROR(VLOOKUP(B601,'[1]ВОМ КГ-3 СОЭКС'!$C$3:$L$2063,10,0),"-")</f>
        <v>1412.8</v>
      </c>
      <c r="I601" s="175">
        <f>IFERROR(VLOOKUP(B601,[2]Отгрузки!$B$313:$C$510,2,0),"-")</f>
        <v>2</v>
      </c>
      <c r="J601" s="176">
        <f t="shared" si="99"/>
        <v>1412.8</v>
      </c>
      <c r="K601" s="179">
        <f>IFERROR(VLOOKUP(B601,'[3]08.10.25'!$B$305:$C$502,2,0),"-")</f>
        <v>3</v>
      </c>
      <c r="L601" s="180">
        <f t="shared" si="90"/>
        <v>2119.1999999999998</v>
      </c>
      <c r="M601" s="181">
        <f t="shared" si="91"/>
        <v>1</v>
      </c>
      <c r="N601" s="214">
        <f t="shared" si="92"/>
        <v>706.4</v>
      </c>
      <c r="O601" s="220">
        <f t="shared" si="93"/>
        <v>-1</v>
      </c>
      <c r="P601" s="221">
        <f t="shared" si="94"/>
        <v>-706.4</v>
      </c>
      <c r="Q601" s="217" t="str">
        <f>IFERROR(VLOOKUP(B601,'[4]Выполнение 1'!$B$7:$D$236,3,0),"-")</f>
        <v>-</v>
      </c>
      <c r="R601" s="178" t="str">
        <f t="shared" si="95"/>
        <v>-</v>
      </c>
      <c r="S601" s="177"/>
      <c r="T601" s="184">
        <f t="shared" si="96"/>
        <v>0</v>
      </c>
      <c r="U601" s="224">
        <v>0</v>
      </c>
      <c r="V601" s="247">
        <v>0</v>
      </c>
      <c r="W601" s="246" t="s">
        <v>5183</v>
      </c>
      <c r="X601" s="246" t="s">
        <v>5183</v>
      </c>
      <c r="Y601" s="247">
        <f t="shared" si="97"/>
        <v>0</v>
      </c>
      <c r="Z601" s="247">
        <f t="shared" si="98"/>
        <v>0</v>
      </c>
      <c r="AA601" s="227">
        <f>IFERROR(VLOOKUP(B601,[5]Поставка!$B$3:$AA$2063,26,0),"-")</f>
        <v>706.4</v>
      </c>
      <c r="AB601" s="229">
        <f>IFERROR(VLOOKUP(C601,'[6]Приложение №1'!$C$7:$F$124,4,0),"-")</f>
        <v>0.70640000000000003</v>
      </c>
    </row>
    <row r="602" spans="1:28" s="207" customFormat="1" x14ac:dyDescent="0.25">
      <c r="A602" s="204" t="s">
        <v>106</v>
      </c>
      <c r="B602" s="205" t="s">
        <v>1806</v>
      </c>
      <c r="C602" s="205" t="s">
        <v>1807</v>
      </c>
      <c r="D602" s="204">
        <v>2</v>
      </c>
      <c r="E602" s="206">
        <v>706.6</v>
      </c>
      <c r="F602" s="206">
        <v>1413.2</v>
      </c>
      <c r="G602" s="173">
        <f>IFERROR(VLOOKUP(B602,'[1]ВОМ КГ-3 СОЭКС'!$C$3:$K$2063,9,0),"-")</f>
        <v>2</v>
      </c>
      <c r="H602" s="174">
        <f>IFERROR(VLOOKUP(B602,'[1]ВОМ КГ-3 СОЭКС'!$C$3:$L$2063,10,0),"-")</f>
        <v>1413.2</v>
      </c>
      <c r="I602" s="175">
        <f>IFERROR(VLOOKUP(B602,[2]Отгрузки!$B$313:$C$510,2,0),"-")</f>
        <v>2</v>
      </c>
      <c r="J602" s="176">
        <f t="shared" si="99"/>
        <v>1413.2</v>
      </c>
      <c r="K602" s="179">
        <f>IFERROR(VLOOKUP(B602,'[3]08.10.25'!$B$305:$C$502,2,0),"-")</f>
        <v>2</v>
      </c>
      <c r="L602" s="180">
        <f t="shared" si="90"/>
        <v>1413.2</v>
      </c>
      <c r="M602" s="181">
        <f t="shared" si="91"/>
        <v>0</v>
      </c>
      <c r="N602" s="214">
        <f t="shared" si="92"/>
        <v>0</v>
      </c>
      <c r="O602" s="220">
        <f t="shared" si="93"/>
        <v>0</v>
      </c>
      <c r="P602" s="221">
        <f t="shared" si="94"/>
        <v>0</v>
      </c>
      <c r="Q602" s="217" t="str">
        <f>IFERROR(VLOOKUP(B602,'[4]Выполнение 1'!$B$7:$D$236,3,0),"-")</f>
        <v>-</v>
      </c>
      <c r="R602" s="178" t="str">
        <f t="shared" si="95"/>
        <v>-</v>
      </c>
      <c r="S602" s="177"/>
      <c r="T602" s="184">
        <f t="shared" si="96"/>
        <v>0</v>
      </c>
      <c r="U602" s="224">
        <v>0</v>
      </c>
      <c r="V602" s="241">
        <v>0</v>
      </c>
      <c r="W602" s="246" t="s">
        <v>5183</v>
      </c>
      <c r="X602" s="246" t="s">
        <v>5183</v>
      </c>
      <c r="Y602" s="247">
        <f t="shared" si="97"/>
        <v>0</v>
      </c>
      <c r="Z602" s="247">
        <f t="shared" si="98"/>
        <v>0</v>
      </c>
      <c r="AA602" s="227">
        <f>IFERROR(VLOOKUP(B602,[5]Поставка!$B$3:$AA$2063,26,0),"-")</f>
        <v>706.6</v>
      </c>
      <c r="AB602" s="229">
        <f>IFERROR(VLOOKUP(C602,'[6]Приложение №1'!$C$7:$F$124,4,0),"-")</f>
        <v>0.70660000000000001</v>
      </c>
    </row>
    <row r="603" spans="1:28" s="207" customFormat="1" x14ac:dyDescent="0.25">
      <c r="A603" s="204" t="s">
        <v>109</v>
      </c>
      <c r="B603" s="205" t="s">
        <v>1808</v>
      </c>
      <c r="C603" s="205" t="s">
        <v>1809</v>
      </c>
      <c r="D603" s="204">
        <v>2</v>
      </c>
      <c r="E603" s="206">
        <v>706.6</v>
      </c>
      <c r="F603" s="206">
        <v>1413.2</v>
      </c>
      <c r="G603" s="173">
        <f>IFERROR(VLOOKUP(B603,'[1]ВОМ КГ-3 СОЭКС'!$C$3:$K$2063,9,0),"-")</f>
        <v>2</v>
      </c>
      <c r="H603" s="174">
        <f>IFERROR(VLOOKUP(B603,'[1]ВОМ КГ-3 СОЭКС'!$C$3:$L$2063,10,0),"-")</f>
        <v>1413.2</v>
      </c>
      <c r="I603" s="175">
        <f>IFERROR(VLOOKUP(B603,[2]Отгрузки!$B$313:$C$510,2,0),"-")</f>
        <v>3</v>
      </c>
      <c r="J603" s="176">
        <f t="shared" si="99"/>
        <v>2119.8000000000002</v>
      </c>
      <c r="K603" s="179">
        <f>IFERROR(VLOOKUP(B603,'[3]08.10.25'!$B$305:$C$502,2,0),"-")</f>
        <v>2</v>
      </c>
      <c r="L603" s="180">
        <f t="shared" si="90"/>
        <v>1413.2</v>
      </c>
      <c r="M603" s="181">
        <f t="shared" si="91"/>
        <v>-1</v>
      </c>
      <c r="N603" s="214">
        <f t="shared" si="92"/>
        <v>-706.6</v>
      </c>
      <c r="O603" s="220">
        <f t="shared" si="93"/>
        <v>0</v>
      </c>
      <c r="P603" s="221">
        <f t="shared" si="94"/>
        <v>0</v>
      </c>
      <c r="Q603" s="217" t="str">
        <f>IFERROR(VLOOKUP(B603,'[4]Выполнение 1'!$B$7:$D$236,3,0),"-")</f>
        <v>-</v>
      </c>
      <c r="R603" s="178" t="str">
        <f t="shared" si="95"/>
        <v>-</v>
      </c>
      <c r="S603" s="177"/>
      <c r="T603" s="184">
        <f t="shared" si="96"/>
        <v>0</v>
      </c>
      <c r="U603" s="224">
        <v>0</v>
      </c>
      <c r="V603" s="241">
        <v>0</v>
      </c>
      <c r="W603" s="246" t="s">
        <v>5183</v>
      </c>
      <c r="X603" s="246" t="s">
        <v>5183</v>
      </c>
      <c r="Y603" s="247">
        <f t="shared" si="97"/>
        <v>0</v>
      </c>
      <c r="Z603" s="247">
        <f t="shared" si="98"/>
        <v>0</v>
      </c>
      <c r="AA603" s="227" t="str">
        <f>IFERROR(VLOOKUP(B603,[5]Поставка!$B$3:$AA$2063,26,0),"-")</f>
        <v>-</v>
      </c>
      <c r="AB603" s="229" t="str">
        <f>IFERROR(VLOOKUP(C603,'[6]Приложение №1'!$C$7:$F$124,4,0),"-")</f>
        <v>-</v>
      </c>
    </row>
    <row r="604" spans="1:28" s="207" customFormat="1" x14ac:dyDescent="0.25">
      <c r="A604" s="204" t="s">
        <v>112</v>
      </c>
      <c r="B604" s="205" t="s">
        <v>1810</v>
      </c>
      <c r="C604" s="205" t="s">
        <v>1811</v>
      </c>
      <c r="D604" s="204">
        <v>2</v>
      </c>
      <c r="E604" s="206">
        <v>718.3</v>
      </c>
      <c r="F604" s="206">
        <v>1436.6</v>
      </c>
      <c r="G604" s="173">
        <f>IFERROR(VLOOKUP(B604,'[1]ВОМ КГ-3 СОЭКС'!$C$3:$K$2063,9,0),"-")</f>
        <v>2</v>
      </c>
      <c r="H604" s="174">
        <f>IFERROR(VLOOKUP(B604,'[1]ВОМ КГ-3 СОЭКС'!$C$3:$L$2063,10,0),"-")</f>
        <v>1436.6</v>
      </c>
      <c r="I604" s="175">
        <f>IFERROR(VLOOKUP(B604,[2]Отгрузки!$B$313:$C$510,2,0),"-")</f>
        <v>2</v>
      </c>
      <c r="J604" s="176">
        <f t="shared" si="99"/>
        <v>1436.6</v>
      </c>
      <c r="K604" s="179">
        <f>IFERROR(VLOOKUP(B604,'[3]08.10.25'!$B$305:$C$502,2,0),"-")</f>
        <v>2</v>
      </c>
      <c r="L604" s="180">
        <f t="shared" si="90"/>
        <v>1436.6</v>
      </c>
      <c r="M604" s="181">
        <f t="shared" si="91"/>
        <v>0</v>
      </c>
      <c r="N604" s="214">
        <f t="shared" si="92"/>
        <v>0</v>
      </c>
      <c r="O604" s="220">
        <f t="shared" si="93"/>
        <v>0</v>
      </c>
      <c r="P604" s="221">
        <f t="shared" si="94"/>
        <v>0</v>
      </c>
      <c r="Q604" s="217" t="str">
        <f>IFERROR(VLOOKUP(B604,'[4]Выполнение 1'!$B$7:$D$236,3,0),"-")</f>
        <v>-</v>
      </c>
      <c r="R604" s="178" t="str">
        <f t="shared" si="95"/>
        <v>-</v>
      </c>
      <c r="S604" s="177"/>
      <c r="T604" s="184">
        <f t="shared" si="96"/>
        <v>0</v>
      </c>
      <c r="U604" s="224">
        <v>0</v>
      </c>
      <c r="V604" s="241">
        <v>0</v>
      </c>
      <c r="W604" s="246" t="s">
        <v>5183</v>
      </c>
      <c r="X604" s="246" t="s">
        <v>5183</v>
      </c>
      <c r="Y604" s="247">
        <f t="shared" si="97"/>
        <v>0</v>
      </c>
      <c r="Z604" s="247">
        <f t="shared" si="98"/>
        <v>0</v>
      </c>
      <c r="AA604" s="227">
        <f>IFERROR(VLOOKUP(B604,[5]Поставка!$B$3:$AA$2063,26,0),"-")</f>
        <v>718.3</v>
      </c>
      <c r="AB604" s="229">
        <f>IFERROR(VLOOKUP(C604,'[6]Приложение №1'!$C$7:$F$124,4,0),"-")</f>
        <v>0.71829999999999994</v>
      </c>
    </row>
    <row r="605" spans="1:28" s="207" customFormat="1" x14ac:dyDescent="0.25">
      <c r="A605" s="204" t="s">
        <v>115</v>
      </c>
      <c r="B605" s="205" t="s">
        <v>1812</v>
      </c>
      <c r="C605" s="205" t="s">
        <v>1813</v>
      </c>
      <c r="D605" s="204">
        <v>2</v>
      </c>
      <c r="E605" s="206">
        <v>694.1</v>
      </c>
      <c r="F605" s="206">
        <v>1388.2</v>
      </c>
      <c r="G605" s="173">
        <f>IFERROR(VLOOKUP(B605,'[1]ВОМ КГ-3 СОЭКС'!$C$3:$K$2063,9,0),"-")</f>
        <v>2</v>
      </c>
      <c r="H605" s="174">
        <f>IFERROR(VLOOKUP(B605,'[1]ВОМ КГ-3 СОЭКС'!$C$3:$L$2063,10,0),"-")</f>
        <v>1388.2</v>
      </c>
      <c r="I605" s="175">
        <f>IFERROR(VLOOKUP(B605,[2]Отгрузки!$B$313:$C$510,2,0),"-")</f>
        <v>2</v>
      </c>
      <c r="J605" s="176">
        <f t="shared" si="99"/>
        <v>1388.2</v>
      </c>
      <c r="K605" s="179">
        <f>IFERROR(VLOOKUP(B605,'[3]08.10.25'!$B$305:$C$502,2,0),"-")</f>
        <v>2</v>
      </c>
      <c r="L605" s="180">
        <f t="shared" si="90"/>
        <v>1388.2</v>
      </c>
      <c r="M605" s="181">
        <f t="shared" si="91"/>
        <v>0</v>
      </c>
      <c r="N605" s="214">
        <f t="shared" si="92"/>
        <v>0</v>
      </c>
      <c r="O605" s="220">
        <f t="shared" si="93"/>
        <v>0</v>
      </c>
      <c r="P605" s="221">
        <f t="shared" si="94"/>
        <v>0</v>
      </c>
      <c r="Q605" s="217" t="str">
        <f>IFERROR(VLOOKUP(B605,'[4]Выполнение 1'!$B$7:$D$236,3,0),"-")</f>
        <v>-</v>
      </c>
      <c r="R605" s="178" t="str">
        <f t="shared" si="95"/>
        <v>-</v>
      </c>
      <c r="S605" s="177"/>
      <c r="T605" s="184">
        <f t="shared" si="96"/>
        <v>0</v>
      </c>
      <c r="U605" s="224">
        <v>0</v>
      </c>
      <c r="V605" s="241">
        <v>0</v>
      </c>
      <c r="W605" s="246" t="s">
        <v>5183</v>
      </c>
      <c r="X605" s="246" t="s">
        <v>5183</v>
      </c>
      <c r="Y605" s="247">
        <f t="shared" si="97"/>
        <v>0</v>
      </c>
      <c r="Z605" s="247">
        <f t="shared" si="98"/>
        <v>0</v>
      </c>
      <c r="AA605" s="227" t="str">
        <f>IFERROR(VLOOKUP(B605,[5]Поставка!$B$3:$AA$2063,26,0),"-")</f>
        <v>-</v>
      </c>
      <c r="AB605" s="229" t="str">
        <f>IFERROR(VLOOKUP(C605,'[6]Приложение №1'!$C$7:$F$124,4,0),"-")</f>
        <v>-</v>
      </c>
    </row>
    <row r="606" spans="1:28" s="207" customFormat="1" x14ac:dyDescent="0.25">
      <c r="A606" s="204" t="s">
        <v>118</v>
      </c>
      <c r="B606" s="205" t="s">
        <v>1814</v>
      </c>
      <c r="C606" s="205" t="s">
        <v>1815</v>
      </c>
      <c r="D606" s="204">
        <v>2</v>
      </c>
      <c r="E606" s="206">
        <v>694.1</v>
      </c>
      <c r="F606" s="206">
        <v>1388.2</v>
      </c>
      <c r="G606" s="173">
        <f>IFERROR(VLOOKUP(B606,'[1]ВОМ КГ-3 СОЭКС'!$C$3:$K$2063,9,0),"-")</f>
        <v>2</v>
      </c>
      <c r="H606" s="174">
        <f>IFERROR(VLOOKUP(B606,'[1]ВОМ КГ-3 СОЭКС'!$C$3:$L$2063,10,0),"-")</f>
        <v>1388.2</v>
      </c>
      <c r="I606" s="175">
        <f>IFERROR(VLOOKUP(B606,[2]Отгрузки!$B$313:$C$510,2,0),"-")</f>
        <v>1</v>
      </c>
      <c r="J606" s="176">
        <f t="shared" si="99"/>
        <v>694.1</v>
      </c>
      <c r="K606" s="179">
        <f>IFERROR(VLOOKUP(B606,'[3]08.10.25'!$B$305:$C$502,2,0),"-")</f>
        <v>1</v>
      </c>
      <c r="L606" s="180">
        <f t="shared" si="90"/>
        <v>694.1</v>
      </c>
      <c r="M606" s="181">
        <f t="shared" si="91"/>
        <v>0</v>
      </c>
      <c r="N606" s="214">
        <f t="shared" si="92"/>
        <v>0</v>
      </c>
      <c r="O606" s="220">
        <f t="shared" si="93"/>
        <v>1</v>
      </c>
      <c r="P606" s="221">
        <f t="shared" si="94"/>
        <v>694.1</v>
      </c>
      <c r="Q606" s="217" t="str">
        <f>IFERROR(VLOOKUP(B606,'[4]Выполнение 1'!$B$7:$D$236,3,0),"-")</f>
        <v>-</v>
      </c>
      <c r="R606" s="178" t="str">
        <f t="shared" si="95"/>
        <v>-</v>
      </c>
      <c r="S606" s="177"/>
      <c r="T606" s="184">
        <f t="shared" si="96"/>
        <v>0</v>
      </c>
      <c r="U606" s="224">
        <v>0</v>
      </c>
      <c r="V606" s="241">
        <v>0</v>
      </c>
      <c r="W606" s="246" t="s">
        <v>5183</v>
      </c>
      <c r="X606" s="246" t="s">
        <v>5183</v>
      </c>
      <c r="Y606" s="247">
        <f t="shared" si="97"/>
        <v>0</v>
      </c>
      <c r="Z606" s="247">
        <f t="shared" si="98"/>
        <v>0</v>
      </c>
      <c r="AA606" s="227" t="str">
        <f>IFERROR(VLOOKUP(B606,[5]Поставка!$B$3:$AA$2063,26,0),"-")</f>
        <v>-</v>
      </c>
      <c r="AB606" s="229" t="str">
        <f>IFERROR(VLOOKUP(C606,'[6]Приложение №1'!$C$7:$F$124,4,0),"-")</f>
        <v>-</v>
      </c>
    </row>
    <row r="607" spans="1:28" s="207" customFormat="1" x14ac:dyDescent="0.25">
      <c r="A607" s="204" t="s">
        <v>121</v>
      </c>
      <c r="B607" s="205" t="s">
        <v>1816</v>
      </c>
      <c r="C607" s="205" t="s">
        <v>1817</v>
      </c>
      <c r="D607" s="204">
        <v>2</v>
      </c>
      <c r="E607" s="206">
        <v>683.2</v>
      </c>
      <c r="F607" s="206">
        <v>1366.4</v>
      </c>
      <c r="G607" s="173">
        <f>IFERROR(VLOOKUP(B607,'[1]ВОМ КГ-3 СОЭКС'!$C$3:$K$2063,9,0),"-")</f>
        <v>2</v>
      </c>
      <c r="H607" s="174">
        <f>IFERROR(VLOOKUP(B607,'[1]ВОМ КГ-3 СОЭКС'!$C$3:$L$2063,10,0),"-")</f>
        <v>1366.4</v>
      </c>
      <c r="I607" s="175">
        <f>IFERROR(VLOOKUP(B607,[2]Отгрузки!$B$313:$C$510,2,0),"-")</f>
        <v>2</v>
      </c>
      <c r="J607" s="176">
        <f t="shared" si="99"/>
        <v>1366.4</v>
      </c>
      <c r="K607" s="179">
        <f>IFERROR(VLOOKUP(B607,'[3]08.10.25'!$B$305:$C$502,2,0),"-")</f>
        <v>2</v>
      </c>
      <c r="L607" s="180">
        <f t="shared" si="90"/>
        <v>1366.4</v>
      </c>
      <c r="M607" s="181">
        <f t="shared" si="91"/>
        <v>0</v>
      </c>
      <c r="N607" s="214">
        <f t="shared" si="92"/>
        <v>0</v>
      </c>
      <c r="O607" s="220">
        <f t="shared" si="93"/>
        <v>0</v>
      </c>
      <c r="P607" s="221">
        <f t="shared" si="94"/>
        <v>0</v>
      </c>
      <c r="Q607" s="217" t="str">
        <f>IFERROR(VLOOKUP(B607,'[4]Выполнение 1'!$B$7:$D$236,3,0),"-")</f>
        <v>-</v>
      </c>
      <c r="R607" s="178" t="str">
        <f t="shared" si="95"/>
        <v>-</v>
      </c>
      <c r="S607" s="177"/>
      <c r="T607" s="184">
        <f t="shared" si="96"/>
        <v>0</v>
      </c>
      <c r="U607" s="224">
        <v>0</v>
      </c>
      <c r="V607" s="241">
        <v>0</v>
      </c>
      <c r="W607" s="246" t="s">
        <v>5183</v>
      </c>
      <c r="X607" s="246" t="s">
        <v>5183</v>
      </c>
      <c r="Y607" s="247">
        <f t="shared" si="97"/>
        <v>0</v>
      </c>
      <c r="Z607" s="247">
        <f t="shared" si="98"/>
        <v>0</v>
      </c>
      <c r="AA607" s="227">
        <f>IFERROR(VLOOKUP(B607,[5]Поставка!$B$3:$AA$2063,26,0),"-")</f>
        <v>683.2</v>
      </c>
      <c r="AB607" s="229">
        <f>IFERROR(VLOOKUP(C607,'[6]Приложение №1'!$C$7:$F$124,4,0),"-")</f>
        <v>0.68320000000000003</v>
      </c>
    </row>
    <row r="608" spans="1:28" s="207" customFormat="1" x14ac:dyDescent="0.25">
      <c r="A608" s="204" t="s">
        <v>124</v>
      </c>
      <c r="B608" s="205" t="s">
        <v>1818</v>
      </c>
      <c r="C608" s="205" t="s">
        <v>1819</v>
      </c>
      <c r="D608" s="204">
        <v>2</v>
      </c>
      <c r="E608" s="206">
        <v>694.9</v>
      </c>
      <c r="F608" s="206">
        <v>1389.8</v>
      </c>
      <c r="G608" s="173">
        <f>IFERROR(VLOOKUP(B608,'[1]ВОМ КГ-3 СОЭКС'!$C$3:$K$2063,9,0),"-")</f>
        <v>2</v>
      </c>
      <c r="H608" s="174">
        <f>IFERROR(VLOOKUP(B608,'[1]ВОМ КГ-3 СОЭКС'!$C$3:$L$2063,10,0),"-")</f>
        <v>1389.8</v>
      </c>
      <c r="I608" s="175">
        <f>IFERROR(VLOOKUP(B608,[2]Отгрузки!$B$313:$C$510,2,0),"-")</f>
        <v>2</v>
      </c>
      <c r="J608" s="176">
        <f t="shared" si="99"/>
        <v>1389.8</v>
      </c>
      <c r="K608" s="179">
        <f>IFERROR(VLOOKUP(B608,'[3]08.10.25'!$B$305:$C$502,2,0),"-")</f>
        <v>2</v>
      </c>
      <c r="L608" s="180">
        <f t="shared" si="90"/>
        <v>1389.8</v>
      </c>
      <c r="M608" s="181">
        <f t="shared" si="91"/>
        <v>0</v>
      </c>
      <c r="N608" s="214">
        <f t="shared" si="92"/>
        <v>0</v>
      </c>
      <c r="O608" s="220">
        <f t="shared" si="93"/>
        <v>0</v>
      </c>
      <c r="P608" s="221">
        <f t="shared" si="94"/>
        <v>0</v>
      </c>
      <c r="Q608" s="217" t="str">
        <f>IFERROR(VLOOKUP(B608,'[4]Выполнение 1'!$B$7:$D$236,3,0),"-")</f>
        <v>-</v>
      </c>
      <c r="R608" s="178" t="str">
        <f t="shared" si="95"/>
        <v>-</v>
      </c>
      <c r="S608" s="177"/>
      <c r="T608" s="184">
        <f t="shared" si="96"/>
        <v>0</v>
      </c>
      <c r="U608" s="224">
        <v>0</v>
      </c>
      <c r="V608" s="241">
        <v>0</v>
      </c>
      <c r="W608" s="246" t="s">
        <v>5183</v>
      </c>
      <c r="X608" s="246" t="s">
        <v>5183</v>
      </c>
      <c r="Y608" s="247">
        <f t="shared" si="97"/>
        <v>0</v>
      </c>
      <c r="Z608" s="247">
        <f t="shared" si="98"/>
        <v>0</v>
      </c>
      <c r="AA608" s="227">
        <f>IFERROR(VLOOKUP(B608,[5]Поставка!$B$3:$AA$2063,26,0),"-")</f>
        <v>694.9</v>
      </c>
      <c r="AB608" s="229">
        <f>IFERROR(VLOOKUP(C608,'[6]Приложение №1'!$C$7:$F$124,4,0),"-")</f>
        <v>0.69489999999999996</v>
      </c>
    </row>
    <row r="609" spans="1:28" s="207" customFormat="1" x14ac:dyDescent="0.25">
      <c r="A609" s="204" t="s">
        <v>127</v>
      </c>
      <c r="B609" s="205" t="s">
        <v>1820</v>
      </c>
      <c r="C609" s="205" t="s">
        <v>1821</v>
      </c>
      <c r="D609" s="204">
        <v>2</v>
      </c>
      <c r="E609" s="206">
        <v>683.2</v>
      </c>
      <c r="F609" s="206">
        <v>1366.4</v>
      </c>
      <c r="G609" s="173">
        <f>IFERROR(VLOOKUP(B609,'[1]ВОМ КГ-3 СОЭКС'!$C$3:$K$2063,9,0),"-")</f>
        <v>2</v>
      </c>
      <c r="H609" s="174">
        <f>IFERROR(VLOOKUP(B609,'[1]ВОМ КГ-3 СОЭКС'!$C$3:$L$2063,10,0),"-")</f>
        <v>1366.4</v>
      </c>
      <c r="I609" s="175">
        <f>IFERROR(VLOOKUP(B609,[2]Отгрузки!$B$313:$C$510,2,0),"-")</f>
        <v>2</v>
      </c>
      <c r="J609" s="176">
        <f t="shared" si="99"/>
        <v>1366.4</v>
      </c>
      <c r="K609" s="179">
        <f>IFERROR(VLOOKUP(B609,'[3]08.10.25'!$B$305:$C$502,2,0),"-")</f>
        <v>2</v>
      </c>
      <c r="L609" s="180">
        <f t="shared" si="90"/>
        <v>1366.4</v>
      </c>
      <c r="M609" s="181">
        <f t="shared" si="91"/>
        <v>0</v>
      </c>
      <c r="N609" s="214">
        <f t="shared" si="92"/>
        <v>0</v>
      </c>
      <c r="O609" s="220">
        <f t="shared" si="93"/>
        <v>0</v>
      </c>
      <c r="P609" s="221">
        <f t="shared" si="94"/>
        <v>0</v>
      </c>
      <c r="Q609" s="217" t="str">
        <f>IFERROR(VLOOKUP(B609,'[4]Выполнение 1'!$B$7:$D$236,3,0),"-")</f>
        <v>-</v>
      </c>
      <c r="R609" s="178" t="str">
        <f t="shared" si="95"/>
        <v>-</v>
      </c>
      <c r="S609" s="177"/>
      <c r="T609" s="184">
        <f t="shared" si="96"/>
        <v>0</v>
      </c>
      <c r="U609" s="224">
        <v>0</v>
      </c>
      <c r="V609" s="241">
        <v>0</v>
      </c>
      <c r="W609" s="246" t="s">
        <v>5183</v>
      </c>
      <c r="X609" s="246" t="s">
        <v>5183</v>
      </c>
      <c r="Y609" s="247">
        <f t="shared" si="97"/>
        <v>0</v>
      </c>
      <c r="Z609" s="247">
        <f t="shared" si="98"/>
        <v>0</v>
      </c>
      <c r="AA609" s="227">
        <f>IFERROR(VLOOKUP(B609,[5]Поставка!$B$3:$AA$2063,26,0),"-")</f>
        <v>1366.4</v>
      </c>
      <c r="AB609" s="229">
        <f>IFERROR(VLOOKUP(C609,'[6]Приложение №1'!$C$7:$F$124,4,0),"-")</f>
        <v>1.3664000000000001</v>
      </c>
    </row>
    <row r="610" spans="1:28" s="207" customFormat="1" x14ac:dyDescent="0.25">
      <c r="A610" s="204" t="s">
        <v>130</v>
      </c>
      <c r="B610" s="205" t="s">
        <v>1822</v>
      </c>
      <c r="C610" s="205" t="s">
        <v>1823</v>
      </c>
      <c r="D610" s="204">
        <v>2</v>
      </c>
      <c r="E610" s="206">
        <v>692.8</v>
      </c>
      <c r="F610" s="206">
        <v>1385.6</v>
      </c>
      <c r="G610" s="173">
        <f>IFERROR(VLOOKUP(B610,'[1]ВОМ КГ-3 СОЭКС'!$C$3:$K$2063,9,0),"-")</f>
        <v>2</v>
      </c>
      <c r="H610" s="174">
        <f>IFERROR(VLOOKUP(B610,'[1]ВОМ КГ-3 СОЭКС'!$C$3:$L$2063,10,0),"-")</f>
        <v>1385.6</v>
      </c>
      <c r="I610" s="175">
        <f>IFERROR(VLOOKUP(B610,[2]Отгрузки!$B$313:$C$510,2,0),"-")</f>
        <v>1</v>
      </c>
      <c r="J610" s="176">
        <f t="shared" si="99"/>
        <v>692.8</v>
      </c>
      <c r="K610" s="179">
        <f>IFERROR(VLOOKUP(B610,'[3]08.10.25'!$B$305:$C$502,2,0),"-")</f>
        <v>1</v>
      </c>
      <c r="L610" s="180">
        <f t="shared" si="90"/>
        <v>692.8</v>
      </c>
      <c r="M610" s="181">
        <f t="shared" si="91"/>
        <v>0</v>
      </c>
      <c r="N610" s="214">
        <f t="shared" si="92"/>
        <v>0</v>
      </c>
      <c r="O610" s="220">
        <f t="shared" si="93"/>
        <v>1</v>
      </c>
      <c r="P610" s="221">
        <f t="shared" si="94"/>
        <v>692.8</v>
      </c>
      <c r="Q610" s="217" t="str">
        <f>IFERROR(VLOOKUP(B610,'[4]Выполнение 1'!$B$7:$D$236,3,0),"-")</f>
        <v>-</v>
      </c>
      <c r="R610" s="178" t="str">
        <f t="shared" si="95"/>
        <v>-</v>
      </c>
      <c r="S610" s="177"/>
      <c r="T610" s="184">
        <f t="shared" si="96"/>
        <v>0</v>
      </c>
      <c r="U610" s="224">
        <v>0</v>
      </c>
      <c r="V610" s="241">
        <v>0</v>
      </c>
      <c r="W610" s="246" t="s">
        <v>5183</v>
      </c>
      <c r="X610" s="246" t="s">
        <v>5183</v>
      </c>
      <c r="Y610" s="247">
        <f t="shared" si="97"/>
        <v>0</v>
      </c>
      <c r="Z610" s="247">
        <f t="shared" si="98"/>
        <v>0</v>
      </c>
      <c r="AA610" s="227" t="str">
        <f>IFERROR(VLOOKUP(B610,[5]Поставка!$B$3:$AA$2063,26,0),"-")</f>
        <v>-</v>
      </c>
      <c r="AB610" s="229" t="str">
        <f>IFERROR(VLOOKUP(C610,'[6]Приложение №1'!$C$7:$F$124,4,0),"-")</f>
        <v>-</v>
      </c>
    </row>
    <row r="611" spans="1:28" s="207" customFormat="1" x14ac:dyDescent="0.25">
      <c r="A611" s="204" t="s">
        <v>133</v>
      </c>
      <c r="B611" s="205" t="s">
        <v>1824</v>
      </c>
      <c r="C611" s="205" t="s">
        <v>1825</v>
      </c>
      <c r="D611" s="204">
        <v>1</v>
      </c>
      <c r="E611" s="206">
        <v>658.5</v>
      </c>
      <c r="F611" s="206">
        <v>658.5</v>
      </c>
      <c r="G611" s="173">
        <f>IFERROR(VLOOKUP(B611,'[1]ВОМ КГ-3 СОЭКС'!$C$3:$K$2063,9,0),"-")</f>
        <v>0</v>
      </c>
      <c r="H611" s="174">
        <f>IFERROR(VLOOKUP(B611,'[1]ВОМ КГ-3 СОЭКС'!$C$3:$L$2063,10,0),"-")</f>
        <v>0</v>
      </c>
      <c r="I611" s="175">
        <f>IFERROR(VLOOKUP(B611,[2]Отгрузки!$B$313:$C$510,2,0),"-")</f>
        <v>1</v>
      </c>
      <c r="J611" s="176">
        <f t="shared" si="99"/>
        <v>658.5</v>
      </c>
      <c r="K611" s="179">
        <f>IFERROR(VLOOKUP(B611,'[3]08.10.25'!$B$305:$C$502,2,0),"-")</f>
        <v>1</v>
      </c>
      <c r="L611" s="180">
        <f t="shared" si="90"/>
        <v>658.5</v>
      </c>
      <c r="M611" s="181">
        <f t="shared" si="91"/>
        <v>0</v>
      </c>
      <c r="N611" s="214">
        <f t="shared" si="92"/>
        <v>0</v>
      </c>
      <c r="O611" s="220">
        <f t="shared" si="93"/>
        <v>-1</v>
      </c>
      <c r="P611" s="221">
        <f t="shared" si="94"/>
        <v>-658.5</v>
      </c>
      <c r="Q611" s="217" t="str">
        <f>IFERROR(VLOOKUP(B611,'[4]Выполнение 1'!$B$7:$D$236,3,0),"-")</f>
        <v>-</v>
      </c>
      <c r="R611" s="178" t="str">
        <f t="shared" si="95"/>
        <v>-</v>
      </c>
      <c r="S611" s="177"/>
      <c r="T611" s="184">
        <f t="shared" si="96"/>
        <v>0</v>
      </c>
      <c r="U611" s="224">
        <v>1</v>
      </c>
      <c r="V611" s="241">
        <v>658.5</v>
      </c>
      <c r="W611" s="246">
        <v>1</v>
      </c>
      <c r="X611" s="246">
        <v>658.5</v>
      </c>
      <c r="Y611" s="247">
        <f t="shared" si="97"/>
        <v>0</v>
      </c>
      <c r="Z611" s="247">
        <f t="shared" si="98"/>
        <v>0</v>
      </c>
      <c r="AA611" s="227" t="str">
        <f>IFERROR(VLOOKUP(B611,[5]Поставка!$B$3:$AA$2063,26,0),"-")</f>
        <v>-</v>
      </c>
      <c r="AB611" s="229" t="str">
        <f>IFERROR(VLOOKUP(C611,'[6]Приложение №1'!$C$7:$F$124,4,0),"-")</f>
        <v>-</v>
      </c>
    </row>
    <row r="612" spans="1:28" s="207" customFormat="1" x14ac:dyDescent="0.25">
      <c r="A612" s="204" t="s">
        <v>136</v>
      </c>
      <c r="B612" s="205" t="s">
        <v>1826</v>
      </c>
      <c r="C612" s="205" t="s">
        <v>1827</v>
      </c>
      <c r="D612" s="204">
        <v>2</v>
      </c>
      <c r="E612" s="206">
        <v>40.5</v>
      </c>
      <c r="F612" s="206">
        <v>81</v>
      </c>
      <c r="G612" s="173">
        <f>IFERROR(VLOOKUP(B612,'[1]ВОМ КГ-3 СОЭКС'!$C$3:$K$2063,9,0),"-")</f>
        <v>0</v>
      </c>
      <c r="H612" s="174">
        <f>IFERROR(VLOOKUP(B612,'[1]ВОМ КГ-3 СОЭКС'!$C$3:$L$2063,10,0),"-")</f>
        <v>0</v>
      </c>
      <c r="I612" s="175" t="str">
        <f>IFERROR(VLOOKUP(B612,[2]Отгрузки!$B$313:$C$510,2,0),"-")</f>
        <v>-</v>
      </c>
      <c r="J612" s="176" t="str">
        <f t="shared" si="99"/>
        <v>-</v>
      </c>
      <c r="K612" s="179" t="str">
        <f>IFERROR(VLOOKUP(B612,'[3]08.10.25'!$B$305:$C$502,2,0),"-")</f>
        <v>-</v>
      </c>
      <c r="L612" s="180" t="str">
        <f t="shared" si="90"/>
        <v>-</v>
      </c>
      <c r="M612" s="181" t="str">
        <f t="shared" si="91"/>
        <v>-</v>
      </c>
      <c r="N612" s="214" t="str">
        <f t="shared" si="92"/>
        <v>-</v>
      </c>
      <c r="O612" s="220">
        <f t="shared" si="93"/>
        <v>0</v>
      </c>
      <c r="P612" s="221">
        <f t="shared" si="94"/>
        <v>0</v>
      </c>
      <c r="Q612" s="217" t="str">
        <f>IFERROR(VLOOKUP(B612,'[4]Выполнение 1'!$B$7:$D$236,3,0),"-")</f>
        <v>-</v>
      </c>
      <c r="R612" s="178" t="str">
        <f t="shared" si="95"/>
        <v>-</v>
      </c>
      <c r="S612" s="177"/>
      <c r="T612" s="184">
        <f t="shared" si="96"/>
        <v>0</v>
      </c>
      <c r="U612" s="224">
        <v>2</v>
      </c>
      <c r="V612" s="241">
        <v>81</v>
      </c>
      <c r="W612" s="246">
        <v>2</v>
      </c>
      <c r="X612" s="246">
        <v>81</v>
      </c>
      <c r="Y612" s="247">
        <f t="shared" si="97"/>
        <v>0</v>
      </c>
      <c r="Z612" s="247">
        <f t="shared" si="98"/>
        <v>0</v>
      </c>
      <c r="AA612" s="227" t="str">
        <f>IFERROR(VLOOKUP(B612,[5]Поставка!$B$3:$AA$2063,26,0),"-")</f>
        <v>-</v>
      </c>
      <c r="AB612" s="229" t="str">
        <f>IFERROR(VLOOKUP(C612,'[6]Приложение №1'!$C$7:$F$124,4,0),"-")</f>
        <v>-</v>
      </c>
    </row>
    <row r="613" spans="1:28" s="207" customFormat="1" x14ac:dyDescent="0.25">
      <c r="A613" s="204" t="s">
        <v>139</v>
      </c>
      <c r="B613" s="205" t="s">
        <v>1828</v>
      </c>
      <c r="C613" s="205" t="s">
        <v>1829</v>
      </c>
      <c r="D613" s="204">
        <v>14</v>
      </c>
      <c r="E613" s="206">
        <v>43.2</v>
      </c>
      <c r="F613" s="206">
        <v>604.79999999999995</v>
      </c>
      <c r="G613" s="173">
        <f>IFERROR(VLOOKUP(B613,'[1]ВОМ КГ-3 СОЭКС'!$C$3:$K$2063,9,0),"-")</f>
        <v>0</v>
      </c>
      <c r="H613" s="174">
        <f>IFERROR(VLOOKUP(B613,'[1]ВОМ КГ-3 СОЭКС'!$C$3:$L$2063,10,0),"-")</f>
        <v>0</v>
      </c>
      <c r="I613" s="175" t="str">
        <f>IFERROR(VLOOKUP(B613,[2]Отгрузки!$B$313:$C$510,2,0),"-")</f>
        <v>-</v>
      </c>
      <c r="J613" s="176" t="str">
        <f t="shared" si="99"/>
        <v>-</v>
      </c>
      <c r="K613" s="179" t="str">
        <f>IFERROR(VLOOKUP(B613,'[3]08.10.25'!$B$305:$C$502,2,0),"-")</f>
        <v>-</v>
      </c>
      <c r="L613" s="180" t="str">
        <f t="shared" si="90"/>
        <v>-</v>
      </c>
      <c r="M613" s="181" t="str">
        <f t="shared" si="91"/>
        <v>-</v>
      </c>
      <c r="N613" s="214" t="str">
        <f t="shared" si="92"/>
        <v>-</v>
      </c>
      <c r="O613" s="220">
        <f t="shared" si="93"/>
        <v>0</v>
      </c>
      <c r="P613" s="221">
        <f t="shared" si="94"/>
        <v>0</v>
      </c>
      <c r="Q613" s="217" t="str">
        <f>IFERROR(VLOOKUP(B613,'[4]Выполнение 1'!$B$7:$D$236,3,0),"-")</f>
        <v>-</v>
      </c>
      <c r="R613" s="178" t="str">
        <f t="shared" si="95"/>
        <v>-</v>
      </c>
      <c r="S613" s="177"/>
      <c r="T613" s="184">
        <f t="shared" si="96"/>
        <v>0</v>
      </c>
      <c r="U613" s="224">
        <v>14</v>
      </c>
      <c r="V613" s="241">
        <v>604.79999999999995</v>
      </c>
      <c r="W613" s="246">
        <v>14</v>
      </c>
      <c r="X613" s="246">
        <v>604.80000000000007</v>
      </c>
      <c r="Y613" s="247">
        <f t="shared" si="97"/>
        <v>0</v>
      </c>
      <c r="Z613" s="247">
        <f t="shared" si="98"/>
        <v>0</v>
      </c>
      <c r="AA613" s="227" t="str">
        <f>IFERROR(VLOOKUP(B613,[5]Поставка!$B$3:$AA$2063,26,0),"-")</f>
        <v>-</v>
      </c>
      <c r="AB613" s="229" t="str">
        <f>IFERROR(VLOOKUP(C613,'[6]Приложение №1'!$C$7:$F$124,4,0),"-")</f>
        <v>-</v>
      </c>
    </row>
    <row r="614" spans="1:28" s="207" customFormat="1" x14ac:dyDescent="0.25">
      <c r="A614" s="204" t="s">
        <v>142</v>
      </c>
      <c r="B614" s="205" t="s">
        <v>1830</v>
      </c>
      <c r="C614" s="205" t="s">
        <v>1831</v>
      </c>
      <c r="D614" s="204">
        <v>176</v>
      </c>
      <c r="E614" s="206">
        <v>123.4</v>
      </c>
      <c r="F614" s="206">
        <v>21718.400000000001</v>
      </c>
      <c r="G614" s="173">
        <f>IFERROR(VLOOKUP(B614,'[1]ВОМ КГ-3 СОЭКС'!$C$3:$K$2063,9,0),"-")</f>
        <v>76</v>
      </c>
      <c r="H614" s="174">
        <f>IFERROR(VLOOKUP(B614,'[1]ВОМ КГ-3 СОЭКС'!$C$3:$L$2063,10,0),"-")</f>
        <v>9378.4</v>
      </c>
      <c r="I614" s="175" t="str">
        <f>IFERROR(VLOOKUP(B614,[2]Отгрузки!$B$313:$C$510,2,0),"-")</f>
        <v>-</v>
      </c>
      <c r="J614" s="176" t="str">
        <f t="shared" si="99"/>
        <v>-</v>
      </c>
      <c r="K614" s="179" t="str">
        <f>IFERROR(VLOOKUP(B614,'[3]08.10.25'!$B$305:$C$502,2,0),"-")</f>
        <v>-</v>
      </c>
      <c r="L614" s="180" t="str">
        <f t="shared" si="90"/>
        <v>-</v>
      </c>
      <c r="M614" s="181" t="str">
        <f t="shared" si="91"/>
        <v>-</v>
      </c>
      <c r="N614" s="214" t="str">
        <f t="shared" si="92"/>
        <v>-</v>
      </c>
      <c r="O614" s="220">
        <f t="shared" si="93"/>
        <v>76</v>
      </c>
      <c r="P614" s="221">
        <f t="shared" si="94"/>
        <v>9378.4</v>
      </c>
      <c r="Q614" s="217" t="str">
        <f>IFERROR(VLOOKUP(B614,'[4]Выполнение 1'!$B$7:$D$236,3,0),"-")</f>
        <v>-</v>
      </c>
      <c r="R614" s="178" t="str">
        <f t="shared" si="95"/>
        <v>-</v>
      </c>
      <c r="S614" s="177"/>
      <c r="T614" s="184">
        <f t="shared" si="96"/>
        <v>0</v>
      </c>
      <c r="U614" s="224">
        <v>100</v>
      </c>
      <c r="V614" s="241">
        <v>12340.000000000002</v>
      </c>
      <c r="W614" s="246">
        <v>100</v>
      </c>
      <c r="X614" s="246">
        <v>12340</v>
      </c>
      <c r="Y614" s="247">
        <f t="shared" si="97"/>
        <v>0</v>
      </c>
      <c r="Z614" s="247">
        <f t="shared" si="98"/>
        <v>0</v>
      </c>
      <c r="AA614" s="227" t="str">
        <f>IFERROR(VLOOKUP(B614,[5]Поставка!$B$3:$AA$2063,26,0),"-")</f>
        <v>-</v>
      </c>
      <c r="AB614" s="229" t="str">
        <f>IFERROR(VLOOKUP(C614,'[6]Приложение №1'!$C$7:$F$124,4,0),"-")</f>
        <v>-</v>
      </c>
    </row>
    <row r="615" spans="1:28" s="207" customFormat="1" x14ac:dyDescent="0.25">
      <c r="A615" s="204" t="s">
        <v>145</v>
      </c>
      <c r="B615" s="205" t="s">
        <v>1832</v>
      </c>
      <c r="C615" s="205" t="s">
        <v>1833</v>
      </c>
      <c r="D615" s="204">
        <v>3</v>
      </c>
      <c r="E615" s="206">
        <v>27.4</v>
      </c>
      <c r="F615" s="206">
        <v>82.2</v>
      </c>
      <c r="G615" s="173">
        <f>IFERROR(VLOOKUP(B615,'[1]ВОМ КГ-3 СОЭКС'!$C$3:$K$2063,9,0),"-")</f>
        <v>0</v>
      </c>
      <c r="H615" s="174">
        <f>IFERROR(VLOOKUP(B615,'[1]ВОМ КГ-3 СОЭКС'!$C$3:$L$2063,10,0),"-")</f>
        <v>0</v>
      </c>
      <c r="I615" s="175" t="str">
        <f>IFERROR(VLOOKUP(B615,[2]Отгрузки!$B$313:$C$510,2,0),"-")</f>
        <v>-</v>
      </c>
      <c r="J615" s="176" t="str">
        <f t="shared" si="99"/>
        <v>-</v>
      </c>
      <c r="K615" s="179" t="str">
        <f>IFERROR(VLOOKUP(B615,'[3]08.10.25'!$B$305:$C$502,2,0),"-")</f>
        <v>-</v>
      </c>
      <c r="L615" s="180" t="str">
        <f t="shared" si="90"/>
        <v>-</v>
      </c>
      <c r="M615" s="181" t="str">
        <f t="shared" si="91"/>
        <v>-</v>
      </c>
      <c r="N615" s="214" t="str">
        <f t="shared" si="92"/>
        <v>-</v>
      </c>
      <c r="O615" s="220">
        <f t="shared" si="93"/>
        <v>0</v>
      </c>
      <c r="P615" s="221">
        <f t="shared" si="94"/>
        <v>0</v>
      </c>
      <c r="Q615" s="217" t="str">
        <f>IFERROR(VLOOKUP(B615,'[4]Выполнение 1'!$B$7:$D$236,3,0),"-")</f>
        <v>-</v>
      </c>
      <c r="R615" s="178" t="str">
        <f t="shared" si="95"/>
        <v>-</v>
      </c>
      <c r="S615" s="177"/>
      <c r="T615" s="184">
        <f t="shared" si="96"/>
        <v>0</v>
      </c>
      <c r="U615" s="224">
        <v>3</v>
      </c>
      <c r="V615" s="241">
        <v>82.2</v>
      </c>
      <c r="W615" s="246">
        <v>3</v>
      </c>
      <c r="X615" s="246">
        <v>82.199999999999989</v>
      </c>
      <c r="Y615" s="247">
        <f t="shared" si="97"/>
        <v>0</v>
      </c>
      <c r="Z615" s="247">
        <f t="shared" si="98"/>
        <v>0</v>
      </c>
      <c r="AA615" s="227" t="str">
        <f>IFERROR(VLOOKUP(B615,[5]Поставка!$B$3:$AA$2063,26,0),"-")</f>
        <v>-</v>
      </c>
      <c r="AB615" s="229" t="str">
        <f>IFERROR(VLOOKUP(C615,'[6]Приложение №1'!$C$7:$F$124,4,0),"-")</f>
        <v>-</v>
      </c>
    </row>
    <row r="616" spans="1:28" s="207" customFormat="1" x14ac:dyDescent="0.25">
      <c r="A616" s="204" t="s">
        <v>148</v>
      </c>
      <c r="B616" s="205" t="s">
        <v>1834</v>
      </c>
      <c r="C616" s="205" t="s">
        <v>1835</v>
      </c>
      <c r="D616" s="204">
        <v>2</v>
      </c>
      <c r="E616" s="206">
        <v>40.1</v>
      </c>
      <c r="F616" s="206">
        <v>80.2</v>
      </c>
      <c r="G616" s="173">
        <f>IFERROR(VLOOKUP(B616,'[1]ВОМ КГ-3 СОЭКС'!$C$3:$K$2063,9,0),"-")</f>
        <v>0</v>
      </c>
      <c r="H616" s="174">
        <f>IFERROR(VLOOKUP(B616,'[1]ВОМ КГ-3 СОЭКС'!$C$3:$L$2063,10,0),"-")</f>
        <v>0</v>
      </c>
      <c r="I616" s="175" t="str">
        <f>IFERROR(VLOOKUP(B616,[2]Отгрузки!$B$313:$C$510,2,0),"-")</f>
        <v>-</v>
      </c>
      <c r="J616" s="176" t="str">
        <f t="shared" si="99"/>
        <v>-</v>
      </c>
      <c r="K616" s="179" t="str">
        <f>IFERROR(VLOOKUP(B616,'[3]08.10.25'!$B$305:$C$502,2,0),"-")</f>
        <v>-</v>
      </c>
      <c r="L616" s="180" t="str">
        <f t="shared" si="90"/>
        <v>-</v>
      </c>
      <c r="M616" s="181" t="str">
        <f t="shared" si="91"/>
        <v>-</v>
      </c>
      <c r="N616" s="214" t="str">
        <f t="shared" si="92"/>
        <v>-</v>
      </c>
      <c r="O616" s="220">
        <f t="shared" si="93"/>
        <v>0</v>
      </c>
      <c r="P616" s="221">
        <f t="shared" si="94"/>
        <v>0</v>
      </c>
      <c r="Q616" s="217" t="str">
        <f>IFERROR(VLOOKUP(B616,'[4]Выполнение 1'!$B$7:$D$236,3,0),"-")</f>
        <v>-</v>
      </c>
      <c r="R616" s="178" t="str">
        <f t="shared" si="95"/>
        <v>-</v>
      </c>
      <c r="S616" s="177"/>
      <c r="T616" s="184">
        <f t="shared" si="96"/>
        <v>0</v>
      </c>
      <c r="U616" s="224">
        <v>2</v>
      </c>
      <c r="V616" s="241">
        <v>80.2</v>
      </c>
      <c r="W616" s="246">
        <v>2</v>
      </c>
      <c r="X616" s="246">
        <v>80.2</v>
      </c>
      <c r="Y616" s="247">
        <f t="shared" si="97"/>
        <v>0</v>
      </c>
      <c r="Z616" s="247">
        <f t="shared" si="98"/>
        <v>0</v>
      </c>
      <c r="AA616" s="227" t="str">
        <f>IFERROR(VLOOKUP(B616,[5]Поставка!$B$3:$AA$2063,26,0),"-")</f>
        <v>-</v>
      </c>
      <c r="AB616" s="229" t="str">
        <f>IFERROR(VLOOKUP(C616,'[6]Приложение №1'!$C$7:$F$124,4,0),"-")</f>
        <v>-</v>
      </c>
    </row>
    <row r="617" spans="1:28" s="207" customFormat="1" x14ac:dyDescent="0.25">
      <c r="A617" s="204" t="s">
        <v>151</v>
      </c>
      <c r="B617" s="205" t="s">
        <v>1836</v>
      </c>
      <c r="C617" s="205" t="s">
        <v>1837</v>
      </c>
      <c r="D617" s="204">
        <v>3</v>
      </c>
      <c r="E617" s="206">
        <v>38.200000000000003</v>
      </c>
      <c r="F617" s="206">
        <v>114.6</v>
      </c>
      <c r="G617" s="173">
        <f>IFERROR(VLOOKUP(B617,'[1]ВОМ КГ-3 СОЭКС'!$C$3:$K$2063,9,0),"-")</f>
        <v>0</v>
      </c>
      <c r="H617" s="174">
        <f>IFERROR(VLOOKUP(B617,'[1]ВОМ КГ-3 СОЭКС'!$C$3:$L$2063,10,0),"-")</f>
        <v>0</v>
      </c>
      <c r="I617" s="175" t="str">
        <f>IFERROR(VLOOKUP(B617,[2]Отгрузки!$B$313:$C$510,2,0),"-")</f>
        <v>-</v>
      </c>
      <c r="J617" s="176" t="str">
        <f t="shared" si="99"/>
        <v>-</v>
      </c>
      <c r="K617" s="179" t="str">
        <f>IFERROR(VLOOKUP(B617,'[3]08.10.25'!$B$305:$C$502,2,0),"-")</f>
        <v>-</v>
      </c>
      <c r="L617" s="180" t="str">
        <f t="shared" si="90"/>
        <v>-</v>
      </c>
      <c r="M617" s="181" t="str">
        <f t="shared" si="91"/>
        <v>-</v>
      </c>
      <c r="N617" s="214" t="str">
        <f t="shared" si="92"/>
        <v>-</v>
      </c>
      <c r="O617" s="220">
        <f t="shared" si="93"/>
        <v>0</v>
      </c>
      <c r="P617" s="221">
        <f t="shared" si="94"/>
        <v>0</v>
      </c>
      <c r="Q617" s="217" t="str">
        <f>IFERROR(VLOOKUP(B617,'[4]Выполнение 1'!$B$7:$D$236,3,0),"-")</f>
        <v>-</v>
      </c>
      <c r="R617" s="178" t="str">
        <f t="shared" si="95"/>
        <v>-</v>
      </c>
      <c r="S617" s="177"/>
      <c r="T617" s="184">
        <f t="shared" si="96"/>
        <v>0</v>
      </c>
      <c r="U617" s="224">
        <v>3</v>
      </c>
      <c r="V617" s="241">
        <v>114.6</v>
      </c>
      <c r="W617" s="246">
        <v>3</v>
      </c>
      <c r="X617" s="246">
        <v>114.60000000000001</v>
      </c>
      <c r="Y617" s="247">
        <f t="shared" si="97"/>
        <v>0</v>
      </c>
      <c r="Z617" s="247">
        <f t="shared" si="98"/>
        <v>0</v>
      </c>
      <c r="AA617" s="227" t="str">
        <f>IFERROR(VLOOKUP(B617,[5]Поставка!$B$3:$AA$2063,26,0),"-")</f>
        <v>-</v>
      </c>
      <c r="AB617" s="229" t="str">
        <f>IFERROR(VLOOKUP(C617,'[6]Приложение №1'!$C$7:$F$124,4,0),"-")</f>
        <v>-</v>
      </c>
    </row>
    <row r="618" spans="1:28" s="207" customFormat="1" x14ac:dyDescent="0.25">
      <c r="A618" s="204" t="s">
        <v>154</v>
      </c>
      <c r="B618" s="205" t="s">
        <v>1838</v>
      </c>
      <c r="C618" s="205" t="s">
        <v>1839</v>
      </c>
      <c r="D618" s="204">
        <v>4</v>
      </c>
      <c r="E618" s="206">
        <v>46.3</v>
      </c>
      <c r="F618" s="206">
        <v>185.2</v>
      </c>
      <c r="G618" s="173">
        <f>IFERROR(VLOOKUP(B618,'[1]ВОМ КГ-3 СОЭКС'!$C$3:$K$2063,9,0),"-")</f>
        <v>0</v>
      </c>
      <c r="H618" s="174">
        <f>IFERROR(VLOOKUP(B618,'[1]ВОМ КГ-3 СОЭКС'!$C$3:$L$2063,10,0),"-")</f>
        <v>0</v>
      </c>
      <c r="I618" s="175" t="str">
        <f>IFERROR(VLOOKUP(B618,[2]Отгрузки!$B$313:$C$510,2,0),"-")</f>
        <v>-</v>
      </c>
      <c r="J618" s="176" t="str">
        <f t="shared" si="99"/>
        <v>-</v>
      </c>
      <c r="K618" s="179" t="str">
        <f>IFERROR(VLOOKUP(B618,'[3]08.10.25'!$B$305:$C$502,2,0),"-")</f>
        <v>-</v>
      </c>
      <c r="L618" s="180" t="str">
        <f t="shared" si="90"/>
        <v>-</v>
      </c>
      <c r="M618" s="181" t="str">
        <f t="shared" si="91"/>
        <v>-</v>
      </c>
      <c r="N618" s="214" t="str">
        <f t="shared" si="92"/>
        <v>-</v>
      </c>
      <c r="O618" s="220">
        <f t="shared" si="93"/>
        <v>0</v>
      </c>
      <c r="P618" s="221">
        <f t="shared" si="94"/>
        <v>0</v>
      </c>
      <c r="Q618" s="217" t="str">
        <f>IFERROR(VLOOKUP(B618,'[4]Выполнение 1'!$B$7:$D$236,3,0),"-")</f>
        <v>-</v>
      </c>
      <c r="R618" s="178" t="str">
        <f t="shared" si="95"/>
        <v>-</v>
      </c>
      <c r="S618" s="177"/>
      <c r="T618" s="184">
        <f t="shared" si="96"/>
        <v>0</v>
      </c>
      <c r="U618" s="224">
        <v>4</v>
      </c>
      <c r="V618" s="241">
        <v>185.2</v>
      </c>
      <c r="W618" s="246">
        <v>4</v>
      </c>
      <c r="X618" s="246">
        <v>185.2</v>
      </c>
      <c r="Y618" s="247">
        <f t="shared" si="97"/>
        <v>0</v>
      </c>
      <c r="Z618" s="247">
        <f t="shared" si="98"/>
        <v>0</v>
      </c>
      <c r="AA618" s="227" t="str">
        <f>IFERROR(VLOOKUP(B618,[5]Поставка!$B$3:$AA$2063,26,0),"-")</f>
        <v>-</v>
      </c>
      <c r="AB618" s="229" t="str">
        <f>IFERROR(VLOOKUP(C618,'[6]Приложение №1'!$C$7:$F$124,4,0),"-")</f>
        <v>-</v>
      </c>
    </row>
    <row r="619" spans="1:28" s="207" customFormat="1" x14ac:dyDescent="0.25">
      <c r="A619" s="204" t="s">
        <v>157</v>
      </c>
      <c r="B619" s="205" t="s">
        <v>1840</v>
      </c>
      <c r="C619" s="205" t="s">
        <v>1841</v>
      </c>
      <c r="D619" s="204">
        <v>4</v>
      </c>
      <c r="E619" s="206">
        <v>40.5</v>
      </c>
      <c r="F619" s="206">
        <v>162</v>
      </c>
      <c r="G619" s="173">
        <f>IFERROR(VLOOKUP(B619,'[1]ВОМ КГ-3 СОЭКС'!$C$3:$K$2063,9,0),"-")</f>
        <v>0</v>
      </c>
      <c r="H619" s="174">
        <f>IFERROR(VLOOKUP(B619,'[1]ВОМ КГ-3 СОЭКС'!$C$3:$L$2063,10,0),"-")</f>
        <v>0</v>
      </c>
      <c r="I619" s="175" t="str">
        <f>IFERROR(VLOOKUP(B619,[2]Отгрузки!$B$313:$C$510,2,0),"-")</f>
        <v>-</v>
      </c>
      <c r="J619" s="176" t="str">
        <f t="shared" si="99"/>
        <v>-</v>
      </c>
      <c r="K619" s="179" t="str">
        <f>IFERROR(VLOOKUP(B619,'[3]08.10.25'!$B$305:$C$502,2,0),"-")</f>
        <v>-</v>
      </c>
      <c r="L619" s="180" t="str">
        <f t="shared" si="90"/>
        <v>-</v>
      </c>
      <c r="M619" s="181" t="str">
        <f t="shared" si="91"/>
        <v>-</v>
      </c>
      <c r="N619" s="214" t="str">
        <f t="shared" si="92"/>
        <v>-</v>
      </c>
      <c r="O619" s="220">
        <f t="shared" si="93"/>
        <v>0</v>
      </c>
      <c r="P619" s="221">
        <f t="shared" si="94"/>
        <v>0</v>
      </c>
      <c r="Q619" s="217" t="str">
        <f>IFERROR(VLOOKUP(B619,'[4]Выполнение 1'!$B$7:$D$236,3,0),"-")</f>
        <v>-</v>
      </c>
      <c r="R619" s="178" t="str">
        <f t="shared" si="95"/>
        <v>-</v>
      </c>
      <c r="S619" s="177"/>
      <c r="T619" s="184">
        <f t="shared" si="96"/>
        <v>0</v>
      </c>
      <c r="U619" s="224">
        <v>4</v>
      </c>
      <c r="V619" s="241">
        <v>162</v>
      </c>
      <c r="W619" s="246">
        <v>4</v>
      </c>
      <c r="X619" s="246">
        <v>162</v>
      </c>
      <c r="Y619" s="247">
        <f t="shared" si="97"/>
        <v>0</v>
      </c>
      <c r="Z619" s="247">
        <f t="shared" si="98"/>
        <v>0</v>
      </c>
      <c r="AA619" s="227" t="str">
        <f>IFERROR(VLOOKUP(B619,[5]Поставка!$B$3:$AA$2063,26,0),"-")</f>
        <v>-</v>
      </c>
      <c r="AB619" s="229" t="str">
        <f>IFERROR(VLOOKUP(C619,'[6]Приложение №1'!$C$7:$F$124,4,0),"-")</f>
        <v>-</v>
      </c>
    </row>
    <row r="620" spans="1:28" s="207" customFormat="1" x14ac:dyDescent="0.25">
      <c r="A620" s="204" t="s">
        <v>160</v>
      </c>
      <c r="B620" s="205" t="s">
        <v>1842</v>
      </c>
      <c r="C620" s="205" t="s">
        <v>1843</v>
      </c>
      <c r="D620" s="204">
        <v>19</v>
      </c>
      <c r="E620" s="206">
        <v>50.3</v>
      </c>
      <c r="F620" s="206">
        <v>955.7</v>
      </c>
      <c r="G620" s="173">
        <f>IFERROR(VLOOKUP(B620,'[1]ВОМ КГ-3 СОЭКС'!$C$3:$K$2063,9,0),"-")</f>
        <v>0</v>
      </c>
      <c r="H620" s="174">
        <f>IFERROR(VLOOKUP(B620,'[1]ВОМ КГ-3 СОЭКС'!$C$3:$L$2063,10,0),"-")</f>
        <v>0</v>
      </c>
      <c r="I620" s="175" t="str">
        <f>IFERROR(VLOOKUP(B620,[2]Отгрузки!$B$313:$C$510,2,0),"-")</f>
        <v>-</v>
      </c>
      <c r="J620" s="176" t="str">
        <f t="shared" si="99"/>
        <v>-</v>
      </c>
      <c r="K620" s="179" t="str">
        <f>IFERROR(VLOOKUP(B620,'[3]08.10.25'!$B$305:$C$502,2,0),"-")</f>
        <v>-</v>
      </c>
      <c r="L620" s="180" t="str">
        <f t="shared" si="90"/>
        <v>-</v>
      </c>
      <c r="M620" s="181" t="str">
        <f t="shared" si="91"/>
        <v>-</v>
      </c>
      <c r="N620" s="214" t="str">
        <f t="shared" si="92"/>
        <v>-</v>
      </c>
      <c r="O620" s="220">
        <f t="shared" si="93"/>
        <v>0</v>
      </c>
      <c r="P620" s="221">
        <f t="shared" si="94"/>
        <v>0</v>
      </c>
      <c r="Q620" s="217" t="str">
        <f>IFERROR(VLOOKUP(B620,'[4]Выполнение 1'!$B$7:$D$236,3,0),"-")</f>
        <v>-</v>
      </c>
      <c r="R620" s="178" t="str">
        <f t="shared" si="95"/>
        <v>-</v>
      </c>
      <c r="S620" s="177"/>
      <c r="T620" s="184">
        <f t="shared" si="96"/>
        <v>0</v>
      </c>
      <c r="U620" s="224">
        <v>19</v>
      </c>
      <c r="V620" s="241">
        <v>955.7</v>
      </c>
      <c r="W620" s="246">
        <v>19</v>
      </c>
      <c r="X620" s="246">
        <v>955.69999999999993</v>
      </c>
      <c r="Y620" s="247">
        <f t="shared" si="97"/>
        <v>0</v>
      </c>
      <c r="Z620" s="247">
        <f t="shared" si="98"/>
        <v>0</v>
      </c>
      <c r="AA620" s="227" t="str">
        <f>IFERROR(VLOOKUP(B620,[5]Поставка!$B$3:$AA$2063,26,0),"-")</f>
        <v>-</v>
      </c>
      <c r="AB620" s="229" t="str">
        <f>IFERROR(VLOOKUP(C620,'[6]Приложение №1'!$C$7:$F$124,4,0),"-")</f>
        <v>-</v>
      </c>
    </row>
    <row r="621" spans="1:28" s="207" customFormat="1" x14ac:dyDescent="0.25">
      <c r="A621" s="204" t="s">
        <v>163</v>
      </c>
      <c r="B621" s="205" t="s">
        <v>1844</v>
      </c>
      <c r="C621" s="205" t="s">
        <v>1845</v>
      </c>
      <c r="D621" s="204">
        <v>1</v>
      </c>
      <c r="E621" s="206">
        <v>127.1</v>
      </c>
      <c r="F621" s="206">
        <v>127.1</v>
      </c>
      <c r="G621" s="173">
        <f>IFERROR(VLOOKUP(B621,'[1]ВОМ КГ-3 СОЭКС'!$C$3:$K$2063,9,0),"-")</f>
        <v>0</v>
      </c>
      <c r="H621" s="174">
        <f>IFERROR(VLOOKUP(B621,'[1]ВОМ КГ-3 СОЭКС'!$C$3:$L$2063,10,0),"-")</f>
        <v>0</v>
      </c>
      <c r="I621" s="175" t="str">
        <f>IFERROR(VLOOKUP(B621,[2]Отгрузки!$B$313:$C$510,2,0),"-")</f>
        <v>-</v>
      </c>
      <c r="J621" s="176" t="str">
        <f t="shared" si="99"/>
        <v>-</v>
      </c>
      <c r="K621" s="179" t="str">
        <f>IFERROR(VLOOKUP(B621,'[3]08.10.25'!$B$305:$C$502,2,0),"-")</f>
        <v>-</v>
      </c>
      <c r="L621" s="180" t="str">
        <f t="shared" si="90"/>
        <v>-</v>
      </c>
      <c r="M621" s="181" t="str">
        <f t="shared" si="91"/>
        <v>-</v>
      </c>
      <c r="N621" s="214" t="str">
        <f t="shared" si="92"/>
        <v>-</v>
      </c>
      <c r="O621" s="220">
        <f t="shared" si="93"/>
        <v>0</v>
      </c>
      <c r="P621" s="221">
        <f t="shared" si="94"/>
        <v>0</v>
      </c>
      <c r="Q621" s="217" t="str">
        <f>IFERROR(VLOOKUP(B621,'[4]Выполнение 1'!$B$7:$D$236,3,0),"-")</f>
        <v>-</v>
      </c>
      <c r="R621" s="178" t="str">
        <f t="shared" si="95"/>
        <v>-</v>
      </c>
      <c r="S621" s="177"/>
      <c r="T621" s="184">
        <f t="shared" si="96"/>
        <v>0</v>
      </c>
      <c r="U621" s="224">
        <v>1</v>
      </c>
      <c r="V621" s="241">
        <v>127.1</v>
      </c>
      <c r="W621" s="246">
        <v>1</v>
      </c>
      <c r="X621" s="246">
        <v>127.1</v>
      </c>
      <c r="Y621" s="247">
        <f t="shared" si="97"/>
        <v>0</v>
      </c>
      <c r="Z621" s="247">
        <f t="shared" si="98"/>
        <v>0</v>
      </c>
      <c r="AA621" s="227" t="str">
        <f>IFERROR(VLOOKUP(B621,[5]Поставка!$B$3:$AA$2063,26,0),"-")</f>
        <v>-</v>
      </c>
      <c r="AB621" s="229" t="str">
        <f>IFERROR(VLOOKUP(C621,'[6]Приложение №1'!$C$7:$F$124,4,0),"-")</f>
        <v>-</v>
      </c>
    </row>
    <row r="622" spans="1:28" s="207" customFormat="1" x14ac:dyDescent="0.25">
      <c r="A622" s="204" t="s">
        <v>166</v>
      </c>
      <c r="B622" s="205" t="s">
        <v>1846</v>
      </c>
      <c r="C622" s="205" t="s">
        <v>1847</v>
      </c>
      <c r="D622" s="204">
        <v>2</v>
      </c>
      <c r="E622" s="206">
        <v>127.1</v>
      </c>
      <c r="F622" s="206">
        <v>254.2</v>
      </c>
      <c r="G622" s="173">
        <f>IFERROR(VLOOKUP(B622,'[1]ВОМ КГ-3 СОЭКС'!$C$3:$K$2063,9,0),"-")</f>
        <v>0</v>
      </c>
      <c r="H622" s="174">
        <f>IFERROR(VLOOKUP(B622,'[1]ВОМ КГ-3 СОЭКС'!$C$3:$L$2063,10,0),"-")</f>
        <v>0</v>
      </c>
      <c r="I622" s="175" t="str">
        <f>IFERROR(VLOOKUP(B622,[2]Отгрузки!$B$313:$C$510,2,0),"-")</f>
        <v>-</v>
      </c>
      <c r="J622" s="176" t="str">
        <f t="shared" si="99"/>
        <v>-</v>
      </c>
      <c r="K622" s="179" t="str">
        <f>IFERROR(VLOOKUP(B622,'[3]08.10.25'!$B$305:$C$502,2,0),"-")</f>
        <v>-</v>
      </c>
      <c r="L622" s="180" t="str">
        <f t="shared" si="90"/>
        <v>-</v>
      </c>
      <c r="M622" s="181" t="str">
        <f t="shared" si="91"/>
        <v>-</v>
      </c>
      <c r="N622" s="214" t="str">
        <f t="shared" si="92"/>
        <v>-</v>
      </c>
      <c r="O622" s="220">
        <f t="shared" si="93"/>
        <v>0</v>
      </c>
      <c r="P622" s="221">
        <f t="shared" si="94"/>
        <v>0</v>
      </c>
      <c r="Q622" s="217" t="str">
        <f>IFERROR(VLOOKUP(B622,'[4]Выполнение 1'!$B$7:$D$236,3,0),"-")</f>
        <v>-</v>
      </c>
      <c r="R622" s="178" t="str">
        <f t="shared" si="95"/>
        <v>-</v>
      </c>
      <c r="S622" s="177"/>
      <c r="T622" s="184">
        <f t="shared" si="96"/>
        <v>0</v>
      </c>
      <c r="U622" s="224">
        <v>2</v>
      </c>
      <c r="V622" s="241">
        <v>254.2</v>
      </c>
      <c r="W622" s="246">
        <v>2</v>
      </c>
      <c r="X622" s="246">
        <v>254.2</v>
      </c>
      <c r="Y622" s="247">
        <f t="shared" si="97"/>
        <v>0</v>
      </c>
      <c r="Z622" s="247">
        <f t="shared" si="98"/>
        <v>0</v>
      </c>
      <c r="AA622" s="227" t="str">
        <f>IFERROR(VLOOKUP(B622,[5]Поставка!$B$3:$AA$2063,26,0),"-")</f>
        <v>-</v>
      </c>
      <c r="AB622" s="229" t="str">
        <f>IFERROR(VLOOKUP(C622,'[6]Приложение №1'!$C$7:$F$124,4,0),"-")</f>
        <v>-</v>
      </c>
    </row>
    <row r="623" spans="1:28" s="207" customFormat="1" x14ac:dyDescent="0.25">
      <c r="A623" s="204" t="s">
        <v>169</v>
      </c>
      <c r="B623" s="205" t="s">
        <v>1848</v>
      </c>
      <c r="C623" s="205" t="s">
        <v>1849</v>
      </c>
      <c r="D623" s="204">
        <v>3</v>
      </c>
      <c r="E623" s="206">
        <v>38.200000000000003</v>
      </c>
      <c r="F623" s="206">
        <v>114.6</v>
      </c>
      <c r="G623" s="173">
        <f>IFERROR(VLOOKUP(B623,'[1]ВОМ КГ-3 СОЭКС'!$C$3:$K$2063,9,0),"-")</f>
        <v>0</v>
      </c>
      <c r="H623" s="174">
        <f>IFERROR(VLOOKUP(B623,'[1]ВОМ КГ-3 СОЭКС'!$C$3:$L$2063,10,0),"-")</f>
        <v>0</v>
      </c>
      <c r="I623" s="175" t="str">
        <f>IFERROR(VLOOKUP(B623,[2]Отгрузки!$B$313:$C$510,2,0),"-")</f>
        <v>-</v>
      </c>
      <c r="J623" s="176" t="str">
        <f t="shared" si="99"/>
        <v>-</v>
      </c>
      <c r="K623" s="179" t="str">
        <f>IFERROR(VLOOKUP(B623,'[3]08.10.25'!$B$305:$C$502,2,0),"-")</f>
        <v>-</v>
      </c>
      <c r="L623" s="180" t="str">
        <f t="shared" si="90"/>
        <v>-</v>
      </c>
      <c r="M623" s="181" t="str">
        <f t="shared" si="91"/>
        <v>-</v>
      </c>
      <c r="N623" s="214" t="str">
        <f t="shared" si="92"/>
        <v>-</v>
      </c>
      <c r="O623" s="220">
        <f t="shared" si="93"/>
        <v>0</v>
      </c>
      <c r="P623" s="221">
        <f t="shared" si="94"/>
        <v>0</v>
      </c>
      <c r="Q623" s="217" t="str">
        <f>IFERROR(VLOOKUP(B623,'[4]Выполнение 1'!$B$7:$D$236,3,0),"-")</f>
        <v>-</v>
      </c>
      <c r="R623" s="178" t="str">
        <f t="shared" si="95"/>
        <v>-</v>
      </c>
      <c r="S623" s="177"/>
      <c r="T623" s="184">
        <f t="shared" si="96"/>
        <v>0</v>
      </c>
      <c r="U623" s="224">
        <v>3</v>
      </c>
      <c r="V623" s="241">
        <v>114.6</v>
      </c>
      <c r="W623" s="246">
        <v>3</v>
      </c>
      <c r="X623" s="246">
        <v>114.60000000000001</v>
      </c>
      <c r="Y623" s="247">
        <f t="shared" si="97"/>
        <v>0</v>
      </c>
      <c r="Z623" s="247">
        <f t="shared" si="98"/>
        <v>0</v>
      </c>
      <c r="AA623" s="227" t="str">
        <f>IFERROR(VLOOKUP(B623,[5]Поставка!$B$3:$AA$2063,26,0),"-")</f>
        <v>-</v>
      </c>
      <c r="AB623" s="229" t="str">
        <f>IFERROR(VLOOKUP(C623,'[6]Приложение №1'!$C$7:$F$124,4,0),"-")</f>
        <v>-</v>
      </c>
    </row>
    <row r="624" spans="1:28" s="207" customFormat="1" x14ac:dyDescent="0.25">
      <c r="A624" s="204" t="s">
        <v>172</v>
      </c>
      <c r="B624" s="205" t="s">
        <v>1850</v>
      </c>
      <c r="C624" s="205" t="s">
        <v>1851</v>
      </c>
      <c r="D624" s="204">
        <v>4</v>
      </c>
      <c r="E624" s="206">
        <v>46.3</v>
      </c>
      <c r="F624" s="206">
        <v>185.2</v>
      </c>
      <c r="G624" s="173">
        <f>IFERROR(VLOOKUP(B624,'[1]ВОМ КГ-3 СОЭКС'!$C$3:$K$2063,9,0),"-")</f>
        <v>0</v>
      </c>
      <c r="H624" s="174">
        <f>IFERROR(VLOOKUP(B624,'[1]ВОМ КГ-3 СОЭКС'!$C$3:$L$2063,10,0),"-")</f>
        <v>0</v>
      </c>
      <c r="I624" s="175" t="str">
        <f>IFERROR(VLOOKUP(B624,[2]Отгрузки!$B$313:$C$510,2,0),"-")</f>
        <v>-</v>
      </c>
      <c r="J624" s="176" t="str">
        <f t="shared" si="99"/>
        <v>-</v>
      </c>
      <c r="K624" s="179" t="str">
        <f>IFERROR(VLOOKUP(B624,'[3]08.10.25'!$B$305:$C$502,2,0),"-")</f>
        <v>-</v>
      </c>
      <c r="L624" s="180" t="str">
        <f t="shared" si="90"/>
        <v>-</v>
      </c>
      <c r="M624" s="181" t="str">
        <f t="shared" si="91"/>
        <v>-</v>
      </c>
      <c r="N624" s="214" t="str">
        <f t="shared" si="92"/>
        <v>-</v>
      </c>
      <c r="O624" s="220">
        <f t="shared" si="93"/>
        <v>0</v>
      </c>
      <c r="P624" s="221">
        <f t="shared" si="94"/>
        <v>0</v>
      </c>
      <c r="Q624" s="217" t="str">
        <f>IFERROR(VLOOKUP(B624,'[4]Выполнение 1'!$B$7:$D$236,3,0),"-")</f>
        <v>-</v>
      </c>
      <c r="R624" s="178" t="str">
        <f t="shared" si="95"/>
        <v>-</v>
      </c>
      <c r="S624" s="177"/>
      <c r="T624" s="184">
        <f t="shared" si="96"/>
        <v>0</v>
      </c>
      <c r="U624" s="224">
        <v>4</v>
      </c>
      <c r="V624" s="241">
        <v>185.2</v>
      </c>
      <c r="W624" s="246">
        <v>4</v>
      </c>
      <c r="X624" s="246">
        <v>185.2</v>
      </c>
      <c r="Y624" s="247">
        <f t="shared" si="97"/>
        <v>0</v>
      </c>
      <c r="Z624" s="247">
        <f t="shared" si="98"/>
        <v>0</v>
      </c>
      <c r="AA624" s="227" t="str">
        <f>IFERROR(VLOOKUP(B624,[5]Поставка!$B$3:$AA$2063,26,0),"-")</f>
        <v>-</v>
      </c>
      <c r="AB624" s="229" t="str">
        <f>IFERROR(VLOOKUP(C624,'[6]Приложение №1'!$C$7:$F$124,4,0),"-")</f>
        <v>-</v>
      </c>
    </row>
    <row r="625" spans="1:28" s="207" customFormat="1" x14ac:dyDescent="0.25">
      <c r="A625" s="204" t="s">
        <v>175</v>
      </c>
      <c r="B625" s="205" t="s">
        <v>1852</v>
      </c>
      <c r="C625" s="205" t="s">
        <v>1853</v>
      </c>
      <c r="D625" s="204">
        <v>4</v>
      </c>
      <c r="E625" s="206">
        <v>40.5</v>
      </c>
      <c r="F625" s="206">
        <v>162</v>
      </c>
      <c r="G625" s="173">
        <f>IFERROR(VLOOKUP(B625,'[1]ВОМ КГ-3 СОЭКС'!$C$3:$K$2063,9,0),"-")</f>
        <v>0</v>
      </c>
      <c r="H625" s="174">
        <f>IFERROR(VLOOKUP(B625,'[1]ВОМ КГ-3 СОЭКС'!$C$3:$L$2063,10,0),"-")</f>
        <v>0</v>
      </c>
      <c r="I625" s="175" t="str">
        <f>IFERROR(VLOOKUP(B625,[2]Отгрузки!$B$313:$C$510,2,0),"-")</f>
        <v>-</v>
      </c>
      <c r="J625" s="176" t="str">
        <f t="shared" si="99"/>
        <v>-</v>
      </c>
      <c r="K625" s="179" t="str">
        <f>IFERROR(VLOOKUP(B625,'[3]08.10.25'!$B$305:$C$502,2,0),"-")</f>
        <v>-</v>
      </c>
      <c r="L625" s="180" t="str">
        <f t="shared" si="90"/>
        <v>-</v>
      </c>
      <c r="M625" s="181" t="str">
        <f t="shared" si="91"/>
        <v>-</v>
      </c>
      <c r="N625" s="214" t="str">
        <f t="shared" si="92"/>
        <v>-</v>
      </c>
      <c r="O625" s="220">
        <f t="shared" si="93"/>
        <v>0</v>
      </c>
      <c r="P625" s="221">
        <f t="shared" si="94"/>
        <v>0</v>
      </c>
      <c r="Q625" s="217" t="str">
        <f>IFERROR(VLOOKUP(B625,'[4]Выполнение 1'!$B$7:$D$236,3,0),"-")</f>
        <v>-</v>
      </c>
      <c r="R625" s="178" t="str">
        <f t="shared" si="95"/>
        <v>-</v>
      </c>
      <c r="S625" s="177"/>
      <c r="T625" s="184">
        <f t="shared" si="96"/>
        <v>0</v>
      </c>
      <c r="U625" s="224">
        <v>4</v>
      </c>
      <c r="V625" s="241">
        <v>162</v>
      </c>
      <c r="W625" s="246">
        <v>4</v>
      </c>
      <c r="X625" s="246">
        <v>162</v>
      </c>
      <c r="Y625" s="247">
        <f t="shared" si="97"/>
        <v>0</v>
      </c>
      <c r="Z625" s="247">
        <f t="shared" si="98"/>
        <v>0</v>
      </c>
      <c r="AA625" s="227" t="str">
        <f>IFERROR(VLOOKUP(B625,[5]Поставка!$B$3:$AA$2063,26,0),"-")</f>
        <v>-</v>
      </c>
      <c r="AB625" s="229" t="str">
        <f>IFERROR(VLOOKUP(C625,'[6]Приложение №1'!$C$7:$F$124,4,0),"-")</f>
        <v>-</v>
      </c>
    </row>
    <row r="626" spans="1:28" s="207" customFormat="1" x14ac:dyDescent="0.25">
      <c r="A626" s="204" t="s">
        <v>178</v>
      </c>
      <c r="B626" s="205" t="s">
        <v>1854</v>
      </c>
      <c r="C626" s="205" t="s">
        <v>1855</v>
      </c>
      <c r="D626" s="204">
        <v>3</v>
      </c>
      <c r="E626" s="206">
        <v>42.8</v>
      </c>
      <c r="F626" s="206">
        <v>128.4</v>
      </c>
      <c r="G626" s="173">
        <f>IFERROR(VLOOKUP(B626,'[1]ВОМ КГ-3 СОЭКС'!$C$3:$K$2063,9,0),"-")</f>
        <v>0</v>
      </c>
      <c r="H626" s="174">
        <f>IFERROR(VLOOKUP(B626,'[1]ВОМ КГ-3 СОЭКС'!$C$3:$L$2063,10,0),"-")</f>
        <v>0</v>
      </c>
      <c r="I626" s="175" t="str">
        <f>IFERROR(VLOOKUP(B626,[2]Отгрузки!$B$313:$C$510,2,0),"-")</f>
        <v>-</v>
      </c>
      <c r="J626" s="176" t="str">
        <f t="shared" si="99"/>
        <v>-</v>
      </c>
      <c r="K626" s="179" t="str">
        <f>IFERROR(VLOOKUP(B626,'[3]08.10.25'!$B$305:$C$502,2,0),"-")</f>
        <v>-</v>
      </c>
      <c r="L626" s="180" t="str">
        <f t="shared" si="90"/>
        <v>-</v>
      </c>
      <c r="M626" s="181" t="str">
        <f t="shared" si="91"/>
        <v>-</v>
      </c>
      <c r="N626" s="214" t="str">
        <f t="shared" si="92"/>
        <v>-</v>
      </c>
      <c r="O626" s="220">
        <f t="shared" si="93"/>
        <v>0</v>
      </c>
      <c r="P626" s="221">
        <f t="shared" si="94"/>
        <v>0</v>
      </c>
      <c r="Q626" s="217" t="str">
        <f>IFERROR(VLOOKUP(B626,'[4]Выполнение 1'!$B$7:$D$236,3,0),"-")</f>
        <v>-</v>
      </c>
      <c r="R626" s="178" t="str">
        <f t="shared" si="95"/>
        <v>-</v>
      </c>
      <c r="S626" s="177"/>
      <c r="T626" s="184">
        <f t="shared" si="96"/>
        <v>0</v>
      </c>
      <c r="U626" s="224">
        <v>3</v>
      </c>
      <c r="V626" s="241">
        <v>128.4</v>
      </c>
      <c r="W626" s="246">
        <v>3</v>
      </c>
      <c r="X626" s="246">
        <v>128.39999999999998</v>
      </c>
      <c r="Y626" s="247">
        <f t="shared" si="97"/>
        <v>0</v>
      </c>
      <c r="Z626" s="247">
        <f t="shared" si="98"/>
        <v>0</v>
      </c>
      <c r="AA626" s="227" t="str">
        <f>IFERROR(VLOOKUP(B626,[5]Поставка!$B$3:$AA$2063,26,0),"-")</f>
        <v>-</v>
      </c>
      <c r="AB626" s="229" t="str">
        <f>IFERROR(VLOOKUP(C626,'[6]Приложение №1'!$C$7:$F$124,4,0),"-")</f>
        <v>-</v>
      </c>
    </row>
    <row r="627" spans="1:28" s="207" customFormat="1" x14ac:dyDescent="0.25">
      <c r="A627" s="204" t="s">
        <v>181</v>
      </c>
      <c r="B627" s="205" t="s">
        <v>1856</v>
      </c>
      <c r="C627" s="205" t="s">
        <v>1857</v>
      </c>
      <c r="D627" s="204">
        <v>2</v>
      </c>
      <c r="E627" s="206">
        <v>30.2</v>
      </c>
      <c r="F627" s="206">
        <v>60.4</v>
      </c>
      <c r="G627" s="173">
        <f>IFERROR(VLOOKUP(B627,'[1]ВОМ КГ-3 СОЭКС'!$C$3:$K$2063,9,0),"-")</f>
        <v>0</v>
      </c>
      <c r="H627" s="174">
        <f>IFERROR(VLOOKUP(B627,'[1]ВОМ КГ-3 СОЭКС'!$C$3:$L$2063,10,0),"-")</f>
        <v>0</v>
      </c>
      <c r="I627" s="175" t="str">
        <f>IFERROR(VLOOKUP(B627,[2]Отгрузки!$B$313:$C$510,2,0),"-")</f>
        <v>-</v>
      </c>
      <c r="J627" s="176" t="str">
        <f t="shared" si="99"/>
        <v>-</v>
      </c>
      <c r="K627" s="179" t="str">
        <f>IFERROR(VLOOKUP(B627,'[3]08.10.25'!$B$305:$C$502,2,0),"-")</f>
        <v>-</v>
      </c>
      <c r="L627" s="180" t="str">
        <f t="shared" si="90"/>
        <v>-</v>
      </c>
      <c r="M627" s="181" t="str">
        <f t="shared" si="91"/>
        <v>-</v>
      </c>
      <c r="N627" s="214" t="str">
        <f t="shared" si="92"/>
        <v>-</v>
      </c>
      <c r="O627" s="220">
        <f t="shared" si="93"/>
        <v>0</v>
      </c>
      <c r="P627" s="221">
        <f t="shared" si="94"/>
        <v>0</v>
      </c>
      <c r="Q627" s="217" t="str">
        <f>IFERROR(VLOOKUP(B627,'[4]Выполнение 1'!$B$7:$D$236,3,0),"-")</f>
        <v>-</v>
      </c>
      <c r="R627" s="178" t="str">
        <f t="shared" si="95"/>
        <v>-</v>
      </c>
      <c r="S627" s="177"/>
      <c r="T627" s="184">
        <f t="shared" si="96"/>
        <v>0</v>
      </c>
      <c r="U627" s="224">
        <v>2</v>
      </c>
      <c r="V627" s="241">
        <v>60.4</v>
      </c>
      <c r="W627" s="246">
        <v>2</v>
      </c>
      <c r="X627" s="246">
        <v>60.4</v>
      </c>
      <c r="Y627" s="247">
        <f t="shared" si="97"/>
        <v>0</v>
      </c>
      <c r="Z627" s="247">
        <f t="shared" si="98"/>
        <v>0</v>
      </c>
      <c r="AA627" s="227" t="str">
        <f>IFERROR(VLOOKUP(B627,[5]Поставка!$B$3:$AA$2063,26,0),"-")</f>
        <v>-</v>
      </c>
      <c r="AB627" s="229" t="str">
        <f>IFERROR(VLOOKUP(C627,'[6]Приложение №1'!$C$7:$F$124,4,0),"-")</f>
        <v>-</v>
      </c>
    </row>
    <row r="628" spans="1:28" s="207" customFormat="1" x14ac:dyDescent="0.25">
      <c r="A628" s="204" t="s">
        <v>184</v>
      </c>
      <c r="B628" s="205" t="s">
        <v>1858</v>
      </c>
      <c r="C628" s="205" t="s">
        <v>1859</v>
      </c>
      <c r="D628" s="204">
        <v>2</v>
      </c>
      <c r="E628" s="206">
        <v>30.2</v>
      </c>
      <c r="F628" s="206">
        <v>60.4</v>
      </c>
      <c r="G628" s="173">
        <f>IFERROR(VLOOKUP(B628,'[1]ВОМ КГ-3 СОЭКС'!$C$3:$K$2063,9,0),"-")</f>
        <v>0</v>
      </c>
      <c r="H628" s="174">
        <f>IFERROR(VLOOKUP(B628,'[1]ВОМ КГ-3 СОЭКС'!$C$3:$L$2063,10,0),"-")</f>
        <v>0</v>
      </c>
      <c r="I628" s="175" t="str">
        <f>IFERROR(VLOOKUP(B628,[2]Отгрузки!$B$313:$C$510,2,0),"-")</f>
        <v>-</v>
      </c>
      <c r="J628" s="176" t="str">
        <f t="shared" si="99"/>
        <v>-</v>
      </c>
      <c r="K628" s="179" t="str">
        <f>IFERROR(VLOOKUP(B628,'[3]08.10.25'!$B$305:$C$502,2,0),"-")</f>
        <v>-</v>
      </c>
      <c r="L628" s="180" t="str">
        <f t="shared" si="90"/>
        <v>-</v>
      </c>
      <c r="M628" s="181" t="str">
        <f t="shared" si="91"/>
        <v>-</v>
      </c>
      <c r="N628" s="214" t="str">
        <f t="shared" si="92"/>
        <v>-</v>
      </c>
      <c r="O628" s="220">
        <f t="shared" si="93"/>
        <v>0</v>
      </c>
      <c r="P628" s="221">
        <f t="shared" si="94"/>
        <v>0</v>
      </c>
      <c r="Q628" s="217" t="str">
        <f>IFERROR(VLOOKUP(B628,'[4]Выполнение 1'!$B$7:$D$236,3,0),"-")</f>
        <v>-</v>
      </c>
      <c r="R628" s="178" t="str">
        <f t="shared" si="95"/>
        <v>-</v>
      </c>
      <c r="S628" s="177"/>
      <c r="T628" s="184">
        <f t="shared" si="96"/>
        <v>0</v>
      </c>
      <c r="U628" s="224">
        <v>2</v>
      </c>
      <c r="V628" s="241">
        <v>60.4</v>
      </c>
      <c r="W628" s="246">
        <v>2</v>
      </c>
      <c r="X628" s="246">
        <v>60.4</v>
      </c>
      <c r="Y628" s="247">
        <f t="shared" si="97"/>
        <v>0</v>
      </c>
      <c r="Z628" s="247">
        <f t="shared" si="98"/>
        <v>0</v>
      </c>
      <c r="AA628" s="227" t="str">
        <f>IFERROR(VLOOKUP(B628,[5]Поставка!$B$3:$AA$2063,26,0),"-")</f>
        <v>-</v>
      </c>
      <c r="AB628" s="229" t="str">
        <f>IFERROR(VLOOKUP(C628,'[6]Приложение №1'!$C$7:$F$124,4,0),"-")</f>
        <v>-</v>
      </c>
    </row>
    <row r="629" spans="1:28" s="207" customFormat="1" x14ac:dyDescent="0.25">
      <c r="A629" s="204" t="s">
        <v>187</v>
      </c>
      <c r="B629" s="205" t="s">
        <v>1860</v>
      </c>
      <c r="C629" s="205" t="s">
        <v>1861</v>
      </c>
      <c r="D629" s="204">
        <v>4</v>
      </c>
      <c r="E629" s="206">
        <v>42.8</v>
      </c>
      <c r="F629" s="206">
        <v>171.2</v>
      </c>
      <c r="G629" s="173">
        <f>IFERROR(VLOOKUP(B629,'[1]ВОМ КГ-3 СОЭКС'!$C$3:$K$2063,9,0),"-")</f>
        <v>0</v>
      </c>
      <c r="H629" s="174">
        <f>IFERROR(VLOOKUP(B629,'[1]ВОМ КГ-3 СОЭКС'!$C$3:$L$2063,10,0),"-")</f>
        <v>0</v>
      </c>
      <c r="I629" s="175" t="str">
        <f>IFERROR(VLOOKUP(B629,[2]Отгрузки!$B$313:$C$510,2,0),"-")</f>
        <v>-</v>
      </c>
      <c r="J629" s="176" t="str">
        <f t="shared" si="99"/>
        <v>-</v>
      </c>
      <c r="K629" s="179" t="str">
        <f>IFERROR(VLOOKUP(B629,'[3]08.10.25'!$B$305:$C$502,2,0),"-")</f>
        <v>-</v>
      </c>
      <c r="L629" s="180" t="str">
        <f t="shared" si="90"/>
        <v>-</v>
      </c>
      <c r="M629" s="181" t="str">
        <f t="shared" si="91"/>
        <v>-</v>
      </c>
      <c r="N629" s="214" t="str">
        <f t="shared" si="92"/>
        <v>-</v>
      </c>
      <c r="O629" s="220">
        <f t="shared" si="93"/>
        <v>0</v>
      </c>
      <c r="P629" s="221">
        <f t="shared" si="94"/>
        <v>0</v>
      </c>
      <c r="Q629" s="217" t="str">
        <f>IFERROR(VLOOKUP(B629,'[4]Выполнение 1'!$B$7:$D$236,3,0),"-")</f>
        <v>-</v>
      </c>
      <c r="R629" s="178" t="str">
        <f t="shared" si="95"/>
        <v>-</v>
      </c>
      <c r="S629" s="177"/>
      <c r="T629" s="184">
        <f t="shared" si="96"/>
        <v>0</v>
      </c>
      <c r="U629" s="224">
        <v>4</v>
      </c>
      <c r="V629" s="241">
        <v>171.2</v>
      </c>
      <c r="W629" s="246">
        <v>4</v>
      </c>
      <c r="X629" s="246">
        <v>171.2</v>
      </c>
      <c r="Y629" s="247">
        <f t="shared" si="97"/>
        <v>0</v>
      </c>
      <c r="Z629" s="247">
        <f t="shared" si="98"/>
        <v>0</v>
      </c>
      <c r="AA629" s="227" t="str">
        <f>IFERROR(VLOOKUP(B629,[5]Поставка!$B$3:$AA$2063,26,0),"-")</f>
        <v>-</v>
      </c>
      <c r="AB629" s="229" t="str">
        <f>IFERROR(VLOOKUP(C629,'[6]Приложение №1'!$C$7:$F$124,4,0),"-")</f>
        <v>-</v>
      </c>
    </row>
    <row r="630" spans="1:28" s="207" customFormat="1" x14ac:dyDescent="0.25">
      <c r="A630" s="204" t="s">
        <v>190</v>
      </c>
      <c r="B630" s="205" t="s">
        <v>1862</v>
      </c>
      <c r="C630" s="205" t="s">
        <v>1863</v>
      </c>
      <c r="D630" s="204">
        <v>2</v>
      </c>
      <c r="E630" s="206">
        <v>127.1</v>
      </c>
      <c r="F630" s="206">
        <v>254.2</v>
      </c>
      <c r="G630" s="173">
        <f>IFERROR(VLOOKUP(B630,'[1]ВОМ КГ-3 СОЭКС'!$C$3:$K$2063,9,0),"-")</f>
        <v>0</v>
      </c>
      <c r="H630" s="174">
        <f>IFERROR(VLOOKUP(B630,'[1]ВОМ КГ-3 СОЭКС'!$C$3:$L$2063,10,0),"-")</f>
        <v>0</v>
      </c>
      <c r="I630" s="175" t="str">
        <f>IFERROR(VLOOKUP(B630,[2]Отгрузки!$B$313:$C$510,2,0),"-")</f>
        <v>-</v>
      </c>
      <c r="J630" s="176" t="str">
        <f t="shared" si="99"/>
        <v>-</v>
      </c>
      <c r="K630" s="179" t="str">
        <f>IFERROR(VLOOKUP(B630,'[3]08.10.25'!$B$305:$C$502,2,0),"-")</f>
        <v>-</v>
      </c>
      <c r="L630" s="180" t="str">
        <f t="shared" si="90"/>
        <v>-</v>
      </c>
      <c r="M630" s="181" t="str">
        <f t="shared" si="91"/>
        <v>-</v>
      </c>
      <c r="N630" s="214" t="str">
        <f t="shared" si="92"/>
        <v>-</v>
      </c>
      <c r="O630" s="220">
        <f t="shared" si="93"/>
        <v>0</v>
      </c>
      <c r="P630" s="221">
        <f t="shared" si="94"/>
        <v>0</v>
      </c>
      <c r="Q630" s="217" t="str">
        <f>IFERROR(VLOOKUP(B630,'[4]Выполнение 1'!$B$7:$D$236,3,0),"-")</f>
        <v>-</v>
      </c>
      <c r="R630" s="178" t="str">
        <f t="shared" si="95"/>
        <v>-</v>
      </c>
      <c r="S630" s="177"/>
      <c r="T630" s="184">
        <f t="shared" si="96"/>
        <v>0</v>
      </c>
      <c r="U630" s="224">
        <v>2</v>
      </c>
      <c r="V630" s="241">
        <v>254.2</v>
      </c>
      <c r="W630" s="246">
        <v>2</v>
      </c>
      <c r="X630" s="246">
        <v>254.2</v>
      </c>
      <c r="Y630" s="247">
        <f t="shared" si="97"/>
        <v>0</v>
      </c>
      <c r="Z630" s="247">
        <f t="shared" si="98"/>
        <v>0</v>
      </c>
      <c r="AA630" s="227" t="str">
        <f>IFERROR(VLOOKUP(B630,[5]Поставка!$B$3:$AA$2063,26,0),"-")</f>
        <v>-</v>
      </c>
      <c r="AB630" s="229" t="str">
        <f>IFERROR(VLOOKUP(C630,'[6]Приложение №1'!$C$7:$F$124,4,0),"-")</f>
        <v>-</v>
      </c>
    </row>
    <row r="631" spans="1:28" s="207" customFormat="1" x14ac:dyDescent="0.25">
      <c r="A631" s="204" t="s">
        <v>193</v>
      </c>
      <c r="B631" s="205" t="s">
        <v>1864</v>
      </c>
      <c r="C631" s="205" t="s">
        <v>1865</v>
      </c>
      <c r="D631" s="204">
        <v>2</v>
      </c>
      <c r="E631" s="206">
        <v>127.1</v>
      </c>
      <c r="F631" s="206">
        <v>254.2</v>
      </c>
      <c r="G631" s="173">
        <f>IFERROR(VLOOKUP(B631,'[1]ВОМ КГ-3 СОЭКС'!$C$3:$K$2063,9,0),"-")</f>
        <v>0</v>
      </c>
      <c r="H631" s="174">
        <f>IFERROR(VLOOKUP(B631,'[1]ВОМ КГ-3 СОЭКС'!$C$3:$L$2063,10,0),"-")</f>
        <v>0</v>
      </c>
      <c r="I631" s="175" t="str">
        <f>IFERROR(VLOOKUP(B631,[2]Отгрузки!$B$313:$C$510,2,0),"-")</f>
        <v>-</v>
      </c>
      <c r="J631" s="176" t="str">
        <f t="shared" si="99"/>
        <v>-</v>
      </c>
      <c r="K631" s="179" t="str">
        <f>IFERROR(VLOOKUP(B631,'[3]08.10.25'!$B$305:$C$502,2,0),"-")</f>
        <v>-</v>
      </c>
      <c r="L631" s="180" t="str">
        <f t="shared" si="90"/>
        <v>-</v>
      </c>
      <c r="M631" s="181" t="str">
        <f t="shared" si="91"/>
        <v>-</v>
      </c>
      <c r="N631" s="214" t="str">
        <f t="shared" si="92"/>
        <v>-</v>
      </c>
      <c r="O631" s="220">
        <f t="shared" si="93"/>
        <v>0</v>
      </c>
      <c r="P631" s="221">
        <f t="shared" si="94"/>
        <v>0</v>
      </c>
      <c r="Q631" s="217" t="str">
        <f>IFERROR(VLOOKUP(B631,'[4]Выполнение 1'!$B$7:$D$236,3,0),"-")</f>
        <v>-</v>
      </c>
      <c r="R631" s="178" t="str">
        <f t="shared" si="95"/>
        <v>-</v>
      </c>
      <c r="S631" s="177"/>
      <c r="T631" s="184">
        <f t="shared" si="96"/>
        <v>0</v>
      </c>
      <c r="U631" s="224">
        <v>2</v>
      </c>
      <c r="V631" s="241">
        <v>254.2</v>
      </c>
      <c r="W631" s="246">
        <v>2</v>
      </c>
      <c r="X631" s="246">
        <v>254.2</v>
      </c>
      <c r="Y631" s="247">
        <f t="shared" si="97"/>
        <v>0</v>
      </c>
      <c r="Z631" s="247">
        <f t="shared" si="98"/>
        <v>0</v>
      </c>
      <c r="AA631" s="227" t="str">
        <f>IFERROR(VLOOKUP(B631,[5]Поставка!$B$3:$AA$2063,26,0),"-")</f>
        <v>-</v>
      </c>
      <c r="AB631" s="229" t="str">
        <f>IFERROR(VLOOKUP(C631,'[6]Приложение №1'!$C$7:$F$124,4,0),"-")</f>
        <v>-</v>
      </c>
    </row>
    <row r="632" spans="1:28" s="207" customFormat="1" x14ac:dyDescent="0.25">
      <c r="A632" s="204" t="s">
        <v>196</v>
      </c>
      <c r="B632" s="205" t="s">
        <v>1866</v>
      </c>
      <c r="C632" s="205" t="s">
        <v>1867</v>
      </c>
      <c r="D632" s="204">
        <v>2</v>
      </c>
      <c r="E632" s="206">
        <v>40.1</v>
      </c>
      <c r="F632" s="206">
        <v>80.2</v>
      </c>
      <c r="G632" s="173">
        <f>IFERROR(VLOOKUP(B632,'[1]ВОМ КГ-3 СОЭКС'!$C$3:$K$2063,9,0),"-")</f>
        <v>0</v>
      </c>
      <c r="H632" s="174">
        <f>IFERROR(VLOOKUP(B632,'[1]ВОМ КГ-3 СОЭКС'!$C$3:$L$2063,10,0),"-")</f>
        <v>0</v>
      </c>
      <c r="I632" s="175" t="str">
        <f>IFERROR(VLOOKUP(B632,[2]Отгрузки!$B$313:$C$510,2,0),"-")</f>
        <v>-</v>
      </c>
      <c r="J632" s="176" t="str">
        <f t="shared" si="99"/>
        <v>-</v>
      </c>
      <c r="K632" s="179" t="str">
        <f>IFERROR(VLOOKUP(B632,'[3]08.10.25'!$B$305:$C$502,2,0),"-")</f>
        <v>-</v>
      </c>
      <c r="L632" s="180" t="str">
        <f t="shared" si="90"/>
        <v>-</v>
      </c>
      <c r="M632" s="181" t="str">
        <f t="shared" si="91"/>
        <v>-</v>
      </c>
      <c r="N632" s="214" t="str">
        <f t="shared" si="92"/>
        <v>-</v>
      </c>
      <c r="O632" s="220">
        <f t="shared" si="93"/>
        <v>0</v>
      </c>
      <c r="P632" s="221">
        <f t="shared" si="94"/>
        <v>0</v>
      </c>
      <c r="Q632" s="217" t="str">
        <f>IFERROR(VLOOKUP(B632,'[4]Выполнение 1'!$B$7:$D$236,3,0),"-")</f>
        <v>-</v>
      </c>
      <c r="R632" s="178" t="str">
        <f t="shared" si="95"/>
        <v>-</v>
      </c>
      <c r="S632" s="177"/>
      <c r="T632" s="184">
        <f t="shared" si="96"/>
        <v>0</v>
      </c>
      <c r="U632" s="224">
        <v>2</v>
      </c>
      <c r="V632" s="241">
        <v>80.2</v>
      </c>
      <c r="W632" s="246">
        <v>2</v>
      </c>
      <c r="X632" s="246">
        <v>80.2</v>
      </c>
      <c r="Y632" s="247">
        <f t="shared" si="97"/>
        <v>0</v>
      </c>
      <c r="Z632" s="247">
        <f t="shared" si="98"/>
        <v>0</v>
      </c>
      <c r="AA632" s="227" t="str">
        <f>IFERROR(VLOOKUP(B632,[5]Поставка!$B$3:$AA$2063,26,0),"-")</f>
        <v>-</v>
      </c>
      <c r="AB632" s="229" t="str">
        <f>IFERROR(VLOOKUP(C632,'[6]Приложение №1'!$C$7:$F$124,4,0),"-")</f>
        <v>-</v>
      </c>
    </row>
    <row r="633" spans="1:28" s="207" customFormat="1" x14ac:dyDescent="0.25">
      <c r="A633" s="204" t="s">
        <v>199</v>
      </c>
      <c r="B633" s="205" t="s">
        <v>1868</v>
      </c>
      <c r="C633" s="205" t="s">
        <v>1869</v>
      </c>
      <c r="D633" s="204">
        <v>4</v>
      </c>
      <c r="E633" s="206">
        <v>27.4</v>
      </c>
      <c r="F633" s="206">
        <v>109.6</v>
      </c>
      <c r="G633" s="173">
        <f>IFERROR(VLOOKUP(B633,'[1]ВОМ КГ-3 СОЭКС'!$C$3:$K$2063,9,0),"-")</f>
        <v>0</v>
      </c>
      <c r="H633" s="174">
        <f>IFERROR(VLOOKUP(B633,'[1]ВОМ КГ-3 СОЭКС'!$C$3:$L$2063,10,0),"-")</f>
        <v>0</v>
      </c>
      <c r="I633" s="175" t="str">
        <f>IFERROR(VLOOKUP(B633,[2]Отгрузки!$B$313:$C$510,2,0),"-")</f>
        <v>-</v>
      </c>
      <c r="J633" s="176" t="str">
        <f t="shared" si="99"/>
        <v>-</v>
      </c>
      <c r="K633" s="179" t="str">
        <f>IFERROR(VLOOKUP(B633,'[3]08.10.25'!$B$305:$C$502,2,0),"-")</f>
        <v>-</v>
      </c>
      <c r="L633" s="180" t="str">
        <f t="shared" si="90"/>
        <v>-</v>
      </c>
      <c r="M633" s="181" t="str">
        <f t="shared" si="91"/>
        <v>-</v>
      </c>
      <c r="N633" s="214" t="str">
        <f t="shared" si="92"/>
        <v>-</v>
      </c>
      <c r="O633" s="220">
        <f t="shared" si="93"/>
        <v>0</v>
      </c>
      <c r="P633" s="221">
        <f t="shared" si="94"/>
        <v>0</v>
      </c>
      <c r="Q633" s="217" t="str">
        <f>IFERROR(VLOOKUP(B633,'[4]Выполнение 1'!$B$7:$D$236,3,0),"-")</f>
        <v>-</v>
      </c>
      <c r="R633" s="178" t="str">
        <f t="shared" si="95"/>
        <v>-</v>
      </c>
      <c r="S633" s="177"/>
      <c r="T633" s="184">
        <f t="shared" si="96"/>
        <v>0</v>
      </c>
      <c r="U633" s="224">
        <v>4</v>
      </c>
      <c r="V633" s="241">
        <v>109.6</v>
      </c>
      <c r="W633" s="246">
        <v>4</v>
      </c>
      <c r="X633" s="246">
        <v>109.6</v>
      </c>
      <c r="Y633" s="247">
        <f t="shared" si="97"/>
        <v>0</v>
      </c>
      <c r="Z633" s="247">
        <f t="shared" si="98"/>
        <v>0</v>
      </c>
      <c r="AA633" s="227" t="str">
        <f>IFERROR(VLOOKUP(B633,[5]Поставка!$B$3:$AA$2063,26,0),"-")</f>
        <v>-</v>
      </c>
      <c r="AB633" s="229" t="str">
        <f>IFERROR(VLOOKUP(C633,'[6]Приложение №1'!$C$7:$F$124,4,0),"-")</f>
        <v>-</v>
      </c>
    </row>
    <row r="634" spans="1:28" s="207" customFormat="1" x14ac:dyDescent="0.25">
      <c r="A634" s="204" t="s">
        <v>202</v>
      </c>
      <c r="B634" s="205" t="s">
        <v>1870</v>
      </c>
      <c r="C634" s="205" t="s">
        <v>1871</v>
      </c>
      <c r="D634" s="204">
        <v>2</v>
      </c>
      <c r="E634" s="206">
        <v>17.2</v>
      </c>
      <c r="F634" s="206">
        <v>34.4</v>
      </c>
      <c r="G634" s="173">
        <f>IFERROR(VLOOKUP(B634,'[1]ВОМ КГ-3 СОЭКС'!$C$3:$K$2063,9,0),"-")</f>
        <v>0</v>
      </c>
      <c r="H634" s="174">
        <f>IFERROR(VLOOKUP(B634,'[1]ВОМ КГ-3 СОЭКС'!$C$3:$L$2063,10,0),"-")</f>
        <v>0</v>
      </c>
      <c r="I634" s="175" t="str">
        <f>IFERROR(VLOOKUP(B634,[2]Отгрузки!$B$313:$C$510,2,0),"-")</f>
        <v>-</v>
      </c>
      <c r="J634" s="176" t="str">
        <f t="shared" si="99"/>
        <v>-</v>
      </c>
      <c r="K634" s="179" t="str">
        <f>IFERROR(VLOOKUP(B634,'[3]08.10.25'!$B$305:$C$502,2,0),"-")</f>
        <v>-</v>
      </c>
      <c r="L634" s="180" t="str">
        <f t="shared" si="90"/>
        <v>-</v>
      </c>
      <c r="M634" s="181" t="str">
        <f t="shared" si="91"/>
        <v>-</v>
      </c>
      <c r="N634" s="214" t="str">
        <f t="shared" si="92"/>
        <v>-</v>
      </c>
      <c r="O634" s="220">
        <f t="shared" si="93"/>
        <v>0</v>
      </c>
      <c r="P634" s="221">
        <f t="shared" si="94"/>
        <v>0</v>
      </c>
      <c r="Q634" s="217" t="str">
        <f>IFERROR(VLOOKUP(B634,'[4]Выполнение 1'!$B$7:$D$236,3,0),"-")</f>
        <v>-</v>
      </c>
      <c r="R634" s="178" t="str">
        <f t="shared" si="95"/>
        <v>-</v>
      </c>
      <c r="S634" s="177"/>
      <c r="T634" s="184">
        <f t="shared" si="96"/>
        <v>0</v>
      </c>
      <c r="U634" s="224">
        <v>2</v>
      </c>
      <c r="V634" s="241">
        <v>34.4</v>
      </c>
      <c r="W634" s="246">
        <v>2</v>
      </c>
      <c r="X634" s="246">
        <v>34.4</v>
      </c>
      <c r="Y634" s="247">
        <f t="shared" si="97"/>
        <v>0</v>
      </c>
      <c r="Z634" s="247">
        <f t="shared" si="98"/>
        <v>0</v>
      </c>
      <c r="AA634" s="227" t="str">
        <f>IFERROR(VLOOKUP(B634,[5]Поставка!$B$3:$AA$2063,26,0),"-")</f>
        <v>-</v>
      </c>
      <c r="AB634" s="229" t="str">
        <f>IFERROR(VLOOKUP(C634,'[6]Приложение №1'!$C$7:$F$124,4,0),"-")</f>
        <v>-</v>
      </c>
    </row>
    <row r="635" spans="1:28" s="207" customFormat="1" x14ac:dyDescent="0.25">
      <c r="A635" s="204" t="s">
        <v>205</v>
      </c>
      <c r="B635" s="205" t="s">
        <v>1872</v>
      </c>
      <c r="C635" s="205" t="s">
        <v>1873</v>
      </c>
      <c r="D635" s="204">
        <v>2</v>
      </c>
      <c r="E635" s="206">
        <v>130.1</v>
      </c>
      <c r="F635" s="206">
        <v>260.2</v>
      </c>
      <c r="G635" s="173">
        <f>IFERROR(VLOOKUP(B635,'[1]ВОМ КГ-3 СОЭКС'!$C$3:$K$2063,9,0),"-")</f>
        <v>0</v>
      </c>
      <c r="H635" s="174">
        <f>IFERROR(VLOOKUP(B635,'[1]ВОМ КГ-3 СОЭКС'!$C$3:$L$2063,10,0),"-")</f>
        <v>0</v>
      </c>
      <c r="I635" s="175" t="str">
        <f>IFERROR(VLOOKUP(B635,[2]Отгрузки!$B$313:$C$510,2,0),"-")</f>
        <v>-</v>
      </c>
      <c r="J635" s="176" t="str">
        <f t="shared" si="99"/>
        <v>-</v>
      </c>
      <c r="K635" s="179" t="str">
        <f>IFERROR(VLOOKUP(B635,'[3]08.10.25'!$B$305:$C$502,2,0),"-")</f>
        <v>-</v>
      </c>
      <c r="L635" s="180" t="str">
        <f t="shared" si="90"/>
        <v>-</v>
      </c>
      <c r="M635" s="181" t="str">
        <f t="shared" si="91"/>
        <v>-</v>
      </c>
      <c r="N635" s="214" t="str">
        <f t="shared" si="92"/>
        <v>-</v>
      </c>
      <c r="O635" s="220">
        <f t="shared" si="93"/>
        <v>0</v>
      </c>
      <c r="P635" s="221">
        <f t="shared" si="94"/>
        <v>0</v>
      </c>
      <c r="Q635" s="217" t="str">
        <f>IFERROR(VLOOKUP(B635,'[4]Выполнение 1'!$B$7:$D$236,3,0),"-")</f>
        <v>-</v>
      </c>
      <c r="R635" s="178" t="str">
        <f t="shared" si="95"/>
        <v>-</v>
      </c>
      <c r="S635" s="177"/>
      <c r="T635" s="184">
        <f t="shared" si="96"/>
        <v>0</v>
      </c>
      <c r="U635" s="224">
        <v>2</v>
      </c>
      <c r="V635" s="241">
        <v>260.2</v>
      </c>
      <c r="W635" s="246">
        <v>2</v>
      </c>
      <c r="X635" s="246">
        <v>260.2</v>
      </c>
      <c r="Y635" s="247">
        <f t="shared" si="97"/>
        <v>0</v>
      </c>
      <c r="Z635" s="247">
        <f t="shared" si="98"/>
        <v>0</v>
      </c>
      <c r="AA635" s="227" t="str">
        <f>IFERROR(VLOOKUP(B635,[5]Поставка!$B$3:$AA$2063,26,0),"-")</f>
        <v>-</v>
      </c>
      <c r="AB635" s="229" t="str">
        <f>IFERROR(VLOOKUP(C635,'[6]Приложение №1'!$C$7:$F$124,4,0),"-")</f>
        <v>-</v>
      </c>
    </row>
    <row r="636" spans="1:28" s="207" customFormat="1" x14ac:dyDescent="0.25">
      <c r="A636" s="204" t="s">
        <v>208</v>
      </c>
      <c r="B636" s="205" t="s">
        <v>1874</v>
      </c>
      <c r="C636" s="205" t="s">
        <v>1875</v>
      </c>
      <c r="D636" s="204">
        <v>2</v>
      </c>
      <c r="E636" s="206">
        <v>3757.4</v>
      </c>
      <c r="F636" s="206">
        <v>7514.8</v>
      </c>
      <c r="G636" s="173">
        <f>IFERROR(VLOOKUP(B636,'[1]ВОМ КГ-3 СОЭКС'!$C$3:$K$2063,9,0),"-")</f>
        <v>2</v>
      </c>
      <c r="H636" s="174">
        <f>IFERROR(VLOOKUP(B636,'[1]ВОМ КГ-3 СОЭКС'!$C$3:$L$2063,10,0),"-")</f>
        <v>7514.8</v>
      </c>
      <c r="I636" s="175">
        <f>IFERROR(VLOOKUP(B636,[2]Отгрузки!$B$313:$C$510,2,0),"-")</f>
        <v>2</v>
      </c>
      <c r="J636" s="176">
        <f t="shared" si="99"/>
        <v>7514.8</v>
      </c>
      <c r="K636" s="179">
        <f>IFERROR(VLOOKUP(B636,'[3]08.10.25'!$B$305:$C$502,2,0),"-")</f>
        <v>2</v>
      </c>
      <c r="L636" s="180">
        <f t="shared" si="90"/>
        <v>7514.8</v>
      </c>
      <c r="M636" s="181">
        <f t="shared" si="91"/>
        <v>0</v>
      </c>
      <c r="N636" s="214">
        <f t="shared" si="92"/>
        <v>0</v>
      </c>
      <c r="O636" s="220">
        <f t="shared" si="93"/>
        <v>0</v>
      </c>
      <c r="P636" s="221">
        <f t="shared" si="94"/>
        <v>0</v>
      </c>
      <c r="Q636" s="217" t="str">
        <f>IFERROR(VLOOKUP(B636,'[4]Выполнение 1'!$B$7:$D$236,3,0),"-")</f>
        <v>-</v>
      </c>
      <c r="R636" s="178" t="str">
        <f t="shared" si="95"/>
        <v>-</v>
      </c>
      <c r="S636" s="177"/>
      <c r="T636" s="184">
        <f t="shared" si="96"/>
        <v>0</v>
      </c>
      <c r="U636" s="224">
        <v>0</v>
      </c>
      <c r="V636" s="241">
        <v>0</v>
      </c>
      <c r="W636" s="246" t="s">
        <v>5183</v>
      </c>
      <c r="X636" s="246" t="s">
        <v>5183</v>
      </c>
      <c r="Y636" s="247">
        <f t="shared" si="97"/>
        <v>0</v>
      </c>
      <c r="Z636" s="247">
        <f t="shared" si="98"/>
        <v>0</v>
      </c>
      <c r="AA636" s="227" t="str">
        <f>IFERROR(VLOOKUP(B636,[5]Поставка!$B$3:$AA$2063,26,0),"-")</f>
        <v>-</v>
      </c>
      <c r="AB636" s="229">
        <f>IFERROR(VLOOKUP(C636,'[6]Приложение №1'!$C$7:$F$124,4,0),"-")</f>
        <v>7.5148000000000001</v>
      </c>
    </row>
    <row r="637" spans="1:28" s="207" customFormat="1" x14ac:dyDescent="0.25">
      <c r="A637" s="204" t="s">
        <v>211</v>
      </c>
      <c r="B637" s="205" t="s">
        <v>1876</v>
      </c>
      <c r="C637" s="205" t="s">
        <v>1877</v>
      </c>
      <c r="D637" s="204">
        <v>19</v>
      </c>
      <c r="E637" s="206">
        <v>3763.7</v>
      </c>
      <c r="F637" s="206">
        <v>71510.3</v>
      </c>
      <c r="G637" s="173">
        <f>IFERROR(VLOOKUP(B637,'[1]ВОМ КГ-3 СОЭКС'!$C$3:$K$2063,9,0),"-")</f>
        <v>19</v>
      </c>
      <c r="H637" s="174">
        <f>IFERROR(VLOOKUP(B637,'[1]ВОМ КГ-3 СОЭКС'!$C$3:$L$2063,10,0),"-")</f>
        <v>71510.3</v>
      </c>
      <c r="I637" s="175">
        <f>IFERROR(VLOOKUP(B637,[2]Отгрузки!$B$313:$C$510,2,0),"-")</f>
        <v>19</v>
      </c>
      <c r="J637" s="176">
        <f t="shared" si="99"/>
        <v>71510.3</v>
      </c>
      <c r="K637" s="179">
        <f>IFERROR(VLOOKUP(B637,'[3]08.10.25'!$B$305:$C$502,2,0),"-")</f>
        <v>19</v>
      </c>
      <c r="L637" s="180">
        <f t="shared" si="90"/>
        <v>71510.3</v>
      </c>
      <c r="M637" s="181">
        <f t="shared" si="91"/>
        <v>0</v>
      </c>
      <c r="N637" s="214">
        <f t="shared" si="92"/>
        <v>0</v>
      </c>
      <c r="O637" s="220">
        <f t="shared" si="93"/>
        <v>0</v>
      </c>
      <c r="P637" s="221">
        <f t="shared" si="94"/>
        <v>0</v>
      </c>
      <c r="Q637" s="217" t="str">
        <f>IFERROR(VLOOKUP(B637,'[4]Выполнение 1'!$B$7:$D$236,3,0),"-")</f>
        <v>-</v>
      </c>
      <c r="R637" s="178" t="str">
        <f t="shared" si="95"/>
        <v>-</v>
      </c>
      <c r="S637" s="177"/>
      <c r="T637" s="184">
        <f t="shared" si="96"/>
        <v>0</v>
      </c>
      <c r="U637" s="224">
        <v>0</v>
      </c>
      <c r="V637" s="241">
        <v>0</v>
      </c>
      <c r="W637" s="246" t="s">
        <v>5183</v>
      </c>
      <c r="X637" s="246" t="s">
        <v>5183</v>
      </c>
      <c r="Y637" s="247">
        <f t="shared" si="97"/>
        <v>0</v>
      </c>
      <c r="Z637" s="247">
        <f t="shared" si="98"/>
        <v>0</v>
      </c>
      <c r="AA637" s="227" t="str">
        <f>IFERROR(VLOOKUP(B637,[5]Поставка!$B$3:$AA$2063,26,0),"-")</f>
        <v>-</v>
      </c>
      <c r="AB637" s="229">
        <f>IFERROR(VLOOKUP(C637,'[6]Приложение №1'!$C$7:$F$124,4,0),"-")</f>
        <v>71.510300000000001</v>
      </c>
    </row>
    <row r="638" spans="1:28" s="207" customFormat="1" x14ac:dyDescent="0.25">
      <c r="A638" s="204" t="s">
        <v>214</v>
      </c>
      <c r="B638" s="205" t="s">
        <v>1878</v>
      </c>
      <c r="C638" s="205" t="s">
        <v>1879</v>
      </c>
      <c r="D638" s="204">
        <v>1</v>
      </c>
      <c r="E638" s="206">
        <v>3772.2</v>
      </c>
      <c r="F638" s="206">
        <v>3772.2</v>
      </c>
      <c r="G638" s="173">
        <f>IFERROR(VLOOKUP(B638,'[1]ВОМ КГ-3 СОЭКС'!$C$3:$K$2063,9,0),"-")</f>
        <v>1</v>
      </c>
      <c r="H638" s="174">
        <f>IFERROR(VLOOKUP(B638,'[1]ВОМ КГ-3 СОЭКС'!$C$3:$L$2063,10,0),"-")</f>
        <v>3772.2</v>
      </c>
      <c r="I638" s="175">
        <f>IFERROR(VLOOKUP(B638,[2]Отгрузки!$B$313:$C$510,2,0),"-")</f>
        <v>1</v>
      </c>
      <c r="J638" s="176">
        <f t="shared" si="99"/>
        <v>3772.2</v>
      </c>
      <c r="K638" s="179">
        <f>IFERROR(VLOOKUP(B638,'[3]08.10.25'!$B$305:$C$502,2,0),"-")</f>
        <v>1</v>
      </c>
      <c r="L638" s="180">
        <f t="shared" si="90"/>
        <v>3772.2</v>
      </c>
      <c r="M638" s="181">
        <f t="shared" si="91"/>
        <v>0</v>
      </c>
      <c r="N638" s="214">
        <f t="shared" si="92"/>
        <v>0</v>
      </c>
      <c r="O638" s="220">
        <f t="shared" si="93"/>
        <v>0</v>
      </c>
      <c r="P638" s="221">
        <f t="shared" si="94"/>
        <v>0</v>
      </c>
      <c r="Q638" s="217" t="str">
        <f>IFERROR(VLOOKUP(B638,'[4]Выполнение 1'!$B$7:$D$236,3,0),"-")</f>
        <v>-</v>
      </c>
      <c r="R638" s="178" t="str">
        <f t="shared" si="95"/>
        <v>-</v>
      </c>
      <c r="S638" s="177"/>
      <c r="T638" s="184">
        <f t="shared" si="96"/>
        <v>0</v>
      </c>
      <c r="U638" s="224">
        <v>0</v>
      </c>
      <c r="V638" s="241">
        <v>0</v>
      </c>
      <c r="W638" s="246" t="s">
        <v>5183</v>
      </c>
      <c r="X638" s="246" t="s">
        <v>5183</v>
      </c>
      <c r="Y638" s="247">
        <f t="shared" si="97"/>
        <v>0</v>
      </c>
      <c r="Z638" s="247">
        <f t="shared" si="98"/>
        <v>0</v>
      </c>
      <c r="AA638" s="227" t="str">
        <f>IFERROR(VLOOKUP(B638,[5]Поставка!$B$3:$AA$2063,26,0),"-")</f>
        <v>-</v>
      </c>
      <c r="AB638" s="229">
        <f>IFERROR(VLOOKUP(C638,'[6]Приложение №1'!$C$7:$F$124,4,0),"-")</f>
        <v>3.7721999999999998</v>
      </c>
    </row>
    <row r="639" spans="1:28" s="207" customFormat="1" x14ac:dyDescent="0.25">
      <c r="A639" s="204" t="s">
        <v>217</v>
      </c>
      <c r="B639" s="205" t="s">
        <v>1880</v>
      </c>
      <c r="C639" s="205" t="s">
        <v>1881</v>
      </c>
      <c r="D639" s="204">
        <v>2</v>
      </c>
      <c r="E639" s="206">
        <v>3796.8</v>
      </c>
      <c r="F639" s="206">
        <v>7593.6</v>
      </c>
      <c r="G639" s="173">
        <f>IFERROR(VLOOKUP(B639,'[1]ВОМ КГ-3 СОЭКС'!$C$3:$K$2063,9,0),"-")</f>
        <v>0</v>
      </c>
      <c r="H639" s="174">
        <f>IFERROR(VLOOKUP(B639,'[1]ВОМ КГ-3 СОЭКС'!$C$3:$L$2063,10,0),"-")</f>
        <v>0</v>
      </c>
      <c r="I639" s="175" t="str">
        <f>IFERROR(VLOOKUP(B639,[2]Отгрузки!$B$313:$C$510,2,0),"-")</f>
        <v>-</v>
      </c>
      <c r="J639" s="176" t="str">
        <f t="shared" si="99"/>
        <v>-</v>
      </c>
      <c r="K639" s="179" t="str">
        <f>IFERROR(VLOOKUP(B639,'[3]08.10.25'!$B$305:$C$502,2,0),"-")</f>
        <v>-</v>
      </c>
      <c r="L639" s="180" t="str">
        <f t="shared" si="90"/>
        <v>-</v>
      </c>
      <c r="M639" s="181" t="str">
        <f t="shared" si="91"/>
        <v>-</v>
      </c>
      <c r="N639" s="214" t="str">
        <f t="shared" si="92"/>
        <v>-</v>
      </c>
      <c r="O639" s="220">
        <f t="shared" si="93"/>
        <v>0</v>
      </c>
      <c r="P639" s="221">
        <f t="shared" si="94"/>
        <v>0</v>
      </c>
      <c r="Q639" s="217" t="str">
        <f>IFERROR(VLOOKUP(B639,'[4]Выполнение 1'!$B$7:$D$236,3,0),"-")</f>
        <v>-</v>
      </c>
      <c r="R639" s="178" t="str">
        <f t="shared" si="95"/>
        <v>-</v>
      </c>
      <c r="S639" s="177"/>
      <c r="T639" s="184">
        <f t="shared" si="96"/>
        <v>0</v>
      </c>
      <c r="U639" s="224">
        <v>2</v>
      </c>
      <c r="V639" s="241">
        <v>7593.6</v>
      </c>
      <c r="W639" s="246">
        <v>2</v>
      </c>
      <c r="X639" s="246">
        <v>7593.6</v>
      </c>
      <c r="Y639" s="247">
        <f t="shared" si="97"/>
        <v>0</v>
      </c>
      <c r="Z639" s="247">
        <f t="shared" si="98"/>
        <v>0</v>
      </c>
      <c r="AA639" s="227" t="str">
        <f>IFERROR(VLOOKUP(B639,[5]Поставка!$B$3:$AA$2063,26,0),"-")</f>
        <v>-</v>
      </c>
      <c r="AB639" s="229" t="str">
        <f>IFERROR(VLOOKUP(C639,'[6]Приложение №1'!$C$7:$F$124,4,0),"-")</f>
        <v>-</v>
      </c>
    </row>
    <row r="640" spans="1:28" s="207" customFormat="1" x14ac:dyDescent="0.25">
      <c r="A640" s="204" t="s">
        <v>220</v>
      </c>
      <c r="B640" s="205" t="s">
        <v>1882</v>
      </c>
      <c r="C640" s="205" t="s">
        <v>1883</v>
      </c>
      <c r="D640" s="204">
        <v>2</v>
      </c>
      <c r="E640" s="206">
        <v>3785.3</v>
      </c>
      <c r="F640" s="206">
        <v>7570.6</v>
      </c>
      <c r="G640" s="173">
        <f>IFERROR(VLOOKUP(B640,'[1]ВОМ КГ-3 СОЭКС'!$C$3:$K$2063,9,0),"-")</f>
        <v>0</v>
      </c>
      <c r="H640" s="174">
        <f>IFERROR(VLOOKUP(B640,'[1]ВОМ КГ-3 СОЭКС'!$C$3:$L$2063,10,0),"-")</f>
        <v>0</v>
      </c>
      <c r="I640" s="175" t="str">
        <f>IFERROR(VLOOKUP(B640,[2]Отгрузки!$B$313:$C$510,2,0),"-")</f>
        <v>-</v>
      </c>
      <c r="J640" s="176" t="str">
        <f t="shared" si="99"/>
        <v>-</v>
      </c>
      <c r="K640" s="179" t="str">
        <f>IFERROR(VLOOKUP(B640,'[3]08.10.25'!$B$305:$C$502,2,0),"-")</f>
        <v>-</v>
      </c>
      <c r="L640" s="180" t="str">
        <f t="shared" si="90"/>
        <v>-</v>
      </c>
      <c r="M640" s="181" t="str">
        <f t="shared" si="91"/>
        <v>-</v>
      </c>
      <c r="N640" s="214" t="str">
        <f t="shared" si="92"/>
        <v>-</v>
      </c>
      <c r="O640" s="220">
        <f t="shared" si="93"/>
        <v>0</v>
      </c>
      <c r="P640" s="221">
        <f t="shared" si="94"/>
        <v>0</v>
      </c>
      <c r="Q640" s="217" t="str">
        <f>IFERROR(VLOOKUP(B640,'[4]Выполнение 1'!$B$7:$D$236,3,0),"-")</f>
        <v>-</v>
      </c>
      <c r="R640" s="178" t="str">
        <f t="shared" si="95"/>
        <v>-</v>
      </c>
      <c r="S640" s="177"/>
      <c r="T640" s="184">
        <f t="shared" si="96"/>
        <v>0</v>
      </c>
      <c r="U640" s="224">
        <v>2</v>
      </c>
      <c r="V640" s="241">
        <v>7570.6</v>
      </c>
      <c r="W640" s="246">
        <v>2</v>
      </c>
      <c r="X640" s="246">
        <v>7570.6</v>
      </c>
      <c r="Y640" s="247">
        <f t="shared" si="97"/>
        <v>0</v>
      </c>
      <c r="Z640" s="247">
        <f t="shared" si="98"/>
        <v>0</v>
      </c>
      <c r="AA640" s="227" t="str">
        <f>IFERROR(VLOOKUP(B640,[5]Поставка!$B$3:$AA$2063,26,0),"-")</f>
        <v>-</v>
      </c>
      <c r="AB640" s="229" t="str">
        <f>IFERROR(VLOOKUP(C640,'[6]Приложение №1'!$C$7:$F$124,4,0),"-")</f>
        <v>-</v>
      </c>
    </row>
    <row r="641" spans="1:28" s="207" customFormat="1" x14ac:dyDescent="0.25">
      <c r="A641" s="204" t="s">
        <v>223</v>
      </c>
      <c r="B641" s="205" t="s">
        <v>1884</v>
      </c>
      <c r="C641" s="205" t="s">
        <v>1885</v>
      </c>
      <c r="D641" s="204">
        <v>2</v>
      </c>
      <c r="E641" s="206">
        <v>3796.8</v>
      </c>
      <c r="F641" s="206">
        <v>7593.6</v>
      </c>
      <c r="G641" s="173">
        <f>IFERROR(VLOOKUP(B641,'[1]ВОМ КГ-3 СОЭКС'!$C$3:$K$2063,9,0),"-")</f>
        <v>0</v>
      </c>
      <c r="H641" s="174">
        <f>IFERROR(VLOOKUP(B641,'[1]ВОМ КГ-3 СОЭКС'!$C$3:$L$2063,10,0),"-")</f>
        <v>0</v>
      </c>
      <c r="I641" s="175" t="str">
        <f>IFERROR(VLOOKUP(B641,[2]Отгрузки!$B$313:$C$510,2,0),"-")</f>
        <v>-</v>
      </c>
      <c r="J641" s="176" t="str">
        <f t="shared" si="99"/>
        <v>-</v>
      </c>
      <c r="K641" s="179" t="str">
        <f>IFERROR(VLOOKUP(B641,'[3]08.10.25'!$B$305:$C$502,2,0),"-")</f>
        <v>-</v>
      </c>
      <c r="L641" s="180" t="str">
        <f t="shared" si="90"/>
        <v>-</v>
      </c>
      <c r="M641" s="181" t="str">
        <f t="shared" si="91"/>
        <v>-</v>
      </c>
      <c r="N641" s="214" t="str">
        <f t="shared" si="92"/>
        <v>-</v>
      </c>
      <c r="O641" s="220">
        <f t="shared" si="93"/>
        <v>0</v>
      </c>
      <c r="P641" s="221">
        <f t="shared" si="94"/>
        <v>0</v>
      </c>
      <c r="Q641" s="217" t="str">
        <f>IFERROR(VLOOKUP(B641,'[4]Выполнение 1'!$B$7:$D$236,3,0),"-")</f>
        <v>-</v>
      </c>
      <c r="R641" s="178" t="str">
        <f t="shared" si="95"/>
        <v>-</v>
      </c>
      <c r="S641" s="177"/>
      <c r="T641" s="184">
        <f t="shared" si="96"/>
        <v>0</v>
      </c>
      <c r="U641" s="224">
        <v>2</v>
      </c>
      <c r="V641" s="241">
        <v>7593.6</v>
      </c>
      <c r="W641" s="246">
        <v>2</v>
      </c>
      <c r="X641" s="246">
        <v>7593.6</v>
      </c>
      <c r="Y641" s="247">
        <f t="shared" si="97"/>
        <v>0</v>
      </c>
      <c r="Z641" s="247">
        <f t="shared" si="98"/>
        <v>0</v>
      </c>
      <c r="AA641" s="227" t="str">
        <f>IFERROR(VLOOKUP(B641,[5]Поставка!$B$3:$AA$2063,26,0),"-")</f>
        <v>-</v>
      </c>
      <c r="AB641" s="229" t="str">
        <f>IFERROR(VLOOKUP(C641,'[6]Приложение №1'!$C$7:$F$124,4,0),"-")</f>
        <v>-</v>
      </c>
    </row>
    <row r="642" spans="1:28" s="207" customFormat="1" x14ac:dyDescent="0.25">
      <c r="A642" s="204" t="s">
        <v>226</v>
      </c>
      <c r="B642" s="205" t="s">
        <v>1886</v>
      </c>
      <c r="C642" s="205" t="s">
        <v>1887</v>
      </c>
      <c r="D642" s="204">
        <v>2</v>
      </c>
      <c r="E642" s="206">
        <v>3757.4</v>
      </c>
      <c r="F642" s="206">
        <v>7514.8</v>
      </c>
      <c r="G642" s="173">
        <f>IFERROR(VLOOKUP(B642,'[1]ВОМ КГ-3 СОЭКС'!$C$3:$K$2063,9,0),"-")</f>
        <v>0</v>
      </c>
      <c r="H642" s="174">
        <f>IFERROR(VLOOKUP(B642,'[1]ВОМ КГ-3 СОЭКС'!$C$3:$L$2063,10,0),"-")</f>
        <v>0</v>
      </c>
      <c r="I642" s="175" t="str">
        <f>IFERROR(VLOOKUP(B642,[2]Отгрузки!$B$313:$C$510,2,0),"-")</f>
        <v>-</v>
      </c>
      <c r="J642" s="176" t="str">
        <f t="shared" si="99"/>
        <v>-</v>
      </c>
      <c r="K642" s="179" t="str">
        <f>IFERROR(VLOOKUP(B642,'[3]08.10.25'!$B$305:$C$502,2,0),"-")</f>
        <v>-</v>
      </c>
      <c r="L642" s="180" t="str">
        <f t="shared" ref="L642:L705" si="100">IFERROR(K642*E642,"-")</f>
        <v>-</v>
      </c>
      <c r="M642" s="181" t="str">
        <f t="shared" ref="M642:M705" si="101">IFERROR(K642-I642,"-")</f>
        <v>-</v>
      </c>
      <c r="N642" s="214" t="str">
        <f t="shared" ref="N642:N705" si="102">IFERROR(M642*E642,"-")</f>
        <v>-</v>
      </c>
      <c r="O642" s="220">
        <f t="shared" ref="O642:O705" si="103">IFERROR(IF(ISNUMBER(G642),G642,0)-IF(ISNUMBER(K642),K642,0),"-")</f>
        <v>0</v>
      </c>
      <c r="P642" s="221">
        <f t="shared" ref="P642:P705" si="104">IFERROR(O642*E642,"-")</f>
        <v>0</v>
      </c>
      <c r="Q642" s="217" t="str">
        <f>IFERROR(VLOOKUP(B642,'[4]Выполнение 1'!$B$7:$D$236,3,0),"-")</f>
        <v>-</v>
      </c>
      <c r="R642" s="178" t="str">
        <f t="shared" ref="R642:R705" si="105">IFERROR(Q642*E642,"-")</f>
        <v>-</v>
      </c>
      <c r="S642" s="177"/>
      <c r="T642" s="184">
        <f t="shared" si="96"/>
        <v>0</v>
      </c>
      <c r="U642" s="224">
        <v>2</v>
      </c>
      <c r="V642" s="241">
        <v>7514.8</v>
      </c>
      <c r="W642" s="246">
        <v>2</v>
      </c>
      <c r="X642" s="246">
        <v>7514.8</v>
      </c>
      <c r="Y642" s="247">
        <f t="shared" si="97"/>
        <v>0</v>
      </c>
      <c r="Z642" s="247">
        <f t="shared" si="98"/>
        <v>0</v>
      </c>
      <c r="AA642" s="227" t="str">
        <f>IFERROR(VLOOKUP(B642,[5]Поставка!$B$3:$AA$2063,26,0),"-")</f>
        <v>-</v>
      </c>
      <c r="AB642" s="229" t="str">
        <f>IFERROR(VLOOKUP(C642,'[6]Приложение №1'!$C$7:$F$124,4,0),"-")</f>
        <v>-</v>
      </c>
    </row>
    <row r="643" spans="1:28" s="207" customFormat="1" x14ac:dyDescent="0.25">
      <c r="A643" s="204" t="s">
        <v>229</v>
      </c>
      <c r="B643" s="205" t="s">
        <v>1888</v>
      </c>
      <c r="C643" s="205" t="s">
        <v>1889</v>
      </c>
      <c r="D643" s="204">
        <v>1</v>
      </c>
      <c r="E643" s="206">
        <v>820.2</v>
      </c>
      <c r="F643" s="206">
        <v>820.2</v>
      </c>
      <c r="G643" s="173">
        <f>IFERROR(VLOOKUP(B643,'[1]ВОМ КГ-3 СОЭКС'!$C$3:$K$2063,9,0),"-")</f>
        <v>1</v>
      </c>
      <c r="H643" s="174">
        <f>IFERROR(VLOOKUP(B643,'[1]ВОМ КГ-3 СОЭКС'!$C$3:$L$2063,10,0),"-")</f>
        <v>820.2</v>
      </c>
      <c r="I643" s="175">
        <f>IFERROR(VLOOKUP(B643,[2]Отгрузки!$B$313:$C$510,2,0),"-")</f>
        <v>1</v>
      </c>
      <c r="J643" s="176">
        <f t="shared" si="99"/>
        <v>820.2</v>
      </c>
      <c r="K643" s="179">
        <f>IFERROR(VLOOKUP(B643,'[3]08.10.25'!$B$305:$C$502,2,0),"-")</f>
        <v>1</v>
      </c>
      <c r="L643" s="180">
        <f t="shared" si="100"/>
        <v>820.2</v>
      </c>
      <c r="M643" s="181">
        <f t="shared" si="101"/>
        <v>0</v>
      </c>
      <c r="N643" s="214">
        <f t="shared" si="102"/>
        <v>0</v>
      </c>
      <c r="O643" s="220">
        <f t="shared" si="103"/>
        <v>0</v>
      </c>
      <c r="P643" s="221">
        <f t="shared" si="104"/>
        <v>0</v>
      </c>
      <c r="Q643" s="217" t="str">
        <f>IFERROR(VLOOKUP(B643,'[4]Выполнение 1'!$B$7:$D$236,3,0),"-")</f>
        <v>-</v>
      </c>
      <c r="R643" s="178" t="str">
        <f t="shared" si="105"/>
        <v>-</v>
      </c>
      <c r="S643" s="177"/>
      <c r="T643" s="184">
        <f t="shared" ref="T643:T706" si="106">S643*E643</f>
        <v>0</v>
      </c>
      <c r="U643" s="224">
        <v>0</v>
      </c>
      <c r="V643" s="241">
        <v>0</v>
      </c>
      <c r="W643" s="246" t="s">
        <v>5183</v>
      </c>
      <c r="X643" s="246" t="s">
        <v>5183</v>
      </c>
      <c r="Y643" s="247">
        <f t="shared" ref="Y643:Y706" si="107">ROUND(ABS(VALUE(SUBSTITUTE(U643,"-","0"))-VALUE(SUBSTITUTE(W643,"-","0"))),2)</f>
        <v>0</v>
      </c>
      <c r="Z643" s="247">
        <f t="shared" ref="Z643:Z706" si="108">ROUND(ABS(VALUE(SUBSTITUTE(V643,"-","0"))-VALUE(SUBSTITUTE(X643,"-","0"))),2)</f>
        <v>0</v>
      </c>
      <c r="AA643" s="227" t="str">
        <f>IFERROR(VLOOKUP(B643,[5]Поставка!$B$3:$AA$2063,26,0),"-")</f>
        <v>-</v>
      </c>
      <c r="AB643" s="229" t="str">
        <f>IFERROR(VLOOKUP(C643,'[6]Приложение №1'!$C$7:$F$124,4,0),"-")</f>
        <v>-</v>
      </c>
    </row>
    <row r="644" spans="1:28" s="207" customFormat="1" x14ac:dyDescent="0.25">
      <c r="A644" s="204" t="s">
        <v>232</v>
      </c>
      <c r="B644" s="205" t="s">
        <v>1890</v>
      </c>
      <c r="C644" s="205" t="s">
        <v>1891</v>
      </c>
      <c r="D644" s="204">
        <v>1</v>
      </c>
      <c r="E644" s="206">
        <v>819.9</v>
      </c>
      <c r="F644" s="206">
        <v>819.9</v>
      </c>
      <c r="G644" s="173">
        <f>IFERROR(VLOOKUP(B644,'[1]ВОМ КГ-3 СОЭКС'!$C$3:$K$2063,9,0),"-")</f>
        <v>1</v>
      </c>
      <c r="H644" s="174">
        <f>IFERROR(VLOOKUP(B644,'[1]ВОМ КГ-3 СОЭКС'!$C$3:$L$2063,10,0),"-")</f>
        <v>819.9</v>
      </c>
      <c r="I644" s="175">
        <f>IFERROR(VLOOKUP(B644,[2]Отгрузки!$B$313:$C$510,2,0),"-")</f>
        <v>1</v>
      </c>
      <c r="J644" s="176">
        <f t="shared" si="99"/>
        <v>819.9</v>
      </c>
      <c r="K644" s="179">
        <f>IFERROR(VLOOKUP(B644,'[3]08.10.25'!$B$305:$C$502,2,0),"-")</f>
        <v>1</v>
      </c>
      <c r="L644" s="180">
        <f t="shared" si="100"/>
        <v>819.9</v>
      </c>
      <c r="M644" s="181">
        <f t="shared" si="101"/>
        <v>0</v>
      </c>
      <c r="N644" s="214">
        <f t="shared" si="102"/>
        <v>0</v>
      </c>
      <c r="O644" s="220">
        <f t="shared" si="103"/>
        <v>0</v>
      </c>
      <c r="P644" s="221">
        <f t="shared" si="104"/>
        <v>0</v>
      </c>
      <c r="Q644" s="217" t="str">
        <f>IFERROR(VLOOKUP(B644,'[4]Выполнение 1'!$B$7:$D$236,3,0),"-")</f>
        <v>-</v>
      </c>
      <c r="R644" s="178" t="str">
        <f t="shared" si="105"/>
        <v>-</v>
      </c>
      <c r="S644" s="177"/>
      <c r="T644" s="184">
        <f t="shared" si="106"/>
        <v>0</v>
      </c>
      <c r="U644" s="224">
        <v>0</v>
      </c>
      <c r="V644" s="241">
        <v>0</v>
      </c>
      <c r="W644" s="246" t="s">
        <v>5183</v>
      </c>
      <c r="X644" s="246" t="s">
        <v>5183</v>
      </c>
      <c r="Y644" s="247">
        <f t="shared" si="107"/>
        <v>0</v>
      </c>
      <c r="Z644" s="247">
        <f t="shared" si="108"/>
        <v>0</v>
      </c>
      <c r="AA644" s="227" t="str">
        <f>IFERROR(VLOOKUP(B644,[5]Поставка!$B$3:$AA$2063,26,0),"-")</f>
        <v>-</v>
      </c>
      <c r="AB644" s="229" t="str">
        <f>IFERROR(VLOOKUP(C644,'[6]Приложение №1'!$C$7:$F$124,4,0),"-")</f>
        <v>-</v>
      </c>
    </row>
    <row r="645" spans="1:28" s="207" customFormat="1" x14ac:dyDescent="0.25">
      <c r="A645" s="204" t="s">
        <v>235</v>
      </c>
      <c r="B645" s="205" t="s">
        <v>1892</v>
      </c>
      <c r="C645" s="205" t="s">
        <v>1893</v>
      </c>
      <c r="D645" s="204">
        <v>3</v>
      </c>
      <c r="E645" s="206">
        <v>39</v>
      </c>
      <c r="F645" s="206">
        <v>117</v>
      </c>
      <c r="G645" s="173">
        <f>IFERROR(VLOOKUP(B645,'[1]ВОМ КГ-3 СОЭКС'!$C$3:$K$2063,9,0),"-")</f>
        <v>0</v>
      </c>
      <c r="H645" s="174">
        <f>IFERROR(VLOOKUP(B645,'[1]ВОМ КГ-3 СОЭКС'!$C$3:$L$2063,10,0),"-")</f>
        <v>0</v>
      </c>
      <c r="I645" s="175" t="str">
        <f>IFERROR(VLOOKUP(B645,[2]Отгрузки!$B$313:$C$510,2,0),"-")</f>
        <v>-</v>
      </c>
      <c r="J645" s="176" t="str">
        <f t="shared" ref="J645:J708" si="109">IFERROR(I645*E645,"-")</f>
        <v>-</v>
      </c>
      <c r="K645" s="179" t="str">
        <f>IFERROR(VLOOKUP(B645,'[3]08.10.25'!$B$305:$C$502,2,0),"-")</f>
        <v>-</v>
      </c>
      <c r="L645" s="180" t="str">
        <f t="shared" si="100"/>
        <v>-</v>
      </c>
      <c r="M645" s="181" t="str">
        <f t="shared" si="101"/>
        <v>-</v>
      </c>
      <c r="N645" s="214" t="str">
        <f t="shared" si="102"/>
        <v>-</v>
      </c>
      <c r="O645" s="220">
        <f t="shared" si="103"/>
        <v>0</v>
      </c>
      <c r="P645" s="221">
        <f t="shared" si="104"/>
        <v>0</v>
      </c>
      <c r="Q645" s="217" t="str">
        <f>IFERROR(VLOOKUP(B645,'[4]Выполнение 1'!$B$7:$D$236,3,0),"-")</f>
        <v>-</v>
      </c>
      <c r="R645" s="178" t="str">
        <f t="shared" si="105"/>
        <v>-</v>
      </c>
      <c r="S645" s="177"/>
      <c r="T645" s="184">
        <f t="shared" si="106"/>
        <v>0</v>
      </c>
      <c r="U645" s="224">
        <v>3</v>
      </c>
      <c r="V645" s="241">
        <v>117</v>
      </c>
      <c r="W645" s="246">
        <v>3</v>
      </c>
      <c r="X645" s="246">
        <v>117</v>
      </c>
      <c r="Y645" s="247">
        <f t="shared" si="107"/>
        <v>0</v>
      </c>
      <c r="Z645" s="247">
        <f t="shared" si="108"/>
        <v>0</v>
      </c>
      <c r="AA645" s="227" t="str">
        <f>IFERROR(VLOOKUP(B645,[5]Поставка!$B$3:$AA$2063,26,0),"-")</f>
        <v>-</v>
      </c>
      <c r="AB645" s="229" t="str">
        <f>IFERROR(VLOOKUP(C645,'[6]Приложение №1'!$C$7:$F$124,4,0),"-")</f>
        <v>-</v>
      </c>
    </row>
    <row r="646" spans="1:28" s="207" customFormat="1" x14ac:dyDescent="0.25">
      <c r="A646" s="204" t="s">
        <v>238</v>
      </c>
      <c r="B646" s="205" t="s">
        <v>1894</v>
      </c>
      <c r="C646" s="205" t="s">
        <v>1895</v>
      </c>
      <c r="D646" s="204">
        <v>2</v>
      </c>
      <c r="E646" s="206">
        <v>64.7</v>
      </c>
      <c r="F646" s="206">
        <v>129.4</v>
      </c>
      <c r="G646" s="173">
        <f>IFERROR(VLOOKUP(B646,'[1]ВОМ КГ-3 СОЭКС'!$C$3:$K$2063,9,0),"-")</f>
        <v>0</v>
      </c>
      <c r="H646" s="174">
        <f>IFERROR(VLOOKUP(B646,'[1]ВОМ КГ-3 СОЭКС'!$C$3:$L$2063,10,0),"-")</f>
        <v>0</v>
      </c>
      <c r="I646" s="175" t="str">
        <f>IFERROR(VLOOKUP(B646,[2]Отгрузки!$B$313:$C$510,2,0),"-")</f>
        <v>-</v>
      </c>
      <c r="J646" s="176" t="str">
        <f t="shared" si="109"/>
        <v>-</v>
      </c>
      <c r="K646" s="179" t="str">
        <f>IFERROR(VLOOKUP(B646,'[3]08.10.25'!$B$305:$C$502,2,0),"-")</f>
        <v>-</v>
      </c>
      <c r="L646" s="180" t="str">
        <f t="shared" si="100"/>
        <v>-</v>
      </c>
      <c r="M646" s="181" t="str">
        <f t="shared" si="101"/>
        <v>-</v>
      </c>
      <c r="N646" s="214" t="str">
        <f t="shared" si="102"/>
        <v>-</v>
      </c>
      <c r="O646" s="220">
        <f t="shared" si="103"/>
        <v>0</v>
      </c>
      <c r="P646" s="221">
        <f t="shared" si="104"/>
        <v>0</v>
      </c>
      <c r="Q646" s="217" t="str">
        <f>IFERROR(VLOOKUP(B646,'[4]Выполнение 1'!$B$7:$D$236,3,0),"-")</f>
        <v>-</v>
      </c>
      <c r="R646" s="178" t="str">
        <f t="shared" si="105"/>
        <v>-</v>
      </c>
      <c r="S646" s="177"/>
      <c r="T646" s="184">
        <f t="shared" si="106"/>
        <v>0</v>
      </c>
      <c r="U646" s="224">
        <v>2</v>
      </c>
      <c r="V646" s="241">
        <v>129.4</v>
      </c>
      <c r="W646" s="246">
        <v>2</v>
      </c>
      <c r="X646" s="246">
        <v>129.4</v>
      </c>
      <c r="Y646" s="247">
        <f t="shared" si="107"/>
        <v>0</v>
      </c>
      <c r="Z646" s="247">
        <f t="shared" si="108"/>
        <v>0</v>
      </c>
      <c r="AA646" s="227" t="str">
        <f>IFERROR(VLOOKUP(B646,[5]Поставка!$B$3:$AA$2063,26,0),"-")</f>
        <v>-</v>
      </c>
      <c r="AB646" s="229" t="str">
        <f>IFERROR(VLOOKUP(C646,'[6]Приложение №1'!$C$7:$F$124,4,0),"-")</f>
        <v>-</v>
      </c>
    </row>
    <row r="647" spans="1:28" s="207" customFormat="1" x14ac:dyDescent="0.25">
      <c r="A647" s="204" t="s">
        <v>241</v>
      </c>
      <c r="B647" s="205" t="s">
        <v>1896</v>
      </c>
      <c r="C647" s="205" t="s">
        <v>1897</v>
      </c>
      <c r="D647" s="204">
        <v>3</v>
      </c>
      <c r="E647" s="206">
        <v>41.5</v>
      </c>
      <c r="F647" s="206">
        <v>124.5</v>
      </c>
      <c r="G647" s="173">
        <f>IFERROR(VLOOKUP(B647,'[1]ВОМ КГ-3 СОЭКС'!$C$3:$K$2063,9,0),"-")</f>
        <v>0</v>
      </c>
      <c r="H647" s="174">
        <f>IFERROR(VLOOKUP(B647,'[1]ВОМ КГ-3 СОЭКС'!$C$3:$L$2063,10,0),"-")</f>
        <v>0</v>
      </c>
      <c r="I647" s="175" t="str">
        <f>IFERROR(VLOOKUP(B647,[2]Отгрузки!$B$313:$C$510,2,0),"-")</f>
        <v>-</v>
      </c>
      <c r="J647" s="176" t="str">
        <f t="shared" si="109"/>
        <v>-</v>
      </c>
      <c r="K647" s="179" t="str">
        <f>IFERROR(VLOOKUP(B647,'[3]08.10.25'!$B$305:$C$502,2,0),"-")</f>
        <v>-</v>
      </c>
      <c r="L647" s="180" t="str">
        <f t="shared" si="100"/>
        <v>-</v>
      </c>
      <c r="M647" s="181" t="str">
        <f t="shared" si="101"/>
        <v>-</v>
      </c>
      <c r="N647" s="214" t="str">
        <f t="shared" si="102"/>
        <v>-</v>
      </c>
      <c r="O647" s="220">
        <f t="shared" si="103"/>
        <v>0</v>
      </c>
      <c r="P647" s="221">
        <f t="shared" si="104"/>
        <v>0</v>
      </c>
      <c r="Q647" s="217" t="str">
        <f>IFERROR(VLOOKUP(B647,'[4]Выполнение 1'!$B$7:$D$236,3,0),"-")</f>
        <v>-</v>
      </c>
      <c r="R647" s="178" t="str">
        <f t="shared" si="105"/>
        <v>-</v>
      </c>
      <c r="S647" s="177"/>
      <c r="T647" s="184">
        <f t="shared" si="106"/>
        <v>0</v>
      </c>
      <c r="U647" s="224">
        <v>3</v>
      </c>
      <c r="V647" s="241">
        <v>124.5</v>
      </c>
      <c r="W647" s="246">
        <v>3</v>
      </c>
      <c r="X647" s="246">
        <v>124.5</v>
      </c>
      <c r="Y647" s="247">
        <f t="shared" si="107"/>
        <v>0</v>
      </c>
      <c r="Z647" s="247">
        <f t="shared" si="108"/>
        <v>0</v>
      </c>
      <c r="AA647" s="227" t="str">
        <f>IFERROR(VLOOKUP(B647,[5]Поставка!$B$3:$AA$2063,26,0),"-")</f>
        <v>-</v>
      </c>
      <c r="AB647" s="229" t="str">
        <f>IFERROR(VLOOKUP(C647,'[6]Приложение №1'!$C$7:$F$124,4,0),"-")</f>
        <v>-</v>
      </c>
    </row>
    <row r="648" spans="1:28" s="207" customFormat="1" x14ac:dyDescent="0.25">
      <c r="A648" s="204" t="s">
        <v>244</v>
      </c>
      <c r="B648" s="205" t="s">
        <v>1898</v>
      </c>
      <c r="C648" s="205" t="s">
        <v>1899</v>
      </c>
      <c r="D648" s="204">
        <v>3</v>
      </c>
      <c r="E648" s="206">
        <v>38.200000000000003</v>
      </c>
      <c r="F648" s="206">
        <v>114.6</v>
      </c>
      <c r="G648" s="173">
        <f>IFERROR(VLOOKUP(B648,'[1]ВОМ КГ-3 СОЭКС'!$C$3:$K$2063,9,0),"-")</f>
        <v>0</v>
      </c>
      <c r="H648" s="174">
        <f>IFERROR(VLOOKUP(B648,'[1]ВОМ КГ-3 СОЭКС'!$C$3:$L$2063,10,0),"-")</f>
        <v>0</v>
      </c>
      <c r="I648" s="175" t="str">
        <f>IFERROR(VLOOKUP(B648,[2]Отгрузки!$B$313:$C$510,2,0),"-")</f>
        <v>-</v>
      </c>
      <c r="J648" s="176" t="str">
        <f t="shared" si="109"/>
        <v>-</v>
      </c>
      <c r="K648" s="179" t="str">
        <f>IFERROR(VLOOKUP(B648,'[3]08.10.25'!$B$305:$C$502,2,0),"-")</f>
        <v>-</v>
      </c>
      <c r="L648" s="180" t="str">
        <f t="shared" si="100"/>
        <v>-</v>
      </c>
      <c r="M648" s="181" t="str">
        <f t="shared" si="101"/>
        <v>-</v>
      </c>
      <c r="N648" s="214" t="str">
        <f t="shared" si="102"/>
        <v>-</v>
      </c>
      <c r="O648" s="220">
        <f t="shared" si="103"/>
        <v>0</v>
      </c>
      <c r="P648" s="221">
        <f t="shared" si="104"/>
        <v>0</v>
      </c>
      <c r="Q648" s="217" t="str">
        <f>IFERROR(VLOOKUP(B648,'[4]Выполнение 1'!$B$7:$D$236,3,0),"-")</f>
        <v>-</v>
      </c>
      <c r="R648" s="178" t="str">
        <f t="shared" si="105"/>
        <v>-</v>
      </c>
      <c r="S648" s="177"/>
      <c r="T648" s="184">
        <f t="shared" si="106"/>
        <v>0</v>
      </c>
      <c r="U648" s="224">
        <v>3</v>
      </c>
      <c r="V648" s="241">
        <v>114.6</v>
      </c>
      <c r="W648" s="246">
        <v>3</v>
      </c>
      <c r="X648" s="246">
        <v>114.60000000000001</v>
      </c>
      <c r="Y648" s="247">
        <f t="shared" si="107"/>
        <v>0</v>
      </c>
      <c r="Z648" s="247">
        <f t="shared" si="108"/>
        <v>0</v>
      </c>
      <c r="AA648" s="227" t="str">
        <f>IFERROR(VLOOKUP(B648,[5]Поставка!$B$3:$AA$2063,26,0),"-")</f>
        <v>-</v>
      </c>
      <c r="AB648" s="229" t="str">
        <f>IFERROR(VLOOKUP(C648,'[6]Приложение №1'!$C$7:$F$124,4,0),"-")</f>
        <v>-</v>
      </c>
    </row>
    <row r="649" spans="1:28" s="207" customFormat="1" x14ac:dyDescent="0.25">
      <c r="A649" s="204" t="s">
        <v>247</v>
      </c>
      <c r="B649" s="205" t="s">
        <v>1900</v>
      </c>
      <c r="C649" s="205" t="s">
        <v>1901</v>
      </c>
      <c r="D649" s="204">
        <v>1</v>
      </c>
      <c r="E649" s="206">
        <v>59.4</v>
      </c>
      <c r="F649" s="206">
        <v>59.4</v>
      </c>
      <c r="G649" s="173">
        <f>IFERROR(VLOOKUP(B649,'[1]ВОМ КГ-3 СОЭКС'!$C$3:$K$2063,9,0),"-")</f>
        <v>0</v>
      </c>
      <c r="H649" s="174">
        <f>IFERROR(VLOOKUP(B649,'[1]ВОМ КГ-3 СОЭКС'!$C$3:$L$2063,10,0),"-")</f>
        <v>0</v>
      </c>
      <c r="I649" s="175" t="str">
        <f>IFERROR(VLOOKUP(B649,[2]Отгрузки!$B$313:$C$510,2,0),"-")</f>
        <v>-</v>
      </c>
      <c r="J649" s="176" t="str">
        <f t="shared" si="109"/>
        <v>-</v>
      </c>
      <c r="K649" s="179" t="str">
        <f>IFERROR(VLOOKUP(B649,'[3]08.10.25'!$B$305:$C$502,2,0),"-")</f>
        <v>-</v>
      </c>
      <c r="L649" s="180" t="str">
        <f t="shared" si="100"/>
        <v>-</v>
      </c>
      <c r="M649" s="181" t="str">
        <f t="shared" si="101"/>
        <v>-</v>
      </c>
      <c r="N649" s="214" t="str">
        <f t="shared" si="102"/>
        <v>-</v>
      </c>
      <c r="O649" s="220">
        <f t="shared" si="103"/>
        <v>0</v>
      </c>
      <c r="P649" s="221">
        <f t="shared" si="104"/>
        <v>0</v>
      </c>
      <c r="Q649" s="217" t="str">
        <f>IFERROR(VLOOKUP(B649,'[4]Выполнение 1'!$B$7:$D$236,3,0),"-")</f>
        <v>-</v>
      </c>
      <c r="R649" s="178" t="str">
        <f t="shared" si="105"/>
        <v>-</v>
      </c>
      <c r="S649" s="177"/>
      <c r="T649" s="184">
        <f t="shared" si="106"/>
        <v>0</v>
      </c>
      <c r="U649" s="224">
        <v>1</v>
      </c>
      <c r="V649" s="241">
        <v>59.4</v>
      </c>
      <c r="W649" s="246">
        <v>1</v>
      </c>
      <c r="X649" s="246">
        <v>59.4</v>
      </c>
      <c r="Y649" s="247">
        <f t="shared" si="107"/>
        <v>0</v>
      </c>
      <c r="Z649" s="247">
        <f t="shared" si="108"/>
        <v>0</v>
      </c>
      <c r="AA649" s="227" t="str">
        <f>IFERROR(VLOOKUP(B649,[5]Поставка!$B$3:$AA$2063,26,0),"-")</f>
        <v>-</v>
      </c>
      <c r="AB649" s="229" t="str">
        <f>IFERROR(VLOOKUP(C649,'[6]Приложение №1'!$C$7:$F$124,4,0),"-")</f>
        <v>-</v>
      </c>
    </row>
    <row r="650" spans="1:28" s="207" customFormat="1" x14ac:dyDescent="0.25">
      <c r="A650" s="204" t="s">
        <v>250</v>
      </c>
      <c r="B650" s="205" t="s">
        <v>1902</v>
      </c>
      <c r="C650" s="205" t="s">
        <v>1903</v>
      </c>
      <c r="D650" s="204">
        <v>1</v>
      </c>
      <c r="E650" s="206">
        <v>60.3</v>
      </c>
      <c r="F650" s="206">
        <v>60.3</v>
      </c>
      <c r="G650" s="173">
        <f>IFERROR(VLOOKUP(B650,'[1]ВОМ КГ-3 СОЭКС'!$C$3:$K$2063,9,0),"-")</f>
        <v>0</v>
      </c>
      <c r="H650" s="174">
        <f>IFERROR(VLOOKUP(B650,'[1]ВОМ КГ-3 СОЭКС'!$C$3:$L$2063,10,0),"-")</f>
        <v>0</v>
      </c>
      <c r="I650" s="175" t="str">
        <f>IFERROR(VLOOKUP(B650,[2]Отгрузки!$B$313:$C$510,2,0),"-")</f>
        <v>-</v>
      </c>
      <c r="J650" s="176" t="str">
        <f t="shared" si="109"/>
        <v>-</v>
      </c>
      <c r="K650" s="179" t="str">
        <f>IFERROR(VLOOKUP(B650,'[3]08.10.25'!$B$305:$C$502,2,0),"-")</f>
        <v>-</v>
      </c>
      <c r="L650" s="180" t="str">
        <f t="shared" si="100"/>
        <v>-</v>
      </c>
      <c r="M650" s="181" t="str">
        <f t="shared" si="101"/>
        <v>-</v>
      </c>
      <c r="N650" s="214" t="str">
        <f t="shared" si="102"/>
        <v>-</v>
      </c>
      <c r="O650" s="220">
        <f t="shared" si="103"/>
        <v>0</v>
      </c>
      <c r="P650" s="221">
        <f t="shared" si="104"/>
        <v>0</v>
      </c>
      <c r="Q650" s="217" t="str">
        <f>IFERROR(VLOOKUP(B650,'[4]Выполнение 1'!$B$7:$D$236,3,0),"-")</f>
        <v>-</v>
      </c>
      <c r="R650" s="178" t="str">
        <f t="shared" si="105"/>
        <v>-</v>
      </c>
      <c r="S650" s="177"/>
      <c r="T650" s="184">
        <f t="shared" si="106"/>
        <v>0</v>
      </c>
      <c r="U650" s="224">
        <v>1</v>
      </c>
      <c r="V650" s="241">
        <v>60.3</v>
      </c>
      <c r="W650" s="246">
        <v>1</v>
      </c>
      <c r="X650" s="246">
        <v>60.3</v>
      </c>
      <c r="Y650" s="247">
        <f t="shared" si="107"/>
        <v>0</v>
      </c>
      <c r="Z650" s="247">
        <f t="shared" si="108"/>
        <v>0</v>
      </c>
      <c r="AA650" s="227" t="str">
        <f>IFERROR(VLOOKUP(B650,[5]Поставка!$B$3:$AA$2063,26,0),"-")</f>
        <v>-</v>
      </c>
      <c r="AB650" s="229" t="str">
        <f>IFERROR(VLOOKUP(C650,'[6]Приложение №1'!$C$7:$F$124,4,0),"-")</f>
        <v>-</v>
      </c>
    </row>
    <row r="651" spans="1:28" s="207" customFormat="1" x14ac:dyDescent="0.25">
      <c r="A651" s="204" t="s">
        <v>253</v>
      </c>
      <c r="B651" s="205" t="s">
        <v>1904</v>
      </c>
      <c r="C651" s="205" t="s">
        <v>1905</v>
      </c>
      <c r="D651" s="204">
        <v>1</v>
      </c>
      <c r="E651" s="206">
        <v>39</v>
      </c>
      <c r="F651" s="206">
        <v>39</v>
      </c>
      <c r="G651" s="173">
        <f>IFERROR(VLOOKUP(B651,'[1]ВОМ КГ-3 СОЭКС'!$C$3:$K$2063,9,0),"-")</f>
        <v>0</v>
      </c>
      <c r="H651" s="174">
        <f>IFERROR(VLOOKUP(B651,'[1]ВОМ КГ-3 СОЭКС'!$C$3:$L$2063,10,0),"-")</f>
        <v>0</v>
      </c>
      <c r="I651" s="175" t="str">
        <f>IFERROR(VLOOKUP(B651,[2]Отгрузки!$B$313:$C$510,2,0),"-")</f>
        <v>-</v>
      </c>
      <c r="J651" s="176" t="str">
        <f t="shared" si="109"/>
        <v>-</v>
      </c>
      <c r="K651" s="179" t="str">
        <f>IFERROR(VLOOKUP(B651,'[3]08.10.25'!$B$305:$C$502,2,0),"-")</f>
        <v>-</v>
      </c>
      <c r="L651" s="180" t="str">
        <f t="shared" si="100"/>
        <v>-</v>
      </c>
      <c r="M651" s="181" t="str">
        <f t="shared" si="101"/>
        <v>-</v>
      </c>
      <c r="N651" s="214" t="str">
        <f t="shared" si="102"/>
        <v>-</v>
      </c>
      <c r="O651" s="220">
        <f t="shared" si="103"/>
        <v>0</v>
      </c>
      <c r="P651" s="221">
        <f t="shared" si="104"/>
        <v>0</v>
      </c>
      <c r="Q651" s="217" t="str">
        <f>IFERROR(VLOOKUP(B651,'[4]Выполнение 1'!$B$7:$D$236,3,0),"-")</f>
        <v>-</v>
      </c>
      <c r="R651" s="178" t="str">
        <f t="shared" si="105"/>
        <v>-</v>
      </c>
      <c r="S651" s="177"/>
      <c r="T651" s="184">
        <f t="shared" si="106"/>
        <v>0</v>
      </c>
      <c r="U651" s="224">
        <v>1</v>
      </c>
      <c r="V651" s="241">
        <v>39</v>
      </c>
      <c r="W651" s="246">
        <v>1</v>
      </c>
      <c r="X651" s="246">
        <v>39</v>
      </c>
      <c r="Y651" s="247">
        <f t="shared" si="107"/>
        <v>0</v>
      </c>
      <c r="Z651" s="247">
        <f t="shared" si="108"/>
        <v>0</v>
      </c>
      <c r="AA651" s="227" t="str">
        <f>IFERROR(VLOOKUP(B651,[5]Поставка!$B$3:$AA$2063,26,0),"-")</f>
        <v>-</v>
      </c>
      <c r="AB651" s="229" t="str">
        <f>IFERROR(VLOOKUP(C651,'[6]Приложение №1'!$C$7:$F$124,4,0),"-")</f>
        <v>-</v>
      </c>
    </row>
    <row r="652" spans="1:28" s="207" customFormat="1" x14ac:dyDescent="0.25">
      <c r="A652" s="204" t="s">
        <v>256</v>
      </c>
      <c r="B652" s="205" t="s">
        <v>1906</v>
      </c>
      <c r="C652" s="205" t="s">
        <v>1907</v>
      </c>
      <c r="D652" s="204">
        <v>1</v>
      </c>
      <c r="E652" s="206">
        <v>12.5</v>
      </c>
      <c r="F652" s="206">
        <v>12.5</v>
      </c>
      <c r="G652" s="173">
        <f>IFERROR(VLOOKUP(B652,'[1]ВОМ КГ-3 СОЭКС'!$C$3:$K$2063,9,0),"-")</f>
        <v>0</v>
      </c>
      <c r="H652" s="174">
        <f>IFERROR(VLOOKUP(B652,'[1]ВОМ КГ-3 СОЭКС'!$C$3:$L$2063,10,0),"-")</f>
        <v>0</v>
      </c>
      <c r="I652" s="175" t="str">
        <f>IFERROR(VLOOKUP(B652,[2]Отгрузки!$B$313:$C$510,2,0),"-")</f>
        <v>-</v>
      </c>
      <c r="J652" s="176" t="str">
        <f t="shared" si="109"/>
        <v>-</v>
      </c>
      <c r="K652" s="179" t="str">
        <f>IFERROR(VLOOKUP(B652,'[3]08.10.25'!$B$305:$C$502,2,0),"-")</f>
        <v>-</v>
      </c>
      <c r="L652" s="180" t="str">
        <f t="shared" si="100"/>
        <v>-</v>
      </c>
      <c r="M652" s="181" t="str">
        <f t="shared" si="101"/>
        <v>-</v>
      </c>
      <c r="N652" s="214" t="str">
        <f t="shared" si="102"/>
        <v>-</v>
      </c>
      <c r="O652" s="220">
        <f t="shared" si="103"/>
        <v>0</v>
      </c>
      <c r="P652" s="221">
        <f t="shared" si="104"/>
        <v>0</v>
      </c>
      <c r="Q652" s="217" t="str">
        <f>IFERROR(VLOOKUP(B652,'[4]Выполнение 1'!$B$7:$D$236,3,0),"-")</f>
        <v>-</v>
      </c>
      <c r="R652" s="178" t="str">
        <f t="shared" si="105"/>
        <v>-</v>
      </c>
      <c r="S652" s="177"/>
      <c r="T652" s="184">
        <f t="shared" si="106"/>
        <v>0</v>
      </c>
      <c r="U652" s="224">
        <v>1</v>
      </c>
      <c r="V652" s="241">
        <v>12.5</v>
      </c>
      <c r="W652" s="246">
        <v>1</v>
      </c>
      <c r="X652" s="246">
        <v>12.5</v>
      </c>
      <c r="Y652" s="247">
        <f t="shared" si="107"/>
        <v>0</v>
      </c>
      <c r="Z652" s="247">
        <f t="shared" si="108"/>
        <v>0</v>
      </c>
      <c r="AA652" s="227" t="str">
        <f>IFERROR(VLOOKUP(B652,[5]Поставка!$B$3:$AA$2063,26,0),"-")</f>
        <v>-</v>
      </c>
      <c r="AB652" s="229" t="str">
        <f>IFERROR(VLOOKUP(C652,'[6]Приложение №1'!$C$7:$F$124,4,0),"-")</f>
        <v>-</v>
      </c>
    </row>
    <row r="653" spans="1:28" s="207" customFormat="1" x14ac:dyDescent="0.25">
      <c r="A653" s="204" t="s">
        <v>259</v>
      </c>
      <c r="B653" s="205" t="s">
        <v>1908</v>
      </c>
      <c r="C653" s="205" t="s">
        <v>1909</v>
      </c>
      <c r="D653" s="204">
        <v>30</v>
      </c>
      <c r="E653" s="206">
        <v>15.8</v>
      </c>
      <c r="F653" s="206">
        <v>474</v>
      </c>
      <c r="G653" s="173">
        <f>IFERROR(VLOOKUP(B653,'[1]ВОМ КГ-3 СОЭКС'!$C$3:$K$2063,9,0),"-")</f>
        <v>0</v>
      </c>
      <c r="H653" s="174">
        <f>IFERROR(VLOOKUP(B653,'[1]ВОМ КГ-3 СОЭКС'!$C$3:$L$2063,10,0),"-")</f>
        <v>0</v>
      </c>
      <c r="I653" s="175" t="str">
        <f>IFERROR(VLOOKUP(B653,[2]Отгрузки!$B$313:$C$510,2,0),"-")</f>
        <v>-</v>
      </c>
      <c r="J653" s="176" t="str">
        <f t="shared" si="109"/>
        <v>-</v>
      </c>
      <c r="K653" s="179" t="str">
        <f>IFERROR(VLOOKUP(B653,'[3]08.10.25'!$B$305:$C$502,2,0),"-")</f>
        <v>-</v>
      </c>
      <c r="L653" s="180" t="str">
        <f t="shared" si="100"/>
        <v>-</v>
      </c>
      <c r="M653" s="181" t="str">
        <f t="shared" si="101"/>
        <v>-</v>
      </c>
      <c r="N653" s="214" t="str">
        <f t="shared" si="102"/>
        <v>-</v>
      </c>
      <c r="O653" s="220">
        <f t="shared" si="103"/>
        <v>0</v>
      </c>
      <c r="P653" s="221">
        <f t="shared" si="104"/>
        <v>0</v>
      </c>
      <c r="Q653" s="217" t="str">
        <f>IFERROR(VLOOKUP(B653,'[4]Выполнение 1'!$B$7:$D$236,3,0),"-")</f>
        <v>-</v>
      </c>
      <c r="R653" s="178" t="str">
        <f t="shared" si="105"/>
        <v>-</v>
      </c>
      <c r="S653" s="177"/>
      <c r="T653" s="184">
        <f t="shared" si="106"/>
        <v>0</v>
      </c>
      <c r="U653" s="224">
        <v>30</v>
      </c>
      <c r="V653" s="241">
        <v>474</v>
      </c>
      <c r="W653" s="246">
        <v>30</v>
      </c>
      <c r="X653" s="246">
        <v>474</v>
      </c>
      <c r="Y653" s="247">
        <f t="shared" si="107"/>
        <v>0</v>
      </c>
      <c r="Z653" s="247">
        <f t="shared" si="108"/>
        <v>0</v>
      </c>
      <c r="AA653" s="227" t="str">
        <f>IFERROR(VLOOKUP(B653,[5]Поставка!$B$3:$AA$2063,26,0),"-")</f>
        <v>-</v>
      </c>
      <c r="AB653" s="229" t="str">
        <f>IFERROR(VLOOKUP(C653,'[6]Приложение №1'!$C$7:$F$124,4,0),"-")</f>
        <v>-</v>
      </c>
    </row>
    <row r="654" spans="1:28" s="207" customFormat="1" x14ac:dyDescent="0.25">
      <c r="A654" s="204" t="s">
        <v>262</v>
      </c>
      <c r="B654" s="205" t="s">
        <v>1910</v>
      </c>
      <c r="C654" s="205" t="s">
        <v>1911</v>
      </c>
      <c r="D654" s="204">
        <v>4</v>
      </c>
      <c r="E654" s="206">
        <v>18</v>
      </c>
      <c r="F654" s="206">
        <v>72</v>
      </c>
      <c r="G654" s="173">
        <f>IFERROR(VLOOKUP(B654,'[1]ВОМ КГ-3 СОЭКС'!$C$3:$K$2063,9,0),"-")</f>
        <v>0</v>
      </c>
      <c r="H654" s="174">
        <f>IFERROR(VLOOKUP(B654,'[1]ВОМ КГ-3 СОЭКС'!$C$3:$L$2063,10,0),"-")</f>
        <v>0</v>
      </c>
      <c r="I654" s="175" t="str">
        <f>IFERROR(VLOOKUP(B654,[2]Отгрузки!$B$313:$C$510,2,0),"-")</f>
        <v>-</v>
      </c>
      <c r="J654" s="176" t="str">
        <f t="shared" si="109"/>
        <v>-</v>
      </c>
      <c r="K654" s="179" t="str">
        <f>IFERROR(VLOOKUP(B654,'[3]08.10.25'!$B$305:$C$502,2,0),"-")</f>
        <v>-</v>
      </c>
      <c r="L654" s="180" t="str">
        <f t="shared" si="100"/>
        <v>-</v>
      </c>
      <c r="M654" s="181" t="str">
        <f t="shared" si="101"/>
        <v>-</v>
      </c>
      <c r="N654" s="214" t="str">
        <f t="shared" si="102"/>
        <v>-</v>
      </c>
      <c r="O654" s="220">
        <f t="shared" si="103"/>
        <v>0</v>
      </c>
      <c r="P654" s="221">
        <f t="shared" si="104"/>
        <v>0</v>
      </c>
      <c r="Q654" s="217" t="str">
        <f>IFERROR(VLOOKUP(B654,'[4]Выполнение 1'!$B$7:$D$236,3,0),"-")</f>
        <v>-</v>
      </c>
      <c r="R654" s="178" t="str">
        <f t="shared" si="105"/>
        <v>-</v>
      </c>
      <c r="S654" s="177"/>
      <c r="T654" s="184">
        <f t="shared" si="106"/>
        <v>0</v>
      </c>
      <c r="U654" s="224">
        <v>4</v>
      </c>
      <c r="V654" s="241">
        <v>72</v>
      </c>
      <c r="W654" s="246">
        <v>4</v>
      </c>
      <c r="X654" s="246">
        <v>72</v>
      </c>
      <c r="Y654" s="247">
        <f t="shared" si="107"/>
        <v>0</v>
      </c>
      <c r="Z654" s="247">
        <f t="shared" si="108"/>
        <v>0</v>
      </c>
      <c r="AA654" s="227" t="str">
        <f>IFERROR(VLOOKUP(B654,[5]Поставка!$B$3:$AA$2063,26,0),"-")</f>
        <v>-</v>
      </c>
      <c r="AB654" s="229" t="str">
        <f>IFERROR(VLOOKUP(C654,'[6]Приложение №1'!$C$7:$F$124,4,0),"-")</f>
        <v>-</v>
      </c>
    </row>
    <row r="655" spans="1:28" s="207" customFormat="1" x14ac:dyDescent="0.25">
      <c r="A655" s="204" t="s">
        <v>265</v>
      </c>
      <c r="B655" s="205" t="s">
        <v>1912</v>
      </c>
      <c r="C655" s="205" t="s">
        <v>1913</v>
      </c>
      <c r="D655" s="204">
        <v>2</v>
      </c>
      <c r="E655" s="206">
        <v>18.5</v>
      </c>
      <c r="F655" s="206">
        <v>37</v>
      </c>
      <c r="G655" s="173">
        <f>IFERROR(VLOOKUP(B655,'[1]ВОМ КГ-3 СОЭКС'!$C$3:$K$2063,9,0),"-")</f>
        <v>0</v>
      </c>
      <c r="H655" s="174">
        <f>IFERROR(VLOOKUP(B655,'[1]ВОМ КГ-3 СОЭКС'!$C$3:$L$2063,10,0),"-")</f>
        <v>0</v>
      </c>
      <c r="I655" s="175" t="str">
        <f>IFERROR(VLOOKUP(B655,[2]Отгрузки!$B$313:$C$510,2,0),"-")</f>
        <v>-</v>
      </c>
      <c r="J655" s="176" t="str">
        <f t="shared" si="109"/>
        <v>-</v>
      </c>
      <c r="K655" s="179" t="str">
        <f>IFERROR(VLOOKUP(B655,'[3]08.10.25'!$B$305:$C$502,2,0),"-")</f>
        <v>-</v>
      </c>
      <c r="L655" s="180" t="str">
        <f t="shared" si="100"/>
        <v>-</v>
      </c>
      <c r="M655" s="181" t="str">
        <f t="shared" si="101"/>
        <v>-</v>
      </c>
      <c r="N655" s="214" t="str">
        <f t="shared" si="102"/>
        <v>-</v>
      </c>
      <c r="O655" s="220">
        <f t="shared" si="103"/>
        <v>0</v>
      </c>
      <c r="P655" s="221">
        <f t="shared" si="104"/>
        <v>0</v>
      </c>
      <c r="Q655" s="217" t="str">
        <f>IFERROR(VLOOKUP(B655,'[4]Выполнение 1'!$B$7:$D$236,3,0),"-")</f>
        <v>-</v>
      </c>
      <c r="R655" s="178" t="str">
        <f t="shared" si="105"/>
        <v>-</v>
      </c>
      <c r="S655" s="177"/>
      <c r="T655" s="184">
        <f t="shared" si="106"/>
        <v>0</v>
      </c>
      <c r="U655" s="224">
        <v>2</v>
      </c>
      <c r="V655" s="241">
        <v>37</v>
      </c>
      <c r="W655" s="246">
        <v>2</v>
      </c>
      <c r="X655" s="246">
        <v>37</v>
      </c>
      <c r="Y655" s="247">
        <f t="shared" si="107"/>
        <v>0</v>
      </c>
      <c r="Z655" s="247">
        <f t="shared" si="108"/>
        <v>0</v>
      </c>
      <c r="AA655" s="227" t="str">
        <f>IFERROR(VLOOKUP(B655,[5]Поставка!$B$3:$AA$2063,26,0),"-")</f>
        <v>-</v>
      </c>
      <c r="AB655" s="229" t="str">
        <f>IFERROR(VLOOKUP(C655,'[6]Приложение №1'!$C$7:$F$124,4,0),"-")</f>
        <v>-</v>
      </c>
    </row>
    <row r="656" spans="1:28" s="207" customFormat="1" x14ac:dyDescent="0.25">
      <c r="A656" s="204" t="s">
        <v>268</v>
      </c>
      <c r="B656" s="205" t="s">
        <v>1914</v>
      </c>
      <c r="C656" s="205" t="s">
        <v>1915</v>
      </c>
      <c r="D656" s="204">
        <v>2</v>
      </c>
      <c r="E656" s="206">
        <v>12.1</v>
      </c>
      <c r="F656" s="206">
        <v>24.2</v>
      </c>
      <c r="G656" s="173">
        <f>IFERROR(VLOOKUP(B656,'[1]ВОМ КГ-3 СОЭКС'!$C$3:$K$2063,9,0),"-")</f>
        <v>0</v>
      </c>
      <c r="H656" s="174">
        <f>IFERROR(VLOOKUP(B656,'[1]ВОМ КГ-3 СОЭКС'!$C$3:$L$2063,10,0),"-")</f>
        <v>0</v>
      </c>
      <c r="I656" s="175" t="str">
        <f>IFERROR(VLOOKUP(B656,[2]Отгрузки!$B$313:$C$510,2,0),"-")</f>
        <v>-</v>
      </c>
      <c r="J656" s="176" t="str">
        <f t="shared" si="109"/>
        <v>-</v>
      </c>
      <c r="K656" s="179" t="str">
        <f>IFERROR(VLOOKUP(B656,'[3]08.10.25'!$B$305:$C$502,2,0),"-")</f>
        <v>-</v>
      </c>
      <c r="L656" s="180" t="str">
        <f t="shared" si="100"/>
        <v>-</v>
      </c>
      <c r="M656" s="181" t="str">
        <f t="shared" si="101"/>
        <v>-</v>
      </c>
      <c r="N656" s="214" t="str">
        <f t="shared" si="102"/>
        <v>-</v>
      </c>
      <c r="O656" s="220">
        <f t="shared" si="103"/>
        <v>0</v>
      </c>
      <c r="P656" s="221">
        <f t="shared" si="104"/>
        <v>0</v>
      </c>
      <c r="Q656" s="217" t="str">
        <f>IFERROR(VLOOKUP(B656,'[4]Выполнение 1'!$B$7:$D$236,3,0),"-")</f>
        <v>-</v>
      </c>
      <c r="R656" s="178" t="str">
        <f t="shared" si="105"/>
        <v>-</v>
      </c>
      <c r="S656" s="177"/>
      <c r="T656" s="184">
        <f t="shared" si="106"/>
        <v>0</v>
      </c>
      <c r="U656" s="224">
        <v>2</v>
      </c>
      <c r="V656" s="241">
        <v>24.2</v>
      </c>
      <c r="W656" s="246">
        <v>2</v>
      </c>
      <c r="X656" s="246">
        <v>24.2</v>
      </c>
      <c r="Y656" s="247">
        <f t="shared" si="107"/>
        <v>0</v>
      </c>
      <c r="Z656" s="247">
        <f t="shared" si="108"/>
        <v>0</v>
      </c>
      <c r="AA656" s="227" t="str">
        <f>IFERROR(VLOOKUP(B656,[5]Поставка!$B$3:$AA$2063,26,0),"-")</f>
        <v>-</v>
      </c>
      <c r="AB656" s="229" t="str">
        <f>IFERROR(VLOOKUP(C656,'[6]Приложение №1'!$C$7:$F$124,4,0),"-")</f>
        <v>-</v>
      </c>
    </row>
    <row r="657" spans="1:28" s="207" customFormat="1" x14ac:dyDescent="0.25">
      <c r="A657" s="204" t="s">
        <v>271</v>
      </c>
      <c r="B657" s="205" t="s">
        <v>1916</v>
      </c>
      <c r="C657" s="205" t="s">
        <v>1917</v>
      </c>
      <c r="D657" s="204">
        <v>1</v>
      </c>
      <c r="E657" s="206">
        <v>16.5</v>
      </c>
      <c r="F657" s="206">
        <v>16.5</v>
      </c>
      <c r="G657" s="173">
        <f>IFERROR(VLOOKUP(B657,'[1]ВОМ КГ-3 СОЭКС'!$C$3:$K$2063,9,0),"-")</f>
        <v>0</v>
      </c>
      <c r="H657" s="174">
        <f>IFERROR(VLOOKUP(B657,'[1]ВОМ КГ-3 СОЭКС'!$C$3:$L$2063,10,0),"-")</f>
        <v>0</v>
      </c>
      <c r="I657" s="175" t="str">
        <f>IFERROR(VLOOKUP(B657,[2]Отгрузки!$B$313:$C$510,2,0),"-")</f>
        <v>-</v>
      </c>
      <c r="J657" s="176" t="str">
        <f t="shared" si="109"/>
        <v>-</v>
      </c>
      <c r="K657" s="179" t="str">
        <f>IFERROR(VLOOKUP(B657,'[3]08.10.25'!$B$305:$C$502,2,0),"-")</f>
        <v>-</v>
      </c>
      <c r="L657" s="180" t="str">
        <f t="shared" si="100"/>
        <v>-</v>
      </c>
      <c r="M657" s="181" t="str">
        <f t="shared" si="101"/>
        <v>-</v>
      </c>
      <c r="N657" s="214" t="str">
        <f t="shared" si="102"/>
        <v>-</v>
      </c>
      <c r="O657" s="220">
        <f t="shared" si="103"/>
        <v>0</v>
      </c>
      <c r="P657" s="221">
        <f t="shared" si="104"/>
        <v>0</v>
      </c>
      <c r="Q657" s="217" t="str">
        <f>IFERROR(VLOOKUP(B657,'[4]Выполнение 1'!$B$7:$D$236,3,0),"-")</f>
        <v>-</v>
      </c>
      <c r="R657" s="178" t="str">
        <f t="shared" si="105"/>
        <v>-</v>
      </c>
      <c r="S657" s="177"/>
      <c r="T657" s="184">
        <f t="shared" si="106"/>
        <v>0</v>
      </c>
      <c r="U657" s="224">
        <v>1</v>
      </c>
      <c r="V657" s="241">
        <v>16.5</v>
      </c>
      <c r="W657" s="246">
        <v>1</v>
      </c>
      <c r="X657" s="246">
        <v>16.5</v>
      </c>
      <c r="Y657" s="247">
        <f t="shared" si="107"/>
        <v>0</v>
      </c>
      <c r="Z657" s="247">
        <f t="shared" si="108"/>
        <v>0</v>
      </c>
      <c r="AA657" s="227" t="str">
        <f>IFERROR(VLOOKUP(B657,[5]Поставка!$B$3:$AA$2063,26,0),"-")</f>
        <v>-</v>
      </c>
      <c r="AB657" s="229" t="str">
        <f>IFERROR(VLOOKUP(C657,'[6]Приложение №1'!$C$7:$F$124,4,0),"-")</f>
        <v>-</v>
      </c>
    </row>
    <row r="658" spans="1:28" s="207" customFormat="1" x14ac:dyDescent="0.25">
      <c r="A658" s="204" t="s">
        <v>274</v>
      </c>
      <c r="B658" s="205" t="s">
        <v>1918</v>
      </c>
      <c r="C658" s="205" t="s">
        <v>1919</v>
      </c>
      <c r="D658" s="204">
        <v>6</v>
      </c>
      <c r="E658" s="206">
        <v>49</v>
      </c>
      <c r="F658" s="206">
        <v>294</v>
      </c>
      <c r="G658" s="173">
        <f>IFERROR(VLOOKUP(B658,'[1]ВОМ КГ-3 СОЭКС'!$C$3:$K$2063,9,0),"-")</f>
        <v>0</v>
      </c>
      <c r="H658" s="174">
        <f>IFERROR(VLOOKUP(B658,'[1]ВОМ КГ-3 СОЭКС'!$C$3:$L$2063,10,0),"-")</f>
        <v>0</v>
      </c>
      <c r="I658" s="175" t="str">
        <f>IFERROR(VLOOKUP(B658,[2]Отгрузки!$B$313:$C$510,2,0),"-")</f>
        <v>-</v>
      </c>
      <c r="J658" s="176" t="str">
        <f t="shared" si="109"/>
        <v>-</v>
      </c>
      <c r="K658" s="179" t="str">
        <f>IFERROR(VLOOKUP(B658,'[3]08.10.25'!$B$305:$C$502,2,0),"-")</f>
        <v>-</v>
      </c>
      <c r="L658" s="180" t="str">
        <f t="shared" si="100"/>
        <v>-</v>
      </c>
      <c r="M658" s="181" t="str">
        <f t="shared" si="101"/>
        <v>-</v>
      </c>
      <c r="N658" s="214" t="str">
        <f t="shared" si="102"/>
        <v>-</v>
      </c>
      <c r="O658" s="220">
        <f t="shared" si="103"/>
        <v>0</v>
      </c>
      <c r="P658" s="221">
        <f t="shared" si="104"/>
        <v>0</v>
      </c>
      <c r="Q658" s="217" t="str">
        <f>IFERROR(VLOOKUP(B658,'[4]Выполнение 1'!$B$7:$D$236,3,0),"-")</f>
        <v>-</v>
      </c>
      <c r="R658" s="178" t="str">
        <f t="shared" si="105"/>
        <v>-</v>
      </c>
      <c r="S658" s="177"/>
      <c r="T658" s="184">
        <f t="shared" si="106"/>
        <v>0</v>
      </c>
      <c r="U658" s="224">
        <v>6</v>
      </c>
      <c r="V658" s="241">
        <v>294</v>
      </c>
      <c r="W658" s="246">
        <v>6</v>
      </c>
      <c r="X658" s="246">
        <v>294</v>
      </c>
      <c r="Y658" s="247">
        <f t="shared" si="107"/>
        <v>0</v>
      </c>
      <c r="Z658" s="247">
        <f t="shared" si="108"/>
        <v>0</v>
      </c>
      <c r="AA658" s="227" t="str">
        <f>IFERROR(VLOOKUP(B658,[5]Поставка!$B$3:$AA$2063,26,0),"-")</f>
        <v>-</v>
      </c>
      <c r="AB658" s="229" t="str">
        <f>IFERROR(VLOOKUP(C658,'[6]Приложение №1'!$C$7:$F$124,4,0),"-")</f>
        <v>-</v>
      </c>
    </row>
    <row r="659" spans="1:28" s="207" customFormat="1" x14ac:dyDescent="0.25">
      <c r="A659" s="204" t="s">
        <v>277</v>
      </c>
      <c r="B659" s="205" t="s">
        <v>1920</v>
      </c>
      <c r="C659" s="205" t="s">
        <v>1921</v>
      </c>
      <c r="D659" s="204">
        <v>6</v>
      </c>
      <c r="E659" s="206">
        <v>45.6</v>
      </c>
      <c r="F659" s="206">
        <v>273.60000000000002</v>
      </c>
      <c r="G659" s="173">
        <f>IFERROR(VLOOKUP(B659,'[1]ВОМ КГ-3 СОЭКС'!$C$3:$K$2063,9,0),"-")</f>
        <v>0</v>
      </c>
      <c r="H659" s="174">
        <f>IFERROR(VLOOKUP(B659,'[1]ВОМ КГ-3 СОЭКС'!$C$3:$L$2063,10,0),"-")</f>
        <v>0</v>
      </c>
      <c r="I659" s="175" t="str">
        <f>IFERROR(VLOOKUP(B659,[2]Отгрузки!$B$313:$C$510,2,0),"-")</f>
        <v>-</v>
      </c>
      <c r="J659" s="176" t="str">
        <f t="shared" si="109"/>
        <v>-</v>
      </c>
      <c r="K659" s="179" t="str">
        <f>IFERROR(VLOOKUP(B659,'[3]08.10.25'!$B$305:$C$502,2,0),"-")</f>
        <v>-</v>
      </c>
      <c r="L659" s="180" t="str">
        <f t="shared" si="100"/>
        <v>-</v>
      </c>
      <c r="M659" s="181" t="str">
        <f t="shared" si="101"/>
        <v>-</v>
      </c>
      <c r="N659" s="214" t="str">
        <f t="shared" si="102"/>
        <v>-</v>
      </c>
      <c r="O659" s="220">
        <f t="shared" si="103"/>
        <v>0</v>
      </c>
      <c r="P659" s="221">
        <f t="shared" si="104"/>
        <v>0</v>
      </c>
      <c r="Q659" s="217" t="str">
        <f>IFERROR(VLOOKUP(B659,'[4]Выполнение 1'!$B$7:$D$236,3,0),"-")</f>
        <v>-</v>
      </c>
      <c r="R659" s="178" t="str">
        <f t="shared" si="105"/>
        <v>-</v>
      </c>
      <c r="S659" s="177"/>
      <c r="T659" s="184">
        <f t="shared" si="106"/>
        <v>0</v>
      </c>
      <c r="U659" s="224">
        <v>6</v>
      </c>
      <c r="V659" s="241">
        <v>273.60000000000002</v>
      </c>
      <c r="W659" s="246">
        <v>6</v>
      </c>
      <c r="X659" s="246">
        <v>273.60000000000002</v>
      </c>
      <c r="Y659" s="247">
        <f t="shared" si="107"/>
        <v>0</v>
      </c>
      <c r="Z659" s="247">
        <f t="shared" si="108"/>
        <v>0</v>
      </c>
      <c r="AA659" s="227" t="str">
        <f>IFERROR(VLOOKUP(B659,[5]Поставка!$B$3:$AA$2063,26,0),"-")</f>
        <v>-</v>
      </c>
      <c r="AB659" s="229" t="str">
        <f>IFERROR(VLOOKUP(C659,'[6]Приложение №1'!$C$7:$F$124,4,0),"-")</f>
        <v>-</v>
      </c>
    </row>
    <row r="660" spans="1:28" s="207" customFormat="1" x14ac:dyDescent="0.25">
      <c r="A660" s="204" t="s">
        <v>280</v>
      </c>
      <c r="B660" s="205" t="s">
        <v>1922</v>
      </c>
      <c r="C660" s="205" t="s">
        <v>1923</v>
      </c>
      <c r="D660" s="204">
        <v>1</v>
      </c>
      <c r="E660" s="206">
        <v>15.4</v>
      </c>
      <c r="F660" s="206">
        <v>15.4</v>
      </c>
      <c r="G660" s="173">
        <f>IFERROR(VLOOKUP(B660,'[1]ВОМ КГ-3 СОЭКС'!$C$3:$K$2063,9,0),"-")</f>
        <v>0</v>
      </c>
      <c r="H660" s="174">
        <f>IFERROR(VLOOKUP(B660,'[1]ВОМ КГ-3 СОЭКС'!$C$3:$L$2063,10,0),"-")</f>
        <v>0</v>
      </c>
      <c r="I660" s="175" t="str">
        <f>IFERROR(VLOOKUP(B660,[2]Отгрузки!$B$313:$C$510,2,0),"-")</f>
        <v>-</v>
      </c>
      <c r="J660" s="176" t="str">
        <f t="shared" si="109"/>
        <v>-</v>
      </c>
      <c r="K660" s="179" t="str">
        <f>IFERROR(VLOOKUP(B660,'[3]08.10.25'!$B$305:$C$502,2,0),"-")</f>
        <v>-</v>
      </c>
      <c r="L660" s="180" t="str">
        <f t="shared" si="100"/>
        <v>-</v>
      </c>
      <c r="M660" s="181" t="str">
        <f t="shared" si="101"/>
        <v>-</v>
      </c>
      <c r="N660" s="214" t="str">
        <f t="shared" si="102"/>
        <v>-</v>
      </c>
      <c r="O660" s="220">
        <f t="shared" si="103"/>
        <v>0</v>
      </c>
      <c r="P660" s="221">
        <f t="shared" si="104"/>
        <v>0</v>
      </c>
      <c r="Q660" s="217" t="str">
        <f>IFERROR(VLOOKUP(B660,'[4]Выполнение 1'!$B$7:$D$236,3,0),"-")</f>
        <v>-</v>
      </c>
      <c r="R660" s="178" t="str">
        <f t="shared" si="105"/>
        <v>-</v>
      </c>
      <c r="S660" s="177"/>
      <c r="T660" s="184">
        <f t="shared" si="106"/>
        <v>0</v>
      </c>
      <c r="U660" s="224">
        <v>1</v>
      </c>
      <c r="V660" s="241">
        <v>15.4</v>
      </c>
      <c r="W660" s="246">
        <v>1</v>
      </c>
      <c r="X660" s="246">
        <v>15.4</v>
      </c>
      <c r="Y660" s="247">
        <f t="shared" si="107"/>
        <v>0</v>
      </c>
      <c r="Z660" s="247">
        <f t="shared" si="108"/>
        <v>0</v>
      </c>
      <c r="AA660" s="227" t="str">
        <f>IFERROR(VLOOKUP(B660,[5]Поставка!$B$3:$AA$2063,26,0),"-")</f>
        <v>-</v>
      </c>
      <c r="AB660" s="229" t="str">
        <f>IFERROR(VLOOKUP(C660,'[6]Приложение №1'!$C$7:$F$124,4,0),"-")</f>
        <v>-</v>
      </c>
    </row>
    <row r="661" spans="1:28" s="207" customFormat="1" x14ac:dyDescent="0.25">
      <c r="A661" s="204" t="s">
        <v>283</v>
      </c>
      <c r="B661" s="205" t="s">
        <v>1924</v>
      </c>
      <c r="C661" s="205" t="s">
        <v>1925</v>
      </c>
      <c r="D661" s="204">
        <v>1</v>
      </c>
      <c r="E661" s="206">
        <v>352.1</v>
      </c>
      <c r="F661" s="206">
        <v>352.1</v>
      </c>
      <c r="G661" s="173">
        <f>IFERROR(VLOOKUP(B661,'[1]ВОМ КГ-3 СОЭКС'!$C$3:$K$2063,9,0),"-")</f>
        <v>0</v>
      </c>
      <c r="H661" s="174">
        <f>IFERROR(VLOOKUP(B661,'[1]ВОМ КГ-3 СОЭКС'!$C$3:$L$2063,10,0),"-")</f>
        <v>0</v>
      </c>
      <c r="I661" s="175" t="str">
        <f>IFERROR(VLOOKUP(B661,[2]Отгрузки!$B$313:$C$510,2,0),"-")</f>
        <v>-</v>
      </c>
      <c r="J661" s="176" t="str">
        <f t="shared" si="109"/>
        <v>-</v>
      </c>
      <c r="K661" s="179" t="str">
        <f>IFERROR(VLOOKUP(B661,'[3]08.10.25'!$B$305:$C$502,2,0),"-")</f>
        <v>-</v>
      </c>
      <c r="L661" s="180" t="str">
        <f t="shared" si="100"/>
        <v>-</v>
      </c>
      <c r="M661" s="181" t="str">
        <f t="shared" si="101"/>
        <v>-</v>
      </c>
      <c r="N661" s="214" t="str">
        <f t="shared" si="102"/>
        <v>-</v>
      </c>
      <c r="O661" s="220">
        <f t="shared" si="103"/>
        <v>0</v>
      </c>
      <c r="P661" s="221">
        <f t="shared" si="104"/>
        <v>0</v>
      </c>
      <c r="Q661" s="217" t="str">
        <f>IFERROR(VLOOKUP(B661,'[4]Выполнение 1'!$B$7:$D$236,3,0),"-")</f>
        <v>-</v>
      </c>
      <c r="R661" s="178" t="str">
        <f t="shared" si="105"/>
        <v>-</v>
      </c>
      <c r="S661" s="177"/>
      <c r="T661" s="184">
        <f t="shared" si="106"/>
        <v>0</v>
      </c>
      <c r="U661" s="224">
        <v>1</v>
      </c>
      <c r="V661" s="241">
        <v>352.1</v>
      </c>
      <c r="W661" s="246">
        <v>1</v>
      </c>
      <c r="X661" s="246">
        <v>352.1</v>
      </c>
      <c r="Y661" s="247">
        <f t="shared" si="107"/>
        <v>0</v>
      </c>
      <c r="Z661" s="247">
        <f t="shared" si="108"/>
        <v>0</v>
      </c>
      <c r="AA661" s="227" t="str">
        <f>IFERROR(VLOOKUP(B661,[5]Поставка!$B$3:$AA$2063,26,0),"-")</f>
        <v>-</v>
      </c>
      <c r="AB661" s="229" t="str">
        <f>IFERROR(VLOOKUP(C661,'[6]Приложение №1'!$C$7:$F$124,4,0),"-")</f>
        <v>-</v>
      </c>
    </row>
    <row r="662" spans="1:28" s="207" customFormat="1" x14ac:dyDescent="0.25">
      <c r="A662" s="204" t="s">
        <v>286</v>
      </c>
      <c r="B662" s="205" t="s">
        <v>1926</v>
      </c>
      <c r="C662" s="205" t="s">
        <v>1927</v>
      </c>
      <c r="D662" s="204">
        <v>2</v>
      </c>
      <c r="E662" s="206">
        <v>341.6</v>
      </c>
      <c r="F662" s="206">
        <v>683.2</v>
      </c>
      <c r="G662" s="173">
        <f>IFERROR(VLOOKUP(B662,'[1]ВОМ КГ-3 СОЭКС'!$C$3:$K$2063,9,0),"-")</f>
        <v>0</v>
      </c>
      <c r="H662" s="174">
        <f>IFERROR(VLOOKUP(B662,'[1]ВОМ КГ-3 СОЭКС'!$C$3:$L$2063,10,0),"-")</f>
        <v>0</v>
      </c>
      <c r="I662" s="175" t="str">
        <f>IFERROR(VLOOKUP(B662,[2]Отгрузки!$B$313:$C$510,2,0),"-")</f>
        <v>-</v>
      </c>
      <c r="J662" s="176" t="str">
        <f t="shared" si="109"/>
        <v>-</v>
      </c>
      <c r="K662" s="179" t="str">
        <f>IFERROR(VLOOKUP(B662,'[3]08.10.25'!$B$305:$C$502,2,0),"-")</f>
        <v>-</v>
      </c>
      <c r="L662" s="180" t="str">
        <f t="shared" si="100"/>
        <v>-</v>
      </c>
      <c r="M662" s="181" t="str">
        <f t="shared" si="101"/>
        <v>-</v>
      </c>
      <c r="N662" s="214" t="str">
        <f t="shared" si="102"/>
        <v>-</v>
      </c>
      <c r="O662" s="220">
        <f t="shared" si="103"/>
        <v>0</v>
      </c>
      <c r="P662" s="221">
        <f t="shared" si="104"/>
        <v>0</v>
      </c>
      <c r="Q662" s="217" t="str">
        <f>IFERROR(VLOOKUP(B662,'[4]Выполнение 1'!$B$7:$D$236,3,0),"-")</f>
        <v>-</v>
      </c>
      <c r="R662" s="178" t="str">
        <f t="shared" si="105"/>
        <v>-</v>
      </c>
      <c r="S662" s="177"/>
      <c r="T662" s="184">
        <f t="shared" si="106"/>
        <v>0</v>
      </c>
      <c r="U662" s="224">
        <v>2</v>
      </c>
      <c r="V662" s="241">
        <v>683.2</v>
      </c>
      <c r="W662" s="246">
        <v>2</v>
      </c>
      <c r="X662" s="246">
        <v>683.2</v>
      </c>
      <c r="Y662" s="247">
        <f t="shared" si="107"/>
        <v>0</v>
      </c>
      <c r="Z662" s="247">
        <f t="shared" si="108"/>
        <v>0</v>
      </c>
      <c r="AA662" s="227" t="str">
        <f>IFERROR(VLOOKUP(B662,[5]Поставка!$B$3:$AA$2063,26,0),"-")</f>
        <v>-</v>
      </c>
      <c r="AB662" s="229" t="str">
        <f>IFERROR(VLOOKUP(C662,'[6]Приложение №1'!$C$7:$F$124,4,0),"-")</f>
        <v>-</v>
      </c>
    </row>
    <row r="663" spans="1:28" s="207" customFormat="1" x14ac:dyDescent="0.25">
      <c r="A663" s="204" t="s">
        <v>289</v>
      </c>
      <c r="B663" s="205" t="s">
        <v>1928</v>
      </c>
      <c r="C663" s="205" t="s">
        <v>1929</v>
      </c>
      <c r="D663" s="204">
        <v>2</v>
      </c>
      <c r="E663" s="206">
        <v>50.9</v>
      </c>
      <c r="F663" s="206">
        <v>101.8</v>
      </c>
      <c r="G663" s="173">
        <f>IFERROR(VLOOKUP(B663,'[1]ВОМ КГ-3 СОЭКС'!$C$3:$K$2063,9,0),"-")</f>
        <v>0</v>
      </c>
      <c r="H663" s="174">
        <f>IFERROR(VLOOKUP(B663,'[1]ВОМ КГ-3 СОЭКС'!$C$3:$L$2063,10,0),"-")</f>
        <v>0</v>
      </c>
      <c r="I663" s="175" t="str">
        <f>IFERROR(VLOOKUP(B663,[2]Отгрузки!$B$313:$C$510,2,0),"-")</f>
        <v>-</v>
      </c>
      <c r="J663" s="176" t="str">
        <f t="shared" si="109"/>
        <v>-</v>
      </c>
      <c r="K663" s="179" t="str">
        <f>IFERROR(VLOOKUP(B663,'[3]08.10.25'!$B$305:$C$502,2,0),"-")</f>
        <v>-</v>
      </c>
      <c r="L663" s="180" t="str">
        <f t="shared" si="100"/>
        <v>-</v>
      </c>
      <c r="M663" s="181" t="str">
        <f t="shared" si="101"/>
        <v>-</v>
      </c>
      <c r="N663" s="214" t="str">
        <f t="shared" si="102"/>
        <v>-</v>
      </c>
      <c r="O663" s="220">
        <f t="shared" si="103"/>
        <v>0</v>
      </c>
      <c r="P663" s="221">
        <f t="shared" si="104"/>
        <v>0</v>
      </c>
      <c r="Q663" s="217" t="str">
        <f>IFERROR(VLOOKUP(B663,'[4]Выполнение 1'!$B$7:$D$236,3,0),"-")</f>
        <v>-</v>
      </c>
      <c r="R663" s="178" t="str">
        <f t="shared" si="105"/>
        <v>-</v>
      </c>
      <c r="S663" s="177"/>
      <c r="T663" s="184">
        <f t="shared" si="106"/>
        <v>0</v>
      </c>
      <c r="U663" s="224">
        <v>2</v>
      </c>
      <c r="V663" s="241">
        <v>101.8</v>
      </c>
      <c r="W663" s="246">
        <v>2</v>
      </c>
      <c r="X663" s="246">
        <v>101.8</v>
      </c>
      <c r="Y663" s="247">
        <f t="shared" si="107"/>
        <v>0</v>
      </c>
      <c r="Z663" s="247">
        <f t="shared" si="108"/>
        <v>0</v>
      </c>
      <c r="AA663" s="227" t="str">
        <f>IFERROR(VLOOKUP(B663,[5]Поставка!$B$3:$AA$2063,26,0),"-")</f>
        <v>-</v>
      </c>
      <c r="AB663" s="229" t="str">
        <f>IFERROR(VLOOKUP(C663,'[6]Приложение №1'!$C$7:$F$124,4,0),"-")</f>
        <v>-</v>
      </c>
    </row>
    <row r="664" spans="1:28" s="207" customFormat="1" x14ac:dyDescent="0.25">
      <c r="A664" s="204" t="s">
        <v>292</v>
      </c>
      <c r="B664" s="205" t="s">
        <v>1930</v>
      </c>
      <c r="C664" s="205" t="s">
        <v>1931</v>
      </c>
      <c r="D664" s="204">
        <v>2</v>
      </c>
      <c r="E664" s="206">
        <v>344.3</v>
      </c>
      <c r="F664" s="206">
        <v>688.6</v>
      </c>
      <c r="G664" s="173">
        <f>IFERROR(VLOOKUP(B664,'[1]ВОМ КГ-3 СОЭКС'!$C$3:$K$2063,9,0),"-")</f>
        <v>0</v>
      </c>
      <c r="H664" s="174">
        <f>IFERROR(VLOOKUP(B664,'[1]ВОМ КГ-3 СОЭКС'!$C$3:$L$2063,10,0),"-")</f>
        <v>0</v>
      </c>
      <c r="I664" s="175" t="str">
        <f>IFERROR(VLOOKUP(B664,[2]Отгрузки!$B$313:$C$510,2,0),"-")</f>
        <v>-</v>
      </c>
      <c r="J664" s="176" t="str">
        <f t="shared" si="109"/>
        <v>-</v>
      </c>
      <c r="K664" s="179" t="str">
        <f>IFERROR(VLOOKUP(B664,'[3]08.10.25'!$B$305:$C$502,2,0),"-")</f>
        <v>-</v>
      </c>
      <c r="L664" s="180" t="str">
        <f t="shared" si="100"/>
        <v>-</v>
      </c>
      <c r="M664" s="181" t="str">
        <f t="shared" si="101"/>
        <v>-</v>
      </c>
      <c r="N664" s="214" t="str">
        <f t="shared" si="102"/>
        <v>-</v>
      </c>
      <c r="O664" s="220">
        <f t="shared" si="103"/>
        <v>0</v>
      </c>
      <c r="P664" s="221">
        <f t="shared" si="104"/>
        <v>0</v>
      </c>
      <c r="Q664" s="217" t="str">
        <f>IFERROR(VLOOKUP(B664,'[4]Выполнение 1'!$B$7:$D$236,3,0),"-")</f>
        <v>-</v>
      </c>
      <c r="R664" s="178" t="str">
        <f t="shared" si="105"/>
        <v>-</v>
      </c>
      <c r="S664" s="177"/>
      <c r="T664" s="184">
        <f t="shared" si="106"/>
        <v>0</v>
      </c>
      <c r="U664" s="224">
        <v>2</v>
      </c>
      <c r="V664" s="241">
        <v>688.6</v>
      </c>
      <c r="W664" s="246">
        <v>2</v>
      </c>
      <c r="X664" s="246">
        <v>688.6</v>
      </c>
      <c r="Y664" s="247">
        <f t="shared" si="107"/>
        <v>0</v>
      </c>
      <c r="Z664" s="247">
        <f t="shared" si="108"/>
        <v>0</v>
      </c>
      <c r="AA664" s="227" t="str">
        <f>IFERROR(VLOOKUP(B664,[5]Поставка!$B$3:$AA$2063,26,0),"-")</f>
        <v>-</v>
      </c>
      <c r="AB664" s="229" t="str">
        <f>IFERROR(VLOOKUP(C664,'[6]Приложение №1'!$C$7:$F$124,4,0),"-")</f>
        <v>-</v>
      </c>
    </row>
    <row r="665" spans="1:28" s="207" customFormat="1" x14ac:dyDescent="0.25">
      <c r="A665" s="204" t="s">
        <v>295</v>
      </c>
      <c r="B665" s="205" t="s">
        <v>1932</v>
      </c>
      <c r="C665" s="205" t="s">
        <v>1933</v>
      </c>
      <c r="D665" s="204">
        <v>1</v>
      </c>
      <c r="E665" s="206">
        <v>355.2</v>
      </c>
      <c r="F665" s="206">
        <v>355.2</v>
      </c>
      <c r="G665" s="173">
        <f>IFERROR(VLOOKUP(B665,'[1]ВОМ КГ-3 СОЭКС'!$C$3:$K$2063,9,0),"-")</f>
        <v>0</v>
      </c>
      <c r="H665" s="174">
        <f>IFERROR(VLOOKUP(B665,'[1]ВОМ КГ-3 СОЭКС'!$C$3:$L$2063,10,0),"-")</f>
        <v>0</v>
      </c>
      <c r="I665" s="175" t="str">
        <f>IFERROR(VLOOKUP(B665,[2]Отгрузки!$B$313:$C$510,2,0),"-")</f>
        <v>-</v>
      </c>
      <c r="J665" s="176" t="str">
        <f t="shared" si="109"/>
        <v>-</v>
      </c>
      <c r="K665" s="179" t="str">
        <f>IFERROR(VLOOKUP(B665,'[3]08.10.25'!$B$305:$C$502,2,0),"-")</f>
        <v>-</v>
      </c>
      <c r="L665" s="180" t="str">
        <f t="shared" si="100"/>
        <v>-</v>
      </c>
      <c r="M665" s="181" t="str">
        <f t="shared" si="101"/>
        <v>-</v>
      </c>
      <c r="N665" s="214" t="str">
        <f t="shared" si="102"/>
        <v>-</v>
      </c>
      <c r="O665" s="220">
        <f t="shared" si="103"/>
        <v>0</v>
      </c>
      <c r="P665" s="221">
        <f t="shared" si="104"/>
        <v>0</v>
      </c>
      <c r="Q665" s="217" t="str">
        <f>IFERROR(VLOOKUP(B665,'[4]Выполнение 1'!$B$7:$D$236,3,0),"-")</f>
        <v>-</v>
      </c>
      <c r="R665" s="178" t="str">
        <f t="shared" si="105"/>
        <v>-</v>
      </c>
      <c r="S665" s="177"/>
      <c r="T665" s="184">
        <f t="shared" si="106"/>
        <v>0</v>
      </c>
      <c r="U665" s="224">
        <v>1</v>
      </c>
      <c r="V665" s="241">
        <v>355.2</v>
      </c>
      <c r="W665" s="246">
        <v>1</v>
      </c>
      <c r="X665" s="246">
        <v>355.2</v>
      </c>
      <c r="Y665" s="247">
        <f t="shared" si="107"/>
        <v>0</v>
      </c>
      <c r="Z665" s="247">
        <f t="shared" si="108"/>
        <v>0</v>
      </c>
      <c r="AA665" s="227" t="str">
        <f>IFERROR(VLOOKUP(B665,[5]Поставка!$B$3:$AA$2063,26,0),"-")</f>
        <v>-</v>
      </c>
      <c r="AB665" s="229" t="str">
        <f>IFERROR(VLOOKUP(C665,'[6]Приложение №1'!$C$7:$F$124,4,0),"-")</f>
        <v>-</v>
      </c>
    </row>
    <row r="666" spans="1:28" s="207" customFormat="1" x14ac:dyDescent="0.25">
      <c r="A666" s="204" t="s">
        <v>298</v>
      </c>
      <c r="B666" s="205" t="s">
        <v>1934</v>
      </c>
      <c r="C666" s="205" t="s">
        <v>1935</v>
      </c>
      <c r="D666" s="204">
        <v>1</v>
      </c>
      <c r="E666" s="206">
        <v>351.7</v>
      </c>
      <c r="F666" s="206">
        <v>351.7</v>
      </c>
      <c r="G666" s="173">
        <f>IFERROR(VLOOKUP(B666,'[1]ВОМ КГ-3 СОЭКС'!$C$3:$K$2063,9,0),"-")</f>
        <v>0</v>
      </c>
      <c r="H666" s="174">
        <f>IFERROR(VLOOKUP(B666,'[1]ВОМ КГ-3 СОЭКС'!$C$3:$L$2063,10,0),"-")</f>
        <v>0</v>
      </c>
      <c r="I666" s="175" t="str">
        <f>IFERROR(VLOOKUP(B666,[2]Отгрузки!$B$313:$C$510,2,0),"-")</f>
        <v>-</v>
      </c>
      <c r="J666" s="176" t="str">
        <f t="shared" si="109"/>
        <v>-</v>
      </c>
      <c r="K666" s="179" t="str">
        <f>IFERROR(VLOOKUP(B666,'[3]08.10.25'!$B$305:$C$502,2,0),"-")</f>
        <v>-</v>
      </c>
      <c r="L666" s="180" t="str">
        <f t="shared" si="100"/>
        <v>-</v>
      </c>
      <c r="M666" s="181" t="str">
        <f t="shared" si="101"/>
        <v>-</v>
      </c>
      <c r="N666" s="214" t="str">
        <f t="shared" si="102"/>
        <v>-</v>
      </c>
      <c r="O666" s="220">
        <f t="shared" si="103"/>
        <v>0</v>
      </c>
      <c r="P666" s="221">
        <f t="shared" si="104"/>
        <v>0</v>
      </c>
      <c r="Q666" s="217" t="str">
        <f>IFERROR(VLOOKUP(B666,'[4]Выполнение 1'!$B$7:$D$236,3,0),"-")</f>
        <v>-</v>
      </c>
      <c r="R666" s="178" t="str">
        <f t="shared" si="105"/>
        <v>-</v>
      </c>
      <c r="S666" s="177"/>
      <c r="T666" s="184">
        <f t="shared" si="106"/>
        <v>0</v>
      </c>
      <c r="U666" s="224">
        <v>1</v>
      </c>
      <c r="V666" s="241">
        <v>351.7</v>
      </c>
      <c r="W666" s="246">
        <v>1</v>
      </c>
      <c r="X666" s="246">
        <v>351.7</v>
      </c>
      <c r="Y666" s="247">
        <f t="shared" si="107"/>
        <v>0</v>
      </c>
      <c r="Z666" s="247">
        <f t="shared" si="108"/>
        <v>0</v>
      </c>
      <c r="AA666" s="227" t="str">
        <f>IFERROR(VLOOKUP(B666,[5]Поставка!$B$3:$AA$2063,26,0),"-")</f>
        <v>-</v>
      </c>
      <c r="AB666" s="229" t="str">
        <f>IFERROR(VLOOKUP(C666,'[6]Приложение №1'!$C$7:$F$124,4,0),"-")</f>
        <v>-</v>
      </c>
    </row>
    <row r="667" spans="1:28" s="207" customFormat="1" x14ac:dyDescent="0.25">
      <c r="A667" s="204" t="s">
        <v>301</v>
      </c>
      <c r="B667" s="205" t="s">
        <v>1936</v>
      </c>
      <c r="C667" s="205" t="s">
        <v>1937</v>
      </c>
      <c r="D667" s="204">
        <v>1</v>
      </c>
      <c r="E667" s="206">
        <v>357.2</v>
      </c>
      <c r="F667" s="206">
        <v>357.2</v>
      </c>
      <c r="G667" s="173">
        <f>IFERROR(VLOOKUP(B667,'[1]ВОМ КГ-3 СОЭКС'!$C$3:$K$2063,9,0),"-")</f>
        <v>0</v>
      </c>
      <c r="H667" s="174">
        <f>IFERROR(VLOOKUP(B667,'[1]ВОМ КГ-3 СОЭКС'!$C$3:$L$2063,10,0),"-")</f>
        <v>0</v>
      </c>
      <c r="I667" s="175" t="str">
        <f>IFERROR(VLOOKUP(B667,[2]Отгрузки!$B$313:$C$510,2,0),"-")</f>
        <v>-</v>
      </c>
      <c r="J667" s="176" t="str">
        <f t="shared" si="109"/>
        <v>-</v>
      </c>
      <c r="K667" s="179" t="str">
        <f>IFERROR(VLOOKUP(B667,'[3]08.10.25'!$B$305:$C$502,2,0),"-")</f>
        <v>-</v>
      </c>
      <c r="L667" s="180" t="str">
        <f t="shared" si="100"/>
        <v>-</v>
      </c>
      <c r="M667" s="181" t="str">
        <f t="shared" si="101"/>
        <v>-</v>
      </c>
      <c r="N667" s="214" t="str">
        <f t="shared" si="102"/>
        <v>-</v>
      </c>
      <c r="O667" s="220">
        <f t="shared" si="103"/>
        <v>0</v>
      </c>
      <c r="P667" s="221">
        <f t="shared" si="104"/>
        <v>0</v>
      </c>
      <c r="Q667" s="217" t="str">
        <f>IFERROR(VLOOKUP(B667,'[4]Выполнение 1'!$B$7:$D$236,3,0),"-")</f>
        <v>-</v>
      </c>
      <c r="R667" s="178" t="str">
        <f t="shared" si="105"/>
        <v>-</v>
      </c>
      <c r="S667" s="177"/>
      <c r="T667" s="184">
        <f t="shared" si="106"/>
        <v>0</v>
      </c>
      <c r="U667" s="224">
        <v>1</v>
      </c>
      <c r="V667" s="241">
        <v>357.2</v>
      </c>
      <c r="W667" s="246">
        <v>1</v>
      </c>
      <c r="X667" s="246">
        <v>357.2</v>
      </c>
      <c r="Y667" s="247">
        <f t="shared" si="107"/>
        <v>0</v>
      </c>
      <c r="Z667" s="247">
        <f t="shared" si="108"/>
        <v>0</v>
      </c>
      <c r="AA667" s="227" t="str">
        <f>IFERROR(VLOOKUP(B667,[5]Поставка!$B$3:$AA$2063,26,0),"-")</f>
        <v>-</v>
      </c>
      <c r="AB667" s="229" t="str">
        <f>IFERROR(VLOOKUP(C667,'[6]Приложение №1'!$C$7:$F$124,4,0),"-")</f>
        <v>-</v>
      </c>
    </row>
    <row r="668" spans="1:28" s="207" customFormat="1" x14ac:dyDescent="0.25">
      <c r="A668" s="204" t="s">
        <v>304</v>
      </c>
      <c r="B668" s="205" t="s">
        <v>1938</v>
      </c>
      <c r="C668" s="205" t="s">
        <v>1939</v>
      </c>
      <c r="D668" s="204">
        <v>1</v>
      </c>
      <c r="E668" s="206">
        <v>29.2</v>
      </c>
      <c r="F668" s="206">
        <v>29.2</v>
      </c>
      <c r="G668" s="173">
        <f>IFERROR(VLOOKUP(B668,'[1]ВОМ КГ-3 СОЭКС'!$C$3:$K$2063,9,0),"-")</f>
        <v>1</v>
      </c>
      <c r="H668" s="174">
        <f>IFERROR(VLOOKUP(B668,'[1]ВОМ КГ-3 СОЭКС'!$C$3:$L$2063,10,0),"-")</f>
        <v>29.2</v>
      </c>
      <c r="I668" s="175" t="str">
        <f>IFERROR(VLOOKUP(B668,[2]Отгрузки!$B$313:$C$510,2,0),"-")</f>
        <v>-</v>
      </c>
      <c r="J668" s="176" t="str">
        <f t="shared" si="109"/>
        <v>-</v>
      </c>
      <c r="K668" s="179" t="str">
        <f>IFERROR(VLOOKUP(B668,'[3]08.10.25'!$B$305:$C$502,2,0),"-")</f>
        <v>-</v>
      </c>
      <c r="L668" s="180" t="str">
        <f t="shared" si="100"/>
        <v>-</v>
      </c>
      <c r="M668" s="181" t="str">
        <f t="shared" si="101"/>
        <v>-</v>
      </c>
      <c r="N668" s="214" t="str">
        <f t="shared" si="102"/>
        <v>-</v>
      </c>
      <c r="O668" s="220">
        <f t="shared" si="103"/>
        <v>1</v>
      </c>
      <c r="P668" s="221">
        <f t="shared" si="104"/>
        <v>29.2</v>
      </c>
      <c r="Q668" s="217" t="str">
        <f>IFERROR(VLOOKUP(B668,'[4]Выполнение 1'!$B$7:$D$236,3,0),"-")</f>
        <v>-</v>
      </c>
      <c r="R668" s="178" t="str">
        <f t="shared" si="105"/>
        <v>-</v>
      </c>
      <c r="S668" s="177"/>
      <c r="T668" s="184">
        <f t="shared" si="106"/>
        <v>0</v>
      </c>
      <c r="U668" s="224">
        <v>0</v>
      </c>
      <c r="V668" s="241">
        <v>0</v>
      </c>
      <c r="W668" s="246" t="s">
        <v>5183</v>
      </c>
      <c r="X668" s="246" t="s">
        <v>5183</v>
      </c>
      <c r="Y668" s="247">
        <f t="shared" si="107"/>
        <v>0</v>
      </c>
      <c r="Z668" s="247">
        <f t="shared" si="108"/>
        <v>0</v>
      </c>
      <c r="AA668" s="227" t="str">
        <f>IFERROR(VLOOKUP(B668,[5]Поставка!$B$3:$AA$2063,26,0),"-")</f>
        <v>-</v>
      </c>
      <c r="AB668" s="229" t="str">
        <f>IFERROR(VLOOKUP(C668,'[6]Приложение №1'!$C$7:$F$124,4,0),"-")</f>
        <v>-</v>
      </c>
    </row>
    <row r="669" spans="1:28" s="207" customFormat="1" x14ac:dyDescent="0.25">
      <c r="A669" s="204" t="s">
        <v>307</v>
      </c>
      <c r="B669" s="205" t="s">
        <v>1940</v>
      </c>
      <c r="C669" s="205" t="s">
        <v>1941</v>
      </c>
      <c r="D669" s="204">
        <v>1</v>
      </c>
      <c r="E669" s="206">
        <v>39.799999999999997</v>
      </c>
      <c r="F669" s="206">
        <v>39.799999999999997</v>
      </c>
      <c r="G669" s="173">
        <f>IFERROR(VLOOKUP(B669,'[1]ВОМ КГ-3 СОЭКС'!$C$3:$K$2063,9,0),"-")</f>
        <v>1</v>
      </c>
      <c r="H669" s="174">
        <f>IFERROR(VLOOKUP(B669,'[1]ВОМ КГ-3 СОЭКС'!$C$3:$L$2063,10,0),"-")</f>
        <v>39.799999999999997</v>
      </c>
      <c r="I669" s="175" t="str">
        <f>IFERROR(VLOOKUP(B669,[2]Отгрузки!$B$313:$C$510,2,0),"-")</f>
        <v>-</v>
      </c>
      <c r="J669" s="176" t="str">
        <f t="shared" si="109"/>
        <v>-</v>
      </c>
      <c r="K669" s="179" t="str">
        <f>IFERROR(VLOOKUP(B669,'[3]08.10.25'!$B$305:$C$502,2,0),"-")</f>
        <v>-</v>
      </c>
      <c r="L669" s="180" t="str">
        <f t="shared" si="100"/>
        <v>-</v>
      </c>
      <c r="M669" s="181" t="str">
        <f t="shared" si="101"/>
        <v>-</v>
      </c>
      <c r="N669" s="214" t="str">
        <f t="shared" si="102"/>
        <v>-</v>
      </c>
      <c r="O669" s="220">
        <f t="shared" si="103"/>
        <v>1</v>
      </c>
      <c r="P669" s="221">
        <f t="shared" si="104"/>
        <v>39.799999999999997</v>
      </c>
      <c r="Q669" s="217" t="str">
        <f>IFERROR(VLOOKUP(B669,'[4]Выполнение 1'!$B$7:$D$236,3,0),"-")</f>
        <v>-</v>
      </c>
      <c r="R669" s="178" t="str">
        <f t="shared" si="105"/>
        <v>-</v>
      </c>
      <c r="S669" s="177"/>
      <c r="T669" s="184">
        <f t="shared" si="106"/>
        <v>0</v>
      </c>
      <c r="U669" s="224">
        <v>0</v>
      </c>
      <c r="V669" s="241">
        <v>0</v>
      </c>
      <c r="W669" s="246" t="s">
        <v>5183</v>
      </c>
      <c r="X669" s="246" t="s">
        <v>5183</v>
      </c>
      <c r="Y669" s="247">
        <f t="shared" si="107"/>
        <v>0</v>
      </c>
      <c r="Z669" s="247">
        <f t="shared" si="108"/>
        <v>0</v>
      </c>
      <c r="AA669" s="227" t="str">
        <f>IFERROR(VLOOKUP(B669,[5]Поставка!$B$3:$AA$2063,26,0),"-")</f>
        <v>-</v>
      </c>
      <c r="AB669" s="229" t="str">
        <f>IFERROR(VLOOKUP(C669,'[6]Приложение №1'!$C$7:$F$124,4,0),"-")</f>
        <v>-</v>
      </c>
    </row>
    <row r="670" spans="1:28" s="207" customFormat="1" x14ac:dyDescent="0.25">
      <c r="A670" s="204" t="s">
        <v>310</v>
      </c>
      <c r="B670" s="205" t="s">
        <v>1942</v>
      </c>
      <c r="C670" s="205" t="s">
        <v>1943</v>
      </c>
      <c r="D670" s="204">
        <v>3</v>
      </c>
      <c r="E670" s="206">
        <v>9.1999999999999993</v>
      </c>
      <c r="F670" s="206">
        <v>27.6</v>
      </c>
      <c r="G670" s="173">
        <f>IFERROR(VLOOKUP(B670,'[1]ВОМ КГ-3 СОЭКС'!$C$3:$K$2063,9,0),"-")</f>
        <v>3</v>
      </c>
      <c r="H670" s="174">
        <f>IFERROR(VLOOKUP(B670,'[1]ВОМ КГ-3 СОЭКС'!$C$3:$L$2063,10,0),"-")</f>
        <v>27.599999999999998</v>
      </c>
      <c r="I670" s="175" t="str">
        <f>IFERROR(VLOOKUP(B670,[2]Отгрузки!$B$313:$C$510,2,0),"-")</f>
        <v>-</v>
      </c>
      <c r="J670" s="176" t="str">
        <f t="shared" si="109"/>
        <v>-</v>
      </c>
      <c r="K670" s="179" t="str">
        <f>IFERROR(VLOOKUP(B670,'[3]08.10.25'!$B$305:$C$502,2,0),"-")</f>
        <v>-</v>
      </c>
      <c r="L670" s="180" t="str">
        <f t="shared" si="100"/>
        <v>-</v>
      </c>
      <c r="M670" s="181" t="str">
        <f t="shared" si="101"/>
        <v>-</v>
      </c>
      <c r="N670" s="214" t="str">
        <f t="shared" si="102"/>
        <v>-</v>
      </c>
      <c r="O670" s="220">
        <f t="shared" si="103"/>
        <v>3</v>
      </c>
      <c r="P670" s="221">
        <f t="shared" si="104"/>
        <v>27.599999999999998</v>
      </c>
      <c r="Q670" s="217" t="str">
        <f>IFERROR(VLOOKUP(B670,'[4]Выполнение 1'!$B$7:$D$236,3,0),"-")</f>
        <v>-</v>
      </c>
      <c r="R670" s="178" t="str">
        <f t="shared" si="105"/>
        <v>-</v>
      </c>
      <c r="S670" s="177"/>
      <c r="T670" s="184">
        <f t="shared" si="106"/>
        <v>0</v>
      </c>
      <c r="U670" s="224">
        <v>0</v>
      </c>
      <c r="V670" s="247">
        <v>0</v>
      </c>
      <c r="W670" s="246" t="s">
        <v>5183</v>
      </c>
      <c r="X670" s="246" t="s">
        <v>5183</v>
      </c>
      <c r="Y670" s="247">
        <f t="shared" si="107"/>
        <v>0</v>
      </c>
      <c r="Z670" s="247">
        <f t="shared" si="108"/>
        <v>0</v>
      </c>
      <c r="AA670" s="227" t="str">
        <f>IFERROR(VLOOKUP(B670,[5]Поставка!$B$3:$AA$2063,26,0),"-")</f>
        <v>-</v>
      </c>
      <c r="AB670" s="229" t="str">
        <f>IFERROR(VLOOKUP(C670,'[6]Приложение №1'!$C$7:$F$124,4,0),"-")</f>
        <v>-</v>
      </c>
    </row>
    <row r="671" spans="1:28" s="207" customFormat="1" x14ac:dyDescent="0.25">
      <c r="A671" s="204" t="s">
        <v>313</v>
      </c>
      <c r="B671" s="205" t="s">
        <v>1944</v>
      </c>
      <c r="C671" s="205" t="s">
        <v>1945</v>
      </c>
      <c r="D671" s="204">
        <v>3</v>
      </c>
      <c r="E671" s="206">
        <v>5.6</v>
      </c>
      <c r="F671" s="206">
        <v>16.8</v>
      </c>
      <c r="G671" s="173">
        <f>IFERROR(VLOOKUP(B671,'[1]ВОМ КГ-3 СОЭКС'!$C$3:$K$2063,9,0),"-")</f>
        <v>3</v>
      </c>
      <c r="H671" s="174">
        <f>IFERROR(VLOOKUP(B671,'[1]ВОМ КГ-3 СОЭКС'!$C$3:$L$2063,10,0),"-")</f>
        <v>16.799999999999997</v>
      </c>
      <c r="I671" s="175" t="str">
        <f>IFERROR(VLOOKUP(B671,[2]Отгрузки!$B$313:$C$510,2,0),"-")</f>
        <v>-</v>
      </c>
      <c r="J671" s="176" t="str">
        <f t="shared" si="109"/>
        <v>-</v>
      </c>
      <c r="K671" s="179" t="str">
        <f>IFERROR(VLOOKUP(B671,'[3]08.10.25'!$B$305:$C$502,2,0),"-")</f>
        <v>-</v>
      </c>
      <c r="L671" s="180" t="str">
        <f t="shared" si="100"/>
        <v>-</v>
      </c>
      <c r="M671" s="181" t="str">
        <f t="shared" si="101"/>
        <v>-</v>
      </c>
      <c r="N671" s="214" t="str">
        <f t="shared" si="102"/>
        <v>-</v>
      </c>
      <c r="O671" s="220">
        <f t="shared" si="103"/>
        <v>3</v>
      </c>
      <c r="P671" s="221">
        <f t="shared" si="104"/>
        <v>16.799999999999997</v>
      </c>
      <c r="Q671" s="217" t="str">
        <f>IFERROR(VLOOKUP(B671,'[4]Выполнение 1'!$B$7:$D$236,3,0),"-")</f>
        <v>-</v>
      </c>
      <c r="R671" s="178" t="str">
        <f t="shared" si="105"/>
        <v>-</v>
      </c>
      <c r="S671" s="177"/>
      <c r="T671" s="184">
        <f t="shared" si="106"/>
        <v>0</v>
      </c>
      <c r="U671" s="224">
        <v>0</v>
      </c>
      <c r="V671" s="247">
        <v>0</v>
      </c>
      <c r="W671" s="246" t="s">
        <v>5183</v>
      </c>
      <c r="X671" s="246" t="s">
        <v>5183</v>
      </c>
      <c r="Y671" s="247">
        <f t="shared" si="107"/>
        <v>0</v>
      </c>
      <c r="Z671" s="247">
        <f t="shared" si="108"/>
        <v>0</v>
      </c>
      <c r="AA671" s="227" t="str">
        <f>IFERROR(VLOOKUP(B671,[5]Поставка!$B$3:$AA$2063,26,0),"-")</f>
        <v>-</v>
      </c>
      <c r="AB671" s="229" t="str">
        <f>IFERROR(VLOOKUP(C671,'[6]Приложение №1'!$C$7:$F$124,4,0),"-")</f>
        <v>-</v>
      </c>
    </row>
    <row r="672" spans="1:28" s="207" customFormat="1" x14ac:dyDescent="0.25">
      <c r="A672" s="204" t="s">
        <v>316</v>
      </c>
      <c r="B672" s="205" t="s">
        <v>1946</v>
      </c>
      <c r="C672" s="205" t="s">
        <v>1947</v>
      </c>
      <c r="D672" s="204">
        <v>1</v>
      </c>
      <c r="E672" s="206">
        <v>25</v>
      </c>
      <c r="F672" s="206">
        <v>25</v>
      </c>
      <c r="G672" s="173">
        <f>IFERROR(VLOOKUP(B672,'[1]ВОМ КГ-3 СОЭКС'!$C$3:$K$2063,9,0),"-")</f>
        <v>1</v>
      </c>
      <c r="H672" s="174">
        <f>IFERROR(VLOOKUP(B672,'[1]ВОМ КГ-3 СОЭКС'!$C$3:$L$2063,10,0),"-")</f>
        <v>25</v>
      </c>
      <c r="I672" s="175" t="str">
        <f>IFERROR(VLOOKUP(B672,[2]Отгрузки!$B$313:$C$510,2,0),"-")</f>
        <v>-</v>
      </c>
      <c r="J672" s="176" t="str">
        <f t="shared" si="109"/>
        <v>-</v>
      </c>
      <c r="K672" s="179" t="str">
        <f>IFERROR(VLOOKUP(B672,'[3]08.10.25'!$B$305:$C$502,2,0),"-")</f>
        <v>-</v>
      </c>
      <c r="L672" s="180" t="str">
        <f t="shared" si="100"/>
        <v>-</v>
      </c>
      <c r="M672" s="181" t="str">
        <f t="shared" si="101"/>
        <v>-</v>
      </c>
      <c r="N672" s="214" t="str">
        <f t="shared" si="102"/>
        <v>-</v>
      </c>
      <c r="O672" s="220">
        <f t="shared" si="103"/>
        <v>1</v>
      </c>
      <c r="P672" s="221">
        <f t="shared" si="104"/>
        <v>25</v>
      </c>
      <c r="Q672" s="217" t="str">
        <f>IFERROR(VLOOKUP(B672,'[4]Выполнение 1'!$B$7:$D$236,3,0),"-")</f>
        <v>-</v>
      </c>
      <c r="R672" s="178" t="str">
        <f t="shared" si="105"/>
        <v>-</v>
      </c>
      <c r="S672" s="177"/>
      <c r="T672" s="184">
        <f t="shared" si="106"/>
        <v>0</v>
      </c>
      <c r="U672" s="224">
        <v>0</v>
      </c>
      <c r="V672" s="241">
        <v>0</v>
      </c>
      <c r="W672" s="246" t="s">
        <v>5183</v>
      </c>
      <c r="X672" s="246" t="s">
        <v>5183</v>
      </c>
      <c r="Y672" s="247">
        <f t="shared" si="107"/>
        <v>0</v>
      </c>
      <c r="Z672" s="247">
        <f t="shared" si="108"/>
        <v>0</v>
      </c>
      <c r="AA672" s="227" t="str">
        <f>IFERROR(VLOOKUP(B672,[5]Поставка!$B$3:$AA$2063,26,0),"-")</f>
        <v>-</v>
      </c>
      <c r="AB672" s="229" t="str">
        <f>IFERROR(VLOOKUP(C672,'[6]Приложение №1'!$C$7:$F$124,4,0),"-")</f>
        <v>-</v>
      </c>
    </row>
    <row r="673" spans="1:28" s="207" customFormat="1" x14ac:dyDescent="0.25">
      <c r="A673" s="204" t="s">
        <v>319</v>
      </c>
      <c r="B673" s="205" t="s">
        <v>1948</v>
      </c>
      <c r="C673" s="205" t="s">
        <v>1949</v>
      </c>
      <c r="D673" s="204">
        <v>2</v>
      </c>
      <c r="E673" s="206">
        <v>39.799999999999997</v>
      </c>
      <c r="F673" s="206">
        <v>79.599999999999994</v>
      </c>
      <c r="G673" s="173">
        <f>IFERROR(VLOOKUP(B673,'[1]ВОМ КГ-3 СОЭКС'!$C$3:$K$2063,9,0),"-")</f>
        <v>2</v>
      </c>
      <c r="H673" s="174">
        <f>IFERROR(VLOOKUP(B673,'[1]ВОМ КГ-3 СОЭКС'!$C$3:$L$2063,10,0),"-")</f>
        <v>79.599999999999994</v>
      </c>
      <c r="I673" s="175" t="str">
        <f>IFERROR(VLOOKUP(B673,[2]Отгрузки!$B$313:$C$510,2,0),"-")</f>
        <v>-</v>
      </c>
      <c r="J673" s="176" t="str">
        <f t="shared" si="109"/>
        <v>-</v>
      </c>
      <c r="K673" s="179" t="str">
        <f>IFERROR(VLOOKUP(B673,'[3]08.10.25'!$B$305:$C$502,2,0),"-")</f>
        <v>-</v>
      </c>
      <c r="L673" s="180" t="str">
        <f t="shared" si="100"/>
        <v>-</v>
      </c>
      <c r="M673" s="181" t="str">
        <f t="shared" si="101"/>
        <v>-</v>
      </c>
      <c r="N673" s="214" t="str">
        <f t="shared" si="102"/>
        <v>-</v>
      </c>
      <c r="O673" s="220">
        <f t="shared" si="103"/>
        <v>2</v>
      </c>
      <c r="P673" s="221">
        <f t="shared" si="104"/>
        <v>79.599999999999994</v>
      </c>
      <c r="Q673" s="217" t="str">
        <f>IFERROR(VLOOKUP(B673,'[4]Выполнение 1'!$B$7:$D$236,3,0),"-")</f>
        <v>-</v>
      </c>
      <c r="R673" s="178" t="str">
        <f t="shared" si="105"/>
        <v>-</v>
      </c>
      <c r="S673" s="177"/>
      <c r="T673" s="184">
        <f t="shared" si="106"/>
        <v>0</v>
      </c>
      <c r="U673" s="224">
        <v>0</v>
      </c>
      <c r="V673" s="241">
        <v>0</v>
      </c>
      <c r="W673" s="246" t="s">
        <v>5183</v>
      </c>
      <c r="X673" s="246" t="s">
        <v>5183</v>
      </c>
      <c r="Y673" s="247">
        <f t="shared" si="107"/>
        <v>0</v>
      </c>
      <c r="Z673" s="247">
        <f t="shared" si="108"/>
        <v>0</v>
      </c>
      <c r="AA673" s="227" t="str">
        <f>IFERROR(VLOOKUP(B673,[5]Поставка!$B$3:$AA$2063,26,0),"-")</f>
        <v>-</v>
      </c>
      <c r="AB673" s="229" t="str">
        <f>IFERROR(VLOOKUP(C673,'[6]Приложение №1'!$C$7:$F$124,4,0),"-")</f>
        <v>-</v>
      </c>
    </row>
    <row r="674" spans="1:28" s="207" customFormat="1" x14ac:dyDescent="0.25">
      <c r="A674" s="204" t="s">
        <v>322</v>
      </c>
      <c r="B674" s="205" t="s">
        <v>1950</v>
      </c>
      <c r="C674" s="205" t="s">
        <v>1951</v>
      </c>
      <c r="D674" s="204">
        <v>2</v>
      </c>
      <c r="E674" s="206">
        <v>29.2</v>
      </c>
      <c r="F674" s="206">
        <v>58.4</v>
      </c>
      <c r="G674" s="173">
        <f>IFERROR(VLOOKUP(B674,'[1]ВОМ КГ-3 СОЭКС'!$C$3:$K$2063,9,0),"-")</f>
        <v>2</v>
      </c>
      <c r="H674" s="174">
        <f>IFERROR(VLOOKUP(B674,'[1]ВОМ КГ-3 СОЭКС'!$C$3:$L$2063,10,0),"-")</f>
        <v>58.4</v>
      </c>
      <c r="I674" s="175" t="str">
        <f>IFERROR(VLOOKUP(B674,[2]Отгрузки!$B$313:$C$510,2,0),"-")</f>
        <v>-</v>
      </c>
      <c r="J674" s="176" t="str">
        <f t="shared" si="109"/>
        <v>-</v>
      </c>
      <c r="K674" s="179" t="str">
        <f>IFERROR(VLOOKUP(B674,'[3]08.10.25'!$B$305:$C$502,2,0),"-")</f>
        <v>-</v>
      </c>
      <c r="L674" s="180" t="str">
        <f t="shared" si="100"/>
        <v>-</v>
      </c>
      <c r="M674" s="181" t="str">
        <f t="shared" si="101"/>
        <v>-</v>
      </c>
      <c r="N674" s="214" t="str">
        <f t="shared" si="102"/>
        <v>-</v>
      </c>
      <c r="O674" s="220">
        <f t="shared" si="103"/>
        <v>2</v>
      </c>
      <c r="P674" s="221">
        <f t="shared" si="104"/>
        <v>58.4</v>
      </c>
      <c r="Q674" s="217" t="str">
        <f>IFERROR(VLOOKUP(B674,'[4]Выполнение 1'!$B$7:$D$236,3,0),"-")</f>
        <v>-</v>
      </c>
      <c r="R674" s="178" t="str">
        <f t="shared" si="105"/>
        <v>-</v>
      </c>
      <c r="S674" s="177"/>
      <c r="T674" s="184">
        <f t="shared" si="106"/>
        <v>0</v>
      </c>
      <c r="U674" s="224">
        <v>0</v>
      </c>
      <c r="V674" s="241">
        <v>0</v>
      </c>
      <c r="W674" s="246" t="s">
        <v>5183</v>
      </c>
      <c r="X674" s="246" t="s">
        <v>5183</v>
      </c>
      <c r="Y674" s="247">
        <f t="shared" si="107"/>
        <v>0</v>
      </c>
      <c r="Z674" s="247">
        <f t="shared" si="108"/>
        <v>0</v>
      </c>
      <c r="AA674" s="227" t="str">
        <f>IFERROR(VLOOKUP(B674,[5]Поставка!$B$3:$AA$2063,26,0),"-")</f>
        <v>-</v>
      </c>
      <c r="AB674" s="229" t="str">
        <f>IFERROR(VLOOKUP(C674,'[6]Приложение №1'!$C$7:$F$124,4,0),"-")</f>
        <v>-</v>
      </c>
    </row>
    <row r="675" spans="1:28" s="207" customFormat="1" x14ac:dyDescent="0.25">
      <c r="A675" s="204" t="s">
        <v>325</v>
      </c>
      <c r="B675" s="205" t="s">
        <v>1952</v>
      </c>
      <c r="C675" s="205" t="s">
        <v>1953</v>
      </c>
      <c r="D675" s="204">
        <v>1</v>
      </c>
      <c r="E675" s="206">
        <v>3.9</v>
      </c>
      <c r="F675" s="206">
        <v>3.9</v>
      </c>
      <c r="G675" s="173">
        <f>IFERROR(VLOOKUP(B675,'[1]ВОМ КГ-3 СОЭКС'!$C$3:$K$2063,9,0),"-")</f>
        <v>1</v>
      </c>
      <c r="H675" s="174">
        <f>IFERROR(VLOOKUP(B675,'[1]ВОМ КГ-3 СОЭКС'!$C$3:$L$2063,10,0),"-")</f>
        <v>3.9</v>
      </c>
      <c r="I675" s="175" t="str">
        <f>IFERROR(VLOOKUP(B675,[2]Отгрузки!$B$313:$C$510,2,0),"-")</f>
        <v>-</v>
      </c>
      <c r="J675" s="176" t="str">
        <f t="shared" si="109"/>
        <v>-</v>
      </c>
      <c r="K675" s="179" t="str">
        <f>IFERROR(VLOOKUP(B675,'[3]08.10.25'!$B$305:$C$502,2,0),"-")</f>
        <v>-</v>
      </c>
      <c r="L675" s="180" t="str">
        <f t="shared" si="100"/>
        <v>-</v>
      </c>
      <c r="M675" s="181" t="str">
        <f t="shared" si="101"/>
        <v>-</v>
      </c>
      <c r="N675" s="214" t="str">
        <f t="shared" si="102"/>
        <v>-</v>
      </c>
      <c r="O675" s="220">
        <f t="shared" si="103"/>
        <v>1</v>
      </c>
      <c r="P675" s="221">
        <f t="shared" si="104"/>
        <v>3.9</v>
      </c>
      <c r="Q675" s="217" t="str">
        <f>IFERROR(VLOOKUP(B675,'[4]Выполнение 1'!$B$7:$D$236,3,0),"-")</f>
        <v>-</v>
      </c>
      <c r="R675" s="178" t="str">
        <f t="shared" si="105"/>
        <v>-</v>
      </c>
      <c r="S675" s="177"/>
      <c r="T675" s="184">
        <f t="shared" si="106"/>
        <v>0</v>
      </c>
      <c r="U675" s="224">
        <v>0</v>
      </c>
      <c r="V675" s="241">
        <v>0</v>
      </c>
      <c r="W675" s="246" t="s">
        <v>5183</v>
      </c>
      <c r="X675" s="246" t="s">
        <v>5183</v>
      </c>
      <c r="Y675" s="247">
        <f t="shared" si="107"/>
        <v>0</v>
      </c>
      <c r="Z675" s="247">
        <f t="shared" si="108"/>
        <v>0</v>
      </c>
      <c r="AA675" s="227" t="str">
        <f>IFERROR(VLOOKUP(B675,[5]Поставка!$B$3:$AA$2063,26,0),"-")</f>
        <v>-</v>
      </c>
      <c r="AB675" s="229" t="str">
        <f>IFERROR(VLOOKUP(C675,'[6]Приложение №1'!$C$7:$F$124,4,0),"-")</f>
        <v>-</v>
      </c>
    </row>
    <row r="676" spans="1:28" s="207" customFormat="1" x14ac:dyDescent="0.25">
      <c r="A676" s="204" t="s">
        <v>328</v>
      </c>
      <c r="B676" s="205" t="s">
        <v>1954</v>
      </c>
      <c r="C676" s="205" t="s">
        <v>1955</v>
      </c>
      <c r="D676" s="204">
        <v>1</v>
      </c>
      <c r="E676" s="206">
        <v>16.5</v>
      </c>
      <c r="F676" s="206">
        <v>16.5</v>
      </c>
      <c r="G676" s="173">
        <f>IFERROR(VLOOKUP(B676,'[1]ВОМ КГ-3 СОЭКС'!$C$3:$K$2063,9,0),"-")</f>
        <v>1</v>
      </c>
      <c r="H676" s="174">
        <f>IFERROR(VLOOKUP(B676,'[1]ВОМ КГ-3 СОЭКС'!$C$3:$L$2063,10,0),"-")</f>
        <v>16.5</v>
      </c>
      <c r="I676" s="175" t="str">
        <f>IFERROR(VLOOKUP(B676,[2]Отгрузки!$B$313:$C$510,2,0),"-")</f>
        <v>-</v>
      </c>
      <c r="J676" s="176" t="str">
        <f t="shared" si="109"/>
        <v>-</v>
      </c>
      <c r="K676" s="179" t="str">
        <f>IFERROR(VLOOKUP(B676,'[3]08.10.25'!$B$305:$C$502,2,0),"-")</f>
        <v>-</v>
      </c>
      <c r="L676" s="180" t="str">
        <f t="shared" si="100"/>
        <v>-</v>
      </c>
      <c r="M676" s="181" t="str">
        <f t="shared" si="101"/>
        <v>-</v>
      </c>
      <c r="N676" s="214" t="str">
        <f t="shared" si="102"/>
        <v>-</v>
      </c>
      <c r="O676" s="220">
        <f t="shared" si="103"/>
        <v>1</v>
      </c>
      <c r="P676" s="221">
        <f t="shared" si="104"/>
        <v>16.5</v>
      </c>
      <c r="Q676" s="217" t="str">
        <f>IFERROR(VLOOKUP(B676,'[4]Выполнение 1'!$B$7:$D$236,3,0),"-")</f>
        <v>-</v>
      </c>
      <c r="R676" s="178" t="str">
        <f t="shared" si="105"/>
        <v>-</v>
      </c>
      <c r="S676" s="177"/>
      <c r="T676" s="184">
        <f t="shared" si="106"/>
        <v>0</v>
      </c>
      <c r="U676" s="224">
        <v>0</v>
      </c>
      <c r="V676" s="241">
        <v>0</v>
      </c>
      <c r="W676" s="246" t="s">
        <v>5183</v>
      </c>
      <c r="X676" s="246" t="s">
        <v>5183</v>
      </c>
      <c r="Y676" s="247">
        <f t="shared" si="107"/>
        <v>0</v>
      </c>
      <c r="Z676" s="247">
        <f t="shared" si="108"/>
        <v>0</v>
      </c>
      <c r="AA676" s="227" t="str">
        <f>IFERROR(VLOOKUP(B676,[5]Поставка!$B$3:$AA$2063,26,0),"-")</f>
        <v>-</v>
      </c>
      <c r="AB676" s="229" t="str">
        <f>IFERROR(VLOOKUP(C676,'[6]Приложение №1'!$C$7:$F$124,4,0),"-")</f>
        <v>-</v>
      </c>
    </row>
    <row r="677" spans="1:28" s="207" customFormat="1" x14ac:dyDescent="0.25">
      <c r="A677" s="204" t="s">
        <v>331</v>
      </c>
      <c r="B677" s="205" t="s">
        <v>1956</v>
      </c>
      <c r="C677" s="205" t="s">
        <v>1957</v>
      </c>
      <c r="D677" s="204">
        <v>1</v>
      </c>
      <c r="E677" s="206">
        <v>1.5</v>
      </c>
      <c r="F677" s="206">
        <v>1.5</v>
      </c>
      <c r="G677" s="173">
        <f>IFERROR(VLOOKUP(B677,'[1]ВОМ КГ-3 СОЭКС'!$C$3:$K$2063,9,0),"-")</f>
        <v>1</v>
      </c>
      <c r="H677" s="174">
        <f>IFERROR(VLOOKUP(B677,'[1]ВОМ КГ-3 СОЭКС'!$C$3:$L$2063,10,0),"-")</f>
        <v>1.5</v>
      </c>
      <c r="I677" s="175" t="str">
        <f>IFERROR(VLOOKUP(B677,[2]Отгрузки!$B$313:$C$510,2,0),"-")</f>
        <v>-</v>
      </c>
      <c r="J677" s="176" t="str">
        <f t="shared" si="109"/>
        <v>-</v>
      </c>
      <c r="K677" s="179" t="str">
        <f>IFERROR(VLOOKUP(B677,'[3]08.10.25'!$B$305:$C$502,2,0),"-")</f>
        <v>-</v>
      </c>
      <c r="L677" s="180" t="str">
        <f t="shared" si="100"/>
        <v>-</v>
      </c>
      <c r="M677" s="181" t="str">
        <f t="shared" si="101"/>
        <v>-</v>
      </c>
      <c r="N677" s="214" t="str">
        <f t="shared" si="102"/>
        <v>-</v>
      </c>
      <c r="O677" s="220">
        <f t="shared" si="103"/>
        <v>1</v>
      </c>
      <c r="P677" s="221">
        <f t="shared" si="104"/>
        <v>1.5</v>
      </c>
      <c r="Q677" s="217" t="str">
        <f>IFERROR(VLOOKUP(B677,'[4]Выполнение 1'!$B$7:$D$236,3,0),"-")</f>
        <v>-</v>
      </c>
      <c r="R677" s="178" t="str">
        <f t="shared" si="105"/>
        <v>-</v>
      </c>
      <c r="S677" s="177"/>
      <c r="T677" s="184">
        <f t="shared" si="106"/>
        <v>0</v>
      </c>
      <c r="U677" s="224">
        <v>0</v>
      </c>
      <c r="V677" s="241">
        <v>0</v>
      </c>
      <c r="W677" s="246" t="s">
        <v>5183</v>
      </c>
      <c r="X677" s="246" t="s">
        <v>5183</v>
      </c>
      <c r="Y677" s="247">
        <f t="shared" si="107"/>
        <v>0</v>
      </c>
      <c r="Z677" s="247">
        <f t="shared" si="108"/>
        <v>0</v>
      </c>
      <c r="AA677" s="227" t="str">
        <f>IFERROR(VLOOKUP(B677,[5]Поставка!$B$3:$AA$2063,26,0),"-")</f>
        <v>-</v>
      </c>
      <c r="AB677" s="229" t="str">
        <f>IFERROR(VLOOKUP(C677,'[6]Приложение №1'!$C$7:$F$124,4,0),"-")</f>
        <v>-</v>
      </c>
    </row>
    <row r="678" spans="1:28" s="207" customFormat="1" x14ac:dyDescent="0.25">
      <c r="A678" s="204" t="s">
        <v>334</v>
      </c>
      <c r="B678" s="205" t="s">
        <v>1958</v>
      </c>
      <c r="C678" s="205" t="s">
        <v>1959</v>
      </c>
      <c r="D678" s="204">
        <v>1</v>
      </c>
      <c r="E678" s="206">
        <v>6.7</v>
      </c>
      <c r="F678" s="206">
        <v>6.7</v>
      </c>
      <c r="G678" s="173">
        <f>IFERROR(VLOOKUP(B678,'[1]ВОМ КГ-3 СОЭКС'!$C$3:$K$2063,9,0),"-")</f>
        <v>1</v>
      </c>
      <c r="H678" s="174">
        <f>IFERROR(VLOOKUP(B678,'[1]ВОМ КГ-3 СОЭКС'!$C$3:$L$2063,10,0),"-")</f>
        <v>6.7</v>
      </c>
      <c r="I678" s="175" t="str">
        <f>IFERROR(VLOOKUP(B678,[2]Отгрузки!$B$313:$C$510,2,0),"-")</f>
        <v>-</v>
      </c>
      <c r="J678" s="176" t="str">
        <f t="shared" si="109"/>
        <v>-</v>
      </c>
      <c r="K678" s="179" t="str">
        <f>IFERROR(VLOOKUP(B678,'[3]08.10.25'!$B$305:$C$502,2,0),"-")</f>
        <v>-</v>
      </c>
      <c r="L678" s="180" t="str">
        <f t="shared" si="100"/>
        <v>-</v>
      </c>
      <c r="M678" s="181" t="str">
        <f t="shared" si="101"/>
        <v>-</v>
      </c>
      <c r="N678" s="214" t="str">
        <f t="shared" si="102"/>
        <v>-</v>
      </c>
      <c r="O678" s="220">
        <f t="shared" si="103"/>
        <v>1</v>
      </c>
      <c r="P678" s="221">
        <f t="shared" si="104"/>
        <v>6.7</v>
      </c>
      <c r="Q678" s="217" t="str">
        <f>IFERROR(VLOOKUP(B678,'[4]Выполнение 1'!$B$7:$D$236,3,0),"-")</f>
        <v>-</v>
      </c>
      <c r="R678" s="178" t="str">
        <f t="shared" si="105"/>
        <v>-</v>
      </c>
      <c r="S678" s="177"/>
      <c r="T678" s="184">
        <f t="shared" si="106"/>
        <v>0</v>
      </c>
      <c r="U678" s="224">
        <v>0</v>
      </c>
      <c r="V678" s="241">
        <v>0</v>
      </c>
      <c r="W678" s="246" t="s">
        <v>5183</v>
      </c>
      <c r="X678" s="246" t="s">
        <v>5183</v>
      </c>
      <c r="Y678" s="247">
        <f t="shared" si="107"/>
        <v>0</v>
      </c>
      <c r="Z678" s="247">
        <f t="shared" si="108"/>
        <v>0</v>
      </c>
      <c r="AA678" s="227" t="str">
        <f>IFERROR(VLOOKUP(B678,[5]Поставка!$B$3:$AA$2063,26,0),"-")</f>
        <v>-</v>
      </c>
      <c r="AB678" s="229" t="str">
        <f>IFERROR(VLOOKUP(C678,'[6]Приложение №1'!$C$7:$F$124,4,0),"-")</f>
        <v>-</v>
      </c>
    </row>
    <row r="679" spans="1:28" s="207" customFormat="1" x14ac:dyDescent="0.25">
      <c r="A679" s="204" t="s">
        <v>337</v>
      </c>
      <c r="B679" s="205" t="s">
        <v>1960</v>
      </c>
      <c r="C679" s="205" t="s">
        <v>1961</v>
      </c>
      <c r="D679" s="204">
        <v>1</v>
      </c>
      <c r="E679" s="206">
        <v>3.1</v>
      </c>
      <c r="F679" s="206">
        <v>3.1</v>
      </c>
      <c r="G679" s="173">
        <f>IFERROR(VLOOKUP(B679,'[1]ВОМ КГ-3 СОЭКС'!$C$3:$K$2063,9,0),"-")</f>
        <v>1</v>
      </c>
      <c r="H679" s="174">
        <f>IFERROR(VLOOKUP(B679,'[1]ВОМ КГ-3 СОЭКС'!$C$3:$L$2063,10,0),"-")</f>
        <v>3.1</v>
      </c>
      <c r="I679" s="175" t="str">
        <f>IFERROR(VLOOKUP(B679,[2]Отгрузки!$B$313:$C$510,2,0),"-")</f>
        <v>-</v>
      </c>
      <c r="J679" s="176" t="str">
        <f t="shared" si="109"/>
        <v>-</v>
      </c>
      <c r="K679" s="179" t="str">
        <f>IFERROR(VLOOKUP(B679,'[3]08.10.25'!$B$305:$C$502,2,0),"-")</f>
        <v>-</v>
      </c>
      <c r="L679" s="180" t="str">
        <f t="shared" si="100"/>
        <v>-</v>
      </c>
      <c r="M679" s="181" t="str">
        <f t="shared" si="101"/>
        <v>-</v>
      </c>
      <c r="N679" s="214" t="str">
        <f t="shared" si="102"/>
        <v>-</v>
      </c>
      <c r="O679" s="220">
        <f t="shared" si="103"/>
        <v>1</v>
      </c>
      <c r="P679" s="221">
        <f t="shared" si="104"/>
        <v>3.1</v>
      </c>
      <c r="Q679" s="217" t="str">
        <f>IFERROR(VLOOKUP(B679,'[4]Выполнение 1'!$B$7:$D$236,3,0),"-")</f>
        <v>-</v>
      </c>
      <c r="R679" s="178" t="str">
        <f t="shared" si="105"/>
        <v>-</v>
      </c>
      <c r="S679" s="177"/>
      <c r="T679" s="184">
        <f t="shared" si="106"/>
        <v>0</v>
      </c>
      <c r="U679" s="224">
        <v>0</v>
      </c>
      <c r="V679" s="241">
        <v>0</v>
      </c>
      <c r="W679" s="246" t="s">
        <v>5183</v>
      </c>
      <c r="X679" s="246" t="s">
        <v>5183</v>
      </c>
      <c r="Y679" s="247">
        <f t="shared" si="107"/>
        <v>0</v>
      </c>
      <c r="Z679" s="247">
        <f t="shared" si="108"/>
        <v>0</v>
      </c>
      <c r="AA679" s="227" t="str">
        <f>IFERROR(VLOOKUP(B679,[5]Поставка!$B$3:$AA$2063,26,0),"-")</f>
        <v>-</v>
      </c>
      <c r="AB679" s="229" t="str">
        <f>IFERROR(VLOOKUP(C679,'[6]Приложение №1'!$C$7:$F$124,4,0),"-")</f>
        <v>-</v>
      </c>
    </row>
    <row r="680" spans="1:28" s="207" customFormat="1" x14ac:dyDescent="0.25">
      <c r="A680" s="204" t="s">
        <v>340</v>
      </c>
      <c r="B680" s="205" t="s">
        <v>1962</v>
      </c>
      <c r="C680" s="205" t="s">
        <v>1963</v>
      </c>
      <c r="D680" s="204">
        <v>1</v>
      </c>
      <c r="E680" s="206">
        <v>11.1</v>
      </c>
      <c r="F680" s="206">
        <v>11.1</v>
      </c>
      <c r="G680" s="173">
        <f>IFERROR(VLOOKUP(B680,'[1]ВОМ КГ-3 СОЭКС'!$C$3:$K$2063,9,0),"-")</f>
        <v>1</v>
      </c>
      <c r="H680" s="174">
        <f>IFERROR(VLOOKUP(B680,'[1]ВОМ КГ-3 СОЭКС'!$C$3:$L$2063,10,0),"-")</f>
        <v>11.1</v>
      </c>
      <c r="I680" s="175" t="str">
        <f>IFERROR(VLOOKUP(B680,[2]Отгрузки!$B$313:$C$510,2,0),"-")</f>
        <v>-</v>
      </c>
      <c r="J680" s="176" t="str">
        <f t="shared" si="109"/>
        <v>-</v>
      </c>
      <c r="K680" s="179" t="str">
        <f>IFERROR(VLOOKUP(B680,'[3]08.10.25'!$B$305:$C$502,2,0),"-")</f>
        <v>-</v>
      </c>
      <c r="L680" s="180" t="str">
        <f t="shared" si="100"/>
        <v>-</v>
      </c>
      <c r="M680" s="181" t="str">
        <f t="shared" si="101"/>
        <v>-</v>
      </c>
      <c r="N680" s="214" t="str">
        <f t="shared" si="102"/>
        <v>-</v>
      </c>
      <c r="O680" s="220">
        <f t="shared" si="103"/>
        <v>1</v>
      </c>
      <c r="P680" s="221">
        <f t="shared" si="104"/>
        <v>11.1</v>
      </c>
      <c r="Q680" s="217" t="str">
        <f>IFERROR(VLOOKUP(B680,'[4]Выполнение 1'!$B$7:$D$236,3,0),"-")</f>
        <v>-</v>
      </c>
      <c r="R680" s="178" t="str">
        <f t="shared" si="105"/>
        <v>-</v>
      </c>
      <c r="S680" s="177"/>
      <c r="T680" s="184">
        <f t="shared" si="106"/>
        <v>0</v>
      </c>
      <c r="U680" s="224">
        <v>0</v>
      </c>
      <c r="V680" s="241">
        <v>0</v>
      </c>
      <c r="W680" s="246" t="s">
        <v>5183</v>
      </c>
      <c r="X680" s="246" t="s">
        <v>5183</v>
      </c>
      <c r="Y680" s="247">
        <f t="shared" si="107"/>
        <v>0</v>
      </c>
      <c r="Z680" s="247">
        <f t="shared" si="108"/>
        <v>0</v>
      </c>
      <c r="AA680" s="227" t="str">
        <f>IFERROR(VLOOKUP(B680,[5]Поставка!$B$3:$AA$2063,26,0),"-")</f>
        <v>-</v>
      </c>
      <c r="AB680" s="229" t="str">
        <f>IFERROR(VLOOKUP(C680,'[6]Приложение №1'!$C$7:$F$124,4,0),"-")</f>
        <v>-</v>
      </c>
    </row>
    <row r="681" spans="1:28" s="207" customFormat="1" x14ac:dyDescent="0.25">
      <c r="A681" s="204" t="s">
        <v>343</v>
      </c>
      <c r="B681" s="205" t="s">
        <v>1964</v>
      </c>
      <c r="C681" s="205" t="s">
        <v>1965</v>
      </c>
      <c r="D681" s="204">
        <v>204</v>
      </c>
      <c r="E681" s="206">
        <v>8.4</v>
      </c>
      <c r="F681" s="206">
        <v>1713.6</v>
      </c>
      <c r="G681" s="173">
        <f>IFERROR(VLOOKUP(B681,'[1]ВОМ КГ-3 СОЭКС'!$C$3:$K$2063,9,0),"-")</f>
        <v>0</v>
      </c>
      <c r="H681" s="174">
        <f>IFERROR(VLOOKUP(B681,'[1]ВОМ КГ-3 СОЭКС'!$C$3:$L$2063,10,0),"-")</f>
        <v>0</v>
      </c>
      <c r="I681" s="175" t="str">
        <f>IFERROR(VLOOKUP(B681,[2]Отгрузки!$B$313:$C$510,2,0),"-")</f>
        <v>-</v>
      </c>
      <c r="J681" s="176" t="str">
        <f t="shared" si="109"/>
        <v>-</v>
      </c>
      <c r="K681" s="179" t="str">
        <f>IFERROR(VLOOKUP(B681,'[3]08.10.25'!$B$305:$C$502,2,0),"-")</f>
        <v>-</v>
      </c>
      <c r="L681" s="180" t="str">
        <f t="shared" si="100"/>
        <v>-</v>
      </c>
      <c r="M681" s="181" t="str">
        <f t="shared" si="101"/>
        <v>-</v>
      </c>
      <c r="N681" s="214" t="str">
        <f t="shared" si="102"/>
        <v>-</v>
      </c>
      <c r="O681" s="220">
        <f t="shared" si="103"/>
        <v>0</v>
      </c>
      <c r="P681" s="221">
        <f t="shared" si="104"/>
        <v>0</v>
      </c>
      <c r="Q681" s="217" t="str">
        <f>IFERROR(VLOOKUP(B681,'[4]Выполнение 1'!$B$7:$D$236,3,0),"-")</f>
        <v>-</v>
      </c>
      <c r="R681" s="178" t="str">
        <f t="shared" si="105"/>
        <v>-</v>
      </c>
      <c r="S681" s="177"/>
      <c r="T681" s="184">
        <f t="shared" si="106"/>
        <v>0</v>
      </c>
      <c r="U681" s="224">
        <v>204</v>
      </c>
      <c r="V681" s="241">
        <v>1713.6</v>
      </c>
      <c r="W681" s="246">
        <v>204</v>
      </c>
      <c r="X681" s="246">
        <v>1713.6000000000001</v>
      </c>
      <c r="Y681" s="247">
        <f t="shared" si="107"/>
        <v>0</v>
      </c>
      <c r="Z681" s="247">
        <f t="shared" si="108"/>
        <v>0</v>
      </c>
      <c r="AA681" s="227" t="str">
        <f>IFERROR(VLOOKUP(B681,[5]Поставка!$B$3:$AA$2063,26,0),"-")</f>
        <v>-</v>
      </c>
      <c r="AB681" s="229" t="str">
        <f>IFERROR(VLOOKUP(C681,'[6]Приложение №1'!$C$7:$F$124,4,0),"-")</f>
        <v>-</v>
      </c>
    </row>
    <row r="682" spans="1:28" s="207" customFormat="1" x14ac:dyDescent="0.25">
      <c r="A682" s="204" t="s">
        <v>346</v>
      </c>
      <c r="B682" s="205" t="s">
        <v>1966</v>
      </c>
      <c r="C682" s="205" t="s">
        <v>1967</v>
      </c>
      <c r="D682" s="204">
        <v>204</v>
      </c>
      <c r="E682" s="206">
        <v>2.2000000000000002</v>
      </c>
      <c r="F682" s="206">
        <v>448.8</v>
      </c>
      <c r="G682" s="173">
        <f>IFERROR(VLOOKUP(B682,'[1]ВОМ КГ-3 СОЭКС'!$C$3:$K$2063,9,0),"-")</f>
        <v>150</v>
      </c>
      <c r="H682" s="174">
        <f>IFERROR(VLOOKUP(B682,'[1]ВОМ КГ-3 СОЭКС'!$C$3:$L$2063,10,0),"-")</f>
        <v>330</v>
      </c>
      <c r="I682" s="175" t="str">
        <f>IFERROR(VLOOKUP(B682,[2]Отгрузки!$B$313:$C$510,2,0),"-")</f>
        <v>-</v>
      </c>
      <c r="J682" s="176" t="str">
        <f t="shared" si="109"/>
        <v>-</v>
      </c>
      <c r="K682" s="179" t="str">
        <f>IFERROR(VLOOKUP(B682,'[3]08.10.25'!$B$305:$C$502,2,0),"-")</f>
        <v>-</v>
      </c>
      <c r="L682" s="180" t="str">
        <f t="shared" si="100"/>
        <v>-</v>
      </c>
      <c r="M682" s="181" t="str">
        <f t="shared" si="101"/>
        <v>-</v>
      </c>
      <c r="N682" s="214" t="str">
        <f t="shared" si="102"/>
        <v>-</v>
      </c>
      <c r="O682" s="220">
        <f t="shared" si="103"/>
        <v>150</v>
      </c>
      <c r="P682" s="221">
        <f t="shared" si="104"/>
        <v>330</v>
      </c>
      <c r="Q682" s="217" t="str">
        <f>IFERROR(VLOOKUP(B682,'[4]Выполнение 1'!$B$7:$D$236,3,0),"-")</f>
        <v>-</v>
      </c>
      <c r="R682" s="178" t="str">
        <f t="shared" si="105"/>
        <v>-</v>
      </c>
      <c r="S682" s="177"/>
      <c r="T682" s="184">
        <f t="shared" si="106"/>
        <v>0</v>
      </c>
      <c r="U682" s="224">
        <v>54</v>
      </c>
      <c r="V682" s="241">
        <v>118.80000000000001</v>
      </c>
      <c r="W682" s="246">
        <v>54</v>
      </c>
      <c r="X682" s="246">
        <v>118.80000000000001</v>
      </c>
      <c r="Y682" s="247">
        <f t="shared" si="107"/>
        <v>0</v>
      </c>
      <c r="Z682" s="247">
        <f t="shared" si="108"/>
        <v>0</v>
      </c>
      <c r="AA682" s="227" t="str">
        <f>IFERROR(VLOOKUP(B682,[5]Поставка!$B$3:$AA$2063,26,0),"-")</f>
        <v>-</v>
      </c>
      <c r="AB682" s="229" t="str">
        <f>IFERROR(VLOOKUP(C682,'[6]Приложение №1'!$C$7:$F$124,4,0),"-")</f>
        <v>-</v>
      </c>
    </row>
    <row r="683" spans="1:28" s="207" customFormat="1" x14ac:dyDescent="0.25">
      <c r="A683" s="204" t="s">
        <v>349</v>
      </c>
      <c r="B683" s="205" t="s">
        <v>1968</v>
      </c>
      <c r="C683" s="205" t="s">
        <v>1969</v>
      </c>
      <c r="D683" s="204">
        <v>4</v>
      </c>
      <c r="E683" s="206">
        <v>1183.5999999999999</v>
      </c>
      <c r="F683" s="206">
        <v>4734.3999999999996</v>
      </c>
      <c r="G683" s="173">
        <f>IFERROR(VLOOKUP(B683,'[1]ВОМ КГ-3 СОЭКС'!$C$3:$K$2063,9,0),"-")</f>
        <v>4</v>
      </c>
      <c r="H683" s="174">
        <f>IFERROR(VLOOKUP(B683,'[1]ВОМ КГ-3 СОЭКС'!$C$3:$L$2063,10,0),"-")</f>
        <v>4734.3999999999996</v>
      </c>
      <c r="I683" s="175">
        <f>IFERROR(VLOOKUP(B683,[2]Отгрузки!$B$313:$C$510,2,0),"-")</f>
        <v>4</v>
      </c>
      <c r="J683" s="176">
        <f t="shared" si="109"/>
        <v>4734.3999999999996</v>
      </c>
      <c r="K683" s="179">
        <f>IFERROR(VLOOKUP(B683,'[3]08.10.25'!$B$305:$C$502,2,0),"-")</f>
        <v>4</v>
      </c>
      <c r="L683" s="180">
        <f t="shared" si="100"/>
        <v>4734.3999999999996</v>
      </c>
      <c r="M683" s="181">
        <f t="shared" si="101"/>
        <v>0</v>
      </c>
      <c r="N683" s="214">
        <f t="shared" si="102"/>
        <v>0</v>
      </c>
      <c r="O683" s="220">
        <f t="shared" si="103"/>
        <v>0</v>
      </c>
      <c r="P683" s="221">
        <f t="shared" si="104"/>
        <v>0</v>
      </c>
      <c r="Q683" s="217" t="str">
        <f>IFERROR(VLOOKUP(B683,'[4]Выполнение 1'!$B$7:$D$236,3,0),"-")</f>
        <v>-</v>
      </c>
      <c r="R683" s="178" t="str">
        <f t="shared" si="105"/>
        <v>-</v>
      </c>
      <c r="S683" s="177"/>
      <c r="T683" s="184">
        <f t="shared" si="106"/>
        <v>0</v>
      </c>
      <c r="U683" s="224">
        <v>0</v>
      </c>
      <c r="V683" s="241">
        <v>0</v>
      </c>
      <c r="W683" s="246" t="s">
        <v>5183</v>
      </c>
      <c r="X683" s="246" t="s">
        <v>5183</v>
      </c>
      <c r="Y683" s="247">
        <f t="shared" si="107"/>
        <v>0</v>
      </c>
      <c r="Z683" s="247">
        <f t="shared" si="108"/>
        <v>0</v>
      </c>
      <c r="AA683" s="227">
        <f>IFERROR(VLOOKUP(B683,[5]Поставка!$B$3:$AA$2063,26,0),"-")</f>
        <v>3550.7999999999997</v>
      </c>
      <c r="AB683" s="229">
        <f>IFERROR(VLOOKUP(C683,'[6]Приложение №1'!$C$7:$F$124,4,0),"-")</f>
        <v>2.3672</v>
      </c>
    </row>
    <row r="684" spans="1:28" s="207" customFormat="1" x14ac:dyDescent="0.25">
      <c r="A684" s="204" t="s">
        <v>352</v>
      </c>
      <c r="B684" s="205" t="s">
        <v>1970</v>
      </c>
      <c r="C684" s="205" t="s">
        <v>1971</v>
      </c>
      <c r="D684" s="204">
        <v>4</v>
      </c>
      <c r="E684" s="206">
        <v>225.6</v>
      </c>
      <c r="F684" s="206">
        <v>902.4</v>
      </c>
      <c r="G684" s="173">
        <f>IFERROR(VLOOKUP(B684,'[1]ВОМ КГ-3 СОЭКС'!$C$3:$K$2063,9,0),"-")</f>
        <v>3</v>
      </c>
      <c r="H684" s="174">
        <f>IFERROR(VLOOKUP(B684,'[1]ВОМ КГ-3 СОЭКС'!$C$3:$L$2063,10,0),"-")</f>
        <v>676.8</v>
      </c>
      <c r="I684" s="175" t="str">
        <f>IFERROR(VLOOKUP(B684,[2]Отгрузки!$B$313:$C$510,2,0),"-")</f>
        <v>-</v>
      </c>
      <c r="J684" s="176" t="str">
        <f t="shared" si="109"/>
        <v>-</v>
      </c>
      <c r="K684" s="179" t="str">
        <f>IFERROR(VLOOKUP(B684,'[3]08.10.25'!$B$305:$C$502,2,0),"-")</f>
        <v>-</v>
      </c>
      <c r="L684" s="180" t="str">
        <f t="shared" si="100"/>
        <v>-</v>
      </c>
      <c r="M684" s="181" t="str">
        <f t="shared" si="101"/>
        <v>-</v>
      </c>
      <c r="N684" s="214" t="str">
        <f t="shared" si="102"/>
        <v>-</v>
      </c>
      <c r="O684" s="220">
        <f t="shared" si="103"/>
        <v>3</v>
      </c>
      <c r="P684" s="221">
        <f t="shared" si="104"/>
        <v>676.8</v>
      </c>
      <c r="Q684" s="217" t="str">
        <f>IFERROR(VLOOKUP(B684,'[4]Выполнение 1'!$B$7:$D$236,3,0),"-")</f>
        <v>-</v>
      </c>
      <c r="R684" s="178" t="str">
        <f t="shared" si="105"/>
        <v>-</v>
      </c>
      <c r="S684" s="177"/>
      <c r="T684" s="184">
        <f t="shared" si="106"/>
        <v>0</v>
      </c>
      <c r="U684" s="224">
        <v>1</v>
      </c>
      <c r="V684" s="241">
        <v>225.60000000000002</v>
      </c>
      <c r="W684" s="246">
        <v>1</v>
      </c>
      <c r="X684" s="246">
        <v>225.6</v>
      </c>
      <c r="Y684" s="247">
        <f t="shared" si="107"/>
        <v>0</v>
      </c>
      <c r="Z684" s="247">
        <f t="shared" si="108"/>
        <v>0</v>
      </c>
      <c r="AA684" s="227" t="str">
        <f>IFERROR(VLOOKUP(B684,[5]Поставка!$B$3:$AA$2063,26,0),"-")</f>
        <v>-</v>
      </c>
      <c r="AB684" s="229" t="str">
        <f>IFERROR(VLOOKUP(C684,'[6]Приложение №1'!$C$7:$F$124,4,0),"-")</f>
        <v>-</v>
      </c>
    </row>
    <row r="685" spans="1:28" s="207" customFormat="1" x14ac:dyDescent="0.25">
      <c r="A685" s="204" t="s">
        <v>355</v>
      </c>
      <c r="B685" s="205" t="s">
        <v>1972</v>
      </c>
      <c r="C685" s="205" t="s">
        <v>1973</v>
      </c>
      <c r="D685" s="204">
        <v>4</v>
      </c>
      <c r="E685" s="206">
        <v>1183.5999999999999</v>
      </c>
      <c r="F685" s="206">
        <v>4734.3999999999996</v>
      </c>
      <c r="G685" s="173">
        <f>IFERROR(VLOOKUP(B685,'[1]ВОМ КГ-3 СОЭКС'!$C$3:$K$2063,9,0),"-")</f>
        <v>4</v>
      </c>
      <c r="H685" s="174">
        <f>IFERROR(VLOOKUP(B685,'[1]ВОМ КГ-3 СОЭКС'!$C$3:$L$2063,10,0),"-")</f>
        <v>4734.3999999999996</v>
      </c>
      <c r="I685" s="175">
        <f>IFERROR(VLOOKUP(B685,[2]Отгрузки!$B$313:$C$510,2,0),"-")</f>
        <v>3</v>
      </c>
      <c r="J685" s="176">
        <f t="shared" si="109"/>
        <v>3550.7999999999997</v>
      </c>
      <c r="K685" s="179">
        <f>IFERROR(VLOOKUP(B685,'[3]08.10.25'!$B$305:$C$502,2,0),"-")</f>
        <v>4</v>
      </c>
      <c r="L685" s="180">
        <f t="shared" si="100"/>
        <v>4734.3999999999996</v>
      </c>
      <c r="M685" s="181">
        <f t="shared" si="101"/>
        <v>1</v>
      </c>
      <c r="N685" s="214">
        <f t="shared" si="102"/>
        <v>1183.5999999999999</v>
      </c>
      <c r="O685" s="220">
        <f t="shared" si="103"/>
        <v>0</v>
      </c>
      <c r="P685" s="221">
        <f t="shared" si="104"/>
        <v>0</v>
      </c>
      <c r="Q685" s="217" t="str">
        <f>IFERROR(VLOOKUP(B685,'[4]Выполнение 1'!$B$7:$D$236,3,0),"-")</f>
        <v>-</v>
      </c>
      <c r="R685" s="178" t="str">
        <f t="shared" si="105"/>
        <v>-</v>
      </c>
      <c r="S685" s="177"/>
      <c r="T685" s="184">
        <f t="shared" si="106"/>
        <v>0</v>
      </c>
      <c r="U685" s="224">
        <v>0</v>
      </c>
      <c r="V685" s="241">
        <v>0</v>
      </c>
      <c r="W685" s="246" t="s">
        <v>5183</v>
      </c>
      <c r="X685" s="246" t="s">
        <v>5183</v>
      </c>
      <c r="Y685" s="247">
        <f t="shared" si="107"/>
        <v>0</v>
      </c>
      <c r="Z685" s="247">
        <f t="shared" si="108"/>
        <v>0</v>
      </c>
      <c r="AA685" s="227">
        <f>IFERROR(VLOOKUP(B685,[5]Поставка!$B$3:$AA$2063,26,0),"-")</f>
        <v>3550.7999999999997</v>
      </c>
      <c r="AB685" s="229">
        <f>IFERROR(VLOOKUP(C685,'[6]Приложение №1'!$C$7:$F$124,4,0),"-")</f>
        <v>2.3672</v>
      </c>
    </row>
    <row r="686" spans="1:28" s="207" customFormat="1" x14ac:dyDescent="0.25">
      <c r="A686" s="204" t="s">
        <v>358</v>
      </c>
      <c r="B686" s="205" t="s">
        <v>1974</v>
      </c>
      <c r="C686" s="205" t="s">
        <v>1975</v>
      </c>
      <c r="D686" s="204">
        <v>6</v>
      </c>
      <c r="E686" s="206">
        <v>225.6</v>
      </c>
      <c r="F686" s="206">
        <v>1353.6</v>
      </c>
      <c r="G686" s="173">
        <f>IFERROR(VLOOKUP(B686,'[1]ВОМ КГ-3 СОЭКС'!$C$3:$K$2063,9,0),"-")</f>
        <v>6</v>
      </c>
      <c r="H686" s="174">
        <f>IFERROR(VLOOKUP(B686,'[1]ВОМ КГ-3 СОЭКС'!$C$3:$L$2063,10,0),"-")</f>
        <v>1353.6</v>
      </c>
      <c r="I686" s="175" t="str">
        <f>IFERROR(VLOOKUP(B686,[2]Отгрузки!$B$313:$C$510,2,0),"-")</f>
        <v>-</v>
      </c>
      <c r="J686" s="176" t="str">
        <f t="shared" si="109"/>
        <v>-</v>
      </c>
      <c r="K686" s="179" t="str">
        <f>IFERROR(VLOOKUP(B686,'[3]08.10.25'!$B$305:$C$502,2,0),"-")</f>
        <v>-</v>
      </c>
      <c r="L686" s="180" t="str">
        <f t="shared" si="100"/>
        <v>-</v>
      </c>
      <c r="M686" s="181" t="str">
        <f t="shared" si="101"/>
        <v>-</v>
      </c>
      <c r="N686" s="214" t="str">
        <f t="shared" si="102"/>
        <v>-</v>
      </c>
      <c r="O686" s="220">
        <f t="shared" si="103"/>
        <v>6</v>
      </c>
      <c r="P686" s="221">
        <f t="shared" si="104"/>
        <v>1353.6</v>
      </c>
      <c r="Q686" s="217" t="str">
        <f>IFERROR(VLOOKUP(B686,'[4]Выполнение 1'!$B$7:$D$236,3,0),"-")</f>
        <v>-</v>
      </c>
      <c r="R686" s="178" t="str">
        <f t="shared" si="105"/>
        <v>-</v>
      </c>
      <c r="S686" s="177"/>
      <c r="T686" s="184">
        <f t="shared" si="106"/>
        <v>0</v>
      </c>
      <c r="U686" s="224">
        <v>0</v>
      </c>
      <c r="V686" s="241">
        <v>0</v>
      </c>
      <c r="W686" s="246" t="s">
        <v>5183</v>
      </c>
      <c r="X686" s="246" t="s">
        <v>5183</v>
      </c>
      <c r="Y686" s="247">
        <f t="shared" si="107"/>
        <v>0</v>
      </c>
      <c r="Z686" s="247">
        <f t="shared" si="108"/>
        <v>0</v>
      </c>
      <c r="AA686" s="227" t="str">
        <f>IFERROR(VLOOKUP(B686,[5]Поставка!$B$3:$AA$2063,26,0),"-")</f>
        <v>-</v>
      </c>
      <c r="AB686" s="229" t="str">
        <f>IFERROR(VLOOKUP(C686,'[6]Приложение №1'!$C$7:$F$124,4,0),"-")</f>
        <v>-</v>
      </c>
    </row>
    <row r="687" spans="1:28" s="207" customFormat="1" x14ac:dyDescent="0.25">
      <c r="A687" s="204" t="s">
        <v>361</v>
      </c>
      <c r="B687" s="205" t="s">
        <v>1976</v>
      </c>
      <c r="C687" s="205" t="s">
        <v>1977</v>
      </c>
      <c r="D687" s="204">
        <v>1</v>
      </c>
      <c r="E687" s="206">
        <v>1192.7</v>
      </c>
      <c r="F687" s="206">
        <v>1192.7</v>
      </c>
      <c r="G687" s="173">
        <f>IFERROR(VLOOKUP(B687,'[1]ВОМ КГ-3 СОЭКС'!$C$3:$K$2063,9,0),"-")</f>
        <v>1</v>
      </c>
      <c r="H687" s="174">
        <f>IFERROR(VLOOKUP(B687,'[1]ВОМ КГ-3 СОЭКС'!$C$3:$L$2063,10,0),"-")</f>
        <v>1192.7</v>
      </c>
      <c r="I687" s="175">
        <f>IFERROR(VLOOKUP(B687,[2]Отгрузки!$B$313:$C$510,2,0),"-")</f>
        <v>2</v>
      </c>
      <c r="J687" s="176">
        <f t="shared" si="109"/>
        <v>2385.4</v>
      </c>
      <c r="K687" s="179">
        <f>IFERROR(VLOOKUP(B687,'[3]08.10.25'!$B$305:$C$502,2,0),"-")</f>
        <v>1</v>
      </c>
      <c r="L687" s="180">
        <f t="shared" si="100"/>
        <v>1192.7</v>
      </c>
      <c r="M687" s="181">
        <f t="shared" si="101"/>
        <v>-1</v>
      </c>
      <c r="N687" s="214">
        <f t="shared" si="102"/>
        <v>-1192.7</v>
      </c>
      <c r="O687" s="220">
        <f t="shared" si="103"/>
        <v>0</v>
      </c>
      <c r="P687" s="221">
        <f t="shared" si="104"/>
        <v>0</v>
      </c>
      <c r="Q687" s="217" t="str">
        <f>IFERROR(VLOOKUP(B687,'[4]Выполнение 1'!$B$7:$D$236,3,0),"-")</f>
        <v>-</v>
      </c>
      <c r="R687" s="178" t="str">
        <f t="shared" si="105"/>
        <v>-</v>
      </c>
      <c r="S687" s="177"/>
      <c r="T687" s="184">
        <f t="shared" si="106"/>
        <v>0</v>
      </c>
      <c r="U687" s="224">
        <v>0</v>
      </c>
      <c r="V687" s="241">
        <v>0</v>
      </c>
      <c r="W687" s="246" t="s">
        <v>5183</v>
      </c>
      <c r="X687" s="246" t="s">
        <v>5183</v>
      </c>
      <c r="Y687" s="247">
        <f t="shared" si="107"/>
        <v>0</v>
      </c>
      <c r="Z687" s="247">
        <f t="shared" si="108"/>
        <v>0</v>
      </c>
      <c r="AA687" s="227" t="str">
        <f>IFERROR(VLOOKUP(B687,[5]Поставка!$B$3:$AA$2063,26,0),"-")</f>
        <v>-</v>
      </c>
      <c r="AB687" s="229" t="str">
        <f>IFERROR(VLOOKUP(C687,'[6]Приложение №1'!$C$7:$F$124,4,0),"-")</f>
        <v>-</v>
      </c>
    </row>
    <row r="688" spans="1:28" s="207" customFormat="1" x14ac:dyDescent="0.25">
      <c r="A688" s="204" t="s">
        <v>364</v>
      </c>
      <c r="B688" s="205" t="s">
        <v>1978</v>
      </c>
      <c r="C688" s="205" t="s">
        <v>1979</v>
      </c>
      <c r="D688" s="204">
        <v>16</v>
      </c>
      <c r="E688" s="206">
        <v>247</v>
      </c>
      <c r="F688" s="206">
        <v>3952</v>
      </c>
      <c r="G688" s="173">
        <f>IFERROR(VLOOKUP(B688,'[1]ВОМ КГ-3 СОЭКС'!$C$3:$K$2063,9,0),"-")</f>
        <v>13</v>
      </c>
      <c r="H688" s="174">
        <f>IFERROR(VLOOKUP(B688,'[1]ВОМ КГ-3 СОЭКС'!$C$3:$L$2063,10,0),"-")</f>
        <v>3211</v>
      </c>
      <c r="I688" s="175" t="str">
        <f>IFERROR(VLOOKUP(B688,[2]Отгрузки!$B$313:$C$510,2,0),"-")</f>
        <v>-</v>
      </c>
      <c r="J688" s="176" t="str">
        <f t="shared" si="109"/>
        <v>-</v>
      </c>
      <c r="K688" s="179" t="str">
        <f>IFERROR(VLOOKUP(B688,'[3]08.10.25'!$B$305:$C$502,2,0),"-")</f>
        <v>-</v>
      </c>
      <c r="L688" s="180" t="str">
        <f t="shared" si="100"/>
        <v>-</v>
      </c>
      <c r="M688" s="181" t="str">
        <f t="shared" si="101"/>
        <v>-</v>
      </c>
      <c r="N688" s="214" t="str">
        <f t="shared" si="102"/>
        <v>-</v>
      </c>
      <c r="O688" s="220">
        <f t="shared" si="103"/>
        <v>13</v>
      </c>
      <c r="P688" s="221">
        <f t="shared" si="104"/>
        <v>3211</v>
      </c>
      <c r="Q688" s="217" t="str">
        <f>IFERROR(VLOOKUP(B688,'[4]Выполнение 1'!$B$7:$D$236,3,0),"-")</f>
        <v>-</v>
      </c>
      <c r="R688" s="178" t="str">
        <f t="shared" si="105"/>
        <v>-</v>
      </c>
      <c r="S688" s="177"/>
      <c r="T688" s="184">
        <f t="shared" si="106"/>
        <v>0</v>
      </c>
      <c r="U688" s="224">
        <v>3</v>
      </c>
      <c r="V688" s="241">
        <v>741</v>
      </c>
      <c r="W688" s="246">
        <v>3</v>
      </c>
      <c r="X688" s="246">
        <v>741</v>
      </c>
      <c r="Y688" s="247">
        <f t="shared" si="107"/>
        <v>0</v>
      </c>
      <c r="Z688" s="247">
        <f t="shared" si="108"/>
        <v>0</v>
      </c>
      <c r="AA688" s="227" t="str">
        <f>IFERROR(VLOOKUP(B688,[5]Поставка!$B$3:$AA$2063,26,0),"-")</f>
        <v>-</v>
      </c>
      <c r="AB688" s="229" t="str">
        <f>IFERROR(VLOOKUP(C688,'[6]Приложение №1'!$C$7:$F$124,4,0),"-")</f>
        <v>-</v>
      </c>
    </row>
    <row r="689" spans="1:28" s="207" customFormat="1" x14ac:dyDescent="0.25">
      <c r="A689" s="204" t="s">
        <v>367</v>
      </c>
      <c r="B689" s="205" t="s">
        <v>1980</v>
      </c>
      <c r="C689" s="205" t="s">
        <v>1981</v>
      </c>
      <c r="D689" s="204">
        <v>14</v>
      </c>
      <c r="E689" s="206">
        <v>1190.4000000000001</v>
      </c>
      <c r="F689" s="206">
        <v>16665.599999999999</v>
      </c>
      <c r="G689" s="173">
        <f>IFERROR(VLOOKUP(B689,'[1]ВОМ КГ-3 СОЭКС'!$C$3:$K$2063,9,0),"-")</f>
        <v>14</v>
      </c>
      <c r="H689" s="174">
        <f>IFERROR(VLOOKUP(B689,'[1]ВОМ КГ-3 СОЭКС'!$C$3:$L$2063,10,0),"-")</f>
        <v>16665.600000000002</v>
      </c>
      <c r="I689" s="175">
        <f>IFERROR(VLOOKUP(B689,[2]Отгрузки!$B$313:$C$510,2,0),"-")</f>
        <v>14</v>
      </c>
      <c r="J689" s="176">
        <f t="shared" si="109"/>
        <v>16665.600000000002</v>
      </c>
      <c r="K689" s="179">
        <f>IFERROR(VLOOKUP(B689,'[3]08.10.25'!$B$305:$C$502,2,0),"-")</f>
        <v>14</v>
      </c>
      <c r="L689" s="180">
        <f t="shared" si="100"/>
        <v>16665.600000000002</v>
      </c>
      <c r="M689" s="181">
        <f t="shared" si="101"/>
        <v>0</v>
      </c>
      <c r="N689" s="214">
        <f t="shared" si="102"/>
        <v>0</v>
      </c>
      <c r="O689" s="220">
        <f t="shared" si="103"/>
        <v>0</v>
      </c>
      <c r="P689" s="221">
        <f t="shared" si="104"/>
        <v>0</v>
      </c>
      <c r="Q689" s="217" t="str">
        <f>IFERROR(VLOOKUP(B689,'[4]Выполнение 1'!$B$7:$D$236,3,0),"-")</f>
        <v>-</v>
      </c>
      <c r="R689" s="178" t="str">
        <f t="shared" si="105"/>
        <v>-</v>
      </c>
      <c r="S689" s="177"/>
      <c r="T689" s="184">
        <f t="shared" si="106"/>
        <v>0</v>
      </c>
      <c r="U689" s="224">
        <v>0</v>
      </c>
      <c r="V689" s="247">
        <v>0</v>
      </c>
      <c r="W689" s="246" t="s">
        <v>5183</v>
      </c>
      <c r="X689" s="246" t="s">
        <v>5183</v>
      </c>
      <c r="Y689" s="247">
        <f t="shared" si="107"/>
        <v>0</v>
      </c>
      <c r="Z689" s="247">
        <f t="shared" si="108"/>
        <v>0</v>
      </c>
      <c r="AA689" s="227">
        <f>IFERROR(VLOOKUP(B689,[5]Поставка!$B$3:$AA$2063,26,0),"-")</f>
        <v>13094.400000000001</v>
      </c>
      <c r="AB689" s="229">
        <f>IFERROR(VLOOKUP(C689,'[6]Приложение №1'!$C$7:$F$124,4,0),"-")</f>
        <v>9.523200000000001</v>
      </c>
    </row>
    <row r="690" spans="1:28" s="207" customFormat="1" x14ac:dyDescent="0.25">
      <c r="A690" s="204" t="s">
        <v>370</v>
      </c>
      <c r="B690" s="205" t="s">
        <v>1982</v>
      </c>
      <c r="C690" s="205" t="s">
        <v>1983</v>
      </c>
      <c r="D690" s="204">
        <v>1</v>
      </c>
      <c r="E690" s="206">
        <v>1192.7</v>
      </c>
      <c r="F690" s="206">
        <v>1192.7</v>
      </c>
      <c r="G690" s="173">
        <f>IFERROR(VLOOKUP(B690,'[1]ВОМ КГ-3 СОЭКС'!$C$3:$K$2063,9,0),"-")</f>
        <v>1</v>
      </c>
      <c r="H690" s="174">
        <f>IFERROR(VLOOKUP(B690,'[1]ВОМ КГ-3 СОЭКС'!$C$3:$L$2063,10,0),"-")</f>
        <v>1192.7</v>
      </c>
      <c r="I690" s="175">
        <f>IFERROR(VLOOKUP(B690,[2]Отгрузки!$B$313:$C$510,2,0),"-")</f>
        <v>1</v>
      </c>
      <c r="J690" s="176">
        <f t="shared" si="109"/>
        <v>1192.7</v>
      </c>
      <c r="K690" s="179">
        <f>IFERROR(VLOOKUP(B690,'[3]08.10.25'!$B$305:$C$502,2,0),"-")</f>
        <v>1</v>
      </c>
      <c r="L690" s="180">
        <f t="shared" si="100"/>
        <v>1192.7</v>
      </c>
      <c r="M690" s="181">
        <f t="shared" si="101"/>
        <v>0</v>
      </c>
      <c r="N690" s="214">
        <f t="shared" si="102"/>
        <v>0</v>
      </c>
      <c r="O690" s="220">
        <f t="shared" si="103"/>
        <v>0</v>
      </c>
      <c r="P690" s="221">
        <f t="shared" si="104"/>
        <v>0</v>
      </c>
      <c r="Q690" s="217" t="str">
        <f>IFERROR(VLOOKUP(B690,'[4]Выполнение 1'!$B$7:$D$236,3,0),"-")</f>
        <v>-</v>
      </c>
      <c r="R690" s="178" t="str">
        <f t="shared" si="105"/>
        <v>-</v>
      </c>
      <c r="S690" s="177"/>
      <c r="T690" s="184">
        <f t="shared" si="106"/>
        <v>0</v>
      </c>
      <c r="U690" s="224">
        <v>0</v>
      </c>
      <c r="V690" s="241">
        <v>0</v>
      </c>
      <c r="W690" s="246" t="s">
        <v>5183</v>
      </c>
      <c r="X690" s="246" t="s">
        <v>5183</v>
      </c>
      <c r="Y690" s="247">
        <f t="shared" si="107"/>
        <v>0</v>
      </c>
      <c r="Z690" s="247">
        <f t="shared" si="108"/>
        <v>0</v>
      </c>
      <c r="AA690" s="227">
        <f>IFERROR(VLOOKUP(B690,[5]Поставка!$B$3:$AA$2063,26,0),"-")</f>
        <v>1192.7</v>
      </c>
      <c r="AB690" s="229">
        <f>IFERROR(VLOOKUP(C690,'[6]Приложение №1'!$C$7:$F$124,4,0),"-")</f>
        <v>1.1927000000000001</v>
      </c>
    </row>
    <row r="691" spans="1:28" s="207" customFormat="1" x14ac:dyDescent="0.25">
      <c r="A691" s="204" t="s">
        <v>373</v>
      </c>
      <c r="B691" s="205" t="s">
        <v>1984</v>
      </c>
      <c r="C691" s="205" t="s">
        <v>1985</v>
      </c>
      <c r="D691" s="204">
        <v>2</v>
      </c>
      <c r="E691" s="206">
        <v>1215</v>
      </c>
      <c r="F691" s="206">
        <v>2430</v>
      </c>
      <c r="G691" s="173">
        <f>IFERROR(VLOOKUP(B691,'[1]ВОМ КГ-3 СОЭКС'!$C$3:$K$2063,9,0),"-")</f>
        <v>2</v>
      </c>
      <c r="H691" s="174">
        <f>IFERROR(VLOOKUP(B691,'[1]ВОМ КГ-3 СОЭКС'!$C$3:$L$2063,10,0),"-")</f>
        <v>2430</v>
      </c>
      <c r="I691" s="175">
        <f>IFERROR(VLOOKUP(B691,[2]Отгрузки!$B$313:$C$510,2,0),"-")</f>
        <v>2</v>
      </c>
      <c r="J691" s="176">
        <f t="shared" si="109"/>
        <v>2430</v>
      </c>
      <c r="K691" s="179">
        <f>IFERROR(VLOOKUP(B691,'[3]08.10.25'!$B$305:$C$502,2,0),"-")</f>
        <v>2</v>
      </c>
      <c r="L691" s="180">
        <f t="shared" si="100"/>
        <v>2430</v>
      </c>
      <c r="M691" s="181">
        <f t="shared" si="101"/>
        <v>0</v>
      </c>
      <c r="N691" s="214">
        <f t="shared" si="102"/>
        <v>0</v>
      </c>
      <c r="O691" s="220">
        <f t="shared" si="103"/>
        <v>0</v>
      </c>
      <c r="P691" s="221">
        <f t="shared" si="104"/>
        <v>0</v>
      </c>
      <c r="Q691" s="217" t="str">
        <f>IFERROR(VLOOKUP(B691,'[4]Выполнение 1'!$B$7:$D$236,3,0),"-")</f>
        <v>-</v>
      </c>
      <c r="R691" s="178" t="str">
        <f t="shared" si="105"/>
        <v>-</v>
      </c>
      <c r="S691" s="177"/>
      <c r="T691" s="184">
        <f t="shared" si="106"/>
        <v>0</v>
      </c>
      <c r="U691" s="224">
        <v>0</v>
      </c>
      <c r="V691" s="241">
        <v>0</v>
      </c>
      <c r="W691" s="246" t="s">
        <v>5183</v>
      </c>
      <c r="X691" s="246" t="s">
        <v>5183</v>
      </c>
      <c r="Y691" s="247">
        <f t="shared" si="107"/>
        <v>0</v>
      </c>
      <c r="Z691" s="247">
        <f t="shared" si="108"/>
        <v>0</v>
      </c>
      <c r="AA691" s="227">
        <f>IFERROR(VLOOKUP(B691,[5]Поставка!$B$3:$AA$2063,26,0),"-")</f>
        <v>2430</v>
      </c>
      <c r="AB691" s="229">
        <f>IFERROR(VLOOKUP(C691,'[6]Приложение №1'!$C$7:$F$124,4,0),"-")</f>
        <v>1.2150000000000001</v>
      </c>
    </row>
    <row r="692" spans="1:28" s="207" customFormat="1" x14ac:dyDescent="0.25">
      <c r="A692" s="204" t="s">
        <v>376</v>
      </c>
      <c r="B692" s="205" t="s">
        <v>1986</v>
      </c>
      <c r="C692" s="205" t="s">
        <v>1987</v>
      </c>
      <c r="D692" s="204">
        <v>2</v>
      </c>
      <c r="E692" s="206">
        <v>258.10000000000002</v>
      </c>
      <c r="F692" s="206">
        <v>516.20000000000005</v>
      </c>
      <c r="G692" s="173">
        <f>IFERROR(VLOOKUP(B692,'[1]ВОМ КГ-3 СОЭКС'!$C$3:$K$2063,9,0),"-")</f>
        <v>2</v>
      </c>
      <c r="H692" s="174">
        <f>IFERROR(VLOOKUP(B692,'[1]ВОМ КГ-3 СОЭКС'!$C$3:$L$2063,10,0),"-")</f>
        <v>516.20000000000005</v>
      </c>
      <c r="I692" s="175" t="str">
        <f>IFERROR(VLOOKUP(B692,[2]Отгрузки!$B$313:$C$510,2,0),"-")</f>
        <v>-</v>
      </c>
      <c r="J692" s="176" t="str">
        <f t="shared" si="109"/>
        <v>-</v>
      </c>
      <c r="K692" s="179" t="str">
        <f>IFERROR(VLOOKUP(B692,'[3]08.10.25'!$B$305:$C$502,2,0),"-")</f>
        <v>-</v>
      </c>
      <c r="L692" s="180" t="str">
        <f t="shared" si="100"/>
        <v>-</v>
      </c>
      <c r="M692" s="181" t="str">
        <f t="shared" si="101"/>
        <v>-</v>
      </c>
      <c r="N692" s="214" t="str">
        <f t="shared" si="102"/>
        <v>-</v>
      </c>
      <c r="O692" s="220">
        <f t="shared" si="103"/>
        <v>2</v>
      </c>
      <c r="P692" s="221">
        <f t="shared" si="104"/>
        <v>516.20000000000005</v>
      </c>
      <c r="Q692" s="217" t="str">
        <f>IFERROR(VLOOKUP(B692,'[4]Выполнение 1'!$B$7:$D$236,3,0),"-")</f>
        <v>-</v>
      </c>
      <c r="R692" s="178" t="str">
        <f t="shared" si="105"/>
        <v>-</v>
      </c>
      <c r="S692" s="177"/>
      <c r="T692" s="184">
        <f t="shared" si="106"/>
        <v>0</v>
      </c>
      <c r="U692" s="224">
        <v>0</v>
      </c>
      <c r="V692" s="241">
        <v>0</v>
      </c>
      <c r="W692" s="246" t="s">
        <v>5183</v>
      </c>
      <c r="X692" s="246" t="s">
        <v>5183</v>
      </c>
      <c r="Y692" s="247">
        <f t="shared" si="107"/>
        <v>0</v>
      </c>
      <c r="Z692" s="247">
        <f t="shared" si="108"/>
        <v>0</v>
      </c>
      <c r="AA692" s="227" t="str">
        <f>IFERROR(VLOOKUP(B692,[5]Поставка!$B$3:$AA$2063,26,0),"-")</f>
        <v>-</v>
      </c>
      <c r="AB692" s="229" t="str">
        <f>IFERROR(VLOOKUP(C692,'[6]Приложение №1'!$C$7:$F$124,4,0),"-")</f>
        <v>-</v>
      </c>
    </row>
    <row r="693" spans="1:28" s="207" customFormat="1" x14ac:dyDescent="0.25">
      <c r="A693" s="204" t="s">
        <v>379</v>
      </c>
      <c r="B693" s="205" t="s">
        <v>1988</v>
      </c>
      <c r="C693" s="205" t="s">
        <v>1989</v>
      </c>
      <c r="D693" s="204">
        <v>2</v>
      </c>
      <c r="E693" s="206">
        <v>1219.4000000000001</v>
      </c>
      <c r="F693" s="206">
        <v>2438.8000000000002</v>
      </c>
      <c r="G693" s="173">
        <f>IFERROR(VLOOKUP(B693,'[1]ВОМ КГ-3 СОЭКС'!$C$3:$K$2063,9,0),"-")</f>
        <v>2</v>
      </c>
      <c r="H693" s="174">
        <f>IFERROR(VLOOKUP(B693,'[1]ВОМ КГ-3 СОЭКС'!$C$3:$L$2063,10,0),"-")</f>
        <v>2438.8000000000002</v>
      </c>
      <c r="I693" s="175">
        <f>IFERROR(VLOOKUP(B693,[2]Отгрузки!$B$313:$C$510,2,0),"-")</f>
        <v>2</v>
      </c>
      <c r="J693" s="176">
        <f t="shared" si="109"/>
        <v>2438.8000000000002</v>
      </c>
      <c r="K693" s="179">
        <f>IFERROR(VLOOKUP(B693,'[3]08.10.25'!$B$305:$C$502,2,0),"-")</f>
        <v>2</v>
      </c>
      <c r="L693" s="180">
        <f t="shared" si="100"/>
        <v>2438.8000000000002</v>
      </c>
      <c r="M693" s="181">
        <f t="shared" si="101"/>
        <v>0</v>
      </c>
      <c r="N693" s="214">
        <f t="shared" si="102"/>
        <v>0</v>
      </c>
      <c r="O693" s="220">
        <f t="shared" si="103"/>
        <v>0</v>
      </c>
      <c r="P693" s="221">
        <f t="shared" si="104"/>
        <v>0</v>
      </c>
      <c r="Q693" s="217" t="str">
        <f>IFERROR(VLOOKUP(B693,'[4]Выполнение 1'!$B$7:$D$236,3,0),"-")</f>
        <v>-</v>
      </c>
      <c r="R693" s="178" t="str">
        <f t="shared" si="105"/>
        <v>-</v>
      </c>
      <c r="S693" s="177"/>
      <c r="T693" s="184">
        <f t="shared" si="106"/>
        <v>0</v>
      </c>
      <c r="U693" s="224">
        <v>0</v>
      </c>
      <c r="V693" s="241">
        <v>0</v>
      </c>
      <c r="W693" s="246" t="s">
        <v>5183</v>
      </c>
      <c r="X693" s="246" t="s">
        <v>5183</v>
      </c>
      <c r="Y693" s="247">
        <f t="shared" si="107"/>
        <v>0</v>
      </c>
      <c r="Z693" s="247">
        <f t="shared" si="108"/>
        <v>0</v>
      </c>
      <c r="AA693" s="227">
        <f>IFERROR(VLOOKUP(B693,[5]Поставка!$B$3:$AA$2063,26,0),"-")</f>
        <v>2438.8000000000002</v>
      </c>
      <c r="AB693" s="229">
        <f>IFERROR(VLOOKUP(C693,'[6]Приложение №1'!$C$7:$F$124,4,0),"-")</f>
        <v>1.2194</v>
      </c>
    </row>
    <row r="694" spans="1:28" s="207" customFormat="1" x14ac:dyDescent="0.25">
      <c r="A694" s="204" t="s">
        <v>382</v>
      </c>
      <c r="B694" s="205" t="s">
        <v>1990</v>
      </c>
      <c r="C694" s="205" t="s">
        <v>1991</v>
      </c>
      <c r="D694" s="204">
        <v>2</v>
      </c>
      <c r="E694" s="206">
        <v>319.3</v>
      </c>
      <c r="F694" s="206">
        <v>638.6</v>
      </c>
      <c r="G694" s="173">
        <f>IFERROR(VLOOKUP(B694,'[1]ВОМ КГ-3 СОЭКС'!$C$3:$K$2063,9,0),"-")</f>
        <v>2</v>
      </c>
      <c r="H694" s="174">
        <f>IFERROR(VLOOKUP(B694,'[1]ВОМ КГ-3 СОЭКС'!$C$3:$L$2063,10,0),"-")</f>
        <v>638.6</v>
      </c>
      <c r="I694" s="175" t="str">
        <f>IFERROR(VLOOKUP(B694,[2]Отгрузки!$B$313:$C$510,2,0),"-")</f>
        <v>-</v>
      </c>
      <c r="J694" s="176" t="str">
        <f t="shared" si="109"/>
        <v>-</v>
      </c>
      <c r="K694" s="179" t="str">
        <f>IFERROR(VLOOKUP(B694,'[3]08.10.25'!$B$305:$C$502,2,0),"-")</f>
        <v>-</v>
      </c>
      <c r="L694" s="180" t="str">
        <f t="shared" si="100"/>
        <v>-</v>
      </c>
      <c r="M694" s="181" t="str">
        <f t="shared" si="101"/>
        <v>-</v>
      </c>
      <c r="N694" s="214" t="str">
        <f t="shared" si="102"/>
        <v>-</v>
      </c>
      <c r="O694" s="220">
        <f t="shared" si="103"/>
        <v>2</v>
      </c>
      <c r="P694" s="221">
        <f t="shared" si="104"/>
        <v>638.6</v>
      </c>
      <c r="Q694" s="217" t="str">
        <f>IFERROR(VLOOKUP(B694,'[4]Выполнение 1'!$B$7:$D$236,3,0),"-")</f>
        <v>-</v>
      </c>
      <c r="R694" s="178" t="str">
        <f t="shared" si="105"/>
        <v>-</v>
      </c>
      <c r="S694" s="177"/>
      <c r="T694" s="184">
        <f t="shared" si="106"/>
        <v>0</v>
      </c>
      <c r="U694" s="224">
        <v>0</v>
      </c>
      <c r="V694" s="241">
        <v>0</v>
      </c>
      <c r="W694" s="246" t="s">
        <v>5183</v>
      </c>
      <c r="X694" s="246" t="s">
        <v>5183</v>
      </c>
      <c r="Y694" s="247">
        <f t="shared" si="107"/>
        <v>0</v>
      </c>
      <c r="Z694" s="247">
        <f t="shared" si="108"/>
        <v>0</v>
      </c>
      <c r="AA694" s="227" t="str">
        <f>IFERROR(VLOOKUP(B694,[5]Поставка!$B$3:$AA$2063,26,0),"-")</f>
        <v>-</v>
      </c>
      <c r="AB694" s="229" t="str">
        <f>IFERROR(VLOOKUP(C694,'[6]Приложение №1'!$C$7:$F$124,4,0),"-")</f>
        <v>-</v>
      </c>
    </row>
    <row r="695" spans="1:28" s="207" customFormat="1" x14ac:dyDescent="0.25">
      <c r="A695" s="204" t="s">
        <v>385</v>
      </c>
      <c r="B695" s="205" t="s">
        <v>1992</v>
      </c>
      <c r="C695" s="205" t="s">
        <v>1993</v>
      </c>
      <c r="D695" s="204">
        <v>2</v>
      </c>
      <c r="E695" s="206">
        <v>1198.7</v>
      </c>
      <c r="F695" s="206">
        <v>2397.4</v>
      </c>
      <c r="G695" s="173">
        <f>IFERROR(VLOOKUP(B695,'[1]ВОМ КГ-3 СОЭКС'!$C$3:$K$2063,9,0),"-")</f>
        <v>2</v>
      </c>
      <c r="H695" s="174">
        <f>IFERROR(VLOOKUP(B695,'[1]ВОМ КГ-3 СОЭКС'!$C$3:$L$2063,10,0),"-")</f>
        <v>2397.4</v>
      </c>
      <c r="I695" s="175">
        <f>IFERROR(VLOOKUP(B695,[2]Отгрузки!$B$313:$C$510,2,0),"-")</f>
        <v>2</v>
      </c>
      <c r="J695" s="176">
        <f t="shared" si="109"/>
        <v>2397.4</v>
      </c>
      <c r="K695" s="179">
        <f>IFERROR(VLOOKUP(B695,'[3]08.10.25'!$B$305:$C$502,2,0),"-")</f>
        <v>2</v>
      </c>
      <c r="L695" s="180">
        <f t="shared" si="100"/>
        <v>2397.4</v>
      </c>
      <c r="M695" s="181">
        <f t="shared" si="101"/>
        <v>0</v>
      </c>
      <c r="N695" s="214">
        <f t="shared" si="102"/>
        <v>0</v>
      </c>
      <c r="O695" s="220">
        <f t="shared" si="103"/>
        <v>0</v>
      </c>
      <c r="P695" s="221">
        <f t="shared" si="104"/>
        <v>0</v>
      </c>
      <c r="Q695" s="217" t="str">
        <f>IFERROR(VLOOKUP(B695,'[4]Выполнение 1'!$B$7:$D$236,3,0),"-")</f>
        <v>-</v>
      </c>
      <c r="R695" s="178" t="str">
        <f t="shared" si="105"/>
        <v>-</v>
      </c>
      <c r="S695" s="177"/>
      <c r="T695" s="184">
        <f t="shared" si="106"/>
        <v>0</v>
      </c>
      <c r="U695" s="224">
        <v>0</v>
      </c>
      <c r="V695" s="241">
        <v>0</v>
      </c>
      <c r="W695" s="246" t="s">
        <v>5183</v>
      </c>
      <c r="X695" s="246" t="s">
        <v>5183</v>
      </c>
      <c r="Y695" s="247">
        <f t="shared" si="107"/>
        <v>0</v>
      </c>
      <c r="Z695" s="247">
        <f t="shared" si="108"/>
        <v>0</v>
      </c>
      <c r="AA695" s="227">
        <f>IFERROR(VLOOKUP(B695,[5]Поставка!$B$3:$AA$2063,26,0),"-")</f>
        <v>1198.7</v>
      </c>
      <c r="AB695" s="229" t="str">
        <f>IFERROR(VLOOKUP(C695,'[6]Приложение №1'!$C$7:$F$124,4,0),"-")</f>
        <v>-</v>
      </c>
    </row>
    <row r="696" spans="1:28" s="207" customFormat="1" x14ac:dyDescent="0.25">
      <c r="A696" s="204" t="s">
        <v>388</v>
      </c>
      <c r="B696" s="205" t="s">
        <v>1994</v>
      </c>
      <c r="C696" s="205" t="s">
        <v>1995</v>
      </c>
      <c r="D696" s="204">
        <v>2</v>
      </c>
      <c r="E696" s="206">
        <v>258.10000000000002</v>
      </c>
      <c r="F696" s="206">
        <v>516.20000000000005</v>
      </c>
      <c r="G696" s="173">
        <f>IFERROR(VLOOKUP(B696,'[1]ВОМ КГ-3 СОЭКС'!$C$3:$K$2063,9,0),"-")</f>
        <v>2</v>
      </c>
      <c r="H696" s="174">
        <f>IFERROR(VLOOKUP(B696,'[1]ВОМ КГ-3 СОЭКС'!$C$3:$L$2063,10,0),"-")</f>
        <v>516.20000000000005</v>
      </c>
      <c r="I696" s="175" t="str">
        <f>IFERROR(VLOOKUP(B696,[2]Отгрузки!$B$313:$C$510,2,0),"-")</f>
        <v>-</v>
      </c>
      <c r="J696" s="176" t="str">
        <f t="shared" si="109"/>
        <v>-</v>
      </c>
      <c r="K696" s="179" t="str">
        <f>IFERROR(VLOOKUP(B696,'[3]08.10.25'!$B$305:$C$502,2,0),"-")</f>
        <v>-</v>
      </c>
      <c r="L696" s="180" t="str">
        <f t="shared" si="100"/>
        <v>-</v>
      </c>
      <c r="M696" s="181" t="str">
        <f t="shared" si="101"/>
        <v>-</v>
      </c>
      <c r="N696" s="214" t="str">
        <f t="shared" si="102"/>
        <v>-</v>
      </c>
      <c r="O696" s="220">
        <f t="shared" si="103"/>
        <v>2</v>
      </c>
      <c r="P696" s="221">
        <f t="shared" si="104"/>
        <v>516.20000000000005</v>
      </c>
      <c r="Q696" s="217" t="str">
        <f>IFERROR(VLOOKUP(B696,'[4]Выполнение 1'!$B$7:$D$236,3,0),"-")</f>
        <v>-</v>
      </c>
      <c r="R696" s="178" t="str">
        <f t="shared" si="105"/>
        <v>-</v>
      </c>
      <c r="S696" s="177"/>
      <c r="T696" s="184">
        <f t="shared" si="106"/>
        <v>0</v>
      </c>
      <c r="U696" s="224">
        <v>0</v>
      </c>
      <c r="V696" s="241">
        <v>0</v>
      </c>
      <c r="W696" s="246" t="s">
        <v>5183</v>
      </c>
      <c r="X696" s="246" t="s">
        <v>5183</v>
      </c>
      <c r="Y696" s="247">
        <f t="shared" si="107"/>
        <v>0</v>
      </c>
      <c r="Z696" s="247">
        <f t="shared" si="108"/>
        <v>0</v>
      </c>
      <c r="AA696" s="227" t="str">
        <f>IFERROR(VLOOKUP(B696,[5]Поставка!$B$3:$AA$2063,26,0),"-")</f>
        <v>-</v>
      </c>
      <c r="AB696" s="229" t="str">
        <f>IFERROR(VLOOKUP(C696,'[6]Приложение №1'!$C$7:$F$124,4,0),"-")</f>
        <v>-</v>
      </c>
    </row>
    <row r="697" spans="1:28" s="207" customFormat="1" x14ac:dyDescent="0.25">
      <c r="A697" s="204" t="s">
        <v>391</v>
      </c>
      <c r="B697" s="205" t="s">
        <v>1996</v>
      </c>
      <c r="C697" s="205" t="s">
        <v>1997</v>
      </c>
      <c r="D697" s="204">
        <v>2</v>
      </c>
      <c r="E697" s="206">
        <v>1234.3</v>
      </c>
      <c r="F697" s="206">
        <v>2468.6</v>
      </c>
      <c r="G697" s="173">
        <f>IFERROR(VLOOKUP(B697,'[1]ВОМ КГ-3 СОЭКС'!$C$3:$K$2063,9,0),"-")</f>
        <v>2</v>
      </c>
      <c r="H697" s="174">
        <f>IFERROR(VLOOKUP(B697,'[1]ВОМ КГ-3 СОЭКС'!$C$3:$L$2063,10,0),"-")</f>
        <v>2468.6</v>
      </c>
      <c r="I697" s="175">
        <f>IFERROR(VLOOKUP(B697,[2]Отгрузки!$B$313:$C$510,2,0),"-")</f>
        <v>2</v>
      </c>
      <c r="J697" s="176">
        <f t="shared" si="109"/>
        <v>2468.6</v>
      </c>
      <c r="K697" s="179">
        <f>IFERROR(VLOOKUP(B697,'[3]08.10.25'!$B$305:$C$502,2,0),"-")</f>
        <v>2</v>
      </c>
      <c r="L697" s="180">
        <f t="shared" si="100"/>
        <v>2468.6</v>
      </c>
      <c r="M697" s="181">
        <f t="shared" si="101"/>
        <v>0</v>
      </c>
      <c r="N697" s="214">
        <f t="shared" si="102"/>
        <v>0</v>
      </c>
      <c r="O697" s="220">
        <f t="shared" si="103"/>
        <v>0</v>
      </c>
      <c r="P697" s="221">
        <f t="shared" si="104"/>
        <v>0</v>
      </c>
      <c r="Q697" s="217" t="str">
        <f>IFERROR(VLOOKUP(B697,'[4]Выполнение 1'!$B$7:$D$236,3,0),"-")</f>
        <v>-</v>
      </c>
      <c r="R697" s="178" t="str">
        <f t="shared" si="105"/>
        <v>-</v>
      </c>
      <c r="S697" s="177"/>
      <c r="T697" s="184">
        <f t="shared" si="106"/>
        <v>0</v>
      </c>
      <c r="U697" s="224">
        <v>0</v>
      </c>
      <c r="V697" s="241">
        <v>0</v>
      </c>
      <c r="W697" s="246" t="s">
        <v>5183</v>
      </c>
      <c r="X697" s="246" t="s">
        <v>5183</v>
      </c>
      <c r="Y697" s="247">
        <f t="shared" si="107"/>
        <v>0</v>
      </c>
      <c r="Z697" s="247">
        <f t="shared" si="108"/>
        <v>0</v>
      </c>
      <c r="AA697" s="227">
        <f>IFERROR(VLOOKUP(B697,[5]Поставка!$B$3:$AA$2063,26,0),"-")</f>
        <v>2468.6</v>
      </c>
      <c r="AB697" s="229">
        <f>IFERROR(VLOOKUP(C697,'[6]Приложение №1'!$C$7:$F$124,4,0),"-")</f>
        <v>1.2343</v>
      </c>
    </row>
    <row r="698" spans="1:28" s="207" customFormat="1" x14ac:dyDescent="0.25">
      <c r="A698" s="204" t="s">
        <v>394</v>
      </c>
      <c r="B698" s="205" t="s">
        <v>1998</v>
      </c>
      <c r="C698" s="205" t="s">
        <v>1999</v>
      </c>
      <c r="D698" s="204">
        <v>2</v>
      </c>
      <c r="E698" s="206">
        <v>1753.2</v>
      </c>
      <c r="F698" s="206">
        <v>3506.4</v>
      </c>
      <c r="G698" s="173">
        <f>IFERROR(VLOOKUP(B698,'[1]ВОМ КГ-3 СОЭКС'!$C$3:$K$2063,9,0),"-")</f>
        <v>2</v>
      </c>
      <c r="H698" s="174">
        <f>IFERROR(VLOOKUP(B698,'[1]ВОМ КГ-3 СОЭКС'!$C$3:$L$2063,10,0),"-")</f>
        <v>3506.4</v>
      </c>
      <c r="I698" s="175">
        <f>IFERROR(VLOOKUP(B698,[2]Отгрузки!$B$313:$C$510,2,0),"-")</f>
        <v>2</v>
      </c>
      <c r="J698" s="176">
        <f t="shared" si="109"/>
        <v>3506.4</v>
      </c>
      <c r="K698" s="183">
        <f>IFERROR(VLOOKUP(B698,'[3]08.10.25'!$B$305:$C$502,2,0),"-")</f>
        <v>2</v>
      </c>
      <c r="L698" s="180">
        <f t="shared" si="100"/>
        <v>3506.4</v>
      </c>
      <c r="M698" s="181">
        <f t="shared" si="101"/>
        <v>0</v>
      </c>
      <c r="N698" s="214">
        <f t="shared" si="102"/>
        <v>0</v>
      </c>
      <c r="O698" s="220">
        <f t="shared" si="103"/>
        <v>0</v>
      </c>
      <c r="P698" s="221">
        <f t="shared" si="104"/>
        <v>0</v>
      </c>
      <c r="Q698" s="217" t="str">
        <f>IFERROR(VLOOKUP(B698,'[4]Выполнение 1'!$B$7:$D$236,3,0),"-")</f>
        <v>-</v>
      </c>
      <c r="R698" s="178" t="str">
        <f t="shared" si="105"/>
        <v>-</v>
      </c>
      <c r="S698" s="177"/>
      <c r="T698" s="184">
        <f t="shared" si="106"/>
        <v>0</v>
      </c>
      <c r="U698" s="224">
        <v>0</v>
      </c>
      <c r="V698" s="241">
        <v>0</v>
      </c>
      <c r="W698" s="246" t="s">
        <v>5183</v>
      </c>
      <c r="X698" s="246" t="s">
        <v>5183</v>
      </c>
      <c r="Y698" s="247">
        <f t="shared" si="107"/>
        <v>0</v>
      </c>
      <c r="Z698" s="247">
        <f t="shared" si="108"/>
        <v>0</v>
      </c>
      <c r="AA698" s="227" t="str">
        <f>IFERROR(VLOOKUP(B698,[5]Поставка!$B$3:$AA$2063,26,0),"-")</f>
        <v>-</v>
      </c>
      <c r="AB698" s="229">
        <f>IFERROR(VLOOKUP(C698,'[6]Приложение №1'!$C$7:$F$124,4,0),"-")</f>
        <v>3.5064000000000002</v>
      </c>
    </row>
    <row r="699" spans="1:28" s="260" customFormat="1" x14ac:dyDescent="0.25">
      <c r="A699" s="271" t="s">
        <v>397</v>
      </c>
      <c r="B699" s="272" t="s">
        <v>2000</v>
      </c>
      <c r="C699" s="272" t="s">
        <v>2001</v>
      </c>
      <c r="D699" s="271">
        <v>20</v>
      </c>
      <c r="E699" s="273">
        <v>1764.7</v>
      </c>
      <c r="F699" s="273">
        <v>35294</v>
      </c>
      <c r="G699" s="261">
        <f>IFERROR(VLOOKUP(B699,'[1]ВОМ КГ-3 СОЭКС'!$C$3:$K$2063,9,0),"-")</f>
        <v>14</v>
      </c>
      <c r="H699" s="263">
        <f>IFERROR(VLOOKUP(B699,'[1]ВОМ КГ-3 СОЭКС'!$C$3:$L$2063,10,0),"-")</f>
        <v>24705.8</v>
      </c>
      <c r="I699" s="261">
        <f>IFERROR(VLOOKUP(B699,[2]Отгрузки!$B$313:$C$510,2,0),"-")</f>
        <v>15</v>
      </c>
      <c r="J699" s="264">
        <f t="shared" si="109"/>
        <v>26470.5</v>
      </c>
      <c r="K699" s="278">
        <v>14</v>
      </c>
      <c r="L699" s="265">
        <f t="shared" si="100"/>
        <v>24705.8</v>
      </c>
      <c r="M699" s="261">
        <f t="shared" si="101"/>
        <v>-1</v>
      </c>
      <c r="N699" s="264">
        <f t="shared" si="102"/>
        <v>-1764.7</v>
      </c>
      <c r="O699" s="266">
        <f t="shared" si="103"/>
        <v>0</v>
      </c>
      <c r="P699" s="267">
        <f t="shared" si="104"/>
        <v>0</v>
      </c>
      <c r="Q699" s="268">
        <f>IFERROR(VLOOKUP(B699,'[4]Выполнение 1'!$B$7:$D$236,3,0),"-")</f>
        <v>6</v>
      </c>
      <c r="R699" s="264">
        <f t="shared" si="105"/>
        <v>10588.2</v>
      </c>
      <c r="S699" s="261">
        <v>6</v>
      </c>
      <c r="T699" s="264">
        <f t="shared" si="106"/>
        <v>10588.2</v>
      </c>
      <c r="U699" s="269">
        <v>0</v>
      </c>
      <c r="V699" s="277">
        <v>0</v>
      </c>
      <c r="W699" s="263">
        <v>6</v>
      </c>
      <c r="X699" s="263">
        <v>10588.2</v>
      </c>
      <c r="Y699" s="270">
        <f t="shared" si="107"/>
        <v>6</v>
      </c>
      <c r="Z699" s="270">
        <f t="shared" si="108"/>
        <v>10588.2</v>
      </c>
      <c r="AA699" s="268" t="str">
        <f>IFERROR(VLOOKUP(B699,[5]Поставка!$B$3:$AA$2063,26,0),"-")</f>
        <v>-</v>
      </c>
      <c r="AB699" s="261">
        <f>IFERROR(VLOOKUP(C699,'[6]Приложение №1'!$C$7:$F$124,4,0),"-")</f>
        <v>24.7058</v>
      </c>
    </row>
    <row r="700" spans="1:28" s="207" customFormat="1" x14ac:dyDescent="0.25">
      <c r="A700" s="204" t="s">
        <v>400</v>
      </c>
      <c r="B700" s="205" t="s">
        <v>2002</v>
      </c>
      <c r="C700" s="205" t="s">
        <v>2003</v>
      </c>
      <c r="D700" s="204">
        <v>1</v>
      </c>
      <c r="E700" s="206">
        <v>1772.8</v>
      </c>
      <c r="F700" s="206">
        <v>1772.8</v>
      </c>
      <c r="G700" s="173">
        <f>IFERROR(VLOOKUP(B700,'[1]ВОМ КГ-3 СОЭКС'!$C$3:$K$2063,9,0),"-")</f>
        <v>1</v>
      </c>
      <c r="H700" s="174">
        <f>IFERROR(VLOOKUP(B700,'[1]ВОМ КГ-3 СОЭКС'!$C$3:$L$2063,10,0),"-")</f>
        <v>1772.8</v>
      </c>
      <c r="I700" s="175">
        <f>IFERROR(VLOOKUP(B700,[2]Отгрузки!$B$313:$C$510,2,0),"-")</f>
        <v>1</v>
      </c>
      <c r="J700" s="176">
        <f t="shared" si="109"/>
        <v>1772.8</v>
      </c>
      <c r="K700" s="187">
        <f>IFERROR(VLOOKUP(B700,'[3]08.10.25'!$B$305:$C$502,2,0),"-")</f>
        <v>1</v>
      </c>
      <c r="L700" s="180">
        <f t="shared" si="100"/>
        <v>1772.8</v>
      </c>
      <c r="M700" s="181">
        <f t="shared" si="101"/>
        <v>0</v>
      </c>
      <c r="N700" s="214">
        <f t="shared" si="102"/>
        <v>0</v>
      </c>
      <c r="O700" s="220">
        <f t="shared" si="103"/>
        <v>0</v>
      </c>
      <c r="P700" s="221">
        <f t="shared" si="104"/>
        <v>0</v>
      </c>
      <c r="Q700" s="217" t="str">
        <f>IFERROR(VLOOKUP(B700,'[4]Выполнение 1'!$B$7:$D$236,3,0),"-")</f>
        <v>-</v>
      </c>
      <c r="R700" s="178" t="str">
        <f t="shared" si="105"/>
        <v>-</v>
      </c>
      <c r="S700" s="177"/>
      <c r="T700" s="184">
        <f t="shared" si="106"/>
        <v>0</v>
      </c>
      <c r="U700" s="224">
        <v>0</v>
      </c>
      <c r="V700" s="241">
        <v>0</v>
      </c>
      <c r="W700" s="246" t="s">
        <v>5183</v>
      </c>
      <c r="X700" s="246" t="s">
        <v>5183</v>
      </c>
      <c r="Y700" s="247">
        <f t="shared" si="107"/>
        <v>0</v>
      </c>
      <c r="Z700" s="247">
        <f t="shared" si="108"/>
        <v>0</v>
      </c>
      <c r="AA700" s="227">
        <f>IFERROR(VLOOKUP(B700,[5]Поставка!$B$3:$AA$2063,26,0),"-")</f>
        <v>1772.8</v>
      </c>
      <c r="AB700" s="229" t="str">
        <f>IFERROR(VLOOKUP(C700,'[6]Приложение №1'!$C$7:$F$124,4,0),"-")</f>
        <v>-</v>
      </c>
    </row>
    <row r="701" spans="1:28" s="207" customFormat="1" x14ac:dyDescent="0.25">
      <c r="A701" s="204" t="s">
        <v>403</v>
      </c>
      <c r="B701" s="205" t="s">
        <v>2004</v>
      </c>
      <c r="C701" s="205" t="s">
        <v>2005</v>
      </c>
      <c r="D701" s="204">
        <v>1</v>
      </c>
      <c r="E701" s="206">
        <v>1772.8</v>
      </c>
      <c r="F701" s="206">
        <v>1772.8</v>
      </c>
      <c r="G701" s="173">
        <f>IFERROR(VLOOKUP(B701,'[1]ВОМ КГ-3 СОЭКС'!$C$3:$K$2063,9,0),"-")</f>
        <v>1</v>
      </c>
      <c r="H701" s="174">
        <f>IFERROR(VLOOKUP(B701,'[1]ВОМ КГ-3 СОЭКС'!$C$3:$L$2063,10,0),"-")</f>
        <v>1772.8</v>
      </c>
      <c r="I701" s="175">
        <f>IFERROR(VLOOKUP(B701,[2]Отгрузки!$B$313:$C$510,2,0),"-")</f>
        <v>1</v>
      </c>
      <c r="J701" s="176">
        <f t="shared" si="109"/>
        <v>1772.8</v>
      </c>
      <c r="K701" s="179">
        <f>IFERROR(VLOOKUP(B701,'[3]08.10.25'!$B$305:$C$502,2,0),"-")</f>
        <v>1</v>
      </c>
      <c r="L701" s="180">
        <f t="shared" si="100"/>
        <v>1772.8</v>
      </c>
      <c r="M701" s="181">
        <f t="shared" si="101"/>
        <v>0</v>
      </c>
      <c r="N701" s="214">
        <f t="shared" si="102"/>
        <v>0</v>
      </c>
      <c r="O701" s="220">
        <f t="shared" si="103"/>
        <v>0</v>
      </c>
      <c r="P701" s="221">
        <f t="shared" si="104"/>
        <v>0</v>
      </c>
      <c r="Q701" s="217" t="str">
        <f>IFERROR(VLOOKUP(B701,'[4]Выполнение 1'!$B$7:$D$236,3,0),"-")</f>
        <v>-</v>
      </c>
      <c r="R701" s="178" t="str">
        <f t="shared" si="105"/>
        <v>-</v>
      </c>
      <c r="S701" s="177"/>
      <c r="T701" s="184">
        <f t="shared" si="106"/>
        <v>0</v>
      </c>
      <c r="U701" s="224">
        <v>0</v>
      </c>
      <c r="V701" s="241">
        <v>0</v>
      </c>
      <c r="W701" s="246" t="s">
        <v>5183</v>
      </c>
      <c r="X701" s="246" t="s">
        <v>5183</v>
      </c>
      <c r="Y701" s="247">
        <f t="shared" si="107"/>
        <v>0</v>
      </c>
      <c r="Z701" s="247">
        <f t="shared" si="108"/>
        <v>0</v>
      </c>
      <c r="AA701" s="227">
        <f>IFERROR(VLOOKUP(B701,[5]Поставка!$B$3:$AA$2063,26,0),"-")</f>
        <v>1772.8</v>
      </c>
      <c r="AB701" s="229">
        <f>IFERROR(VLOOKUP(C701,'[6]Приложение №1'!$C$7:$F$124,4,0),"-")</f>
        <v>1.7727999999999999</v>
      </c>
    </row>
    <row r="702" spans="1:28" s="207" customFormat="1" x14ac:dyDescent="0.25">
      <c r="A702" s="204" t="s">
        <v>406</v>
      </c>
      <c r="B702" s="205" t="s">
        <v>2006</v>
      </c>
      <c r="C702" s="205" t="s">
        <v>2007</v>
      </c>
      <c r="D702" s="204">
        <v>2</v>
      </c>
      <c r="E702" s="206">
        <v>1786.1</v>
      </c>
      <c r="F702" s="206">
        <v>3572.2</v>
      </c>
      <c r="G702" s="173">
        <f>IFERROR(VLOOKUP(B702,'[1]ВОМ КГ-3 СОЭКС'!$C$3:$K$2063,9,0),"-")</f>
        <v>2</v>
      </c>
      <c r="H702" s="174">
        <f>IFERROR(VLOOKUP(B702,'[1]ВОМ КГ-3 СОЭКС'!$C$3:$L$2063,10,0),"-")</f>
        <v>3572.2</v>
      </c>
      <c r="I702" s="175">
        <f>IFERROR(VLOOKUP(B702,[2]Отгрузки!$B$313:$C$510,2,0),"-")</f>
        <v>1</v>
      </c>
      <c r="J702" s="176">
        <f t="shared" si="109"/>
        <v>1786.1</v>
      </c>
      <c r="K702" s="179">
        <f>IFERROR(VLOOKUP(B702,'[3]08.10.25'!$B$305:$C$502,2,0),"-")</f>
        <v>1</v>
      </c>
      <c r="L702" s="180">
        <f t="shared" si="100"/>
        <v>1786.1</v>
      </c>
      <c r="M702" s="181">
        <f t="shared" si="101"/>
        <v>0</v>
      </c>
      <c r="N702" s="214">
        <f t="shared" si="102"/>
        <v>0</v>
      </c>
      <c r="O702" s="220">
        <f t="shared" si="103"/>
        <v>1</v>
      </c>
      <c r="P702" s="221">
        <f t="shared" si="104"/>
        <v>1786.1</v>
      </c>
      <c r="Q702" s="217" t="str">
        <f>IFERROR(VLOOKUP(B702,'[4]Выполнение 1'!$B$7:$D$236,3,0),"-")</f>
        <v>-</v>
      </c>
      <c r="R702" s="178" t="str">
        <f t="shared" si="105"/>
        <v>-</v>
      </c>
      <c r="S702" s="177"/>
      <c r="T702" s="184">
        <f t="shared" si="106"/>
        <v>0</v>
      </c>
      <c r="U702" s="224">
        <v>0</v>
      </c>
      <c r="V702" s="241">
        <v>0</v>
      </c>
      <c r="W702" s="246" t="s">
        <v>5183</v>
      </c>
      <c r="X702" s="246" t="s">
        <v>5183</v>
      </c>
      <c r="Y702" s="247">
        <f t="shared" si="107"/>
        <v>0</v>
      </c>
      <c r="Z702" s="247">
        <f t="shared" si="108"/>
        <v>0</v>
      </c>
      <c r="AA702" s="227">
        <f>IFERROR(VLOOKUP(B702,[5]Поставка!$B$3:$AA$2063,26,0),"-")</f>
        <v>1786.1</v>
      </c>
      <c r="AB702" s="229" t="str">
        <f>IFERROR(VLOOKUP(C702,'[6]Приложение №1'!$C$7:$F$124,4,0),"-")</f>
        <v>-</v>
      </c>
    </row>
    <row r="703" spans="1:28" s="207" customFormat="1" x14ac:dyDescent="0.25">
      <c r="A703" s="204" t="s">
        <v>409</v>
      </c>
      <c r="B703" s="205" t="s">
        <v>2008</v>
      </c>
      <c r="C703" s="205" t="s">
        <v>2009</v>
      </c>
      <c r="D703" s="204">
        <v>2</v>
      </c>
      <c r="E703" s="206">
        <v>1753.2</v>
      </c>
      <c r="F703" s="206">
        <v>3506.4</v>
      </c>
      <c r="G703" s="173">
        <f>IFERROR(VLOOKUP(B703,'[1]ВОМ КГ-3 СОЭКС'!$C$3:$K$2063,9,0),"-")</f>
        <v>2</v>
      </c>
      <c r="H703" s="174">
        <f>IFERROR(VLOOKUP(B703,'[1]ВОМ КГ-3 СОЭКС'!$C$3:$L$2063,10,0),"-")</f>
        <v>3506.4</v>
      </c>
      <c r="I703" s="175">
        <f>IFERROR(VLOOKUP(B703,[2]Отгрузки!$B$313:$C$510,2,0),"-")</f>
        <v>2</v>
      </c>
      <c r="J703" s="176">
        <f t="shared" si="109"/>
        <v>3506.4</v>
      </c>
      <c r="K703" s="179">
        <f>IFERROR(VLOOKUP(B703,'[3]08.10.25'!$B$305:$C$502,2,0),"-")</f>
        <v>2</v>
      </c>
      <c r="L703" s="180">
        <f t="shared" si="100"/>
        <v>3506.4</v>
      </c>
      <c r="M703" s="181">
        <f t="shared" si="101"/>
        <v>0</v>
      </c>
      <c r="N703" s="214">
        <f t="shared" si="102"/>
        <v>0</v>
      </c>
      <c r="O703" s="220">
        <f t="shared" si="103"/>
        <v>0</v>
      </c>
      <c r="P703" s="221">
        <f t="shared" si="104"/>
        <v>0</v>
      </c>
      <c r="Q703" s="217" t="str">
        <f>IFERROR(VLOOKUP(B703,'[4]Выполнение 1'!$B$7:$D$236,3,0),"-")</f>
        <v>-</v>
      </c>
      <c r="R703" s="178" t="str">
        <f t="shared" si="105"/>
        <v>-</v>
      </c>
      <c r="S703" s="177"/>
      <c r="T703" s="184">
        <f t="shared" si="106"/>
        <v>0</v>
      </c>
      <c r="U703" s="224">
        <v>0</v>
      </c>
      <c r="V703" s="241">
        <v>0</v>
      </c>
      <c r="W703" s="246" t="s">
        <v>5183</v>
      </c>
      <c r="X703" s="246" t="s">
        <v>5183</v>
      </c>
      <c r="Y703" s="247">
        <f t="shared" si="107"/>
        <v>0</v>
      </c>
      <c r="Z703" s="247">
        <f t="shared" si="108"/>
        <v>0</v>
      </c>
      <c r="AA703" s="227">
        <f>IFERROR(VLOOKUP(B703,[5]Поставка!$B$3:$AA$2063,26,0),"-")</f>
        <v>3506.4</v>
      </c>
      <c r="AB703" s="229">
        <f>IFERROR(VLOOKUP(C703,'[6]Приложение №1'!$C$7:$F$124,4,0),"-")</f>
        <v>1.7532000000000001</v>
      </c>
    </row>
    <row r="704" spans="1:28" s="207" customFormat="1" x14ac:dyDescent="0.25">
      <c r="A704" s="204" t="s">
        <v>412</v>
      </c>
      <c r="B704" s="205" t="s">
        <v>2010</v>
      </c>
      <c r="C704" s="205" t="s">
        <v>2011</v>
      </c>
      <c r="D704" s="204">
        <v>1</v>
      </c>
      <c r="E704" s="206">
        <v>1764.7</v>
      </c>
      <c r="F704" s="206">
        <v>1764.7</v>
      </c>
      <c r="G704" s="173">
        <f>IFERROR(VLOOKUP(B704,'[1]ВОМ КГ-3 СОЭКС'!$C$3:$K$2063,9,0),"-")</f>
        <v>1</v>
      </c>
      <c r="H704" s="174">
        <f>IFERROR(VLOOKUP(B704,'[1]ВОМ КГ-3 СОЭКС'!$C$3:$L$2063,10,0),"-")</f>
        <v>1764.7</v>
      </c>
      <c r="I704" s="175">
        <f>IFERROR(VLOOKUP(B704,[2]Отгрузки!$B$313:$C$510,2,0),"-")</f>
        <v>1</v>
      </c>
      <c r="J704" s="176">
        <f t="shared" si="109"/>
        <v>1764.7</v>
      </c>
      <c r="K704" s="179">
        <f>IFERROR(VLOOKUP(B704,'[3]08.10.25'!$B$305:$C$502,2,0),"-")</f>
        <v>1</v>
      </c>
      <c r="L704" s="180">
        <f t="shared" si="100"/>
        <v>1764.7</v>
      </c>
      <c r="M704" s="181">
        <f t="shared" si="101"/>
        <v>0</v>
      </c>
      <c r="N704" s="214">
        <f t="shared" si="102"/>
        <v>0</v>
      </c>
      <c r="O704" s="220">
        <f t="shared" si="103"/>
        <v>0</v>
      </c>
      <c r="P704" s="221">
        <f t="shared" si="104"/>
        <v>0</v>
      </c>
      <c r="Q704" s="217" t="str">
        <f>IFERROR(VLOOKUP(B704,'[4]Выполнение 1'!$B$7:$D$236,3,0),"-")</f>
        <v>-</v>
      </c>
      <c r="R704" s="178" t="str">
        <f t="shared" si="105"/>
        <v>-</v>
      </c>
      <c r="S704" s="177"/>
      <c r="T704" s="184">
        <f t="shared" si="106"/>
        <v>0</v>
      </c>
      <c r="U704" s="224">
        <v>0</v>
      </c>
      <c r="V704" s="241">
        <v>0</v>
      </c>
      <c r="W704" s="246" t="s">
        <v>5183</v>
      </c>
      <c r="X704" s="246" t="s">
        <v>5183</v>
      </c>
      <c r="Y704" s="247">
        <f t="shared" si="107"/>
        <v>0</v>
      </c>
      <c r="Z704" s="247">
        <f t="shared" si="108"/>
        <v>0</v>
      </c>
      <c r="AA704" s="227">
        <f>IFERROR(VLOOKUP(B704,[5]Поставка!$B$3:$AA$2063,26,0),"-")</f>
        <v>1764.7</v>
      </c>
      <c r="AB704" s="229">
        <f>IFERROR(VLOOKUP(C704,'[6]Приложение №1'!$C$7:$F$124,4,0),"-")</f>
        <v>1.7646999999999999</v>
      </c>
    </row>
    <row r="705" spans="1:28" s="207" customFormat="1" x14ac:dyDescent="0.25">
      <c r="A705" s="204" t="s">
        <v>415</v>
      </c>
      <c r="B705" s="205" t="s">
        <v>2012</v>
      </c>
      <c r="C705" s="205" t="s">
        <v>2013</v>
      </c>
      <c r="D705" s="204">
        <v>1</v>
      </c>
      <c r="E705" s="206">
        <v>1764.7</v>
      </c>
      <c r="F705" s="206">
        <v>1764.7</v>
      </c>
      <c r="G705" s="173">
        <f>IFERROR(VLOOKUP(B705,'[1]ВОМ КГ-3 СОЭКС'!$C$3:$K$2063,9,0),"-")</f>
        <v>1</v>
      </c>
      <c r="H705" s="174">
        <f>IFERROR(VLOOKUP(B705,'[1]ВОМ КГ-3 СОЭКС'!$C$3:$L$2063,10,0),"-")</f>
        <v>1764.7</v>
      </c>
      <c r="I705" s="175">
        <f>IFERROR(VLOOKUP(B705,[2]Отгрузки!$B$313:$C$510,2,0),"-")</f>
        <v>1</v>
      </c>
      <c r="J705" s="176">
        <f t="shared" si="109"/>
        <v>1764.7</v>
      </c>
      <c r="K705" s="179">
        <f>IFERROR(VLOOKUP(B705,'[3]08.10.25'!$B$305:$C$502,2,0),"-")</f>
        <v>1</v>
      </c>
      <c r="L705" s="180">
        <f t="shared" si="100"/>
        <v>1764.7</v>
      </c>
      <c r="M705" s="181">
        <f t="shared" si="101"/>
        <v>0</v>
      </c>
      <c r="N705" s="214">
        <f t="shared" si="102"/>
        <v>0</v>
      </c>
      <c r="O705" s="220">
        <f t="shared" si="103"/>
        <v>0</v>
      </c>
      <c r="P705" s="221">
        <f t="shared" si="104"/>
        <v>0</v>
      </c>
      <c r="Q705" s="217" t="str">
        <f>IFERROR(VLOOKUP(B705,'[4]Выполнение 1'!$B$7:$D$236,3,0),"-")</f>
        <v>-</v>
      </c>
      <c r="R705" s="178" t="str">
        <f t="shared" si="105"/>
        <v>-</v>
      </c>
      <c r="S705" s="177"/>
      <c r="T705" s="184">
        <f t="shared" si="106"/>
        <v>0</v>
      </c>
      <c r="U705" s="224">
        <v>0</v>
      </c>
      <c r="V705" s="241">
        <v>0</v>
      </c>
      <c r="W705" s="246" t="s">
        <v>5183</v>
      </c>
      <c r="X705" s="246" t="s">
        <v>5183</v>
      </c>
      <c r="Y705" s="247">
        <f t="shared" si="107"/>
        <v>0</v>
      </c>
      <c r="Z705" s="247">
        <f t="shared" si="108"/>
        <v>0</v>
      </c>
      <c r="AA705" s="227">
        <f>IFERROR(VLOOKUP(B705,[5]Поставка!$B$3:$AA$2063,26,0),"-")</f>
        <v>1764.7</v>
      </c>
      <c r="AB705" s="229">
        <f>IFERROR(VLOOKUP(C705,'[6]Приложение №1'!$C$7:$F$124,4,0),"-")</f>
        <v>1.7646999999999999</v>
      </c>
    </row>
    <row r="706" spans="1:28" s="207" customFormat="1" x14ac:dyDescent="0.25">
      <c r="A706" s="204" t="s">
        <v>418</v>
      </c>
      <c r="B706" s="205" t="s">
        <v>2014</v>
      </c>
      <c r="C706" s="205" t="s">
        <v>2015</v>
      </c>
      <c r="D706" s="204">
        <v>4</v>
      </c>
      <c r="E706" s="206">
        <v>205.9</v>
      </c>
      <c r="F706" s="206">
        <v>823.6</v>
      </c>
      <c r="G706" s="173">
        <f>IFERROR(VLOOKUP(B706,'[1]ВОМ КГ-3 СОЭКС'!$C$3:$K$2063,9,0),"-")</f>
        <v>4</v>
      </c>
      <c r="H706" s="174">
        <f>IFERROR(VLOOKUP(B706,'[1]ВОМ КГ-3 СОЭКС'!$C$3:$L$2063,10,0),"-")</f>
        <v>823.6</v>
      </c>
      <c r="I706" s="175" t="str">
        <f>IFERROR(VLOOKUP(B706,[2]Отгрузки!$B$313:$C$510,2,0),"-")</f>
        <v>-</v>
      </c>
      <c r="J706" s="176" t="str">
        <f t="shared" si="109"/>
        <v>-</v>
      </c>
      <c r="K706" s="179" t="str">
        <f>IFERROR(VLOOKUP(B706,'[3]08.10.25'!$B$305:$C$502,2,0),"-")</f>
        <v>-</v>
      </c>
      <c r="L706" s="180" t="str">
        <f t="shared" ref="L706:L769" si="110">IFERROR(K706*E706,"-")</f>
        <v>-</v>
      </c>
      <c r="M706" s="181" t="str">
        <f t="shared" ref="M706:M769" si="111">IFERROR(K706-I706,"-")</f>
        <v>-</v>
      </c>
      <c r="N706" s="214" t="str">
        <f t="shared" ref="N706:N769" si="112">IFERROR(M706*E706,"-")</f>
        <v>-</v>
      </c>
      <c r="O706" s="220">
        <f t="shared" ref="O706:O769" si="113">IFERROR(IF(ISNUMBER(G706),G706,0)-IF(ISNUMBER(K706),K706,0),"-")</f>
        <v>4</v>
      </c>
      <c r="P706" s="221">
        <f t="shared" ref="P706:P769" si="114">IFERROR(O706*E706,"-")</f>
        <v>823.6</v>
      </c>
      <c r="Q706" s="217" t="str">
        <f>IFERROR(VLOOKUP(B706,'[4]Выполнение 1'!$B$7:$D$236,3,0),"-")</f>
        <v>-</v>
      </c>
      <c r="R706" s="178" t="str">
        <f t="shared" ref="R706:R769" si="115">IFERROR(Q706*E706,"-")</f>
        <v>-</v>
      </c>
      <c r="S706" s="177"/>
      <c r="T706" s="184">
        <f t="shared" si="106"/>
        <v>0</v>
      </c>
      <c r="U706" s="224">
        <v>0</v>
      </c>
      <c r="V706" s="241">
        <v>0</v>
      </c>
      <c r="W706" s="246" t="s">
        <v>5183</v>
      </c>
      <c r="X706" s="246" t="s">
        <v>5183</v>
      </c>
      <c r="Y706" s="247">
        <f t="shared" si="107"/>
        <v>0</v>
      </c>
      <c r="Z706" s="247">
        <f t="shared" si="108"/>
        <v>0</v>
      </c>
      <c r="AA706" s="227" t="str">
        <f>IFERROR(VLOOKUP(B706,[5]Поставка!$B$3:$AA$2063,26,0),"-")</f>
        <v>-</v>
      </c>
      <c r="AB706" s="229" t="str">
        <f>IFERROR(VLOOKUP(C706,'[6]Приложение №1'!$C$7:$F$124,4,0),"-")</f>
        <v>-</v>
      </c>
    </row>
    <row r="707" spans="1:28" s="207" customFormat="1" x14ac:dyDescent="0.25">
      <c r="A707" s="204" t="s">
        <v>421</v>
      </c>
      <c r="B707" s="205" t="s">
        <v>2016</v>
      </c>
      <c r="C707" s="205" t="s">
        <v>2017</v>
      </c>
      <c r="D707" s="204">
        <v>2</v>
      </c>
      <c r="E707" s="206">
        <v>324.7</v>
      </c>
      <c r="F707" s="206">
        <v>649.4</v>
      </c>
      <c r="G707" s="173">
        <f>IFERROR(VLOOKUP(B707,'[1]ВОМ КГ-3 СОЭКС'!$C$3:$K$2063,9,0),"-")</f>
        <v>2</v>
      </c>
      <c r="H707" s="174">
        <f>IFERROR(VLOOKUP(B707,'[1]ВОМ КГ-3 СОЭКС'!$C$3:$L$2063,10,0),"-")</f>
        <v>649.4</v>
      </c>
      <c r="I707" s="175" t="str">
        <f>IFERROR(VLOOKUP(B707,[2]Отгрузки!$B$313:$C$510,2,0),"-")</f>
        <v>-</v>
      </c>
      <c r="J707" s="176" t="str">
        <f t="shared" si="109"/>
        <v>-</v>
      </c>
      <c r="K707" s="179" t="str">
        <f>IFERROR(VLOOKUP(B707,'[3]08.10.25'!$B$305:$C$502,2,0),"-")</f>
        <v>-</v>
      </c>
      <c r="L707" s="180" t="str">
        <f t="shared" si="110"/>
        <v>-</v>
      </c>
      <c r="M707" s="181" t="str">
        <f t="shared" si="111"/>
        <v>-</v>
      </c>
      <c r="N707" s="214" t="str">
        <f t="shared" si="112"/>
        <v>-</v>
      </c>
      <c r="O707" s="220">
        <f t="shared" si="113"/>
        <v>2</v>
      </c>
      <c r="P707" s="221">
        <f t="shared" si="114"/>
        <v>649.4</v>
      </c>
      <c r="Q707" s="217" t="str">
        <f>IFERROR(VLOOKUP(B707,'[4]Выполнение 1'!$B$7:$D$236,3,0),"-")</f>
        <v>-</v>
      </c>
      <c r="R707" s="178" t="str">
        <f t="shared" si="115"/>
        <v>-</v>
      </c>
      <c r="S707" s="177"/>
      <c r="T707" s="184">
        <f t="shared" ref="T707:T770" si="116">S707*E707</f>
        <v>0</v>
      </c>
      <c r="U707" s="224">
        <v>0</v>
      </c>
      <c r="V707" s="241">
        <v>0</v>
      </c>
      <c r="W707" s="246" t="s">
        <v>5183</v>
      </c>
      <c r="X707" s="246" t="s">
        <v>5183</v>
      </c>
      <c r="Y707" s="247">
        <f t="shared" ref="Y707:Y770" si="117">ROUND(ABS(VALUE(SUBSTITUTE(U707,"-","0"))-VALUE(SUBSTITUTE(W707,"-","0"))),2)</f>
        <v>0</v>
      </c>
      <c r="Z707" s="247">
        <f t="shared" ref="Z707:Z770" si="118">ROUND(ABS(VALUE(SUBSTITUTE(V707,"-","0"))-VALUE(SUBSTITUTE(X707,"-","0"))),2)</f>
        <v>0</v>
      </c>
      <c r="AA707" s="227" t="str">
        <f>IFERROR(VLOOKUP(B707,[5]Поставка!$B$3:$AA$2063,26,0),"-")</f>
        <v>-</v>
      </c>
      <c r="AB707" s="229" t="str">
        <f>IFERROR(VLOOKUP(C707,'[6]Приложение №1'!$C$7:$F$124,4,0),"-")</f>
        <v>-</v>
      </c>
    </row>
    <row r="708" spans="1:28" s="207" customFormat="1" x14ac:dyDescent="0.25">
      <c r="A708" s="204" t="s">
        <v>424</v>
      </c>
      <c r="B708" s="205" t="s">
        <v>2018</v>
      </c>
      <c r="C708" s="205" t="s">
        <v>2019</v>
      </c>
      <c r="D708" s="204">
        <v>20</v>
      </c>
      <c r="E708" s="206">
        <v>222.3</v>
      </c>
      <c r="F708" s="206">
        <v>4446</v>
      </c>
      <c r="G708" s="173">
        <f>IFERROR(VLOOKUP(B708,'[1]ВОМ КГ-3 СОЭКС'!$C$3:$K$2063,9,0),"-")</f>
        <v>20</v>
      </c>
      <c r="H708" s="174">
        <f>IFERROR(VLOOKUP(B708,'[1]ВОМ КГ-3 СОЭКС'!$C$3:$L$2063,10,0),"-")</f>
        <v>4446</v>
      </c>
      <c r="I708" s="175" t="str">
        <f>IFERROR(VLOOKUP(B708,[2]Отгрузки!$B$313:$C$510,2,0),"-")</f>
        <v>-</v>
      </c>
      <c r="J708" s="176" t="str">
        <f t="shared" si="109"/>
        <v>-</v>
      </c>
      <c r="K708" s="179" t="str">
        <f>IFERROR(VLOOKUP(B708,'[3]08.10.25'!$B$305:$C$502,2,0),"-")</f>
        <v>-</v>
      </c>
      <c r="L708" s="180" t="str">
        <f t="shared" si="110"/>
        <v>-</v>
      </c>
      <c r="M708" s="181" t="str">
        <f t="shared" si="111"/>
        <v>-</v>
      </c>
      <c r="N708" s="214" t="str">
        <f t="shared" si="112"/>
        <v>-</v>
      </c>
      <c r="O708" s="220">
        <f t="shared" si="113"/>
        <v>20</v>
      </c>
      <c r="P708" s="221">
        <f t="shared" si="114"/>
        <v>4446</v>
      </c>
      <c r="Q708" s="217" t="str">
        <f>IFERROR(VLOOKUP(B708,'[4]Выполнение 1'!$B$7:$D$236,3,0),"-")</f>
        <v>-</v>
      </c>
      <c r="R708" s="178" t="str">
        <f t="shared" si="115"/>
        <v>-</v>
      </c>
      <c r="S708" s="177"/>
      <c r="T708" s="184">
        <f t="shared" si="116"/>
        <v>0</v>
      </c>
      <c r="U708" s="224">
        <v>0</v>
      </c>
      <c r="V708" s="241">
        <v>0</v>
      </c>
      <c r="W708" s="246" t="s">
        <v>5183</v>
      </c>
      <c r="X708" s="246" t="s">
        <v>5183</v>
      </c>
      <c r="Y708" s="247">
        <f t="shared" si="117"/>
        <v>0</v>
      </c>
      <c r="Z708" s="247">
        <f t="shared" si="118"/>
        <v>0</v>
      </c>
      <c r="AA708" s="227" t="str">
        <f>IFERROR(VLOOKUP(B708,[5]Поставка!$B$3:$AA$2063,26,0),"-")</f>
        <v>-</v>
      </c>
      <c r="AB708" s="229" t="str">
        <f>IFERROR(VLOOKUP(C708,'[6]Приложение №1'!$C$7:$F$124,4,0),"-")</f>
        <v>-</v>
      </c>
    </row>
    <row r="709" spans="1:28" s="207" customFormat="1" x14ac:dyDescent="0.25">
      <c r="A709" s="204" t="s">
        <v>427</v>
      </c>
      <c r="B709" s="205" t="s">
        <v>2020</v>
      </c>
      <c r="C709" s="205" t="s">
        <v>2021</v>
      </c>
      <c r="D709" s="204">
        <v>20</v>
      </c>
      <c r="E709" s="206">
        <v>222.9</v>
      </c>
      <c r="F709" s="206">
        <v>4458</v>
      </c>
      <c r="G709" s="173">
        <f>IFERROR(VLOOKUP(B709,'[1]ВОМ КГ-3 СОЭКС'!$C$3:$K$2063,9,0),"-")</f>
        <v>20</v>
      </c>
      <c r="H709" s="174">
        <f>IFERROR(VLOOKUP(B709,'[1]ВОМ КГ-3 СОЭКС'!$C$3:$L$2063,10,0),"-")</f>
        <v>4458</v>
      </c>
      <c r="I709" s="175" t="str">
        <f>IFERROR(VLOOKUP(B709,[2]Отгрузки!$B$313:$C$510,2,0),"-")</f>
        <v>-</v>
      </c>
      <c r="J709" s="176" t="str">
        <f t="shared" ref="J709:J772" si="119">IFERROR(I709*E709,"-")</f>
        <v>-</v>
      </c>
      <c r="K709" s="179" t="str">
        <f>IFERROR(VLOOKUP(B709,'[3]08.10.25'!$B$305:$C$502,2,0),"-")</f>
        <v>-</v>
      </c>
      <c r="L709" s="180" t="str">
        <f t="shared" si="110"/>
        <v>-</v>
      </c>
      <c r="M709" s="181" t="str">
        <f t="shared" si="111"/>
        <v>-</v>
      </c>
      <c r="N709" s="214" t="str">
        <f t="shared" si="112"/>
        <v>-</v>
      </c>
      <c r="O709" s="220">
        <f t="shared" si="113"/>
        <v>20</v>
      </c>
      <c r="P709" s="221">
        <f t="shared" si="114"/>
        <v>4458</v>
      </c>
      <c r="Q709" s="217" t="str">
        <f>IFERROR(VLOOKUP(B709,'[4]Выполнение 1'!$B$7:$D$236,3,0),"-")</f>
        <v>-</v>
      </c>
      <c r="R709" s="178" t="str">
        <f t="shared" si="115"/>
        <v>-</v>
      </c>
      <c r="S709" s="177"/>
      <c r="T709" s="184">
        <f t="shared" si="116"/>
        <v>0</v>
      </c>
      <c r="U709" s="224">
        <v>0</v>
      </c>
      <c r="V709" s="241">
        <v>0</v>
      </c>
      <c r="W709" s="246" t="s">
        <v>5183</v>
      </c>
      <c r="X709" s="246" t="s">
        <v>5183</v>
      </c>
      <c r="Y709" s="247">
        <f t="shared" si="117"/>
        <v>0</v>
      </c>
      <c r="Z709" s="247">
        <f t="shared" si="118"/>
        <v>0</v>
      </c>
      <c r="AA709" s="227" t="str">
        <f>IFERROR(VLOOKUP(B709,[5]Поставка!$B$3:$AA$2063,26,0),"-")</f>
        <v>-</v>
      </c>
      <c r="AB709" s="229" t="str">
        <f>IFERROR(VLOOKUP(C709,'[6]Приложение №1'!$C$7:$F$124,4,0),"-")</f>
        <v>-</v>
      </c>
    </row>
    <row r="710" spans="1:28" s="207" customFormat="1" x14ac:dyDescent="0.25">
      <c r="A710" s="204" t="s">
        <v>430</v>
      </c>
      <c r="B710" s="205" t="s">
        <v>2022</v>
      </c>
      <c r="C710" s="205" t="s">
        <v>2023</v>
      </c>
      <c r="D710" s="204">
        <v>2</v>
      </c>
      <c r="E710" s="206">
        <v>231.3</v>
      </c>
      <c r="F710" s="206">
        <v>462.6</v>
      </c>
      <c r="G710" s="173">
        <f>IFERROR(VLOOKUP(B710,'[1]ВОМ КГ-3 СОЭКС'!$C$3:$K$2063,9,0),"-")</f>
        <v>2</v>
      </c>
      <c r="H710" s="174">
        <f>IFERROR(VLOOKUP(B710,'[1]ВОМ КГ-3 СОЭКС'!$C$3:$L$2063,10,0),"-")</f>
        <v>462.6</v>
      </c>
      <c r="I710" s="175" t="str">
        <f>IFERROR(VLOOKUP(B710,[2]Отгрузки!$B$313:$C$510,2,0),"-")</f>
        <v>-</v>
      </c>
      <c r="J710" s="176" t="str">
        <f t="shared" si="119"/>
        <v>-</v>
      </c>
      <c r="K710" s="179" t="str">
        <f>IFERROR(VLOOKUP(B710,'[3]08.10.25'!$B$305:$C$502,2,0),"-")</f>
        <v>-</v>
      </c>
      <c r="L710" s="180" t="str">
        <f t="shared" si="110"/>
        <v>-</v>
      </c>
      <c r="M710" s="181" t="str">
        <f t="shared" si="111"/>
        <v>-</v>
      </c>
      <c r="N710" s="214" t="str">
        <f t="shared" si="112"/>
        <v>-</v>
      </c>
      <c r="O710" s="220">
        <f t="shared" si="113"/>
        <v>2</v>
      </c>
      <c r="P710" s="221">
        <f t="shared" si="114"/>
        <v>462.6</v>
      </c>
      <c r="Q710" s="217" t="str">
        <f>IFERROR(VLOOKUP(B710,'[4]Выполнение 1'!$B$7:$D$236,3,0),"-")</f>
        <v>-</v>
      </c>
      <c r="R710" s="178" t="str">
        <f t="shared" si="115"/>
        <v>-</v>
      </c>
      <c r="S710" s="177"/>
      <c r="T710" s="184">
        <f t="shared" si="116"/>
        <v>0</v>
      </c>
      <c r="U710" s="224">
        <v>0</v>
      </c>
      <c r="V710" s="241">
        <v>0</v>
      </c>
      <c r="W710" s="246" t="s">
        <v>5183</v>
      </c>
      <c r="X710" s="246" t="s">
        <v>5183</v>
      </c>
      <c r="Y710" s="247">
        <f t="shared" si="117"/>
        <v>0</v>
      </c>
      <c r="Z710" s="247">
        <f t="shared" si="118"/>
        <v>0</v>
      </c>
      <c r="AA710" s="227" t="str">
        <f>IFERROR(VLOOKUP(B710,[5]Поставка!$B$3:$AA$2063,26,0),"-")</f>
        <v>-</v>
      </c>
      <c r="AB710" s="229" t="str">
        <f>IFERROR(VLOOKUP(C710,'[6]Приложение №1'!$C$7:$F$124,4,0),"-")</f>
        <v>-</v>
      </c>
    </row>
    <row r="711" spans="1:28" s="207" customFormat="1" x14ac:dyDescent="0.25">
      <c r="A711" s="204" t="s">
        <v>433</v>
      </c>
      <c r="B711" s="205" t="s">
        <v>2024</v>
      </c>
      <c r="C711" s="205" t="s">
        <v>2025</v>
      </c>
      <c r="D711" s="204">
        <v>2</v>
      </c>
      <c r="E711" s="206">
        <v>231.8</v>
      </c>
      <c r="F711" s="206">
        <v>463.6</v>
      </c>
      <c r="G711" s="173">
        <f>IFERROR(VLOOKUP(B711,'[1]ВОМ КГ-3 СОЭКС'!$C$3:$K$2063,9,0),"-")</f>
        <v>2</v>
      </c>
      <c r="H711" s="174">
        <f>IFERROR(VLOOKUP(B711,'[1]ВОМ КГ-3 СОЭКС'!$C$3:$L$2063,10,0),"-")</f>
        <v>463.6</v>
      </c>
      <c r="I711" s="175" t="str">
        <f>IFERROR(VLOOKUP(B711,[2]Отгрузки!$B$313:$C$510,2,0),"-")</f>
        <v>-</v>
      </c>
      <c r="J711" s="176" t="str">
        <f t="shared" si="119"/>
        <v>-</v>
      </c>
      <c r="K711" s="179" t="str">
        <f>IFERROR(VLOOKUP(B711,'[3]08.10.25'!$B$305:$C$502,2,0),"-")</f>
        <v>-</v>
      </c>
      <c r="L711" s="180" t="str">
        <f t="shared" si="110"/>
        <v>-</v>
      </c>
      <c r="M711" s="181" t="str">
        <f t="shared" si="111"/>
        <v>-</v>
      </c>
      <c r="N711" s="214" t="str">
        <f t="shared" si="112"/>
        <v>-</v>
      </c>
      <c r="O711" s="220">
        <f t="shared" si="113"/>
        <v>2</v>
      </c>
      <c r="P711" s="221">
        <f t="shared" si="114"/>
        <v>463.6</v>
      </c>
      <c r="Q711" s="217" t="str">
        <f>IFERROR(VLOOKUP(B711,'[4]Выполнение 1'!$B$7:$D$236,3,0),"-")</f>
        <v>-</v>
      </c>
      <c r="R711" s="178" t="str">
        <f t="shared" si="115"/>
        <v>-</v>
      </c>
      <c r="S711" s="177"/>
      <c r="T711" s="184">
        <f t="shared" si="116"/>
        <v>0</v>
      </c>
      <c r="U711" s="224">
        <v>0</v>
      </c>
      <c r="V711" s="241">
        <v>0</v>
      </c>
      <c r="W711" s="246" t="s">
        <v>5183</v>
      </c>
      <c r="X711" s="246" t="s">
        <v>5183</v>
      </c>
      <c r="Y711" s="247">
        <f t="shared" si="117"/>
        <v>0</v>
      </c>
      <c r="Z711" s="247">
        <f t="shared" si="118"/>
        <v>0</v>
      </c>
      <c r="AA711" s="227" t="str">
        <f>IFERROR(VLOOKUP(B711,[5]Поставка!$B$3:$AA$2063,26,0),"-")</f>
        <v>-</v>
      </c>
      <c r="AB711" s="229" t="str">
        <f>IFERROR(VLOOKUP(C711,'[6]Приложение №1'!$C$7:$F$124,4,0),"-")</f>
        <v>-</v>
      </c>
    </row>
    <row r="712" spans="1:28" s="207" customFormat="1" x14ac:dyDescent="0.25">
      <c r="A712" s="204" t="s">
        <v>436</v>
      </c>
      <c r="B712" s="205" t="s">
        <v>2026</v>
      </c>
      <c r="C712" s="205" t="s">
        <v>2027</v>
      </c>
      <c r="D712" s="204">
        <v>2</v>
      </c>
      <c r="E712" s="206">
        <v>232.6</v>
      </c>
      <c r="F712" s="206">
        <v>465.2</v>
      </c>
      <c r="G712" s="173">
        <f>IFERROR(VLOOKUP(B712,'[1]ВОМ КГ-3 СОЭКС'!$C$3:$K$2063,9,0),"-")</f>
        <v>2</v>
      </c>
      <c r="H712" s="174">
        <f>IFERROR(VLOOKUP(B712,'[1]ВОМ КГ-3 СОЭКС'!$C$3:$L$2063,10,0),"-")</f>
        <v>465.2</v>
      </c>
      <c r="I712" s="175" t="str">
        <f>IFERROR(VLOOKUP(B712,[2]Отгрузки!$B$313:$C$510,2,0),"-")</f>
        <v>-</v>
      </c>
      <c r="J712" s="176" t="str">
        <f t="shared" si="119"/>
        <v>-</v>
      </c>
      <c r="K712" s="179" t="str">
        <f>IFERROR(VLOOKUP(B712,'[3]08.10.25'!$B$305:$C$502,2,0),"-")</f>
        <v>-</v>
      </c>
      <c r="L712" s="180" t="str">
        <f t="shared" si="110"/>
        <v>-</v>
      </c>
      <c r="M712" s="181" t="str">
        <f t="shared" si="111"/>
        <v>-</v>
      </c>
      <c r="N712" s="214" t="str">
        <f t="shared" si="112"/>
        <v>-</v>
      </c>
      <c r="O712" s="220">
        <f t="shared" si="113"/>
        <v>2</v>
      </c>
      <c r="P712" s="221">
        <f t="shared" si="114"/>
        <v>465.2</v>
      </c>
      <c r="Q712" s="217" t="str">
        <f>IFERROR(VLOOKUP(B712,'[4]Выполнение 1'!$B$7:$D$236,3,0),"-")</f>
        <v>-</v>
      </c>
      <c r="R712" s="178" t="str">
        <f t="shared" si="115"/>
        <v>-</v>
      </c>
      <c r="S712" s="177"/>
      <c r="T712" s="184">
        <f t="shared" si="116"/>
        <v>0</v>
      </c>
      <c r="U712" s="224">
        <v>0</v>
      </c>
      <c r="V712" s="241">
        <v>0</v>
      </c>
      <c r="W712" s="246" t="s">
        <v>5183</v>
      </c>
      <c r="X712" s="246" t="s">
        <v>5183</v>
      </c>
      <c r="Y712" s="247">
        <f t="shared" si="117"/>
        <v>0</v>
      </c>
      <c r="Z712" s="247">
        <f t="shared" si="118"/>
        <v>0</v>
      </c>
      <c r="AA712" s="227" t="str">
        <f>IFERROR(VLOOKUP(B712,[5]Поставка!$B$3:$AA$2063,26,0),"-")</f>
        <v>-</v>
      </c>
      <c r="AB712" s="229" t="str">
        <f>IFERROR(VLOOKUP(C712,'[6]Приложение №1'!$C$7:$F$124,4,0),"-")</f>
        <v>-</v>
      </c>
    </row>
    <row r="713" spans="1:28" s="207" customFormat="1" x14ac:dyDescent="0.25">
      <c r="A713" s="204" t="s">
        <v>439</v>
      </c>
      <c r="B713" s="205" t="s">
        <v>2028</v>
      </c>
      <c r="C713" s="205" t="s">
        <v>2029</v>
      </c>
      <c r="D713" s="204">
        <v>2</v>
      </c>
      <c r="E713" s="206">
        <v>242.3</v>
      </c>
      <c r="F713" s="206">
        <v>484.6</v>
      </c>
      <c r="G713" s="173">
        <f>IFERROR(VLOOKUP(B713,'[1]ВОМ КГ-3 СОЭКС'!$C$3:$K$2063,9,0),"-")</f>
        <v>2</v>
      </c>
      <c r="H713" s="174">
        <f>IFERROR(VLOOKUP(B713,'[1]ВОМ КГ-3 СОЭКС'!$C$3:$L$2063,10,0),"-")</f>
        <v>484.6</v>
      </c>
      <c r="I713" s="175" t="str">
        <f>IFERROR(VLOOKUP(B713,[2]Отгрузки!$B$313:$C$510,2,0),"-")</f>
        <v>-</v>
      </c>
      <c r="J713" s="176" t="str">
        <f t="shared" si="119"/>
        <v>-</v>
      </c>
      <c r="K713" s="179" t="str">
        <f>IFERROR(VLOOKUP(B713,'[3]08.10.25'!$B$305:$C$502,2,0),"-")</f>
        <v>-</v>
      </c>
      <c r="L713" s="180" t="str">
        <f t="shared" si="110"/>
        <v>-</v>
      </c>
      <c r="M713" s="181" t="str">
        <f t="shared" si="111"/>
        <v>-</v>
      </c>
      <c r="N713" s="214" t="str">
        <f t="shared" si="112"/>
        <v>-</v>
      </c>
      <c r="O713" s="220">
        <f t="shared" si="113"/>
        <v>2</v>
      </c>
      <c r="P713" s="221">
        <f t="shared" si="114"/>
        <v>484.6</v>
      </c>
      <c r="Q713" s="217" t="str">
        <f>IFERROR(VLOOKUP(B713,'[4]Выполнение 1'!$B$7:$D$236,3,0),"-")</f>
        <v>-</v>
      </c>
      <c r="R713" s="178" t="str">
        <f t="shared" si="115"/>
        <v>-</v>
      </c>
      <c r="S713" s="177"/>
      <c r="T713" s="184">
        <f t="shared" si="116"/>
        <v>0</v>
      </c>
      <c r="U713" s="224">
        <v>0</v>
      </c>
      <c r="V713" s="241">
        <v>0</v>
      </c>
      <c r="W713" s="246" t="s">
        <v>5183</v>
      </c>
      <c r="X713" s="246" t="s">
        <v>5183</v>
      </c>
      <c r="Y713" s="247">
        <f t="shared" si="117"/>
        <v>0</v>
      </c>
      <c r="Z713" s="247">
        <f t="shared" si="118"/>
        <v>0</v>
      </c>
      <c r="AA713" s="227" t="str">
        <f>IFERROR(VLOOKUP(B713,[5]Поставка!$B$3:$AA$2063,26,0),"-")</f>
        <v>-</v>
      </c>
      <c r="AB713" s="229" t="str">
        <f>IFERROR(VLOOKUP(C713,'[6]Приложение №1'!$C$7:$F$124,4,0),"-")</f>
        <v>-</v>
      </c>
    </row>
    <row r="714" spans="1:28" s="207" customFormat="1" x14ac:dyDescent="0.25">
      <c r="A714" s="204" t="s">
        <v>442</v>
      </c>
      <c r="B714" s="205" t="s">
        <v>2030</v>
      </c>
      <c r="C714" s="205" t="s">
        <v>2031</v>
      </c>
      <c r="D714" s="204">
        <v>2</v>
      </c>
      <c r="E714" s="206">
        <v>231.3</v>
      </c>
      <c r="F714" s="206">
        <v>462.6</v>
      </c>
      <c r="G714" s="173">
        <f>IFERROR(VLOOKUP(B714,'[1]ВОМ КГ-3 СОЭКС'!$C$3:$K$2063,9,0),"-")</f>
        <v>2</v>
      </c>
      <c r="H714" s="174">
        <f>IFERROR(VLOOKUP(B714,'[1]ВОМ КГ-3 СОЭКС'!$C$3:$L$2063,10,0),"-")</f>
        <v>462.6</v>
      </c>
      <c r="I714" s="175" t="str">
        <f>IFERROR(VLOOKUP(B714,[2]Отгрузки!$B$313:$C$510,2,0),"-")</f>
        <v>-</v>
      </c>
      <c r="J714" s="176" t="str">
        <f t="shared" si="119"/>
        <v>-</v>
      </c>
      <c r="K714" s="179" t="str">
        <f>IFERROR(VLOOKUP(B714,'[3]08.10.25'!$B$305:$C$502,2,0),"-")</f>
        <v>-</v>
      </c>
      <c r="L714" s="180" t="str">
        <f t="shared" si="110"/>
        <v>-</v>
      </c>
      <c r="M714" s="181" t="str">
        <f t="shared" si="111"/>
        <v>-</v>
      </c>
      <c r="N714" s="214" t="str">
        <f t="shared" si="112"/>
        <v>-</v>
      </c>
      <c r="O714" s="220">
        <f t="shared" si="113"/>
        <v>2</v>
      </c>
      <c r="P714" s="221">
        <f t="shared" si="114"/>
        <v>462.6</v>
      </c>
      <c r="Q714" s="217" t="str">
        <f>IFERROR(VLOOKUP(B714,'[4]Выполнение 1'!$B$7:$D$236,3,0),"-")</f>
        <v>-</v>
      </c>
      <c r="R714" s="178" t="str">
        <f t="shared" si="115"/>
        <v>-</v>
      </c>
      <c r="S714" s="177"/>
      <c r="T714" s="184">
        <f t="shared" si="116"/>
        <v>0</v>
      </c>
      <c r="U714" s="224">
        <v>0</v>
      </c>
      <c r="V714" s="241">
        <v>0</v>
      </c>
      <c r="W714" s="246" t="s">
        <v>5183</v>
      </c>
      <c r="X714" s="246" t="s">
        <v>5183</v>
      </c>
      <c r="Y714" s="247">
        <f t="shared" si="117"/>
        <v>0</v>
      </c>
      <c r="Z714" s="247">
        <f t="shared" si="118"/>
        <v>0</v>
      </c>
      <c r="AA714" s="227" t="str">
        <f>IFERROR(VLOOKUP(B714,[5]Поставка!$B$3:$AA$2063,26,0),"-")</f>
        <v>-</v>
      </c>
      <c r="AB714" s="229" t="str">
        <f>IFERROR(VLOOKUP(C714,'[6]Приложение №1'!$C$7:$F$124,4,0),"-")</f>
        <v>-</v>
      </c>
    </row>
    <row r="715" spans="1:28" s="207" customFormat="1" x14ac:dyDescent="0.25">
      <c r="A715" s="204" t="s">
        <v>445</v>
      </c>
      <c r="B715" s="205" t="s">
        <v>2032</v>
      </c>
      <c r="C715" s="205" t="s">
        <v>2033</v>
      </c>
      <c r="D715" s="204">
        <v>2</v>
      </c>
      <c r="E715" s="206">
        <v>231.8</v>
      </c>
      <c r="F715" s="206">
        <v>463.6</v>
      </c>
      <c r="G715" s="173">
        <f>IFERROR(VLOOKUP(B715,'[1]ВОМ КГ-3 СОЭКС'!$C$3:$K$2063,9,0),"-")</f>
        <v>2</v>
      </c>
      <c r="H715" s="174">
        <f>IFERROR(VLOOKUP(B715,'[1]ВОМ КГ-3 СОЭКС'!$C$3:$L$2063,10,0),"-")</f>
        <v>463.6</v>
      </c>
      <c r="I715" s="175" t="str">
        <f>IFERROR(VLOOKUP(B715,[2]Отгрузки!$B$313:$C$510,2,0),"-")</f>
        <v>-</v>
      </c>
      <c r="J715" s="176" t="str">
        <f t="shared" si="119"/>
        <v>-</v>
      </c>
      <c r="K715" s="179" t="str">
        <f>IFERROR(VLOOKUP(B715,'[3]08.10.25'!$B$305:$C$502,2,0),"-")</f>
        <v>-</v>
      </c>
      <c r="L715" s="180" t="str">
        <f t="shared" si="110"/>
        <v>-</v>
      </c>
      <c r="M715" s="181" t="str">
        <f t="shared" si="111"/>
        <v>-</v>
      </c>
      <c r="N715" s="214" t="str">
        <f t="shared" si="112"/>
        <v>-</v>
      </c>
      <c r="O715" s="220">
        <f t="shared" si="113"/>
        <v>2</v>
      </c>
      <c r="P715" s="221">
        <f t="shared" si="114"/>
        <v>463.6</v>
      </c>
      <c r="Q715" s="217" t="str">
        <f>IFERROR(VLOOKUP(B715,'[4]Выполнение 1'!$B$7:$D$236,3,0),"-")</f>
        <v>-</v>
      </c>
      <c r="R715" s="178" t="str">
        <f t="shared" si="115"/>
        <v>-</v>
      </c>
      <c r="S715" s="177"/>
      <c r="T715" s="184">
        <f t="shared" si="116"/>
        <v>0</v>
      </c>
      <c r="U715" s="224">
        <v>0</v>
      </c>
      <c r="V715" s="241">
        <v>0</v>
      </c>
      <c r="W715" s="246" t="s">
        <v>5183</v>
      </c>
      <c r="X715" s="246" t="s">
        <v>5183</v>
      </c>
      <c r="Y715" s="247">
        <f t="shared" si="117"/>
        <v>0</v>
      </c>
      <c r="Z715" s="247">
        <f t="shared" si="118"/>
        <v>0</v>
      </c>
      <c r="AA715" s="227" t="str">
        <f>IFERROR(VLOOKUP(B715,[5]Поставка!$B$3:$AA$2063,26,0),"-")</f>
        <v>-</v>
      </c>
      <c r="AB715" s="229" t="str">
        <f>IFERROR(VLOOKUP(C715,'[6]Приложение №1'!$C$7:$F$124,4,0),"-")</f>
        <v>-</v>
      </c>
    </row>
    <row r="716" spans="1:28" s="207" customFormat="1" x14ac:dyDescent="0.25">
      <c r="A716" s="204" t="s">
        <v>448</v>
      </c>
      <c r="B716" s="205" t="s">
        <v>2034</v>
      </c>
      <c r="C716" s="205" t="s">
        <v>2035</v>
      </c>
      <c r="D716" s="204">
        <v>2</v>
      </c>
      <c r="E716" s="206">
        <v>324.7</v>
      </c>
      <c r="F716" s="206">
        <v>649.4</v>
      </c>
      <c r="G716" s="173">
        <f>IFERROR(VLOOKUP(B716,'[1]ВОМ КГ-3 СОЭКС'!$C$3:$K$2063,9,0),"-")</f>
        <v>2</v>
      </c>
      <c r="H716" s="174">
        <f>IFERROR(VLOOKUP(B716,'[1]ВОМ КГ-3 СОЭКС'!$C$3:$L$2063,10,0),"-")</f>
        <v>649.4</v>
      </c>
      <c r="I716" s="175" t="str">
        <f>IFERROR(VLOOKUP(B716,[2]Отгрузки!$B$313:$C$510,2,0),"-")</f>
        <v>-</v>
      </c>
      <c r="J716" s="176" t="str">
        <f t="shared" si="119"/>
        <v>-</v>
      </c>
      <c r="K716" s="179" t="str">
        <f>IFERROR(VLOOKUP(B716,'[3]08.10.25'!$B$305:$C$502,2,0),"-")</f>
        <v>-</v>
      </c>
      <c r="L716" s="180" t="str">
        <f t="shared" si="110"/>
        <v>-</v>
      </c>
      <c r="M716" s="181" t="str">
        <f t="shared" si="111"/>
        <v>-</v>
      </c>
      <c r="N716" s="214" t="str">
        <f t="shared" si="112"/>
        <v>-</v>
      </c>
      <c r="O716" s="220">
        <f t="shared" si="113"/>
        <v>2</v>
      </c>
      <c r="P716" s="221">
        <f t="shared" si="114"/>
        <v>649.4</v>
      </c>
      <c r="Q716" s="217" t="str">
        <f>IFERROR(VLOOKUP(B716,'[4]Выполнение 1'!$B$7:$D$236,3,0),"-")</f>
        <v>-</v>
      </c>
      <c r="R716" s="178" t="str">
        <f t="shared" si="115"/>
        <v>-</v>
      </c>
      <c r="S716" s="177"/>
      <c r="T716" s="184">
        <f t="shared" si="116"/>
        <v>0</v>
      </c>
      <c r="U716" s="224">
        <v>0</v>
      </c>
      <c r="V716" s="241">
        <v>0</v>
      </c>
      <c r="W716" s="246" t="s">
        <v>5183</v>
      </c>
      <c r="X716" s="246" t="s">
        <v>5183</v>
      </c>
      <c r="Y716" s="247">
        <f t="shared" si="117"/>
        <v>0</v>
      </c>
      <c r="Z716" s="247">
        <f t="shared" si="118"/>
        <v>0</v>
      </c>
      <c r="AA716" s="227" t="str">
        <f>IFERROR(VLOOKUP(B716,[5]Поставка!$B$3:$AA$2063,26,0),"-")</f>
        <v>-</v>
      </c>
      <c r="AB716" s="229" t="str">
        <f>IFERROR(VLOOKUP(C716,'[6]Приложение №1'!$C$7:$F$124,4,0),"-")</f>
        <v>-</v>
      </c>
    </row>
    <row r="717" spans="1:28" s="207" customFormat="1" x14ac:dyDescent="0.25">
      <c r="A717" s="204" t="s">
        <v>451</v>
      </c>
      <c r="B717" s="205" t="s">
        <v>2036</v>
      </c>
      <c r="C717" s="205" t="s">
        <v>2037</v>
      </c>
      <c r="D717" s="204">
        <v>1</v>
      </c>
      <c r="E717" s="206">
        <v>21.3</v>
      </c>
      <c r="F717" s="206">
        <v>21.3</v>
      </c>
      <c r="G717" s="173">
        <f>IFERROR(VLOOKUP(B717,'[1]ВОМ КГ-3 СОЭКС'!$C$3:$K$2063,9,0),"-")</f>
        <v>1</v>
      </c>
      <c r="H717" s="174">
        <f>IFERROR(VLOOKUP(B717,'[1]ВОМ КГ-3 СОЭКС'!$C$3:$L$2063,10,0),"-")</f>
        <v>21.3</v>
      </c>
      <c r="I717" s="175" t="str">
        <f>IFERROR(VLOOKUP(B717,[2]Отгрузки!$B$313:$C$510,2,0),"-")</f>
        <v>-</v>
      </c>
      <c r="J717" s="176" t="str">
        <f t="shared" si="119"/>
        <v>-</v>
      </c>
      <c r="K717" s="179" t="str">
        <f>IFERROR(VLOOKUP(B717,'[3]08.10.25'!$B$305:$C$502,2,0),"-")</f>
        <v>-</v>
      </c>
      <c r="L717" s="180" t="str">
        <f t="shared" si="110"/>
        <v>-</v>
      </c>
      <c r="M717" s="181" t="str">
        <f t="shared" si="111"/>
        <v>-</v>
      </c>
      <c r="N717" s="214" t="str">
        <f t="shared" si="112"/>
        <v>-</v>
      </c>
      <c r="O717" s="220">
        <f t="shared" si="113"/>
        <v>1</v>
      </c>
      <c r="P717" s="221">
        <f t="shared" si="114"/>
        <v>21.3</v>
      </c>
      <c r="Q717" s="217" t="str">
        <f>IFERROR(VLOOKUP(B717,'[4]Выполнение 1'!$B$7:$D$236,3,0),"-")</f>
        <v>-</v>
      </c>
      <c r="R717" s="178" t="str">
        <f t="shared" si="115"/>
        <v>-</v>
      </c>
      <c r="S717" s="177"/>
      <c r="T717" s="184">
        <f t="shared" si="116"/>
        <v>0</v>
      </c>
      <c r="U717" s="224">
        <v>0</v>
      </c>
      <c r="V717" s="241">
        <v>0</v>
      </c>
      <c r="W717" s="246" t="s">
        <v>5183</v>
      </c>
      <c r="X717" s="246" t="s">
        <v>5183</v>
      </c>
      <c r="Y717" s="247">
        <f t="shared" si="117"/>
        <v>0</v>
      </c>
      <c r="Z717" s="247">
        <f t="shared" si="118"/>
        <v>0</v>
      </c>
      <c r="AA717" s="227" t="str">
        <f>IFERROR(VLOOKUP(B717,[5]Поставка!$B$3:$AA$2063,26,0),"-")</f>
        <v>-</v>
      </c>
      <c r="AB717" s="229" t="str">
        <f>IFERROR(VLOOKUP(C717,'[6]Приложение №1'!$C$7:$F$124,4,0),"-")</f>
        <v>-</v>
      </c>
    </row>
    <row r="718" spans="1:28" s="207" customFormat="1" x14ac:dyDescent="0.25">
      <c r="A718" s="204" t="s">
        <v>454</v>
      </c>
      <c r="B718" s="205" t="s">
        <v>2038</v>
      </c>
      <c r="C718" s="205" t="s">
        <v>2039</v>
      </c>
      <c r="D718" s="204">
        <v>1</v>
      </c>
      <c r="E718" s="206">
        <v>71.400000000000006</v>
      </c>
      <c r="F718" s="206">
        <v>71.400000000000006</v>
      </c>
      <c r="G718" s="173">
        <f>IFERROR(VLOOKUP(B718,'[1]ВОМ КГ-3 СОЭКС'!$C$3:$K$2063,9,0),"-")</f>
        <v>1</v>
      </c>
      <c r="H718" s="174">
        <f>IFERROR(VLOOKUP(B718,'[1]ВОМ КГ-3 СОЭКС'!$C$3:$L$2063,10,0),"-")</f>
        <v>71.400000000000006</v>
      </c>
      <c r="I718" s="175" t="str">
        <f>IFERROR(VLOOKUP(B718,[2]Отгрузки!$B$313:$C$510,2,0),"-")</f>
        <v>-</v>
      </c>
      <c r="J718" s="176" t="str">
        <f t="shared" si="119"/>
        <v>-</v>
      </c>
      <c r="K718" s="179" t="str">
        <f>IFERROR(VLOOKUP(B718,'[3]08.10.25'!$B$305:$C$502,2,0),"-")</f>
        <v>-</v>
      </c>
      <c r="L718" s="180" t="str">
        <f t="shared" si="110"/>
        <v>-</v>
      </c>
      <c r="M718" s="181" t="str">
        <f t="shared" si="111"/>
        <v>-</v>
      </c>
      <c r="N718" s="214" t="str">
        <f t="shared" si="112"/>
        <v>-</v>
      </c>
      <c r="O718" s="220">
        <f t="shared" si="113"/>
        <v>1</v>
      </c>
      <c r="P718" s="221">
        <f t="shared" si="114"/>
        <v>71.400000000000006</v>
      </c>
      <c r="Q718" s="217" t="str">
        <f>IFERROR(VLOOKUP(B718,'[4]Выполнение 1'!$B$7:$D$236,3,0),"-")</f>
        <v>-</v>
      </c>
      <c r="R718" s="178" t="str">
        <f t="shared" si="115"/>
        <v>-</v>
      </c>
      <c r="S718" s="177"/>
      <c r="T718" s="184">
        <f t="shared" si="116"/>
        <v>0</v>
      </c>
      <c r="U718" s="224">
        <v>0</v>
      </c>
      <c r="V718" s="241">
        <v>0</v>
      </c>
      <c r="W718" s="246" t="s">
        <v>5183</v>
      </c>
      <c r="X718" s="246" t="s">
        <v>5183</v>
      </c>
      <c r="Y718" s="247">
        <f t="shared" si="117"/>
        <v>0</v>
      </c>
      <c r="Z718" s="247">
        <f t="shared" si="118"/>
        <v>0</v>
      </c>
      <c r="AA718" s="227" t="str">
        <f>IFERROR(VLOOKUP(B718,[5]Поставка!$B$3:$AA$2063,26,0),"-")</f>
        <v>-</v>
      </c>
      <c r="AB718" s="229" t="str">
        <f>IFERROR(VLOOKUP(C718,'[6]Приложение №1'!$C$7:$F$124,4,0),"-")</f>
        <v>-</v>
      </c>
    </row>
    <row r="719" spans="1:28" s="207" customFormat="1" x14ac:dyDescent="0.25">
      <c r="A719" s="204" t="s">
        <v>457</v>
      </c>
      <c r="B719" s="205" t="s">
        <v>2040</v>
      </c>
      <c r="C719" s="205" t="s">
        <v>2041</v>
      </c>
      <c r="D719" s="204">
        <v>8</v>
      </c>
      <c r="E719" s="206">
        <v>66.900000000000006</v>
      </c>
      <c r="F719" s="206">
        <v>535.20000000000005</v>
      </c>
      <c r="G719" s="173">
        <f>IFERROR(VLOOKUP(B719,'[1]ВОМ КГ-3 СОЭКС'!$C$3:$K$2063,9,0),"-")</f>
        <v>8</v>
      </c>
      <c r="H719" s="174">
        <f>IFERROR(VLOOKUP(B719,'[1]ВОМ КГ-3 СОЭКС'!$C$3:$L$2063,10,0),"-")</f>
        <v>535.20000000000005</v>
      </c>
      <c r="I719" s="175" t="str">
        <f>IFERROR(VLOOKUP(B719,[2]Отгрузки!$B$313:$C$510,2,0),"-")</f>
        <v>-</v>
      </c>
      <c r="J719" s="176" t="str">
        <f t="shared" si="119"/>
        <v>-</v>
      </c>
      <c r="K719" s="179" t="str">
        <f>IFERROR(VLOOKUP(B719,'[3]08.10.25'!$B$305:$C$502,2,0),"-")</f>
        <v>-</v>
      </c>
      <c r="L719" s="180" t="str">
        <f t="shared" si="110"/>
        <v>-</v>
      </c>
      <c r="M719" s="181" t="str">
        <f t="shared" si="111"/>
        <v>-</v>
      </c>
      <c r="N719" s="214" t="str">
        <f t="shared" si="112"/>
        <v>-</v>
      </c>
      <c r="O719" s="220">
        <f t="shared" si="113"/>
        <v>8</v>
      </c>
      <c r="P719" s="221">
        <f t="shared" si="114"/>
        <v>535.20000000000005</v>
      </c>
      <c r="Q719" s="217" t="str">
        <f>IFERROR(VLOOKUP(B719,'[4]Выполнение 1'!$B$7:$D$236,3,0),"-")</f>
        <v>-</v>
      </c>
      <c r="R719" s="178" t="str">
        <f t="shared" si="115"/>
        <v>-</v>
      </c>
      <c r="S719" s="177"/>
      <c r="T719" s="184">
        <f t="shared" si="116"/>
        <v>0</v>
      </c>
      <c r="U719" s="224">
        <v>0</v>
      </c>
      <c r="V719" s="241">
        <v>0</v>
      </c>
      <c r="W719" s="246" t="s">
        <v>5183</v>
      </c>
      <c r="X719" s="246" t="s">
        <v>5183</v>
      </c>
      <c r="Y719" s="247">
        <f t="shared" si="117"/>
        <v>0</v>
      </c>
      <c r="Z719" s="247">
        <f t="shared" si="118"/>
        <v>0</v>
      </c>
      <c r="AA719" s="227" t="str">
        <f>IFERROR(VLOOKUP(B719,[5]Поставка!$B$3:$AA$2063,26,0),"-")</f>
        <v>-</v>
      </c>
      <c r="AB719" s="229" t="str">
        <f>IFERROR(VLOOKUP(C719,'[6]Приложение №1'!$C$7:$F$124,4,0),"-")</f>
        <v>-</v>
      </c>
    </row>
    <row r="720" spans="1:28" s="207" customFormat="1" x14ac:dyDescent="0.25">
      <c r="A720" s="204" t="s">
        <v>460</v>
      </c>
      <c r="B720" s="205" t="s">
        <v>2042</v>
      </c>
      <c r="C720" s="205" t="s">
        <v>2043</v>
      </c>
      <c r="D720" s="204">
        <v>8</v>
      </c>
      <c r="E720" s="206">
        <v>17.5</v>
      </c>
      <c r="F720" s="206">
        <v>140</v>
      </c>
      <c r="G720" s="173">
        <f>IFERROR(VLOOKUP(B720,'[1]ВОМ КГ-3 СОЭКС'!$C$3:$K$2063,9,0),"-")</f>
        <v>8</v>
      </c>
      <c r="H720" s="174">
        <f>IFERROR(VLOOKUP(B720,'[1]ВОМ КГ-3 СОЭКС'!$C$3:$L$2063,10,0),"-")</f>
        <v>140</v>
      </c>
      <c r="I720" s="175" t="str">
        <f>IFERROR(VLOOKUP(B720,[2]Отгрузки!$B$313:$C$510,2,0),"-")</f>
        <v>-</v>
      </c>
      <c r="J720" s="176" t="str">
        <f t="shared" si="119"/>
        <v>-</v>
      </c>
      <c r="K720" s="179" t="str">
        <f>IFERROR(VLOOKUP(B720,'[3]08.10.25'!$B$305:$C$502,2,0),"-")</f>
        <v>-</v>
      </c>
      <c r="L720" s="180" t="str">
        <f t="shared" si="110"/>
        <v>-</v>
      </c>
      <c r="M720" s="181" t="str">
        <f t="shared" si="111"/>
        <v>-</v>
      </c>
      <c r="N720" s="214" t="str">
        <f t="shared" si="112"/>
        <v>-</v>
      </c>
      <c r="O720" s="220">
        <f t="shared" si="113"/>
        <v>8</v>
      </c>
      <c r="P720" s="221">
        <f t="shared" si="114"/>
        <v>140</v>
      </c>
      <c r="Q720" s="217" t="str">
        <f>IFERROR(VLOOKUP(B720,'[4]Выполнение 1'!$B$7:$D$236,3,0),"-")</f>
        <v>-</v>
      </c>
      <c r="R720" s="178" t="str">
        <f t="shared" si="115"/>
        <v>-</v>
      </c>
      <c r="S720" s="177"/>
      <c r="T720" s="184">
        <f t="shared" si="116"/>
        <v>0</v>
      </c>
      <c r="U720" s="224">
        <v>0</v>
      </c>
      <c r="V720" s="241">
        <v>0</v>
      </c>
      <c r="W720" s="246" t="s">
        <v>5183</v>
      </c>
      <c r="X720" s="246" t="s">
        <v>5183</v>
      </c>
      <c r="Y720" s="247">
        <f t="shared" si="117"/>
        <v>0</v>
      </c>
      <c r="Z720" s="247">
        <f t="shared" si="118"/>
        <v>0</v>
      </c>
      <c r="AA720" s="227" t="str">
        <f>IFERROR(VLOOKUP(B720,[5]Поставка!$B$3:$AA$2063,26,0),"-")</f>
        <v>-</v>
      </c>
      <c r="AB720" s="229" t="str">
        <f>IFERROR(VLOOKUP(C720,'[6]Приложение №1'!$C$7:$F$124,4,0),"-")</f>
        <v>-</v>
      </c>
    </row>
    <row r="721" spans="1:28" s="207" customFormat="1" x14ac:dyDescent="0.25">
      <c r="A721" s="204" t="s">
        <v>463</v>
      </c>
      <c r="B721" s="205" t="s">
        <v>2044</v>
      </c>
      <c r="C721" s="205" t="s">
        <v>2045</v>
      </c>
      <c r="D721" s="204">
        <v>2</v>
      </c>
      <c r="E721" s="206">
        <v>347.1</v>
      </c>
      <c r="F721" s="206">
        <v>694.2</v>
      </c>
      <c r="G721" s="173">
        <f>IFERROR(VLOOKUP(B721,'[1]ВОМ КГ-3 СОЭКС'!$C$3:$K$2063,9,0),"-")</f>
        <v>0</v>
      </c>
      <c r="H721" s="174">
        <f>IFERROR(VLOOKUP(B721,'[1]ВОМ КГ-3 СОЭКС'!$C$3:$L$2063,10,0),"-")</f>
        <v>0</v>
      </c>
      <c r="I721" s="175" t="str">
        <f>IFERROR(VLOOKUP(B721,[2]Отгрузки!$B$313:$C$510,2,0),"-")</f>
        <v>-</v>
      </c>
      <c r="J721" s="176" t="str">
        <f t="shared" si="119"/>
        <v>-</v>
      </c>
      <c r="K721" s="179" t="str">
        <f>IFERROR(VLOOKUP(B721,'[3]08.10.25'!$B$305:$C$502,2,0),"-")</f>
        <v>-</v>
      </c>
      <c r="L721" s="180" t="str">
        <f t="shared" si="110"/>
        <v>-</v>
      </c>
      <c r="M721" s="181" t="str">
        <f t="shared" si="111"/>
        <v>-</v>
      </c>
      <c r="N721" s="214" t="str">
        <f t="shared" si="112"/>
        <v>-</v>
      </c>
      <c r="O721" s="220">
        <f t="shared" si="113"/>
        <v>0</v>
      </c>
      <c r="P721" s="221">
        <f t="shared" si="114"/>
        <v>0</v>
      </c>
      <c r="Q721" s="217" t="str">
        <f>IFERROR(VLOOKUP(B721,'[4]Выполнение 1'!$B$7:$D$236,3,0),"-")</f>
        <v>-</v>
      </c>
      <c r="R721" s="178" t="str">
        <f t="shared" si="115"/>
        <v>-</v>
      </c>
      <c r="S721" s="177"/>
      <c r="T721" s="184">
        <f t="shared" si="116"/>
        <v>0</v>
      </c>
      <c r="U721" s="224">
        <v>2</v>
      </c>
      <c r="V721" s="241">
        <v>694.2</v>
      </c>
      <c r="W721" s="246">
        <v>2</v>
      </c>
      <c r="X721" s="246">
        <v>694.2</v>
      </c>
      <c r="Y721" s="247">
        <f t="shared" si="117"/>
        <v>0</v>
      </c>
      <c r="Z721" s="247">
        <f t="shared" si="118"/>
        <v>0</v>
      </c>
      <c r="AA721" s="227" t="str">
        <f>IFERROR(VLOOKUP(B721,[5]Поставка!$B$3:$AA$2063,26,0),"-")</f>
        <v>-</v>
      </c>
      <c r="AB721" s="229" t="str">
        <f>IFERROR(VLOOKUP(C721,'[6]Приложение №1'!$C$7:$F$124,4,0),"-")</f>
        <v>-</v>
      </c>
    </row>
    <row r="722" spans="1:28" s="207" customFormat="1" x14ac:dyDescent="0.25">
      <c r="A722" s="204" t="s">
        <v>466</v>
      </c>
      <c r="B722" s="205" t="s">
        <v>2046</v>
      </c>
      <c r="C722" s="205" t="s">
        <v>2047</v>
      </c>
      <c r="D722" s="204">
        <v>1</v>
      </c>
      <c r="E722" s="206">
        <v>383.4</v>
      </c>
      <c r="F722" s="206">
        <v>383.4</v>
      </c>
      <c r="G722" s="173">
        <f>IFERROR(VLOOKUP(B722,'[1]ВОМ КГ-3 СОЭКС'!$C$3:$K$2063,9,0),"-")</f>
        <v>0</v>
      </c>
      <c r="H722" s="174">
        <f>IFERROR(VLOOKUP(B722,'[1]ВОМ КГ-3 СОЭКС'!$C$3:$L$2063,10,0),"-")</f>
        <v>0</v>
      </c>
      <c r="I722" s="175" t="str">
        <f>IFERROR(VLOOKUP(B722,[2]Отгрузки!$B$313:$C$510,2,0),"-")</f>
        <v>-</v>
      </c>
      <c r="J722" s="176" t="str">
        <f t="shared" si="119"/>
        <v>-</v>
      </c>
      <c r="K722" s="179" t="str">
        <f>IFERROR(VLOOKUP(B722,'[3]08.10.25'!$B$305:$C$502,2,0),"-")</f>
        <v>-</v>
      </c>
      <c r="L722" s="180" t="str">
        <f t="shared" si="110"/>
        <v>-</v>
      </c>
      <c r="M722" s="181" t="str">
        <f t="shared" si="111"/>
        <v>-</v>
      </c>
      <c r="N722" s="214" t="str">
        <f t="shared" si="112"/>
        <v>-</v>
      </c>
      <c r="O722" s="220">
        <f t="shared" si="113"/>
        <v>0</v>
      </c>
      <c r="P722" s="221">
        <f t="shared" si="114"/>
        <v>0</v>
      </c>
      <c r="Q722" s="217" t="str">
        <f>IFERROR(VLOOKUP(B722,'[4]Выполнение 1'!$B$7:$D$236,3,0),"-")</f>
        <v>-</v>
      </c>
      <c r="R722" s="178" t="str">
        <f t="shared" si="115"/>
        <v>-</v>
      </c>
      <c r="S722" s="177"/>
      <c r="T722" s="184">
        <f t="shared" si="116"/>
        <v>0</v>
      </c>
      <c r="U722" s="224">
        <v>1</v>
      </c>
      <c r="V722" s="241">
        <v>383.4</v>
      </c>
      <c r="W722" s="246">
        <v>1</v>
      </c>
      <c r="X722" s="246">
        <v>383.4</v>
      </c>
      <c r="Y722" s="247">
        <f t="shared" si="117"/>
        <v>0</v>
      </c>
      <c r="Z722" s="247">
        <f t="shared" si="118"/>
        <v>0</v>
      </c>
      <c r="AA722" s="227" t="str">
        <f>IFERROR(VLOOKUP(B722,[5]Поставка!$B$3:$AA$2063,26,0),"-")</f>
        <v>-</v>
      </c>
      <c r="AB722" s="229" t="str">
        <f>IFERROR(VLOOKUP(C722,'[6]Приложение №1'!$C$7:$F$124,4,0),"-")</f>
        <v>-</v>
      </c>
    </row>
    <row r="723" spans="1:28" s="207" customFormat="1" x14ac:dyDescent="0.25">
      <c r="A723" s="204" t="s">
        <v>469</v>
      </c>
      <c r="B723" s="205" t="s">
        <v>2048</v>
      </c>
      <c r="C723" s="205" t="s">
        <v>2049</v>
      </c>
      <c r="D723" s="204">
        <v>1</v>
      </c>
      <c r="E723" s="206">
        <v>176</v>
      </c>
      <c r="F723" s="206">
        <v>176</v>
      </c>
      <c r="G723" s="173">
        <f>IFERROR(VLOOKUP(B723,'[1]ВОМ КГ-3 СОЭКС'!$C$3:$K$2063,9,0),"-")</f>
        <v>0</v>
      </c>
      <c r="H723" s="174">
        <f>IFERROR(VLOOKUP(B723,'[1]ВОМ КГ-3 СОЭКС'!$C$3:$L$2063,10,0),"-")</f>
        <v>0</v>
      </c>
      <c r="I723" s="175" t="str">
        <f>IFERROR(VLOOKUP(B723,[2]Отгрузки!$B$313:$C$510,2,0),"-")</f>
        <v>-</v>
      </c>
      <c r="J723" s="176" t="str">
        <f t="shared" si="119"/>
        <v>-</v>
      </c>
      <c r="K723" s="179" t="str">
        <f>IFERROR(VLOOKUP(B723,'[3]08.10.25'!$B$305:$C$502,2,0),"-")</f>
        <v>-</v>
      </c>
      <c r="L723" s="180" t="str">
        <f t="shared" si="110"/>
        <v>-</v>
      </c>
      <c r="M723" s="181" t="str">
        <f t="shared" si="111"/>
        <v>-</v>
      </c>
      <c r="N723" s="214" t="str">
        <f t="shared" si="112"/>
        <v>-</v>
      </c>
      <c r="O723" s="220">
        <f t="shared" si="113"/>
        <v>0</v>
      </c>
      <c r="P723" s="221">
        <f t="shared" si="114"/>
        <v>0</v>
      </c>
      <c r="Q723" s="217" t="str">
        <f>IFERROR(VLOOKUP(B723,'[4]Выполнение 1'!$B$7:$D$236,3,0),"-")</f>
        <v>-</v>
      </c>
      <c r="R723" s="178" t="str">
        <f t="shared" si="115"/>
        <v>-</v>
      </c>
      <c r="S723" s="177"/>
      <c r="T723" s="184">
        <f t="shared" si="116"/>
        <v>0</v>
      </c>
      <c r="U723" s="224">
        <v>1</v>
      </c>
      <c r="V723" s="241">
        <v>176</v>
      </c>
      <c r="W723" s="246">
        <v>1</v>
      </c>
      <c r="X723" s="246">
        <v>176</v>
      </c>
      <c r="Y723" s="247">
        <f t="shared" si="117"/>
        <v>0</v>
      </c>
      <c r="Z723" s="247">
        <f t="shared" si="118"/>
        <v>0</v>
      </c>
      <c r="AA723" s="227" t="str">
        <f>IFERROR(VLOOKUP(B723,[5]Поставка!$B$3:$AA$2063,26,0),"-")</f>
        <v>-</v>
      </c>
      <c r="AB723" s="229" t="str">
        <f>IFERROR(VLOOKUP(C723,'[6]Приложение №1'!$C$7:$F$124,4,0),"-")</f>
        <v>-</v>
      </c>
    </row>
    <row r="724" spans="1:28" s="207" customFormat="1" x14ac:dyDescent="0.25">
      <c r="A724" s="204" t="s">
        <v>472</v>
      </c>
      <c r="B724" s="205" t="s">
        <v>2050</v>
      </c>
      <c r="C724" s="205" t="s">
        <v>2051</v>
      </c>
      <c r="D724" s="204">
        <v>4</v>
      </c>
      <c r="E724" s="206">
        <v>278.8</v>
      </c>
      <c r="F724" s="206">
        <v>1115.2</v>
      </c>
      <c r="G724" s="173">
        <f>IFERROR(VLOOKUP(B724,'[1]ВОМ КГ-3 СОЭКС'!$C$3:$K$2063,9,0),"-")</f>
        <v>0</v>
      </c>
      <c r="H724" s="174">
        <f>IFERROR(VLOOKUP(B724,'[1]ВОМ КГ-3 СОЭКС'!$C$3:$L$2063,10,0),"-")</f>
        <v>0</v>
      </c>
      <c r="I724" s="175" t="str">
        <f>IFERROR(VLOOKUP(B724,[2]Отгрузки!$B$313:$C$510,2,0),"-")</f>
        <v>-</v>
      </c>
      <c r="J724" s="176" t="str">
        <f t="shared" si="119"/>
        <v>-</v>
      </c>
      <c r="K724" s="179" t="str">
        <f>IFERROR(VLOOKUP(B724,'[3]08.10.25'!$B$305:$C$502,2,0),"-")</f>
        <v>-</v>
      </c>
      <c r="L724" s="180" t="str">
        <f t="shared" si="110"/>
        <v>-</v>
      </c>
      <c r="M724" s="181" t="str">
        <f t="shared" si="111"/>
        <v>-</v>
      </c>
      <c r="N724" s="214" t="str">
        <f t="shared" si="112"/>
        <v>-</v>
      </c>
      <c r="O724" s="220">
        <f t="shared" si="113"/>
        <v>0</v>
      </c>
      <c r="P724" s="221">
        <f t="shared" si="114"/>
        <v>0</v>
      </c>
      <c r="Q724" s="217" t="str">
        <f>IFERROR(VLOOKUP(B724,'[4]Выполнение 1'!$B$7:$D$236,3,0),"-")</f>
        <v>-</v>
      </c>
      <c r="R724" s="178" t="str">
        <f t="shared" si="115"/>
        <v>-</v>
      </c>
      <c r="S724" s="177"/>
      <c r="T724" s="184">
        <f t="shared" si="116"/>
        <v>0</v>
      </c>
      <c r="U724" s="224">
        <v>4</v>
      </c>
      <c r="V724" s="241">
        <v>1115.2</v>
      </c>
      <c r="W724" s="246">
        <v>4</v>
      </c>
      <c r="X724" s="246">
        <v>1115.2</v>
      </c>
      <c r="Y724" s="247">
        <f t="shared" si="117"/>
        <v>0</v>
      </c>
      <c r="Z724" s="247">
        <f t="shared" si="118"/>
        <v>0</v>
      </c>
      <c r="AA724" s="227" t="str">
        <f>IFERROR(VLOOKUP(B724,[5]Поставка!$B$3:$AA$2063,26,0),"-")</f>
        <v>-</v>
      </c>
      <c r="AB724" s="229" t="str">
        <f>IFERROR(VLOOKUP(C724,'[6]Приложение №1'!$C$7:$F$124,4,0),"-")</f>
        <v>-</v>
      </c>
    </row>
    <row r="725" spans="1:28" s="207" customFormat="1" x14ac:dyDescent="0.25">
      <c r="A725" s="204" t="s">
        <v>475</v>
      </c>
      <c r="B725" s="205" t="s">
        <v>2052</v>
      </c>
      <c r="C725" s="205" t="s">
        <v>2053</v>
      </c>
      <c r="D725" s="204">
        <v>2</v>
      </c>
      <c r="E725" s="206">
        <v>261.2</v>
      </c>
      <c r="F725" s="206">
        <v>522.4</v>
      </c>
      <c r="G725" s="173">
        <f>IFERROR(VLOOKUP(B725,'[1]ВОМ КГ-3 СОЭКС'!$C$3:$K$2063,9,0),"-")</f>
        <v>0</v>
      </c>
      <c r="H725" s="174">
        <f>IFERROR(VLOOKUP(B725,'[1]ВОМ КГ-3 СОЭКС'!$C$3:$L$2063,10,0),"-")</f>
        <v>0</v>
      </c>
      <c r="I725" s="175" t="str">
        <f>IFERROR(VLOOKUP(B725,[2]Отгрузки!$B$313:$C$510,2,0),"-")</f>
        <v>-</v>
      </c>
      <c r="J725" s="176" t="str">
        <f t="shared" si="119"/>
        <v>-</v>
      </c>
      <c r="K725" s="179" t="str">
        <f>IFERROR(VLOOKUP(B725,'[3]08.10.25'!$B$305:$C$502,2,0),"-")</f>
        <v>-</v>
      </c>
      <c r="L725" s="180" t="str">
        <f t="shared" si="110"/>
        <v>-</v>
      </c>
      <c r="M725" s="181" t="str">
        <f t="shared" si="111"/>
        <v>-</v>
      </c>
      <c r="N725" s="214" t="str">
        <f t="shared" si="112"/>
        <v>-</v>
      </c>
      <c r="O725" s="220">
        <f t="shared" si="113"/>
        <v>0</v>
      </c>
      <c r="P725" s="221">
        <f t="shared" si="114"/>
        <v>0</v>
      </c>
      <c r="Q725" s="217" t="str">
        <f>IFERROR(VLOOKUP(B725,'[4]Выполнение 1'!$B$7:$D$236,3,0),"-")</f>
        <v>-</v>
      </c>
      <c r="R725" s="178" t="str">
        <f t="shared" si="115"/>
        <v>-</v>
      </c>
      <c r="S725" s="177"/>
      <c r="T725" s="184">
        <f t="shared" si="116"/>
        <v>0</v>
      </c>
      <c r="U725" s="224">
        <v>2</v>
      </c>
      <c r="V725" s="241">
        <v>522.4</v>
      </c>
      <c r="W725" s="246">
        <v>2</v>
      </c>
      <c r="X725" s="246">
        <v>522.4</v>
      </c>
      <c r="Y725" s="247">
        <f t="shared" si="117"/>
        <v>0</v>
      </c>
      <c r="Z725" s="247">
        <f t="shared" si="118"/>
        <v>0</v>
      </c>
      <c r="AA725" s="227" t="str">
        <f>IFERROR(VLOOKUP(B725,[5]Поставка!$B$3:$AA$2063,26,0),"-")</f>
        <v>-</v>
      </c>
      <c r="AB725" s="229" t="str">
        <f>IFERROR(VLOOKUP(C725,'[6]Приложение №1'!$C$7:$F$124,4,0),"-")</f>
        <v>-</v>
      </c>
    </row>
    <row r="726" spans="1:28" s="207" customFormat="1" x14ac:dyDescent="0.25">
      <c r="A726" s="204" t="s">
        <v>478</v>
      </c>
      <c r="B726" s="205" t="s">
        <v>2054</v>
      </c>
      <c r="C726" s="205" t="s">
        <v>2055</v>
      </c>
      <c r="D726" s="204">
        <v>2</v>
      </c>
      <c r="E726" s="206">
        <v>259.60000000000002</v>
      </c>
      <c r="F726" s="206">
        <v>519.20000000000005</v>
      </c>
      <c r="G726" s="173">
        <f>IFERROR(VLOOKUP(B726,'[1]ВОМ КГ-3 СОЭКС'!$C$3:$K$2063,9,0),"-")</f>
        <v>0</v>
      </c>
      <c r="H726" s="174">
        <f>IFERROR(VLOOKUP(B726,'[1]ВОМ КГ-3 СОЭКС'!$C$3:$L$2063,10,0),"-")</f>
        <v>0</v>
      </c>
      <c r="I726" s="175" t="str">
        <f>IFERROR(VLOOKUP(B726,[2]Отгрузки!$B$313:$C$510,2,0),"-")</f>
        <v>-</v>
      </c>
      <c r="J726" s="176" t="str">
        <f t="shared" si="119"/>
        <v>-</v>
      </c>
      <c r="K726" s="179" t="str">
        <f>IFERROR(VLOOKUP(B726,'[3]08.10.25'!$B$305:$C$502,2,0),"-")</f>
        <v>-</v>
      </c>
      <c r="L726" s="180" t="str">
        <f t="shared" si="110"/>
        <v>-</v>
      </c>
      <c r="M726" s="181" t="str">
        <f t="shared" si="111"/>
        <v>-</v>
      </c>
      <c r="N726" s="214" t="str">
        <f t="shared" si="112"/>
        <v>-</v>
      </c>
      <c r="O726" s="220">
        <f t="shared" si="113"/>
        <v>0</v>
      </c>
      <c r="P726" s="221">
        <f t="shared" si="114"/>
        <v>0</v>
      </c>
      <c r="Q726" s="217" t="str">
        <f>IFERROR(VLOOKUP(B726,'[4]Выполнение 1'!$B$7:$D$236,3,0),"-")</f>
        <v>-</v>
      </c>
      <c r="R726" s="178" t="str">
        <f t="shared" si="115"/>
        <v>-</v>
      </c>
      <c r="S726" s="177"/>
      <c r="T726" s="184">
        <f t="shared" si="116"/>
        <v>0</v>
      </c>
      <c r="U726" s="224">
        <v>2</v>
      </c>
      <c r="V726" s="241">
        <v>519.20000000000005</v>
      </c>
      <c r="W726" s="246">
        <v>2</v>
      </c>
      <c r="X726" s="246">
        <v>519.20000000000005</v>
      </c>
      <c r="Y726" s="247">
        <f t="shared" si="117"/>
        <v>0</v>
      </c>
      <c r="Z726" s="247">
        <f t="shared" si="118"/>
        <v>0</v>
      </c>
      <c r="AA726" s="227" t="str">
        <f>IFERROR(VLOOKUP(B726,[5]Поставка!$B$3:$AA$2063,26,0),"-")</f>
        <v>-</v>
      </c>
      <c r="AB726" s="229" t="str">
        <f>IFERROR(VLOOKUP(C726,'[6]Приложение №1'!$C$7:$F$124,4,0),"-")</f>
        <v>-</v>
      </c>
    </row>
    <row r="727" spans="1:28" s="207" customFormat="1" x14ac:dyDescent="0.25">
      <c r="A727" s="204" t="s">
        <v>481</v>
      </c>
      <c r="B727" s="205" t="s">
        <v>2056</v>
      </c>
      <c r="C727" s="205" t="s">
        <v>2057</v>
      </c>
      <c r="D727" s="204">
        <v>2</v>
      </c>
      <c r="E727" s="206">
        <v>61.6</v>
      </c>
      <c r="F727" s="206">
        <v>123.2</v>
      </c>
      <c r="G727" s="173">
        <f>IFERROR(VLOOKUP(B727,'[1]ВОМ КГ-3 СОЭКС'!$C$3:$K$2063,9,0),"-")</f>
        <v>0</v>
      </c>
      <c r="H727" s="174">
        <f>IFERROR(VLOOKUP(B727,'[1]ВОМ КГ-3 СОЭКС'!$C$3:$L$2063,10,0),"-")</f>
        <v>0</v>
      </c>
      <c r="I727" s="175" t="str">
        <f>IFERROR(VLOOKUP(B727,[2]Отгрузки!$B$313:$C$510,2,0),"-")</f>
        <v>-</v>
      </c>
      <c r="J727" s="176" t="str">
        <f t="shared" si="119"/>
        <v>-</v>
      </c>
      <c r="K727" s="179" t="str">
        <f>IFERROR(VLOOKUP(B727,'[3]08.10.25'!$B$305:$C$502,2,0),"-")</f>
        <v>-</v>
      </c>
      <c r="L727" s="180" t="str">
        <f t="shared" si="110"/>
        <v>-</v>
      </c>
      <c r="M727" s="181" t="str">
        <f t="shared" si="111"/>
        <v>-</v>
      </c>
      <c r="N727" s="214" t="str">
        <f t="shared" si="112"/>
        <v>-</v>
      </c>
      <c r="O727" s="220">
        <f t="shared" si="113"/>
        <v>0</v>
      </c>
      <c r="P727" s="221">
        <f t="shared" si="114"/>
        <v>0</v>
      </c>
      <c r="Q727" s="217" t="str">
        <f>IFERROR(VLOOKUP(B727,'[4]Выполнение 1'!$B$7:$D$236,3,0),"-")</f>
        <v>-</v>
      </c>
      <c r="R727" s="178" t="str">
        <f t="shared" si="115"/>
        <v>-</v>
      </c>
      <c r="S727" s="177"/>
      <c r="T727" s="184">
        <f t="shared" si="116"/>
        <v>0</v>
      </c>
      <c r="U727" s="224">
        <v>2</v>
      </c>
      <c r="V727" s="241">
        <v>123.2</v>
      </c>
      <c r="W727" s="246">
        <v>2</v>
      </c>
      <c r="X727" s="246">
        <v>123.2</v>
      </c>
      <c r="Y727" s="247">
        <f t="shared" si="117"/>
        <v>0</v>
      </c>
      <c r="Z727" s="247">
        <f t="shared" si="118"/>
        <v>0</v>
      </c>
      <c r="AA727" s="227" t="str">
        <f>IFERROR(VLOOKUP(B727,[5]Поставка!$B$3:$AA$2063,26,0),"-")</f>
        <v>-</v>
      </c>
      <c r="AB727" s="229" t="str">
        <f>IFERROR(VLOOKUP(C727,'[6]Приложение №1'!$C$7:$F$124,4,0),"-")</f>
        <v>-</v>
      </c>
    </row>
    <row r="728" spans="1:28" s="207" customFormat="1" x14ac:dyDescent="0.25">
      <c r="A728" s="204" t="s">
        <v>484</v>
      </c>
      <c r="B728" s="205" t="s">
        <v>2058</v>
      </c>
      <c r="C728" s="205" t="s">
        <v>2059</v>
      </c>
      <c r="D728" s="204">
        <v>4</v>
      </c>
      <c r="E728" s="206">
        <v>370.8</v>
      </c>
      <c r="F728" s="206">
        <v>1483.2</v>
      </c>
      <c r="G728" s="173">
        <f>IFERROR(VLOOKUP(B728,'[1]ВОМ КГ-3 СОЭКС'!$C$3:$K$2063,9,0),"-")</f>
        <v>0</v>
      </c>
      <c r="H728" s="174">
        <f>IFERROR(VLOOKUP(B728,'[1]ВОМ КГ-3 СОЭКС'!$C$3:$L$2063,10,0),"-")</f>
        <v>0</v>
      </c>
      <c r="I728" s="175" t="str">
        <f>IFERROR(VLOOKUP(B728,[2]Отгрузки!$B$313:$C$510,2,0),"-")</f>
        <v>-</v>
      </c>
      <c r="J728" s="176" t="str">
        <f t="shared" si="119"/>
        <v>-</v>
      </c>
      <c r="K728" s="179" t="str">
        <f>IFERROR(VLOOKUP(B728,'[3]08.10.25'!$B$305:$C$502,2,0),"-")</f>
        <v>-</v>
      </c>
      <c r="L728" s="180" t="str">
        <f t="shared" si="110"/>
        <v>-</v>
      </c>
      <c r="M728" s="181" t="str">
        <f t="shared" si="111"/>
        <v>-</v>
      </c>
      <c r="N728" s="214" t="str">
        <f t="shared" si="112"/>
        <v>-</v>
      </c>
      <c r="O728" s="220">
        <f t="shared" si="113"/>
        <v>0</v>
      </c>
      <c r="P728" s="221">
        <f t="shared" si="114"/>
        <v>0</v>
      </c>
      <c r="Q728" s="217" t="str">
        <f>IFERROR(VLOOKUP(B728,'[4]Выполнение 1'!$B$7:$D$236,3,0),"-")</f>
        <v>-</v>
      </c>
      <c r="R728" s="178" t="str">
        <f t="shared" si="115"/>
        <v>-</v>
      </c>
      <c r="S728" s="177"/>
      <c r="T728" s="184">
        <f t="shared" si="116"/>
        <v>0</v>
      </c>
      <c r="U728" s="224">
        <v>4</v>
      </c>
      <c r="V728" s="241">
        <v>1483.2</v>
      </c>
      <c r="W728" s="246">
        <v>4</v>
      </c>
      <c r="X728" s="246">
        <v>1483.2</v>
      </c>
      <c r="Y728" s="247">
        <f t="shared" si="117"/>
        <v>0</v>
      </c>
      <c r="Z728" s="247">
        <f t="shared" si="118"/>
        <v>0</v>
      </c>
      <c r="AA728" s="227" t="str">
        <f>IFERROR(VLOOKUP(B728,[5]Поставка!$B$3:$AA$2063,26,0),"-")</f>
        <v>-</v>
      </c>
      <c r="AB728" s="229" t="str">
        <f>IFERROR(VLOOKUP(C728,'[6]Приложение №1'!$C$7:$F$124,4,0),"-")</f>
        <v>-</v>
      </c>
    </row>
    <row r="729" spans="1:28" s="207" customFormat="1" x14ac:dyDescent="0.25">
      <c r="A729" s="204" t="s">
        <v>487</v>
      </c>
      <c r="B729" s="205" t="s">
        <v>2060</v>
      </c>
      <c r="C729" s="205" t="s">
        <v>2061</v>
      </c>
      <c r="D729" s="204">
        <v>2</v>
      </c>
      <c r="E729" s="206">
        <v>276.39999999999998</v>
      </c>
      <c r="F729" s="206">
        <v>552.79999999999995</v>
      </c>
      <c r="G729" s="173">
        <f>IFERROR(VLOOKUP(B729,'[1]ВОМ КГ-3 СОЭКС'!$C$3:$K$2063,9,0),"-")</f>
        <v>0</v>
      </c>
      <c r="H729" s="174">
        <f>IFERROR(VLOOKUP(B729,'[1]ВОМ КГ-3 СОЭКС'!$C$3:$L$2063,10,0),"-")</f>
        <v>0</v>
      </c>
      <c r="I729" s="175" t="str">
        <f>IFERROR(VLOOKUP(B729,[2]Отгрузки!$B$313:$C$510,2,0),"-")</f>
        <v>-</v>
      </c>
      <c r="J729" s="176" t="str">
        <f t="shared" si="119"/>
        <v>-</v>
      </c>
      <c r="K729" s="179" t="str">
        <f>IFERROR(VLOOKUP(B729,'[3]08.10.25'!$B$305:$C$502,2,0),"-")</f>
        <v>-</v>
      </c>
      <c r="L729" s="180" t="str">
        <f t="shared" si="110"/>
        <v>-</v>
      </c>
      <c r="M729" s="181" t="str">
        <f t="shared" si="111"/>
        <v>-</v>
      </c>
      <c r="N729" s="214" t="str">
        <f t="shared" si="112"/>
        <v>-</v>
      </c>
      <c r="O729" s="220">
        <f t="shared" si="113"/>
        <v>0</v>
      </c>
      <c r="P729" s="221">
        <f t="shared" si="114"/>
        <v>0</v>
      </c>
      <c r="Q729" s="217" t="str">
        <f>IFERROR(VLOOKUP(B729,'[4]Выполнение 1'!$B$7:$D$236,3,0),"-")</f>
        <v>-</v>
      </c>
      <c r="R729" s="178" t="str">
        <f t="shared" si="115"/>
        <v>-</v>
      </c>
      <c r="S729" s="177"/>
      <c r="T729" s="184">
        <f t="shared" si="116"/>
        <v>0</v>
      </c>
      <c r="U729" s="224">
        <v>2</v>
      </c>
      <c r="V729" s="241">
        <v>552.79999999999995</v>
      </c>
      <c r="W729" s="246">
        <v>2</v>
      </c>
      <c r="X729" s="246">
        <v>552.79999999999995</v>
      </c>
      <c r="Y729" s="247">
        <f t="shared" si="117"/>
        <v>0</v>
      </c>
      <c r="Z729" s="247">
        <f t="shared" si="118"/>
        <v>0</v>
      </c>
      <c r="AA729" s="227" t="str">
        <f>IFERROR(VLOOKUP(B729,[5]Поставка!$B$3:$AA$2063,26,0),"-")</f>
        <v>-</v>
      </c>
      <c r="AB729" s="229" t="str">
        <f>IFERROR(VLOOKUP(C729,'[6]Приложение №1'!$C$7:$F$124,4,0),"-")</f>
        <v>-</v>
      </c>
    </row>
    <row r="730" spans="1:28" s="207" customFormat="1" x14ac:dyDescent="0.25">
      <c r="A730" s="204" t="s">
        <v>490</v>
      </c>
      <c r="B730" s="205" t="s">
        <v>2062</v>
      </c>
      <c r="C730" s="205" t="s">
        <v>2063</v>
      </c>
      <c r="D730" s="204">
        <v>2</v>
      </c>
      <c r="E730" s="206">
        <v>309.60000000000002</v>
      </c>
      <c r="F730" s="206">
        <v>619.20000000000005</v>
      </c>
      <c r="G730" s="173">
        <f>IFERROR(VLOOKUP(B730,'[1]ВОМ КГ-3 СОЭКС'!$C$3:$K$2063,9,0),"-")</f>
        <v>0</v>
      </c>
      <c r="H730" s="174">
        <f>IFERROR(VLOOKUP(B730,'[1]ВОМ КГ-3 СОЭКС'!$C$3:$L$2063,10,0),"-")</f>
        <v>0</v>
      </c>
      <c r="I730" s="175" t="str">
        <f>IFERROR(VLOOKUP(B730,[2]Отгрузки!$B$313:$C$510,2,0),"-")</f>
        <v>-</v>
      </c>
      <c r="J730" s="176" t="str">
        <f t="shared" si="119"/>
        <v>-</v>
      </c>
      <c r="K730" s="179" t="str">
        <f>IFERROR(VLOOKUP(B730,'[3]08.10.25'!$B$305:$C$502,2,0),"-")</f>
        <v>-</v>
      </c>
      <c r="L730" s="180" t="str">
        <f t="shared" si="110"/>
        <v>-</v>
      </c>
      <c r="M730" s="181" t="str">
        <f t="shared" si="111"/>
        <v>-</v>
      </c>
      <c r="N730" s="214" t="str">
        <f t="shared" si="112"/>
        <v>-</v>
      </c>
      <c r="O730" s="220">
        <f t="shared" si="113"/>
        <v>0</v>
      </c>
      <c r="P730" s="221">
        <f t="shared" si="114"/>
        <v>0</v>
      </c>
      <c r="Q730" s="217" t="str">
        <f>IFERROR(VLOOKUP(B730,'[4]Выполнение 1'!$B$7:$D$236,3,0),"-")</f>
        <v>-</v>
      </c>
      <c r="R730" s="178" t="str">
        <f t="shared" si="115"/>
        <v>-</v>
      </c>
      <c r="S730" s="177"/>
      <c r="T730" s="184">
        <f t="shared" si="116"/>
        <v>0</v>
      </c>
      <c r="U730" s="224">
        <v>2</v>
      </c>
      <c r="V730" s="241">
        <v>619.20000000000005</v>
      </c>
      <c r="W730" s="246">
        <v>2</v>
      </c>
      <c r="X730" s="246">
        <v>619.20000000000005</v>
      </c>
      <c r="Y730" s="247">
        <f t="shared" si="117"/>
        <v>0</v>
      </c>
      <c r="Z730" s="247">
        <f t="shared" si="118"/>
        <v>0</v>
      </c>
      <c r="AA730" s="227" t="str">
        <f>IFERROR(VLOOKUP(B730,[5]Поставка!$B$3:$AA$2063,26,0),"-")</f>
        <v>-</v>
      </c>
      <c r="AB730" s="229" t="str">
        <f>IFERROR(VLOOKUP(C730,'[6]Приложение №1'!$C$7:$F$124,4,0),"-")</f>
        <v>-</v>
      </c>
    </row>
    <row r="731" spans="1:28" s="207" customFormat="1" x14ac:dyDescent="0.25">
      <c r="A731" s="204" t="s">
        <v>493</v>
      </c>
      <c r="B731" s="205" t="s">
        <v>2064</v>
      </c>
      <c r="C731" s="205" t="s">
        <v>2065</v>
      </c>
      <c r="D731" s="204">
        <v>2</v>
      </c>
      <c r="E731" s="206">
        <v>254.8</v>
      </c>
      <c r="F731" s="206">
        <v>509.6</v>
      </c>
      <c r="G731" s="173">
        <f>IFERROR(VLOOKUP(B731,'[1]ВОМ КГ-3 СОЭКС'!$C$3:$K$2063,9,0),"-")</f>
        <v>0</v>
      </c>
      <c r="H731" s="174">
        <f>IFERROR(VLOOKUP(B731,'[1]ВОМ КГ-3 СОЭКС'!$C$3:$L$2063,10,0),"-")</f>
        <v>0</v>
      </c>
      <c r="I731" s="175" t="str">
        <f>IFERROR(VLOOKUP(B731,[2]Отгрузки!$B$313:$C$510,2,0),"-")</f>
        <v>-</v>
      </c>
      <c r="J731" s="176" t="str">
        <f t="shared" si="119"/>
        <v>-</v>
      </c>
      <c r="K731" s="179" t="str">
        <f>IFERROR(VLOOKUP(B731,'[3]08.10.25'!$B$305:$C$502,2,0),"-")</f>
        <v>-</v>
      </c>
      <c r="L731" s="180" t="str">
        <f t="shared" si="110"/>
        <v>-</v>
      </c>
      <c r="M731" s="181" t="str">
        <f t="shared" si="111"/>
        <v>-</v>
      </c>
      <c r="N731" s="214" t="str">
        <f t="shared" si="112"/>
        <v>-</v>
      </c>
      <c r="O731" s="220">
        <f t="shared" si="113"/>
        <v>0</v>
      </c>
      <c r="P731" s="221">
        <f t="shared" si="114"/>
        <v>0</v>
      </c>
      <c r="Q731" s="217" t="str">
        <f>IFERROR(VLOOKUP(B731,'[4]Выполнение 1'!$B$7:$D$236,3,0),"-")</f>
        <v>-</v>
      </c>
      <c r="R731" s="178" t="str">
        <f t="shared" si="115"/>
        <v>-</v>
      </c>
      <c r="S731" s="177"/>
      <c r="T731" s="184">
        <f t="shared" si="116"/>
        <v>0</v>
      </c>
      <c r="U731" s="224">
        <v>2</v>
      </c>
      <c r="V731" s="241">
        <v>509.6</v>
      </c>
      <c r="W731" s="246">
        <v>2</v>
      </c>
      <c r="X731" s="246">
        <v>509.6</v>
      </c>
      <c r="Y731" s="247">
        <f t="shared" si="117"/>
        <v>0</v>
      </c>
      <c r="Z731" s="247">
        <f t="shared" si="118"/>
        <v>0</v>
      </c>
      <c r="AA731" s="227" t="str">
        <f>IFERROR(VLOOKUP(B731,[5]Поставка!$B$3:$AA$2063,26,0),"-")</f>
        <v>-</v>
      </c>
      <c r="AB731" s="229" t="str">
        <f>IFERROR(VLOOKUP(C731,'[6]Приложение №1'!$C$7:$F$124,4,0),"-")</f>
        <v>-</v>
      </c>
    </row>
    <row r="732" spans="1:28" s="207" customFormat="1" x14ac:dyDescent="0.25">
      <c r="A732" s="204" t="s">
        <v>496</v>
      </c>
      <c r="B732" s="205" t="s">
        <v>2066</v>
      </c>
      <c r="C732" s="205" t="s">
        <v>2067</v>
      </c>
      <c r="D732" s="204">
        <v>1</v>
      </c>
      <c r="E732" s="206">
        <v>293.89999999999998</v>
      </c>
      <c r="F732" s="206">
        <v>293.89999999999998</v>
      </c>
      <c r="G732" s="173">
        <f>IFERROR(VLOOKUP(B732,'[1]ВОМ КГ-3 СОЭКС'!$C$3:$K$2063,9,0),"-")</f>
        <v>0</v>
      </c>
      <c r="H732" s="174">
        <f>IFERROR(VLOOKUP(B732,'[1]ВОМ КГ-3 СОЭКС'!$C$3:$L$2063,10,0),"-")</f>
        <v>0</v>
      </c>
      <c r="I732" s="175" t="str">
        <f>IFERROR(VLOOKUP(B732,[2]Отгрузки!$B$313:$C$510,2,0),"-")</f>
        <v>-</v>
      </c>
      <c r="J732" s="176" t="str">
        <f t="shared" si="119"/>
        <v>-</v>
      </c>
      <c r="K732" s="179" t="str">
        <f>IFERROR(VLOOKUP(B732,'[3]08.10.25'!$B$305:$C$502,2,0),"-")</f>
        <v>-</v>
      </c>
      <c r="L732" s="180" t="str">
        <f t="shared" si="110"/>
        <v>-</v>
      </c>
      <c r="M732" s="181" t="str">
        <f t="shared" si="111"/>
        <v>-</v>
      </c>
      <c r="N732" s="214" t="str">
        <f t="shared" si="112"/>
        <v>-</v>
      </c>
      <c r="O732" s="220">
        <f t="shared" si="113"/>
        <v>0</v>
      </c>
      <c r="P732" s="221">
        <f t="shared" si="114"/>
        <v>0</v>
      </c>
      <c r="Q732" s="217" t="str">
        <f>IFERROR(VLOOKUP(B732,'[4]Выполнение 1'!$B$7:$D$236,3,0),"-")</f>
        <v>-</v>
      </c>
      <c r="R732" s="178" t="str">
        <f t="shared" si="115"/>
        <v>-</v>
      </c>
      <c r="S732" s="177"/>
      <c r="T732" s="184">
        <f t="shared" si="116"/>
        <v>0</v>
      </c>
      <c r="U732" s="224">
        <v>1</v>
      </c>
      <c r="V732" s="241">
        <v>293.89999999999998</v>
      </c>
      <c r="W732" s="246">
        <v>1</v>
      </c>
      <c r="X732" s="246">
        <v>293.89999999999998</v>
      </c>
      <c r="Y732" s="247">
        <f t="shared" si="117"/>
        <v>0</v>
      </c>
      <c r="Z732" s="247">
        <f t="shared" si="118"/>
        <v>0</v>
      </c>
      <c r="AA732" s="227" t="str">
        <f>IFERROR(VLOOKUP(B732,[5]Поставка!$B$3:$AA$2063,26,0),"-")</f>
        <v>-</v>
      </c>
      <c r="AB732" s="229" t="str">
        <f>IFERROR(VLOOKUP(C732,'[6]Приложение №1'!$C$7:$F$124,4,0),"-")</f>
        <v>-</v>
      </c>
    </row>
    <row r="733" spans="1:28" s="207" customFormat="1" x14ac:dyDescent="0.25">
      <c r="A733" s="204" t="s">
        <v>499</v>
      </c>
      <c r="B733" s="205" t="s">
        <v>2068</v>
      </c>
      <c r="C733" s="205" t="s">
        <v>2069</v>
      </c>
      <c r="D733" s="204">
        <v>1</v>
      </c>
      <c r="E733" s="206">
        <v>257.39999999999998</v>
      </c>
      <c r="F733" s="206">
        <v>257.39999999999998</v>
      </c>
      <c r="G733" s="173">
        <f>IFERROR(VLOOKUP(B733,'[1]ВОМ КГ-3 СОЭКС'!$C$3:$K$2063,9,0),"-")</f>
        <v>0</v>
      </c>
      <c r="H733" s="174">
        <f>IFERROR(VLOOKUP(B733,'[1]ВОМ КГ-3 СОЭКС'!$C$3:$L$2063,10,0),"-")</f>
        <v>0</v>
      </c>
      <c r="I733" s="175" t="str">
        <f>IFERROR(VLOOKUP(B733,[2]Отгрузки!$B$313:$C$510,2,0),"-")</f>
        <v>-</v>
      </c>
      <c r="J733" s="176" t="str">
        <f t="shared" si="119"/>
        <v>-</v>
      </c>
      <c r="K733" s="179" t="str">
        <f>IFERROR(VLOOKUP(B733,'[3]08.10.25'!$B$305:$C$502,2,0),"-")</f>
        <v>-</v>
      </c>
      <c r="L733" s="180" t="str">
        <f t="shared" si="110"/>
        <v>-</v>
      </c>
      <c r="M733" s="181" t="str">
        <f t="shared" si="111"/>
        <v>-</v>
      </c>
      <c r="N733" s="214" t="str">
        <f t="shared" si="112"/>
        <v>-</v>
      </c>
      <c r="O733" s="220">
        <f t="shared" si="113"/>
        <v>0</v>
      </c>
      <c r="P733" s="221">
        <f t="shared" si="114"/>
        <v>0</v>
      </c>
      <c r="Q733" s="217" t="str">
        <f>IFERROR(VLOOKUP(B733,'[4]Выполнение 1'!$B$7:$D$236,3,0),"-")</f>
        <v>-</v>
      </c>
      <c r="R733" s="178" t="str">
        <f t="shared" si="115"/>
        <v>-</v>
      </c>
      <c r="S733" s="177"/>
      <c r="T733" s="184">
        <f t="shared" si="116"/>
        <v>0</v>
      </c>
      <c r="U733" s="224">
        <v>1</v>
      </c>
      <c r="V733" s="241">
        <v>257.39999999999998</v>
      </c>
      <c r="W733" s="246">
        <v>1</v>
      </c>
      <c r="X733" s="246">
        <v>257.39999999999998</v>
      </c>
      <c r="Y733" s="247">
        <f t="shared" si="117"/>
        <v>0</v>
      </c>
      <c r="Z733" s="247">
        <f t="shared" si="118"/>
        <v>0</v>
      </c>
      <c r="AA733" s="227" t="str">
        <f>IFERROR(VLOOKUP(B733,[5]Поставка!$B$3:$AA$2063,26,0),"-")</f>
        <v>-</v>
      </c>
      <c r="AB733" s="229" t="str">
        <f>IFERROR(VLOOKUP(C733,'[6]Приложение №1'!$C$7:$F$124,4,0),"-")</f>
        <v>-</v>
      </c>
    </row>
    <row r="734" spans="1:28" s="207" customFormat="1" x14ac:dyDescent="0.25">
      <c r="A734" s="204" t="s">
        <v>502</v>
      </c>
      <c r="B734" s="205" t="s">
        <v>2070</v>
      </c>
      <c r="C734" s="205" t="s">
        <v>2071</v>
      </c>
      <c r="D734" s="204">
        <v>1</v>
      </c>
      <c r="E734" s="206">
        <v>362.1</v>
      </c>
      <c r="F734" s="206">
        <v>362.1</v>
      </c>
      <c r="G734" s="173">
        <f>IFERROR(VLOOKUP(B734,'[1]ВОМ КГ-3 СОЭКС'!$C$3:$K$2063,9,0),"-")</f>
        <v>0</v>
      </c>
      <c r="H734" s="174">
        <f>IFERROR(VLOOKUP(B734,'[1]ВОМ КГ-3 СОЭКС'!$C$3:$L$2063,10,0),"-")</f>
        <v>0</v>
      </c>
      <c r="I734" s="175" t="str">
        <f>IFERROR(VLOOKUP(B734,[2]Отгрузки!$B$313:$C$510,2,0),"-")</f>
        <v>-</v>
      </c>
      <c r="J734" s="176" t="str">
        <f t="shared" si="119"/>
        <v>-</v>
      </c>
      <c r="K734" s="179" t="str">
        <f>IFERROR(VLOOKUP(B734,'[3]08.10.25'!$B$305:$C$502,2,0),"-")</f>
        <v>-</v>
      </c>
      <c r="L734" s="180" t="str">
        <f t="shared" si="110"/>
        <v>-</v>
      </c>
      <c r="M734" s="181" t="str">
        <f t="shared" si="111"/>
        <v>-</v>
      </c>
      <c r="N734" s="214" t="str">
        <f t="shared" si="112"/>
        <v>-</v>
      </c>
      <c r="O734" s="220">
        <f t="shared" si="113"/>
        <v>0</v>
      </c>
      <c r="P734" s="221">
        <f t="shared" si="114"/>
        <v>0</v>
      </c>
      <c r="Q734" s="217" t="str">
        <f>IFERROR(VLOOKUP(B734,'[4]Выполнение 1'!$B$7:$D$236,3,0),"-")</f>
        <v>-</v>
      </c>
      <c r="R734" s="178" t="str">
        <f t="shared" si="115"/>
        <v>-</v>
      </c>
      <c r="S734" s="177"/>
      <c r="T734" s="184">
        <f t="shared" si="116"/>
        <v>0</v>
      </c>
      <c r="U734" s="224">
        <v>1</v>
      </c>
      <c r="V734" s="241">
        <v>362.1</v>
      </c>
      <c r="W734" s="246">
        <v>1</v>
      </c>
      <c r="X734" s="246">
        <v>362.1</v>
      </c>
      <c r="Y734" s="247">
        <f t="shared" si="117"/>
        <v>0</v>
      </c>
      <c r="Z734" s="247">
        <f t="shared" si="118"/>
        <v>0</v>
      </c>
      <c r="AA734" s="227" t="str">
        <f>IFERROR(VLOOKUP(B734,[5]Поставка!$B$3:$AA$2063,26,0),"-")</f>
        <v>-</v>
      </c>
      <c r="AB734" s="229" t="str">
        <f>IFERROR(VLOOKUP(C734,'[6]Приложение №1'!$C$7:$F$124,4,0),"-")</f>
        <v>-</v>
      </c>
    </row>
    <row r="735" spans="1:28" s="207" customFormat="1" x14ac:dyDescent="0.25">
      <c r="A735" s="204" t="s">
        <v>505</v>
      </c>
      <c r="B735" s="205" t="s">
        <v>2072</v>
      </c>
      <c r="C735" s="205" t="s">
        <v>2073</v>
      </c>
      <c r="D735" s="204">
        <v>3</v>
      </c>
      <c r="E735" s="206">
        <v>449.9</v>
      </c>
      <c r="F735" s="206">
        <v>1349.7</v>
      </c>
      <c r="G735" s="173">
        <f>IFERROR(VLOOKUP(B735,'[1]ВОМ КГ-3 СОЭКС'!$C$3:$K$2063,9,0),"-")</f>
        <v>0</v>
      </c>
      <c r="H735" s="174">
        <f>IFERROR(VLOOKUP(B735,'[1]ВОМ КГ-3 СОЭКС'!$C$3:$L$2063,10,0),"-")</f>
        <v>0</v>
      </c>
      <c r="I735" s="175" t="str">
        <f>IFERROR(VLOOKUP(B735,[2]Отгрузки!$B$313:$C$510,2,0),"-")</f>
        <v>-</v>
      </c>
      <c r="J735" s="176" t="str">
        <f t="shared" si="119"/>
        <v>-</v>
      </c>
      <c r="K735" s="179" t="str">
        <f>IFERROR(VLOOKUP(B735,'[3]08.10.25'!$B$305:$C$502,2,0),"-")</f>
        <v>-</v>
      </c>
      <c r="L735" s="180" t="str">
        <f t="shared" si="110"/>
        <v>-</v>
      </c>
      <c r="M735" s="181" t="str">
        <f t="shared" si="111"/>
        <v>-</v>
      </c>
      <c r="N735" s="214" t="str">
        <f t="shared" si="112"/>
        <v>-</v>
      </c>
      <c r="O735" s="220">
        <f t="shared" si="113"/>
        <v>0</v>
      </c>
      <c r="P735" s="221">
        <f t="shared" si="114"/>
        <v>0</v>
      </c>
      <c r="Q735" s="217" t="str">
        <f>IFERROR(VLOOKUP(B735,'[4]Выполнение 1'!$B$7:$D$236,3,0),"-")</f>
        <v>-</v>
      </c>
      <c r="R735" s="178" t="str">
        <f t="shared" si="115"/>
        <v>-</v>
      </c>
      <c r="S735" s="177"/>
      <c r="T735" s="184">
        <f t="shared" si="116"/>
        <v>0</v>
      </c>
      <c r="U735" s="224">
        <v>3</v>
      </c>
      <c r="V735" s="241">
        <v>1349.7</v>
      </c>
      <c r="W735" s="246">
        <v>3</v>
      </c>
      <c r="X735" s="246">
        <v>1349.6999999999998</v>
      </c>
      <c r="Y735" s="247">
        <f t="shared" si="117"/>
        <v>0</v>
      </c>
      <c r="Z735" s="247">
        <f t="shared" si="118"/>
        <v>0</v>
      </c>
      <c r="AA735" s="227" t="str">
        <f>IFERROR(VLOOKUP(B735,[5]Поставка!$B$3:$AA$2063,26,0),"-")</f>
        <v>-</v>
      </c>
      <c r="AB735" s="229" t="str">
        <f>IFERROR(VLOOKUP(C735,'[6]Приложение №1'!$C$7:$F$124,4,0),"-")</f>
        <v>-</v>
      </c>
    </row>
    <row r="736" spans="1:28" s="207" customFormat="1" x14ac:dyDescent="0.25">
      <c r="A736" s="204" t="s">
        <v>508</v>
      </c>
      <c r="B736" s="205" t="s">
        <v>2074</v>
      </c>
      <c r="C736" s="205" t="s">
        <v>2075</v>
      </c>
      <c r="D736" s="204">
        <v>80</v>
      </c>
      <c r="E736" s="206">
        <v>1.5</v>
      </c>
      <c r="F736" s="206">
        <v>120</v>
      </c>
      <c r="G736" s="173">
        <f>IFERROR(VLOOKUP(B736,'[1]ВОМ КГ-3 СОЭКС'!$C$3:$K$2063,9,0),"-")</f>
        <v>80</v>
      </c>
      <c r="H736" s="174">
        <f>IFERROR(VLOOKUP(B736,'[1]ВОМ КГ-3 СОЭКС'!$C$3:$L$2063,10,0),"-")</f>
        <v>120</v>
      </c>
      <c r="I736" s="175" t="str">
        <f>IFERROR(VLOOKUP(B736,[2]Отгрузки!$B$313:$C$510,2,0),"-")</f>
        <v>-</v>
      </c>
      <c r="J736" s="176" t="str">
        <f t="shared" si="119"/>
        <v>-</v>
      </c>
      <c r="K736" s="179" t="str">
        <f>IFERROR(VLOOKUP(B736,'[3]08.10.25'!$B$305:$C$502,2,0),"-")</f>
        <v>-</v>
      </c>
      <c r="L736" s="180" t="str">
        <f t="shared" si="110"/>
        <v>-</v>
      </c>
      <c r="M736" s="181" t="str">
        <f t="shared" si="111"/>
        <v>-</v>
      </c>
      <c r="N736" s="214" t="str">
        <f t="shared" si="112"/>
        <v>-</v>
      </c>
      <c r="O736" s="220">
        <f t="shared" si="113"/>
        <v>80</v>
      </c>
      <c r="P736" s="221">
        <f t="shared" si="114"/>
        <v>120</v>
      </c>
      <c r="Q736" s="217" t="str">
        <f>IFERROR(VLOOKUP(B736,'[4]Выполнение 1'!$B$7:$D$236,3,0),"-")</f>
        <v>-</v>
      </c>
      <c r="R736" s="178" t="str">
        <f t="shared" si="115"/>
        <v>-</v>
      </c>
      <c r="S736" s="177"/>
      <c r="T736" s="184">
        <f t="shared" si="116"/>
        <v>0</v>
      </c>
      <c r="U736" s="224">
        <v>0</v>
      </c>
      <c r="V736" s="241">
        <v>0</v>
      </c>
      <c r="W736" s="246" t="s">
        <v>5183</v>
      </c>
      <c r="X736" s="246" t="s">
        <v>5183</v>
      </c>
      <c r="Y736" s="247">
        <f t="shared" si="117"/>
        <v>0</v>
      </c>
      <c r="Z736" s="247">
        <f t="shared" si="118"/>
        <v>0</v>
      </c>
      <c r="AA736" s="227" t="str">
        <f>IFERROR(VLOOKUP(B736,[5]Поставка!$B$3:$AA$2063,26,0),"-")</f>
        <v>-</v>
      </c>
      <c r="AB736" s="229" t="str">
        <f>IFERROR(VLOOKUP(C736,'[6]Приложение №1'!$C$7:$F$124,4,0),"-")</f>
        <v>-</v>
      </c>
    </row>
    <row r="737" spans="1:28" s="207" customFormat="1" x14ac:dyDescent="0.25">
      <c r="A737" s="204" t="s">
        <v>511</v>
      </c>
      <c r="B737" s="205" t="s">
        <v>2076</v>
      </c>
      <c r="C737" s="205" t="s">
        <v>2077</v>
      </c>
      <c r="D737" s="204">
        <v>48</v>
      </c>
      <c r="E737" s="206">
        <v>0.3</v>
      </c>
      <c r="F737" s="206">
        <v>14.4</v>
      </c>
      <c r="G737" s="173">
        <f>IFERROR(VLOOKUP(B737,'[1]ВОМ КГ-3 СОЭКС'!$C$3:$K$2063,9,0),"-")</f>
        <v>0</v>
      </c>
      <c r="H737" s="174">
        <f>IFERROR(VLOOKUP(B737,'[1]ВОМ КГ-3 СОЭКС'!$C$3:$L$2063,10,0),"-")</f>
        <v>0</v>
      </c>
      <c r="I737" s="175" t="str">
        <f>IFERROR(VLOOKUP(B737,[2]Отгрузки!$B$313:$C$510,2,0),"-")</f>
        <v>-</v>
      </c>
      <c r="J737" s="176" t="str">
        <f t="shared" si="119"/>
        <v>-</v>
      </c>
      <c r="K737" s="179" t="str">
        <f>IFERROR(VLOOKUP(B737,'[3]08.10.25'!$B$305:$C$502,2,0),"-")</f>
        <v>-</v>
      </c>
      <c r="L737" s="180" t="str">
        <f t="shared" si="110"/>
        <v>-</v>
      </c>
      <c r="M737" s="181" t="str">
        <f t="shared" si="111"/>
        <v>-</v>
      </c>
      <c r="N737" s="214" t="str">
        <f t="shared" si="112"/>
        <v>-</v>
      </c>
      <c r="O737" s="220">
        <f t="shared" si="113"/>
        <v>0</v>
      </c>
      <c r="P737" s="221">
        <f t="shared" si="114"/>
        <v>0</v>
      </c>
      <c r="Q737" s="217" t="str">
        <f>IFERROR(VLOOKUP(B737,'[4]Выполнение 1'!$B$7:$D$236,3,0),"-")</f>
        <v>-</v>
      </c>
      <c r="R737" s="178" t="str">
        <f t="shared" si="115"/>
        <v>-</v>
      </c>
      <c r="S737" s="177"/>
      <c r="T737" s="184">
        <f t="shared" si="116"/>
        <v>0</v>
      </c>
      <c r="U737" s="224">
        <v>48</v>
      </c>
      <c r="V737" s="241">
        <v>14.4</v>
      </c>
      <c r="W737" s="246">
        <v>48</v>
      </c>
      <c r="X737" s="246">
        <v>14.399999999999999</v>
      </c>
      <c r="Y737" s="247">
        <f t="shared" si="117"/>
        <v>0</v>
      </c>
      <c r="Z737" s="247">
        <f t="shared" si="118"/>
        <v>0</v>
      </c>
      <c r="AA737" s="227" t="str">
        <f>IFERROR(VLOOKUP(B737,[5]Поставка!$B$3:$AA$2063,26,0),"-")</f>
        <v>-</v>
      </c>
      <c r="AB737" s="229" t="str">
        <f>IFERROR(VLOOKUP(C737,'[6]Приложение №1'!$C$7:$F$124,4,0),"-")</f>
        <v>-</v>
      </c>
    </row>
    <row r="738" spans="1:28" s="207" customFormat="1" x14ac:dyDescent="0.25">
      <c r="A738" s="204" t="s">
        <v>514</v>
      </c>
      <c r="B738" s="205" t="s">
        <v>2078</v>
      </c>
      <c r="C738" s="205" t="s">
        <v>2079</v>
      </c>
      <c r="D738" s="204">
        <v>16</v>
      </c>
      <c r="E738" s="206">
        <v>11.2</v>
      </c>
      <c r="F738" s="206">
        <v>179.2</v>
      </c>
      <c r="G738" s="173">
        <f>IFERROR(VLOOKUP(B738,'[1]ВОМ КГ-3 СОЭКС'!$C$3:$K$2063,9,0),"-")</f>
        <v>16</v>
      </c>
      <c r="H738" s="174">
        <f>IFERROR(VLOOKUP(B738,'[1]ВОМ КГ-3 СОЭКС'!$C$3:$L$2063,10,0),"-")</f>
        <v>179.2</v>
      </c>
      <c r="I738" s="175" t="str">
        <f>IFERROR(VLOOKUP(B738,[2]Отгрузки!$B$313:$C$510,2,0),"-")</f>
        <v>-</v>
      </c>
      <c r="J738" s="176" t="str">
        <f t="shared" si="119"/>
        <v>-</v>
      </c>
      <c r="K738" s="179" t="str">
        <f>IFERROR(VLOOKUP(B738,'[3]08.10.25'!$B$305:$C$502,2,0),"-")</f>
        <v>-</v>
      </c>
      <c r="L738" s="180" t="str">
        <f t="shared" si="110"/>
        <v>-</v>
      </c>
      <c r="M738" s="181" t="str">
        <f t="shared" si="111"/>
        <v>-</v>
      </c>
      <c r="N738" s="214" t="str">
        <f t="shared" si="112"/>
        <v>-</v>
      </c>
      <c r="O738" s="220">
        <f t="shared" si="113"/>
        <v>16</v>
      </c>
      <c r="P738" s="221">
        <f t="shared" si="114"/>
        <v>179.2</v>
      </c>
      <c r="Q738" s="217" t="str">
        <f>IFERROR(VLOOKUP(B738,'[4]Выполнение 1'!$B$7:$D$236,3,0),"-")</f>
        <v>-</v>
      </c>
      <c r="R738" s="178" t="str">
        <f t="shared" si="115"/>
        <v>-</v>
      </c>
      <c r="S738" s="177"/>
      <c r="T738" s="184">
        <f t="shared" si="116"/>
        <v>0</v>
      </c>
      <c r="U738" s="224">
        <v>0</v>
      </c>
      <c r="V738" s="241">
        <v>0</v>
      </c>
      <c r="W738" s="246" t="s">
        <v>5183</v>
      </c>
      <c r="X738" s="246" t="s">
        <v>5183</v>
      </c>
      <c r="Y738" s="247">
        <f t="shared" si="117"/>
        <v>0</v>
      </c>
      <c r="Z738" s="247">
        <f t="shared" si="118"/>
        <v>0</v>
      </c>
      <c r="AA738" s="227" t="str">
        <f>IFERROR(VLOOKUP(B738,[5]Поставка!$B$3:$AA$2063,26,0),"-")</f>
        <v>-</v>
      </c>
      <c r="AB738" s="229" t="str">
        <f>IFERROR(VLOOKUP(C738,'[6]Приложение №1'!$C$7:$F$124,4,0),"-")</f>
        <v>-</v>
      </c>
    </row>
    <row r="739" spans="1:28" s="207" customFormat="1" x14ac:dyDescent="0.25">
      <c r="A739" s="204" t="s">
        <v>517</v>
      </c>
      <c r="B739" s="205" t="s">
        <v>2080</v>
      </c>
      <c r="C739" s="205" t="s">
        <v>2081</v>
      </c>
      <c r="D739" s="204">
        <v>2</v>
      </c>
      <c r="E739" s="206">
        <v>83.9</v>
      </c>
      <c r="F739" s="206">
        <v>167.8</v>
      </c>
      <c r="G739" s="173">
        <f>IFERROR(VLOOKUP(B739,'[1]ВОМ КГ-3 СОЭКС'!$C$3:$K$2063,9,0),"-")</f>
        <v>0</v>
      </c>
      <c r="H739" s="174">
        <f>IFERROR(VLOOKUP(B739,'[1]ВОМ КГ-3 СОЭКС'!$C$3:$L$2063,10,0),"-")</f>
        <v>0</v>
      </c>
      <c r="I739" s="175" t="str">
        <f>IFERROR(VLOOKUP(B739,[2]Отгрузки!$B$313:$C$510,2,0),"-")</f>
        <v>-</v>
      </c>
      <c r="J739" s="176" t="str">
        <f t="shared" si="119"/>
        <v>-</v>
      </c>
      <c r="K739" s="179" t="str">
        <f>IFERROR(VLOOKUP(B739,'[3]08.10.25'!$B$305:$C$502,2,0),"-")</f>
        <v>-</v>
      </c>
      <c r="L739" s="180" t="str">
        <f t="shared" si="110"/>
        <v>-</v>
      </c>
      <c r="M739" s="181" t="str">
        <f t="shared" si="111"/>
        <v>-</v>
      </c>
      <c r="N739" s="214" t="str">
        <f t="shared" si="112"/>
        <v>-</v>
      </c>
      <c r="O739" s="220">
        <f t="shared" si="113"/>
        <v>0</v>
      </c>
      <c r="P739" s="221">
        <f t="shared" si="114"/>
        <v>0</v>
      </c>
      <c r="Q739" s="217" t="str">
        <f>IFERROR(VLOOKUP(B739,'[4]Выполнение 1'!$B$7:$D$236,3,0),"-")</f>
        <v>-</v>
      </c>
      <c r="R739" s="178" t="str">
        <f t="shared" si="115"/>
        <v>-</v>
      </c>
      <c r="S739" s="177"/>
      <c r="T739" s="184">
        <f t="shared" si="116"/>
        <v>0</v>
      </c>
      <c r="U739" s="224">
        <v>2</v>
      </c>
      <c r="V739" s="241">
        <v>167.8</v>
      </c>
      <c r="W739" s="246">
        <v>2</v>
      </c>
      <c r="X739" s="246">
        <v>167.8</v>
      </c>
      <c r="Y739" s="247">
        <f t="shared" si="117"/>
        <v>0</v>
      </c>
      <c r="Z739" s="247">
        <f t="shared" si="118"/>
        <v>0</v>
      </c>
      <c r="AA739" s="227" t="str">
        <f>IFERROR(VLOOKUP(B739,[5]Поставка!$B$3:$AA$2063,26,0),"-")</f>
        <v>-</v>
      </c>
      <c r="AB739" s="229" t="str">
        <f>IFERROR(VLOOKUP(C739,'[6]Приложение №1'!$C$7:$F$124,4,0),"-")</f>
        <v>-</v>
      </c>
    </row>
    <row r="740" spans="1:28" s="207" customFormat="1" x14ac:dyDescent="0.25">
      <c r="A740" s="204" t="s">
        <v>520</v>
      </c>
      <c r="B740" s="205" t="s">
        <v>2082</v>
      </c>
      <c r="C740" s="205" t="s">
        <v>2083</v>
      </c>
      <c r="D740" s="204">
        <v>2</v>
      </c>
      <c r="E740" s="206">
        <v>79.2</v>
      </c>
      <c r="F740" s="206">
        <v>158.4</v>
      </c>
      <c r="G740" s="173">
        <f>IFERROR(VLOOKUP(B740,'[1]ВОМ КГ-3 СОЭКС'!$C$3:$K$2063,9,0),"-")</f>
        <v>0</v>
      </c>
      <c r="H740" s="174">
        <f>IFERROR(VLOOKUP(B740,'[1]ВОМ КГ-3 СОЭКС'!$C$3:$L$2063,10,0),"-")</f>
        <v>0</v>
      </c>
      <c r="I740" s="175" t="str">
        <f>IFERROR(VLOOKUP(B740,[2]Отгрузки!$B$313:$C$510,2,0),"-")</f>
        <v>-</v>
      </c>
      <c r="J740" s="176" t="str">
        <f t="shared" si="119"/>
        <v>-</v>
      </c>
      <c r="K740" s="179" t="str">
        <f>IFERROR(VLOOKUP(B740,'[3]08.10.25'!$B$305:$C$502,2,0),"-")</f>
        <v>-</v>
      </c>
      <c r="L740" s="180" t="str">
        <f t="shared" si="110"/>
        <v>-</v>
      </c>
      <c r="M740" s="181" t="str">
        <f t="shared" si="111"/>
        <v>-</v>
      </c>
      <c r="N740" s="214" t="str">
        <f t="shared" si="112"/>
        <v>-</v>
      </c>
      <c r="O740" s="220">
        <f t="shared" si="113"/>
        <v>0</v>
      </c>
      <c r="P740" s="221">
        <f t="shared" si="114"/>
        <v>0</v>
      </c>
      <c r="Q740" s="217" t="str">
        <f>IFERROR(VLOOKUP(B740,'[4]Выполнение 1'!$B$7:$D$236,3,0),"-")</f>
        <v>-</v>
      </c>
      <c r="R740" s="178" t="str">
        <f t="shared" si="115"/>
        <v>-</v>
      </c>
      <c r="S740" s="177"/>
      <c r="T740" s="184">
        <f t="shared" si="116"/>
        <v>0</v>
      </c>
      <c r="U740" s="224">
        <v>2</v>
      </c>
      <c r="V740" s="241">
        <v>158.4</v>
      </c>
      <c r="W740" s="246">
        <v>2</v>
      </c>
      <c r="X740" s="246">
        <v>158.4</v>
      </c>
      <c r="Y740" s="247">
        <f t="shared" si="117"/>
        <v>0</v>
      </c>
      <c r="Z740" s="247">
        <f t="shared" si="118"/>
        <v>0</v>
      </c>
      <c r="AA740" s="227" t="str">
        <f>IFERROR(VLOOKUP(B740,[5]Поставка!$B$3:$AA$2063,26,0),"-")</f>
        <v>-</v>
      </c>
      <c r="AB740" s="229" t="str">
        <f>IFERROR(VLOOKUP(C740,'[6]Приложение №1'!$C$7:$F$124,4,0),"-")</f>
        <v>-</v>
      </c>
    </row>
    <row r="741" spans="1:28" s="207" customFormat="1" x14ac:dyDescent="0.25">
      <c r="A741" s="204" t="s">
        <v>523</v>
      </c>
      <c r="B741" s="205" t="s">
        <v>2084</v>
      </c>
      <c r="C741" s="205" t="s">
        <v>2085</v>
      </c>
      <c r="D741" s="204">
        <v>2</v>
      </c>
      <c r="E741" s="206">
        <v>64.5</v>
      </c>
      <c r="F741" s="206">
        <v>129</v>
      </c>
      <c r="G741" s="173">
        <f>IFERROR(VLOOKUP(B741,'[1]ВОМ КГ-3 СОЭКС'!$C$3:$K$2063,9,0),"-")</f>
        <v>0</v>
      </c>
      <c r="H741" s="174">
        <f>IFERROR(VLOOKUP(B741,'[1]ВОМ КГ-3 СОЭКС'!$C$3:$L$2063,10,0),"-")</f>
        <v>0</v>
      </c>
      <c r="I741" s="175" t="str">
        <f>IFERROR(VLOOKUP(B741,[2]Отгрузки!$B$313:$C$510,2,0),"-")</f>
        <v>-</v>
      </c>
      <c r="J741" s="176" t="str">
        <f t="shared" si="119"/>
        <v>-</v>
      </c>
      <c r="K741" s="179" t="str">
        <f>IFERROR(VLOOKUP(B741,'[3]08.10.25'!$B$305:$C$502,2,0),"-")</f>
        <v>-</v>
      </c>
      <c r="L741" s="180" t="str">
        <f t="shared" si="110"/>
        <v>-</v>
      </c>
      <c r="M741" s="181" t="str">
        <f t="shared" si="111"/>
        <v>-</v>
      </c>
      <c r="N741" s="214" t="str">
        <f t="shared" si="112"/>
        <v>-</v>
      </c>
      <c r="O741" s="220">
        <f t="shared" si="113"/>
        <v>0</v>
      </c>
      <c r="P741" s="221">
        <f t="shared" si="114"/>
        <v>0</v>
      </c>
      <c r="Q741" s="217" t="str">
        <f>IFERROR(VLOOKUP(B741,'[4]Выполнение 1'!$B$7:$D$236,3,0),"-")</f>
        <v>-</v>
      </c>
      <c r="R741" s="178" t="str">
        <f t="shared" si="115"/>
        <v>-</v>
      </c>
      <c r="S741" s="177"/>
      <c r="T741" s="184">
        <f t="shared" si="116"/>
        <v>0</v>
      </c>
      <c r="U741" s="224">
        <v>2</v>
      </c>
      <c r="V741" s="241">
        <v>129</v>
      </c>
      <c r="W741" s="246">
        <v>2</v>
      </c>
      <c r="X741" s="246">
        <v>129</v>
      </c>
      <c r="Y741" s="247">
        <f t="shared" si="117"/>
        <v>0</v>
      </c>
      <c r="Z741" s="247">
        <f t="shared" si="118"/>
        <v>0</v>
      </c>
      <c r="AA741" s="227" t="str">
        <f>IFERROR(VLOOKUP(B741,[5]Поставка!$B$3:$AA$2063,26,0),"-")</f>
        <v>-</v>
      </c>
      <c r="AB741" s="229" t="str">
        <f>IFERROR(VLOOKUP(C741,'[6]Приложение №1'!$C$7:$F$124,4,0),"-")</f>
        <v>-</v>
      </c>
    </row>
    <row r="742" spans="1:28" s="207" customFormat="1" x14ac:dyDescent="0.25">
      <c r="A742" s="204" t="s">
        <v>526</v>
      </c>
      <c r="B742" s="205" t="s">
        <v>2086</v>
      </c>
      <c r="C742" s="205" t="s">
        <v>2087</v>
      </c>
      <c r="D742" s="204">
        <v>2</v>
      </c>
      <c r="E742" s="206">
        <v>107.8</v>
      </c>
      <c r="F742" s="206">
        <v>215.6</v>
      </c>
      <c r="G742" s="173">
        <f>IFERROR(VLOOKUP(B742,'[1]ВОМ КГ-3 СОЭКС'!$C$3:$K$2063,9,0),"-")</f>
        <v>0</v>
      </c>
      <c r="H742" s="174">
        <f>IFERROR(VLOOKUP(B742,'[1]ВОМ КГ-3 СОЭКС'!$C$3:$L$2063,10,0),"-")</f>
        <v>0</v>
      </c>
      <c r="I742" s="175" t="str">
        <f>IFERROR(VLOOKUP(B742,[2]Отгрузки!$B$313:$C$510,2,0),"-")</f>
        <v>-</v>
      </c>
      <c r="J742" s="176" t="str">
        <f t="shared" si="119"/>
        <v>-</v>
      </c>
      <c r="K742" s="179" t="str">
        <f>IFERROR(VLOOKUP(B742,'[3]08.10.25'!$B$305:$C$502,2,0),"-")</f>
        <v>-</v>
      </c>
      <c r="L742" s="180" t="str">
        <f t="shared" si="110"/>
        <v>-</v>
      </c>
      <c r="M742" s="181" t="str">
        <f t="shared" si="111"/>
        <v>-</v>
      </c>
      <c r="N742" s="214" t="str">
        <f t="shared" si="112"/>
        <v>-</v>
      </c>
      <c r="O742" s="220">
        <f t="shared" si="113"/>
        <v>0</v>
      </c>
      <c r="P742" s="221">
        <f t="shared" si="114"/>
        <v>0</v>
      </c>
      <c r="Q742" s="217" t="str">
        <f>IFERROR(VLOOKUP(B742,'[4]Выполнение 1'!$B$7:$D$236,3,0),"-")</f>
        <v>-</v>
      </c>
      <c r="R742" s="178" t="str">
        <f t="shared" si="115"/>
        <v>-</v>
      </c>
      <c r="S742" s="177"/>
      <c r="T742" s="184">
        <f t="shared" si="116"/>
        <v>0</v>
      </c>
      <c r="U742" s="224">
        <v>2</v>
      </c>
      <c r="V742" s="241">
        <v>215.6</v>
      </c>
      <c r="W742" s="246">
        <v>2</v>
      </c>
      <c r="X742" s="246">
        <v>215.6</v>
      </c>
      <c r="Y742" s="247">
        <f t="shared" si="117"/>
        <v>0</v>
      </c>
      <c r="Z742" s="247">
        <f t="shared" si="118"/>
        <v>0</v>
      </c>
      <c r="AA742" s="227" t="str">
        <f>IFERROR(VLOOKUP(B742,[5]Поставка!$B$3:$AA$2063,26,0),"-")</f>
        <v>-</v>
      </c>
      <c r="AB742" s="229" t="str">
        <f>IFERROR(VLOOKUP(C742,'[6]Приложение №1'!$C$7:$F$124,4,0),"-")</f>
        <v>-</v>
      </c>
    </row>
    <row r="743" spans="1:28" s="207" customFormat="1" x14ac:dyDescent="0.25">
      <c r="A743" s="204" t="s">
        <v>529</v>
      </c>
      <c r="B743" s="205" t="s">
        <v>2088</v>
      </c>
      <c r="C743" s="205" t="s">
        <v>2089</v>
      </c>
      <c r="D743" s="204">
        <v>2</v>
      </c>
      <c r="E743" s="206">
        <v>100</v>
      </c>
      <c r="F743" s="206">
        <v>200</v>
      </c>
      <c r="G743" s="173">
        <f>IFERROR(VLOOKUP(B743,'[1]ВОМ КГ-3 СОЭКС'!$C$3:$K$2063,9,0),"-")</f>
        <v>0</v>
      </c>
      <c r="H743" s="174">
        <f>IFERROR(VLOOKUP(B743,'[1]ВОМ КГ-3 СОЭКС'!$C$3:$L$2063,10,0),"-")</f>
        <v>0</v>
      </c>
      <c r="I743" s="175" t="str">
        <f>IFERROR(VLOOKUP(B743,[2]Отгрузки!$B$313:$C$510,2,0),"-")</f>
        <v>-</v>
      </c>
      <c r="J743" s="176" t="str">
        <f t="shared" si="119"/>
        <v>-</v>
      </c>
      <c r="K743" s="179" t="str">
        <f>IFERROR(VLOOKUP(B743,'[3]08.10.25'!$B$305:$C$502,2,0),"-")</f>
        <v>-</v>
      </c>
      <c r="L743" s="180" t="str">
        <f t="shared" si="110"/>
        <v>-</v>
      </c>
      <c r="M743" s="181" t="str">
        <f t="shared" si="111"/>
        <v>-</v>
      </c>
      <c r="N743" s="214" t="str">
        <f t="shared" si="112"/>
        <v>-</v>
      </c>
      <c r="O743" s="220">
        <f t="shared" si="113"/>
        <v>0</v>
      </c>
      <c r="P743" s="221">
        <f t="shared" si="114"/>
        <v>0</v>
      </c>
      <c r="Q743" s="217" t="str">
        <f>IFERROR(VLOOKUP(B743,'[4]Выполнение 1'!$B$7:$D$236,3,0),"-")</f>
        <v>-</v>
      </c>
      <c r="R743" s="178" t="str">
        <f t="shared" si="115"/>
        <v>-</v>
      </c>
      <c r="S743" s="177"/>
      <c r="T743" s="184">
        <f t="shared" si="116"/>
        <v>0</v>
      </c>
      <c r="U743" s="224">
        <v>2</v>
      </c>
      <c r="V743" s="241">
        <v>200</v>
      </c>
      <c r="W743" s="246">
        <v>2</v>
      </c>
      <c r="X743" s="246">
        <v>200</v>
      </c>
      <c r="Y743" s="247">
        <f t="shared" si="117"/>
        <v>0</v>
      </c>
      <c r="Z743" s="247">
        <f t="shared" si="118"/>
        <v>0</v>
      </c>
      <c r="AA743" s="227" t="str">
        <f>IFERROR(VLOOKUP(B743,[5]Поставка!$B$3:$AA$2063,26,0),"-")</f>
        <v>-</v>
      </c>
      <c r="AB743" s="229" t="str">
        <f>IFERROR(VLOOKUP(C743,'[6]Приложение №1'!$C$7:$F$124,4,0),"-")</f>
        <v>-</v>
      </c>
    </row>
    <row r="744" spans="1:28" s="207" customFormat="1" x14ac:dyDescent="0.25">
      <c r="A744" s="204" t="s">
        <v>532</v>
      </c>
      <c r="B744" s="205" t="s">
        <v>2090</v>
      </c>
      <c r="C744" s="205" t="s">
        <v>2091</v>
      </c>
      <c r="D744" s="204">
        <v>2</v>
      </c>
      <c r="E744" s="206">
        <v>88.6</v>
      </c>
      <c r="F744" s="206">
        <v>177.2</v>
      </c>
      <c r="G744" s="173">
        <f>IFERROR(VLOOKUP(B744,'[1]ВОМ КГ-3 СОЭКС'!$C$3:$K$2063,9,0),"-")</f>
        <v>0</v>
      </c>
      <c r="H744" s="174">
        <f>IFERROR(VLOOKUP(B744,'[1]ВОМ КГ-3 СОЭКС'!$C$3:$L$2063,10,0),"-")</f>
        <v>0</v>
      </c>
      <c r="I744" s="175" t="str">
        <f>IFERROR(VLOOKUP(B744,[2]Отгрузки!$B$313:$C$510,2,0),"-")</f>
        <v>-</v>
      </c>
      <c r="J744" s="176" t="str">
        <f t="shared" si="119"/>
        <v>-</v>
      </c>
      <c r="K744" s="179" t="str">
        <f>IFERROR(VLOOKUP(B744,'[3]08.10.25'!$B$305:$C$502,2,0),"-")</f>
        <v>-</v>
      </c>
      <c r="L744" s="180" t="str">
        <f t="shared" si="110"/>
        <v>-</v>
      </c>
      <c r="M744" s="181" t="str">
        <f t="shared" si="111"/>
        <v>-</v>
      </c>
      <c r="N744" s="214" t="str">
        <f t="shared" si="112"/>
        <v>-</v>
      </c>
      <c r="O744" s="220">
        <f t="shared" si="113"/>
        <v>0</v>
      </c>
      <c r="P744" s="221">
        <f t="shared" si="114"/>
        <v>0</v>
      </c>
      <c r="Q744" s="217" t="str">
        <f>IFERROR(VLOOKUP(B744,'[4]Выполнение 1'!$B$7:$D$236,3,0),"-")</f>
        <v>-</v>
      </c>
      <c r="R744" s="178" t="str">
        <f t="shared" si="115"/>
        <v>-</v>
      </c>
      <c r="S744" s="177"/>
      <c r="T744" s="184">
        <f t="shared" si="116"/>
        <v>0</v>
      </c>
      <c r="U744" s="224">
        <v>2</v>
      </c>
      <c r="V744" s="241">
        <v>177.2</v>
      </c>
      <c r="W744" s="246">
        <v>2</v>
      </c>
      <c r="X744" s="246">
        <v>177.2</v>
      </c>
      <c r="Y744" s="247">
        <f t="shared" si="117"/>
        <v>0</v>
      </c>
      <c r="Z744" s="247">
        <f t="shared" si="118"/>
        <v>0</v>
      </c>
      <c r="AA744" s="227" t="str">
        <f>IFERROR(VLOOKUP(B744,[5]Поставка!$B$3:$AA$2063,26,0),"-")</f>
        <v>-</v>
      </c>
      <c r="AB744" s="229" t="str">
        <f>IFERROR(VLOOKUP(C744,'[6]Приложение №1'!$C$7:$F$124,4,0),"-")</f>
        <v>-</v>
      </c>
    </row>
    <row r="745" spans="1:28" s="207" customFormat="1" x14ac:dyDescent="0.25">
      <c r="A745" s="204" t="s">
        <v>535</v>
      </c>
      <c r="B745" s="205" t="s">
        <v>2092</v>
      </c>
      <c r="C745" s="205" t="s">
        <v>2093</v>
      </c>
      <c r="D745" s="204">
        <v>2</v>
      </c>
      <c r="E745" s="206">
        <v>81.099999999999994</v>
      </c>
      <c r="F745" s="206">
        <v>162.19999999999999</v>
      </c>
      <c r="G745" s="173">
        <f>IFERROR(VLOOKUP(B745,'[1]ВОМ КГ-3 СОЭКС'!$C$3:$K$2063,9,0),"-")</f>
        <v>0</v>
      </c>
      <c r="H745" s="174">
        <f>IFERROR(VLOOKUP(B745,'[1]ВОМ КГ-3 СОЭКС'!$C$3:$L$2063,10,0),"-")</f>
        <v>0</v>
      </c>
      <c r="I745" s="175" t="str">
        <f>IFERROR(VLOOKUP(B745,[2]Отгрузки!$B$313:$C$510,2,0),"-")</f>
        <v>-</v>
      </c>
      <c r="J745" s="176" t="str">
        <f t="shared" si="119"/>
        <v>-</v>
      </c>
      <c r="K745" s="179" t="str">
        <f>IFERROR(VLOOKUP(B745,'[3]08.10.25'!$B$305:$C$502,2,0),"-")</f>
        <v>-</v>
      </c>
      <c r="L745" s="180" t="str">
        <f t="shared" si="110"/>
        <v>-</v>
      </c>
      <c r="M745" s="181" t="str">
        <f t="shared" si="111"/>
        <v>-</v>
      </c>
      <c r="N745" s="214" t="str">
        <f t="shared" si="112"/>
        <v>-</v>
      </c>
      <c r="O745" s="220">
        <f t="shared" si="113"/>
        <v>0</v>
      </c>
      <c r="P745" s="221">
        <f t="shared" si="114"/>
        <v>0</v>
      </c>
      <c r="Q745" s="217" t="str">
        <f>IFERROR(VLOOKUP(B745,'[4]Выполнение 1'!$B$7:$D$236,3,0),"-")</f>
        <v>-</v>
      </c>
      <c r="R745" s="178" t="str">
        <f t="shared" si="115"/>
        <v>-</v>
      </c>
      <c r="S745" s="177"/>
      <c r="T745" s="184">
        <f t="shared" si="116"/>
        <v>0</v>
      </c>
      <c r="U745" s="224">
        <v>2</v>
      </c>
      <c r="V745" s="241">
        <v>162.19999999999999</v>
      </c>
      <c r="W745" s="246">
        <v>2</v>
      </c>
      <c r="X745" s="246">
        <v>162.19999999999999</v>
      </c>
      <c r="Y745" s="247">
        <f t="shared" si="117"/>
        <v>0</v>
      </c>
      <c r="Z745" s="247">
        <f t="shared" si="118"/>
        <v>0</v>
      </c>
      <c r="AA745" s="227" t="str">
        <f>IFERROR(VLOOKUP(B745,[5]Поставка!$B$3:$AA$2063,26,0),"-")</f>
        <v>-</v>
      </c>
      <c r="AB745" s="229" t="str">
        <f>IFERROR(VLOOKUP(C745,'[6]Приложение №1'!$C$7:$F$124,4,0),"-")</f>
        <v>-</v>
      </c>
    </row>
    <row r="746" spans="1:28" s="207" customFormat="1" x14ac:dyDescent="0.25">
      <c r="A746" s="204" t="s">
        <v>538</v>
      </c>
      <c r="B746" s="205" t="s">
        <v>2094</v>
      </c>
      <c r="C746" s="205" t="s">
        <v>2095</v>
      </c>
      <c r="D746" s="204">
        <v>2</v>
      </c>
      <c r="E746" s="206">
        <v>108.1</v>
      </c>
      <c r="F746" s="206">
        <v>216.2</v>
      </c>
      <c r="G746" s="173">
        <f>IFERROR(VLOOKUP(B746,'[1]ВОМ КГ-3 СОЭКС'!$C$3:$K$2063,9,0),"-")</f>
        <v>0</v>
      </c>
      <c r="H746" s="174">
        <f>IFERROR(VLOOKUP(B746,'[1]ВОМ КГ-3 СОЭКС'!$C$3:$L$2063,10,0),"-")</f>
        <v>0</v>
      </c>
      <c r="I746" s="175" t="str">
        <f>IFERROR(VLOOKUP(B746,[2]Отгрузки!$B$313:$C$510,2,0),"-")</f>
        <v>-</v>
      </c>
      <c r="J746" s="176" t="str">
        <f t="shared" si="119"/>
        <v>-</v>
      </c>
      <c r="K746" s="179" t="str">
        <f>IFERROR(VLOOKUP(B746,'[3]08.10.25'!$B$305:$C$502,2,0),"-")</f>
        <v>-</v>
      </c>
      <c r="L746" s="180" t="str">
        <f t="shared" si="110"/>
        <v>-</v>
      </c>
      <c r="M746" s="181" t="str">
        <f t="shared" si="111"/>
        <v>-</v>
      </c>
      <c r="N746" s="214" t="str">
        <f t="shared" si="112"/>
        <v>-</v>
      </c>
      <c r="O746" s="220">
        <f t="shared" si="113"/>
        <v>0</v>
      </c>
      <c r="P746" s="221">
        <f t="shared" si="114"/>
        <v>0</v>
      </c>
      <c r="Q746" s="217" t="str">
        <f>IFERROR(VLOOKUP(B746,'[4]Выполнение 1'!$B$7:$D$236,3,0),"-")</f>
        <v>-</v>
      </c>
      <c r="R746" s="178" t="str">
        <f t="shared" si="115"/>
        <v>-</v>
      </c>
      <c r="S746" s="177"/>
      <c r="T746" s="184">
        <f t="shared" si="116"/>
        <v>0</v>
      </c>
      <c r="U746" s="224">
        <v>2</v>
      </c>
      <c r="V746" s="241">
        <v>216.2</v>
      </c>
      <c r="W746" s="246">
        <v>2</v>
      </c>
      <c r="X746" s="246">
        <v>216.2</v>
      </c>
      <c r="Y746" s="247">
        <f t="shared" si="117"/>
        <v>0</v>
      </c>
      <c r="Z746" s="247">
        <f t="shared" si="118"/>
        <v>0</v>
      </c>
      <c r="AA746" s="227" t="str">
        <f>IFERROR(VLOOKUP(B746,[5]Поставка!$B$3:$AA$2063,26,0),"-")</f>
        <v>-</v>
      </c>
      <c r="AB746" s="229" t="str">
        <f>IFERROR(VLOOKUP(C746,'[6]Приложение №1'!$C$7:$F$124,4,0),"-")</f>
        <v>-</v>
      </c>
    </row>
    <row r="747" spans="1:28" s="207" customFormat="1" x14ac:dyDescent="0.25">
      <c r="A747" s="204" t="s">
        <v>541</v>
      </c>
      <c r="B747" s="205" t="s">
        <v>2096</v>
      </c>
      <c r="C747" s="205" t="s">
        <v>2097</v>
      </c>
      <c r="D747" s="204">
        <v>2</v>
      </c>
      <c r="E747" s="206">
        <v>100.3</v>
      </c>
      <c r="F747" s="206">
        <v>200.6</v>
      </c>
      <c r="G747" s="173">
        <f>IFERROR(VLOOKUP(B747,'[1]ВОМ КГ-3 СОЭКС'!$C$3:$K$2063,9,0),"-")</f>
        <v>0</v>
      </c>
      <c r="H747" s="174">
        <f>IFERROR(VLOOKUP(B747,'[1]ВОМ КГ-3 СОЭКС'!$C$3:$L$2063,10,0),"-")</f>
        <v>0</v>
      </c>
      <c r="I747" s="175" t="str">
        <f>IFERROR(VLOOKUP(B747,[2]Отгрузки!$B$313:$C$510,2,0),"-")</f>
        <v>-</v>
      </c>
      <c r="J747" s="176" t="str">
        <f t="shared" si="119"/>
        <v>-</v>
      </c>
      <c r="K747" s="179" t="str">
        <f>IFERROR(VLOOKUP(B747,'[3]08.10.25'!$B$305:$C$502,2,0),"-")</f>
        <v>-</v>
      </c>
      <c r="L747" s="180" t="str">
        <f t="shared" si="110"/>
        <v>-</v>
      </c>
      <c r="M747" s="181" t="str">
        <f t="shared" si="111"/>
        <v>-</v>
      </c>
      <c r="N747" s="214" t="str">
        <f t="shared" si="112"/>
        <v>-</v>
      </c>
      <c r="O747" s="220">
        <f t="shared" si="113"/>
        <v>0</v>
      </c>
      <c r="P747" s="221">
        <f t="shared" si="114"/>
        <v>0</v>
      </c>
      <c r="Q747" s="217" t="str">
        <f>IFERROR(VLOOKUP(B747,'[4]Выполнение 1'!$B$7:$D$236,3,0),"-")</f>
        <v>-</v>
      </c>
      <c r="R747" s="178" t="str">
        <f t="shared" si="115"/>
        <v>-</v>
      </c>
      <c r="S747" s="177"/>
      <c r="T747" s="184">
        <f t="shared" si="116"/>
        <v>0</v>
      </c>
      <c r="U747" s="224">
        <v>2</v>
      </c>
      <c r="V747" s="241">
        <v>200.6</v>
      </c>
      <c r="W747" s="246">
        <v>2</v>
      </c>
      <c r="X747" s="246">
        <v>200.6</v>
      </c>
      <c r="Y747" s="247">
        <f t="shared" si="117"/>
        <v>0</v>
      </c>
      <c r="Z747" s="247">
        <f t="shared" si="118"/>
        <v>0</v>
      </c>
      <c r="AA747" s="227" t="str">
        <f>IFERROR(VLOOKUP(B747,[5]Поставка!$B$3:$AA$2063,26,0),"-")</f>
        <v>-</v>
      </c>
      <c r="AB747" s="229" t="str">
        <f>IFERROR(VLOOKUP(C747,'[6]Приложение №1'!$C$7:$F$124,4,0),"-")</f>
        <v>-</v>
      </c>
    </row>
    <row r="748" spans="1:28" s="207" customFormat="1" x14ac:dyDescent="0.25">
      <c r="A748" s="204" t="s">
        <v>544</v>
      </c>
      <c r="B748" s="205" t="s">
        <v>2098</v>
      </c>
      <c r="C748" s="205" t="s">
        <v>2099</v>
      </c>
      <c r="D748" s="204">
        <v>2</v>
      </c>
      <c r="E748" s="206">
        <v>75.3</v>
      </c>
      <c r="F748" s="206">
        <v>150.6</v>
      </c>
      <c r="G748" s="173">
        <f>IFERROR(VLOOKUP(B748,'[1]ВОМ КГ-3 СОЭКС'!$C$3:$K$2063,9,0),"-")</f>
        <v>0</v>
      </c>
      <c r="H748" s="174">
        <f>IFERROR(VLOOKUP(B748,'[1]ВОМ КГ-3 СОЭКС'!$C$3:$L$2063,10,0),"-")</f>
        <v>0</v>
      </c>
      <c r="I748" s="175" t="str">
        <f>IFERROR(VLOOKUP(B748,[2]Отгрузки!$B$313:$C$510,2,0),"-")</f>
        <v>-</v>
      </c>
      <c r="J748" s="176" t="str">
        <f t="shared" si="119"/>
        <v>-</v>
      </c>
      <c r="K748" s="179" t="str">
        <f>IFERROR(VLOOKUP(B748,'[3]08.10.25'!$B$305:$C$502,2,0),"-")</f>
        <v>-</v>
      </c>
      <c r="L748" s="180" t="str">
        <f t="shared" si="110"/>
        <v>-</v>
      </c>
      <c r="M748" s="181" t="str">
        <f t="shared" si="111"/>
        <v>-</v>
      </c>
      <c r="N748" s="214" t="str">
        <f t="shared" si="112"/>
        <v>-</v>
      </c>
      <c r="O748" s="220">
        <f t="shared" si="113"/>
        <v>0</v>
      </c>
      <c r="P748" s="221">
        <f t="shared" si="114"/>
        <v>0</v>
      </c>
      <c r="Q748" s="217" t="str">
        <f>IFERROR(VLOOKUP(B748,'[4]Выполнение 1'!$B$7:$D$236,3,0),"-")</f>
        <v>-</v>
      </c>
      <c r="R748" s="178" t="str">
        <f t="shared" si="115"/>
        <v>-</v>
      </c>
      <c r="S748" s="177"/>
      <c r="T748" s="184">
        <f t="shared" si="116"/>
        <v>0</v>
      </c>
      <c r="U748" s="224">
        <v>2</v>
      </c>
      <c r="V748" s="241">
        <v>150.6</v>
      </c>
      <c r="W748" s="246">
        <v>2</v>
      </c>
      <c r="X748" s="246">
        <v>150.6</v>
      </c>
      <c r="Y748" s="247">
        <f t="shared" si="117"/>
        <v>0</v>
      </c>
      <c r="Z748" s="247">
        <f t="shared" si="118"/>
        <v>0</v>
      </c>
      <c r="AA748" s="227" t="str">
        <f>IFERROR(VLOOKUP(B748,[5]Поставка!$B$3:$AA$2063,26,0),"-")</f>
        <v>-</v>
      </c>
      <c r="AB748" s="229" t="str">
        <f>IFERROR(VLOOKUP(C748,'[6]Приложение №1'!$C$7:$F$124,4,0),"-")</f>
        <v>-</v>
      </c>
    </row>
    <row r="749" spans="1:28" s="207" customFormat="1" x14ac:dyDescent="0.25">
      <c r="A749" s="204" t="s">
        <v>547</v>
      </c>
      <c r="B749" s="205" t="s">
        <v>2100</v>
      </c>
      <c r="C749" s="205" t="s">
        <v>2101</v>
      </c>
      <c r="D749" s="204">
        <v>2</v>
      </c>
      <c r="E749" s="206">
        <v>78.5</v>
      </c>
      <c r="F749" s="206">
        <v>157</v>
      </c>
      <c r="G749" s="173">
        <f>IFERROR(VLOOKUP(B749,'[1]ВОМ КГ-3 СОЭКС'!$C$3:$K$2063,9,0),"-")</f>
        <v>0</v>
      </c>
      <c r="H749" s="174">
        <f>IFERROR(VLOOKUP(B749,'[1]ВОМ КГ-3 СОЭКС'!$C$3:$L$2063,10,0),"-")</f>
        <v>0</v>
      </c>
      <c r="I749" s="175" t="str">
        <f>IFERROR(VLOOKUP(B749,[2]Отгрузки!$B$313:$C$510,2,0),"-")</f>
        <v>-</v>
      </c>
      <c r="J749" s="176" t="str">
        <f t="shared" si="119"/>
        <v>-</v>
      </c>
      <c r="K749" s="179" t="str">
        <f>IFERROR(VLOOKUP(B749,'[3]08.10.25'!$B$305:$C$502,2,0),"-")</f>
        <v>-</v>
      </c>
      <c r="L749" s="180" t="str">
        <f t="shared" si="110"/>
        <v>-</v>
      </c>
      <c r="M749" s="181" t="str">
        <f t="shared" si="111"/>
        <v>-</v>
      </c>
      <c r="N749" s="214" t="str">
        <f t="shared" si="112"/>
        <v>-</v>
      </c>
      <c r="O749" s="220">
        <f t="shared" si="113"/>
        <v>0</v>
      </c>
      <c r="P749" s="221">
        <f t="shared" si="114"/>
        <v>0</v>
      </c>
      <c r="Q749" s="217" t="str">
        <f>IFERROR(VLOOKUP(B749,'[4]Выполнение 1'!$B$7:$D$236,3,0),"-")</f>
        <v>-</v>
      </c>
      <c r="R749" s="178" t="str">
        <f t="shared" si="115"/>
        <v>-</v>
      </c>
      <c r="S749" s="177"/>
      <c r="T749" s="184">
        <f t="shared" si="116"/>
        <v>0</v>
      </c>
      <c r="U749" s="224">
        <v>2</v>
      </c>
      <c r="V749" s="241">
        <v>157</v>
      </c>
      <c r="W749" s="246">
        <v>2</v>
      </c>
      <c r="X749" s="246">
        <v>157</v>
      </c>
      <c r="Y749" s="247">
        <f t="shared" si="117"/>
        <v>0</v>
      </c>
      <c r="Z749" s="247">
        <f t="shared" si="118"/>
        <v>0</v>
      </c>
      <c r="AA749" s="227" t="str">
        <f>IFERROR(VLOOKUP(B749,[5]Поставка!$B$3:$AA$2063,26,0),"-")</f>
        <v>-</v>
      </c>
      <c r="AB749" s="229" t="str">
        <f>IFERROR(VLOOKUP(C749,'[6]Приложение №1'!$C$7:$F$124,4,0),"-")</f>
        <v>-</v>
      </c>
    </row>
    <row r="750" spans="1:28" s="207" customFormat="1" x14ac:dyDescent="0.25">
      <c r="A750" s="204" t="s">
        <v>550</v>
      </c>
      <c r="B750" s="205" t="s">
        <v>2102</v>
      </c>
      <c r="C750" s="205" t="s">
        <v>2103</v>
      </c>
      <c r="D750" s="204">
        <v>25</v>
      </c>
      <c r="E750" s="206">
        <v>228.8</v>
      </c>
      <c r="F750" s="206">
        <v>5720</v>
      </c>
      <c r="G750" s="173">
        <f>IFERROR(VLOOKUP(B750,'[1]ВОМ КГ-3 СОЭКС'!$C$3:$K$2063,9,0),"-")</f>
        <v>0</v>
      </c>
      <c r="H750" s="174">
        <f>IFERROR(VLOOKUP(B750,'[1]ВОМ КГ-3 СОЭКС'!$C$3:$L$2063,10,0),"-")</f>
        <v>0</v>
      </c>
      <c r="I750" s="175" t="str">
        <f>IFERROR(VLOOKUP(B750,[2]Отгрузки!$B$313:$C$510,2,0),"-")</f>
        <v>-</v>
      </c>
      <c r="J750" s="176" t="str">
        <f t="shared" si="119"/>
        <v>-</v>
      </c>
      <c r="K750" s="179" t="str">
        <f>IFERROR(VLOOKUP(B750,'[3]08.10.25'!$B$305:$C$502,2,0),"-")</f>
        <v>-</v>
      </c>
      <c r="L750" s="180" t="str">
        <f t="shared" si="110"/>
        <v>-</v>
      </c>
      <c r="M750" s="181" t="str">
        <f t="shared" si="111"/>
        <v>-</v>
      </c>
      <c r="N750" s="214" t="str">
        <f t="shared" si="112"/>
        <v>-</v>
      </c>
      <c r="O750" s="220">
        <f t="shared" si="113"/>
        <v>0</v>
      </c>
      <c r="P750" s="221">
        <f t="shared" si="114"/>
        <v>0</v>
      </c>
      <c r="Q750" s="217" t="str">
        <f>IFERROR(VLOOKUP(B750,'[4]Выполнение 1'!$B$7:$D$236,3,0),"-")</f>
        <v>-</v>
      </c>
      <c r="R750" s="178" t="str">
        <f t="shared" si="115"/>
        <v>-</v>
      </c>
      <c r="S750" s="177"/>
      <c r="T750" s="184">
        <f t="shared" si="116"/>
        <v>0</v>
      </c>
      <c r="U750" s="224">
        <v>25</v>
      </c>
      <c r="V750" s="241">
        <v>5720</v>
      </c>
      <c r="W750" s="246">
        <v>25</v>
      </c>
      <c r="X750" s="246">
        <v>5720</v>
      </c>
      <c r="Y750" s="247">
        <f t="shared" si="117"/>
        <v>0</v>
      </c>
      <c r="Z750" s="247">
        <f t="shared" si="118"/>
        <v>0</v>
      </c>
      <c r="AA750" s="227" t="str">
        <f>IFERROR(VLOOKUP(B750,[5]Поставка!$B$3:$AA$2063,26,0),"-")</f>
        <v>-</v>
      </c>
      <c r="AB750" s="229" t="str">
        <f>IFERROR(VLOOKUP(C750,'[6]Приложение №1'!$C$7:$F$124,4,0),"-")</f>
        <v>-</v>
      </c>
    </row>
    <row r="751" spans="1:28" s="207" customFormat="1" x14ac:dyDescent="0.25">
      <c r="A751" s="204" t="s">
        <v>553</v>
      </c>
      <c r="B751" s="205" t="s">
        <v>2104</v>
      </c>
      <c r="C751" s="205" t="s">
        <v>2105</v>
      </c>
      <c r="D751" s="204">
        <v>25</v>
      </c>
      <c r="E751" s="206">
        <v>210</v>
      </c>
      <c r="F751" s="206">
        <v>5250</v>
      </c>
      <c r="G751" s="173">
        <f>IFERROR(VLOOKUP(B751,'[1]ВОМ КГ-3 СОЭКС'!$C$3:$K$2063,9,0),"-")</f>
        <v>0</v>
      </c>
      <c r="H751" s="174">
        <f>IFERROR(VLOOKUP(B751,'[1]ВОМ КГ-3 СОЭКС'!$C$3:$L$2063,10,0),"-")</f>
        <v>0</v>
      </c>
      <c r="I751" s="175" t="str">
        <f>IFERROR(VLOOKUP(B751,[2]Отгрузки!$B$313:$C$510,2,0),"-")</f>
        <v>-</v>
      </c>
      <c r="J751" s="176" t="str">
        <f t="shared" si="119"/>
        <v>-</v>
      </c>
      <c r="K751" s="179" t="str">
        <f>IFERROR(VLOOKUP(B751,'[3]08.10.25'!$B$305:$C$502,2,0),"-")</f>
        <v>-</v>
      </c>
      <c r="L751" s="180" t="str">
        <f t="shared" si="110"/>
        <v>-</v>
      </c>
      <c r="M751" s="181" t="str">
        <f t="shared" si="111"/>
        <v>-</v>
      </c>
      <c r="N751" s="214" t="str">
        <f t="shared" si="112"/>
        <v>-</v>
      </c>
      <c r="O751" s="220">
        <f t="shared" si="113"/>
        <v>0</v>
      </c>
      <c r="P751" s="221">
        <f t="shared" si="114"/>
        <v>0</v>
      </c>
      <c r="Q751" s="217" t="str">
        <f>IFERROR(VLOOKUP(B751,'[4]Выполнение 1'!$B$7:$D$236,3,0),"-")</f>
        <v>-</v>
      </c>
      <c r="R751" s="178" t="str">
        <f t="shared" si="115"/>
        <v>-</v>
      </c>
      <c r="S751" s="177"/>
      <c r="T751" s="184">
        <f t="shared" si="116"/>
        <v>0</v>
      </c>
      <c r="U751" s="224">
        <v>25</v>
      </c>
      <c r="V751" s="241">
        <v>5250</v>
      </c>
      <c r="W751" s="246">
        <v>25</v>
      </c>
      <c r="X751" s="246">
        <v>5250</v>
      </c>
      <c r="Y751" s="247">
        <f t="shared" si="117"/>
        <v>0</v>
      </c>
      <c r="Z751" s="247">
        <f t="shared" si="118"/>
        <v>0</v>
      </c>
      <c r="AA751" s="227" t="str">
        <f>IFERROR(VLOOKUP(B751,[5]Поставка!$B$3:$AA$2063,26,0),"-")</f>
        <v>-</v>
      </c>
      <c r="AB751" s="229" t="str">
        <f>IFERROR(VLOOKUP(C751,'[6]Приложение №1'!$C$7:$F$124,4,0),"-")</f>
        <v>-</v>
      </c>
    </row>
    <row r="752" spans="1:28" s="207" customFormat="1" x14ac:dyDescent="0.25">
      <c r="A752" s="204" t="s">
        <v>556</v>
      </c>
      <c r="B752" s="205" t="s">
        <v>2106</v>
      </c>
      <c r="C752" s="205" t="s">
        <v>2107</v>
      </c>
      <c r="D752" s="204">
        <v>8</v>
      </c>
      <c r="E752" s="206">
        <v>172.6</v>
      </c>
      <c r="F752" s="206">
        <v>1380.8</v>
      </c>
      <c r="G752" s="173">
        <f>IFERROR(VLOOKUP(B752,'[1]ВОМ КГ-3 СОЭКС'!$C$3:$K$2063,9,0),"-")</f>
        <v>0</v>
      </c>
      <c r="H752" s="174">
        <f>IFERROR(VLOOKUP(B752,'[1]ВОМ КГ-3 СОЭКС'!$C$3:$L$2063,10,0),"-")</f>
        <v>0</v>
      </c>
      <c r="I752" s="175" t="str">
        <f>IFERROR(VLOOKUP(B752,[2]Отгрузки!$B$313:$C$510,2,0),"-")</f>
        <v>-</v>
      </c>
      <c r="J752" s="176" t="str">
        <f t="shared" si="119"/>
        <v>-</v>
      </c>
      <c r="K752" s="179" t="str">
        <f>IFERROR(VLOOKUP(B752,'[3]08.10.25'!$B$305:$C$502,2,0),"-")</f>
        <v>-</v>
      </c>
      <c r="L752" s="180" t="str">
        <f t="shared" si="110"/>
        <v>-</v>
      </c>
      <c r="M752" s="181" t="str">
        <f t="shared" si="111"/>
        <v>-</v>
      </c>
      <c r="N752" s="214" t="str">
        <f t="shared" si="112"/>
        <v>-</v>
      </c>
      <c r="O752" s="220">
        <f t="shared" si="113"/>
        <v>0</v>
      </c>
      <c r="P752" s="221">
        <f t="shared" si="114"/>
        <v>0</v>
      </c>
      <c r="Q752" s="217" t="str">
        <f>IFERROR(VLOOKUP(B752,'[4]Выполнение 1'!$B$7:$D$236,3,0),"-")</f>
        <v>-</v>
      </c>
      <c r="R752" s="178" t="str">
        <f t="shared" si="115"/>
        <v>-</v>
      </c>
      <c r="S752" s="177"/>
      <c r="T752" s="184">
        <f t="shared" si="116"/>
        <v>0</v>
      </c>
      <c r="U752" s="224">
        <v>8</v>
      </c>
      <c r="V752" s="241">
        <v>1380.8</v>
      </c>
      <c r="W752" s="246">
        <v>8</v>
      </c>
      <c r="X752" s="246">
        <v>1380.8</v>
      </c>
      <c r="Y752" s="247">
        <f t="shared" si="117"/>
        <v>0</v>
      </c>
      <c r="Z752" s="247">
        <f t="shared" si="118"/>
        <v>0</v>
      </c>
      <c r="AA752" s="227" t="str">
        <f>IFERROR(VLOOKUP(B752,[5]Поставка!$B$3:$AA$2063,26,0),"-")</f>
        <v>-</v>
      </c>
      <c r="AB752" s="229" t="str">
        <f>IFERROR(VLOOKUP(C752,'[6]Приложение №1'!$C$7:$F$124,4,0),"-")</f>
        <v>-</v>
      </c>
    </row>
    <row r="753" spans="1:28" s="207" customFormat="1" x14ac:dyDescent="0.25">
      <c r="A753" s="204" t="s">
        <v>559</v>
      </c>
      <c r="B753" s="205" t="s">
        <v>2108</v>
      </c>
      <c r="C753" s="205" t="s">
        <v>2109</v>
      </c>
      <c r="D753" s="204">
        <v>10</v>
      </c>
      <c r="E753" s="206">
        <v>287.3</v>
      </c>
      <c r="F753" s="206">
        <v>2873</v>
      </c>
      <c r="G753" s="173">
        <f>IFERROR(VLOOKUP(B753,'[1]ВОМ КГ-3 СОЭКС'!$C$3:$K$2063,9,0),"-")</f>
        <v>0</v>
      </c>
      <c r="H753" s="174">
        <f>IFERROR(VLOOKUP(B753,'[1]ВОМ КГ-3 СОЭКС'!$C$3:$L$2063,10,0),"-")</f>
        <v>0</v>
      </c>
      <c r="I753" s="175" t="str">
        <f>IFERROR(VLOOKUP(B753,[2]Отгрузки!$B$313:$C$510,2,0),"-")</f>
        <v>-</v>
      </c>
      <c r="J753" s="176" t="str">
        <f t="shared" si="119"/>
        <v>-</v>
      </c>
      <c r="K753" s="179" t="str">
        <f>IFERROR(VLOOKUP(B753,'[3]08.10.25'!$B$305:$C$502,2,0),"-")</f>
        <v>-</v>
      </c>
      <c r="L753" s="180" t="str">
        <f t="shared" si="110"/>
        <v>-</v>
      </c>
      <c r="M753" s="181" t="str">
        <f t="shared" si="111"/>
        <v>-</v>
      </c>
      <c r="N753" s="214" t="str">
        <f t="shared" si="112"/>
        <v>-</v>
      </c>
      <c r="O753" s="220">
        <f t="shared" si="113"/>
        <v>0</v>
      </c>
      <c r="P753" s="221">
        <f t="shared" si="114"/>
        <v>0</v>
      </c>
      <c r="Q753" s="217" t="str">
        <f>IFERROR(VLOOKUP(B753,'[4]Выполнение 1'!$B$7:$D$236,3,0),"-")</f>
        <v>-</v>
      </c>
      <c r="R753" s="178" t="str">
        <f t="shared" si="115"/>
        <v>-</v>
      </c>
      <c r="S753" s="177"/>
      <c r="T753" s="184">
        <f t="shared" si="116"/>
        <v>0</v>
      </c>
      <c r="U753" s="224">
        <v>10</v>
      </c>
      <c r="V753" s="241">
        <v>2873</v>
      </c>
      <c r="W753" s="246">
        <v>10</v>
      </c>
      <c r="X753" s="246">
        <v>2873</v>
      </c>
      <c r="Y753" s="247">
        <f t="shared" si="117"/>
        <v>0</v>
      </c>
      <c r="Z753" s="247">
        <f t="shared" si="118"/>
        <v>0</v>
      </c>
      <c r="AA753" s="227" t="str">
        <f>IFERROR(VLOOKUP(B753,[5]Поставка!$B$3:$AA$2063,26,0),"-")</f>
        <v>-</v>
      </c>
      <c r="AB753" s="229" t="str">
        <f>IFERROR(VLOOKUP(C753,'[6]Приложение №1'!$C$7:$F$124,4,0),"-")</f>
        <v>-</v>
      </c>
    </row>
    <row r="754" spans="1:28" s="207" customFormat="1" x14ac:dyDescent="0.25">
      <c r="A754" s="204" t="s">
        <v>562</v>
      </c>
      <c r="B754" s="205" t="s">
        <v>2110</v>
      </c>
      <c r="C754" s="205" t="s">
        <v>2111</v>
      </c>
      <c r="D754" s="204">
        <v>10</v>
      </c>
      <c r="E754" s="206">
        <v>266.7</v>
      </c>
      <c r="F754" s="206">
        <v>2667</v>
      </c>
      <c r="G754" s="173">
        <f>IFERROR(VLOOKUP(B754,'[1]ВОМ КГ-3 СОЭКС'!$C$3:$K$2063,9,0),"-")</f>
        <v>0</v>
      </c>
      <c r="H754" s="174">
        <f>IFERROR(VLOOKUP(B754,'[1]ВОМ КГ-3 СОЭКС'!$C$3:$L$2063,10,0),"-")</f>
        <v>0</v>
      </c>
      <c r="I754" s="175" t="str">
        <f>IFERROR(VLOOKUP(B754,[2]Отгрузки!$B$313:$C$510,2,0),"-")</f>
        <v>-</v>
      </c>
      <c r="J754" s="176" t="str">
        <f t="shared" si="119"/>
        <v>-</v>
      </c>
      <c r="K754" s="179" t="str">
        <f>IFERROR(VLOOKUP(B754,'[3]08.10.25'!$B$305:$C$502,2,0),"-")</f>
        <v>-</v>
      </c>
      <c r="L754" s="180" t="str">
        <f t="shared" si="110"/>
        <v>-</v>
      </c>
      <c r="M754" s="181" t="str">
        <f t="shared" si="111"/>
        <v>-</v>
      </c>
      <c r="N754" s="214" t="str">
        <f t="shared" si="112"/>
        <v>-</v>
      </c>
      <c r="O754" s="220">
        <f t="shared" si="113"/>
        <v>0</v>
      </c>
      <c r="P754" s="221">
        <f t="shared" si="114"/>
        <v>0</v>
      </c>
      <c r="Q754" s="217" t="str">
        <f>IFERROR(VLOOKUP(B754,'[4]Выполнение 1'!$B$7:$D$236,3,0),"-")</f>
        <v>-</v>
      </c>
      <c r="R754" s="178" t="str">
        <f t="shared" si="115"/>
        <v>-</v>
      </c>
      <c r="S754" s="177"/>
      <c r="T754" s="184">
        <f t="shared" si="116"/>
        <v>0</v>
      </c>
      <c r="U754" s="224">
        <v>10</v>
      </c>
      <c r="V754" s="241">
        <v>2667</v>
      </c>
      <c r="W754" s="246">
        <v>10</v>
      </c>
      <c r="X754" s="246">
        <v>2667</v>
      </c>
      <c r="Y754" s="247">
        <f t="shared" si="117"/>
        <v>0</v>
      </c>
      <c r="Z754" s="247">
        <f t="shared" si="118"/>
        <v>0</v>
      </c>
      <c r="AA754" s="227" t="str">
        <f>IFERROR(VLOOKUP(B754,[5]Поставка!$B$3:$AA$2063,26,0),"-")</f>
        <v>-</v>
      </c>
      <c r="AB754" s="229" t="str">
        <f>IFERROR(VLOOKUP(C754,'[6]Приложение №1'!$C$7:$F$124,4,0),"-")</f>
        <v>-</v>
      </c>
    </row>
    <row r="755" spans="1:28" s="207" customFormat="1" x14ac:dyDescent="0.25">
      <c r="A755" s="204" t="s">
        <v>565</v>
      </c>
      <c r="B755" s="205" t="s">
        <v>2112</v>
      </c>
      <c r="C755" s="205" t="s">
        <v>2113</v>
      </c>
      <c r="D755" s="204">
        <v>8</v>
      </c>
      <c r="E755" s="206">
        <v>236.3</v>
      </c>
      <c r="F755" s="206">
        <v>1890.4</v>
      </c>
      <c r="G755" s="173">
        <f>IFERROR(VLOOKUP(B755,'[1]ВОМ КГ-3 СОЭКС'!$C$3:$K$2063,9,0),"-")</f>
        <v>0</v>
      </c>
      <c r="H755" s="174">
        <f>IFERROR(VLOOKUP(B755,'[1]ВОМ КГ-3 СОЭКС'!$C$3:$L$2063,10,0),"-")</f>
        <v>0</v>
      </c>
      <c r="I755" s="175" t="str">
        <f>IFERROR(VLOOKUP(B755,[2]Отгрузки!$B$313:$C$510,2,0),"-")</f>
        <v>-</v>
      </c>
      <c r="J755" s="176" t="str">
        <f t="shared" si="119"/>
        <v>-</v>
      </c>
      <c r="K755" s="179" t="str">
        <f>IFERROR(VLOOKUP(B755,'[3]08.10.25'!$B$305:$C$502,2,0),"-")</f>
        <v>-</v>
      </c>
      <c r="L755" s="180" t="str">
        <f t="shared" si="110"/>
        <v>-</v>
      </c>
      <c r="M755" s="181" t="str">
        <f t="shared" si="111"/>
        <v>-</v>
      </c>
      <c r="N755" s="214" t="str">
        <f t="shared" si="112"/>
        <v>-</v>
      </c>
      <c r="O755" s="220">
        <f t="shared" si="113"/>
        <v>0</v>
      </c>
      <c r="P755" s="221">
        <f t="shared" si="114"/>
        <v>0</v>
      </c>
      <c r="Q755" s="217" t="str">
        <f>IFERROR(VLOOKUP(B755,'[4]Выполнение 1'!$B$7:$D$236,3,0),"-")</f>
        <v>-</v>
      </c>
      <c r="R755" s="178" t="str">
        <f t="shared" si="115"/>
        <v>-</v>
      </c>
      <c r="S755" s="177"/>
      <c r="T755" s="184">
        <f t="shared" si="116"/>
        <v>0</v>
      </c>
      <c r="U755" s="224">
        <v>8</v>
      </c>
      <c r="V755" s="241">
        <v>1890.4</v>
      </c>
      <c r="W755" s="246">
        <v>8</v>
      </c>
      <c r="X755" s="246">
        <v>1890.4</v>
      </c>
      <c r="Y755" s="247">
        <f t="shared" si="117"/>
        <v>0</v>
      </c>
      <c r="Z755" s="247">
        <f t="shared" si="118"/>
        <v>0</v>
      </c>
      <c r="AA755" s="227" t="str">
        <f>IFERROR(VLOOKUP(B755,[5]Поставка!$B$3:$AA$2063,26,0),"-")</f>
        <v>-</v>
      </c>
      <c r="AB755" s="229" t="str">
        <f>IFERROR(VLOOKUP(C755,'[6]Приложение №1'!$C$7:$F$124,4,0),"-")</f>
        <v>-</v>
      </c>
    </row>
    <row r="756" spans="1:28" s="207" customFormat="1" x14ac:dyDescent="0.25">
      <c r="A756" s="204" t="s">
        <v>568</v>
      </c>
      <c r="B756" s="205" t="s">
        <v>2114</v>
      </c>
      <c r="C756" s="205" t="s">
        <v>2115</v>
      </c>
      <c r="D756" s="204">
        <v>8</v>
      </c>
      <c r="E756" s="206">
        <v>216.4</v>
      </c>
      <c r="F756" s="206">
        <v>1731.2</v>
      </c>
      <c r="G756" s="173">
        <f>IFERROR(VLOOKUP(B756,'[1]ВОМ КГ-3 СОЭКС'!$C$3:$K$2063,9,0),"-")</f>
        <v>0</v>
      </c>
      <c r="H756" s="174">
        <f>IFERROR(VLOOKUP(B756,'[1]ВОМ КГ-3 СОЭКС'!$C$3:$L$2063,10,0),"-")</f>
        <v>0</v>
      </c>
      <c r="I756" s="175" t="str">
        <f>IFERROR(VLOOKUP(B756,[2]Отгрузки!$B$313:$C$510,2,0),"-")</f>
        <v>-</v>
      </c>
      <c r="J756" s="176" t="str">
        <f t="shared" si="119"/>
        <v>-</v>
      </c>
      <c r="K756" s="179" t="str">
        <f>IFERROR(VLOOKUP(B756,'[3]08.10.25'!$B$305:$C$502,2,0),"-")</f>
        <v>-</v>
      </c>
      <c r="L756" s="180" t="str">
        <f t="shared" si="110"/>
        <v>-</v>
      </c>
      <c r="M756" s="181" t="str">
        <f t="shared" si="111"/>
        <v>-</v>
      </c>
      <c r="N756" s="214" t="str">
        <f t="shared" si="112"/>
        <v>-</v>
      </c>
      <c r="O756" s="220">
        <f t="shared" si="113"/>
        <v>0</v>
      </c>
      <c r="P756" s="221">
        <f t="shared" si="114"/>
        <v>0</v>
      </c>
      <c r="Q756" s="217" t="str">
        <f>IFERROR(VLOOKUP(B756,'[4]Выполнение 1'!$B$7:$D$236,3,0),"-")</f>
        <v>-</v>
      </c>
      <c r="R756" s="178" t="str">
        <f t="shared" si="115"/>
        <v>-</v>
      </c>
      <c r="S756" s="177"/>
      <c r="T756" s="184">
        <f t="shared" si="116"/>
        <v>0</v>
      </c>
      <c r="U756" s="224">
        <v>8</v>
      </c>
      <c r="V756" s="241">
        <v>1731.2</v>
      </c>
      <c r="W756" s="246">
        <v>8</v>
      </c>
      <c r="X756" s="246">
        <v>1731.2</v>
      </c>
      <c r="Y756" s="247">
        <f t="shared" si="117"/>
        <v>0</v>
      </c>
      <c r="Z756" s="247">
        <f t="shared" si="118"/>
        <v>0</v>
      </c>
      <c r="AA756" s="227" t="str">
        <f>IFERROR(VLOOKUP(B756,[5]Поставка!$B$3:$AA$2063,26,0),"-")</f>
        <v>-</v>
      </c>
      <c r="AB756" s="229" t="str">
        <f>IFERROR(VLOOKUP(C756,'[6]Приложение №1'!$C$7:$F$124,4,0),"-")</f>
        <v>-</v>
      </c>
    </row>
    <row r="757" spans="1:28" s="207" customFormat="1" x14ac:dyDescent="0.25">
      <c r="A757" s="204" t="s">
        <v>571</v>
      </c>
      <c r="B757" s="205" t="s">
        <v>2116</v>
      </c>
      <c r="C757" s="205" t="s">
        <v>2117</v>
      </c>
      <c r="D757" s="204">
        <v>10</v>
      </c>
      <c r="E757" s="206">
        <v>288.3</v>
      </c>
      <c r="F757" s="206">
        <v>2883</v>
      </c>
      <c r="G757" s="173">
        <f>IFERROR(VLOOKUP(B757,'[1]ВОМ КГ-3 СОЭКС'!$C$3:$K$2063,9,0),"-")</f>
        <v>0</v>
      </c>
      <c r="H757" s="174">
        <f>IFERROR(VLOOKUP(B757,'[1]ВОМ КГ-3 СОЭКС'!$C$3:$L$2063,10,0),"-")</f>
        <v>0</v>
      </c>
      <c r="I757" s="175" t="str">
        <f>IFERROR(VLOOKUP(B757,[2]Отгрузки!$B$313:$C$510,2,0),"-")</f>
        <v>-</v>
      </c>
      <c r="J757" s="176" t="str">
        <f t="shared" si="119"/>
        <v>-</v>
      </c>
      <c r="K757" s="179" t="str">
        <f>IFERROR(VLOOKUP(B757,'[3]08.10.25'!$B$305:$C$502,2,0),"-")</f>
        <v>-</v>
      </c>
      <c r="L757" s="180" t="str">
        <f t="shared" si="110"/>
        <v>-</v>
      </c>
      <c r="M757" s="181" t="str">
        <f t="shared" si="111"/>
        <v>-</v>
      </c>
      <c r="N757" s="214" t="str">
        <f t="shared" si="112"/>
        <v>-</v>
      </c>
      <c r="O757" s="220">
        <f t="shared" si="113"/>
        <v>0</v>
      </c>
      <c r="P757" s="221">
        <f t="shared" si="114"/>
        <v>0</v>
      </c>
      <c r="Q757" s="217" t="str">
        <f>IFERROR(VLOOKUP(B757,'[4]Выполнение 1'!$B$7:$D$236,3,0),"-")</f>
        <v>-</v>
      </c>
      <c r="R757" s="178" t="str">
        <f t="shared" si="115"/>
        <v>-</v>
      </c>
      <c r="S757" s="177"/>
      <c r="T757" s="184">
        <f t="shared" si="116"/>
        <v>0</v>
      </c>
      <c r="U757" s="224">
        <v>10</v>
      </c>
      <c r="V757" s="241">
        <v>2883</v>
      </c>
      <c r="W757" s="246">
        <v>10</v>
      </c>
      <c r="X757" s="246">
        <v>2883</v>
      </c>
      <c r="Y757" s="247">
        <f t="shared" si="117"/>
        <v>0</v>
      </c>
      <c r="Z757" s="247">
        <f t="shared" si="118"/>
        <v>0</v>
      </c>
      <c r="AA757" s="227" t="str">
        <f>IFERROR(VLOOKUP(B757,[5]Поставка!$B$3:$AA$2063,26,0),"-")</f>
        <v>-</v>
      </c>
      <c r="AB757" s="229" t="str">
        <f>IFERROR(VLOOKUP(C757,'[6]Приложение №1'!$C$7:$F$124,4,0),"-")</f>
        <v>-</v>
      </c>
    </row>
    <row r="758" spans="1:28" s="207" customFormat="1" x14ac:dyDescent="0.25">
      <c r="A758" s="204" t="s">
        <v>574</v>
      </c>
      <c r="B758" s="205" t="s">
        <v>2118</v>
      </c>
      <c r="C758" s="205" t="s">
        <v>2119</v>
      </c>
      <c r="D758" s="204">
        <v>10</v>
      </c>
      <c r="E758" s="206">
        <v>267.5</v>
      </c>
      <c r="F758" s="206">
        <v>2675</v>
      </c>
      <c r="G758" s="173">
        <f>IFERROR(VLOOKUP(B758,'[1]ВОМ КГ-3 СОЭКС'!$C$3:$K$2063,9,0),"-")</f>
        <v>0</v>
      </c>
      <c r="H758" s="174">
        <f>IFERROR(VLOOKUP(B758,'[1]ВОМ КГ-3 СОЭКС'!$C$3:$L$2063,10,0),"-")</f>
        <v>0</v>
      </c>
      <c r="I758" s="175" t="str">
        <f>IFERROR(VLOOKUP(B758,[2]Отгрузки!$B$313:$C$510,2,0),"-")</f>
        <v>-</v>
      </c>
      <c r="J758" s="176" t="str">
        <f t="shared" si="119"/>
        <v>-</v>
      </c>
      <c r="K758" s="179" t="str">
        <f>IFERROR(VLOOKUP(B758,'[3]08.10.25'!$B$305:$C$502,2,0),"-")</f>
        <v>-</v>
      </c>
      <c r="L758" s="180" t="str">
        <f t="shared" si="110"/>
        <v>-</v>
      </c>
      <c r="M758" s="181" t="str">
        <f t="shared" si="111"/>
        <v>-</v>
      </c>
      <c r="N758" s="214" t="str">
        <f t="shared" si="112"/>
        <v>-</v>
      </c>
      <c r="O758" s="220">
        <f t="shared" si="113"/>
        <v>0</v>
      </c>
      <c r="P758" s="221">
        <f t="shared" si="114"/>
        <v>0</v>
      </c>
      <c r="Q758" s="217" t="str">
        <f>IFERROR(VLOOKUP(B758,'[4]Выполнение 1'!$B$7:$D$236,3,0),"-")</f>
        <v>-</v>
      </c>
      <c r="R758" s="178" t="str">
        <f t="shared" si="115"/>
        <v>-</v>
      </c>
      <c r="S758" s="177"/>
      <c r="T758" s="184">
        <f t="shared" si="116"/>
        <v>0</v>
      </c>
      <c r="U758" s="224">
        <v>10</v>
      </c>
      <c r="V758" s="241">
        <v>2675</v>
      </c>
      <c r="W758" s="246">
        <v>10</v>
      </c>
      <c r="X758" s="246">
        <v>2675</v>
      </c>
      <c r="Y758" s="247">
        <f t="shared" si="117"/>
        <v>0</v>
      </c>
      <c r="Z758" s="247">
        <f t="shared" si="118"/>
        <v>0</v>
      </c>
      <c r="AA758" s="227" t="str">
        <f>IFERROR(VLOOKUP(B758,[5]Поставка!$B$3:$AA$2063,26,0),"-")</f>
        <v>-</v>
      </c>
      <c r="AB758" s="229" t="str">
        <f>IFERROR(VLOOKUP(C758,'[6]Приложение №1'!$C$7:$F$124,4,0),"-")</f>
        <v>-</v>
      </c>
    </row>
    <row r="759" spans="1:28" s="207" customFormat="1" x14ac:dyDescent="0.25">
      <c r="A759" s="204" t="s">
        <v>577</v>
      </c>
      <c r="B759" s="205" t="s">
        <v>2120</v>
      </c>
      <c r="C759" s="205" t="s">
        <v>2121</v>
      </c>
      <c r="D759" s="204">
        <v>8</v>
      </c>
      <c r="E759" s="206">
        <v>201.3</v>
      </c>
      <c r="F759" s="206">
        <v>1610.4</v>
      </c>
      <c r="G759" s="173">
        <f>IFERROR(VLOOKUP(B759,'[1]ВОМ КГ-3 СОЭКС'!$C$3:$K$2063,9,0),"-")</f>
        <v>0</v>
      </c>
      <c r="H759" s="174">
        <f>IFERROR(VLOOKUP(B759,'[1]ВОМ КГ-3 СОЭКС'!$C$3:$L$2063,10,0),"-")</f>
        <v>0</v>
      </c>
      <c r="I759" s="175" t="str">
        <f>IFERROR(VLOOKUP(B759,[2]Отгрузки!$B$313:$C$510,2,0),"-")</f>
        <v>-</v>
      </c>
      <c r="J759" s="176" t="str">
        <f t="shared" si="119"/>
        <v>-</v>
      </c>
      <c r="K759" s="179" t="str">
        <f>IFERROR(VLOOKUP(B759,'[3]08.10.25'!$B$305:$C$502,2,0),"-")</f>
        <v>-</v>
      </c>
      <c r="L759" s="180" t="str">
        <f t="shared" si="110"/>
        <v>-</v>
      </c>
      <c r="M759" s="181" t="str">
        <f t="shared" si="111"/>
        <v>-</v>
      </c>
      <c r="N759" s="214" t="str">
        <f t="shared" si="112"/>
        <v>-</v>
      </c>
      <c r="O759" s="220">
        <f t="shared" si="113"/>
        <v>0</v>
      </c>
      <c r="P759" s="221">
        <f t="shared" si="114"/>
        <v>0</v>
      </c>
      <c r="Q759" s="217" t="str">
        <f>IFERROR(VLOOKUP(B759,'[4]Выполнение 1'!$B$7:$D$236,3,0),"-")</f>
        <v>-</v>
      </c>
      <c r="R759" s="178" t="str">
        <f t="shared" si="115"/>
        <v>-</v>
      </c>
      <c r="S759" s="177"/>
      <c r="T759" s="184">
        <f t="shared" si="116"/>
        <v>0</v>
      </c>
      <c r="U759" s="224">
        <v>8</v>
      </c>
      <c r="V759" s="241">
        <v>1610.4</v>
      </c>
      <c r="W759" s="246">
        <v>8</v>
      </c>
      <c r="X759" s="246">
        <v>1610.4</v>
      </c>
      <c r="Y759" s="247">
        <f t="shared" si="117"/>
        <v>0</v>
      </c>
      <c r="Z759" s="247">
        <f t="shared" si="118"/>
        <v>0</v>
      </c>
      <c r="AA759" s="227" t="str">
        <f>IFERROR(VLOOKUP(B759,[5]Поставка!$B$3:$AA$2063,26,0),"-")</f>
        <v>-</v>
      </c>
      <c r="AB759" s="229" t="str">
        <f>IFERROR(VLOOKUP(C759,'[6]Приложение №1'!$C$7:$F$124,4,0),"-")</f>
        <v>-</v>
      </c>
    </row>
    <row r="760" spans="1:28" s="207" customFormat="1" x14ac:dyDescent="0.25">
      <c r="A760" s="204" t="s">
        <v>580</v>
      </c>
      <c r="B760" s="205" t="s">
        <v>2122</v>
      </c>
      <c r="C760" s="205" t="s">
        <v>2123</v>
      </c>
      <c r="D760" s="204">
        <v>24</v>
      </c>
      <c r="E760" s="206">
        <v>209.7</v>
      </c>
      <c r="F760" s="206">
        <v>5032.8</v>
      </c>
      <c r="G760" s="173">
        <f>IFERROR(VLOOKUP(B760,'[1]ВОМ КГ-3 СОЭКС'!$C$3:$K$2063,9,0),"-")</f>
        <v>0</v>
      </c>
      <c r="H760" s="174">
        <f>IFERROR(VLOOKUP(B760,'[1]ВОМ КГ-3 СОЭКС'!$C$3:$L$2063,10,0),"-")</f>
        <v>0</v>
      </c>
      <c r="I760" s="175" t="str">
        <f>IFERROR(VLOOKUP(B760,[2]Отгрузки!$B$313:$C$510,2,0),"-")</f>
        <v>-</v>
      </c>
      <c r="J760" s="176" t="str">
        <f t="shared" si="119"/>
        <v>-</v>
      </c>
      <c r="K760" s="179" t="str">
        <f>IFERROR(VLOOKUP(B760,'[3]08.10.25'!$B$305:$C$502,2,0),"-")</f>
        <v>-</v>
      </c>
      <c r="L760" s="180" t="str">
        <f t="shared" si="110"/>
        <v>-</v>
      </c>
      <c r="M760" s="181" t="str">
        <f t="shared" si="111"/>
        <v>-</v>
      </c>
      <c r="N760" s="214" t="str">
        <f t="shared" si="112"/>
        <v>-</v>
      </c>
      <c r="O760" s="220">
        <f t="shared" si="113"/>
        <v>0</v>
      </c>
      <c r="P760" s="221">
        <f t="shared" si="114"/>
        <v>0</v>
      </c>
      <c r="Q760" s="217" t="str">
        <f>IFERROR(VLOOKUP(B760,'[4]Выполнение 1'!$B$7:$D$236,3,0),"-")</f>
        <v>-</v>
      </c>
      <c r="R760" s="178" t="str">
        <f t="shared" si="115"/>
        <v>-</v>
      </c>
      <c r="S760" s="177"/>
      <c r="T760" s="184">
        <f t="shared" si="116"/>
        <v>0</v>
      </c>
      <c r="U760" s="224">
        <v>24</v>
      </c>
      <c r="V760" s="241">
        <v>5032.8</v>
      </c>
      <c r="W760" s="246">
        <v>24</v>
      </c>
      <c r="X760" s="246">
        <v>5032.7999999999993</v>
      </c>
      <c r="Y760" s="247">
        <f t="shared" si="117"/>
        <v>0</v>
      </c>
      <c r="Z760" s="247">
        <f t="shared" si="118"/>
        <v>0</v>
      </c>
      <c r="AA760" s="227" t="str">
        <f>IFERROR(VLOOKUP(B760,[5]Поставка!$B$3:$AA$2063,26,0),"-")</f>
        <v>-</v>
      </c>
      <c r="AB760" s="229" t="str">
        <f>IFERROR(VLOOKUP(C760,'[6]Приложение №1'!$C$7:$F$124,4,0),"-")</f>
        <v>-</v>
      </c>
    </row>
    <row r="761" spans="1:28" s="207" customFormat="1" x14ac:dyDescent="0.25">
      <c r="A761" s="204" t="s">
        <v>583</v>
      </c>
      <c r="B761" s="205" t="s">
        <v>2124</v>
      </c>
      <c r="C761" s="205" t="s">
        <v>2125</v>
      </c>
      <c r="D761" s="204">
        <v>10</v>
      </c>
      <c r="E761" s="206">
        <v>173.4</v>
      </c>
      <c r="F761" s="206">
        <v>1734</v>
      </c>
      <c r="G761" s="173">
        <f>IFERROR(VLOOKUP(B761,'[1]ВОМ КГ-3 СОЭКС'!$C$3:$K$2063,9,0),"-")</f>
        <v>0</v>
      </c>
      <c r="H761" s="174">
        <f>IFERROR(VLOOKUP(B761,'[1]ВОМ КГ-3 СОЭКС'!$C$3:$L$2063,10,0),"-")</f>
        <v>0</v>
      </c>
      <c r="I761" s="175" t="str">
        <f>IFERROR(VLOOKUP(B761,[2]Отгрузки!$B$313:$C$510,2,0),"-")</f>
        <v>-</v>
      </c>
      <c r="J761" s="176" t="str">
        <f t="shared" si="119"/>
        <v>-</v>
      </c>
      <c r="K761" s="179" t="str">
        <f>IFERROR(VLOOKUP(B761,'[3]08.10.25'!$B$305:$C$502,2,0),"-")</f>
        <v>-</v>
      </c>
      <c r="L761" s="180" t="str">
        <f t="shared" si="110"/>
        <v>-</v>
      </c>
      <c r="M761" s="181" t="str">
        <f t="shared" si="111"/>
        <v>-</v>
      </c>
      <c r="N761" s="214" t="str">
        <f t="shared" si="112"/>
        <v>-</v>
      </c>
      <c r="O761" s="220">
        <f t="shared" si="113"/>
        <v>0</v>
      </c>
      <c r="P761" s="221">
        <f t="shared" si="114"/>
        <v>0</v>
      </c>
      <c r="Q761" s="217" t="str">
        <f>IFERROR(VLOOKUP(B761,'[4]Выполнение 1'!$B$7:$D$236,3,0),"-")</f>
        <v>-</v>
      </c>
      <c r="R761" s="178" t="str">
        <f t="shared" si="115"/>
        <v>-</v>
      </c>
      <c r="S761" s="177"/>
      <c r="T761" s="184">
        <f t="shared" si="116"/>
        <v>0</v>
      </c>
      <c r="U761" s="224">
        <v>10</v>
      </c>
      <c r="V761" s="241">
        <v>1734</v>
      </c>
      <c r="W761" s="246">
        <v>10</v>
      </c>
      <c r="X761" s="246">
        <v>1734</v>
      </c>
      <c r="Y761" s="247">
        <f t="shared" si="117"/>
        <v>0</v>
      </c>
      <c r="Z761" s="247">
        <f t="shared" si="118"/>
        <v>0</v>
      </c>
      <c r="AA761" s="227" t="str">
        <f>IFERROR(VLOOKUP(B761,[5]Поставка!$B$3:$AA$2063,26,0),"-")</f>
        <v>-</v>
      </c>
      <c r="AB761" s="229" t="str">
        <f>IFERROR(VLOOKUP(C761,'[6]Приложение №1'!$C$7:$F$124,4,0),"-")</f>
        <v>-</v>
      </c>
    </row>
    <row r="762" spans="1:28" s="207" customFormat="1" x14ac:dyDescent="0.25">
      <c r="A762" s="204" t="s">
        <v>586</v>
      </c>
      <c r="B762" s="205" t="s">
        <v>2126</v>
      </c>
      <c r="C762" s="205" t="s">
        <v>2127</v>
      </c>
      <c r="D762" s="204">
        <v>10</v>
      </c>
      <c r="E762" s="206">
        <v>288.3</v>
      </c>
      <c r="F762" s="206">
        <v>2883</v>
      </c>
      <c r="G762" s="173">
        <f>IFERROR(VLOOKUP(B762,'[1]ВОМ КГ-3 СОЭКС'!$C$3:$K$2063,9,0),"-")</f>
        <v>0</v>
      </c>
      <c r="H762" s="174">
        <f>IFERROR(VLOOKUP(B762,'[1]ВОМ КГ-3 СОЭКС'!$C$3:$L$2063,10,0),"-")</f>
        <v>0</v>
      </c>
      <c r="I762" s="175" t="str">
        <f>IFERROR(VLOOKUP(B762,[2]Отгрузки!$B$313:$C$510,2,0),"-")</f>
        <v>-</v>
      </c>
      <c r="J762" s="176" t="str">
        <f t="shared" si="119"/>
        <v>-</v>
      </c>
      <c r="K762" s="179" t="str">
        <f>IFERROR(VLOOKUP(B762,'[3]08.10.25'!$B$305:$C$502,2,0),"-")</f>
        <v>-</v>
      </c>
      <c r="L762" s="180" t="str">
        <f t="shared" si="110"/>
        <v>-</v>
      </c>
      <c r="M762" s="181" t="str">
        <f t="shared" si="111"/>
        <v>-</v>
      </c>
      <c r="N762" s="214" t="str">
        <f t="shared" si="112"/>
        <v>-</v>
      </c>
      <c r="O762" s="220">
        <f t="shared" si="113"/>
        <v>0</v>
      </c>
      <c r="P762" s="221">
        <f t="shared" si="114"/>
        <v>0</v>
      </c>
      <c r="Q762" s="217" t="str">
        <f>IFERROR(VLOOKUP(B762,'[4]Выполнение 1'!$B$7:$D$236,3,0),"-")</f>
        <v>-</v>
      </c>
      <c r="R762" s="178" t="str">
        <f t="shared" si="115"/>
        <v>-</v>
      </c>
      <c r="S762" s="177"/>
      <c r="T762" s="184">
        <f t="shared" si="116"/>
        <v>0</v>
      </c>
      <c r="U762" s="224">
        <v>10</v>
      </c>
      <c r="V762" s="241">
        <v>2883</v>
      </c>
      <c r="W762" s="246">
        <v>10</v>
      </c>
      <c r="X762" s="246">
        <v>2883</v>
      </c>
      <c r="Y762" s="247">
        <f t="shared" si="117"/>
        <v>0</v>
      </c>
      <c r="Z762" s="247">
        <f t="shared" si="118"/>
        <v>0</v>
      </c>
      <c r="AA762" s="227" t="str">
        <f>IFERROR(VLOOKUP(B762,[5]Поставка!$B$3:$AA$2063,26,0),"-")</f>
        <v>-</v>
      </c>
      <c r="AB762" s="229" t="str">
        <f>IFERROR(VLOOKUP(C762,'[6]Приложение №1'!$C$7:$F$124,4,0),"-")</f>
        <v>-</v>
      </c>
    </row>
    <row r="763" spans="1:28" s="207" customFormat="1" x14ac:dyDescent="0.25">
      <c r="A763" s="204" t="s">
        <v>589</v>
      </c>
      <c r="B763" s="205" t="s">
        <v>2128</v>
      </c>
      <c r="C763" s="205" t="s">
        <v>2129</v>
      </c>
      <c r="D763" s="204">
        <v>10</v>
      </c>
      <c r="E763" s="206">
        <v>267.5</v>
      </c>
      <c r="F763" s="206">
        <v>2675</v>
      </c>
      <c r="G763" s="173">
        <f>IFERROR(VLOOKUP(B763,'[1]ВОМ КГ-3 СОЭКС'!$C$3:$K$2063,9,0),"-")</f>
        <v>0</v>
      </c>
      <c r="H763" s="174">
        <f>IFERROR(VLOOKUP(B763,'[1]ВОМ КГ-3 СОЭКС'!$C$3:$L$2063,10,0),"-")</f>
        <v>0</v>
      </c>
      <c r="I763" s="175" t="str">
        <f>IFERROR(VLOOKUP(B763,[2]Отгрузки!$B$313:$C$510,2,0),"-")</f>
        <v>-</v>
      </c>
      <c r="J763" s="176" t="str">
        <f t="shared" si="119"/>
        <v>-</v>
      </c>
      <c r="K763" s="179" t="str">
        <f>IFERROR(VLOOKUP(B763,'[3]08.10.25'!$B$305:$C$502,2,0),"-")</f>
        <v>-</v>
      </c>
      <c r="L763" s="180" t="str">
        <f t="shared" si="110"/>
        <v>-</v>
      </c>
      <c r="M763" s="181" t="str">
        <f t="shared" si="111"/>
        <v>-</v>
      </c>
      <c r="N763" s="214" t="str">
        <f t="shared" si="112"/>
        <v>-</v>
      </c>
      <c r="O763" s="220">
        <f t="shared" si="113"/>
        <v>0</v>
      </c>
      <c r="P763" s="221">
        <f t="shared" si="114"/>
        <v>0</v>
      </c>
      <c r="Q763" s="217" t="str">
        <f>IFERROR(VLOOKUP(B763,'[4]Выполнение 1'!$B$7:$D$236,3,0),"-")</f>
        <v>-</v>
      </c>
      <c r="R763" s="178" t="str">
        <f t="shared" si="115"/>
        <v>-</v>
      </c>
      <c r="S763" s="177"/>
      <c r="T763" s="184">
        <f t="shared" si="116"/>
        <v>0</v>
      </c>
      <c r="U763" s="224">
        <v>10</v>
      </c>
      <c r="V763" s="241">
        <v>2675</v>
      </c>
      <c r="W763" s="246">
        <v>10</v>
      </c>
      <c r="X763" s="246">
        <v>2675</v>
      </c>
      <c r="Y763" s="247">
        <f t="shared" si="117"/>
        <v>0</v>
      </c>
      <c r="Z763" s="247">
        <f t="shared" si="118"/>
        <v>0</v>
      </c>
      <c r="AA763" s="227" t="str">
        <f>IFERROR(VLOOKUP(B763,[5]Поставка!$B$3:$AA$2063,26,0),"-")</f>
        <v>-</v>
      </c>
      <c r="AB763" s="229" t="str">
        <f>IFERROR(VLOOKUP(C763,'[6]Приложение №1'!$C$7:$F$124,4,0),"-")</f>
        <v>-</v>
      </c>
    </row>
    <row r="764" spans="1:28" s="207" customFormat="1" x14ac:dyDescent="0.25">
      <c r="A764" s="204" t="s">
        <v>592</v>
      </c>
      <c r="B764" s="205" t="s">
        <v>2130</v>
      </c>
      <c r="C764" s="205" t="s">
        <v>2131</v>
      </c>
      <c r="D764" s="204">
        <v>10</v>
      </c>
      <c r="E764" s="206">
        <v>237.1</v>
      </c>
      <c r="F764" s="206">
        <v>2371</v>
      </c>
      <c r="G764" s="173">
        <f>IFERROR(VLOOKUP(B764,'[1]ВОМ КГ-3 СОЭКС'!$C$3:$K$2063,9,0),"-")</f>
        <v>0</v>
      </c>
      <c r="H764" s="174">
        <f>IFERROR(VLOOKUP(B764,'[1]ВОМ КГ-3 СОЭКС'!$C$3:$L$2063,10,0),"-")</f>
        <v>0</v>
      </c>
      <c r="I764" s="175" t="str">
        <f>IFERROR(VLOOKUP(B764,[2]Отгрузки!$B$313:$C$510,2,0),"-")</f>
        <v>-</v>
      </c>
      <c r="J764" s="176" t="str">
        <f t="shared" si="119"/>
        <v>-</v>
      </c>
      <c r="K764" s="179" t="str">
        <f>IFERROR(VLOOKUP(B764,'[3]08.10.25'!$B$305:$C$502,2,0),"-")</f>
        <v>-</v>
      </c>
      <c r="L764" s="180" t="str">
        <f t="shared" si="110"/>
        <v>-</v>
      </c>
      <c r="M764" s="181" t="str">
        <f t="shared" si="111"/>
        <v>-</v>
      </c>
      <c r="N764" s="214" t="str">
        <f t="shared" si="112"/>
        <v>-</v>
      </c>
      <c r="O764" s="220">
        <f t="shared" si="113"/>
        <v>0</v>
      </c>
      <c r="P764" s="221">
        <f t="shared" si="114"/>
        <v>0</v>
      </c>
      <c r="Q764" s="217" t="str">
        <f>IFERROR(VLOOKUP(B764,'[4]Выполнение 1'!$B$7:$D$236,3,0),"-")</f>
        <v>-</v>
      </c>
      <c r="R764" s="178" t="str">
        <f t="shared" si="115"/>
        <v>-</v>
      </c>
      <c r="S764" s="177"/>
      <c r="T764" s="184">
        <f t="shared" si="116"/>
        <v>0</v>
      </c>
      <c r="U764" s="224">
        <v>10</v>
      </c>
      <c r="V764" s="241">
        <v>2371</v>
      </c>
      <c r="W764" s="246">
        <v>10</v>
      </c>
      <c r="X764" s="246">
        <v>2371</v>
      </c>
      <c r="Y764" s="247">
        <f t="shared" si="117"/>
        <v>0</v>
      </c>
      <c r="Z764" s="247">
        <f t="shared" si="118"/>
        <v>0</v>
      </c>
      <c r="AA764" s="227" t="str">
        <f>IFERROR(VLOOKUP(B764,[5]Поставка!$B$3:$AA$2063,26,0),"-")</f>
        <v>-</v>
      </c>
      <c r="AB764" s="229" t="str">
        <f>IFERROR(VLOOKUP(C764,'[6]Приложение №1'!$C$7:$F$124,4,0),"-")</f>
        <v>-</v>
      </c>
    </row>
    <row r="765" spans="1:28" s="207" customFormat="1" x14ac:dyDescent="0.25">
      <c r="A765" s="204" t="s">
        <v>595</v>
      </c>
      <c r="B765" s="205" t="s">
        <v>2132</v>
      </c>
      <c r="C765" s="205" t="s">
        <v>2133</v>
      </c>
      <c r="D765" s="204">
        <v>10</v>
      </c>
      <c r="E765" s="206">
        <v>216.4</v>
      </c>
      <c r="F765" s="206">
        <v>2164</v>
      </c>
      <c r="G765" s="173">
        <f>IFERROR(VLOOKUP(B765,'[1]ВОМ КГ-3 СОЭКС'!$C$3:$K$2063,9,0),"-")</f>
        <v>0</v>
      </c>
      <c r="H765" s="174">
        <f>IFERROR(VLOOKUP(B765,'[1]ВОМ КГ-3 СОЭКС'!$C$3:$L$2063,10,0),"-")</f>
        <v>0</v>
      </c>
      <c r="I765" s="175" t="str">
        <f>IFERROR(VLOOKUP(B765,[2]Отгрузки!$B$313:$C$510,2,0),"-")</f>
        <v>-</v>
      </c>
      <c r="J765" s="176" t="str">
        <f t="shared" si="119"/>
        <v>-</v>
      </c>
      <c r="K765" s="179" t="str">
        <f>IFERROR(VLOOKUP(B765,'[3]08.10.25'!$B$305:$C$502,2,0),"-")</f>
        <v>-</v>
      </c>
      <c r="L765" s="180" t="str">
        <f t="shared" si="110"/>
        <v>-</v>
      </c>
      <c r="M765" s="181" t="str">
        <f t="shared" si="111"/>
        <v>-</v>
      </c>
      <c r="N765" s="214" t="str">
        <f t="shared" si="112"/>
        <v>-</v>
      </c>
      <c r="O765" s="220">
        <f t="shared" si="113"/>
        <v>0</v>
      </c>
      <c r="P765" s="221">
        <f t="shared" si="114"/>
        <v>0</v>
      </c>
      <c r="Q765" s="217" t="str">
        <f>IFERROR(VLOOKUP(B765,'[4]Выполнение 1'!$B$7:$D$236,3,0),"-")</f>
        <v>-</v>
      </c>
      <c r="R765" s="178" t="str">
        <f t="shared" si="115"/>
        <v>-</v>
      </c>
      <c r="S765" s="177"/>
      <c r="T765" s="184">
        <f t="shared" si="116"/>
        <v>0</v>
      </c>
      <c r="U765" s="224">
        <v>10</v>
      </c>
      <c r="V765" s="241">
        <v>2164</v>
      </c>
      <c r="W765" s="246">
        <v>10</v>
      </c>
      <c r="X765" s="246">
        <v>2164</v>
      </c>
      <c r="Y765" s="247">
        <f t="shared" si="117"/>
        <v>0</v>
      </c>
      <c r="Z765" s="247">
        <f t="shared" si="118"/>
        <v>0</v>
      </c>
      <c r="AA765" s="227" t="str">
        <f>IFERROR(VLOOKUP(B765,[5]Поставка!$B$3:$AA$2063,26,0),"-")</f>
        <v>-</v>
      </c>
      <c r="AB765" s="229" t="str">
        <f>IFERROR(VLOOKUP(C765,'[6]Приложение №1'!$C$7:$F$124,4,0),"-")</f>
        <v>-</v>
      </c>
    </row>
    <row r="766" spans="1:28" s="207" customFormat="1" x14ac:dyDescent="0.25">
      <c r="A766" s="204" t="s">
        <v>598</v>
      </c>
      <c r="B766" s="205" t="s">
        <v>2134</v>
      </c>
      <c r="C766" s="205" t="s">
        <v>2135</v>
      </c>
      <c r="D766" s="204">
        <v>10</v>
      </c>
      <c r="E766" s="206">
        <v>288.3</v>
      </c>
      <c r="F766" s="206">
        <v>2883</v>
      </c>
      <c r="G766" s="173">
        <f>IFERROR(VLOOKUP(B766,'[1]ВОМ КГ-3 СОЭКС'!$C$3:$K$2063,9,0),"-")</f>
        <v>0</v>
      </c>
      <c r="H766" s="174">
        <f>IFERROR(VLOOKUP(B766,'[1]ВОМ КГ-3 СОЭКС'!$C$3:$L$2063,10,0),"-")</f>
        <v>0</v>
      </c>
      <c r="I766" s="175" t="str">
        <f>IFERROR(VLOOKUP(B766,[2]Отгрузки!$B$313:$C$510,2,0),"-")</f>
        <v>-</v>
      </c>
      <c r="J766" s="176" t="str">
        <f t="shared" si="119"/>
        <v>-</v>
      </c>
      <c r="K766" s="179" t="str">
        <f>IFERROR(VLOOKUP(B766,'[3]08.10.25'!$B$305:$C$502,2,0),"-")</f>
        <v>-</v>
      </c>
      <c r="L766" s="180" t="str">
        <f t="shared" si="110"/>
        <v>-</v>
      </c>
      <c r="M766" s="181" t="str">
        <f t="shared" si="111"/>
        <v>-</v>
      </c>
      <c r="N766" s="214" t="str">
        <f t="shared" si="112"/>
        <v>-</v>
      </c>
      <c r="O766" s="220">
        <f t="shared" si="113"/>
        <v>0</v>
      </c>
      <c r="P766" s="221">
        <f t="shared" si="114"/>
        <v>0</v>
      </c>
      <c r="Q766" s="217" t="str">
        <f>IFERROR(VLOOKUP(B766,'[4]Выполнение 1'!$B$7:$D$236,3,0),"-")</f>
        <v>-</v>
      </c>
      <c r="R766" s="178" t="str">
        <f t="shared" si="115"/>
        <v>-</v>
      </c>
      <c r="S766" s="177"/>
      <c r="T766" s="184">
        <f t="shared" si="116"/>
        <v>0</v>
      </c>
      <c r="U766" s="224">
        <v>10</v>
      </c>
      <c r="V766" s="241">
        <v>2883</v>
      </c>
      <c r="W766" s="246">
        <v>10</v>
      </c>
      <c r="X766" s="246">
        <v>2883</v>
      </c>
      <c r="Y766" s="247">
        <f t="shared" si="117"/>
        <v>0</v>
      </c>
      <c r="Z766" s="247">
        <f t="shared" si="118"/>
        <v>0</v>
      </c>
      <c r="AA766" s="227" t="str">
        <f>IFERROR(VLOOKUP(B766,[5]Поставка!$B$3:$AA$2063,26,0),"-")</f>
        <v>-</v>
      </c>
      <c r="AB766" s="229" t="str">
        <f>IFERROR(VLOOKUP(C766,'[6]Приложение №1'!$C$7:$F$124,4,0),"-")</f>
        <v>-</v>
      </c>
    </row>
    <row r="767" spans="1:28" s="207" customFormat="1" x14ac:dyDescent="0.25">
      <c r="A767" s="204" t="s">
        <v>601</v>
      </c>
      <c r="B767" s="205" t="s">
        <v>2136</v>
      </c>
      <c r="C767" s="205" t="s">
        <v>2137</v>
      </c>
      <c r="D767" s="204">
        <v>10</v>
      </c>
      <c r="E767" s="206">
        <v>267.5</v>
      </c>
      <c r="F767" s="206">
        <v>2675</v>
      </c>
      <c r="G767" s="173">
        <f>IFERROR(VLOOKUP(B767,'[1]ВОМ КГ-3 СОЭКС'!$C$3:$K$2063,9,0),"-")</f>
        <v>0</v>
      </c>
      <c r="H767" s="174">
        <f>IFERROR(VLOOKUP(B767,'[1]ВОМ КГ-3 СОЭКС'!$C$3:$L$2063,10,0),"-")</f>
        <v>0</v>
      </c>
      <c r="I767" s="175" t="str">
        <f>IFERROR(VLOOKUP(B767,[2]Отгрузки!$B$313:$C$510,2,0),"-")</f>
        <v>-</v>
      </c>
      <c r="J767" s="176" t="str">
        <f t="shared" si="119"/>
        <v>-</v>
      </c>
      <c r="K767" s="179" t="str">
        <f>IFERROR(VLOOKUP(B767,'[3]08.10.25'!$B$305:$C$502,2,0),"-")</f>
        <v>-</v>
      </c>
      <c r="L767" s="180" t="str">
        <f t="shared" si="110"/>
        <v>-</v>
      </c>
      <c r="M767" s="181" t="str">
        <f t="shared" si="111"/>
        <v>-</v>
      </c>
      <c r="N767" s="214" t="str">
        <f t="shared" si="112"/>
        <v>-</v>
      </c>
      <c r="O767" s="220">
        <f t="shared" si="113"/>
        <v>0</v>
      </c>
      <c r="P767" s="221">
        <f t="shared" si="114"/>
        <v>0</v>
      </c>
      <c r="Q767" s="217" t="str">
        <f>IFERROR(VLOOKUP(B767,'[4]Выполнение 1'!$B$7:$D$236,3,0),"-")</f>
        <v>-</v>
      </c>
      <c r="R767" s="178" t="str">
        <f t="shared" si="115"/>
        <v>-</v>
      </c>
      <c r="S767" s="177"/>
      <c r="T767" s="184">
        <f t="shared" si="116"/>
        <v>0</v>
      </c>
      <c r="U767" s="224">
        <v>10</v>
      </c>
      <c r="V767" s="241">
        <v>2675</v>
      </c>
      <c r="W767" s="246">
        <v>10</v>
      </c>
      <c r="X767" s="246">
        <v>2675</v>
      </c>
      <c r="Y767" s="247">
        <f t="shared" si="117"/>
        <v>0</v>
      </c>
      <c r="Z767" s="247">
        <f t="shared" si="118"/>
        <v>0</v>
      </c>
      <c r="AA767" s="227" t="str">
        <f>IFERROR(VLOOKUP(B767,[5]Поставка!$B$3:$AA$2063,26,0),"-")</f>
        <v>-</v>
      </c>
      <c r="AB767" s="229" t="str">
        <f>IFERROR(VLOOKUP(C767,'[6]Приложение №1'!$C$7:$F$124,4,0),"-")</f>
        <v>-</v>
      </c>
    </row>
    <row r="768" spans="1:28" s="207" customFormat="1" x14ac:dyDescent="0.25">
      <c r="A768" s="204" t="s">
        <v>604</v>
      </c>
      <c r="B768" s="205" t="s">
        <v>2138</v>
      </c>
      <c r="C768" s="205" t="s">
        <v>2139</v>
      </c>
      <c r="D768" s="204">
        <v>10</v>
      </c>
      <c r="E768" s="206">
        <v>201.3</v>
      </c>
      <c r="F768" s="206">
        <v>2013</v>
      </c>
      <c r="G768" s="173">
        <f>IFERROR(VLOOKUP(B768,'[1]ВОМ КГ-3 СОЭКС'!$C$3:$K$2063,9,0),"-")</f>
        <v>0</v>
      </c>
      <c r="H768" s="174">
        <f>IFERROR(VLOOKUP(B768,'[1]ВОМ КГ-3 СОЭКС'!$C$3:$L$2063,10,0),"-")</f>
        <v>0</v>
      </c>
      <c r="I768" s="175" t="str">
        <f>IFERROR(VLOOKUP(B768,[2]Отгрузки!$B$313:$C$510,2,0),"-")</f>
        <v>-</v>
      </c>
      <c r="J768" s="176" t="str">
        <f t="shared" si="119"/>
        <v>-</v>
      </c>
      <c r="K768" s="179" t="str">
        <f>IFERROR(VLOOKUP(B768,'[3]08.10.25'!$B$305:$C$502,2,0),"-")</f>
        <v>-</v>
      </c>
      <c r="L768" s="180" t="str">
        <f t="shared" si="110"/>
        <v>-</v>
      </c>
      <c r="M768" s="181" t="str">
        <f t="shared" si="111"/>
        <v>-</v>
      </c>
      <c r="N768" s="214" t="str">
        <f t="shared" si="112"/>
        <v>-</v>
      </c>
      <c r="O768" s="220">
        <f t="shared" si="113"/>
        <v>0</v>
      </c>
      <c r="P768" s="221">
        <f t="shared" si="114"/>
        <v>0</v>
      </c>
      <c r="Q768" s="217" t="str">
        <f>IFERROR(VLOOKUP(B768,'[4]Выполнение 1'!$B$7:$D$236,3,0),"-")</f>
        <v>-</v>
      </c>
      <c r="R768" s="178" t="str">
        <f t="shared" si="115"/>
        <v>-</v>
      </c>
      <c r="S768" s="177"/>
      <c r="T768" s="184">
        <f t="shared" si="116"/>
        <v>0</v>
      </c>
      <c r="U768" s="224">
        <v>10</v>
      </c>
      <c r="V768" s="241">
        <v>2013</v>
      </c>
      <c r="W768" s="246">
        <v>10</v>
      </c>
      <c r="X768" s="246">
        <v>2013</v>
      </c>
      <c r="Y768" s="247">
        <f t="shared" si="117"/>
        <v>0</v>
      </c>
      <c r="Z768" s="247">
        <f t="shared" si="118"/>
        <v>0</v>
      </c>
      <c r="AA768" s="227" t="str">
        <f>IFERROR(VLOOKUP(B768,[5]Поставка!$B$3:$AA$2063,26,0),"-")</f>
        <v>-</v>
      </c>
      <c r="AB768" s="229" t="str">
        <f>IFERROR(VLOOKUP(C768,'[6]Приложение №1'!$C$7:$F$124,4,0),"-")</f>
        <v>-</v>
      </c>
    </row>
    <row r="769" spans="1:28" s="207" customFormat="1" x14ac:dyDescent="0.25">
      <c r="A769" s="204" t="s">
        <v>607</v>
      </c>
      <c r="B769" s="205" t="s">
        <v>2140</v>
      </c>
      <c r="C769" s="205" t="s">
        <v>2141</v>
      </c>
      <c r="D769" s="204">
        <v>7</v>
      </c>
      <c r="E769" s="206">
        <v>173</v>
      </c>
      <c r="F769" s="206">
        <v>1211</v>
      </c>
      <c r="G769" s="173">
        <f>IFERROR(VLOOKUP(B769,'[1]ВОМ КГ-3 СОЭКС'!$C$3:$K$2063,9,0),"-")</f>
        <v>0</v>
      </c>
      <c r="H769" s="174">
        <f>IFERROR(VLOOKUP(B769,'[1]ВОМ КГ-3 СОЭКС'!$C$3:$L$2063,10,0),"-")</f>
        <v>0</v>
      </c>
      <c r="I769" s="175" t="str">
        <f>IFERROR(VLOOKUP(B769,[2]Отгрузки!$B$313:$C$510,2,0),"-")</f>
        <v>-</v>
      </c>
      <c r="J769" s="176" t="str">
        <f t="shared" si="119"/>
        <v>-</v>
      </c>
      <c r="K769" s="179" t="str">
        <f>IFERROR(VLOOKUP(B769,'[3]08.10.25'!$B$305:$C$502,2,0),"-")</f>
        <v>-</v>
      </c>
      <c r="L769" s="180" t="str">
        <f t="shared" si="110"/>
        <v>-</v>
      </c>
      <c r="M769" s="181" t="str">
        <f t="shared" si="111"/>
        <v>-</v>
      </c>
      <c r="N769" s="214" t="str">
        <f t="shared" si="112"/>
        <v>-</v>
      </c>
      <c r="O769" s="220">
        <f t="shared" si="113"/>
        <v>0</v>
      </c>
      <c r="P769" s="221">
        <f t="shared" si="114"/>
        <v>0</v>
      </c>
      <c r="Q769" s="217" t="str">
        <f>IFERROR(VLOOKUP(B769,'[4]Выполнение 1'!$B$7:$D$236,3,0),"-")</f>
        <v>-</v>
      </c>
      <c r="R769" s="178" t="str">
        <f t="shared" si="115"/>
        <v>-</v>
      </c>
      <c r="S769" s="177"/>
      <c r="T769" s="184">
        <f t="shared" si="116"/>
        <v>0</v>
      </c>
      <c r="U769" s="224">
        <v>7</v>
      </c>
      <c r="V769" s="241">
        <v>1211</v>
      </c>
      <c r="W769" s="246">
        <v>7</v>
      </c>
      <c r="X769" s="246">
        <v>1211</v>
      </c>
      <c r="Y769" s="247">
        <f t="shared" si="117"/>
        <v>0</v>
      </c>
      <c r="Z769" s="247">
        <f t="shared" si="118"/>
        <v>0</v>
      </c>
      <c r="AA769" s="227" t="str">
        <f>IFERROR(VLOOKUP(B769,[5]Поставка!$B$3:$AA$2063,26,0),"-")</f>
        <v>-</v>
      </c>
      <c r="AB769" s="229" t="str">
        <f>IFERROR(VLOOKUP(C769,'[6]Приложение №1'!$C$7:$F$124,4,0),"-")</f>
        <v>-</v>
      </c>
    </row>
    <row r="770" spans="1:28" s="207" customFormat="1" x14ac:dyDescent="0.25">
      <c r="A770" s="204" t="s">
        <v>610</v>
      </c>
      <c r="B770" s="205" t="s">
        <v>2142</v>
      </c>
      <c r="C770" s="205" t="s">
        <v>2143</v>
      </c>
      <c r="D770" s="204">
        <v>8</v>
      </c>
      <c r="E770" s="206">
        <v>287.7</v>
      </c>
      <c r="F770" s="206">
        <v>2301.6</v>
      </c>
      <c r="G770" s="173">
        <f>IFERROR(VLOOKUP(B770,'[1]ВОМ КГ-3 СОЭКС'!$C$3:$K$2063,9,0),"-")</f>
        <v>0</v>
      </c>
      <c r="H770" s="174">
        <f>IFERROR(VLOOKUP(B770,'[1]ВОМ КГ-3 СОЭКС'!$C$3:$L$2063,10,0),"-")</f>
        <v>0</v>
      </c>
      <c r="I770" s="175" t="str">
        <f>IFERROR(VLOOKUP(B770,[2]Отгрузки!$B$313:$C$510,2,0),"-")</f>
        <v>-</v>
      </c>
      <c r="J770" s="176" t="str">
        <f t="shared" si="119"/>
        <v>-</v>
      </c>
      <c r="K770" s="179" t="str">
        <f>IFERROR(VLOOKUP(B770,'[3]08.10.25'!$B$305:$C$502,2,0),"-")</f>
        <v>-</v>
      </c>
      <c r="L770" s="180" t="str">
        <f t="shared" ref="L770:L833" si="120">IFERROR(K770*E770,"-")</f>
        <v>-</v>
      </c>
      <c r="M770" s="181" t="str">
        <f t="shared" ref="M770:M833" si="121">IFERROR(K770-I770,"-")</f>
        <v>-</v>
      </c>
      <c r="N770" s="214" t="str">
        <f t="shared" ref="N770:N833" si="122">IFERROR(M770*E770,"-")</f>
        <v>-</v>
      </c>
      <c r="O770" s="220">
        <f t="shared" ref="O770:O833" si="123">IFERROR(IF(ISNUMBER(G770),G770,0)-IF(ISNUMBER(K770),K770,0),"-")</f>
        <v>0</v>
      </c>
      <c r="P770" s="221">
        <f t="shared" ref="P770:P833" si="124">IFERROR(O770*E770,"-")</f>
        <v>0</v>
      </c>
      <c r="Q770" s="217" t="str">
        <f>IFERROR(VLOOKUP(B770,'[4]Выполнение 1'!$B$7:$D$236,3,0),"-")</f>
        <v>-</v>
      </c>
      <c r="R770" s="178" t="str">
        <f t="shared" ref="R770:R833" si="125">IFERROR(Q770*E770,"-")</f>
        <v>-</v>
      </c>
      <c r="S770" s="177"/>
      <c r="T770" s="184">
        <f t="shared" si="116"/>
        <v>0</v>
      </c>
      <c r="U770" s="224">
        <v>8</v>
      </c>
      <c r="V770" s="241">
        <v>2301.6</v>
      </c>
      <c r="W770" s="246">
        <v>8</v>
      </c>
      <c r="X770" s="246">
        <v>2301.6</v>
      </c>
      <c r="Y770" s="247">
        <f t="shared" si="117"/>
        <v>0</v>
      </c>
      <c r="Z770" s="247">
        <f t="shared" si="118"/>
        <v>0</v>
      </c>
      <c r="AA770" s="227" t="str">
        <f>IFERROR(VLOOKUP(B770,[5]Поставка!$B$3:$AA$2063,26,0),"-")</f>
        <v>-</v>
      </c>
      <c r="AB770" s="229" t="str">
        <f>IFERROR(VLOOKUP(C770,'[6]Приложение №1'!$C$7:$F$124,4,0),"-")</f>
        <v>-</v>
      </c>
    </row>
    <row r="771" spans="1:28" s="207" customFormat="1" x14ac:dyDescent="0.25">
      <c r="A771" s="204" t="s">
        <v>613</v>
      </c>
      <c r="B771" s="205" t="s">
        <v>2144</v>
      </c>
      <c r="C771" s="205" t="s">
        <v>2145</v>
      </c>
      <c r="D771" s="204">
        <v>8</v>
      </c>
      <c r="E771" s="206">
        <v>267.10000000000002</v>
      </c>
      <c r="F771" s="206">
        <v>2136.8000000000002</v>
      </c>
      <c r="G771" s="173">
        <f>IFERROR(VLOOKUP(B771,'[1]ВОМ КГ-3 СОЭКС'!$C$3:$K$2063,9,0),"-")</f>
        <v>0</v>
      </c>
      <c r="H771" s="174">
        <f>IFERROR(VLOOKUP(B771,'[1]ВОМ КГ-3 СОЭКС'!$C$3:$L$2063,10,0),"-")</f>
        <v>0</v>
      </c>
      <c r="I771" s="175" t="str">
        <f>IFERROR(VLOOKUP(B771,[2]Отгрузки!$B$313:$C$510,2,0),"-")</f>
        <v>-</v>
      </c>
      <c r="J771" s="176" t="str">
        <f t="shared" si="119"/>
        <v>-</v>
      </c>
      <c r="K771" s="179" t="str">
        <f>IFERROR(VLOOKUP(B771,'[3]08.10.25'!$B$305:$C$502,2,0),"-")</f>
        <v>-</v>
      </c>
      <c r="L771" s="180" t="str">
        <f t="shared" si="120"/>
        <v>-</v>
      </c>
      <c r="M771" s="181" t="str">
        <f t="shared" si="121"/>
        <v>-</v>
      </c>
      <c r="N771" s="214" t="str">
        <f t="shared" si="122"/>
        <v>-</v>
      </c>
      <c r="O771" s="220">
        <f t="shared" si="123"/>
        <v>0</v>
      </c>
      <c r="P771" s="221">
        <f t="shared" si="124"/>
        <v>0</v>
      </c>
      <c r="Q771" s="217" t="str">
        <f>IFERROR(VLOOKUP(B771,'[4]Выполнение 1'!$B$7:$D$236,3,0),"-")</f>
        <v>-</v>
      </c>
      <c r="R771" s="178" t="str">
        <f t="shared" si="125"/>
        <v>-</v>
      </c>
      <c r="S771" s="177"/>
      <c r="T771" s="184">
        <f t="shared" ref="T771:T834" si="126">S771*E771</f>
        <v>0</v>
      </c>
      <c r="U771" s="224">
        <v>8</v>
      </c>
      <c r="V771" s="241">
        <v>2136.8000000000002</v>
      </c>
      <c r="W771" s="246">
        <v>8</v>
      </c>
      <c r="X771" s="246">
        <v>2136.8000000000002</v>
      </c>
      <c r="Y771" s="247">
        <f t="shared" ref="Y771:Y834" si="127">ROUND(ABS(VALUE(SUBSTITUTE(U771,"-","0"))-VALUE(SUBSTITUTE(W771,"-","0"))),2)</f>
        <v>0</v>
      </c>
      <c r="Z771" s="247">
        <f t="shared" ref="Z771:Z834" si="128">ROUND(ABS(VALUE(SUBSTITUTE(V771,"-","0"))-VALUE(SUBSTITUTE(X771,"-","0"))),2)</f>
        <v>0</v>
      </c>
      <c r="AA771" s="227" t="str">
        <f>IFERROR(VLOOKUP(B771,[5]Поставка!$B$3:$AA$2063,26,0),"-")</f>
        <v>-</v>
      </c>
      <c r="AB771" s="229" t="str">
        <f>IFERROR(VLOOKUP(C771,'[6]Приложение №1'!$C$7:$F$124,4,0),"-")</f>
        <v>-</v>
      </c>
    </row>
    <row r="772" spans="1:28" s="207" customFormat="1" x14ac:dyDescent="0.25">
      <c r="A772" s="204" t="s">
        <v>616</v>
      </c>
      <c r="B772" s="205" t="s">
        <v>2146</v>
      </c>
      <c r="C772" s="205" t="s">
        <v>2147</v>
      </c>
      <c r="D772" s="204">
        <v>6</v>
      </c>
      <c r="E772" s="206">
        <v>236.8</v>
      </c>
      <c r="F772" s="206">
        <v>1420.8</v>
      </c>
      <c r="G772" s="173">
        <f>IFERROR(VLOOKUP(B772,'[1]ВОМ КГ-3 СОЭКС'!$C$3:$K$2063,9,0),"-")</f>
        <v>0</v>
      </c>
      <c r="H772" s="174">
        <f>IFERROR(VLOOKUP(B772,'[1]ВОМ КГ-3 СОЭКС'!$C$3:$L$2063,10,0),"-")</f>
        <v>0</v>
      </c>
      <c r="I772" s="175" t="str">
        <f>IFERROR(VLOOKUP(B772,[2]Отгрузки!$B$313:$C$510,2,0),"-")</f>
        <v>-</v>
      </c>
      <c r="J772" s="176" t="str">
        <f t="shared" si="119"/>
        <v>-</v>
      </c>
      <c r="K772" s="179" t="str">
        <f>IFERROR(VLOOKUP(B772,'[3]08.10.25'!$B$305:$C$502,2,0),"-")</f>
        <v>-</v>
      </c>
      <c r="L772" s="180" t="str">
        <f t="shared" si="120"/>
        <v>-</v>
      </c>
      <c r="M772" s="181" t="str">
        <f t="shared" si="121"/>
        <v>-</v>
      </c>
      <c r="N772" s="214" t="str">
        <f t="shared" si="122"/>
        <v>-</v>
      </c>
      <c r="O772" s="220">
        <f t="shared" si="123"/>
        <v>0</v>
      </c>
      <c r="P772" s="221">
        <f t="shared" si="124"/>
        <v>0</v>
      </c>
      <c r="Q772" s="217" t="str">
        <f>IFERROR(VLOOKUP(B772,'[4]Выполнение 1'!$B$7:$D$236,3,0),"-")</f>
        <v>-</v>
      </c>
      <c r="R772" s="178" t="str">
        <f t="shared" si="125"/>
        <v>-</v>
      </c>
      <c r="S772" s="177"/>
      <c r="T772" s="184">
        <f t="shared" si="126"/>
        <v>0</v>
      </c>
      <c r="U772" s="224">
        <v>6</v>
      </c>
      <c r="V772" s="241">
        <v>1420.8</v>
      </c>
      <c r="W772" s="246">
        <v>6</v>
      </c>
      <c r="X772" s="246">
        <v>1420.8000000000002</v>
      </c>
      <c r="Y772" s="247">
        <f t="shared" si="127"/>
        <v>0</v>
      </c>
      <c r="Z772" s="247">
        <f t="shared" si="128"/>
        <v>0</v>
      </c>
      <c r="AA772" s="227" t="str">
        <f>IFERROR(VLOOKUP(B772,[5]Поставка!$B$3:$AA$2063,26,0),"-")</f>
        <v>-</v>
      </c>
      <c r="AB772" s="229" t="str">
        <f>IFERROR(VLOOKUP(C772,'[6]Приложение №1'!$C$7:$F$124,4,0),"-")</f>
        <v>-</v>
      </c>
    </row>
    <row r="773" spans="1:28" s="207" customFormat="1" x14ac:dyDescent="0.25">
      <c r="A773" s="204" t="s">
        <v>619</v>
      </c>
      <c r="B773" s="205" t="s">
        <v>2148</v>
      </c>
      <c r="C773" s="205" t="s">
        <v>2149</v>
      </c>
      <c r="D773" s="204">
        <v>6</v>
      </c>
      <c r="E773" s="206">
        <v>215.8</v>
      </c>
      <c r="F773" s="206">
        <v>1294.8</v>
      </c>
      <c r="G773" s="173">
        <f>IFERROR(VLOOKUP(B773,'[1]ВОМ КГ-3 СОЭКС'!$C$3:$K$2063,9,0),"-")</f>
        <v>0</v>
      </c>
      <c r="H773" s="174">
        <f>IFERROR(VLOOKUP(B773,'[1]ВОМ КГ-3 СОЭКС'!$C$3:$L$2063,10,0),"-")</f>
        <v>0</v>
      </c>
      <c r="I773" s="175" t="str">
        <f>IFERROR(VLOOKUP(B773,[2]Отгрузки!$B$313:$C$510,2,0),"-")</f>
        <v>-</v>
      </c>
      <c r="J773" s="176" t="str">
        <f t="shared" ref="J773:J836" si="129">IFERROR(I773*E773,"-")</f>
        <v>-</v>
      </c>
      <c r="K773" s="179" t="str">
        <f>IFERROR(VLOOKUP(B773,'[3]08.10.25'!$B$305:$C$502,2,0),"-")</f>
        <v>-</v>
      </c>
      <c r="L773" s="180" t="str">
        <f t="shared" si="120"/>
        <v>-</v>
      </c>
      <c r="M773" s="181" t="str">
        <f t="shared" si="121"/>
        <v>-</v>
      </c>
      <c r="N773" s="214" t="str">
        <f t="shared" si="122"/>
        <v>-</v>
      </c>
      <c r="O773" s="220">
        <f t="shared" si="123"/>
        <v>0</v>
      </c>
      <c r="P773" s="221">
        <f t="shared" si="124"/>
        <v>0</v>
      </c>
      <c r="Q773" s="217" t="str">
        <f>IFERROR(VLOOKUP(B773,'[4]Выполнение 1'!$B$7:$D$236,3,0),"-")</f>
        <v>-</v>
      </c>
      <c r="R773" s="178" t="str">
        <f t="shared" si="125"/>
        <v>-</v>
      </c>
      <c r="S773" s="177"/>
      <c r="T773" s="184">
        <f t="shared" si="126"/>
        <v>0</v>
      </c>
      <c r="U773" s="224">
        <v>6</v>
      </c>
      <c r="V773" s="241">
        <v>1294.8</v>
      </c>
      <c r="W773" s="246">
        <v>6</v>
      </c>
      <c r="X773" s="246">
        <v>1294.8000000000002</v>
      </c>
      <c r="Y773" s="247">
        <f t="shared" si="127"/>
        <v>0</v>
      </c>
      <c r="Z773" s="247">
        <f t="shared" si="128"/>
        <v>0</v>
      </c>
      <c r="AA773" s="227" t="str">
        <f>IFERROR(VLOOKUP(B773,[5]Поставка!$B$3:$AA$2063,26,0),"-")</f>
        <v>-</v>
      </c>
      <c r="AB773" s="229" t="str">
        <f>IFERROR(VLOOKUP(C773,'[6]Приложение №1'!$C$7:$F$124,4,0),"-")</f>
        <v>-</v>
      </c>
    </row>
    <row r="774" spans="1:28" s="207" customFormat="1" x14ac:dyDescent="0.25">
      <c r="A774" s="204" t="s">
        <v>622</v>
      </c>
      <c r="B774" s="205" t="s">
        <v>2150</v>
      </c>
      <c r="C774" s="205" t="s">
        <v>2151</v>
      </c>
      <c r="D774" s="204">
        <v>8</v>
      </c>
      <c r="E774" s="206">
        <v>287.5</v>
      </c>
      <c r="F774" s="206">
        <v>2300</v>
      </c>
      <c r="G774" s="173">
        <f>IFERROR(VLOOKUP(B774,'[1]ВОМ КГ-3 СОЭКС'!$C$3:$K$2063,9,0),"-")</f>
        <v>0</v>
      </c>
      <c r="H774" s="174">
        <f>IFERROR(VLOOKUP(B774,'[1]ВОМ КГ-3 СОЭКС'!$C$3:$L$2063,10,0),"-")</f>
        <v>0</v>
      </c>
      <c r="I774" s="175" t="str">
        <f>IFERROR(VLOOKUP(B774,[2]Отгрузки!$B$313:$C$510,2,0),"-")</f>
        <v>-</v>
      </c>
      <c r="J774" s="176" t="str">
        <f t="shared" si="129"/>
        <v>-</v>
      </c>
      <c r="K774" s="179" t="str">
        <f>IFERROR(VLOOKUP(B774,'[3]08.10.25'!$B$305:$C$502,2,0),"-")</f>
        <v>-</v>
      </c>
      <c r="L774" s="180" t="str">
        <f t="shared" si="120"/>
        <v>-</v>
      </c>
      <c r="M774" s="181" t="str">
        <f t="shared" si="121"/>
        <v>-</v>
      </c>
      <c r="N774" s="214" t="str">
        <f t="shared" si="122"/>
        <v>-</v>
      </c>
      <c r="O774" s="220">
        <f t="shared" si="123"/>
        <v>0</v>
      </c>
      <c r="P774" s="221">
        <f t="shared" si="124"/>
        <v>0</v>
      </c>
      <c r="Q774" s="217" t="str">
        <f>IFERROR(VLOOKUP(B774,'[4]Выполнение 1'!$B$7:$D$236,3,0),"-")</f>
        <v>-</v>
      </c>
      <c r="R774" s="178" t="str">
        <f t="shared" si="125"/>
        <v>-</v>
      </c>
      <c r="S774" s="177"/>
      <c r="T774" s="184">
        <f t="shared" si="126"/>
        <v>0</v>
      </c>
      <c r="U774" s="224">
        <v>8</v>
      </c>
      <c r="V774" s="241">
        <v>2300</v>
      </c>
      <c r="W774" s="246">
        <v>8</v>
      </c>
      <c r="X774" s="246">
        <v>2300</v>
      </c>
      <c r="Y774" s="247">
        <f t="shared" si="127"/>
        <v>0</v>
      </c>
      <c r="Z774" s="247">
        <f t="shared" si="128"/>
        <v>0</v>
      </c>
      <c r="AA774" s="227" t="str">
        <f>IFERROR(VLOOKUP(B774,[5]Поставка!$B$3:$AA$2063,26,0),"-")</f>
        <v>-</v>
      </c>
      <c r="AB774" s="229" t="str">
        <f>IFERROR(VLOOKUP(C774,'[6]Приложение №1'!$C$7:$F$124,4,0),"-")</f>
        <v>-</v>
      </c>
    </row>
    <row r="775" spans="1:28" s="207" customFormat="1" x14ac:dyDescent="0.25">
      <c r="A775" s="204" t="s">
        <v>625</v>
      </c>
      <c r="B775" s="205" t="s">
        <v>2152</v>
      </c>
      <c r="C775" s="205" t="s">
        <v>2153</v>
      </c>
      <c r="D775" s="204">
        <v>8</v>
      </c>
      <c r="E775" s="206">
        <v>266.8</v>
      </c>
      <c r="F775" s="206">
        <v>2134.4</v>
      </c>
      <c r="G775" s="173">
        <f>IFERROR(VLOOKUP(B775,'[1]ВОМ КГ-3 СОЭКС'!$C$3:$K$2063,9,0),"-")</f>
        <v>0</v>
      </c>
      <c r="H775" s="174">
        <f>IFERROR(VLOOKUP(B775,'[1]ВОМ КГ-3 СОЭКС'!$C$3:$L$2063,10,0),"-")</f>
        <v>0</v>
      </c>
      <c r="I775" s="175" t="str">
        <f>IFERROR(VLOOKUP(B775,[2]Отгрузки!$B$313:$C$510,2,0),"-")</f>
        <v>-</v>
      </c>
      <c r="J775" s="176" t="str">
        <f t="shared" si="129"/>
        <v>-</v>
      </c>
      <c r="K775" s="179" t="str">
        <f>IFERROR(VLOOKUP(B775,'[3]08.10.25'!$B$305:$C$502,2,0),"-")</f>
        <v>-</v>
      </c>
      <c r="L775" s="180" t="str">
        <f t="shared" si="120"/>
        <v>-</v>
      </c>
      <c r="M775" s="181" t="str">
        <f t="shared" si="121"/>
        <v>-</v>
      </c>
      <c r="N775" s="214" t="str">
        <f t="shared" si="122"/>
        <v>-</v>
      </c>
      <c r="O775" s="220">
        <f t="shared" si="123"/>
        <v>0</v>
      </c>
      <c r="P775" s="221">
        <f t="shared" si="124"/>
        <v>0</v>
      </c>
      <c r="Q775" s="217" t="str">
        <f>IFERROR(VLOOKUP(B775,'[4]Выполнение 1'!$B$7:$D$236,3,0),"-")</f>
        <v>-</v>
      </c>
      <c r="R775" s="178" t="str">
        <f t="shared" si="125"/>
        <v>-</v>
      </c>
      <c r="S775" s="177"/>
      <c r="T775" s="184">
        <f t="shared" si="126"/>
        <v>0</v>
      </c>
      <c r="U775" s="224">
        <v>8</v>
      </c>
      <c r="V775" s="241">
        <v>2134.4</v>
      </c>
      <c r="W775" s="246">
        <v>8</v>
      </c>
      <c r="X775" s="246">
        <v>2134.4</v>
      </c>
      <c r="Y775" s="247">
        <f t="shared" si="127"/>
        <v>0</v>
      </c>
      <c r="Z775" s="247">
        <f t="shared" si="128"/>
        <v>0</v>
      </c>
      <c r="AA775" s="227" t="str">
        <f>IFERROR(VLOOKUP(B775,[5]Поставка!$B$3:$AA$2063,26,0),"-")</f>
        <v>-</v>
      </c>
      <c r="AB775" s="229" t="str">
        <f>IFERROR(VLOOKUP(C775,'[6]Приложение №1'!$C$7:$F$124,4,0),"-")</f>
        <v>-</v>
      </c>
    </row>
    <row r="776" spans="1:28" s="207" customFormat="1" x14ac:dyDescent="0.25">
      <c r="A776" s="204" t="s">
        <v>628</v>
      </c>
      <c r="B776" s="205" t="s">
        <v>2154</v>
      </c>
      <c r="C776" s="205" t="s">
        <v>2155</v>
      </c>
      <c r="D776" s="204">
        <v>6</v>
      </c>
      <c r="E776" s="206">
        <v>200.6</v>
      </c>
      <c r="F776" s="206">
        <v>1203.5999999999999</v>
      </c>
      <c r="G776" s="173">
        <f>IFERROR(VLOOKUP(B776,'[1]ВОМ КГ-3 СОЭКС'!$C$3:$K$2063,9,0),"-")</f>
        <v>0</v>
      </c>
      <c r="H776" s="174">
        <f>IFERROR(VLOOKUP(B776,'[1]ВОМ КГ-3 СОЭКС'!$C$3:$L$2063,10,0),"-")</f>
        <v>0</v>
      </c>
      <c r="I776" s="175" t="str">
        <f>IFERROR(VLOOKUP(B776,[2]Отгрузки!$B$313:$C$510,2,0),"-")</f>
        <v>-</v>
      </c>
      <c r="J776" s="176" t="str">
        <f t="shared" si="129"/>
        <v>-</v>
      </c>
      <c r="K776" s="179" t="str">
        <f>IFERROR(VLOOKUP(B776,'[3]08.10.25'!$B$305:$C$502,2,0),"-")</f>
        <v>-</v>
      </c>
      <c r="L776" s="180" t="str">
        <f t="shared" si="120"/>
        <v>-</v>
      </c>
      <c r="M776" s="181" t="str">
        <f t="shared" si="121"/>
        <v>-</v>
      </c>
      <c r="N776" s="214" t="str">
        <f t="shared" si="122"/>
        <v>-</v>
      </c>
      <c r="O776" s="220">
        <f t="shared" si="123"/>
        <v>0</v>
      </c>
      <c r="P776" s="221">
        <f t="shared" si="124"/>
        <v>0</v>
      </c>
      <c r="Q776" s="217" t="str">
        <f>IFERROR(VLOOKUP(B776,'[4]Выполнение 1'!$B$7:$D$236,3,0),"-")</f>
        <v>-</v>
      </c>
      <c r="R776" s="178" t="str">
        <f t="shared" si="125"/>
        <v>-</v>
      </c>
      <c r="S776" s="177"/>
      <c r="T776" s="184">
        <f t="shared" si="126"/>
        <v>0</v>
      </c>
      <c r="U776" s="224">
        <v>6</v>
      </c>
      <c r="V776" s="241">
        <v>1203.5999999999999</v>
      </c>
      <c r="W776" s="246">
        <v>6</v>
      </c>
      <c r="X776" s="246">
        <v>1203.5999999999999</v>
      </c>
      <c r="Y776" s="247">
        <f t="shared" si="127"/>
        <v>0</v>
      </c>
      <c r="Z776" s="247">
        <f t="shared" si="128"/>
        <v>0</v>
      </c>
      <c r="AA776" s="227" t="str">
        <f>IFERROR(VLOOKUP(B776,[5]Поставка!$B$3:$AA$2063,26,0),"-")</f>
        <v>-</v>
      </c>
      <c r="AB776" s="229" t="str">
        <f>IFERROR(VLOOKUP(C776,'[6]Приложение №1'!$C$7:$F$124,4,0),"-")</f>
        <v>-</v>
      </c>
    </row>
    <row r="777" spans="1:28" s="207" customFormat="1" x14ac:dyDescent="0.25">
      <c r="A777" s="204" t="s">
        <v>631</v>
      </c>
      <c r="B777" s="205" t="s">
        <v>2156</v>
      </c>
      <c r="C777" s="205" t="s">
        <v>2157</v>
      </c>
      <c r="D777" s="204">
        <v>1</v>
      </c>
      <c r="E777" s="206">
        <v>13.9</v>
      </c>
      <c r="F777" s="206">
        <v>13.9</v>
      </c>
      <c r="G777" s="173">
        <f>IFERROR(VLOOKUP(B777,'[1]ВОМ КГ-3 СОЭКС'!$C$3:$K$2063,9,0),"-")</f>
        <v>0</v>
      </c>
      <c r="H777" s="174">
        <f>IFERROR(VLOOKUP(B777,'[1]ВОМ КГ-3 СОЭКС'!$C$3:$L$2063,10,0),"-")</f>
        <v>0</v>
      </c>
      <c r="I777" s="175" t="str">
        <f>IFERROR(VLOOKUP(B777,[2]Отгрузки!$B$313:$C$510,2,0),"-")</f>
        <v>-</v>
      </c>
      <c r="J777" s="176" t="str">
        <f t="shared" si="129"/>
        <v>-</v>
      </c>
      <c r="K777" s="179" t="str">
        <f>IFERROR(VLOOKUP(B777,'[3]08.10.25'!$B$305:$C$502,2,0),"-")</f>
        <v>-</v>
      </c>
      <c r="L777" s="180" t="str">
        <f t="shared" si="120"/>
        <v>-</v>
      </c>
      <c r="M777" s="181" t="str">
        <f t="shared" si="121"/>
        <v>-</v>
      </c>
      <c r="N777" s="214" t="str">
        <f t="shared" si="122"/>
        <v>-</v>
      </c>
      <c r="O777" s="220">
        <f t="shared" si="123"/>
        <v>0</v>
      </c>
      <c r="P777" s="221">
        <f t="shared" si="124"/>
        <v>0</v>
      </c>
      <c r="Q777" s="217" t="str">
        <f>IFERROR(VLOOKUP(B777,'[4]Выполнение 1'!$B$7:$D$236,3,0),"-")</f>
        <v>-</v>
      </c>
      <c r="R777" s="178" t="str">
        <f t="shared" si="125"/>
        <v>-</v>
      </c>
      <c r="S777" s="177"/>
      <c r="T777" s="184">
        <f t="shared" si="126"/>
        <v>0</v>
      </c>
      <c r="U777" s="224">
        <v>1</v>
      </c>
      <c r="V777" s="241">
        <v>13.9</v>
      </c>
      <c r="W777" s="246">
        <v>1</v>
      </c>
      <c r="X777" s="246">
        <v>13.9</v>
      </c>
      <c r="Y777" s="247">
        <f t="shared" si="127"/>
        <v>0</v>
      </c>
      <c r="Z777" s="247">
        <f t="shared" si="128"/>
        <v>0</v>
      </c>
      <c r="AA777" s="227" t="str">
        <f>IFERROR(VLOOKUP(B777,[5]Поставка!$B$3:$AA$2063,26,0),"-")</f>
        <v>-</v>
      </c>
      <c r="AB777" s="229" t="str">
        <f>IFERROR(VLOOKUP(C777,'[6]Приложение №1'!$C$7:$F$124,4,0),"-")</f>
        <v>-</v>
      </c>
    </row>
    <row r="778" spans="1:28" s="207" customFormat="1" x14ac:dyDescent="0.25">
      <c r="A778" s="204" t="s">
        <v>634</v>
      </c>
      <c r="B778" s="205" t="s">
        <v>2158</v>
      </c>
      <c r="C778" s="205" t="s">
        <v>2159</v>
      </c>
      <c r="D778" s="204">
        <v>3</v>
      </c>
      <c r="E778" s="206">
        <v>51.4</v>
      </c>
      <c r="F778" s="206">
        <v>154.19999999999999</v>
      </c>
      <c r="G778" s="173">
        <f>IFERROR(VLOOKUP(B778,'[1]ВОМ КГ-3 СОЭКС'!$C$3:$K$2063,9,0),"-")</f>
        <v>0</v>
      </c>
      <c r="H778" s="174">
        <f>IFERROR(VLOOKUP(B778,'[1]ВОМ КГ-3 СОЭКС'!$C$3:$L$2063,10,0),"-")</f>
        <v>0</v>
      </c>
      <c r="I778" s="175" t="str">
        <f>IFERROR(VLOOKUP(B778,[2]Отгрузки!$B$313:$C$510,2,0),"-")</f>
        <v>-</v>
      </c>
      <c r="J778" s="176" t="str">
        <f t="shared" si="129"/>
        <v>-</v>
      </c>
      <c r="K778" s="179" t="str">
        <f>IFERROR(VLOOKUP(B778,'[3]08.10.25'!$B$305:$C$502,2,0),"-")</f>
        <v>-</v>
      </c>
      <c r="L778" s="180" t="str">
        <f t="shared" si="120"/>
        <v>-</v>
      </c>
      <c r="M778" s="181" t="str">
        <f t="shared" si="121"/>
        <v>-</v>
      </c>
      <c r="N778" s="214" t="str">
        <f t="shared" si="122"/>
        <v>-</v>
      </c>
      <c r="O778" s="220">
        <f t="shared" si="123"/>
        <v>0</v>
      </c>
      <c r="P778" s="221">
        <f t="shared" si="124"/>
        <v>0</v>
      </c>
      <c r="Q778" s="217" t="str">
        <f>IFERROR(VLOOKUP(B778,'[4]Выполнение 1'!$B$7:$D$236,3,0),"-")</f>
        <v>-</v>
      </c>
      <c r="R778" s="178" t="str">
        <f t="shared" si="125"/>
        <v>-</v>
      </c>
      <c r="S778" s="177"/>
      <c r="T778" s="184">
        <f t="shared" si="126"/>
        <v>0</v>
      </c>
      <c r="U778" s="224">
        <v>3</v>
      </c>
      <c r="V778" s="241">
        <v>154.19999999999999</v>
      </c>
      <c r="W778" s="246">
        <v>3</v>
      </c>
      <c r="X778" s="246">
        <v>154.19999999999999</v>
      </c>
      <c r="Y778" s="247">
        <f t="shared" si="127"/>
        <v>0</v>
      </c>
      <c r="Z778" s="247">
        <f t="shared" si="128"/>
        <v>0</v>
      </c>
      <c r="AA778" s="227" t="str">
        <f>IFERROR(VLOOKUP(B778,[5]Поставка!$B$3:$AA$2063,26,0),"-")</f>
        <v>-</v>
      </c>
      <c r="AB778" s="229" t="str">
        <f>IFERROR(VLOOKUP(C778,'[6]Приложение №1'!$C$7:$F$124,4,0),"-")</f>
        <v>-</v>
      </c>
    </row>
    <row r="779" spans="1:28" s="207" customFormat="1" x14ac:dyDescent="0.25">
      <c r="A779" s="204" t="s">
        <v>637</v>
      </c>
      <c r="B779" s="205" t="s">
        <v>2160</v>
      </c>
      <c r="C779" s="205" t="s">
        <v>2161</v>
      </c>
      <c r="D779" s="204">
        <v>1</v>
      </c>
      <c r="E779" s="206">
        <v>33.9</v>
      </c>
      <c r="F779" s="206">
        <v>33.9</v>
      </c>
      <c r="G779" s="173">
        <f>IFERROR(VLOOKUP(B779,'[1]ВОМ КГ-3 СОЭКС'!$C$3:$K$2063,9,0),"-")</f>
        <v>0</v>
      </c>
      <c r="H779" s="174">
        <f>IFERROR(VLOOKUP(B779,'[1]ВОМ КГ-3 СОЭКС'!$C$3:$L$2063,10,0),"-")</f>
        <v>0</v>
      </c>
      <c r="I779" s="175" t="str">
        <f>IFERROR(VLOOKUP(B779,[2]Отгрузки!$B$313:$C$510,2,0),"-")</f>
        <v>-</v>
      </c>
      <c r="J779" s="176" t="str">
        <f t="shared" si="129"/>
        <v>-</v>
      </c>
      <c r="K779" s="179" t="str">
        <f>IFERROR(VLOOKUP(B779,'[3]08.10.25'!$B$305:$C$502,2,0),"-")</f>
        <v>-</v>
      </c>
      <c r="L779" s="180" t="str">
        <f t="shared" si="120"/>
        <v>-</v>
      </c>
      <c r="M779" s="181" t="str">
        <f t="shared" si="121"/>
        <v>-</v>
      </c>
      <c r="N779" s="214" t="str">
        <f t="shared" si="122"/>
        <v>-</v>
      </c>
      <c r="O779" s="220">
        <f t="shared" si="123"/>
        <v>0</v>
      </c>
      <c r="P779" s="221">
        <f t="shared" si="124"/>
        <v>0</v>
      </c>
      <c r="Q779" s="217" t="str">
        <f>IFERROR(VLOOKUP(B779,'[4]Выполнение 1'!$B$7:$D$236,3,0),"-")</f>
        <v>-</v>
      </c>
      <c r="R779" s="178" t="str">
        <f t="shared" si="125"/>
        <v>-</v>
      </c>
      <c r="S779" s="177"/>
      <c r="T779" s="184">
        <f t="shared" si="126"/>
        <v>0</v>
      </c>
      <c r="U779" s="224">
        <v>1</v>
      </c>
      <c r="V779" s="241">
        <v>33.9</v>
      </c>
      <c r="W779" s="246">
        <v>1</v>
      </c>
      <c r="X779" s="246">
        <v>33.9</v>
      </c>
      <c r="Y779" s="247">
        <f t="shared" si="127"/>
        <v>0</v>
      </c>
      <c r="Z779" s="247">
        <f t="shared" si="128"/>
        <v>0</v>
      </c>
      <c r="AA779" s="227" t="str">
        <f>IFERROR(VLOOKUP(B779,[5]Поставка!$B$3:$AA$2063,26,0),"-")</f>
        <v>-</v>
      </c>
      <c r="AB779" s="229" t="str">
        <f>IFERROR(VLOOKUP(C779,'[6]Приложение №1'!$C$7:$F$124,4,0),"-")</f>
        <v>-</v>
      </c>
    </row>
    <row r="780" spans="1:28" s="207" customFormat="1" x14ac:dyDescent="0.25">
      <c r="A780" s="204" t="s">
        <v>640</v>
      </c>
      <c r="B780" s="205" t="s">
        <v>2162</v>
      </c>
      <c r="C780" s="205" t="s">
        <v>2163</v>
      </c>
      <c r="D780" s="204">
        <v>2</v>
      </c>
      <c r="E780" s="206">
        <v>50.2</v>
      </c>
      <c r="F780" s="206">
        <v>100.4</v>
      </c>
      <c r="G780" s="173">
        <f>IFERROR(VLOOKUP(B780,'[1]ВОМ КГ-3 СОЭКС'!$C$3:$K$2063,9,0),"-")</f>
        <v>0</v>
      </c>
      <c r="H780" s="174">
        <f>IFERROR(VLOOKUP(B780,'[1]ВОМ КГ-3 СОЭКС'!$C$3:$L$2063,10,0),"-")</f>
        <v>0</v>
      </c>
      <c r="I780" s="175" t="str">
        <f>IFERROR(VLOOKUP(B780,[2]Отгрузки!$B$313:$C$510,2,0),"-")</f>
        <v>-</v>
      </c>
      <c r="J780" s="176" t="str">
        <f t="shared" si="129"/>
        <v>-</v>
      </c>
      <c r="K780" s="179" t="str">
        <f>IFERROR(VLOOKUP(B780,'[3]08.10.25'!$B$305:$C$502,2,0),"-")</f>
        <v>-</v>
      </c>
      <c r="L780" s="180" t="str">
        <f t="shared" si="120"/>
        <v>-</v>
      </c>
      <c r="M780" s="181" t="str">
        <f t="shared" si="121"/>
        <v>-</v>
      </c>
      <c r="N780" s="214" t="str">
        <f t="shared" si="122"/>
        <v>-</v>
      </c>
      <c r="O780" s="220">
        <f t="shared" si="123"/>
        <v>0</v>
      </c>
      <c r="P780" s="221">
        <f t="shared" si="124"/>
        <v>0</v>
      </c>
      <c r="Q780" s="217" t="str">
        <f>IFERROR(VLOOKUP(B780,'[4]Выполнение 1'!$B$7:$D$236,3,0),"-")</f>
        <v>-</v>
      </c>
      <c r="R780" s="178" t="str">
        <f t="shared" si="125"/>
        <v>-</v>
      </c>
      <c r="S780" s="177"/>
      <c r="T780" s="184">
        <f t="shared" si="126"/>
        <v>0</v>
      </c>
      <c r="U780" s="224">
        <v>2</v>
      </c>
      <c r="V780" s="241">
        <v>100.4</v>
      </c>
      <c r="W780" s="246">
        <v>2</v>
      </c>
      <c r="X780" s="246">
        <v>100.4</v>
      </c>
      <c r="Y780" s="247">
        <f t="shared" si="127"/>
        <v>0</v>
      </c>
      <c r="Z780" s="247">
        <f t="shared" si="128"/>
        <v>0</v>
      </c>
      <c r="AA780" s="227" t="str">
        <f>IFERROR(VLOOKUP(B780,[5]Поставка!$B$3:$AA$2063,26,0),"-")</f>
        <v>-</v>
      </c>
      <c r="AB780" s="229" t="str">
        <f>IFERROR(VLOOKUP(C780,'[6]Приложение №1'!$C$7:$F$124,4,0),"-")</f>
        <v>-</v>
      </c>
    </row>
    <row r="781" spans="1:28" s="207" customFormat="1" x14ac:dyDescent="0.25">
      <c r="A781" s="204" t="s">
        <v>643</v>
      </c>
      <c r="B781" s="205" t="s">
        <v>2164</v>
      </c>
      <c r="C781" s="205" t="s">
        <v>2165</v>
      </c>
      <c r="D781" s="204">
        <v>1</v>
      </c>
      <c r="E781" s="206">
        <v>45.2</v>
      </c>
      <c r="F781" s="206">
        <v>45.2</v>
      </c>
      <c r="G781" s="173">
        <f>IFERROR(VLOOKUP(B781,'[1]ВОМ КГ-3 СОЭКС'!$C$3:$K$2063,9,0),"-")</f>
        <v>0</v>
      </c>
      <c r="H781" s="174">
        <f>IFERROR(VLOOKUP(B781,'[1]ВОМ КГ-3 СОЭКС'!$C$3:$L$2063,10,0),"-")</f>
        <v>0</v>
      </c>
      <c r="I781" s="175" t="str">
        <f>IFERROR(VLOOKUP(B781,[2]Отгрузки!$B$313:$C$510,2,0),"-")</f>
        <v>-</v>
      </c>
      <c r="J781" s="176" t="str">
        <f t="shared" si="129"/>
        <v>-</v>
      </c>
      <c r="K781" s="179" t="str">
        <f>IFERROR(VLOOKUP(B781,'[3]08.10.25'!$B$305:$C$502,2,0),"-")</f>
        <v>-</v>
      </c>
      <c r="L781" s="180" t="str">
        <f t="shared" si="120"/>
        <v>-</v>
      </c>
      <c r="M781" s="181" t="str">
        <f t="shared" si="121"/>
        <v>-</v>
      </c>
      <c r="N781" s="214" t="str">
        <f t="shared" si="122"/>
        <v>-</v>
      </c>
      <c r="O781" s="220">
        <f t="shared" si="123"/>
        <v>0</v>
      </c>
      <c r="P781" s="221">
        <f t="shared" si="124"/>
        <v>0</v>
      </c>
      <c r="Q781" s="217" t="str">
        <f>IFERROR(VLOOKUP(B781,'[4]Выполнение 1'!$B$7:$D$236,3,0),"-")</f>
        <v>-</v>
      </c>
      <c r="R781" s="178" t="str">
        <f t="shared" si="125"/>
        <v>-</v>
      </c>
      <c r="S781" s="177"/>
      <c r="T781" s="184">
        <f t="shared" si="126"/>
        <v>0</v>
      </c>
      <c r="U781" s="224">
        <v>1</v>
      </c>
      <c r="V781" s="241">
        <v>45.2</v>
      </c>
      <c r="W781" s="246">
        <v>1</v>
      </c>
      <c r="X781" s="246">
        <v>45.2</v>
      </c>
      <c r="Y781" s="247">
        <f t="shared" si="127"/>
        <v>0</v>
      </c>
      <c r="Z781" s="247">
        <f t="shared" si="128"/>
        <v>0</v>
      </c>
      <c r="AA781" s="227" t="str">
        <f>IFERROR(VLOOKUP(B781,[5]Поставка!$B$3:$AA$2063,26,0),"-")</f>
        <v>-</v>
      </c>
      <c r="AB781" s="229" t="str">
        <f>IFERROR(VLOOKUP(C781,'[6]Приложение №1'!$C$7:$F$124,4,0),"-")</f>
        <v>-</v>
      </c>
    </row>
    <row r="782" spans="1:28" s="207" customFormat="1" x14ac:dyDescent="0.25">
      <c r="A782" s="204" t="s">
        <v>646</v>
      </c>
      <c r="B782" s="205" t="s">
        <v>2166</v>
      </c>
      <c r="C782" s="205" t="s">
        <v>2167</v>
      </c>
      <c r="D782" s="204">
        <v>2</v>
      </c>
      <c r="E782" s="206">
        <v>63.7</v>
      </c>
      <c r="F782" s="206">
        <v>127.4</v>
      </c>
      <c r="G782" s="173">
        <f>IFERROR(VLOOKUP(B782,'[1]ВОМ КГ-3 СОЭКС'!$C$3:$K$2063,9,0),"-")</f>
        <v>0</v>
      </c>
      <c r="H782" s="174">
        <f>IFERROR(VLOOKUP(B782,'[1]ВОМ КГ-3 СОЭКС'!$C$3:$L$2063,10,0),"-")</f>
        <v>0</v>
      </c>
      <c r="I782" s="175" t="str">
        <f>IFERROR(VLOOKUP(B782,[2]Отгрузки!$B$313:$C$510,2,0),"-")</f>
        <v>-</v>
      </c>
      <c r="J782" s="176" t="str">
        <f t="shared" si="129"/>
        <v>-</v>
      </c>
      <c r="K782" s="179" t="str">
        <f>IFERROR(VLOOKUP(B782,'[3]08.10.25'!$B$305:$C$502,2,0),"-")</f>
        <v>-</v>
      </c>
      <c r="L782" s="180" t="str">
        <f t="shared" si="120"/>
        <v>-</v>
      </c>
      <c r="M782" s="181" t="str">
        <f t="shared" si="121"/>
        <v>-</v>
      </c>
      <c r="N782" s="214" t="str">
        <f t="shared" si="122"/>
        <v>-</v>
      </c>
      <c r="O782" s="220">
        <f t="shared" si="123"/>
        <v>0</v>
      </c>
      <c r="P782" s="221">
        <f t="shared" si="124"/>
        <v>0</v>
      </c>
      <c r="Q782" s="217" t="str">
        <f>IFERROR(VLOOKUP(B782,'[4]Выполнение 1'!$B$7:$D$236,3,0),"-")</f>
        <v>-</v>
      </c>
      <c r="R782" s="178" t="str">
        <f t="shared" si="125"/>
        <v>-</v>
      </c>
      <c r="S782" s="177"/>
      <c r="T782" s="184">
        <f t="shared" si="126"/>
        <v>0</v>
      </c>
      <c r="U782" s="224">
        <v>2</v>
      </c>
      <c r="V782" s="241">
        <v>127.4</v>
      </c>
      <c r="W782" s="246">
        <v>2</v>
      </c>
      <c r="X782" s="246">
        <v>127.4</v>
      </c>
      <c r="Y782" s="247">
        <f t="shared" si="127"/>
        <v>0</v>
      </c>
      <c r="Z782" s="247">
        <f t="shared" si="128"/>
        <v>0</v>
      </c>
      <c r="AA782" s="227" t="str">
        <f>IFERROR(VLOOKUP(B782,[5]Поставка!$B$3:$AA$2063,26,0),"-")</f>
        <v>-</v>
      </c>
      <c r="AB782" s="229" t="str">
        <f>IFERROR(VLOOKUP(C782,'[6]Приложение №1'!$C$7:$F$124,4,0),"-")</f>
        <v>-</v>
      </c>
    </row>
    <row r="783" spans="1:28" s="207" customFormat="1" x14ac:dyDescent="0.25">
      <c r="A783" s="204" t="s">
        <v>649</v>
      </c>
      <c r="B783" s="205" t="s">
        <v>2168</v>
      </c>
      <c r="C783" s="205" t="s">
        <v>2169</v>
      </c>
      <c r="D783" s="204">
        <v>2</v>
      </c>
      <c r="E783" s="206">
        <v>66.8</v>
      </c>
      <c r="F783" s="206">
        <v>133.6</v>
      </c>
      <c r="G783" s="173">
        <f>IFERROR(VLOOKUP(B783,'[1]ВОМ КГ-3 СОЭКС'!$C$3:$K$2063,9,0),"-")</f>
        <v>0</v>
      </c>
      <c r="H783" s="174">
        <f>IFERROR(VLOOKUP(B783,'[1]ВОМ КГ-3 СОЭКС'!$C$3:$L$2063,10,0),"-")</f>
        <v>0</v>
      </c>
      <c r="I783" s="175" t="str">
        <f>IFERROR(VLOOKUP(B783,[2]Отгрузки!$B$313:$C$510,2,0),"-")</f>
        <v>-</v>
      </c>
      <c r="J783" s="176" t="str">
        <f t="shared" si="129"/>
        <v>-</v>
      </c>
      <c r="K783" s="179" t="str">
        <f>IFERROR(VLOOKUP(B783,'[3]08.10.25'!$B$305:$C$502,2,0),"-")</f>
        <v>-</v>
      </c>
      <c r="L783" s="180" t="str">
        <f t="shared" si="120"/>
        <v>-</v>
      </c>
      <c r="M783" s="181" t="str">
        <f t="shared" si="121"/>
        <v>-</v>
      </c>
      <c r="N783" s="214" t="str">
        <f t="shared" si="122"/>
        <v>-</v>
      </c>
      <c r="O783" s="220">
        <f t="shared" si="123"/>
        <v>0</v>
      </c>
      <c r="P783" s="221">
        <f t="shared" si="124"/>
        <v>0</v>
      </c>
      <c r="Q783" s="217" t="str">
        <f>IFERROR(VLOOKUP(B783,'[4]Выполнение 1'!$B$7:$D$236,3,0),"-")</f>
        <v>-</v>
      </c>
      <c r="R783" s="178" t="str">
        <f t="shared" si="125"/>
        <v>-</v>
      </c>
      <c r="S783" s="177"/>
      <c r="T783" s="184">
        <f t="shared" si="126"/>
        <v>0</v>
      </c>
      <c r="U783" s="224">
        <v>2</v>
      </c>
      <c r="V783" s="241">
        <v>133.6</v>
      </c>
      <c r="W783" s="246">
        <v>2</v>
      </c>
      <c r="X783" s="246">
        <v>133.6</v>
      </c>
      <c r="Y783" s="247">
        <f t="shared" si="127"/>
        <v>0</v>
      </c>
      <c r="Z783" s="247">
        <f t="shared" si="128"/>
        <v>0</v>
      </c>
      <c r="AA783" s="227" t="str">
        <f>IFERROR(VLOOKUP(B783,[5]Поставка!$B$3:$AA$2063,26,0),"-")</f>
        <v>-</v>
      </c>
      <c r="AB783" s="229" t="str">
        <f>IFERROR(VLOOKUP(C783,'[6]Приложение №1'!$C$7:$F$124,4,0),"-")</f>
        <v>-</v>
      </c>
    </row>
    <row r="784" spans="1:28" s="207" customFormat="1" x14ac:dyDescent="0.25">
      <c r="A784" s="204" t="s">
        <v>652</v>
      </c>
      <c r="B784" s="205" t="s">
        <v>2170</v>
      </c>
      <c r="C784" s="205" t="s">
        <v>2171</v>
      </c>
      <c r="D784" s="204">
        <v>1</v>
      </c>
      <c r="E784" s="206">
        <v>69</v>
      </c>
      <c r="F784" s="206">
        <v>69</v>
      </c>
      <c r="G784" s="173">
        <f>IFERROR(VLOOKUP(B784,'[1]ВОМ КГ-3 СОЭКС'!$C$3:$K$2063,9,0),"-")</f>
        <v>0</v>
      </c>
      <c r="H784" s="174">
        <f>IFERROR(VLOOKUP(B784,'[1]ВОМ КГ-3 СОЭКС'!$C$3:$L$2063,10,0),"-")</f>
        <v>0</v>
      </c>
      <c r="I784" s="175" t="str">
        <f>IFERROR(VLOOKUP(B784,[2]Отгрузки!$B$313:$C$510,2,0),"-")</f>
        <v>-</v>
      </c>
      <c r="J784" s="176" t="str">
        <f t="shared" si="129"/>
        <v>-</v>
      </c>
      <c r="K784" s="179" t="str">
        <f>IFERROR(VLOOKUP(B784,'[3]08.10.25'!$B$305:$C$502,2,0),"-")</f>
        <v>-</v>
      </c>
      <c r="L784" s="180" t="str">
        <f t="shared" si="120"/>
        <v>-</v>
      </c>
      <c r="M784" s="181" t="str">
        <f t="shared" si="121"/>
        <v>-</v>
      </c>
      <c r="N784" s="214" t="str">
        <f t="shared" si="122"/>
        <v>-</v>
      </c>
      <c r="O784" s="220">
        <f t="shared" si="123"/>
        <v>0</v>
      </c>
      <c r="P784" s="221">
        <f t="shared" si="124"/>
        <v>0</v>
      </c>
      <c r="Q784" s="217" t="str">
        <f>IFERROR(VLOOKUP(B784,'[4]Выполнение 1'!$B$7:$D$236,3,0),"-")</f>
        <v>-</v>
      </c>
      <c r="R784" s="178" t="str">
        <f t="shared" si="125"/>
        <v>-</v>
      </c>
      <c r="S784" s="177"/>
      <c r="T784" s="184">
        <f t="shared" si="126"/>
        <v>0</v>
      </c>
      <c r="U784" s="224">
        <v>1</v>
      </c>
      <c r="V784" s="241">
        <v>69</v>
      </c>
      <c r="W784" s="246">
        <v>1</v>
      </c>
      <c r="X784" s="246">
        <v>69</v>
      </c>
      <c r="Y784" s="247">
        <f t="shared" si="127"/>
        <v>0</v>
      </c>
      <c r="Z784" s="247">
        <f t="shared" si="128"/>
        <v>0</v>
      </c>
      <c r="AA784" s="227" t="str">
        <f>IFERROR(VLOOKUP(B784,[5]Поставка!$B$3:$AA$2063,26,0),"-")</f>
        <v>-</v>
      </c>
      <c r="AB784" s="229" t="str">
        <f>IFERROR(VLOOKUP(C784,'[6]Приложение №1'!$C$7:$F$124,4,0),"-")</f>
        <v>-</v>
      </c>
    </row>
    <row r="785" spans="1:28" s="207" customFormat="1" x14ac:dyDescent="0.25">
      <c r="A785" s="204" t="s">
        <v>655</v>
      </c>
      <c r="B785" s="205" t="s">
        <v>2172</v>
      </c>
      <c r="C785" s="205" t="s">
        <v>2173</v>
      </c>
      <c r="D785" s="204">
        <v>2</v>
      </c>
      <c r="E785" s="206">
        <v>41.8</v>
      </c>
      <c r="F785" s="206">
        <v>83.6</v>
      </c>
      <c r="G785" s="173">
        <f>IFERROR(VLOOKUP(B785,'[1]ВОМ КГ-3 СОЭКС'!$C$3:$K$2063,9,0),"-")</f>
        <v>0</v>
      </c>
      <c r="H785" s="174">
        <f>IFERROR(VLOOKUP(B785,'[1]ВОМ КГ-3 СОЭКС'!$C$3:$L$2063,10,0),"-")</f>
        <v>0</v>
      </c>
      <c r="I785" s="175" t="str">
        <f>IFERROR(VLOOKUP(B785,[2]Отгрузки!$B$313:$C$510,2,0),"-")</f>
        <v>-</v>
      </c>
      <c r="J785" s="176" t="str">
        <f t="shared" si="129"/>
        <v>-</v>
      </c>
      <c r="K785" s="179" t="str">
        <f>IFERROR(VLOOKUP(B785,'[3]08.10.25'!$B$305:$C$502,2,0),"-")</f>
        <v>-</v>
      </c>
      <c r="L785" s="180" t="str">
        <f t="shared" si="120"/>
        <v>-</v>
      </c>
      <c r="M785" s="181" t="str">
        <f t="shared" si="121"/>
        <v>-</v>
      </c>
      <c r="N785" s="214" t="str">
        <f t="shared" si="122"/>
        <v>-</v>
      </c>
      <c r="O785" s="220">
        <f t="shared" si="123"/>
        <v>0</v>
      </c>
      <c r="P785" s="221">
        <f t="shared" si="124"/>
        <v>0</v>
      </c>
      <c r="Q785" s="217" t="str">
        <f>IFERROR(VLOOKUP(B785,'[4]Выполнение 1'!$B$7:$D$236,3,0),"-")</f>
        <v>-</v>
      </c>
      <c r="R785" s="178" t="str">
        <f t="shared" si="125"/>
        <v>-</v>
      </c>
      <c r="S785" s="177"/>
      <c r="T785" s="184">
        <f t="shared" si="126"/>
        <v>0</v>
      </c>
      <c r="U785" s="224">
        <v>2</v>
      </c>
      <c r="V785" s="241">
        <v>83.6</v>
      </c>
      <c r="W785" s="246">
        <v>2</v>
      </c>
      <c r="X785" s="246">
        <v>83.6</v>
      </c>
      <c r="Y785" s="247">
        <f t="shared" si="127"/>
        <v>0</v>
      </c>
      <c r="Z785" s="247">
        <f t="shared" si="128"/>
        <v>0</v>
      </c>
      <c r="AA785" s="227" t="str">
        <f>IFERROR(VLOOKUP(B785,[5]Поставка!$B$3:$AA$2063,26,0),"-")</f>
        <v>-</v>
      </c>
      <c r="AB785" s="229" t="str">
        <f>IFERROR(VLOOKUP(C785,'[6]Приложение №1'!$C$7:$F$124,4,0),"-")</f>
        <v>-</v>
      </c>
    </row>
    <row r="786" spans="1:28" s="207" customFormat="1" x14ac:dyDescent="0.25">
      <c r="A786" s="204" t="s">
        <v>658</v>
      </c>
      <c r="B786" s="205" t="s">
        <v>2174</v>
      </c>
      <c r="C786" s="205" t="s">
        <v>2175</v>
      </c>
      <c r="D786" s="204">
        <v>4</v>
      </c>
      <c r="E786" s="206">
        <v>42.5</v>
      </c>
      <c r="F786" s="206">
        <v>170</v>
      </c>
      <c r="G786" s="173">
        <f>IFERROR(VLOOKUP(B786,'[1]ВОМ КГ-3 СОЭКС'!$C$3:$K$2063,9,0),"-")</f>
        <v>0</v>
      </c>
      <c r="H786" s="174">
        <f>IFERROR(VLOOKUP(B786,'[1]ВОМ КГ-3 СОЭКС'!$C$3:$L$2063,10,0),"-")</f>
        <v>0</v>
      </c>
      <c r="I786" s="175" t="str">
        <f>IFERROR(VLOOKUP(B786,[2]Отгрузки!$B$313:$C$510,2,0),"-")</f>
        <v>-</v>
      </c>
      <c r="J786" s="176" t="str">
        <f t="shared" si="129"/>
        <v>-</v>
      </c>
      <c r="K786" s="179" t="str">
        <f>IFERROR(VLOOKUP(B786,'[3]08.10.25'!$B$305:$C$502,2,0),"-")</f>
        <v>-</v>
      </c>
      <c r="L786" s="180" t="str">
        <f t="shared" si="120"/>
        <v>-</v>
      </c>
      <c r="M786" s="181" t="str">
        <f t="shared" si="121"/>
        <v>-</v>
      </c>
      <c r="N786" s="214" t="str">
        <f t="shared" si="122"/>
        <v>-</v>
      </c>
      <c r="O786" s="220">
        <f t="shared" si="123"/>
        <v>0</v>
      </c>
      <c r="P786" s="221">
        <f t="shared" si="124"/>
        <v>0</v>
      </c>
      <c r="Q786" s="217" t="str">
        <f>IFERROR(VLOOKUP(B786,'[4]Выполнение 1'!$B$7:$D$236,3,0),"-")</f>
        <v>-</v>
      </c>
      <c r="R786" s="178" t="str">
        <f t="shared" si="125"/>
        <v>-</v>
      </c>
      <c r="S786" s="177"/>
      <c r="T786" s="184">
        <f t="shared" si="126"/>
        <v>0</v>
      </c>
      <c r="U786" s="224">
        <v>4</v>
      </c>
      <c r="V786" s="241">
        <v>170</v>
      </c>
      <c r="W786" s="246">
        <v>4</v>
      </c>
      <c r="X786" s="246">
        <v>170</v>
      </c>
      <c r="Y786" s="247">
        <f t="shared" si="127"/>
        <v>0</v>
      </c>
      <c r="Z786" s="247">
        <f t="shared" si="128"/>
        <v>0</v>
      </c>
      <c r="AA786" s="227" t="str">
        <f>IFERROR(VLOOKUP(B786,[5]Поставка!$B$3:$AA$2063,26,0),"-")</f>
        <v>-</v>
      </c>
      <c r="AB786" s="229" t="str">
        <f>IFERROR(VLOOKUP(C786,'[6]Приложение №1'!$C$7:$F$124,4,0),"-")</f>
        <v>-</v>
      </c>
    </row>
    <row r="787" spans="1:28" s="207" customFormat="1" x14ac:dyDescent="0.25">
      <c r="A787" s="204" t="s">
        <v>661</v>
      </c>
      <c r="B787" s="205" t="s">
        <v>2176</v>
      </c>
      <c r="C787" s="205" t="s">
        <v>2177</v>
      </c>
      <c r="D787" s="204">
        <v>1</v>
      </c>
      <c r="E787" s="206">
        <v>208.5</v>
      </c>
      <c r="F787" s="206">
        <v>208.5</v>
      </c>
      <c r="G787" s="173">
        <f>IFERROR(VLOOKUP(B787,'[1]ВОМ КГ-3 СОЭКС'!$C$3:$K$2063,9,0),"-")</f>
        <v>0</v>
      </c>
      <c r="H787" s="174">
        <f>IFERROR(VLOOKUP(B787,'[1]ВОМ КГ-3 СОЭКС'!$C$3:$L$2063,10,0),"-")</f>
        <v>0</v>
      </c>
      <c r="I787" s="175" t="str">
        <f>IFERROR(VLOOKUP(B787,[2]Отгрузки!$B$313:$C$510,2,0),"-")</f>
        <v>-</v>
      </c>
      <c r="J787" s="176" t="str">
        <f t="shared" si="129"/>
        <v>-</v>
      </c>
      <c r="K787" s="179" t="str">
        <f>IFERROR(VLOOKUP(B787,'[3]08.10.25'!$B$305:$C$502,2,0),"-")</f>
        <v>-</v>
      </c>
      <c r="L787" s="180" t="str">
        <f t="shared" si="120"/>
        <v>-</v>
      </c>
      <c r="M787" s="181" t="str">
        <f t="shared" si="121"/>
        <v>-</v>
      </c>
      <c r="N787" s="214" t="str">
        <f t="shared" si="122"/>
        <v>-</v>
      </c>
      <c r="O787" s="220">
        <f t="shared" si="123"/>
        <v>0</v>
      </c>
      <c r="P787" s="221">
        <f t="shared" si="124"/>
        <v>0</v>
      </c>
      <c r="Q787" s="217" t="str">
        <f>IFERROR(VLOOKUP(B787,'[4]Выполнение 1'!$B$7:$D$236,3,0),"-")</f>
        <v>-</v>
      </c>
      <c r="R787" s="178" t="str">
        <f t="shared" si="125"/>
        <v>-</v>
      </c>
      <c r="S787" s="177"/>
      <c r="T787" s="184">
        <f t="shared" si="126"/>
        <v>0</v>
      </c>
      <c r="U787" s="224">
        <v>1</v>
      </c>
      <c r="V787" s="241">
        <v>208.5</v>
      </c>
      <c r="W787" s="246">
        <v>1</v>
      </c>
      <c r="X787" s="246">
        <v>208.5</v>
      </c>
      <c r="Y787" s="247">
        <f t="shared" si="127"/>
        <v>0</v>
      </c>
      <c r="Z787" s="247">
        <f t="shared" si="128"/>
        <v>0</v>
      </c>
      <c r="AA787" s="227" t="str">
        <f>IFERROR(VLOOKUP(B787,[5]Поставка!$B$3:$AA$2063,26,0),"-")</f>
        <v>-</v>
      </c>
      <c r="AB787" s="229" t="str">
        <f>IFERROR(VLOOKUP(C787,'[6]Приложение №1'!$C$7:$F$124,4,0),"-")</f>
        <v>-</v>
      </c>
    </row>
    <row r="788" spans="1:28" s="207" customFormat="1" x14ac:dyDescent="0.25">
      <c r="A788" s="204" t="s">
        <v>664</v>
      </c>
      <c r="B788" s="205" t="s">
        <v>2178</v>
      </c>
      <c r="C788" s="205" t="s">
        <v>2179</v>
      </c>
      <c r="D788" s="204">
        <v>2</v>
      </c>
      <c r="E788" s="206">
        <v>37.299999999999997</v>
      </c>
      <c r="F788" s="206">
        <v>74.599999999999994</v>
      </c>
      <c r="G788" s="173">
        <f>IFERROR(VLOOKUP(B788,'[1]ВОМ КГ-3 СОЭКС'!$C$3:$K$2063,9,0),"-")</f>
        <v>0</v>
      </c>
      <c r="H788" s="174">
        <f>IFERROR(VLOOKUP(B788,'[1]ВОМ КГ-3 СОЭКС'!$C$3:$L$2063,10,0),"-")</f>
        <v>0</v>
      </c>
      <c r="I788" s="175" t="str">
        <f>IFERROR(VLOOKUP(B788,[2]Отгрузки!$B$313:$C$510,2,0),"-")</f>
        <v>-</v>
      </c>
      <c r="J788" s="176" t="str">
        <f t="shared" si="129"/>
        <v>-</v>
      </c>
      <c r="K788" s="179" t="str">
        <f>IFERROR(VLOOKUP(B788,'[3]08.10.25'!$B$305:$C$502,2,0),"-")</f>
        <v>-</v>
      </c>
      <c r="L788" s="180" t="str">
        <f t="shared" si="120"/>
        <v>-</v>
      </c>
      <c r="M788" s="181" t="str">
        <f t="shared" si="121"/>
        <v>-</v>
      </c>
      <c r="N788" s="214" t="str">
        <f t="shared" si="122"/>
        <v>-</v>
      </c>
      <c r="O788" s="220">
        <f t="shared" si="123"/>
        <v>0</v>
      </c>
      <c r="P788" s="221">
        <f t="shared" si="124"/>
        <v>0</v>
      </c>
      <c r="Q788" s="217" t="str">
        <f>IFERROR(VLOOKUP(B788,'[4]Выполнение 1'!$B$7:$D$236,3,0),"-")</f>
        <v>-</v>
      </c>
      <c r="R788" s="178" t="str">
        <f t="shared" si="125"/>
        <v>-</v>
      </c>
      <c r="S788" s="177"/>
      <c r="T788" s="184">
        <f t="shared" si="126"/>
        <v>0</v>
      </c>
      <c r="U788" s="224">
        <v>2</v>
      </c>
      <c r="V788" s="241">
        <v>74.599999999999994</v>
      </c>
      <c r="W788" s="246">
        <v>2</v>
      </c>
      <c r="X788" s="246">
        <v>74.599999999999994</v>
      </c>
      <c r="Y788" s="247">
        <f t="shared" si="127"/>
        <v>0</v>
      </c>
      <c r="Z788" s="247">
        <f t="shared" si="128"/>
        <v>0</v>
      </c>
      <c r="AA788" s="227" t="str">
        <f>IFERROR(VLOOKUP(B788,[5]Поставка!$B$3:$AA$2063,26,0),"-")</f>
        <v>-</v>
      </c>
      <c r="AB788" s="229" t="str">
        <f>IFERROR(VLOOKUP(C788,'[6]Приложение №1'!$C$7:$F$124,4,0),"-")</f>
        <v>-</v>
      </c>
    </row>
    <row r="789" spans="1:28" s="207" customFormat="1" x14ac:dyDescent="0.25">
      <c r="A789" s="204" t="s">
        <v>667</v>
      </c>
      <c r="B789" s="205" t="s">
        <v>2180</v>
      </c>
      <c r="C789" s="205" t="s">
        <v>2181</v>
      </c>
      <c r="D789" s="204">
        <v>4</v>
      </c>
      <c r="E789" s="206">
        <v>30</v>
      </c>
      <c r="F789" s="206">
        <v>120</v>
      </c>
      <c r="G789" s="173">
        <f>IFERROR(VLOOKUP(B789,'[1]ВОМ КГ-3 СОЭКС'!$C$3:$K$2063,9,0),"-")</f>
        <v>0</v>
      </c>
      <c r="H789" s="174">
        <f>IFERROR(VLOOKUP(B789,'[1]ВОМ КГ-3 СОЭКС'!$C$3:$L$2063,10,0),"-")</f>
        <v>0</v>
      </c>
      <c r="I789" s="175" t="str">
        <f>IFERROR(VLOOKUP(B789,[2]Отгрузки!$B$313:$C$510,2,0),"-")</f>
        <v>-</v>
      </c>
      <c r="J789" s="176" t="str">
        <f t="shared" si="129"/>
        <v>-</v>
      </c>
      <c r="K789" s="179" t="str">
        <f>IFERROR(VLOOKUP(B789,'[3]08.10.25'!$B$305:$C$502,2,0),"-")</f>
        <v>-</v>
      </c>
      <c r="L789" s="180" t="str">
        <f t="shared" si="120"/>
        <v>-</v>
      </c>
      <c r="M789" s="181" t="str">
        <f t="shared" si="121"/>
        <v>-</v>
      </c>
      <c r="N789" s="214" t="str">
        <f t="shared" si="122"/>
        <v>-</v>
      </c>
      <c r="O789" s="220">
        <f t="shared" si="123"/>
        <v>0</v>
      </c>
      <c r="P789" s="221">
        <f t="shared" si="124"/>
        <v>0</v>
      </c>
      <c r="Q789" s="217" t="str">
        <f>IFERROR(VLOOKUP(B789,'[4]Выполнение 1'!$B$7:$D$236,3,0),"-")</f>
        <v>-</v>
      </c>
      <c r="R789" s="178" t="str">
        <f t="shared" si="125"/>
        <v>-</v>
      </c>
      <c r="S789" s="177"/>
      <c r="T789" s="184">
        <f t="shared" si="126"/>
        <v>0</v>
      </c>
      <c r="U789" s="224">
        <v>4</v>
      </c>
      <c r="V789" s="241">
        <v>120</v>
      </c>
      <c r="W789" s="246">
        <v>4</v>
      </c>
      <c r="X789" s="246">
        <v>120</v>
      </c>
      <c r="Y789" s="247">
        <f t="shared" si="127"/>
        <v>0</v>
      </c>
      <c r="Z789" s="247">
        <f t="shared" si="128"/>
        <v>0</v>
      </c>
      <c r="AA789" s="227" t="str">
        <f>IFERROR(VLOOKUP(B789,[5]Поставка!$B$3:$AA$2063,26,0),"-")</f>
        <v>-</v>
      </c>
      <c r="AB789" s="229" t="str">
        <f>IFERROR(VLOOKUP(C789,'[6]Приложение №1'!$C$7:$F$124,4,0),"-")</f>
        <v>-</v>
      </c>
    </row>
    <row r="790" spans="1:28" s="207" customFormat="1" x14ac:dyDescent="0.25">
      <c r="A790" s="204" t="s">
        <v>670</v>
      </c>
      <c r="B790" s="205" t="s">
        <v>2182</v>
      </c>
      <c r="C790" s="205" t="s">
        <v>2183</v>
      </c>
      <c r="D790" s="204">
        <v>1</v>
      </c>
      <c r="E790" s="206">
        <v>82.4</v>
      </c>
      <c r="F790" s="206">
        <v>82.4</v>
      </c>
      <c r="G790" s="173">
        <f>IFERROR(VLOOKUP(B790,'[1]ВОМ КГ-3 СОЭКС'!$C$3:$K$2063,9,0),"-")</f>
        <v>0</v>
      </c>
      <c r="H790" s="174">
        <f>IFERROR(VLOOKUP(B790,'[1]ВОМ КГ-3 СОЭКС'!$C$3:$L$2063,10,0),"-")</f>
        <v>0</v>
      </c>
      <c r="I790" s="175" t="str">
        <f>IFERROR(VLOOKUP(B790,[2]Отгрузки!$B$313:$C$510,2,0),"-")</f>
        <v>-</v>
      </c>
      <c r="J790" s="176" t="str">
        <f t="shared" si="129"/>
        <v>-</v>
      </c>
      <c r="K790" s="179" t="str">
        <f>IFERROR(VLOOKUP(B790,'[3]08.10.25'!$B$305:$C$502,2,0),"-")</f>
        <v>-</v>
      </c>
      <c r="L790" s="180" t="str">
        <f t="shared" si="120"/>
        <v>-</v>
      </c>
      <c r="M790" s="181" t="str">
        <f t="shared" si="121"/>
        <v>-</v>
      </c>
      <c r="N790" s="214" t="str">
        <f t="shared" si="122"/>
        <v>-</v>
      </c>
      <c r="O790" s="220">
        <f t="shared" si="123"/>
        <v>0</v>
      </c>
      <c r="P790" s="221">
        <f t="shared" si="124"/>
        <v>0</v>
      </c>
      <c r="Q790" s="217" t="str">
        <f>IFERROR(VLOOKUP(B790,'[4]Выполнение 1'!$B$7:$D$236,3,0),"-")</f>
        <v>-</v>
      </c>
      <c r="R790" s="178" t="str">
        <f t="shared" si="125"/>
        <v>-</v>
      </c>
      <c r="S790" s="177"/>
      <c r="T790" s="184">
        <f t="shared" si="126"/>
        <v>0</v>
      </c>
      <c r="U790" s="224">
        <v>1</v>
      </c>
      <c r="V790" s="241">
        <v>82.4</v>
      </c>
      <c r="W790" s="246">
        <v>1</v>
      </c>
      <c r="X790" s="246">
        <v>82.4</v>
      </c>
      <c r="Y790" s="247">
        <f t="shared" si="127"/>
        <v>0</v>
      </c>
      <c r="Z790" s="247">
        <f t="shared" si="128"/>
        <v>0</v>
      </c>
      <c r="AA790" s="227" t="str">
        <f>IFERROR(VLOOKUP(B790,[5]Поставка!$B$3:$AA$2063,26,0),"-")</f>
        <v>-</v>
      </c>
      <c r="AB790" s="229" t="str">
        <f>IFERROR(VLOOKUP(C790,'[6]Приложение №1'!$C$7:$F$124,4,0),"-")</f>
        <v>-</v>
      </c>
    </row>
    <row r="791" spans="1:28" s="207" customFormat="1" x14ac:dyDescent="0.25">
      <c r="A791" s="204" t="s">
        <v>673</v>
      </c>
      <c r="B791" s="205" t="s">
        <v>2184</v>
      </c>
      <c r="C791" s="205" t="s">
        <v>2185</v>
      </c>
      <c r="D791" s="204">
        <v>1</v>
      </c>
      <c r="E791" s="206">
        <v>54.9</v>
      </c>
      <c r="F791" s="206">
        <v>54.9</v>
      </c>
      <c r="G791" s="173">
        <f>IFERROR(VLOOKUP(B791,'[1]ВОМ КГ-3 СОЭКС'!$C$3:$K$2063,9,0),"-")</f>
        <v>0</v>
      </c>
      <c r="H791" s="174">
        <f>IFERROR(VLOOKUP(B791,'[1]ВОМ КГ-3 СОЭКС'!$C$3:$L$2063,10,0),"-")</f>
        <v>0</v>
      </c>
      <c r="I791" s="175" t="str">
        <f>IFERROR(VLOOKUP(B791,[2]Отгрузки!$B$313:$C$510,2,0),"-")</f>
        <v>-</v>
      </c>
      <c r="J791" s="176" t="str">
        <f t="shared" si="129"/>
        <v>-</v>
      </c>
      <c r="K791" s="179" t="str">
        <f>IFERROR(VLOOKUP(B791,'[3]08.10.25'!$B$305:$C$502,2,0),"-")</f>
        <v>-</v>
      </c>
      <c r="L791" s="180" t="str">
        <f t="shared" si="120"/>
        <v>-</v>
      </c>
      <c r="M791" s="181" t="str">
        <f t="shared" si="121"/>
        <v>-</v>
      </c>
      <c r="N791" s="214" t="str">
        <f t="shared" si="122"/>
        <v>-</v>
      </c>
      <c r="O791" s="220">
        <f t="shared" si="123"/>
        <v>0</v>
      </c>
      <c r="P791" s="221">
        <f t="shared" si="124"/>
        <v>0</v>
      </c>
      <c r="Q791" s="217" t="str">
        <f>IFERROR(VLOOKUP(B791,'[4]Выполнение 1'!$B$7:$D$236,3,0),"-")</f>
        <v>-</v>
      </c>
      <c r="R791" s="178" t="str">
        <f t="shared" si="125"/>
        <v>-</v>
      </c>
      <c r="S791" s="177"/>
      <c r="T791" s="184">
        <f t="shared" si="126"/>
        <v>0</v>
      </c>
      <c r="U791" s="224">
        <v>1</v>
      </c>
      <c r="V791" s="241">
        <v>54.9</v>
      </c>
      <c r="W791" s="246">
        <v>1</v>
      </c>
      <c r="X791" s="246">
        <v>54.9</v>
      </c>
      <c r="Y791" s="247">
        <f t="shared" si="127"/>
        <v>0</v>
      </c>
      <c r="Z791" s="247">
        <f t="shared" si="128"/>
        <v>0</v>
      </c>
      <c r="AA791" s="227" t="str">
        <f>IFERROR(VLOOKUP(B791,[5]Поставка!$B$3:$AA$2063,26,0),"-")</f>
        <v>-</v>
      </c>
      <c r="AB791" s="229" t="str">
        <f>IFERROR(VLOOKUP(C791,'[6]Приложение №1'!$C$7:$F$124,4,0),"-")</f>
        <v>-</v>
      </c>
    </row>
    <row r="792" spans="1:28" s="207" customFormat="1" x14ac:dyDescent="0.25">
      <c r="A792" s="204" t="s">
        <v>676</v>
      </c>
      <c r="B792" s="205" t="s">
        <v>2186</v>
      </c>
      <c r="C792" s="205" t="s">
        <v>2187</v>
      </c>
      <c r="D792" s="204">
        <v>2</v>
      </c>
      <c r="E792" s="206">
        <v>81</v>
      </c>
      <c r="F792" s="206">
        <v>162</v>
      </c>
      <c r="G792" s="173">
        <f>IFERROR(VLOOKUP(B792,'[1]ВОМ КГ-3 СОЭКС'!$C$3:$K$2063,9,0),"-")</f>
        <v>0</v>
      </c>
      <c r="H792" s="174">
        <f>IFERROR(VLOOKUP(B792,'[1]ВОМ КГ-3 СОЭКС'!$C$3:$L$2063,10,0),"-")</f>
        <v>0</v>
      </c>
      <c r="I792" s="175" t="str">
        <f>IFERROR(VLOOKUP(B792,[2]Отгрузки!$B$313:$C$510,2,0),"-")</f>
        <v>-</v>
      </c>
      <c r="J792" s="176" t="str">
        <f t="shared" si="129"/>
        <v>-</v>
      </c>
      <c r="K792" s="179" t="str">
        <f>IFERROR(VLOOKUP(B792,'[3]08.10.25'!$B$305:$C$502,2,0),"-")</f>
        <v>-</v>
      </c>
      <c r="L792" s="180" t="str">
        <f t="shared" si="120"/>
        <v>-</v>
      </c>
      <c r="M792" s="181" t="str">
        <f t="shared" si="121"/>
        <v>-</v>
      </c>
      <c r="N792" s="214" t="str">
        <f t="shared" si="122"/>
        <v>-</v>
      </c>
      <c r="O792" s="220">
        <f t="shared" si="123"/>
        <v>0</v>
      </c>
      <c r="P792" s="221">
        <f t="shared" si="124"/>
        <v>0</v>
      </c>
      <c r="Q792" s="217" t="str">
        <f>IFERROR(VLOOKUP(B792,'[4]Выполнение 1'!$B$7:$D$236,3,0),"-")</f>
        <v>-</v>
      </c>
      <c r="R792" s="178" t="str">
        <f t="shared" si="125"/>
        <v>-</v>
      </c>
      <c r="S792" s="177"/>
      <c r="T792" s="184">
        <f t="shared" si="126"/>
        <v>0</v>
      </c>
      <c r="U792" s="224">
        <v>2</v>
      </c>
      <c r="V792" s="241">
        <v>162</v>
      </c>
      <c r="W792" s="246">
        <v>2</v>
      </c>
      <c r="X792" s="246">
        <v>162</v>
      </c>
      <c r="Y792" s="247">
        <f t="shared" si="127"/>
        <v>0</v>
      </c>
      <c r="Z792" s="247">
        <f t="shared" si="128"/>
        <v>0</v>
      </c>
      <c r="AA792" s="227" t="str">
        <f>IFERROR(VLOOKUP(B792,[5]Поставка!$B$3:$AA$2063,26,0),"-")</f>
        <v>-</v>
      </c>
      <c r="AB792" s="229" t="str">
        <f>IFERROR(VLOOKUP(C792,'[6]Приложение №1'!$C$7:$F$124,4,0),"-")</f>
        <v>-</v>
      </c>
    </row>
    <row r="793" spans="1:28" s="207" customFormat="1" x14ac:dyDescent="0.25">
      <c r="A793" s="204" t="s">
        <v>679</v>
      </c>
      <c r="B793" s="205" t="s">
        <v>2188</v>
      </c>
      <c r="C793" s="205" t="s">
        <v>2189</v>
      </c>
      <c r="D793" s="204">
        <v>2</v>
      </c>
      <c r="E793" s="206">
        <v>73.2</v>
      </c>
      <c r="F793" s="206">
        <v>146.4</v>
      </c>
      <c r="G793" s="173">
        <f>IFERROR(VLOOKUP(B793,'[1]ВОМ КГ-3 СОЭКС'!$C$3:$K$2063,9,0),"-")</f>
        <v>0</v>
      </c>
      <c r="H793" s="174">
        <f>IFERROR(VLOOKUP(B793,'[1]ВОМ КГ-3 СОЭКС'!$C$3:$L$2063,10,0),"-")</f>
        <v>0</v>
      </c>
      <c r="I793" s="175" t="str">
        <f>IFERROR(VLOOKUP(B793,[2]Отгрузки!$B$313:$C$510,2,0),"-")</f>
        <v>-</v>
      </c>
      <c r="J793" s="176" t="str">
        <f t="shared" si="129"/>
        <v>-</v>
      </c>
      <c r="K793" s="179" t="str">
        <f>IFERROR(VLOOKUP(B793,'[3]08.10.25'!$B$305:$C$502,2,0),"-")</f>
        <v>-</v>
      </c>
      <c r="L793" s="180" t="str">
        <f t="shared" si="120"/>
        <v>-</v>
      </c>
      <c r="M793" s="181" t="str">
        <f t="shared" si="121"/>
        <v>-</v>
      </c>
      <c r="N793" s="214" t="str">
        <f t="shared" si="122"/>
        <v>-</v>
      </c>
      <c r="O793" s="220">
        <f t="shared" si="123"/>
        <v>0</v>
      </c>
      <c r="P793" s="221">
        <f t="shared" si="124"/>
        <v>0</v>
      </c>
      <c r="Q793" s="217" t="str">
        <f>IFERROR(VLOOKUP(B793,'[4]Выполнение 1'!$B$7:$D$236,3,0),"-")</f>
        <v>-</v>
      </c>
      <c r="R793" s="178" t="str">
        <f t="shared" si="125"/>
        <v>-</v>
      </c>
      <c r="S793" s="177"/>
      <c r="T793" s="184">
        <f t="shared" si="126"/>
        <v>0</v>
      </c>
      <c r="U793" s="224">
        <v>2</v>
      </c>
      <c r="V793" s="241">
        <v>146.4</v>
      </c>
      <c r="W793" s="246">
        <v>2</v>
      </c>
      <c r="X793" s="246">
        <v>146.4</v>
      </c>
      <c r="Y793" s="247">
        <f t="shared" si="127"/>
        <v>0</v>
      </c>
      <c r="Z793" s="247">
        <f t="shared" si="128"/>
        <v>0</v>
      </c>
      <c r="AA793" s="227" t="str">
        <f>IFERROR(VLOOKUP(B793,[5]Поставка!$B$3:$AA$2063,26,0),"-")</f>
        <v>-</v>
      </c>
      <c r="AB793" s="229" t="str">
        <f>IFERROR(VLOOKUP(C793,'[6]Приложение №1'!$C$7:$F$124,4,0),"-")</f>
        <v>-</v>
      </c>
    </row>
    <row r="794" spans="1:28" s="207" customFormat="1" x14ac:dyDescent="0.25">
      <c r="A794" s="204" t="s">
        <v>682</v>
      </c>
      <c r="B794" s="205" t="s">
        <v>2190</v>
      </c>
      <c r="C794" s="205" t="s">
        <v>2191</v>
      </c>
      <c r="D794" s="204">
        <v>2</v>
      </c>
      <c r="E794" s="206">
        <v>46.6</v>
      </c>
      <c r="F794" s="206">
        <v>93.2</v>
      </c>
      <c r="G794" s="173">
        <f>IFERROR(VLOOKUP(B794,'[1]ВОМ КГ-3 СОЭКС'!$C$3:$K$2063,9,0),"-")</f>
        <v>0</v>
      </c>
      <c r="H794" s="174">
        <f>IFERROR(VLOOKUP(B794,'[1]ВОМ КГ-3 СОЭКС'!$C$3:$L$2063,10,0),"-")</f>
        <v>0</v>
      </c>
      <c r="I794" s="175" t="str">
        <f>IFERROR(VLOOKUP(B794,[2]Отгрузки!$B$313:$C$510,2,0),"-")</f>
        <v>-</v>
      </c>
      <c r="J794" s="176" t="str">
        <f t="shared" si="129"/>
        <v>-</v>
      </c>
      <c r="K794" s="179" t="str">
        <f>IFERROR(VLOOKUP(B794,'[3]08.10.25'!$B$305:$C$502,2,0),"-")</f>
        <v>-</v>
      </c>
      <c r="L794" s="180" t="str">
        <f t="shared" si="120"/>
        <v>-</v>
      </c>
      <c r="M794" s="181" t="str">
        <f t="shared" si="121"/>
        <v>-</v>
      </c>
      <c r="N794" s="214" t="str">
        <f t="shared" si="122"/>
        <v>-</v>
      </c>
      <c r="O794" s="220">
        <f t="shared" si="123"/>
        <v>0</v>
      </c>
      <c r="P794" s="221">
        <f t="shared" si="124"/>
        <v>0</v>
      </c>
      <c r="Q794" s="217" t="str">
        <f>IFERROR(VLOOKUP(B794,'[4]Выполнение 1'!$B$7:$D$236,3,0),"-")</f>
        <v>-</v>
      </c>
      <c r="R794" s="178" t="str">
        <f t="shared" si="125"/>
        <v>-</v>
      </c>
      <c r="S794" s="177"/>
      <c r="T794" s="184">
        <f t="shared" si="126"/>
        <v>0</v>
      </c>
      <c r="U794" s="224">
        <v>2</v>
      </c>
      <c r="V794" s="241">
        <v>93.2</v>
      </c>
      <c r="W794" s="246">
        <v>2</v>
      </c>
      <c r="X794" s="246">
        <v>93.2</v>
      </c>
      <c r="Y794" s="247">
        <f t="shared" si="127"/>
        <v>0</v>
      </c>
      <c r="Z794" s="247">
        <f t="shared" si="128"/>
        <v>0</v>
      </c>
      <c r="AA794" s="227" t="str">
        <f>IFERROR(VLOOKUP(B794,[5]Поставка!$B$3:$AA$2063,26,0),"-")</f>
        <v>-</v>
      </c>
      <c r="AB794" s="229" t="str">
        <f>IFERROR(VLOOKUP(C794,'[6]Приложение №1'!$C$7:$F$124,4,0),"-")</f>
        <v>-</v>
      </c>
    </row>
    <row r="795" spans="1:28" s="207" customFormat="1" x14ac:dyDescent="0.25">
      <c r="A795" s="204" t="s">
        <v>685</v>
      </c>
      <c r="B795" s="205" t="s">
        <v>2192</v>
      </c>
      <c r="C795" s="205" t="s">
        <v>2193</v>
      </c>
      <c r="D795" s="204">
        <v>2</v>
      </c>
      <c r="E795" s="206">
        <v>48.9</v>
      </c>
      <c r="F795" s="206">
        <v>97.8</v>
      </c>
      <c r="G795" s="173">
        <f>IFERROR(VLOOKUP(B795,'[1]ВОМ КГ-3 СОЭКС'!$C$3:$K$2063,9,0),"-")</f>
        <v>0</v>
      </c>
      <c r="H795" s="174">
        <f>IFERROR(VLOOKUP(B795,'[1]ВОМ КГ-3 СОЭКС'!$C$3:$L$2063,10,0),"-")</f>
        <v>0</v>
      </c>
      <c r="I795" s="175" t="str">
        <f>IFERROR(VLOOKUP(B795,[2]Отгрузки!$B$313:$C$510,2,0),"-")</f>
        <v>-</v>
      </c>
      <c r="J795" s="176" t="str">
        <f t="shared" si="129"/>
        <v>-</v>
      </c>
      <c r="K795" s="179" t="str">
        <f>IFERROR(VLOOKUP(B795,'[3]08.10.25'!$B$305:$C$502,2,0),"-")</f>
        <v>-</v>
      </c>
      <c r="L795" s="180" t="str">
        <f t="shared" si="120"/>
        <v>-</v>
      </c>
      <c r="M795" s="181" t="str">
        <f t="shared" si="121"/>
        <v>-</v>
      </c>
      <c r="N795" s="214" t="str">
        <f t="shared" si="122"/>
        <v>-</v>
      </c>
      <c r="O795" s="220">
        <f t="shared" si="123"/>
        <v>0</v>
      </c>
      <c r="P795" s="221">
        <f t="shared" si="124"/>
        <v>0</v>
      </c>
      <c r="Q795" s="217" t="str">
        <f>IFERROR(VLOOKUP(B795,'[4]Выполнение 1'!$B$7:$D$236,3,0),"-")</f>
        <v>-</v>
      </c>
      <c r="R795" s="178" t="str">
        <f t="shared" si="125"/>
        <v>-</v>
      </c>
      <c r="S795" s="177"/>
      <c r="T795" s="184">
        <f t="shared" si="126"/>
        <v>0</v>
      </c>
      <c r="U795" s="224">
        <v>2</v>
      </c>
      <c r="V795" s="241">
        <v>97.8</v>
      </c>
      <c r="W795" s="246">
        <v>2</v>
      </c>
      <c r="X795" s="246">
        <v>97.8</v>
      </c>
      <c r="Y795" s="247">
        <f t="shared" si="127"/>
        <v>0</v>
      </c>
      <c r="Z795" s="247">
        <f t="shared" si="128"/>
        <v>0</v>
      </c>
      <c r="AA795" s="227" t="str">
        <f>IFERROR(VLOOKUP(B795,[5]Поставка!$B$3:$AA$2063,26,0),"-")</f>
        <v>-</v>
      </c>
      <c r="AB795" s="229" t="str">
        <f>IFERROR(VLOOKUP(C795,'[6]Приложение №1'!$C$7:$F$124,4,0),"-")</f>
        <v>-</v>
      </c>
    </row>
    <row r="796" spans="1:28" s="207" customFormat="1" x14ac:dyDescent="0.25">
      <c r="A796" s="204" t="s">
        <v>688</v>
      </c>
      <c r="B796" s="205" t="s">
        <v>2194</v>
      </c>
      <c r="C796" s="205" t="s">
        <v>2195</v>
      </c>
      <c r="D796" s="204">
        <v>1</v>
      </c>
      <c r="E796" s="206">
        <v>12.9</v>
      </c>
      <c r="F796" s="206">
        <v>12.9</v>
      </c>
      <c r="G796" s="173">
        <f>IFERROR(VLOOKUP(B796,'[1]ВОМ КГ-3 СОЭКС'!$C$3:$K$2063,9,0),"-")</f>
        <v>0</v>
      </c>
      <c r="H796" s="174">
        <f>IFERROR(VLOOKUP(B796,'[1]ВОМ КГ-3 СОЭКС'!$C$3:$L$2063,10,0),"-")</f>
        <v>0</v>
      </c>
      <c r="I796" s="175" t="str">
        <f>IFERROR(VLOOKUP(B796,[2]Отгрузки!$B$313:$C$510,2,0),"-")</f>
        <v>-</v>
      </c>
      <c r="J796" s="176" t="str">
        <f t="shared" si="129"/>
        <v>-</v>
      </c>
      <c r="K796" s="179" t="str">
        <f>IFERROR(VLOOKUP(B796,'[3]08.10.25'!$B$305:$C$502,2,0),"-")</f>
        <v>-</v>
      </c>
      <c r="L796" s="180" t="str">
        <f t="shared" si="120"/>
        <v>-</v>
      </c>
      <c r="M796" s="181" t="str">
        <f t="shared" si="121"/>
        <v>-</v>
      </c>
      <c r="N796" s="214" t="str">
        <f t="shared" si="122"/>
        <v>-</v>
      </c>
      <c r="O796" s="220">
        <f t="shared" si="123"/>
        <v>0</v>
      </c>
      <c r="P796" s="221">
        <f t="shared" si="124"/>
        <v>0</v>
      </c>
      <c r="Q796" s="217" t="str">
        <f>IFERROR(VLOOKUP(B796,'[4]Выполнение 1'!$B$7:$D$236,3,0),"-")</f>
        <v>-</v>
      </c>
      <c r="R796" s="178" t="str">
        <f t="shared" si="125"/>
        <v>-</v>
      </c>
      <c r="S796" s="177"/>
      <c r="T796" s="184">
        <f t="shared" si="126"/>
        <v>0</v>
      </c>
      <c r="U796" s="224">
        <v>1</v>
      </c>
      <c r="V796" s="241">
        <v>12.9</v>
      </c>
      <c r="W796" s="246">
        <v>1</v>
      </c>
      <c r="X796" s="246">
        <v>12.9</v>
      </c>
      <c r="Y796" s="247">
        <f t="shared" si="127"/>
        <v>0</v>
      </c>
      <c r="Z796" s="247">
        <f t="shared" si="128"/>
        <v>0</v>
      </c>
      <c r="AA796" s="227" t="str">
        <f>IFERROR(VLOOKUP(B796,[5]Поставка!$B$3:$AA$2063,26,0),"-")</f>
        <v>-</v>
      </c>
      <c r="AB796" s="229" t="str">
        <f>IFERROR(VLOOKUP(C796,'[6]Приложение №1'!$C$7:$F$124,4,0),"-")</f>
        <v>-</v>
      </c>
    </row>
    <row r="797" spans="1:28" s="207" customFormat="1" x14ac:dyDescent="0.25">
      <c r="A797" s="204" t="s">
        <v>691</v>
      </c>
      <c r="B797" s="205" t="s">
        <v>2196</v>
      </c>
      <c r="C797" s="205" t="s">
        <v>2197</v>
      </c>
      <c r="D797" s="204">
        <v>2</v>
      </c>
      <c r="E797" s="206">
        <v>47.2</v>
      </c>
      <c r="F797" s="206">
        <v>94.4</v>
      </c>
      <c r="G797" s="173">
        <f>IFERROR(VLOOKUP(B797,'[1]ВОМ КГ-3 СОЭКС'!$C$3:$K$2063,9,0),"-")</f>
        <v>0</v>
      </c>
      <c r="H797" s="174">
        <f>IFERROR(VLOOKUP(B797,'[1]ВОМ КГ-3 СОЭКС'!$C$3:$L$2063,10,0),"-")</f>
        <v>0</v>
      </c>
      <c r="I797" s="175" t="str">
        <f>IFERROR(VLOOKUP(B797,[2]Отгрузки!$B$313:$C$510,2,0),"-")</f>
        <v>-</v>
      </c>
      <c r="J797" s="176" t="str">
        <f t="shared" si="129"/>
        <v>-</v>
      </c>
      <c r="K797" s="179" t="str">
        <f>IFERROR(VLOOKUP(B797,'[3]08.10.25'!$B$305:$C$502,2,0),"-")</f>
        <v>-</v>
      </c>
      <c r="L797" s="180" t="str">
        <f t="shared" si="120"/>
        <v>-</v>
      </c>
      <c r="M797" s="181" t="str">
        <f t="shared" si="121"/>
        <v>-</v>
      </c>
      <c r="N797" s="214" t="str">
        <f t="shared" si="122"/>
        <v>-</v>
      </c>
      <c r="O797" s="220">
        <f t="shared" si="123"/>
        <v>0</v>
      </c>
      <c r="P797" s="221">
        <f t="shared" si="124"/>
        <v>0</v>
      </c>
      <c r="Q797" s="217" t="str">
        <f>IFERROR(VLOOKUP(B797,'[4]Выполнение 1'!$B$7:$D$236,3,0),"-")</f>
        <v>-</v>
      </c>
      <c r="R797" s="178" t="str">
        <f t="shared" si="125"/>
        <v>-</v>
      </c>
      <c r="S797" s="177"/>
      <c r="T797" s="184">
        <f t="shared" si="126"/>
        <v>0</v>
      </c>
      <c r="U797" s="224">
        <v>2</v>
      </c>
      <c r="V797" s="241">
        <v>94.4</v>
      </c>
      <c r="W797" s="246">
        <v>2</v>
      </c>
      <c r="X797" s="246">
        <v>94.4</v>
      </c>
      <c r="Y797" s="247">
        <f t="shared" si="127"/>
        <v>0</v>
      </c>
      <c r="Z797" s="247">
        <f t="shared" si="128"/>
        <v>0</v>
      </c>
      <c r="AA797" s="227" t="str">
        <f>IFERROR(VLOOKUP(B797,[5]Поставка!$B$3:$AA$2063,26,0),"-")</f>
        <v>-</v>
      </c>
      <c r="AB797" s="229" t="str">
        <f>IFERROR(VLOOKUP(C797,'[6]Приложение №1'!$C$7:$F$124,4,0),"-")</f>
        <v>-</v>
      </c>
    </row>
    <row r="798" spans="1:28" s="207" customFormat="1" x14ac:dyDescent="0.25">
      <c r="A798" s="204" t="s">
        <v>694</v>
      </c>
      <c r="B798" s="205" t="s">
        <v>2198</v>
      </c>
      <c r="C798" s="205" t="s">
        <v>2199</v>
      </c>
      <c r="D798" s="204">
        <v>2</v>
      </c>
      <c r="E798" s="206">
        <v>48.9</v>
      </c>
      <c r="F798" s="206">
        <v>97.8</v>
      </c>
      <c r="G798" s="173">
        <f>IFERROR(VLOOKUP(B798,'[1]ВОМ КГ-3 СОЭКС'!$C$3:$K$2063,9,0),"-")</f>
        <v>0</v>
      </c>
      <c r="H798" s="174">
        <f>IFERROR(VLOOKUP(B798,'[1]ВОМ КГ-3 СОЭКС'!$C$3:$L$2063,10,0),"-")</f>
        <v>0</v>
      </c>
      <c r="I798" s="175" t="str">
        <f>IFERROR(VLOOKUP(B798,[2]Отгрузки!$B$313:$C$510,2,0),"-")</f>
        <v>-</v>
      </c>
      <c r="J798" s="176" t="str">
        <f t="shared" si="129"/>
        <v>-</v>
      </c>
      <c r="K798" s="179" t="str">
        <f>IFERROR(VLOOKUP(B798,'[3]08.10.25'!$B$305:$C$502,2,0),"-")</f>
        <v>-</v>
      </c>
      <c r="L798" s="180" t="str">
        <f t="shared" si="120"/>
        <v>-</v>
      </c>
      <c r="M798" s="181" t="str">
        <f t="shared" si="121"/>
        <v>-</v>
      </c>
      <c r="N798" s="214" t="str">
        <f t="shared" si="122"/>
        <v>-</v>
      </c>
      <c r="O798" s="220">
        <f t="shared" si="123"/>
        <v>0</v>
      </c>
      <c r="P798" s="221">
        <f t="shared" si="124"/>
        <v>0</v>
      </c>
      <c r="Q798" s="217" t="str">
        <f>IFERROR(VLOOKUP(B798,'[4]Выполнение 1'!$B$7:$D$236,3,0),"-")</f>
        <v>-</v>
      </c>
      <c r="R798" s="178" t="str">
        <f t="shared" si="125"/>
        <v>-</v>
      </c>
      <c r="S798" s="177"/>
      <c r="T798" s="184">
        <f t="shared" si="126"/>
        <v>0</v>
      </c>
      <c r="U798" s="224">
        <v>2</v>
      </c>
      <c r="V798" s="241">
        <v>97.8</v>
      </c>
      <c r="W798" s="246">
        <v>2</v>
      </c>
      <c r="X798" s="246">
        <v>97.8</v>
      </c>
      <c r="Y798" s="247">
        <f t="shared" si="127"/>
        <v>0</v>
      </c>
      <c r="Z798" s="247">
        <f t="shared" si="128"/>
        <v>0</v>
      </c>
      <c r="AA798" s="227" t="str">
        <f>IFERROR(VLOOKUP(B798,[5]Поставка!$B$3:$AA$2063,26,0),"-")</f>
        <v>-</v>
      </c>
      <c r="AB798" s="229" t="str">
        <f>IFERROR(VLOOKUP(C798,'[6]Приложение №1'!$C$7:$F$124,4,0),"-")</f>
        <v>-</v>
      </c>
    </row>
    <row r="799" spans="1:28" s="207" customFormat="1" x14ac:dyDescent="0.25">
      <c r="A799" s="204" t="s">
        <v>697</v>
      </c>
      <c r="B799" s="205" t="s">
        <v>2200</v>
      </c>
      <c r="C799" s="205" t="s">
        <v>2201</v>
      </c>
      <c r="D799" s="204">
        <v>2</v>
      </c>
      <c r="E799" s="206">
        <v>43.2</v>
      </c>
      <c r="F799" s="206">
        <v>86.4</v>
      </c>
      <c r="G799" s="173">
        <f>IFERROR(VLOOKUP(B799,'[1]ВОМ КГ-3 СОЭКС'!$C$3:$K$2063,9,0),"-")</f>
        <v>0</v>
      </c>
      <c r="H799" s="174">
        <f>IFERROR(VLOOKUP(B799,'[1]ВОМ КГ-3 СОЭКС'!$C$3:$L$2063,10,0),"-")</f>
        <v>0</v>
      </c>
      <c r="I799" s="175" t="str">
        <f>IFERROR(VLOOKUP(B799,[2]Отгрузки!$B$313:$C$510,2,0),"-")</f>
        <v>-</v>
      </c>
      <c r="J799" s="176" t="str">
        <f t="shared" si="129"/>
        <v>-</v>
      </c>
      <c r="K799" s="179" t="str">
        <f>IFERROR(VLOOKUP(B799,'[3]08.10.25'!$B$305:$C$502,2,0),"-")</f>
        <v>-</v>
      </c>
      <c r="L799" s="180" t="str">
        <f t="shared" si="120"/>
        <v>-</v>
      </c>
      <c r="M799" s="181" t="str">
        <f t="shared" si="121"/>
        <v>-</v>
      </c>
      <c r="N799" s="214" t="str">
        <f t="shared" si="122"/>
        <v>-</v>
      </c>
      <c r="O799" s="220">
        <f t="shared" si="123"/>
        <v>0</v>
      </c>
      <c r="P799" s="221">
        <f t="shared" si="124"/>
        <v>0</v>
      </c>
      <c r="Q799" s="217" t="str">
        <f>IFERROR(VLOOKUP(B799,'[4]Выполнение 1'!$B$7:$D$236,3,0),"-")</f>
        <v>-</v>
      </c>
      <c r="R799" s="178" t="str">
        <f t="shared" si="125"/>
        <v>-</v>
      </c>
      <c r="S799" s="177"/>
      <c r="T799" s="184">
        <f t="shared" si="126"/>
        <v>0</v>
      </c>
      <c r="U799" s="224">
        <v>2</v>
      </c>
      <c r="V799" s="241">
        <v>86.4</v>
      </c>
      <c r="W799" s="246">
        <v>2</v>
      </c>
      <c r="X799" s="246">
        <v>86.4</v>
      </c>
      <c r="Y799" s="247">
        <f t="shared" si="127"/>
        <v>0</v>
      </c>
      <c r="Z799" s="247">
        <f t="shared" si="128"/>
        <v>0</v>
      </c>
      <c r="AA799" s="227" t="str">
        <f>IFERROR(VLOOKUP(B799,[5]Поставка!$B$3:$AA$2063,26,0),"-")</f>
        <v>-</v>
      </c>
      <c r="AB799" s="229" t="str">
        <f>IFERROR(VLOOKUP(C799,'[6]Приложение №1'!$C$7:$F$124,4,0),"-")</f>
        <v>-</v>
      </c>
    </row>
    <row r="800" spans="1:28" s="207" customFormat="1" x14ac:dyDescent="0.25">
      <c r="A800" s="204" t="s">
        <v>700</v>
      </c>
      <c r="B800" s="205" t="s">
        <v>2202</v>
      </c>
      <c r="C800" s="205" t="s">
        <v>2203</v>
      </c>
      <c r="D800" s="204">
        <v>2</v>
      </c>
      <c r="E800" s="206">
        <v>82.4</v>
      </c>
      <c r="F800" s="206">
        <v>164.8</v>
      </c>
      <c r="G800" s="173">
        <f>IFERROR(VLOOKUP(B800,'[1]ВОМ КГ-3 СОЭКС'!$C$3:$K$2063,9,0),"-")</f>
        <v>0</v>
      </c>
      <c r="H800" s="174">
        <f>IFERROR(VLOOKUP(B800,'[1]ВОМ КГ-3 СОЭКС'!$C$3:$L$2063,10,0),"-")</f>
        <v>0</v>
      </c>
      <c r="I800" s="175" t="str">
        <f>IFERROR(VLOOKUP(B800,[2]Отгрузки!$B$313:$C$510,2,0),"-")</f>
        <v>-</v>
      </c>
      <c r="J800" s="176" t="str">
        <f t="shared" si="129"/>
        <v>-</v>
      </c>
      <c r="K800" s="179" t="str">
        <f>IFERROR(VLOOKUP(B800,'[3]08.10.25'!$B$305:$C$502,2,0),"-")</f>
        <v>-</v>
      </c>
      <c r="L800" s="180" t="str">
        <f t="shared" si="120"/>
        <v>-</v>
      </c>
      <c r="M800" s="181" t="str">
        <f t="shared" si="121"/>
        <v>-</v>
      </c>
      <c r="N800" s="214" t="str">
        <f t="shared" si="122"/>
        <v>-</v>
      </c>
      <c r="O800" s="220">
        <f t="shared" si="123"/>
        <v>0</v>
      </c>
      <c r="P800" s="221">
        <f t="shared" si="124"/>
        <v>0</v>
      </c>
      <c r="Q800" s="217" t="str">
        <f>IFERROR(VLOOKUP(B800,'[4]Выполнение 1'!$B$7:$D$236,3,0),"-")</f>
        <v>-</v>
      </c>
      <c r="R800" s="178" t="str">
        <f t="shared" si="125"/>
        <v>-</v>
      </c>
      <c r="S800" s="177"/>
      <c r="T800" s="184">
        <f t="shared" si="126"/>
        <v>0</v>
      </c>
      <c r="U800" s="224">
        <v>2</v>
      </c>
      <c r="V800" s="241">
        <v>164.8</v>
      </c>
      <c r="W800" s="246">
        <v>2</v>
      </c>
      <c r="X800" s="246">
        <v>164.8</v>
      </c>
      <c r="Y800" s="247">
        <f t="shared" si="127"/>
        <v>0</v>
      </c>
      <c r="Z800" s="247">
        <f t="shared" si="128"/>
        <v>0</v>
      </c>
      <c r="AA800" s="227" t="str">
        <f>IFERROR(VLOOKUP(B800,[5]Поставка!$B$3:$AA$2063,26,0),"-")</f>
        <v>-</v>
      </c>
      <c r="AB800" s="229" t="str">
        <f>IFERROR(VLOOKUP(C800,'[6]Приложение №1'!$C$7:$F$124,4,0),"-")</f>
        <v>-</v>
      </c>
    </row>
    <row r="801" spans="1:28" s="207" customFormat="1" x14ac:dyDescent="0.25">
      <c r="A801" s="204" t="s">
        <v>703</v>
      </c>
      <c r="B801" s="205" t="s">
        <v>2204</v>
      </c>
      <c r="C801" s="205" t="s">
        <v>2205</v>
      </c>
      <c r="D801" s="204">
        <v>2</v>
      </c>
      <c r="E801" s="206">
        <v>54.2</v>
      </c>
      <c r="F801" s="206">
        <v>108.4</v>
      </c>
      <c r="G801" s="173">
        <f>IFERROR(VLOOKUP(B801,'[1]ВОМ КГ-3 СОЭКС'!$C$3:$K$2063,9,0),"-")</f>
        <v>0</v>
      </c>
      <c r="H801" s="174">
        <f>IFERROR(VLOOKUP(B801,'[1]ВОМ КГ-3 СОЭКС'!$C$3:$L$2063,10,0),"-")</f>
        <v>0</v>
      </c>
      <c r="I801" s="175" t="str">
        <f>IFERROR(VLOOKUP(B801,[2]Отгрузки!$B$313:$C$510,2,0),"-")</f>
        <v>-</v>
      </c>
      <c r="J801" s="176" t="str">
        <f t="shared" si="129"/>
        <v>-</v>
      </c>
      <c r="K801" s="179" t="str">
        <f>IFERROR(VLOOKUP(B801,'[3]08.10.25'!$B$305:$C$502,2,0),"-")</f>
        <v>-</v>
      </c>
      <c r="L801" s="180" t="str">
        <f t="shared" si="120"/>
        <v>-</v>
      </c>
      <c r="M801" s="181" t="str">
        <f t="shared" si="121"/>
        <v>-</v>
      </c>
      <c r="N801" s="214" t="str">
        <f t="shared" si="122"/>
        <v>-</v>
      </c>
      <c r="O801" s="220">
        <f t="shared" si="123"/>
        <v>0</v>
      </c>
      <c r="P801" s="221">
        <f t="shared" si="124"/>
        <v>0</v>
      </c>
      <c r="Q801" s="217" t="str">
        <f>IFERROR(VLOOKUP(B801,'[4]Выполнение 1'!$B$7:$D$236,3,0),"-")</f>
        <v>-</v>
      </c>
      <c r="R801" s="178" t="str">
        <f t="shared" si="125"/>
        <v>-</v>
      </c>
      <c r="S801" s="177"/>
      <c r="T801" s="184">
        <f t="shared" si="126"/>
        <v>0</v>
      </c>
      <c r="U801" s="224">
        <v>2</v>
      </c>
      <c r="V801" s="241">
        <v>108.4</v>
      </c>
      <c r="W801" s="246">
        <v>2</v>
      </c>
      <c r="X801" s="246">
        <v>108.4</v>
      </c>
      <c r="Y801" s="247">
        <f t="shared" si="127"/>
        <v>0</v>
      </c>
      <c r="Z801" s="247">
        <f t="shared" si="128"/>
        <v>0</v>
      </c>
      <c r="AA801" s="227" t="str">
        <f>IFERROR(VLOOKUP(B801,[5]Поставка!$B$3:$AA$2063,26,0),"-")</f>
        <v>-</v>
      </c>
      <c r="AB801" s="229" t="str">
        <f>IFERROR(VLOOKUP(C801,'[6]Приложение №1'!$C$7:$F$124,4,0),"-")</f>
        <v>-</v>
      </c>
    </row>
    <row r="802" spans="1:28" s="207" customFormat="1" x14ac:dyDescent="0.25">
      <c r="A802" s="204" t="s">
        <v>706</v>
      </c>
      <c r="B802" s="205" t="s">
        <v>2206</v>
      </c>
      <c r="C802" s="205" t="s">
        <v>2207</v>
      </c>
      <c r="D802" s="204">
        <v>2</v>
      </c>
      <c r="E802" s="206">
        <v>80.3</v>
      </c>
      <c r="F802" s="206">
        <v>160.6</v>
      </c>
      <c r="G802" s="173">
        <f>IFERROR(VLOOKUP(B802,'[1]ВОМ КГ-3 СОЭКС'!$C$3:$K$2063,9,0),"-")</f>
        <v>0</v>
      </c>
      <c r="H802" s="174">
        <f>IFERROR(VLOOKUP(B802,'[1]ВОМ КГ-3 СОЭКС'!$C$3:$L$2063,10,0),"-")</f>
        <v>0</v>
      </c>
      <c r="I802" s="175" t="str">
        <f>IFERROR(VLOOKUP(B802,[2]Отгрузки!$B$313:$C$510,2,0),"-")</f>
        <v>-</v>
      </c>
      <c r="J802" s="176" t="str">
        <f t="shared" si="129"/>
        <v>-</v>
      </c>
      <c r="K802" s="179" t="str">
        <f>IFERROR(VLOOKUP(B802,'[3]08.10.25'!$B$305:$C$502,2,0),"-")</f>
        <v>-</v>
      </c>
      <c r="L802" s="180" t="str">
        <f t="shared" si="120"/>
        <v>-</v>
      </c>
      <c r="M802" s="181" t="str">
        <f t="shared" si="121"/>
        <v>-</v>
      </c>
      <c r="N802" s="214" t="str">
        <f t="shared" si="122"/>
        <v>-</v>
      </c>
      <c r="O802" s="220">
        <f t="shared" si="123"/>
        <v>0</v>
      </c>
      <c r="P802" s="221">
        <f t="shared" si="124"/>
        <v>0</v>
      </c>
      <c r="Q802" s="217" t="str">
        <f>IFERROR(VLOOKUP(B802,'[4]Выполнение 1'!$B$7:$D$236,3,0),"-")</f>
        <v>-</v>
      </c>
      <c r="R802" s="178" t="str">
        <f t="shared" si="125"/>
        <v>-</v>
      </c>
      <c r="S802" s="177"/>
      <c r="T802" s="184">
        <f t="shared" si="126"/>
        <v>0</v>
      </c>
      <c r="U802" s="224">
        <v>2</v>
      </c>
      <c r="V802" s="241">
        <v>160.6</v>
      </c>
      <c r="W802" s="246">
        <v>2</v>
      </c>
      <c r="X802" s="246">
        <v>160.6</v>
      </c>
      <c r="Y802" s="247">
        <f t="shared" si="127"/>
        <v>0</v>
      </c>
      <c r="Z802" s="247">
        <f t="shared" si="128"/>
        <v>0</v>
      </c>
      <c r="AA802" s="227" t="str">
        <f>IFERROR(VLOOKUP(B802,[5]Поставка!$B$3:$AA$2063,26,0),"-")</f>
        <v>-</v>
      </c>
      <c r="AB802" s="229" t="str">
        <f>IFERROR(VLOOKUP(C802,'[6]Приложение №1'!$C$7:$F$124,4,0),"-")</f>
        <v>-</v>
      </c>
    </row>
    <row r="803" spans="1:28" s="207" customFormat="1" x14ac:dyDescent="0.25">
      <c r="A803" s="204" t="s">
        <v>709</v>
      </c>
      <c r="B803" s="205" t="s">
        <v>2208</v>
      </c>
      <c r="C803" s="205" t="s">
        <v>2209</v>
      </c>
      <c r="D803" s="204">
        <v>2</v>
      </c>
      <c r="E803" s="206">
        <v>73.900000000000006</v>
      </c>
      <c r="F803" s="206">
        <v>147.80000000000001</v>
      </c>
      <c r="G803" s="173">
        <f>IFERROR(VLOOKUP(B803,'[1]ВОМ КГ-3 СОЭКС'!$C$3:$K$2063,9,0),"-")</f>
        <v>0</v>
      </c>
      <c r="H803" s="174">
        <f>IFERROR(VLOOKUP(B803,'[1]ВОМ КГ-3 СОЭКС'!$C$3:$L$2063,10,0),"-")</f>
        <v>0</v>
      </c>
      <c r="I803" s="175" t="str">
        <f>IFERROR(VLOOKUP(B803,[2]Отгрузки!$B$313:$C$510,2,0),"-")</f>
        <v>-</v>
      </c>
      <c r="J803" s="176" t="str">
        <f t="shared" si="129"/>
        <v>-</v>
      </c>
      <c r="K803" s="179" t="str">
        <f>IFERROR(VLOOKUP(B803,'[3]08.10.25'!$B$305:$C$502,2,0),"-")</f>
        <v>-</v>
      </c>
      <c r="L803" s="180" t="str">
        <f t="shared" si="120"/>
        <v>-</v>
      </c>
      <c r="M803" s="181" t="str">
        <f t="shared" si="121"/>
        <v>-</v>
      </c>
      <c r="N803" s="214" t="str">
        <f t="shared" si="122"/>
        <v>-</v>
      </c>
      <c r="O803" s="220">
        <f t="shared" si="123"/>
        <v>0</v>
      </c>
      <c r="P803" s="221">
        <f t="shared" si="124"/>
        <v>0</v>
      </c>
      <c r="Q803" s="217" t="str">
        <f>IFERROR(VLOOKUP(B803,'[4]Выполнение 1'!$B$7:$D$236,3,0),"-")</f>
        <v>-</v>
      </c>
      <c r="R803" s="178" t="str">
        <f t="shared" si="125"/>
        <v>-</v>
      </c>
      <c r="S803" s="177"/>
      <c r="T803" s="184">
        <f t="shared" si="126"/>
        <v>0</v>
      </c>
      <c r="U803" s="224">
        <v>2</v>
      </c>
      <c r="V803" s="241">
        <v>147.80000000000001</v>
      </c>
      <c r="W803" s="246">
        <v>2</v>
      </c>
      <c r="X803" s="246">
        <v>147.80000000000001</v>
      </c>
      <c r="Y803" s="247">
        <f t="shared" si="127"/>
        <v>0</v>
      </c>
      <c r="Z803" s="247">
        <f t="shared" si="128"/>
        <v>0</v>
      </c>
      <c r="AA803" s="227" t="str">
        <f>IFERROR(VLOOKUP(B803,[5]Поставка!$B$3:$AA$2063,26,0),"-")</f>
        <v>-</v>
      </c>
      <c r="AB803" s="229" t="str">
        <f>IFERROR(VLOOKUP(C803,'[6]Приложение №1'!$C$7:$F$124,4,0),"-")</f>
        <v>-</v>
      </c>
    </row>
    <row r="804" spans="1:28" s="207" customFormat="1" x14ac:dyDescent="0.25">
      <c r="A804" s="204" t="s">
        <v>712</v>
      </c>
      <c r="B804" s="205" t="s">
        <v>2210</v>
      </c>
      <c r="C804" s="205" t="s">
        <v>2211</v>
      </c>
      <c r="D804" s="204">
        <v>2</v>
      </c>
      <c r="E804" s="206">
        <v>36.700000000000003</v>
      </c>
      <c r="F804" s="206">
        <v>73.400000000000006</v>
      </c>
      <c r="G804" s="173">
        <f>IFERROR(VLOOKUP(B804,'[1]ВОМ КГ-3 СОЭКС'!$C$3:$K$2063,9,0),"-")</f>
        <v>0</v>
      </c>
      <c r="H804" s="174">
        <f>IFERROR(VLOOKUP(B804,'[1]ВОМ КГ-3 СОЭКС'!$C$3:$L$2063,10,0),"-")</f>
        <v>0</v>
      </c>
      <c r="I804" s="175" t="str">
        <f>IFERROR(VLOOKUP(B804,[2]Отгрузки!$B$313:$C$510,2,0),"-")</f>
        <v>-</v>
      </c>
      <c r="J804" s="176" t="str">
        <f t="shared" si="129"/>
        <v>-</v>
      </c>
      <c r="K804" s="179" t="str">
        <f>IFERROR(VLOOKUP(B804,'[3]08.10.25'!$B$305:$C$502,2,0),"-")</f>
        <v>-</v>
      </c>
      <c r="L804" s="180" t="str">
        <f t="shared" si="120"/>
        <v>-</v>
      </c>
      <c r="M804" s="181" t="str">
        <f t="shared" si="121"/>
        <v>-</v>
      </c>
      <c r="N804" s="214" t="str">
        <f t="shared" si="122"/>
        <v>-</v>
      </c>
      <c r="O804" s="220">
        <f t="shared" si="123"/>
        <v>0</v>
      </c>
      <c r="P804" s="221">
        <f t="shared" si="124"/>
        <v>0</v>
      </c>
      <c r="Q804" s="217" t="str">
        <f>IFERROR(VLOOKUP(B804,'[4]Выполнение 1'!$B$7:$D$236,3,0),"-")</f>
        <v>-</v>
      </c>
      <c r="R804" s="178" t="str">
        <f t="shared" si="125"/>
        <v>-</v>
      </c>
      <c r="S804" s="177"/>
      <c r="T804" s="184">
        <f t="shared" si="126"/>
        <v>0</v>
      </c>
      <c r="U804" s="224">
        <v>2</v>
      </c>
      <c r="V804" s="241">
        <v>73.400000000000006</v>
      </c>
      <c r="W804" s="246">
        <v>2</v>
      </c>
      <c r="X804" s="246">
        <v>73.400000000000006</v>
      </c>
      <c r="Y804" s="247">
        <f t="shared" si="127"/>
        <v>0</v>
      </c>
      <c r="Z804" s="247">
        <f t="shared" si="128"/>
        <v>0</v>
      </c>
      <c r="AA804" s="227" t="str">
        <f>IFERROR(VLOOKUP(B804,[5]Поставка!$B$3:$AA$2063,26,0),"-")</f>
        <v>-</v>
      </c>
      <c r="AB804" s="229" t="str">
        <f>IFERROR(VLOOKUP(C804,'[6]Приложение №1'!$C$7:$F$124,4,0),"-")</f>
        <v>-</v>
      </c>
    </row>
    <row r="805" spans="1:28" s="207" customFormat="1" x14ac:dyDescent="0.25">
      <c r="A805" s="204" t="s">
        <v>715</v>
      </c>
      <c r="B805" s="205" t="s">
        <v>2212</v>
      </c>
      <c r="C805" s="205" t="s">
        <v>2213</v>
      </c>
      <c r="D805" s="204">
        <v>2</v>
      </c>
      <c r="E805" s="206">
        <v>208.5</v>
      </c>
      <c r="F805" s="206">
        <v>417</v>
      </c>
      <c r="G805" s="173">
        <f>IFERROR(VLOOKUP(B805,'[1]ВОМ КГ-3 СОЭКС'!$C$3:$K$2063,9,0),"-")</f>
        <v>0</v>
      </c>
      <c r="H805" s="174">
        <f>IFERROR(VLOOKUP(B805,'[1]ВОМ КГ-3 СОЭКС'!$C$3:$L$2063,10,0),"-")</f>
        <v>0</v>
      </c>
      <c r="I805" s="175" t="str">
        <f>IFERROR(VLOOKUP(B805,[2]Отгрузки!$B$313:$C$510,2,0),"-")</f>
        <v>-</v>
      </c>
      <c r="J805" s="176" t="str">
        <f t="shared" si="129"/>
        <v>-</v>
      </c>
      <c r="K805" s="179" t="str">
        <f>IFERROR(VLOOKUP(B805,'[3]08.10.25'!$B$305:$C$502,2,0),"-")</f>
        <v>-</v>
      </c>
      <c r="L805" s="180" t="str">
        <f t="shared" si="120"/>
        <v>-</v>
      </c>
      <c r="M805" s="181" t="str">
        <f t="shared" si="121"/>
        <v>-</v>
      </c>
      <c r="N805" s="214" t="str">
        <f t="shared" si="122"/>
        <v>-</v>
      </c>
      <c r="O805" s="220">
        <f t="shared" si="123"/>
        <v>0</v>
      </c>
      <c r="P805" s="221">
        <f t="shared" si="124"/>
        <v>0</v>
      </c>
      <c r="Q805" s="217" t="str">
        <f>IFERROR(VLOOKUP(B805,'[4]Выполнение 1'!$B$7:$D$236,3,0),"-")</f>
        <v>-</v>
      </c>
      <c r="R805" s="178" t="str">
        <f t="shared" si="125"/>
        <v>-</v>
      </c>
      <c r="S805" s="177"/>
      <c r="T805" s="184">
        <f t="shared" si="126"/>
        <v>0</v>
      </c>
      <c r="U805" s="224">
        <v>2</v>
      </c>
      <c r="V805" s="241">
        <v>417</v>
      </c>
      <c r="W805" s="246">
        <v>2</v>
      </c>
      <c r="X805" s="246">
        <v>417</v>
      </c>
      <c r="Y805" s="247">
        <f t="shared" si="127"/>
        <v>0</v>
      </c>
      <c r="Z805" s="247">
        <f t="shared" si="128"/>
        <v>0</v>
      </c>
      <c r="AA805" s="227" t="str">
        <f>IFERROR(VLOOKUP(B805,[5]Поставка!$B$3:$AA$2063,26,0),"-")</f>
        <v>-</v>
      </c>
      <c r="AB805" s="229" t="str">
        <f>IFERROR(VLOOKUP(C805,'[6]Приложение №1'!$C$7:$F$124,4,0),"-")</f>
        <v>-</v>
      </c>
    </row>
    <row r="806" spans="1:28" s="207" customFormat="1" x14ac:dyDescent="0.25">
      <c r="A806" s="204" t="s">
        <v>718</v>
      </c>
      <c r="B806" s="205" t="s">
        <v>2214</v>
      </c>
      <c r="C806" s="205" t="s">
        <v>2215</v>
      </c>
      <c r="D806" s="204">
        <v>2</v>
      </c>
      <c r="E806" s="206">
        <v>69.7</v>
      </c>
      <c r="F806" s="206">
        <v>139.4</v>
      </c>
      <c r="G806" s="173">
        <f>IFERROR(VLOOKUP(B806,'[1]ВОМ КГ-3 СОЭКС'!$C$3:$K$2063,9,0),"-")</f>
        <v>0</v>
      </c>
      <c r="H806" s="174">
        <f>IFERROR(VLOOKUP(B806,'[1]ВОМ КГ-3 СОЭКС'!$C$3:$L$2063,10,0),"-")</f>
        <v>0</v>
      </c>
      <c r="I806" s="175" t="str">
        <f>IFERROR(VLOOKUP(B806,[2]Отгрузки!$B$313:$C$510,2,0),"-")</f>
        <v>-</v>
      </c>
      <c r="J806" s="176" t="str">
        <f t="shared" si="129"/>
        <v>-</v>
      </c>
      <c r="K806" s="179" t="str">
        <f>IFERROR(VLOOKUP(B806,'[3]08.10.25'!$B$305:$C$502,2,0),"-")</f>
        <v>-</v>
      </c>
      <c r="L806" s="180" t="str">
        <f t="shared" si="120"/>
        <v>-</v>
      </c>
      <c r="M806" s="181" t="str">
        <f t="shared" si="121"/>
        <v>-</v>
      </c>
      <c r="N806" s="214" t="str">
        <f t="shared" si="122"/>
        <v>-</v>
      </c>
      <c r="O806" s="220">
        <f t="shared" si="123"/>
        <v>0</v>
      </c>
      <c r="P806" s="221">
        <f t="shared" si="124"/>
        <v>0</v>
      </c>
      <c r="Q806" s="217" t="str">
        <f>IFERROR(VLOOKUP(B806,'[4]Выполнение 1'!$B$7:$D$236,3,0),"-")</f>
        <v>-</v>
      </c>
      <c r="R806" s="178" t="str">
        <f t="shared" si="125"/>
        <v>-</v>
      </c>
      <c r="S806" s="177"/>
      <c r="T806" s="184">
        <f t="shared" si="126"/>
        <v>0</v>
      </c>
      <c r="U806" s="224">
        <v>2</v>
      </c>
      <c r="V806" s="241">
        <v>139.4</v>
      </c>
      <c r="W806" s="246">
        <v>2</v>
      </c>
      <c r="X806" s="246">
        <v>139.4</v>
      </c>
      <c r="Y806" s="247">
        <f t="shared" si="127"/>
        <v>0</v>
      </c>
      <c r="Z806" s="247">
        <f t="shared" si="128"/>
        <v>0</v>
      </c>
      <c r="AA806" s="227" t="str">
        <f>IFERROR(VLOOKUP(B806,[5]Поставка!$B$3:$AA$2063,26,0),"-")</f>
        <v>-</v>
      </c>
      <c r="AB806" s="229" t="str">
        <f>IFERROR(VLOOKUP(C806,'[6]Приложение №1'!$C$7:$F$124,4,0),"-")</f>
        <v>-</v>
      </c>
    </row>
    <row r="807" spans="1:28" s="207" customFormat="1" x14ac:dyDescent="0.25">
      <c r="A807" s="204" t="s">
        <v>721</v>
      </c>
      <c r="B807" s="205" t="s">
        <v>2216</v>
      </c>
      <c r="C807" s="205" t="s">
        <v>2217</v>
      </c>
      <c r="D807" s="204">
        <v>2</v>
      </c>
      <c r="E807" s="206">
        <v>41.8</v>
      </c>
      <c r="F807" s="206">
        <v>83.6</v>
      </c>
      <c r="G807" s="173">
        <f>IFERROR(VLOOKUP(B807,'[1]ВОМ КГ-3 СОЭКС'!$C$3:$K$2063,9,0),"-")</f>
        <v>0</v>
      </c>
      <c r="H807" s="174">
        <f>IFERROR(VLOOKUP(B807,'[1]ВОМ КГ-3 СОЭКС'!$C$3:$L$2063,10,0),"-")</f>
        <v>0</v>
      </c>
      <c r="I807" s="175" t="str">
        <f>IFERROR(VLOOKUP(B807,[2]Отгрузки!$B$313:$C$510,2,0),"-")</f>
        <v>-</v>
      </c>
      <c r="J807" s="176" t="str">
        <f t="shared" si="129"/>
        <v>-</v>
      </c>
      <c r="K807" s="179" t="str">
        <f>IFERROR(VLOOKUP(B807,'[3]08.10.25'!$B$305:$C$502,2,0),"-")</f>
        <v>-</v>
      </c>
      <c r="L807" s="180" t="str">
        <f t="shared" si="120"/>
        <v>-</v>
      </c>
      <c r="M807" s="181" t="str">
        <f t="shared" si="121"/>
        <v>-</v>
      </c>
      <c r="N807" s="214" t="str">
        <f t="shared" si="122"/>
        <v>-</v>
      </c>
      <c r="O807" s="220">
        <f t="shared" si="123"/>
        <v>0</v>
      </c>
      <c r="P807" s="221">
        <f t="shared" si="124"/>
        <v>0</v>
      </c>
      <c r="Q807" s="217" t="str">
        <f>IFERROR(VLOOKUP(B807,'[4]Выполнение 1'!$B$7:$D$236,3,0),"-")</f>
        <v>-</v>
      </c>
      <c r="R807" s="178" t="str">
        <f t="shared" si="125"/>
        <v>-</v>
      </c>
      <c r="S807" s="177"/>
      <c r="T807" s="184">
        <f t="shared" si="126"/>
        <v>0</v>
      </c>
      <c r="U807" s="224">
        <v>2</v>
      </c>
      <c r="V807" s="241">
        <v>83.6</v>
      </c>
      <c r="W807" s="246">
        <v>2</v>
      </c>
      <c r="X807" s="246">
        <v>83.6</v>
      </c>
      <c r="Y807" s="247">
        <f t="shared" si="127"/>
        <v>0</v>
      </c>
      <c r="Z807" s="247">
        <f t="shared" si="128"/>
        <v>0</v>
      </c>
      <c r="AA807" s="227" t="str">
        <f>IFERROR(VLOOKUP(B807,[5]Поставка!$B$3:$AA$2063,26,0),"-")</f>
        <v>-</v>
      </c>
      <c r="AB807" s="229" t="str">
        <f>IFERROR(VLOOKUP(C807,'[6]Приложение №1'!$C$7:$F$124,4,0),"-")</f>
        <v>-</v>
      </c>
    </row>
    <row r="808" spans="1:28" s="207" customFormat="1" x14ac:dyDescent="0.25">
      <c r="A808" s="204" t="s">
        <v>724</v>
      </c>
      <c r="B808" s="205" t="s">
        <v>2218</v>
      </c>
      <c r="C808" s="205" t="s">
        <v>2219</v>
      </c>
      <c r="D808" s="204">
        <v>2</v>
      </c>
      <c r="E808" s="206">
        <v>64.400000000000006</v>
      </c>
      <c r="F808" s="206">
        <v>128.80000000000001</v>
      </c>
      <c r="G808" s="173">
        <f>IFERROR(VLOOKUP(B808,'[1]ВОМ КГ-3 СОЭКС'!$C$3:$K$2063,9,0),"-")</f>
        <v>0</v>
      </c>
      <c r="H808" s="174">
        <f>IFERROR(VLOOKUP(B808,'[1]ВОМ КГ-3 СОЭКС'!$C$3:$L$2063,10,0),"-")</f>
        <v>0</v>
      </c>
      <c r="I808" s="175" t="str">
        <f>IFERROR(VLOOKUP(B808,[2]Отгрузки!$B$313:$C$510,2,0),"-")</f>
        <v>-</v>
      </c>
      <c r="J808" s="176" t="str">
        <f t="shared" si="129"/>
        <v>-</v>
      </c>
      <c r="K808" s="179" t="str">
        <f>IFERROR(VLOOKUP(B808,'[3]08.10.25'!$B$305:$C$502,2,0),"-")</f>
        <v>-</v>
      </c>
      <c r="L808" s="180" t="str">
        <f t="shared" si="120"/>
        <v>-</v>
      </c>
      <c r="M808" s="181" t="str">
        <f t="shared" si="121"/>
        <v>-</v>
      </c>
      <c r="N808" s="214" t="str">
        <f t="shared" si="122"/>
        <v>-</v>
      </c>
      <c r="O808" s="220">
        <f t="shared" si="123"/>
        <v>0</v>
      </c>
      <c r="P808" s="221">
        <f t="shared" si="124"/>
        <v>0</v>
      </c>
      <c r="Q808" s="217" t="str">
        <f>IFERROR(VLOOKUP(B808,'[4]Выполнение 1'!$B$7:$D$236,3,0),"-")</f>
        <v>-</v>
      </c>
      <c r="R808" s="178" t="str">
        <f t="shared" si="125"/>
        <v>-</v>
      </c>
      <c r="S808" s="177"/>
      <c r="T808" s="184">
        <f t="shared" si="126"/>
        <v>0</v>
      </c>
      <c r="U808" s="224">
        <v>2</v>
      </c>
      <c r="V808" s="241">
        <v>128.80000000000001</v>
      </c>
      <c r="W808" s="246">
        <v>2</v>
      </c>
      <c r="X808" s="246">
        <v>128.80000000000001</v>
      </c>
      <c r="Y808" s="247">
        <f t="shared" si="127"/>
        <v>0</v>
      </c>
      <c r="Z808" s="247">
        <f t="shared" si="128"/>
        <v>0</v>
      </c>
      <c r="AA808" s="227" t="str">
        <f>IFERROR(VLOOKUP(B808,[5]Поставка!$B$3:$AA$2063,26,0),"-")</f>
        <v>-</v>
      </c>
      <c r="AB808" s="229" t="str">
        <f>IFERROR(VLOOKUP(C808,'[6]Приложение №1'!$C$7:$F$124,4,0),"-")</f>
        <v>-</v>
      </c>
    </row>
    <row r="809" spans="1:28" s="207" customFormat="1" x14ac:dyDescent="0.25">
      <c r="A809" s="204" t="s">
        <v>727</v>
      </c>
      <c r="B809" s="205" t="s">
        <v>2220</v>
      </c>
      <c r="C809" s="205" t="s">
        <v>2221</v>
      </c>
      <c r="D809" s="204">
        <v>2</v>
      </c>
      <c r="E809" s="206">
        <v>66.8</v>
      </c>
      <c r="F809" s="206">
        <v>133.6</v>
      </c>
      <c r="G809" s="173">
        <f>IFERROR(VLOOKUP(B809,'[1]ВОМ КГ-3 СОЭКС'!$C$3:$K$2063,9,0),"-")</f>
        <v>0</v>
      </c>
      <c r="H809" s="174">
        <f>IFERROR(VLOOKUP(B809,'[1]ВОМ КГ-3 СОЭКС'!$C$3:$L$2063,10,0),"-")</f>
        <v>0</v>
      </c>
      <c r="I809" s="175" t="str">
        <f>IFERROR(VLOOKUP(B809,[2]Отгрузки!$B$313:$C$510,2,0),"-")</f>
        <v>-</v>
      </c>
      <c r="J809" s="176" t="str">
        <f t="shared" si="129"/>
        <v>-</v>
      </c>
      <c r="K809" s="179" t="str">
        <f>IFERROR(VLOOKUP(B809,'[3]08.10.25'!$B$305:$C$502,2,0),"-")</f>
        <v>-</v>
      </c>
      <c r="L809" s="180" t="str">
        <f t="shared" si="120"/>
        <v>-</v>
      </c>
      <c r="M809" s="181" t="str">
        <f t="shared" si="121"/>
        <v>-</v>
      </c>
      <c r="N809" s="214" t="str">
        <f t="shared" si="122"/>
        <v>-</v>
      </c>
      <c r="O809" s="220">
        <f t="shared" si="123"/>
        <v>0</v>
      </c>
      <c r="P809" s="221">
        <f t="shared" si="124"/>
        <v>0</v>
      </c>
      <c r="Q809" s="217" t="str">
        <f>IFERROR(VLOOKUP(B809,'[4]Выполнение 1'!$B$7:$D$236,3,0),"-")</f>
        <v>-</v>
      </c>
      <c r="R809" s="178" t="str">
        <f t="shared" si="125"/>
        <v>-</v>
      </c>
      <c r="S809" s="177"/>
      <c r="T809" s="184">
        <f t="shared" si="126"/>
        <v>0</v>
      </c>
      <c r="U809" s="224">
        <v>2</v>
      </c>
      <c r="V809" s="241">
        <v>133.6</v>
      </c>
      <c r="W809" s="246">
        <v>2</v>
      </c>
      <c r="X809" s="246">
        <v>133.6</v>
      </c>
      <c r="Y809" s="247">
        <f t="shared" si="127"/>
        <v>0</v>
      </c>
      <c r="Z809" s="247">
        <f t="shared" si="128"/>
        <v>0</v>
      </c>
      <c r="AA809" s="227" t="str">
        <f>IFERROR(VLOOKUP(B809,[5]Поставка!$B$3:$AA$2063,26,0),"-")</f>
        <v>-</v>
      </c>
      <c r="AB809" s="229" t="str">
        <f>IFERROR(VLOOKUP(C809,'[6]Приложение №1'!$C$7:$F$124,4,0),"-")</f>
        <v>-</v>
      </c>
    </row>
    <row r="810" spans="1:28" s="207" customFormat="1" x14ac:dyDescent="0.25">
      <c r="A810" s="204" t="s">
        <v>730</v>
      </c>
      <c r="B810" s="205" t="s">
        <v>2222</v>
      </c>
      <c r="C810" s="205" t="s">
        <v>2223</v>
      </c>
      <c r="D810" s="204">
        <v>2</v>
      </c>
      <c r="E810" s="206">
        <v>33.5</v>
      </c>
      <c r="F810" s="206">
        <v>67</v>
      </c>
      <c r="G810" s="173">
        <f>IFERROR(VLOOKUP(B810,'[1]ВОМ КГ-3 СОЭКС'!$C$3:$K$2063,9,0),"-")</f>
        <v>0</v>
      </c>
      <c r="H810" s="174">
        <f>IFERROR(VLOOKUP(B810,'[1]ВОМ КГ-3 СОЭКС'!$C$3:$L$2063,10,0),"-")</f>
        <v>0</v>
      </c>
      <c r="I810" s="175" t="str">
        <f>IFERROR(VLOOKUP(B810,[2]Отгрузки!$B$313:$C$510,2,0),"-")</f>
        <v>-</v>
      </c>
      <c r="J810" s="176" t="str">
        <f t="shared" si="129"/>
        <v>-</v>
      </c>
      <c r="K810" s="179" t="str">
        <f>IFERROR(VLOOKUP(B810,'[3]08.10.25'!$B$305:$C$502,2,0),"-")</f>
        <v>-</v>
      </c>
      <c r="L810" s="180" t="str">
        <f t="shared" si="120"/>
        <v>-</v>
      </c>
      <c r="M810" s="181" t="str">
        <f t="shared" si="121"/>
        <v>-</v>
      </c>
      <c r="N810" s="214" t="str">
        <f t="shared" si="122"/>
        <v>-</v>
      </c>
      <c r="O810" s="220">
        <f t="shared" si="123"/>
        <v>0</v>
      </c>
      <c r="P810" s="221">
        <f t="shared" si="124"/>
        <v>0</v>
      </c>
      <c r="Q810" s="217" t="str">
        <f>IFERROR(VLOOKUP(B810,'[4]Выполнение 1'!$B$7:$D$236,3,0),"-")</f>
        <v>-</v>
      </c>
      <c r="R810" s="178" t="str">
        <f t="shared" si="125"/>
        <v>-</v>
      </c>
      <c r="S810" s="177"/>
      <c r="T810" s="184">
        <f t="shared" si="126"/>
        <v>0</v>
      </c>
      <c r="U810" s="224">
        <v>2</v>
      </c>
      <c r="V810" s="241">
        <v>67</v>
      </c>
      <c r="W810" s="246">
        <v>2</v>
      </c>
      <c r="X810" s="246">
        <v>67</v>
      </c>
      <c r="Y810" s="247">
        <f t="shared" si="127"/>
        <v>0</v>
      </c>
      <c r="Z810" s="247">
        <f t="shared" si="128"/>
        <v>0</v>
      </c>
      <c r="AA810" s="227" t="str">
        <f>IFERROR(VLOOKUP(B810,[5]Поставка!$B$3:$AA$2063,26,0),"-")</f>
        <v>-</v>
      </c>
      <c r="AB810" s="229" t="str">
        <f>IFERROR(VLOOKUP(C810,'[6]Приложение №1'!$C$7:$F$124,4,0),"-")</f>
        <v>-</v>
      </c>
    </row>
    <row r="811" spans="1:28" s="207" customFormat="1" x14ac:dyDescent="0.25">
      <c r="A811" s="204" t="s">
        <v>733</v>
      </c>
      <c r="B811" s="205" t="s">
        <v>2224</v>
      </c>
      <c r="C811" s="205" t="s">
        <v>2225</v>
      </c>
      <c r="D811" s="204">
        <v>2</v>
      </c>
      <c r="E811" s="206">
        <v>49.7</v>
      </c>
      <c r="F811" s="206">
        <v>99.4</v>
      </c>
      <c r="G811" s="173">
        <f>IFERROR(VLOOKUP(B811,'[1]ВОМ КГ-3 СОЭКС'!$C$3:$K$2063,9,0),"-")</f>
        <v>0</v>
      </c>
      <c r="H811" s="174">
        <f>IFERROR(VLOOKUP(B811,'[1]ВОМ КГ-3 СОЭКС'!$C$3:$L$2063,10,0),"-")</f>
        <v>0</v>
      </c>
      <c r="I811" s="175" t="str">
        <f>IFERROR(VLOOKUP(B811,[2]Отгрузки!$B$313:$C$510,2,0),"-")</f>
        <v>-</v>
      </c>
      <c r="J811" s="176" t="str">
        <f t="shared" si="129"/>
        <v>-</v>
      </c>
      <c r="K811" s="179" t="str">
        <f>IFERROR(VLOOKUP(B811,'[3]08.10.25'!$B$305:$C$502,2,0),"-")</f>
        <v>-</v>
      </c>
      <c r="L811" s="180" t="str">
        <f t="shared" si="120"/>
        <v>-</v>
      </c>
      <c r="M811" s="181" t="str">
        <f t="shared" si="121"/>
        <v>-</v>
      </c>
      <c r="N811" s="214" t="str">
        <f t="shared" si="122"/>
        <v>-</v>
      </c>
      <c r="O811" s="220">
        <f t="shared" si="123"/>
        <v>0</v>
      </c>
      <c r="P811" s="221">
        <f t="shared" si="124"/>
        <v>0</v>
      </c>
      <c r="Q811" s="217" t="str">
        <f>IFERROR(VLOOKUP(B811,'[4]Выполнение 1'!$B$7:$D$236,3,0),"-")</f>
        <v>-</v>
      </c>
      <c r="R811" s="178" t="str">
        <f t="shared" si="125"/>
        <v>-</v>
      </c>
      <c r="S811" s="177"/>
      <c r="T811" s="184">
        <f t="shared" si="126"/>
        <v>0</v>
      </c>
      <c r="U811" s="224">
        <v>2</v>
      </c>
      <c r="V811" s="241">
        <v>99.4</v>
      </c>
      <c r="W811" s="246">
        <v>2</v>
      </c>
      <c r="X811" s="246">
        <v>99.4</v>
      </c>
      <c r="Y811" s="247">
        <f t="shared" si="127"/>
        <v>0</v>
      </c>
      <c r="Z811" s="247">
        <f t="shared" si="128"/>
        <v>0</v>
      </c>
      <c r="AA811" s="227" t="str">
        <f>IFERROR(VLOOKUP(B811,[5]Поставка!$B$3:$AA$2063,26,0),"-")</f>
        <v>-</v>
      </c>
      <c r="AB811" s="229" t="str">
        <f>IFERROR(VLOOKUP(C811,'[6]Приложение №1'!$C$7:$F$124,4,0),"-")</f>
        <v>-</v>
      </c>
    </row>
    <row r="812" spans="1:28" s="207" customFormat="1" x14ac:dyDescent="0.25">
      <c r="A812" s="204" t="s">
        <v>736</v>
      </c>
      <c r="B812" s="205" t="s">
        <v>2226</v>
      </c>
      <c r="C812" s="205" t="s">
        <v>2227</v>
      </c>
      <c r="D812" s="204">
        <v>2</v>
      </c>
      <c r="E812" s="206">
        <v>46.1</v>
      </c>
      <c r="F812" s="206">
        <v>92.2</v>
      </c>
      <c r="G812" s="173">
        <f>IFERROR(VLOOKUP(B812,'[1]ВОМ КГ-3 СОЭКС'!$C$3:$K$2063,9,0),"-")</f>
        <v>0</v>
      </c>
      <c r="H812" s="174">
        <f>IFERROR(VLOOKUP(B812,'[1]ВОМ КГ-3 СОЭКС'!$C$3:$L$2063,10,0),"-")</f>
        <v>0</v>
      </c>
      <c r="I812" s="175" t="str">
        <f>IFERROR(VLOOKUP(B812,[2]Отгрузки!$B$313:$C$510,2,0),"-")</f>
        <v>-</v>
      </c>
      <c r="J812" s="176" t="str">
        <f t="shared" si="129"/>
        <v>-</v>
      </c>
      <c r="K812" s="179" t="str">
        <f>IFERROR(VLOOKUP(B812,'[3]08.10.25'!$B$305:$C$502,2,0),"-")</f>
        <v>-</v>
      </c>
      <c r="L812" s="180" t="str">
        <f t="shared" si="120"/>
        <v>-</v>
      </c>
      <c r="M812" s="181" t="str">
        <f t="shared" si="121"/>
        <v>-</v>
      </c>
      <c r="N812" s="214" t="str">
        <f t="shared" si="122"/>
        <v>-</v>
      </c>
      <c r="O812" s="220">
        <f t="shared" si="123"/>
        <v>0</v>
      </c>
      <c r="P812" s="221">
        <f t="shared" si="124"/>
        <v>0</v>
      </c>
      <c r="Q812" s="217" t="str">
        <f>IFERROR(VLOOKUP(B812,'[4]Выполнение 1'!$B$7:$D$236,3,0),"-")</f>
        <v>-</v>
      </c>
      <c r="R812" s="178" t="str">
        <f t="shared" si="125"/>
        <v>-</v>
      </c>
      <c r="S812" s="177"/>
      <c r="T812" s="184">
        <f t="shared" si="126"/>
        <v>0</v>
      </c>
      <c r="U812" s="224">
        <v>2</v>
      </c>
      <c r="V812" s="241">
        <v>92.2</v>
      </c>
      <c r="W812" s="246">
        <v>2</v>
      </c>
      <c r="X812" s="246">
        <v>92.2</v>
      </c>
      <c r="Y812" s="247">
        <f t="shared" si="127"/>
        <v>0</v>
      </c>
      <c r="Z812" s="247">
        <f t="shared" si="128"/>
        <v>0</v>
      </c>
      <c r="AA812" s="227" t="str">
        <f>IFERROR(VLOOKUP(B812,[5]Поставка!$B$3:$AA$2063,26,0),"-")</f>
        <v>-</v>
      </c>
      <c r="AB812" s="229" t="str">
        <f>IFERROR(VLOOKUP(C812,'[6]Приложение №1'!$C$7:$F$124,4,0),"-")</f>
        <v>-</v>
      </c>
    </row>
    <row r="813" spans="1:28" s="207" customFormat="1" x14ac:dyDescent="0.25">
      <c r="A813" s="204" t="s">
        <v>739</v>
      </c>
      <c r="B813" s="205" t="s">
        <v>2228</v>
      </c>
      <c r="C813" s="205" t="s">
        <v>2229</v>
      </c>
      <c r="D813" s="204">
        <v>1</v>
      </c>
      <c r="E813" s="206">
        <v>45.3</v>
      </c>
      <c r="F813" s="206">
        <v>45.3</v>
      </c>
      <c r="G813" s="173">
        <f>IFERROR(VLOOKUP(B813,'[1]ВОМ КГ-3 СОЭКС'!$C$3:$K$2063,9,0),"-")</f>
        <v>0</v>
      </c>
      <c r="H813" s="174">
        <f>IFERROR(VLOOKUP(B813,'[1]ВОМ КГ-3 СОЭКС'!$C$3:$L$2063,10,0),"-")</f>
        <v>0</v>
      </c>
      <c r="I813" s="175" t="str">
        <f>IFERROR(VLOOKUP(B813,[2]Отгрузки!$B$313:$C$510,2,0),"-")</f>
        <v>-</v>
      </c>
      <c r="J813" s="176" t="str">
        <f t="shared" si="129"/>
        <v>-</v>
      </c>
      <c r="K813" s="179" t="str">
        <f>IFERROR(VLOOKUP(B813,'[3]08.10.25'!$B$305:$C$502,2,0),"-")</f>
        <v>-</v>
      </c>
      <c r="L813" s="180" t="str">
        <f t="shared" si="120"/>
        <v>-</v>
      </c>
      <c r="M813" s="181" t="str">
        <f t="shared" si="121"/>
        <v>-</v>
      </c>
      <c r="N813" s="214" t="str">
        <f t="shared" si="122"/>
        <v>-</v>
      </c>
      <c r="O813" s="220">
        <f t="shared" si="123"/>
        <v>0</v>
      </c>
      <c r="P813" s="221">
        <f t="shared" si="124"/>
        <v>0</v>
      </c>
      <c r="Q813" s="217" t="str">
        <f>IFERROR(VLOOKUP(B813,'[4]Выполнение 1'!$B$7:$D$236,3,0),"-")</f>
        <v>-</v>
      </c>
      <c r="R813" s="178" t="str">
        <f t="shared" si="125"/>
        <v>-</v>
      </c>
      <c r="S813" s="177"/>
      <c r="T813" s="184">
        <f t="shared" si="126"/>
        <v>0</v>
      </c>
      <c r="U813" s="224">
        <v>1</v>
      </c>
      <c r="V813" s="241">
        <v>45.3</v>
      </c>
      <c r="W813" s="246">
        <v>1</v>
      </c>
      <c r="X813" s="246">
        <v>45.3</v>
      </c>
      <c r="Y813" s="247">
        <f t="shared" si="127"/>
        <v>0</v>
      </c>
      <c r="Z813" s="247">
        <f t="shared" si="128"/>
        <v>0</v>
      </c>
      <c r="AA813" s="227" t="str">
        <f>IFERROR(VLOOKUP(B813,[5]Поставка!$B$3:$AA$2063,26,0),"-")</f>
        <v>-</v>
      </c>
      <c r="AB813" s="229" t="str">
        <f>IFERROR(VLOOKUP(C813,'[6]Приложение №1'!$C$7:$F$124,4,0),"-")</f>
        <v>-</v>
      </c>
    </row>
    <row r="814" spans="1:28" s="207" customFormat="1" x14ac:dyDescent="0.25">
      <c r="A814" s="204" t="s">
        <v>742</v>
      </c>
      <c r="B814" s="205" t="s">
        <v>2230</v>
      </c>
      <c r="C814" s="205" t="s">
        <v>2231</v>
      </c>
      <c r="D814" s="204">
        <v>0</v>
      </c>
      <c r="E814" s="206">
        <v>49</v>
      </c>
      <c r="F814" s="206">
        <v>0</v>
      </c>
      <c r="G814" s="173">
        <f>IFERROR(VLOOKUP(B814,'[1]ВОМ КГ-3 СОЭКС'!$C$3:$K$2063,9,0),"-")</f>
        <v>0</v>
      </c>
      <c r="H814" s="174">
        <f>IFERROR(VLOOKUP(B814,'[1]ВОМ КГ-3 СОЭКС'!$C$3:$L$2063,10,0),"-")</f>
        <v>0</v>
      </c>
      <c r="I814" s="175" t="str">
        <f>IFERROR(VLOOKUP(B814,[2]Отгрузки!$B$313:$C$510,2,0),"-")</f>
        <v>-</v>
      </c>
      <c r="J814" s="176" t="str">
        <f t="shared" si="129"/>
        <v>-</v>
      </c>
      <c r="K814" s="179" t="str">
        <f>IFERROR(VLOOKUP(B814,'[3]08.10.25'!$B$305:$C$502,2,0),"-")</f>
        <v>-</v>
      </c>
      <c r="L814" s="180" t="str">
        <f t="shared" si="120"/>
        <v>-</v>
      </c>
      <c r="M814" s="181" t="str">
        <f t="shared" si="121"/>
        <v>-</v>
      </c>
      <c r="N814" s="214" t="str">
        <f t="shared" si="122"/>
        <v>-</v>
      </c>
      <c r="O814" s="220">
        <f t="shared" si="123"/>
        <v>0</v>
      </c>
      <c r="P814" s="221">
        <f t="shared" si="124"/>
        <v>0</v>
      </c>
      <c r="Q814" s="217" t="str">
        <f>IFERROR(VLOOKUP(B814,'[4]Выполнение 1'!$B$7:$D$236,3,0),"-")</f>
        <v>-</v>
      </c>
      <c r="R814" s="178" t="str">
        <f t="shared" si="125"/>
        <v>-</v>
      </c>
      <c r="S814" s="177"/>
      <c r="T814" s="184">
        <f t="shared" si="126"/>
        <v>0</v>
      </c>
      <c r="U814" s="225">
        <v>0</v>
      </c>
      <c r="V814" s="242">
        <v>0</v>
      </c>
      <c r="W814" s="246" t="s">
        <v>5183</v>
      </c>
      <c r="X814" s="246" t="s">
        <v>5183</v>
      </c>
      <c r="Y814" s="248">
        <f t="shared" si="127"/>
        <v>0</v>
      </c>
      <c r="Z814" s="248">
        <f t="shared" si="128"/>
        <v>0</v>
      </c>
      <c r="AA814" s="227" t="str">
        <f>IFERROR(VLOOKUP(B814,[5]Поставка!$B$3:$AA$2063,26,0),"-")</f>
        <v>-</v>
      </c>
      <c r="AB814" s="229" t="str">
        <f>IFERROR(VLOOKUP(C814,'[6]Приложение №1'!$C$7:$F$124,4,0),"-")</f>
        <v>-</v>
      </c>
    </row>
    <row r="815" spans="1:28" s="207" customFormat="1" x14ac:dyDescent="0.25">
      <c r="A815" s="204" t="s">
        <v>745</v>
      </c>
      <c r="B815" s="205" t="s">
        <v>2232</v>
      </c>
      <c r="C815" s="205" t="s">
        <v>2233</v>
      </c>
      <c r="D815" s="204">
        <v>0</v>
      </c>
      <c r="E815" s="206">
        <v>47</v>
      </c>
      <c r="F815" s="206">
        <v>0</v>
      </c>
      <c r="G815" s="173">
        <f>IFERROR(VLOOKUP(B815,'[1]ВОМ КГ-3 СОЭКС'!$C$3:$K$2063,9,0),"-")</f>
        <v>0</v>
      </c>
      <c r="H815" s="174">
        <f>IFERROR(VLOOKUP(B815,'[1]ВОМ КГ-3 СОЭКС'!$C$3:$L$2063,10,0),"-")</f>
        <v>0</v>
      </c>
      <c r="I815" s="175" t="str">
        <f>IFERROR(VLOOKUP(B815,[2]Отгрузки!$B$313:$C$510,2,0),"-")</f>
        <v>-</v>
      </c>
      <c r="J815" s="176" t="str">
        <f t="shared" si="129"/>
        <v>-</v>
      </c>
      <c r="K815" s="179" t="str">
        <f>IFERROR(VLOOKUP(B815,'[3]08.10.25'!$B$305:$C$502,2,0),"-")</f>
        <v>-</v>
      </c>
      <c r="L815" s="180" t="str">
        <f t="shared" si="120"/>
        <v>-</v>
      </c>
      <c r="M815" s="181" t="str">
        <f t="shared" si="121"/>
        <v>-</v>
      </c>
      <c r="N815" s="214" t="str">
        <f t="shared" si="122"/>
        <v>-</v>
      </c>
      <c r="O815" s="220">
        <f t="shared" si="123"/>
        <v>0</v>
      </c>
      <c r="P815" s="221">
        <f t="shared" si="124"/>
        <v>0</v>
      </c>
      <c r="Q815" s="217" t="str">
        <f>IFERROR(VLOOKUP(B815,'[4]Выполнение 1'!$B$7:$D$236,3,0),"-")</f>
        <v>-</v>
      </c>
      <c r="R815" s="178" t="str">
        <f t="shared" si="125"/>
        <v>-</v>
      </c>
      <c r="S815" s="177"/>
      <c r="T815" s="184">
        <f t="shared" si="126"/>
        <v>0</v>
      </c>
      <c r="U815" s="225">
        <v>0</v>
      </c>
      <c r="V815" s="242">
        <v>0</v>
      </c>
      <c r="W815" s="246" t="s">
        <v>5183</v>
      </c>
      <c r="X815" s="246" t="s">
        <v>5183</v>
      </c>
      <c r="Y815" s="248">
        <f t="shared" si="127"/>
        <v>0</v>
      </c>
      <c r="Z815" s="248">
        <f t="shared" si="128"/>
        <v>0</v>
      </c>
      <c r="AA815" s="227" t="str">
        <f>IFERROR(VLOOKUP(B815,[5]Поставка!$B$3:$AA$2063,26,0),"-")</f>
        <v>-</v>
      </c>
      <c r="AB815" s="229" t="str">
        <f>IFERROR(VLOOKUP(C815,'[6]Приложение №1'!$C$7:$F$124,4,0),"-")</f>
        <v>-</v>
      </c>
    </row>
    <row r="816" spans="1:28" s="207" customFormat="1" x14ac:dyDescent="0.25">
      <c r="A816" s="204" t="s">
        <v>748</v>
      </c>
      <c r="B816" s="205" t="s">
        <v>2234</v>
      </c>
      <c r="C816" s="205" t="s">
        <v>2235</v>
      </c>
      <c r="D816" s="204">
        <v>0</v>
      </c>
      <c r="E816" s="206">
        <v>23.6</v>
      </c>
      <c r="F816" s="206">
        <v>0</v>
      </c>
      <c r="G816" s="173">
        <f>IFERROR(VLOOKUP(B816,'[1]ВОМ КГ-3 СОЭКС'!$C$3:$K$2063,9,0),"-")</f>
        <v>0</v>
      </c>
      <c r="H816" s="174">
        <f>IFERROR(VLOOKUP(B816,'[1]ВОМ КГ-3 СОЭКС'!$C$3:$L$2063,10,0),"-")</f>
        <v>0</v>
      </c>
      <c r="I816" s="175" t="str">
        <f>IFERROR(VLOOKUP(B816,[2]Отгрузки!$B$313:$C$510,2,0),"-")</f>
        <v>-</v>
      </c>
      <c r="J816" s="176" t="str">
        <f t="shared" si="129"/>
        <v>-</v>
      </c>
      <c r="K816" s="179" t="str">
        <f>IFERROR(VLOOKUP(B816,'[3]08.10.25'!$B$305:$C$502,2,0),"-")</f>
        <v>-</v>
      </c>
      <c r="L816" s="180" t="str">
        <f t="shared" si="120"/>
        <v>-</v>
      </c>
      <c r="M816" s="181" t="str">
        <f t="shared" si="121"/>
        <v>-</v>
      </c>
      <c r="N816" s="214" t="str">
        <f t="shared" si="122"/>
        <v>-</v>
      </c>
      <c r="O816" s="220">
        <f t="shared" si="123"/>
        <v>0</v>
      </c>
      <c r="P816" s="221">
        <f t="shared" si="124"/>
        <v>0</v>
      </c>
      <c r="Q816" s="217" t="str">
        <f>IFERROR(VLOOKUP(B816,'[4]Выполнение 1'!$B$7:$D$236,3,0),"-")</f>
        <v>-</v>
      </c>
      <c r="R816" s="178" t="str">
        <f t="shared" si="125"/>
        <v>-</v>
      </c>
      <c r="S816" s="177"/>
      <c r="T816" s="184">
        <f t="shared" si="126"/>
        <v>0</v>
      </c>
      <c r="U816" s="225">
        <v>0</v>
      </c>
      <c r="V816" s="242">
        <v>0</v>
      </c>
      <c r="W816" s="246" t="s">
        <v>5183</v>
      </c>
      <c r="X816" s="246" t="s">
        <v>5183</v>
      </c>
      <c r="Y816" s="248">
        <f t="shared" si="127"/>
        <v>0</v>
      </c>
      <c r="Z816" s="248">
        <f t="shared" si="128"/>
        <v>0</v>
      </c>
      <c r="AA816" s="227" t="str">
        <f>IFERROR(VLOOKUP(B816,[5]Поставка!$B$3:$AA$2063,26,0),"-")</f>
        <v>-</v>
      </c>
      <c r="AB816" s="229" t="str">
        <f>IFERROR(VLOOKUP(C816,'[6]Приложение №1'!$C$7:$F$124,4,0),"-")</f>
        <v>-</v>
      </c>
    </row>
    <row r="817" spans="1:28" s="207" customFormat="1" x14ac:dyDescent="0.25">
      <c r="A817" s="204" t="s">
        <v>751</v>
      </c>
      <c r="B817" s="205" t="s">
        <v>2236</v>
      </c>
      <c r="C817" s="205" t="s">
        <v>2237</v>
      </c>
      <c r="D817" s="204">
        <v>0</v>
      </c>
      <c r="E817" s="206">
        <v>22.9</v>
      </c>
      <c r="F817" s="206">
        <v>0</v>
      </c>
      <c r="G817" s="173">
        <f>IFERROR(VLOOKUP(B817,'[1]ВОМ КГ-3 СОЭКС'!$C$3:$K$2063,9,0),"-")</f>
        <v>0</v>
      </c>
      <c r="H817" s="174">
        <f>IFERROR(VLOOKUP(B817,'[1]ВОМ КГ-3 СОЭКС'!$C$3:$L$2063,10,0),"-")</f>
        <v>0</v>
      </c>
      <c r="I817" s="175" t="str">
        <f>IFERROR(VLOOKUP(B817,[2]Отгрузки!$B$313:$C$510,2,0),"-")</f>
        <v>-</v>
      </c>
      <c r="J817" s="176" t="str">
        <f t="shared" si="129"/>
        <v>-</v>
      </c>
      <c r="K817" s="179" t="str">
        <f>IFERROR(VLOOKUP(B817,'[3]08.10.25'!$B$305:$C$502,2,0),"-")</f>
        <v>-</v>
      </c>
      <c r="L817" s="180" t="str">
        <f t="shared" si="120"/>
        <v>-</v>
      </c>
      <c r="M817" s="181" t="str">
        <f t="shared" si="121"/>
        <v>-</v>
      </c>
      <c r="N817" s="214" t="str">
        <f t="shared" si="122"/>
        <v>-</v>
      </c>
      <c r="O817" s="220">
        <f t="shared" si="123"/>
        <v>0</v>
      </c>
      <c r="P817" s="221">
        <f t="shared" si="124"/>
        <v>0</v>
      </c>
      <c r="Q817" s="217" t="str">
        <f>IFERROR(VLOOKUP(B817,'[4]Выполнение 1'!$B$7:$D$236,3,0),"-")</f>
        <v>-</v>
      </c>
      <c r="R817" s="178" t="str">
        <f t="shared" si="125"/>
        <v>-</v>
      </c>
      <c r="S817" s="177"/>
      <c r="T817" s="184">
        <f t="shared" si="126"/>
        <v>0</v>
      </c>
      <c r="U817" s="225">
        <v>0</v>
      </c>
      <c r="V817" s="242">
        <v>0</v>
      </c>
      <c r="W817" s="246" t="s">
        <v>5183</v>
      </c>
      <c r="X817" s="246" t="s">
        <v>5183</v>
      </c>
      <c r="Y817" s="248">
        <f t="shared" si="127"/>
        <v>0</v>
      </c>
      <c r="Z817" s="248">
        <f t="shared" si="128"/>
        <v>0</v>
      </c>
      <c r="AA817" s="227" t="str">
        <f>IFERROR(VLOOKUP(B817,[5]Поставка!$B$3:$AA$2063,26,0),"-")</f>
        <v>-</v>
      </c>
      <c r="AB817" s="229" t="str">
        <f>IFERROR(VLOOKUP(C817,'[6]Приложение №1'!$C$7:$F$124,4,0),"-")</f>
        <v>-</v>
      </c>
    </row>
    <row r="818" spans="1:28" s="207" customFormat="1" x14ac:dyDescent="0.25">
      <c r="A818" s="204" t="s">
        <v>754</v>
      </c>
      <c r="B818" s="205" t="s">
        <v>2238</v>
      </c>
      <c r="C818" s="205" t="s">
        <v>2239</v>
      </c>
      <c r="D818" s="204">
        <v>0</v>
      </c>
      <c r="E818" s="206">
        <v>70.599999999999994</v>
      </c>
      <c r="F818" s="206">
        <v>0</v>
      </c>
      <c r="G818" s="173">
        <f>IFERROR(VLOOKUP(B818,'[1]ВОМ КГ-3 СОЭКС'!$C$3:$K$2063,9,0),"-")</f>
        <v>0</v>
      </c>
      <c r="H818" s="174">
        <f>IFERROR(VLOOKUP(B818,'[1]ВОМ КГ-3 СОЭКС'!$C$3:$L$2063,10,0),"-")</f>
        <v>0</v>
      </c>
      <c r="I818" s="175" t="str">
        <f>IFERROR(VLOOKUP(B818,[2]Отгрузки!$B$313:$C$510,2,0),"-")</f>
        <v>-</v>
      </c>
      <c r="J818" s="176" t="str">
        <f t="shared" si="129"/>
        <v>-</v>
      </c>
      <c r="K818" s="179" t="str">
        <f>IFERROR(VLOOKUP(B818,'[3]08.10.25'!$B$305:$C$502,2,0),"-")</f>
        <v>-</v>
      </c>
      <c r="L818" s="180" t="str">
        <f t="shared" si="120"/>
        <v>-</v>
      </c>
      <c r="M818" s="181" t="str">
        <f t="shared" si="121"/>
        <v>-</v>
      </c>
      <c r="N818" s="214" t="str">
        <f t="shared" si="122"/>
        <v>-</v>
      </c>
      <c r="O818" s="220">
        <f t="shared" si="123"/>
        <v>0</v>
      </c>
      <c r="P818" s="221">
        <f t="shared" si="124"/>
        <v>0</v>
      </c>
      <c r="Q818" s="217" t="str">
        <f>IFERROR(VLOOKUP(B818,'[4]Выполнение 1'!$B$7:$D$236,3,0),"-")</f>
        <v>-</v>
      </c>
      <c r="R818" s="178" t="str">
        <f t="shared" si="125"/>
        <v>-</v>
      </c>
      <c r="S818" s="177"/>
      <c r="T818" s="184">
        <f t="shared" si="126"/>
        <v>0</v>
      </c>
      <c r="U818" s="225">
        <v>0</v>
      </c>
      <c r="V818" s="242">
        <v>0</v>
      </c>
      <c r="W818" s="246" t="s">
        <v>5183</v>
      </c>
      <c r="X818" s="246" t="s">
        <v>5183</v>
      </c>
      <c r="Y818" s="248">
        <f t="shared" si="127"/>
        <v>0</v>
      </c>
      <c r="Z818" s="248">
        <f t="shared" si="128"/>
        <v>0</v>
      </c>
      <c r="AA818" s="227" t="str">
        <f>IFERROR(VLOOKUP(B818,[5]Поставка!$B$3:$AA$2063,26,0),"-")</f>
        <v>-</v>
      </c>
      <c r="AB818" s="229" t="str">
        <f>IFERROR(VLOOKUP(C818,'[6]Приложение №1'!$C$7:$F$124,4,0),"-")</f>
        <v>-</v>
      </c>
    </row>
    <row r="819" spans="1:28" s="207" customFormat="1" x14ac:dyDescent="0.25">
      <c r="A819" s="204" t="s">
        <v>757</v>
      </c>
      <c r="B819" s="205" t="s">
        <v>2240</v>
      </c>
      <c r="C819" s="205" t="s">
        <v>2241</v>
      </c>
      <c r="D819" s="204">
        <v>0</v>
      </c>
      <c r="E819" s="206">
        <v>10.3</v>
      </c>
      <c r="F819" s="206">
        <v>0</v>
      </c>
      <c r="G819" s="173">
        <f>IFERROR(VLOOKUP(B819,'[1]ВОМ КГ-3 СОЭКС'!$C$3:$K$2063,9,0),"-")</f>
        <v>0</v>
      </c>
      <c r="H819" s="174">
        <f>IFERROR(VLOOKUP(B819,'[1]ВОМ КГ-3 СОЭКС'!$C$3:$L$2063,10,0),"-")</f>
        <v>0</v>
      </c>
      <c r="I819" s="175" t="str">
        <f>IFERROR(VLOOKUP(B819,[2]Отгрузки!$B$313:$C$510,2,0),"-")</f>
        <v>-</v>
      </c>
      <c r="J819" s="176" t="str">
        <f t="shared" si="129"/>
        <v>-</v>
      </c>
      <c r="K819" s="179" t="str">
        <f>IFERROR(VLOOKUP(B819,'[3]08.10.25'!$B$305:$C$502,2,0),"-")</f>
        <v>-</v>
      </c>
      <c r="L819" s="180" t="str">
        <f t="shared" si="120"/>
        <v>-</v>
      </c>
      <c r="M819" s="181" t="str">
        <f t="shared" si="121"/>
        <v>-</v>
      </c>
      <c r="N819" s="214" t="str">
        <f t="shared" si="122"/>
        <v>-</v>
      </c>
      <c r="O819" s="220">
        <f t="shared" si="123"/>
        <v>0</v>
      </c>
      <c r="P819" s="221">
        <f t="shared" si="124"/>
        <v>0</v>
      </c>
      <c r="Q819" s="217" t="str">
        <f>IFERROR(VLOOKUP(B819,'[4]Выполнение 1'!$B$7:$D$236,3,0),"-")</f>
        <v>-</v>
      </c>
      <c r="R819" s="178" t="str">
        <f t="shared" si="125"/>
        <v>-</v>
      </c>
      <c r="S819" s="177"/>
      <c r="T819" s="184">
        <f t="shared" si="126"/>
        <v>0</v>
      </c>
      <c r="U819" s="225">
        <v>0</v>
      </c>
      <c r="V819" s="242">
        <v>0</v>
      </c>
      <c r="W819" s="246" t="s">
        <v>5183</v>
      </c>
      <c r="X819" s="246" t="s">
        <v>5183</v>
      </c>
      <c r="Y819" s="248">
        <f t="shared" si="127"/>
        <v>0</v>
      </c>
      <c r="Z819" s="248">
        <f t="shared" si="128"/>
        <v>0</v>
      </c>
      <c r="AA819" s="227" t="str">
        <f>IFERROR(VLOOKUP(B819,[5]Поставка!$B$3:$AA$2063,26,0),"-")</f>
        <v>-</v>
      </c>
      <c r="AB819" s="229" t="str">
        <f>IFERROR(VLOOKUP(C819,'[6]Приложение №1'!$C$7:$F$124,4,0),"-")</f>
        <v>-</v>
      </c>
    </row>
    <row r="820" spans="1:28" s="207" customFormat="1" x14ac:dyDescent="0.25">
      <c r="A820" s="204" t="s">
        <v>760</v>
      </c>
      <c r="B820" s="205" t="s">
        <v>2242</v>
      </c>
      <c r="C820" s="205" t="s">
        <v>2243</v>
      </c>
      <c r="D820" s="204">
        <v>0</v>
      </c>
      <c r="E820" s="206">
        <v>17.7</v>
      </c>
      <c r="F820" s="206">
        <v>0</v>
      </c>
      <c r="G820" s="173">
        <f>IFERROR(VLOOKUP(B820,'[1]ВОМ КГ-3 СОЭКС'!$C$3:$K$2063,9,0),"-")</f>
        <v>0</v>
      </c>
      <c r="H820" s="174">
        <f>IFERROR(VLOOKUP(B820,'[1]ВОМ КГ-3 СОЭКС'!$C$3:$L$2063,10,0),"-")</f>
        <v>0</v>
      </c>
      <c r="I820" s="175" t="str">
        <f>IFERROR(VLOOKUP(B820,[2]Отгрузки!$B$313:$C$510,2,0),"-")</f>
        <v>-</v>
      </c>
      <c r="J820" s="176" t="str">
        <f t="shared" si="129"/>
        <v>-</v>
      </c>
      <c r="K820" s="179" t="str">
        <f>IFERROR(VLOOKUP(B820,'[3]08.10.25'!$B$305:$C$502,2,0),"-")</f>
        <v>-</v>
      </c>
      <c r="L820" s="180" t="str">
        <f t="shared" si="120"/>
        <v>-</v>
      </c>
      <c r="M820" s="181" t="str">
        <f t="shared" si="121"/>
        <v>-</v>
      </c>
      <c r="N820" s="214" t="str">
        <f t="shared" si="122"/>
        <v>-</v>
      </c>
      <c r="O820" s="220">
        <f t="shared" si="123"/>
        <v>0</v>
      </c>
      <c r="P820" s="221">
        <f t="shared" si="124"/>
        <v>0</v>
      </c>
      <c r="Q820" s="217" t="str">
        <f>IFERROR(VLOOKUP(B820,'[4]Выполнение 1'!$B$7:$D$236,3,0),"-")</f>
        <v>-</v>
      </c>
      <c r="R820" s="178" t="str">
        <f t="shared" si="125"/>
        <v>-</v>
      </c>
      <c r="S820" s="177"/>
      <c r="T820" s="184">
        <f t="shared" si="126"/>
        <v>0</v>
      </c>
      <c r="U820" s="225">
        <v>0</v>
      </c>
      <c r="V820" s="242">
        <v>0</v>
      </c>
      <c r="W820" s="246" t="s">
        <v>5183</v>
      </c>
      <c r="X820" s="246" t="s">
        <v>5183</v>
      </c>
      <c r="Y820" s="248">
        <f t="shared" si="127"/>
        <v>0</v>
      </c>
      <c r="Z820" s="248">
        <f t="shared" si="128"/>
        <v>0</v>
      </c>
      <c r="AA820" s="227" t="str">
        <f>IFERROR(VLOOKUP(B820,[5]Поставка!$B$3:$AA$2063,26,0),"-")</f>
        <v>-</v>
      </c>
      <c r="AB820" s="229" t="str">
        <f>IFERROR(VLOOKUP(C820,'[6]Приложение №1'!$C$7:$F$124,4,0),"-")</f>
        <v>-</v>
      </c>
    </row>
    <row r="821" spans="1:28" s="207" customFormat="1" x14ac:dyDescent="0.25">
      <c r="A821" s="204" t="s">
        <v>763</v>
      </c>
      <c r="B821" s="205" t="s">
        <v>2244</v>
      </c>
      <c r="C821" s="205" t="s">
        <v>2245</v>
      </c>
      <c r="D821" s="204">
        <v>0</v>
      </c>
      <c r="E821" s="206">
        <v>21.8</v>
      </c>
      <c r="F821" s="206">
        <v>0</v>
      </c>
      <c r="G821" s="173">
        <f>IFERROR(VLOOKUP(B821,'[1]ВОМ КГ-3 СОЭКС'!$C$3:$K$2063,9,0),"-")</f>
        <v>0</v>
      </c>
      <c r="H821" s="174">
        <f>IFERROR(VLOOKUP(B821,'[1]ВОМ КГ-3 СОЭКС'!$C$3:$L$2063,10,0),"-")</f>
        <v>0</v>
      </c>
      <c r="I821" s="175" t="str">
        <f>IFERROR(VLOOKUP(B821,[2]Отгрузки!$B$313:$C$510,2,0),"-")</f>
        <v>-</v>
      </c>
      <c r="J821" s="176" t="str">
        <f t="shared" si="129"/>
        <v>-</v>
      </c>
      <c r="K821" s="179" t="str">
        <f>IFERROR(VLOOKUP(B821,'[3]08.10.25'!$B$305:$C$502,2,0),"-")</f>
        <v>-</v>
      </c>
      <c r="L821" s="180" t="str">
        <f t="shared" si="120"/>
        <v>-</v>
      </c>
      <c r="M821" s="181" t="str">
        <f t="shared" si="121"/>
        <v>-</v>
      </c>
      <c r="N821" s="214" t="str">
        <f t="shared" si="122"/>
        <v>-</v>
      </c>
      <c r="O821" s="220">
        <f t="shared" si="123"/>
        <v>0</v>
      </c>
      <c r="P821" s="221">
        <f t="shared" si="124"/>
        <v>0</v>
      </c>
      <c r="Q821" s="217" t="str">
        <f>IFERROR(VLOOKUP(B821,'[4]Выполнение 1'!$B$7:$D$236,3,0),"-")</f>
        <v>-</v>
      </c>
      <c r="R821" s="178" t="str">
        <f t="shared" si="125"/>
        <v>-</v>
      </c>
      <c r="S821" s="177"/>
      <c r="T821" s="184">
        <f t="shared" si="126"/>
        <v>0</v>
      </c>
      <c r="U821" s="225">
        <v>0</v>
      </c>
      <c r="V821" s="242">
        <v>0</v>
      </c>
      <c r="W821" s="246" t="s">
        <v>5183</v>
      </c>
      <c r="X821" s="246" t="s">
        <v>5183</v>
      </c>
      <c r="Y821" s="248">
        <f t="shared" si="127"/>
        <v>0</v>
      </c>
      <c r="Z821" s="248">
        <f t="shared" si="128"/>
        <v>0</v>
      </c>
      <c r="AA821" s="227" t="str">
        <f>IFERROR(VLOOKUP(B821,[5]Поставка!$B$3:$AA$2063,26,0),"-")</f>
        <v>-</v>
      </c>
      <c r="AB821" s="229" t="str">
        <f>IFERROR(VLOOKUP(C821,'[6]Приложение №1'!$C$7:$F$124,4,0),"-")</f>
        <v>-</v>
      </c>
    </row>
    <row r="822" spans="1:28" s="207" customFormat="1" x14ac:dyDescent="0.25">
      <c r="A822" s="204" t="s">
        <v>766</v>
      </c>
      <c r="B822" s="205" t="s">
        <v>2246</v>
      </c>
      <c r="C822" s="205" t="s">
        <v>2247</v>
      </c>
      <c r="D822" s="204">
        <v>0</v>
      </c>
      <c r="E822" s="206">
        <v>16.8</v>
      </c>
      <c r="F822" s="206">
        <v>0</v>
      </c>
      <c r="G822" s="173">
        <f>IFERROR(VLOOKUP(B822,'[1]ВОМ КГ-3 СОЭКС'!$C$3:$K$2063,9,0),"-")</f>
        <v>0</v>
      </c>
      <c r="H822" s="174">
        <f>IFERROR(VLOOKUP(B822,'[1]ВОМ КГ-3 СОЭКС'!$C$3:$L$2063,10,0),"-")</f>
        <v>0</v>
      </c>
      <c r="I822" s="175" t="str">
        <f>IFERROR(VLOOKUP(B822,[2]Отгрузки!$B$313:$C$510,2,0),"-")</f>
        <v>-</v>
      </c>
      <c r="J822" s="176" t="str">
        <f t="shared" si="129"/>
        <v>-</v>
      </c>
      <c r="K822" s="179" t="str">
        <f>IFERROR(VLOOKUP(B822,'[3]08.10.25'!$B$305:$C$502,2,0),"-")</f>
        <v>-</v>
      </c>
      <c r="L822" s="180" t="str">
        <f t="shared" si="120"/>
        <v>-</v>
      </c>
      <c r="M822" s="181" t="str">
        <f t="shared" si="121"/>
        <v>-</v>
      </c>
      <c r="N822" s="214" t="str">
        <f t="shared" si="122"/>
        <v>-</v>
      </c>
      <c r="O822" s="220">
        <f t="shared" si="123"/>
        <v>0</v>
      </c>
      <c r="P822" s="221">
        <f t="shared" si="124"/>
        <v>0</v>
      </c>
      <c r="Q822" s="217" t="str">
        <f>IFERROR(VLOOKUP(B822,'[4]Выполнение 1'!$B$7:$D$236,3,0),"-")</f>
        <v>-</v>
      </c>
      <c r="R822" s="178" t="str">
        <f t="shared" si="125"/>
        <v>-</v>
      </c>
      <c r="S822" s="177"/>
      <c r="T822" s="184">
        <f t="shared" si="126"/>
        <v>0</v>
      </c>
      <c r="U822" s="225">
        <v>0</v>
      </c>
      <c r="V822" s="242">
        <v>0</v>
      </c>
      <c r="W822" s="246" t="s">
        <v>5183</v>
      </c>
      <c r="X822" s="246" t="s">
        <v>5183</v>
      </c>
      <c r="Y822" s="248">
        <f t="shared" si="127"/>
        <v>0</v>
      </c>
      <c r="Z822" s="248">
        <f t="shared" si="128"/>
        <v>0</v>
      </c>
      <c r="AA822" s="227" t="str">
        <f>IFERROR(VLOOKUP(B822,[5]Поставка!$B$3:$AA$2063,26,0),"-")</f>
        <v>-</v>
      </c>
      <c r="AB822" s="229" t="str">
        <f>IFERROR(VLOOKUP(C822,'[6]Приложение №1'!$C$7:$F$124,4,0),"-")</f>
        <v>-</v>
      </c>
    </row>
    <row r="823" spans="1:28" s="207" customFormat="1" x14ac:dyDescent="0.25">
      <c r="A823" s="204" t="s">
        <v>769</v>
      </c>
      <c r="B823" s="205" t="s">
        <v>2248</v>
      </c>
      <c r="C823" s="205" t="s">
        <v>2249</v>
      </c>
      <c r="D823" s="204">
        <v>0</v>
      </c>
      <c r="E823" s="206">
        <v>6.4</v>
      </c>
      <c r="F823" s="206">
        <v>0</v>
      </c>
      <c r="G823" s="173">
        <f>IFERROR(VLOOKUP(B823,'[1]ВОМ КГ-3 СОЭКС'!$C$3:$K$2063,9,0),"-")</f>
        <v>0</v>
      </c>
      <c r="H823" s="174">
        <f>IFERROR(VLOOKUP(B823,'[1]ВОМ КГ-3 СОЭКС'!$C$3:$L$2063,10,0),"-")</f>
        <v>0</v>
      </c>
      <c r="I823" s="175" t="str">
        <f>IFERROR(VLOOKUP(B823,[2]Отгрузки!$B$313:$C$510,2,0),"-")</f>
        <v>-</v>
      </c>
      <c r="J823" s="176" t="str">
        <f t="shared" si="129"/>
        <v>-</v>
      </c>
      <c r="K823" s="179" t="str">
        <f>IFERROR(VLOOKUP(B823,'[3]08.10.25'!$B$305:$C$502,2,0),"-")</f>
        <v>-</v>
      </c>
      <c r="L823" s="180" t="str">
        <f t="shared" si="120"/>
        <v>-</v>
      </c>
      <c r="M823" s="181" t="str">
        <f t="shared" si="121"/>
        <v>-</v>
      </c>
      <c r="N823" s="214" t="str">
        <f t="shared" si="122"/>
        <v>-</v>
      </c>
      <c r="O823" s="220">
        <f t="shared" si="123"/>
        <v>0</v>
      </c>
      <c r="P823" s="221">
        <f t="shared" si="124"/>
        <v>0</v>
      </c>
      <c r="Q823" s="217" t="str">
        <f>IFERROR(VLOOKUP(B823,'[4]Выполнение 1'!$B$7:$D$236,3,0),"-")</f>
        <v>-</v>
      </c>
      <c r="R823" s="178" t="str">
        <f t="shared" si="125"/>
        <v>-</v>
      </c>
      <c r="S823" s="177"/>
      <c r="T823" s="184">
        <f t="shared" si="126"/>
        <v>0</v>
      </c>
      <c r="U823" s="225">
        <v>0</v>
      </c>
      <c r="V823" s="242">
        <v>0</v>
      </c>
      <c r="W823" s="246" t="s">
        <v>5183</v>
      </c>
      <c r="X823" s="246" t="s">
        <v>5183</v>
      </c>
      <c r="Y823" s="248">
        <f t="shared" si="127"/>
        <v>0</v>
      </c>
      <c r="Z823" s="248">
        <f t="shared" si="128"/>
        <v>0</v>
      </c>
      <c r="AA823" s="227" t="str">
        <f>IFERROR(VLOOKUP(B823,[5]Поставка!$B$3:$AA$2063,26,0),"-")</f>
        <v>-</v>
      </c>
      <c r="AB823" s="229" t="str">
        <f>IFERROR(VLOOKUP(C823,'[6]Приложение №1'!$C$7:$F$124,4,0),"-")</f>
        <v>-</v>
      </c>
    </row>
    <row r="824" spans="1:28" s="207" customFormat="1" x14ac:dyDescent="0.25">
      <c r="A824" s="204" t="s">
        <v>772</v>
      </c>
      <c r="B824" s="205" t="s">
        <v>2250</v>
      </c>
      <c r="C824" s="205" t="s">
        <v>2251</v>
      </c>
      <c r="D824" s="204">
        <v>1</v>
      </c>
      <c r="E824" s="206">
        <v>14.6</v>
      </c>
      <c r="F824" s="206">
        <v>14.6</v>
      </c>
      <c r="G824" s="173">
        <f>IFERROR(VLOOKUP(B824,'[1]ВОМ КГ-3 СОЭКС'!$C$3:$K$2063,9,0),"-")</f>
        <v>0</v>
      </c>
      <c r="H824" s="174">
        <f>IFERROR(VLOOKUP(B824,'[1]ВОМ КГ-3 СОЭКС'!$C$3:$L$2063,10,0),"-")</f>
        <v>0</v>
      </c>
      <c r="I824" s="175" t="str">
        <f>IFERROR(VLOOKUP(B824,[2]Отгрузки!$B$313:$C$510,2,0),"-")</f>
        <v>-</v>
      </c>
      <c r="J824" s="176" t="str">
        <f t="shared" si="129"/>
        <v>-</v>
      </c>
      <c r="K824" s="179" t="str">
        <f>IFERROR(VLOOKUP(B824,'[3]08.10.25'!$B$305:$C$502,2,0),"-")</f>
        <v>-</v>
      </c>
      <c r="L824" s="180" t="str">
        <f t="shared" si="120"/>
        <v>-</v>
      </c>
      <c r="M824" s="181" t="str">
        <f t="shared" si="121"/>
        <v>-</v>
      </c>
      <c r="N824" s="214" t="str">
        <f t="shared" si="122"/>
        <v>-</v>
      </c>
      <c r="O824" s="220">
        <f t="shared" si="123"/>
        <v>0</v>
      </c>
      <c r="P824" s="221">
        <f t="shared" si="124"/>
        <v>0</v>
      </c>
      <c r="Q824" s="217" t="str">
        <f>IFERROR(VLOOKUP(B824,'[4]Выполнение 1'!$B$7:$D$236,3,0),"-")</f>
        <v>-</v>
      </c>
      <c r="R824" s="178" t="str">
        <f t="shared" si="125"/>
        <v>-</v>
      </c>
      <c r="S824" s="177"/>
      <c r="T824" s="184">
        <f t="shared" si="126"/>
        <v>0</v>
      </c>
      <c r="U824" s="224">
        <v>1</v>
      </c>
      <c r="V824" s="241">
        <v>14.6</v>
      </c>
      <c r="W824" s="246">
        <v>1</v>
      </c>
      <c r="X824" s="246">
        <v>14.6</v>
      </c>
      <c r="Y824" s="247">
        <f t="shared" si="127"/>
        <v>0</v>
      </c>
      <c r="Z824" s="247">
        <f t="shared" si="128"/>
        <v>0</v>
      </c>
      <c r="AA824" s="227" t="str">
        <f>IFERROR(VLOOKUP(B824,[5]Поставка!$B$3:$AA$2063,26,0),"-")</f>
        <v>-</v>
      </c>
      <c r="AB824" s="229" t="str">
        <f>IFERROR(VLOOKUP(C824,'[6]Приложение №1'!$C$7:$F$124,4,0),"-")</f>
        <v>-</v>
      </c>
    </row>
    <row r="825" spans="1:28" s="207" customFormat="1" x14ac:dyDescent="0.25">
      <c r="A825" s="204" t="s">
        <v>775</v>
      </c>
      <c r="B825" s="205" t="s">
        <v>2252</v>
      </c>
      <c r="C825" s="205" t="s">
        <v>2253</v>
      </c>
      <c r="D825" s="204">
        <v>2</v>
      </c>
      <c r="E825" s="206">
        <v>21</v>
      </c>
      <c r="F825" s="206">
        <v>42</v>
      </c>
      <c r="G825" s="173">
        <f>IFERROR(VLOOKUP(B825,'[1]ВОМ КГ-3 СОЭКС'!$C$3:$K$2063,9,0),"-")</f>
        <v>0</v>
      </c>
      <c r="H825" s="174">
        <f>IFERROR(VLOOKUP(B825,'[1]ВОМ КГ-3 СОЭКС'!$C$3:$L$2063,10,0),"-")</f>
        <v>0</v>
      </c>
      <c r="I825" s="175" t="str">
        <f>IFERROR(VLOOKUP(B825,[2]Отгрузки!$B$313:$C$510,2,0),"-")</f>
        <v>-</v>
      </c>
      <c r="J825" s="176" t="str">
        <f t="shared" si="129"/>
        <v>-</v>
      </c>
      <c r="K825" s="179" t="str">
        <f>IFERROR(VLOOKUP(B825,'[3]08.10.25'!$B$305:$C$502,2,0),"-")</f>
        <v>-</v>
      </c>
      <c r="L825" s="180" t="str">
        <f t="shared" si="120"/>
        <v>-</v>
      </c>
      <c r="M825" s="181" t="str">
        <f t="shared" si="121"/>
        <v>-</v>
      </c>
      <c r="N825" s="214" t="str">
        <f t="shared" si="122"/>
        <v>-</v>
      </c>
      <c r="O825" s="220">
        <f t="shared" si="123"/>
        <v>0</v>
      </c>
      <c r="P825" s="221">
        <f t="shared" si="124"/>
        <v>0</v>
      </c>
      <c r="Q825" s="217" t="str">
        <f>IFERROR(VLOOKUP(B825,'[4]Выполнение 1'!$B$7:$D$236,3,0),"-")</f>
        <v>-</v>
      </c>
      <c r="R825" s="178" t="str">
        <f t="shared" si="125"/>
        <v>-</v>
      </c>
      <c r="S825" s="177"/>
      <c r="T825" s="184">
        <f t="shared" si="126"/>
        <v>0</v>
      </c>
      <c r="U825" s="224">
        <v>2</v>
      </c>
      <c r="V825" s="241">
        <v>42</v>
      </c>
      <c r="W825" s="246">
        <v>2</v>
      </c>
      <c r="X825" s="246">
        <v>42</v>
      </c>
      <c r="Y825" s="247">
        <f t="shared" si="127"/>
        <v>0</v>
      </c>
      <c r="Z825" s="247">
        <f t="shared" si="128"/>
        <v>0</v>
      </c>
      <c r="AA825" s="227" t="str">
        <f>IFERROR(VLOOKUP(B825,[5]Поставка!$B$3:$AA$2063,26,0),"-")</f>
        <v>-</v>
      </c>
      <c r="AB825" s="229" t="str">
        <f>IFERROR(VLOOKUP(C825,'[6]Приложение №1'!$C$7:$F$124,4,0),"-")</f>
        <v>-</v>
      </c>
    </row>
    <row r="826" spans="1:28" s="207" customFormat="1" x14ac:dyDescent="0.25">
      <c r="A826" s="204" t="s">
        <v>778</v>
      </c>
      <c r="B826" s="205" t="s">
        <v>2254</v>
      </c>
      <c r="C826" s="205" t="s">
        <v>2255</v>
      </c>
      <c r="D826" s="204">
        <v>3</v>
      </c>
      <c r="E826" s="206">
        <v>16.2</v>
      </c>
      <c r="F826" s="206">
        <v>48.6</v>
      </c>
      <c r="G826" s="173">
        <f>IFERROR(VLOOKUP(B826,'[1]ВОМ КГ-3 СОЭКС'!$C$3:$K$2063,9,0),"-")</f>
        <v>0</v>
      </c>
      <c r="H826" s="174">
        <f>IFERROR(VLOOKUP(B826,'[1]ВОМ КГ-3 СОЭКС'!$C$3:$L$2063,10,0),"-")</f>
        <v>0</v>
      </c>
      <c r="I826" s="175" t="str">
        <f>IFERROR(VLOOKUP(B826,[2]Отгрузки!$B$313:$C$510,2,0),"-")</f>
        <v>-</v>
      </c>
      <c r="J826" s="176" t="str">
        <f t="shared" si="129"/>
        <v>-</v>
      </c>
      <c r="K826" s="179" t="str">
        <f>IFERROR(VLOOKUP(B826,'[3]08.10.25'!$B$305:$C$502,2,0),"-")</f>
        <v>-</v>
      </c>
      <c r="L826" s="180" t="str">
        <f t="shared" si="120"/>
        <v>-</v>
      </c>
      <c r="M826" s="181" t="str">
        <f t="shared" si="121"/>
        <v>-</v>
      </c>
      <c r="N826" s="214" t="str">
        <f t="shared" si="122"/>
        <v>-</v>
      </c>
      <c r="O826" s="220">
        <f t="shared" si="123"/>
        <v>0</v>
      </c>
      <c r="P826" s="221">
        <f t="shared" si="124"/>
        <v>0</v>
      </c>
      <c r="Q826" s="217" t="str">
        <f>IFERROR(VLOOKUP(B826,'[4]Выполнение 1'!$B$7:$D$236,3,0),"-")</f>
        <v>-</v>
      </c>
      <c r="R826" s="178" t="str">
        <f t="shared" si="125"/>
        <v>-</v>
      </c>
      <c r="S826" s="177"/>
      <c r="T826" s="184">
        <f t="shared" si="126"/>
        <v>0</v>
      </c>
      <c r="U826" s="224">
        <v>3</v>
      </c>
      <c r="V826" s="241">
        <v>48.6</v>
      </c>
      <c r="W826" s="246">
        <v>3</v>
      </c>
      <c r="X826" s="246">
        <v>48.599999999999994</v>
      </c>
      <c r="Y826" s="247">
        <f t="shared" si="127"/>
        <v>0</v>
      </c>
      <c r="Z826" s="247">
        <f t="shared" si="128"/>
        <v>0</v>
      </c>
      <c r="AA826" s="227" t="str">
        <f>IFERROR(VLOOKUP(B826,[5]Поставка!$B$3:$AA$2063,26,0),"-")</f>
        <v>-</v>
      </c>
      <c r="AB826" s="229" t="str">
        <f>IFERROR(VLOOKUP(C826,'[6]Приложение №1'!$C$7:$F$124,4,0),"-")</f>
        <v>-</v>
      </c>
    </row>
    <row r="827" spans="1:28" s="207" customFormat="1" x14ac:dyDescent="0.25">
      <c r="A827" s="204" t="s">
        <v>781</v>
      </c>
      <c r="B827" s="205" t="s">
        <v>2256</v>
      </c>
      <c r="C827" s="205" t="s">
        <v>2257</v>
      </c>
      <c r="D827" s="204">
        <v>3</v>
      </c>
      <c r="E827" s="206">
        <v>19.100000000000001</v>
      </c>
      <c r="F827" s="206">
        <v>57.3</v>
      </c>
      <c r="G827" s="173">
        <f>IFERROR(VLOOKUP(B827,'[1]ВОМ КГ-3 СОЭКС'!$C$3:$K$2063,9,0),"-")</f>
        <v>0</v>
      </c>
      <c r="H827" s="174">
        <f>IFERROR(VLOOKUP(B827,'[1]ВОМ КГ-3 СОЭКС'!$C$3:$L$2063,10,0),"-")</f>
        <v>0</v>
      </c>
      <c r="I827" s="175" t="str">
        <f>IFERROR(VLOOKUP(B827,[2]Отгрузки!$B$313:$C$510,2,0),"-")</f>
        <v>-</v>
      </c>
      <c r="J827" s="176" t="str">
        <f t="shared" si="129"/>
        <v>-</v>
      </c>
      <c r="K827" s="179" t="str">
        <f>IFERROR(VLOOKUP(B827,'[3]08.10.25'!$B$305:$C$502,2,0),"-")</f>
        <v>-</v>
      </c>
      <c r="L827" s="180" t="str">
        <f t="shared" si="120"/>
        <v>-</v>
      </c>
      <c r="M827" s="181" t="str">
        <f t="shared" si="121"/>
        <v>-</v>
      </c>
      <c r="N827" s="214" t="str">
        <f t="shared" si="122"/>
        <v>-</v>
      </c>
      <c r="O827" s="220">
        <f t="shared" si="123"/>
        <v>0</v>
      </c>
      <c r="P827" s="221">
        <f t="shared" si="124"/>
        <v>0</v>
      </c>
      <c r="Q827" s="217" t="str">
        <f>IFERROR(VLOOKUP(B827,'[4]Выполнение 1'!$B$7:$D$236,3,0),"-")</f>
        <v>-</v>
      </c>
      <c r="R827" s="178" t="str">
        <f t="shared" si="125"/>
        <v>-</v>
      </c>
      <c r="S827" s="177"/>
      <c r="T827" s="184">
        <f t="shared" si="126"/>
        <v>0</v>
      </c>
      <c r="U827" s="224">
        <v>3</v>
      </c>
      <c r="V827" s="241">
        <v>57.3</v>
      </c>
      <c r="W827" s="246">
        <v>3</v>
      </c>
      <c r="X827" s="246">
        <v>57.300000000000004</v>
      </c>
      <c r="Y827" s="247">
        <f t="shared" si="127"/>
        <v>0</v>
      </c>
      <c r="Z827" s="247">
        <f t="shared" si="128"/>
        <v>0</v>
      </c>
      <c r="AA827" s="227" t="str">
        <f>IFERROR(VLOOKUP(B827,[5]Поставка!$B$3:$AA$2063,26,0),"-")</f>
        <v>-</v>
      </c>
      <c r="AB827" s="229" t="str">
        <f>IFERROR(VLOOKUP(C827,'[6]Приложение №1'!$C$7:$F$124,4,0),"-")</f>
        <v>-</v>
      </c>
    </row>
    <row r="828" spans="1:28" s="207" customFormat="1" x14ac:dyDescent="0.25">
      <c r="A828" s="204" t="s">
        <v>784</v>
      </c>
      <c r="B828" s="205" t="s">
        <v>2258</v>
      </c>
      <c r="C828" s="205" t="s">
        <v>2259</v>
      </c>
      <c r="D828" s="204">
        <v>4</v>
      </c>
      <c r="E828" s="206">
        <v>14</v>
      </c>
      <c r="F828" s="206">
        <v>56</v>
      </c>
      <c r="G828" s="173">
        <f>IFERROR(VLOOKUP(B828,'[1]ВОМ КГ-3 СОЭКС'!$C$3:$K$2063,9,0),"-")</f>
        <v>0</v>
      </c>
      <c r="H828" s="174">
        <f>IFERROR(VLOOKUP(B828,'[1]ВОМ КГ-3 СОЭКС'!$C$3:$L$2063,10,0),"-")</f>
        <v>0</v>
      </c>
      <c r="I828" s="175" t="str">
        <f>IFERROR(VLOOKUP(B828,[2]Отгрузки!$B$313:$C$510,2,0),"-")</f>
        <v>-</v>
      </c>
      <c r="J828" s="176" t="str">
        <f t="shared" si="129"/>
        <v>-</v>
      </c>
      <c r="K828" s="179" t="str">
        <f>IFERROR(VLOOKUP(B828,'[3]08.10.25'!$B$305:$C$502,2,0),"-")</f>
        <v>-</v>
      </c>
      <c r="L828" s="180" t="str">
        <f t="shared" si="120"/>
        <v>-</v>
      </c>
      <c r="M828" s="181" t="str">
        <f t="shared" si="121"/>
        <v>-</v>
      </c>
      <c r="N828" s="214" t="str">
        <f t="shared" si="122"/>
        <v>-</v>
      </c>
      <c r="O828" s="220">
        <f t="shared" si="123"/>
        <v>0</v>
      </c>
      <c r="P828" s="221">
        <f t="shared" si="124"/>
        <v>0</v>
      </c>
      <c r="Q828" s="217" t="str">
        <f>IFERROR(VLOOKUP(B828,'[4]Выполнение 1'!$B$7:$D$236,3,0),"-")</f>
        <v>-</v>
      </c>
      <c r="R828" s="178" t="str">
        <f t="shared" si="125"/>
        <v>-</v>
      </c>
      <c r="S828" s="177"/>
      <c r="T828" s="184">
        <f t="shared" si="126"/>
        <v>0</v>
      </c>
      <c r="U828" s="224">
        <v>4</v>
      </c>
      <c r="V828" s="241">
        <v>56</v>
      </c>
      <c r="W828" s="246">
        <v>4</v>
      </c>
      <c r="X828" s="246">
        <v>56</v>
      </c>
      <c r="Y828" s="247">
        <f t="shared" si="127"/>
        <v>0</v>
      </c>
      <c r="Z828" s="247">
        <f t="shared" si="128"/>
        <v>0</v>
      </c>
      <c r="AA828" s="227" t="str">
        <f>IFERROR(VLOOKUP(B828,[5]Поставка!$B$3:$AA$2063,26,0),"-")</f>
        <v>-</v>
      </c>
      <c r="AB828" s="229" t="str">
        <f>IFERROR(VLOOKUP(C828,'[6]Приложение №1'!$C$7:$F$124,4,0),"-")</f>
        <v>-</v>
      </c>
    </row>
    <row r="829" spans="1:28" s="207" customFormat="1" x14ac:dyDescent="0.25">
      <c r="A829" s="204" t="s">
        <v>787</v>
      </c>
      <c r="B829" s="205" t="s">
        <v>2260</v>
      </c>
      <c r="C829" s="205" t="s">
        <v>2261</v>
      </c>
      <c r="D829" s="204">
        <v>4</v>
      </c>
      <c r="E829" s="206">
        <v>3.9</v>
      </c>
      <c r="F829" s="206">
        <v>15.6</v>
      </c>
      <c r="G829" s="173">
        <f>IFERROR(VLOOKUP(B829,'[1]ВОМ КГ-3 СОЭКС'!$C$3:$K$2063,9,0),"-")</f>
        <v>0</v>
      </c>
      <c r="H829" s="174">
        <f>IFERROR(VLOOKUP(B829,'[1]ВОМ КГ-3 СОЭКС'!$C$3:$L$2063,10,0),"-")</f>
        <v>0</v>
      </c>
      <c r="I829" s="175" t="str">
        <f>IFERROR(VLOOKUP(B829,[2]Отгрузки!$B$313:$C$510,2,0),"-")</f>
        <v>-</v>
      </c>
      <c r="J829" s="176" t="str">
        <f t="shared" si="129"/>
        <v>-</v>
      </c>
      <c r="K829" s="179" t="str">
        <f>IFERROR(VLOOKUP(B829,'[3]08.10.25'!$B$305:$C$502,2,0),"-")</f>
        <v>-</v>
      </c>
      <c r="L829" s="180" t="str">
        <f t="shared" si="120"/>
        <v>-</v>
      </c>
      <c r="M829" s="181" t="str">
        <f t="shared" si="121"/>
        <v>-</v>
      </c>
      <c r="N829" s="214" t="str">
        <f t="shared" si="122"/>
        <v>-</v>
      </c>
      <c r="O829" s="220">
        <f t="shared" si="123"/>
        <v>0</v>
      </c>
      <c r="P829" s="221">
        <f t="shared" si="124"/>
        <v>0</v>
      </c>
      <c r="Q829" s="217" t="str">
        <f>IFERROR(VLOOKUP(B829,'[4]Выполнение 1'!$B$7:$D$236,3,0),"-")</f>
        <v>-</v>
      </c>
      <c r="R829" s="178" t="str">
        <f t="shared" si="125"/>
        <v>-</v>
      </c>
      <c r="S829" s="177"/>
      <c r="T829" s="184">
        <f t="shared" si="126"/>
        <v>0</v>
      </c>
      <c r="U829" s="224">
        <v>4</v>
      </c>
      <c r="V829" s="241">
        <v>15.6</v>
      </c>
      <c r="W829" s="246">
        <v>4</v>
      </c>
      <c r="X829" s="246">
        <v>15.6</v>
      </c>
      <c r="Y829" s="247">
        <f t="shared" si="127"/>
        <v>0</v>
      </c>
      <c r="Z829" s="247">
        <f t="shared" si="128"/>
        <v>0</v>
      </c>
      <c r="AA829" s="227" t="str">
        <f>IFERROR(VLOOKUP(B829,[5]Поставка!$B$3:$AA$2063,26,0),"-")</f>
        <v>-</v>
      </c>
      <c r="AB829" s="229" t="str">
        <f>IFERROR(VLOOKUP(C829,'[6]Приложение №1'!$C$7:$F$124,4,0),"-")</f>
        <v>-</v>
      </c>
    </row>
    <row r="830" spans="1:28" s="207" customFormat="1" x14ac:dyDescent="0.25">
      <c r="A830" s="204" t="s">
        <v>790</v>
      </c>
      <c r="B830" s="205" t="s">
        <v>2262</v>
      </c>
      <c r="C830" s="205" t="s">
        <v>2263</v>
      </c>
      <c r="D830" s="204">
        <v>4</v>
      </c>
      <c r="E830" s="206">
        <v>16.5</v>
      </c>
      <c r="F830" s="206">
        <v>66</v>
      </c>
      <c r="G830" s="173">
        <f>IFERROR(VLOOKUP(B830,'[1]ВОМ КГ-3 СОЭКС'!$C$3:$K$2063,9,0),"-")</f>
        <v>0</v>
      </c>
      <c r="H830" s="174">
        <f>IFERROR(VLOOKUP(B830,'[1]ВОМ КГ-3 СОЭКС'!$C$3:$L$2063,10,0),"-")</f>
        <v>0</v>
      </c>
      <c r="I830" s="175" t="str">
        <f>IFERROR(VLOOKUP(B830,[2]Отгрузки!$B$313:$C$510,2,0),"-")</f>
        <v>-</v>
      </c>
      <c r="J830" s="176" t="str">
        <f t="shared" si="129"/>
        <v>-</v>
      </c>
      <c r="K830" s="179" t="str">
        <f>IFERROR(VLOOKUP(B830,'[3]08.10.25'!$B$305:$C$502,2,0),"-")</f>
        <v>-</v>
      </c>
      <c r="L830" s="180" t="str">
        <f t="shared" si="120"/>
        <v>-</v>
      </c>
      <c r="M830" s="181" t="str">
        <f t="shared" si="121"/>
        <v>-</v>
      </c>
      <c r="N830" s="214" t="str">
        <f t="shared" si="122"/>
        <v>-</v>
      </c>
      <c r="O830" s="220">
        <f t="shared" si="123"/>
        <v>0</v>
      </c>
      <c r="P830" s="221">
        <f t="shared" si="124"/>
        <v>0</v>
      </c>
      <c r="Q830" s="217" t="str">
        <f>IFERROR(VLOOKUP(B830,'[4]Выполнение 1'!$B$7:$D$236,3,0),"-")</f>
        <v>-</v>
      </c>
      <c r="R830" s="178" t="str">
        <f t="shared" si="125"/>
        <v>-</v>
      </c>
      <c r="S830" s="177"/>
      <c r="T830" s="184">
        <f t="shared" si="126"/>
        <v>0</v>
      </c>
      <c r="U830" s="224">
        <v>4</v>
      </c>
      <c r="V830" s="241">
        <v>66</v>
      </c>
      <c r="W830" s="246">
        <v>4</v>
      </c>
      <c r="X830" s="246">
        <v>66</v>
      </c>
      <c r="Y830" s="247">
        <f t="shared" si="127"/>
        <v>0</v>
      </c>
      <c r="Z830" s="247">
        <f t="shared" si="128"/>
        <v>0</v>
      </c>
      <c r="AA830" s="227" t="str">
        <f>IFERROR(VLOOKUP(B830,[5]Поставка!$B$3:$AA$2063,26,0),"-")</f>
        <v>-</v>
      </c>
      <c r="AB830" s="229" t="str">
        <f>IFERROR(VLOOKUP(C830,'[6]Приложение №1'!$C$7:$F$124,4,0),"-")</f>
        <v>-</v>
      </c>
    </row>
    <row r="831" spans="1:28" s="207" customFormat="1" x14ac:dyDescent="0.25">
      <c r="A831" s="204" t="s">
        <v>793</v>
      </c>
      <c r="B831" s="205" t="s">
        <v>2264</v>
      </c>
      <c r="C831" s="205" t="s">
        <v>2265</v>
      </c>
      <c r="D831" s="204">
        <v>6</v>
      </c>
      <c r="E831" s="206">
        <v>8.1</v>
      </c>
      <c r="F831" s="206">
        <v>48.6</v>
      </c>
      <c r="G831" s="173">
        <f>IFERROR(VLOOKUP(B831,'[1]ВОМ КГ-3 СОЭКС'!$C$3:$K$2063,9,0),"-")</f>
        <v>0</v>
      </c>
      <c r="H831" s="174">
        <f>IFERROR(VLOOKUP(B831,'[1]ВОМ КГ-3 СОЭКС'!$C$3:$L$2063,10,0),"-")</f>
        <v>0</v>
      </c>
      <c r="I831" s="175" t="str">
        <f>IFERROR(VLOOKUP(B831,[2]Отгрузки!$B$313:$C$510,2,0),"-")</f>
        <v>-</v>
      </c>
      <c r="J831" s="176" t="str">
        <f t="shared" si="129"/>
        <v>-</v>
      </c>
      <c r="K831" s="179" t="str">
        <f>IFERROR(VLOOKUP(B831,'[3]08.10.25'!$B$305:$C$502,2,0),"-")</f>
        <v>-</v>
      </c>
      <c r="L831" s="180" t="str">
        <f t="shared" si="120"/>
        <v>-</v>
      </c>
      <c r="M831" s="181" t="str">
        <f t="shared" si="121"/>
        <v>-</v>
      </c>
      <c r="N831" s="214" t="str">
        <f t="shared" si="122"/>
        <v>-</v>
      </c>
      <c r="O831" s="220">
        <f t="shared" si="123"/>
        <v>0</v>
      </c>
      <c r="P831" s="221">
        <f t="shared" si="124"/>
        <v>0</v>
      </c>
      <c r="Q831" s="217" t="str">
        <f>IFERROR(VLOOKUP(B831,'[4]Выполнение 1'!$B$7:$D$236,3,0),"-")</f>
        <v>-</v>
      </c>
      <c r="R831" s="178" t="str">
        <f t="shared" si="125"/>
        <v>-</v>
      </c>
      <c r="S831" s="177"/>
      <c r="T831" s="184">
        <f t="shared" si="126"/>
        <v>0</v>
      </c>
      <c r="U831" s="224">
        <v>6</v>
      </c>
      <c r="V831" s="241">
        <v>48.6</v>
      </c>
      <c r="W831" s="246">
        <v>6</v>
      </c>
      <c r="X831" s="246">
        <v>48.599999999999994</v>
      </c>
      <c r="Y831" s="247">
        <f t="shared" si="127"/>
        <v>0</v>
      </c>
      <c r="Z831" s="247">
        <f t="shared" si="128"/>
        <v>0</v>
      </c>
      <c r="AA831" s="227" t="str">
        <f>IFERROR(VLOOKUP(B831,[5]Поставка!$B$3:$AA$2063,26,0),"-")</f>
        <v>-</v>
      </c>
      <c r="AB831" s="229" t="str">
        <f>IFERROR(VLOOKUP(C831,'[6]Приложение №1'!$C$7:$F$124,4,0),"-")</f>
        <v>-</v>
      </c>
    </row>
    <row r="832" spans="1:28" s="207" customFormat="1" x14ac:dyDescent="0.25">
      <c r="A832" s="204" t="s">
        <v>796</v>
      </c>
      <c r="B832" s="205" t="s">
        <v>2266</v>
      </c>
      <c r="C832" s="205" t="s">
        <v>2267</v>
      </c>
      <c r="D832" s="204">
        <v>3</v>
      </c>
      <c r="E832" s="206">
        <v>7.6</v>
      </c>
      <c r="F832" s="206">
        <v>22.8</v>
      </c>
      <c r="G832" s="173">
        <f>IFERROR(VLOOKUP(B832,'[1]ВОМ КГ-3 СОЭКС'!$C$3:$K$2063,9,0),"-")</f>
        <v>0</v>
      </c>
      <c r="H832" s="174">
        <f>IFERROR(VLOOKUP(B832,'[1]ВОМ КГ-3 СОЭКС'!$C$3:$L$2063,10,0),"-")</f>
        <v>0</v>
      </c>
      <c r="I832" s="175" t="str">
        <f>IFERROR(VLOOKUP(B832,[2]Отгрузки!$B$313:$C$510,2,0),"-")</f>
        <v>-</v>
      </c>
      <c r="J832" s="176" t="str">
        <f t="shared" si="129"/>
        <v>-</v>
      </c>
      <c r="K832" s="179" t="str">
        <f>IFERROR(VLOOKUP(B832,'[3]08.10.25'!$B$305:$C$502,2,0),"-")</f>
        <v>-</v>
      </c>
      <c r="L832" s="180" t="str">
        <f t="shared" si="120"/>
        <v>-</v>
      </c>
      <c r="M832" s="181" t="str">
        <f t="shared" si="121"/>
        <v>-</v>
      </c>
      <c r="N832" s="214" t="str">
        <f t="shared" si="122"/>
        <v>-</v>
      </c>
      <c r="O832" s="220">
        <f t="shared" si="123"/>
        <v>0</v>
      </c>
      <c r="P832" s="221">
        <f t="shared" si="124"/>
        <v>0</v>
      </c>
      <c r="Q832" s="217" t="str">
        <f>IFERROR(VLOOKUP(B832,'[4]Выполнение 1'!$B$7:$D$236,3,0),"-")</f>
        <v>-</v>
      </c>
      <c r="R832" s="178" t="str">
        <f t="shared" si="125"/>
        <v>-</v>
      </c>
      <c r="S832" s="177"/>
      <c r="T832" s="184">
        <f t="shared" si="126"/>
        <v>0</v>
      </c>
      <c r="U832" s="224">
        <v>3</v>
      </c>
      <c r="V832" s="241">
        <v>22.8</v>
      </c>
      <c r="W832" s="246">
        <v>3</v>
      </c>
      <c r="X832" s="246">
        <v>22.799999999999997</v>
      </c>
      <c r="Y832" s="247">
        <f t="shared" si="127"/>
        <v>0</v>
      </c>
      <c r="Z832" s="247">
        <f t="shared" si="128"/>
        <v>0</v>
      </c>
      <c r="AA832" s="227" t="str">
        <f>IFERROR(VLOOKUP(B832,[5]Поставка!$B$3:$AA$2063,26,0),"-")</f>
        <v>-</v>
      </c>
      <c r="AB832" s="229" t="str">
        <f>IFERROR(VLOOKUP(C832,'[6]Приложение №1'!$C$7:$F$124,4,0),"-")</f>
        <v>-</v>
      </c>
    </row>
    <row r="833" spans="1:28" s="207" customFormat="1" x14ac:dyDescent="0.25">
      <c r="A833" s="204" t="s">
        <v>799</v>
      </c>
      <c r="B833" s="205" t="s">
        <v>2268</v>
      </c>
      <c r="C833" s="205" t="s">
        <v>2269</v>
      </c>
      <c r="D833" s="204">
        <v>1</v>
      </c>
      <c r="E833" s="206">
        <v>24.2</v>
      </c>
      <c r="F833" s="206">
        <v>24.2</v>
      </c>
      <c r="G833" s="173">
        <f>IFERROR(VLOOKUP(B833,'[1]ВОМ КГ-3 СОЭКС'!$C$3:$K$2063,9,0),"-")</f>
        <v>0</v>
      </c>
      <c r="H833" s="174">
        <f>IFERROR(VLOOKUP(B833,'[1]ВОМ КГ-3 СОЭКС'!$C$3:$L$2063,10,0),"-")</f>
        <v>0</v>
      </c>
      <c r="I833" s="175" t="str">
        <f>IFERROR(VLOOKUP(B833,[2]Отгрузки!$B$313:$C$510,2,0),"-")</f>
        <v>-</v>
      </c>
      <c r="J833" s="176" t="str">
        <f t="shared" si="129"/>
        <v>-</v>
      </c>
      <c r="K833" s="179" t="str">
        <f>IFERROR(VLOOKUP(B833,'[3]08.10.25'!$B$305:$C$502,2,0),"-")</f>
        <v>-</v>
      </c>
      <c r="L833" s="180" t="str">
        <f t="shared" si="120"/>
        <v>-</v>
      </c>
      <c r="M833" s="181" t="str">
        <f t="shared" si="121"/>
        <v>-</v>
      </c>
      <c r="N833" s="214" t="str">
        <f t="shared" si="122"/>
        <v>-</v>
      </c>
      <c r="O833" s="220">
        <f t="shared" si="123"/>
        <v>0</v>
      </c>
      <c r="P833" s="221">
        <f t="shared" si="124"/>
        <v>0</v>
      </c>
      <c r="Q833" s="217" t="str">
        <f>IFERROR(VLOOKUP(B833,'[4]Выполнение 1'!$B$7:$D$236,3,0),"-")</f>
        <v>-</v>
      </c>
      <c r="R833" s="178" t="str">
        <f t="shared" si="125"/>
        <v>-</v>
      </c>
      <c r="S833" s="177"/>
      <c r="T833" s="184">
        <f t="shared" si="126"/>
        <v>0</v>
      </c>
      <c r="U833" s="224">
        <v>1</v>
      </c>
      <c r="V833" s="241">
        <v>24.2</v>
      </c>
      <c r="W833" s="246">
        <v>1</v>
      </c>
      <c r="X833" s="246">
        <v>24.2</v>
      </c>
      <c r="Y833" s="247">
        <f t="shared" si="127"/>
        <v>0</v>
      </c>
      <c r="Z833" s="247">
        <f t="shared" si="128"/>
        <v>0</v>
      </c>
      <c r="AA833" s="227" t="str">
        <f>IFERROR(VLOOKUP(B833,[5]Поставка!$B$3:$AA$2063,26,0),"-")</f>
        <v>-</v>
      </c>
      <c r="AB833" s="229" t="str">
        <f>IFERROR(VLOOKUP(C833,'[6]Приложение №1'!$C$7:$F$124,4,0),"-")</f>
        <v>-</v>
      </c>
    </row>
    <row r="834" spans="1:28" s="207" customFormat="1" x14ac:dyDescent="0.25">
      <c r="A834" s="204" t="s">
        <v>802</v>
      </c>
      <c r="B834" s="205" t="s">
        <v>2270</v>
      </c>
      <c r="C834" s="205" t="s">
        <v>2271</v>
      </c>
      <c r="D834" s="204">
        <v>4</v>
      </c>
      <c r="E834" s="206">
        <v>14.1</v>
      </c>
      <c r="F834" s="206">
        <v>56.4</v>
      </c>
      <c r="G834" s="173">
        <f>IFERROR(VLOOKUP(B834,'[1]ВОМ КГ-3 СОЭКС'!$C$3:$K$2063,9,0),"-")</f>
        <v>0</v>
      </c>
      <c r="H834" s="174">
        <f>IFERROR(VLOOKUP(B834,'[1]ВОМ КГ-3 СОЭКС'!$C$3:$L$2063,10,0),"-")</f>
        <v>0</v>
      </c>
      <c r="I834" s="175" t="str">
        <f>IFERROR(VLOOKUP(B834,[2]Отгрузки!$B$313:$C$510,2,0),"-")</f>
        <v>-</v>
      </c>
      <c r="J834" s="176" t="str">
        <f t="shared" si="129"/>
        <v>-</v>
      </c>
      <c r="K834" s="179" t="str">
        <f>IFERROR(VLOOKUP(B834,'[3]08.10.25'!$B$305:$C$502,2,0),"-")</f>
        <v>-</v>
      </c>
      <c r="L834" s="180" t="str">
        <f t="shared" ref="L834:L897" si="130">IFERROR(K834*E834,"-")</f>
        <v>-</v>
      </c>
      <c r="M834" s="181" t="str">
        <f t="shared" ref="M834:M897" si="131">IFERROR(K834-I834,"-")</f>
        <v>-</v>
      </c>
      <c r="N834" s="214" t="str">
        <f t="shared" ref="N834:N897" si="132">IFERROR(M834*E834,"-")</f>
        <v>-</v>
      </c>
      <c r="O834" s="220">
        <f t="shared" ref="O834:O897" si="133">IFERROR(IF(ISNUMBER(G834),G834,0)-IF(ISNUMBER(K834),K834,0),"-")</f>
        <v>0</v>
      </c>
      <c r="P834" s="221">
        <f t="shared" ref="P834:P897" si="134">IFERROR(O834*E834,"-")</f>
        <v>0</v>
      </c>
      <c r="Q834" s="217" t="str">
        <f>IFERROR(VLOOKUP(B834,'[4]Выполнение 1'!$B$7:$D$236,3,0),"-")</f>
        <v>-</v>
      </c>
      <c r="R834" s="178" t="str">
        <f t="shared" ref="R834:R897" si="135">IFERROR(Q834*E834,"-")</f>
        <v>-</v>
      </c>
      <c r="S834" s="177"/>
      <c r="T834" s="184">
        <f t="shared" si="126"/>
        <v>0</v>
      </c>
      <c r="U834" s="224">
        <v>4</v>
      </c>
      <c r="V834" s="241">
        <v>56.4</v>
      </c>
      <c r="W834" s="246">
        <v>4</v>
      </c>
      <c r="X834" s="246">
        <v>56.4</v>
      </c>
      <c r="Y834" s="247">
        <f t="shared" si="127"/>
        <v>0</v>
      </c>
      <c r="Z834" s="247">
        <f t="shared" si="128"/>
        <v>0</v>
      </c>
      <c r="AA834" s="227" t="str">
        <f>IFERROR(VLOOKUP(B834,[5]Поставка!$B$3:$AA$2063,26,0),"-")</f>
        <v>-</v>
      </c>
      <c r="AB834" s="229" t="str">
        <f>IFERROR(VLOOKUP(C834,'[6]Приложение №1'!$C$7:$F$124,4,0),"-")</f>
        <v>-</v>
      </c>
    </row>
    <row r="835" spans="1:28" s="207" customFormat="1" x14ac:dyDescent="0.25">
      <c r="A835" s="204" t="s">
        <v>805</v>
      </c>
      <c r="B835" s="205" t="s">
        <v>2272</v>
      </c>
      <c r="C835" s="205" t="s">
        <v>2273</v>
      </c>
      <c r="D835" s="204">
        <v>4</v>
      </c>
      <c r="E835" s="206">
        <v>20.100000000000001</v>
      </c>
      <c r="F835" s="206">
        <v>80.400000000000006</v>
      </c>
      <c r="G835" s="173">
        <f>IFERROR(VLOOKUP(B835,'[1]ВОМ КГ-3 СОЭКС'!$C$3:$K$2063,9,0),"-")</f>
        <v>0</v>
      </c>
      <c r="H835" s="174">
        <f>IFERROR(VLOOKUP(B835,'[1]ВОМ КГ-3 СОЭКС'!$C$3:$L$2063,10,0),"-")</f>
        <v>0</v>
      </c>
      <c r="I835" s="175" t="str">
        <f>IFERROR(VLOOKUP(B835,[2]Отгрузки!$B$313:$C$510,2,0),"-")</f>
        <v>-</v>
      </c>
      <c r="J835" s="176" t="str">
        <f t="shared" si="129"/>
        <v>-</v>
      </c>
      <c r="K835" s="179" t="str">
        <f>IFERROR(VLOOKUP(B835,'[3]08.10.25'!$B$305:$C$502,2,0),"-")</f>
        <v>-</v>
      </c>
      <c r="L835" s="180" t="str">
        <f t="shared" si="130"/>
        <v>-</v>
      </c>
      <c r="M835" s="181" t="str">
        <f t="shared" si="131"/>
        <v>-</v>
      </c>
      <c r="N835" s="214" t="str">
        <f t="shared" si="132"/>
        <v>-</v>
      </c>
      <c r="O835" s="220">
        <f t="shared" si="133"/>
        <v>0</v>
      </c>
      <c r="P835" s="221">
        <f t="shared" si="134"/>
        <v>0</v>
      </c>
      <c r="Q835" s="217" t="str">
        <f>IFERROR(VLOOKUP(B835,'[4]Выполнение 1'!$B$7:$D$236,3,0),"-")</f>
        <v>-</v>
      </c>
      <c r="R835" s="178" t="str">
        <f t="shared" si="135"/>
        <v>-</v>
      </c>
      <c r="S835" s="177"/>
      <c r="T835" s="184">
        <f t="shared" ref="T835:T898" si="136">S835*E835</f>
        <v>0</v>
      </c>
      <c r="U835" s="224">
        <v>4</v>
      </c>
      <c r="V835" s="241">
        <v>80.400000000000006</v>
      </c>
      <c r="W835" s="246">
        <v>4</v>
      </c>
      <c r="X835" s="246">
        <v>80.400000000000006</v>
      </c>
      <c r="Y835" s="247">
        <f t="shared" ref="Y835:Y898" si="137">ROUND(ABS(VALUE(SUBSTITUTE(U835,"-","0"))-VALUE(SUBSTITUTE(W835,"-","0"))),2)</f>
        <v>0</v>
      </c>
      <c r="Z835" s="247">
        <f t="shared" ref="Z835:Z898" si="138">ROUND(ABS(VALUE(SUBSTITUTE(V835,"-","0"))-VALUE(SUBSTITUTE(X835,"-","0"))),2)</f>
        <v>0</v>
      </c>
      <c r="AA835" s="227" t="str">
        <f>IFERROR(VLOOKUP(B835,[5]Поставка!$B$3:$AA$2063,26,0),"-")</f>
        <v>-</v>
      </c>
      <c r="AB835" s="229" t="str">
        <f>IFERROR(VLOOKUP(C835,'[6]Приложение №1'!$C$7:$F$124,4,0),"-")</f>
        <v>-</v>
      </c>
    </row>
    <row r="836" spans="1:28" s="207" customFormat="1" x14ac:dyDescent="0.25">
      <c r="A836" s="204" t="s">
        <v>808</v>
      </c>
      <c r="B836" s="205" t="s">
        <v>2274</v>
      </c>
      <c r="C836" s="205" t="s">
        <v>2275</v>
      </c>
      <c r="D836" s="204">
        <v>2</v>
      </c>
      <c r="E836" s="206">
        <v>33.4</v>
      </c>
      <c r="F836" s="206">
        <v>66.8</v>
      </c>
      <c r="G836" s="173">
        <f>IFERROR(VLOOKUP(B836,'[1]ВОМ КГ-3 СОЭКС'!$C$3:$K$2063,9,0),"-")</f>
        <v>0</v>
      </c>
      <c r="H836" s="174">
        <f>IFERROR(VLOOKUP(B836,'[1]ВОМ КГ-3 СОЭКС'!$C$3:$L$2063,10,0),"-")</f>
        <v>0</v>
      </c>
      <c r="I836" s="175" t="str">
        <f>IFERROR(VLOOKUP(B836,[2]Отгрузки!$B$313:$C$510,2,0),"-")</f>
        <v>-</v>
      </c>
      <c r="J836" s="176" t="str">
        <f t="shared" si="129"/>
        <v>-</v>
      </c>
      <c r="K836" s="179" t="str">
        <f>IFERROR(VLOOKUP(B836,'[3]08.10.25'!$B$305:$C$502,2,0),"-")</f>
        <v>-</v>
      </c>
      <c r="L836" s="180" t="str">
        <f t="shared" si="130"/>
        <v>-</v>
      </c>
      <c r="M836" s="181" t="str">
        <f t="shared" si="131"/>
        <v>-</v>
      </c>
      <c r="N836" s="214" t="str">
        <f t="shared" si="132"/>
        <v>-</v>
      </c>
      <c r="O836" s="220">
        <f t="shared" si="133"/>
        <v>0</v>
      </c>
      <c r="P836" s="221">
        <f t="shared" si="134"/>
        <v>0</v>
      </c>
      <c r="Q836" s="217" t="str">
        <f>IFERROR(VLOOKUP(B836,'[4]Выполнение 1'!$B$7:$D$236,3,0),"-")</f>
        <v>-</v>
      </c>
      <c r="R836" s="178" t="str">
        <f t="shared" si="135"/>
        <v>-</v>
      </c>
      <c r="S836" s="177"/>
      <c r="T836" s="184">
        <f t="shared" si="136"/>
        <v>0</v>
      </c>
      <c r="U836" s="224">
        <v>2</v>
      </c>
      <c r="V836" s="241">
        <v>66.8</v>
      </c>
      <c r="W836" s="246">
        <v>2</v>
      </c>
      <c r="X836" s="246">
        <v>66.8</v>
      </c>
      <c r="Y836" s="247">
        <f t="shared" si="137"/>
        <v>0</v>
      </c>
      <c r="Z836" s="247">
        <f t="shared" si="138"/>
        <v>0</v>
      </c>
      <c r="AA836" s="227" t="str">
        <f>IFERROR(VLOOKUP(B836,[5]Поставка!$B$3:$AA$2063,26,0),"-")</f>
        <v>-</v>
      </c>
      <c r="AB836" s="229" t="str">
        <f>IFERROR(VLOOKUP(C836,'[6]Приложение №1'!$C$7:$F$124,4,0),"-")</f>
        <v>-</v>
      </c>
    </row>
    <row r="837" spans="1:28" s="207" customFormat="1" x14ac:dyDescent="0.25">
      <c r="A837" s="204" t="s">
        <v>811</v>
      </c>
      <c r="B837" s="205" t="s">
        <v>2276</v>
      </c>
      <c r="C837" s="205" t="s">
        <v>2277</v>
      </c>
      <c r="D837" s="204">
        <v>4</v>
      </c>
      <c r="E837" s="206">
        <v>29.7</v>
      </c>
      <c r="F837" s="206">
        <v>118.8</v>
      </c>
      <c r="G837" s="173">
        <f>IFERROR(VLOOKUP(B837,'[1]ВОМ КГ-3 СОЭКС'!$C$3:$K$2063,9,0),"-")</f>
        <v>0</v>
      </c>
      <c r="H837" s="174">
        <f>IFERROR(VLOOKUP(B837,'[1]ВОМ КГ-3 СОЭКС'!$C$3:$L$2063,10,0),"-")</f>
        <v>0</v>
      </c>
      <c r="I837" s="175" t="str">
        <f>IFERROR(VLOOKUP(B837,[2]Отгрузки!$B$313:$C$510,2,0),"-")</f>
        <v>-</v>
      </c>
      <c r="J837" s="176" t="str">
        <f t="shared" ref="J837:J900" si="139">IFERROR(I837*E837,"-")</f>
        <v>-</v>
      </c>
      <c r="K837" s="179" t="str">
        <f>IFERROR(VLOOKUP(B837,'[3]08.10.25'!$B$305:$C$502,2,0),"-")</f>
        <v>-</v>
      </c>
      <c r="L837" s="180" t="str">
        <f t="shared" si="130"/>
        <v>-</v>
      </c>
      <c r="M837" s="181" t="str">
        <f t="shared" si="131"/>
        <v>-</v>
      </c>
      <c r="N837" s="214" t="str">
        <f t="shared" si="132"/>
        <v>-</v>
      </c>
      <c r="O837" s="220">
        <f t="shared" si="133"/>
        <v>0</v>
      </c>
      <c r="P837" s="221">
        <f t="shared" si="134"/>
        <v>0</v>
      </c>
      <c r="Q837" s="217" t="str">
        <f>IFERROR(VLOOKUP(B837,'[4]Выполнение 1'!$B$7:$D$236,3,0),"-")</f>
        <v>-</v>
      </c>
      <c r="R837" s="178" t="str">
        <f t="shared" si="135"/>
        <v>-</v>
      </c>
      <c r="S837" s="177"/>
      <c r="T837" s="184">
        <f t="shared" si="136"/>
        <v>0</v>
      </c>
      <c r="U837" s="224">
        <v>4</v>
      </c>
      <c r="V837" s="241">
        <v>118.8</v>
      </c>
      <c r="W837" s="246">
        <v>4</v>
      </c>
      <c r="X837" s="246">
        <v>118.8</v>
      </c>
      <c r="Y837" s="247">
        <f t="shared" si="137"/>
        <v>0</v>
      </c>
      <c r="Z837" s="247">
        <f t="shared" si="138"/>
        <v>0</v>
      </c>
      <c r="AA837" s="227" t="str">
        <f>IFERROR(VLOOKUP(B837,[5]Поставка!$B$3:$AA$2063,26,0),"-")</f>
        <v>-</v>
      </c>
      <c r="AB837" s="229" t="str">
        <f>IFERROR(VLOOKUP(C837,'[6]Приложение №1'!$C$7:$F$124,4,0),"-")</f>
        <v>-</v>
      </c>
    </row>
    <row r="838" spans="1:28" s="207" customFormat="1" x14ac:dyDescent="0.25">
      <c r="A838" s="204" t="s">
        <v>814</v>
      </c>
      <c r="B838" s="205" t="s">
        <v>2278</v>
      </c>
      <c r="C838" s="205" t="s">
        <v>2279</v>
      </c>
      <c r="D838" s="204">
        <v>4</v>
      </c>
      <c r="E838" s="206">
        <v>25.2</v>
      </c>
      <c r="F838" s="206">
        <v>100.8</v>
      </c>
      <c r="G838" s="173">
        <f>IFERROR(VLOOKUP(B838,'[1]ВОМ КГ-3 СОЭКС'!$C$3:$K$2063,9,0),"-")</f>
        <v>0</v>
      </c>
      <c r="H838" s="174">
        <f>IFERROR(VLOOKUP(B838,'[1]ВОМ КГ-3 СОЭКС'!$C$3:$L$2063,10,0),"-")</f>
        <v>0</v>
      </c>
      <c r="I838" s="175" t="str">
        <f>IFERROR(VLOOKUP(B838,[2]Отгрузки!$B$313:$C$510,2,0),"-")</f>
        <v>-</v>
      </c>
      <c r="J838" s="176" t="str">
        <f t="shared" si="139"/>
        <v>-</v>
      </c>
      <c r="K838" s="179" t="str">
        <f>IFERROR(VLOOKUP(B838,'[3]08.10.25'!$B$305:$C$502,2,0),"-")</f>
        <v>-</v>
      </c>
      <c r="L838" s="180" t="str">
        <f t="shared" si="130"/>
        <v>-</v>
      </c>
      <c r="M838" s="181" t="str">
        <f t="shared" si="131"/>
        <v>-</v>
      </c>
      <c r="N838" s="214" t="str">
        <f t="shared" si="132"/>
        <v>-</v>
      </c>
      <c r="O838" s="220">
        <f t="shared" si="133"/>
        <v>0</v>
      </c>
      <c r="P838" s="221">
        <f t="shared" si="134"/>
        <v>0</v>
      </c>
      <c r="Q838" s="217" t="str">
        <f>IFERROR(VLOOKUP(B838,'[4]Выполнение 1'!$B$7:$D$236,3,0),"-")</f>
        <v>-</v>
      </c>
      <c r="R838" s="178" t="str">
        <f t="shared" si="135"/>
        <v>-</v>
      </c>
      <c r="S838" s="177"/>
      <c r="T838" s="184">
        <f t="shared" si="136"/>
        <v>0</v>
      </c>
      <c r="U838" s="224">
        <v>4</v>
      </c>
      <c r="V838" s="241">
        <v>100.8</v>
      </c>
      <c r="W838" s="246">
        <v>4</v>
      </c>
      <c r="X838" s="246">
        <v>100.8</v>
      </c>
      <c r="Y838" s="247">
        <f t="shared" si="137"/>
        <v>0</v>
      </c>
      <c r="Z838" s="247">
        <f t="shared" si="138"/>
        <v>0</v>
      </c>
      <c r="AA838" s="227" t="str">
        <f>IFERROR(VLOOKUP(B838,[5]Поставка!$B$3:$AA$2063,26,0),"-")</f>
        <v>-</v>
      </c>
      <c r="AB838" s="229" t="str">
        <f>IFERROR(VLOOKUP(C838,'[6]Приложение №1'!$C$7:$F$124,4,0),"-")</f>
        <v>-</v>
      </c>
    </row>
    <row r="839" spans="1:28" s="207" customFormat="1" x14ac:dyDescent="0.25">
      <c r="A839" s="204" t="s">
        <v>817</v>
      </c>
      <c r="B839" s="205" t="s">
        <v>2280</v>
      </c>
      <c r="C839" s="205" t="s">
        <v>2281</v>
      </c>
      <c r="D839" s="204">
        <v>2</v>
      </c>
      <c r="E839" s="206">
        <v>26.1</v>
      </c>
      <c r="F839" s="206">
        <v>52.2</v>
      </c>
      <c r="G839" s="173">
        <f>IFERROR(VLOOKUP(B839,'[1]ВОМ КГ-3 СОЭКС'!$C$3:$K$2063,9,0),"-")</f>
        <v>0</v>
      </c>
      <c r="H839" s="174">
        <f>IFERROR(VLOOKUP(B839,'[1]ВОМ КГ-3 СОЭКС'!$C$3:$L$2063,10,0),"-")</f>
        <v>0</v>
      </c>
      <c r="I839" s="175" t="str">
        <f>IFERROR(VLOOKUP(B839,[2]Отгрузки!$B$313:$C$510,2,0),"-")</f>
        <v>-</v>
      </c>
      <c r="J839" s="176" t="str">
        <f t="shared" si="139"/>
        <v>-</v>
      </c>
      <c r="K839" s="179" t="str">
        <f>IFERROR(VLOOKUP(B839,'[3]08.10.25'!$B$305:$C$502,2,0),"-")</f>
        <v>-</v>
      </c>
      <c r="L839" s="180" t="str">
        <f t="shared" si="130"/>
        <v>-</v>
      </c>
      <c r="M839" s="181" t="str">
        <f t="shared" si="131"/>
        <v>-</v>
      </c>
      <c r="N839" s="214" t="str">
        <f t="shared" si="132"/>
        <v>-</v>
      </c>
      <c r="O839" s="220">
        <f t="shared" si="133"/>
        <v>0</v>
      </c>
      <c r="P839" s="221">
        <f t="shared" si="134"/>
        <v>0</v>
      </c>
      <c r="Q839" s="217" t="str">
        <f>IFERROR(VLOOKUP(B839,'[4]Выполнение 1'!$B$7:$D$236,3,0),"-")</f>
        <v>-</v>
      </c>
      <c r="R839" s="178" t="str">
        <f t="shared" si="135"/>
        <v>-</v>
      </c>
      <c r="S839" s="177"/>
      <c r="T839" s="184">
        <f t="shared" si="136"/>
        <v>0</v>
      </c>
      <c r="U839" s="224">
        <v>2</v>
      </c>
      <c r="V839" s="241">
        <v>52.2</v>
      </c>
      <c r="W839" s="246">
        <v>2</v>
      </c>
      <c r="X839" s="246">
        <v>52.2</v>
      </c>
      <c r="Y839" s="247">
        <f t="shared" si="137"/>
        <v>0</v>
      </c>
      <c r="Z839" s="247">
        <f t="shared" si="138"/>
        <v>0</v>
      </c>
      <c r="AA839" s="227" t="str">
        <f>IFERROR(VLOOKUP(B839,[5]Поставка!$B$3:$AA$2063,26,0),"-")</f>
        <v>-</v>
      </c>
      <c r="AB839" s="229" t="str">
        <f>IFERROR(VLOOKUP(C839,'[6]Приложение №1'!$C$7:$F$124,4,0),"-")</f>
        <v>-</v>
      </c>
    </row>
    <row r="840" spans="1:28" s="207" customFormat="1" x14ac:dyDescent="0.25">
      <c r="A840" s="204" t="s">
        <v>820</v>
      </c>
      <c r="B840" s="205" t="s">
        <v>2282</v>
      </c>
      <c r="C840" s="205" t="s">
        <v>2283</v>
      </c>
      <c r="D840" s="204">
        <v>2</v>
      </c>
      <c r="E840" s="206">
        <v>17.399999999999999</v>
      </c>
      <c r="F840" s="206">
        <v>34.799999999999997</v>
      </c>
      <c r="G840" s="173">
        <f>IFERROR(VLOOKUP(B840,'[1]ВОМ КГ-3 СОЭКС'!$C$3:$K$2063,9,0),"-")</f>
        <v>0</v>
      </c>
      <c r="H840" s="174">
        <f>IFERROR(VLOOKUP(B840,'[1]ВОМ КГ-3 СОЭКС'!$C$3:$L$2063,10,0),"-")</f>
        <v>0</v>
      </c>
      <c r="I840" s="175" t="str">
        <f>IFERROR(VLOOKUP(B840,[2]Отгрузки!$B$313:$C$510,2,0),"-")</f>
        <v>-</v>
      </c>
      <c r="J840" s="176" t="str">
        <f t="shared" si="139"/>
        <v>-</v>
      </c>
      <c r="K840" s="179" t="str">
        <f>IFERROR(VLOOKUP(B840,'[3]08.10.25'!$B$305:$C$502,2,0),"-")</f>
        <v>-</v>
      </c>
      <c r="L840" s="180" t="str">
        <f t="shared" si="130"/>
        <v>-</v>
      </c>
      <c r="M840" s="181" t="str">
        <f t="shared" si="131"/>
        <v>-</v>
      </c>
      <c r="N840" s="214" t="str">
        <f t="shared" si="132"/>
        <v>-</v>
      </c>
      <c r="O840" s="220">
        <f t="shared" si="133"/>
        <v>0</v>
      </c>
      <c r="P840" s="221">
        <f t="shared" si="134"/>
        <v>0</v>
      </c>
      <c r="Q840" s="217" t="str">
        <f>IFERROR(VLOOKUP(B840,'[4]Выполнение 1'!$B$7:$D$236,3,0),"-")</f>
        <v>-</v>
      </c>
      <c r="R840" s="178" t="str">
        <f t="shared" si="135"/>
        <v>-</v>
      </c>
      <c r="S840" s="177"/>
      <c r="T840" s="184">
        <f t="shared" si="136"/>
        <v>0</v>
      </c>
      <c r="U840" s="224">
        <v>2</v>
      </c>
      <c r="V840" s="241">
        <v>34.799999999999997</v>
      </c>
      <c r="W840" s="246">
        <v>2</v>
      </c>
      <c r="X840" s="246">
        <v>34.799999999999997</v>
      </c>
      <c r="Y840" s="247">
        <f t="shared" si="137"/>
        <v>0</v>
      </c>
      <c r="Z840" s="247">
        <f t="shared" si="138"/>
        <v>0</v>
      </c>
      <c r="AA840" s="227" t="str">
        <f>IFERROR(VLOOKUP(B840,[5]Поставка!$B$3:$AA$2063,26,0),"-")</f>
        <v>-</v>
      </c>
      <c r="AB840" s="229" t="str">
        <f>IFERROR(VLOOKUP(C840,'[6]Приложение №1'!$C$7:$F$124,4,0),"-")</f>
        <v>-</v>
      </c>
    </row>
    <row r="841" spans="1:28" s="207" customFormat="1" x14ac:dyDescent="0.25">
      <c r="A841" s="204" t="s">
        <v>823</v>
      </c>
      <c r="B841" s="205" t="s">
        <v>2284</v>
      </c>
      <c r="C841" s="205" t="s">
        <v>2285</v>
      </c>
      <c r="D841" s="204">
        <v>2</v>
      </c>
      <c r="E841" s="206">
        <v>16.5</v>
      </c>
      <c r="F841" s="206">
        <v>33</v>
      </c>
      <c r="G841" s="173">
        <f>IFERROR(VLOOKUP(B841,'[1]ВОМ КГ-3 СОЭКС'!$C$3:$K$2063,9,0),"-")</f>
        <v>0</v>
      </c>
      <c r="H841" s="174">
        <f>IFERROR(VLOOKUP(B841,'[1]ВОМ КГ-3 СОЭКС'!$C$3:$L$2063,10,0),"-")</f>
        <v>0</v>
      </c>
      <c r="I841" s="175" t="str">
        <f>IFERROR(VLOOKUP(B841,[2]Отгрузки!$B$313:$C$510,2,0),"-")</f>
        <v>-</v>
      </c>
      <c r="J841" s="176" t="str">
        <f t="shared" si="139"/>
        <v>-</v>
      </c>
      <c r="K841" s="179" t="str">
        <f>IFERROR(VLOOKUP(B841,'[3]08.10.25'!$B$305:$C$502,2,0),"-")</f>
        <v>-</v>
      </c>
      <c r="L841" s="180" t="str">
        <f t="shared" si="130"/>
        <v>-</v>
      </c>
      <c r="M841" s="181" t="str">
        <f t="shared" si="131"/>
        <v>-</v>
      </c>
      <c r="N841" s="214" t="str">
        <f t="shared" si="132"/>
        <v>-</v>
      </c>
      <c r="O841" s="220">
        <f t="shared" si="133"/>
        <v>0</v>
      </c>
      <c r="P841" s="221">
        <f t="shared" si="134"/>
        <v>0</v>
      </c>
      <c r="Q841" s="217" t="str">
        <f>IFERROR(VLOOKUP(B841,'[4]Выполнение 1'!$B$7:$D$236,3,0),"-")</f>
        <v>-</v>
      </c>
      <c r="R841" s="178" t="str">
        <f t="shared" si="135"/>
        <v>-</v>
      </c>
      <c r="S841" s="177"/>
      <c r="T841" s="184">
        <f t="shared" si="136"/>
        <v>0</v>
      </c>
      <c r="U841" s="224">
        <v>2</v>
      </c>
      <c r="V841" s="241">
        <v>33</v>
      </c>
      <c r="W841" s="246">
        <v>2</v>
      </c>
      <c r="X841" s="246">
        <v>33</v>
      </c>
      <c r="Y841" s="247">
        <f t="shared" si="137"/>
        <v>0</v>
      </c>
      <c r="Z841" s="247">
        <f t="shared" si="138"/>
        <v>0</v>
      </c>
      <c r="AA841" s="227" t="str">
        <f>IFERROR(VLOOKUP(B841,[5]Поставка!$B$3:$AA$2063,26,0),"-")</f>
        <v>-</v>
      </c>
      <c r="AB841" s="229" t="str">
        <f>IFERROR(VLOOKUP(C841,'[6]Приложение №1'!$C$7:$F$124,4,0),"-")</f>
        <v>-</v>
      </c>
    </row>
    <row r="842" spans="1:28" s="207" customFormat="1" x14ac:dyDescent="0.25">
      <c r="A842" s="204" t="s">
        <v>826</v>
      </c>
      <c r="B842" s="205" t="s">
        <v>2286</v>
      </c>
      <c r="C842" s="205" t="s">
        <v>2287</v>
      </c>
      <c r="D842" s="204">
        <v>4</v>
      </c>
      <c r="E842" s="206">
        <v>19.399999999999999</v>
      </c>
      <c r="F842" s="206">
        <v>77.599999999999994</v>
      </c>
      <c r="G842" s="173">
        <f>IFERROR(VLOOKUP(B842,'[1]ВОМ КГ-3 СОЭКС'!$C$3:$K$2063,9,0),"-")</f>
        <v>0</v>
      </c>
      <c r="H842" s="174">
        <f>IFERROR(VLOOKUP(B842,'[1]ВОМ КГ-3 СОЭКС'!$C$3:$L$2063,10,0),"-")</f>
        <v>0</v>
      </c>
      <c r="I842" s="175" t="str">
        <f>IFERROR(VLOOKUP(B842,[2]Отгрузки!$B$313:$C$510,2,0),"-")</f>
        <v>-</v>
      </c>
      <c r="J842" s="176" t="str">
        <f t="shared" si="139"/>
        <v>-</v>
      </c>
      <c r="K842" s="179" t="str">
        <f>IFERROR(VLOOKUP(B842,'[3]08.10.25'!$B$305:$C$502,2,0),"-")</f>
        <v>-</v>
      </c>
      <c r="L842" s="180" t="str">
        <f t="shared" si="130"/>
        <v>-</v>
      </c>
      <c r="M842" s="181" t="str">
        <f t="shared" si="131"/>
        <v>-</v>
      </c>
      <c r="N842" s="214" t="str">
        <f t="shared" si="132"/>
        <v>-</v>
      </c>
      <c r="O842" s="220">
        <f t="shared" si="133"/>
        <v>0</v>
      </c>
      <c r="P842" s="221">
        <f t="shared" si="134"/>
        <v>0</v>
      </c>
      <c r="Q842" s="217" t="str">
        <f>IFERROR(VLOOKUP(B842,'[4]Выполнение 1'!$B$7:$D$236,3,0),"-")</f>
        <v>-</v>
      </c>
      <c r="R842" s="178" t="str">
        <f t="shared" si="135"/>
        <v>-</v>
      </c>
      <c r="S842" s="177"/>
      <c r="T842" s="184">
        <f t="shared" si="136"/>
        <v>0</v>
      </c>
      <c r="U842" s="224">
        <v>4</v>
      </c>
      <c r="V842" s="241">
        <v>77.599999999999994</v>
      </c>
      <c r="W842" s="246">
        <v>4</v>
      </c>
      <c r="X842" s="246">
        <v>77.599999999999994</v>
      </c>
      <c r="Y842" s="247">
        <f t="shared" si="137"/>
        <v>0</v>
      </c>
      <c r="Z842" s="247">
        <f t="shared" si="138"/>
        <v>0</v>
      </c>
      <c r="AA842" s="227" t="str">
        <f>IFERROR(VLOOKUP(B842,[5]Поставка!$B$3:$AA$2063,26,0),"-")</f>
        <v>-</v>
      </c>
      <c r="AB842" s="229" t="str">
        <f>IFERROR(VLOOKUP(C842,'[6]Приложение №1'!$C$7:$F$124,4,0),"-")</f>
        <v>-</v>
      </c>
    </row>
    <row r="843" spans="1:28" s="207" customFormat="1" x14ac:dyDescent="0.25">
      <c r="A843" s="204" t="s">
        <v>829</v>
      </c>
      <c r="B843" s="205" t="s">
        <v>2288</v>
      </c>
      <c r="C843" s="205" t="s">
        <v>2289</v>
      </c>
      <c r="D843" s="204">
        <v>2</v>
      </c>
      <c r="E843" s="206">
        <v>13.7</v>
      </c>
      <c r="F843" s="206">
        <v>27.4</v>
      </c>
      <c r="G843" s="173">
        <f>IFERROR(VLOOKUP(B843,'[1]ВОМ КГ-3 СОЭКС'!$C$3:$K$2063,9,0),"-")</f>
        <v>0</v>
      </c>
      <c r="H843" s="174">
        <f>IFERROR(VLOOKUP(B843,'[1]ВОМ КГ-3 СОЭКС'!$C$3:$L$2063,10,0),"-")</f>
        <v>0</v>
      </c>
      <c r="I843" s="175" t="str">
        <f>IFERROR(VLOOKUP(B843,[2]Отгрузки!$B$313:$C$510,2,0),"-")</f>
        <v>-</v>
      </c>
      <c r="J843" s="176" t="str">
        <f t="shared" si="139"/>
        <v>-</v>
      </c>
      <c r="K843" s="179" t="str">
        <f>IFERROR(VLOOKUP(B843,'[3]08.10.25'!$B$305:$C$502,2,0),"-")</f>
        <v>-</v>
      </c>
      <c r="L843" s="180" t="str">
        <f t="shared" si="130"/>
        <v>-</v>
      </c>
      <c r="M843" s="181" t="str">
        <f t="shared" si="131"/>
        <v>-</v>
      </c>
      <c r="N843" s="214" t="str">
        <f t="shared" si="132"/>
        <v>-</v>
      </c>
      <c r="O843" s="220">
        <f t="shared" si="133"/>
        <v>0</v>
      </c>
      <c r="P843" s="221">
        <f t="shared" si="134"/>
        <v>0</v>
      </c>
      <c r="Q843" s="217" t="str">
        <f>IFERROR(VLOOKUP(B843,'[4]Выполнение 1'!$B$7:$D$236,3,0),"-")</f>
        <v>-</v>
      </c>
      <c r="R843" s="178" t="str">
        <f t="shared" si="135"/>
        <v>-</v>
      </c>
      <c r="S843" s="177"/>
      <c r="T843" s="184">
        <f t="shared" si="136"/>
        <v>0</v>
      </c>
      <c r="U843" s="224">
        <v>2</v>
      </c>
      <c r="V843" s="241">
        <v>27.4</v>
      </c>
      <c r="W843" s="246">
        <v>2</v>
      </c>
      <c r="X843" s="246">
        <v>27.4</v>
      </c>
      <c r="Y843" s="247">
        <f t="shared" si="137"/>
        <v>0</v>
      </c>
      <c r="Z843" s="247">
        <f t="shared" si="138"/>
        <v>0</v>
      </c>
      <c r="AA843" s="227" t="str">
        <f>IFERROR(VLOOKUP(B843,[5]Поставка!$B$3:$AA$2063,26,0),"-")</f>
        <v>-</v>
      </c>
      <c r="AB843" s="229" t="str">
        <f>IFERROR(VLOOKUP(C843,'[6]Приложение №1'!$C$7:$F$124,4,0),"-")</f>
        <v>-</v>
      </c>
    </row>
    <row r="844" spans="1:28" s="207" customFormat="1" x14ac:dyDescent="0.25">
      <c r="A844" s="204" t="s">
        <v>832</v>
      </c>
      <c r="B844" s="205" t="s">
        <v>2290</v>
      </c>
      <c r="C844" s="205" t="s">
        <v>2291</v>
      </c>
      <c r="D844" s="204">
        <v>2</v>
      </c>
      <c r="E844" s="206">
        <v>32.4</v>
      </c>
      <c r="F844" s="206">
        <v>64.8</v>
      </c>
      <c r="G844" s="173">
        <f>IFERROR(VLOOKUP(B844,'[1]ВОМ КГ-3 СОЭКС'!$C$3:$K$2063,9,0),"-")</f>
        <v>0</v>
      </c>
      <c r="H844" s="174">
        <f>IFERROR(VLOOKUP(B844,'[1]ВОМ КГ-3 СОЭКС'!$C$3:$L$2063,10,0),"-")</f>
        <v>0</v>
      </c>
      <c r="I844" s="175" t="str">
        <f>IFERROR(VLOOKUP(B844,[2]Отгрузки!$B$313:$C$510,2,0),"-")</f>
        <v>-</v>
      </c>
      <c r="J844" s="176" t="str">
        <f t="shared" si="139"/>
        <v>-</v>
      </c>
      <c r="K844" s="179" t="str">
        <f>IFERROR(VLOOKUP(B844,'[3]08.10.25'!$B$305:$C$502,2,0),"-")</f>
        <v>-</v>
      </c>
      <c r="L844" s="180" t="str">
        <f t="shared" si="130"/>
        <v>-</v>
      </c>
      <c r="M844" s="181" t="str">
        <f t="shared" si="131"/>
        <v>-</v>
      </c>
      <c r="N844" s="214" t="str">
        <f t="shared" si="132"/>
        <v>-</v>
      </c>
      <c r="O844" s="220">
        <f t="shared" si="133"/>
        <v>0</v>
      </c>
      <c r="P844" s="221">
        <f t="shared" si="134"/>
        <v>0</v>
      </c>
      <c r="Q844" s="217" t="str">
        <f>IFERROR(VLOOKUP(B844,'[4]Выполнение 1'!$B$7:$D$236,3,0),"-")</f>
        <v>-</v>
      </c>
      <c r="R844" s="178" t="str">
        <f t="shared" si="135"/>
        <v>-</v>
      </c>
      <c r="S844" s="177"/>
      <c r="T844" s="184">
        <f t="shared" si="136"/>
        <v>0</v>
      </c>
      <c r="U844" s="224">
        <v>2</v>
      </c>
      <c r="V844" s="241">
        <v>64.8</v>
      </c>
      <c r="W844" s="246">
        <v>2</v>
      </c>
      <c r="X844" s="246">
        <v>64.8</v>
      </c>
      <c r="Y844" s="247">
        <f t="shared" si="137"/>
        <v>0</v>
      </c>
      <c r="Z844" s="247">
        <f t="shared" si="138"/>
        <v>0</v>
      </c>
      <c r="AA844" s="227" t="str">
        <f>IFERROR(VLOOKUP(B844,[5]Поставка!$B$3:$AA$2063,26,0),"-")</f>
        <v>-</v>
      </c>
      <c r="AB844" s="229" t="str">
        <f>IFERROR(VLOOKUP(C844,'[6]Приложение №1'!$C$7:$F$124,4,0),"-")</f>
        <v>-</v>
      </c>
    </row>
    <row r="845" spans="1:28" s="207" customFormat="1" x14ac:dyDescent="0.25">
      <c r="A845" s="204" t="s">
        <v>835</v>
      </c>
      <c r="B845" s="205" t="s">
        <v>2292</v>
      </c>
      <c r="C845" s="205" t="s">
        <v>2293</v>
      </c>
      <c r="D845" s="204">
        <v>2</v>
      </c>
      <c r="E845" s="206">
        <v>27</v>
      </c>
      <c r="F845" s="206">
        <v>54</v>
      </c>
      <c r="G845" s="173">
        <f>IFERROR(VLOOKUP(B845,'[1]ВОМ КГ-3 СОЭКС'!$C$3:$K$2063,9,0),"-")</f>
        <v>0</v>
      </c>
      <c r="H845" s="174">
        <f>IFERROR(VLOOKUP(B845,'[1]ВОМ КГ-3 СОЭКС'!$C$3:$L$2063,10,0),"-")</f>
        <v>0</v>
      </c>
      <c r="I845" s="175" t="str">
        <f>IFERROR(VLOOKUP(B845,[2]Отгрузки!$B$313:$C$510,2,0),"-")</f>
        <v>-</v>
      </c>
      <c r="J845" s="176" t="str">
        <f t="shared" si="139"/>
        <v>-</v>
      </c>
      <c r="K845" s="179" t="str">
        <f>IFERROR(VLOOKUP(B845,'[3]08.10.25'!$B$305:$C$502,2,0),"-")</f>
        <v>-</v>
      </c>
      <c r="L845" s="180" t="str">
        <f t="shared" si="130"/>
        <v>-</v>
      </c>
      <c r="M845" s="181" t="str">
        <f t="shared" si="131"/>
        <v>-</v>
      </c>
      <c r="N845" s="214" t="str">
        <f t="shared" si="132"/>
        <v>-</v>
      </c>
      <c r="O845" s="220">
        <f t="shared" si="133"/>
        <v>0</v>
      </c>
      <c r="P845" s="221">
        <f t="shared" si="134"/>
        <v>0</v>
      </c>
      <c r="Q845" s="217" t="str">
        <f>IFERROR(VLOOKUP(B845,'[4]Выполнение 1'!$B$7:$D$236,3,0),"-")</f>
        <v>-</v>
      </c>
      <c r="R845" s="178" t="str">
        <f t="shared" si="135"/>
        <v>-</v>
      </c>
      <c r="S845" s="177"/>
      <c r="T845" s="184">
        <f t="shared" si="136"/>
        <v>0</v>
      </c>
      <c r="U845" s="224">
        <v>2</v>
      </c>
      <c r="V845" s="241">
        <v>54</v>
      </c>
      <c r="W845" s="246">
        <v>2</v>
      </c>
      <c r="X845" s="246">
        <v>54</v>
      </c>
      <c r="Y845" s="247">
        <f t="shared" si="137"/>
        <v>0</v>
      </c>
      <c r="Z845" s="247">
        <f t="shared" si="138"/>
        <v>0</v>
      </c>
      <c r="AA845" s="227" t="str">
        <f>IFERROR(VLOOKUP(B845,[5]Поставка!$B$3:$AA$2063,26,0),"-")</f>
        <v>-</v>
      </c>
      <c r="AB845" s="229" t="str">
        <f>IFERROR(VLOOKUP(C845,'[6]Приложение №1'!$C$7:$F$124,4,0),"-")</f>
        <v>-</v>
      </c>
    </row>
    <row r="846" spans="1:28" s="207" customFormat="1" x14ac:dyDescent="0.25">
      <c r="A846" s="204" t="s">
        <v>838</v>
      </c>
      <c r="B846" s="205" t="s">
        <v>2294</v>
      </c>
      <c r="C846" s="205" t="s">
        <v>2295</v>
      </c>
      <c r="D846" s="204">
        <v>6</v>
      </c>
      <c r="E846" s="206">
        <v>20.3</v>
      </c>
      <c r="F846" s="206">
        <v>121.8</v>
      </c>
      <c r="G846" s="173">
        <f>IFERROR(VLOOKUP(B846,'[1]ВОМ КГ-3 СОЭКС'!$C$3:$K$2063,9,0),"-")</f>
        <v>0</v>
      </c>
      <c r="H846" s="174">
        <f>IFERROR(VLOOKUP(B846,'[1]ВОМ КГ-3 СОЭКС'!$C$3:$L$2063,10,0),"-")</f>
        <v>0</v>
      </c>
      <c r="I846" s="175" t="str">
        <f>IFERROR(VLOOKUP(B846,[2]Отгрузки!$B$313:$C$510,2,0),"-")</f>
        <v>-</v>
      </c>
      <c r="J846" s="176" t="str">
        <f t="shared" si="139"/>
        <v>-</v>
      </c>
      <c r="K846" s="179" t="str">
        <f>IFERROR(VLOOKUP(B846,'[3]08.10.25'!$B$305:$C$502,2,0),"-")</f>
        <v>-</v>
      </c>
      <c r="L846" s="180" t="str">
        <f t="shared" si="130"/>
        <v>-</v>
      </c>
      <c r="M846" s="181" t="str">
        <f t="shared" si="131"/>
        <v>-</v>
      </c>
      <c r="N846" s="214" t="str">
        <f t="shared" si="132"/>
        <v>-</v>
      </c>
      <c r="O846" s="220">
        <f t="shared" si="133"/>
        <v>0</v>
      </c>
      <c r="P846" s="221">
        <f t="shared" si="134"/>
        <v>0</v>
      </c>
      <c r="Q846" s="217" t="str">
        <f>IFERROR(VLOOKUP(B846,'[4]Выполнение 1'!$B$7:$D$236,3,0),"-")</f>
        <v>-</v>
      </c>
      <c r="R846" s="178" t="str">
        <f t="shared" si="135"/>
        <v>-</v>
      </c>
      <c r="S846" s="177"/>
      <c r="T846" s="184">
        <f t="shared" si="136"/>
        <v>0</v>
      </c>
      <c r="U846" s="224">
        <v>6</v>
      </c>
      <c r="V846" s="241">
        <v>121.8</v>
      </c>
      <c r="W846" s="246">
        <v>6</v>
      </c>
      <c r="X846" s="246">
        <v>121.80000000000001</v>
      </c>
      <c r="Y846" s="247">
        <f t="shared" si="137"/>
        <v>0</v>
      </c>
      <c r="Z846" s="247">
        <f t="shared" si="138"/>
        <v>0</v>
      </c>
      <c r="AA846" s="227" t="str">
        <f>IFERROR(VLOOKUP(B846,[5]Поставка!$B$3:$AA$2063,26,0),"-")</f>
        <v>-</v>
      </c>
      <c r="AB846" s="229" t="str">
        <f>IFERROR(VLOOKUP(C846,'[6]Приложение №1'!$C$7:$F$124,4,0),"-")</f>
        <v>-</v>
      </c>
    </row>
    <row r="847" spans="1:28" s="207" customFormat="1" x14ac:dyDescent="0.25">
      <c r="A847" s="204" t="s">
        <v>841</v>
      </c>
      <c r="B847" s="205" t="s">
        <v>2296</v>
      </c>
      <c r="C847" s="205" t="s">
        <v>2297</v>
      </c>
      <c r="D847" s="204">
        <v>6</v>
      </c>
      <c r="E847" s="206">
        <v>24</v>
      </c>
      <c r="F847" s="206">
        <v>144</v>
      </c>
      <c r="G847" s="173">
        <f>IFERROR(VLOOKUP(B847,'[1]ВОМ КГ-3 СОЭКС'!$C$3:$K$2063,9,0),"-")</f>
        <v>0</v>
      </c>
      <c r="H847" s="174">
        <f>IFERROR(VLOOKUP(B847,'[1]ВОМ КГ-3 СОЭКС'!$C$3:$L$2063,10,0),"-")</f>
        <v>0</v>
      </c>
      <c r="I847" s="175" t="str">
        <f>IFERROR(VLOOKUP(B847,[2]Отгрузки!$B$313:$C$510,2,0),"-")</f>
        <v>-</v>
      </c>
      <c r="J847" s="176" t="str">
        <f t="shared" si="139"/>
        <v>-</v>
      </c>
      <c r="K847" s="179" t="str">
        <f>IFERROR(VLOOKUP(B847,'[3]08.10.25'!$B$305:$C$502,2,0),"-")</f>
        <v>-</v>
      </c>
      <c r="L847" s="180" t="str">
        <f t="shared" si="130"/>
        <v>-</v>
      </c>
      <c r="M847" s="181" t="str">
        <f t="shared" si="131"/>
        <v>-</v>
      </c>
      <c r="N847" s="214" t="str">
        <f t="shared" si="132"/>
        <v>-</v>
      </c>
      <c r="O847" s="220">
        <f t="shared" si="133"/>
        <v>0</v>
      </c>
      <c r="P847" s="221">
        <f t="shared" si="134"/>
        <v>0</v>
      </c>
      <c r="Q847" s="217" t="str">
        <f>IFERROR(VLOOKUP(B847,'[4]Выполнение 1'!$B$7:$D$236,3,0),"-")</f>
        <v>-</v>
      </c>
      <c r="R847" s="178" t="str">
        <f t="shared" si="135"/>
        <v>-</v>
      </c>
      <c r="S847" s="177"/>
      <c r="T847" s="184">
        <f t="shared" si="136"/>
        <v>0</v>
      </c>
      <c r="U847" s="224">
        <v>6</v>
      </c>
      <c r="V847" s="241">
        <v>144</v>
      </c>
      <c r="W847" s="246">
        <v>6</v>
      </c>
      <c r="X847" s="246">
        <v>144</v>
      </c>
      <c r="Y847" s="247">
        <f t="shared" si="137"/>
        <v>0</v>
      </c>
      <c r="Z847" s="247">
        <f t="shared" si="138"/>
        <v>0</v>
      </c>
      <c r="AA847" s="227" t="str">
        <f>IFERROR(VLOOKUP(B847,[5]Поставка!$B$3:$AA$2063,26,0),"-")</f>
        <v>-</v>
      </c>
      <c r="AB847" s="229" t="str">
        <f>IFERROR(VLOOKUP(C847,'[6]Приложение №1'!$C$7:$F$124,4,0),"-")</f>
        <v>-</v>
      </c>
    </row>
    <row r="848" spans="1:28" s="207" customFormat="1" x14ac:dyDescent="0.25">
      <c r="A848" s="204" t="s">
        <v>844</v>
      </c>
      <c r="B848" s="205" t="s">
        <v>2298</v>
      </c>
      <c r="C848" s="205" t="s">
        <v>2299</v>
      </c>
      <c r="D848" s="204">
        <v>2</v>
      </c>
      <c r="E848" s="206">
        <v>16.600000000000001</v>
      </c>
      <c r="F848" s="206">
        <v>33.200000000000003</v>
      </c>
      <c r="G848" s="173">
        <f>IFERROR(VLOOKUP(B848,'[1]ВОМ КГ-3 СОЭКС'!$C$3:$K$2063,9,0),"-")</f>
        <v>0</v>
      </c>
      <c r="H848" s="174">
        <f>IFERROR(VLOOKUP(B848,'[1]ВОМ КГ-3 СОЭКС'!$C$3:$L$2063,10,0),"-")</f>
        <v>0</v>
      </c>
      <c r="I848" s="175" t="str">
        <f>IFERROR(VLOOKUP(B848,[2]Отгрузки!$B$313:$C$510,2,0),"-")</f>
        <v>-</v>
      </c>
      <c r="J848" s="176" t="str">
        <f t="shared" si="139"/>
        <v>-</v>
      </c>
      <c r="K848" s="179" t="str">
        <f>IFERROR(VLOOKUP(B848,'[3]08.10.25'!$B$305:$C$502,2,0),"-")</f>
        <v>-</v>
      </c>
      <c r="L848" s="180" t="str">
        <f t="shared" si="130"/>
        <v>-</v>
      </c>
      <c r="M848" s="181" t="str">
        <f t="shared" si="131"/>
        <v>-</v>
      </c>
      <c r="N848" s="214" t="str">
        <f t="shared" si="132"/>
        <v>-</v>
      </c>
      <c r="O848" s="220">
        <f t="shared" si="133"/>
        <v>0</v>
      </c>
      <c r="P848" s="221">
        <f t="shared" si="134"/>
        <v>0</v>
      </c>
      <c r="Q848" s="217" t="str">
        <f>IFERROR(VLOOKUP(B848,'[4]Выполнение 1'!$B$7:$D$236,3,0),"-")</f>
        <v>-</v>
      </c>
      <c r="R848" s="178" t="str">
        <f t="shared" si="135"/>
        <v>-</v>
      </c>
      <c r="S848" s="177"/>
      <c r="T848" s="184">
        <f t="shared" si="136"/>
        <v>0</v>
      </c>
      <c r="U848" s="224">
        <v>2</v>
      </c>
      <c r="V848" s="241">
        <v>33.200000000000003</v>
      </c>
      <c r="W848" s="246">
        <v>2</v>
      </c>
      <c r="X848" s="246">
        <v>33.200000000000003</v>
      </c>
      <c r="Y848" s="247">
        <f t="shared" si="137"/>
        <v>0</v>
      </c>
      <c r="Z848" s="247">
        <f t="shared" si="138"/>
        <v>0</v>
      </c>
      <c r="AA848" s="227" t="str">
        <f>IFERROR(VLOOKUP(B848,[5]Поставка!$B$3:$AA$2063,26,0),"-")</f>
        <v>-</v>
      </c>
      <c r="AB848" s="229" t="str">
        <f>IFERROR(VLOOKUP(C848,'[6]Приложение №1'!$C$7:$F$124,4,0),"-")</f>
        <v>-</v>
      </c>
    </row>
    <row r="849" spans="1:28" s="207" customFormat="1" x14ac:dyDescent="0.25">
      <c r="A849" s="204" t="s">
        <v>847</v>
      </c>
      <c r="B849" s="205" t="s">
        <v>2300</v>
      </c>
      <c r="C849" s="205" t="s">
        <v>2301</v>
      </c>
      <c r="D849" s="204">
        <v>2</v>
      </c>
      <c r="E849" s="206">
        <v>20</v>
      </c>
      <c r="F849" s="206">
        <v>40</v>
      </c>
      <c r="G849" s="173">
        <f>IFERROR(VLOOKUP(B849,'[1]ВОМ КГ-3 СОЭКС'!$C$3:$K$2063,9,0),"-")</f>
        <v>0</v>
      </c>
      <c r="H849" s="174">
        <f>IFERROR(VLOOKUP(B849,'[1]ВОМ КГ-3 СОЭКС'!$C$3:$L$2063,10,0),"-")</f>
        <v>0</v>
      </c>
      <c r="I849" s="175" t="str">
        <f>IFERROR(VLOOKUP(B849,[2]Отгрузки!$B$313:$C$510,2,0),"-")</f>
        <v>-</v>
      </c>
      <c r="J849" s="176" t="str">
        <f t="shared" si="139"/>
        <v>-</v>
      </c>
      <c r="K849" s="179" t="str">
        <f>IFERROR(VLOOKUP(B849,'[3]08.10.25'!$B$305:$C$502,2,0),"-")</f>
        <v>-</v>
      </c>
      <c r="L849" s="180" t="str">
        <f t="shared" si="130"/>
        <v>-</v>
      </c>
      <c r="M849" s="181" t="str">
        <f t="shared" si="131"/>
        <v>-</v>
      </c>
      <c r="N849" s="214" t="str">
        <f t="shared" si="132"/>
        <v>-</v>
      </c>
      <c r="O849" s="220">
        <f t="shared" si="133"/>
        <v>0</v>
      </c>
      <c r="P849" s="221">
        <f t="shared" si="134"/>
        <v>0</v>
      </c>
      <c r="Q849" s="217" t="str">
        <f>IFERROR(VLOOKUP(B849,'[4]Выполнение 1'!$B$7:$D$236,3,0),"-")</f>
        <v>-</v>
      </c>
      <c r="R849" s="178" t="str">
        <f t="shared" si="135"/>
        <v>-</v>
      </c>
      <c r="S849" s="177"/>
      <c r="T849" s="184">
        <f t="shared" si="136"/>
        <v>0</v>
      </c>
      <c r="U849" s="224">
        <v>2</v>
      </c>
      <c r="V849" s="241">
        <v>40</v>
      </c>
      <c r="W849" s="246">
        <v>2</v>
      </c>
      <c r="X849" s="246">
        <v>40</v>
      </c>
      <c r="Y849" s="247">
        <f t="shared" si="137"/>
        <v>0</v>
      </c>
      <c r="Z849" s="247">
        <f t="shared" si="138"/>
        <v>0</v>
      </c>
      <c r="AA849" s="227" t="str">
        <f>IFERROR(VLOOKUP(B849,[5]Поставка!$B$3:$AA$2063,26,0),"-")</f>
        <v>-</v>
      </c>
      <c r="AB849" s="229" t="str">
        <f>IFERROR(VLOOKUP(C849,'[6]Приложение №1'!$C$7:$F$124,4,0),"-")</f>
        <v>-</v>
      </c>
    </row>
    <row r="850" spans="1:28" s="207" customFormat="1" x14ac:dyDescent="0.25">
      <c r="A850" s="204" t="s">
        <v>850</v>
      </c>
      <c r="B850" s="205" t="s">
        <v>2302</v>
      </c>
      <c r="C850" s="205" t="s">
        <v>2303</v>
      </c>
      <c r="D850" s="204">
        <v>1</v>
      </c>
      <c r="E850" s="206">
        <v>8.9</v>
      </c>
      <c r="F850" s="206">
        <v>8.9</v>
      </c>
      <c r="G850" s="173">
        <f>IFERROR(VLOOKUP(B850,'[1]ВОМ КГ-3 СОЭКС'!$C$3:$K$2063,9,0),"-")</f>
        <v>0</v>
      </c>
      <c r="H850" s="174">
        <f>IFERROR(VLOOKUP(B850,'[1]ВОМ КГ-3 СОЭКС'!$C$3:$L$2063,10,0),"-")</f>
        <v>0</v>
      </c>
      <c r="I850" s="175" t="str">
        <f>IFERROR(VLOOKUP(B850,[2]Отгрузки!$B$313:$C$510,2,0),"-")</f>
        <v>-</v>
      </c>
      <c r="J850" s="176" t="str">
        <f t="shared" si="139"/>
        <v>-</v>
      </c>
      <c r="K850" s="179" t="str">
        <f>IFERROR(VLOOKUP(B850,'[3]08.10.25'!$B$305:$C$502,2,0),"-")</f>
        <v>-</v>
      </c>
      <c r="L850" s="180" t="str">
        <f t="shared" si="130"/>
        <v>-</v>
      </c>
      <c r="M850" s="181" t="str">
        <f t="shared" si="131"/>
        <v>-</v>
      </c>
      <c r="N850" s="214" t="str">
        <f t="shared" si="132"/>
        <v>-</v>
      </c>
      <c r="O850" s="220">
        <f t="shared" si="133"/>
        <v>0</v>
      </c>
      <c r="P850" s="221">
        <f t="shared" si="134"/>
        <v>0</v>
      </c>
      <c r="Q850" s="217" t="str">
        <f>IFERROR(VLOOKUP(B850,'[4]Выполнение 1'!$B$7:$D$236,3,0),"-")</f>
        <v>-</v>
      </c>
      <c r="R850" s="178" t="str">
        <f t="shared" si="135"/>
        <v>-</v>
      </c>
      <c r="S850" s="177"/>
      <c r="T850" s="184">
        <f t="shared" si="136"/>
        <v>0</v>
      </c>
      <c r="U850" s="224">
        <v>1</v>
      </c>
      <c r="V850" s="241">
        <v>8.9</v>
      </c>
      <c r="W850" s="246">
        <v>1</v>
      </c>
      <c r="X850" s="246">
        <v>8.9</v>
      </c>
      <c r="Y850" s="247">
        <f t="shared" si="137"/>
        <v>0</v>
      </c>
      <c r="Z850" s="247">
        <f t="shared" si="138"/>
        <v>0</v>
      </c>
      <c r="AA850" s="227" t="str">
        <f>IFERROR(VLOOKUP(B850,[5]Поставка!$B$3:$AA$2063,26,0),"-")</f>
        <v>-</v>
      </c>
      <c r="AB850" s="229" t="str">
        <f>IFERROR(VLOOKUP(C850,'[6]Приложение №1'!$C$7:$F$124,4,0),"-")</f>
        <v>-</v>
      </c>
    </row>
    <row r="851" spans="1:28" s="207" customFormat="1" x14ac:dyDescent="0.25">
      <c r="A851" s="204" t="s">
        <v>853</v>
      </c>
      <c r="B851" s="205" t="s">
        <v>2304</v>
      </c>
      <c r="C851" s="205" t="s">
        <v>2305</v>
      </c>
      <c r="D851" s="204">
        <v>1</v>
      </c>
      <c r="E851" s="206">
        <v>54.4</v>
      </c>
      <c r="F851" s="206">
        <v>54.4</v>
      </c>
      <c r="G851" s="173">
        <f>IFERROR(VLOOKUP(B851,'[1]ВОМ КГ-3 СОЭКС'!$C$3:$K$2063,9,0),"-")</f>
        <v>0</v>
      </c>
      <c r="H851" s="174">
        <f>IFERROR(VLOOKUP(B851,'[1]ВОМ КГ-3 СОЭКС'!$C$3:$L$2063,10,0),"-")</f>
        <v>0</v>
      </c>
      <c r="I851" s="175" t="str">
        <f>IFERROR(VLOOKUP(B851,[2]Отгрузки!$B$313:$C$510,2,0),"-")</f>
        <v>-</v>
      </c>
      <c r="J851" s="176" t="str">
        <f t="shared" si="139"/>
        <v>-</v>
      </c>
      <c r="K851" s="179" t="str">
        <f>IFERROR(VLOOKUP(B851,'[3]08.10.25'!$B$305:$C$502,2,0),"-")</f>
        <v>-</v>
      </c>
      <c r="L851" s="180" t="str">
        <f t="shared" si="130"/>
        <v>-</v>
      </c>
      <c r="M851" s="181" t="str">
        <f t="shared" si="131"/>
        <v>-</v>
      </c>
      <c r="N851" s="214" t="str">
        <f t="shared" si="132"/>
        <v>-</v>
      </c>
      <c r="O851" s="220">
        <f t="shared" si="133"/>
        <v>0</v>
      </c>
      <c r="P851" s="221">
        <f t="shared" si="134"/>
        <v>0</v>
      </c>
      <c r="Q851" s="217" t="str">
        <f>IFERROR(VLOOKUP(B851,'[4]Выполнение 1'!$B$7:$D$236,3,0),"-")</f>
        <v>-</v>
      </c>
      <c r="R851" s="178" t="str">
        <f t="shared" si="135"/>
        <v>-</v>
      </c>
      <c r="S851" s="177"/>
      <c r="T851" s="184">
        <f t="shared" si="136"/>
        <v>0</v>
      </c>
      <c r="U851" s="224">
        <v>1</v>
      </c>
      <c r="V851" s="241">
        <v>54.4</v>
      </c>
      <c r="W851" s="246">
        <v>1</v>
      </c>
      <c r="X851" s="246">
        <v>54.4</v>
      </c>
      <c r="Y851" s="247">
        <f t="shared" si="137"/>
        <v>0</v>
      </c>
      <c r="Z851" s="247">
        <f t="shared" si="138"/>
        <v>0</v>
      </c>
      <c r="AA851" s="227" t="str">
        <f>IFERROR(VLOOKUP(B851,[5]Поставка!$B$3:$AA$2063,26,0),"-")</f>
        <v>-</v>
      </c>
      <c r="AB851" s="229" t="str">
        <f>IFERROR(VLOOKUP(C851,'[6]Приложение №1'!$C$7:$F$124,4,0),"-")</f>
        <v>-</v>
      </c>
    </row>
    <row r="852" spans="1:28" s="207" customFormat="1" x14ac:dyDescent="0.25">
      <c r="A852" s="204" t="s">
        <v>856</v>
      </c>
      <c r="B852" s="205" t="s">
        <v>2306</v>
      </c>
      <c r="C852" s="205" t="s">
        <v>2307</v>
      </c>
      <c r="D852" s="204">
        <v>9</v>
      </c>
      <c r="E852" s="206">
        <v>18.2</v>
      </c>
      <c r="F852" s="206">
        <v>163.80000000000001</v>
      </c>
      <c r="G852" s="173">
        <f>IFERROR(VLOOKUP(B852,'[1]ВОМ КГ-3 СОЭКС'!$C$3:$K$2063,9,0),"-")</f>
        <v>0</v>
      </c>
      <c r="H852" s="174">
        <f>IFERROR(VLOOKUP(B852,'[1]ВОМ КГ-3 СОЭКС'!$C$3:$L$2063,10,0),"-")</f>
        <v>0</v>
      </c>
      <c r="I852" s="175" t="str">
        <f>IFERROR(VLOOKUP(B852,[2]Отгрузки!$B$313:$C$510,2,0),"-")</f>
        <v>-</v>
      </c>
      <c r="J852" s="176" t="str">
        <f t="shared" si="139"/>
        <v>-</v>
      </c>
      <c r="K852" s="179" t="str">
        <f>IFERROR(VLOOKUP(B852,'[3]08.10.25'!$B$305:$C$502,2,0),"-")</f>
        <v>-</v>
      </c>
      <c r="L852" s="180" t="str">
        <f t="shared" si="130"/>
        <v>-</v>
      </c>
      <c r="M852" s="181" t="str">
        <f t="shared" si="131"/>
        <v>-</v>
      </c>
      <c r="N852" s="214" t="str">
        <f t="shared" si="132"/>
        <v>-</v>
      </c>
      <c r="O852" s="220">
        <f t="shared" si="133"/>
        <v>0</v>
      </c>
      <c r="P852" s="221">
        <f t="shared" si="134"/>
        <v>0</v>
      </c>
      <c r="Q852" s="217" t="str">
        <f>IFERROR(VLOOKUP(B852,'[4]Выполнение 1'!$B$7:$D$236,3,0),"-")</f>
        <v>-</v>
      </c>
      <c r="R852" s="178" t="str">
        <f t="shared" si="135"/>
        <v>-</v>
      </c>
      <c r="S852" s="177"/>
      <c r="T852" s="184">
        <f t="shared" si="136"/>
        <v>0</v>
      </c>
      <c r="U852" s="224">
        <v>9</v>
      </c>
      <c r="V852" s="241">
        <v>163.80000000000001</v>
      </c>
      <c r="W852" s="246">
        <v>9</v>
      </c>
      <c r="X852" s="246">
        <v>163.79999999999998</v>
      </c>
      <c r="Y852" s="247">
        <f t="shared" si="137"/>
        <v>0</v>
      </c>
      <c r="Z852" s="247">
        <f t="shared" si="138"/>
        <v>0</v>
      </c>
      <c r="AA852" s="227" t="str">
        <f>IFERROR(VLOOKUP(B852,[5]Поставка!$B$3:$AA$2063,26,0),"-")</f>
        <v>-</v>
      </c>
      <c r="AB852" s="229" t="str">
        <f>IFERROR(VLOOKUP(C852,'[6]Приложение №1'!$C$7:$F$124,4,0),"-")</f>
        <v>-</v>
      </c>
    </row>
    <row r="853" spans="1:28" s="207" customFormat="1" x14ac:dyDescent="0.25">
      <c r="A853" s="204" t="s">
        <v>859</v>
      </c>
      <c r="B853" s="205" t="s">
        <v>2308</v>
      </c>
      <c r="C853" s="205" t="s">
        <v>2309</v>
      </c>
      <c r="D853" s="204">
        <v>9</v>
      </c>
      <c r="E853" s="206">
        <v>18.100000000000001</v>
      </c>
      <c r="F853" s="206">
        <v>162.9</v>
      </c>
      <c r="G853" s="173">
        <f>IFERROR(VLOOKUP(B853,'[1]ВОМ КГ-3 СОЭКС'!$C$3:$K$2063,9,0),"-")</f>
        <v>0</v>
      </c>
      <c r="H853" s="174">
        <f>IFERROR(VLOOKUP(B853,'[1]ВОМ КГ-3 СОЭКС'!$C$3:$L$2063,10,0),"-")</f>
        <v>0</v>
      </c>
      <c r="I853" s="175" t="str">
        <f>IFERROR(VLOOKUP(B853,[2]Отгрузки!$B$313:$C$510,2,0),"-")</f>
        <v>-</v>
      </c>
      <c r="J853" s="176" t="str">
        <f t="shared" si="139"/>
        <v>-</v>
      </c>
      <c r="K853" s="179" t="str">
        <f>IFERROR(VLOOKUP(B853,'[3]08.10.25'!$B$305:$C$502,2,0),"-")</f>
        <v>-</v>
      </c>
      <c r="L853" s="180" t="str">
        <f t="shared" si="130"/>
        <v>-</v>
      </c>
      <c r="M853" s="181" t="str">
        <f t="shared" si="131"/>
        <v>-</v>
      </c>
      <c r="N853" s="214" t="str">
        <f t="shared" si="132"/>
        <v>-</v>
      </c>
      <c r="O853" s="220">
        <f t="shared" si="133"/>
        <v>0</v>
      </c>
      <c r="P853" s="221">
        <f t="shared" si="134"/>
        <v>0</v>
      </c>
      <c r="Q853" s="217" t="str">
        <f>IFERROR(VLOOKUP(B853,'[4]Выполнение 1'!$B$7:$D$236,3,0),"-")</f>
        <v>-</v>
      </c>
      <c r="R853" s="178" t="str">
        <f t="shared" si="135"/>
        <v>-</v>
      </c>
      <c r="S853" s="177"/>
      <c r="T853" s="184">
        <f t="shared" si="136"/>
        <v>0</v>
      </c>
      <c r="U853" s="224">
        <v>9</v>
      </c>
      <c r="V853" s="241">
        <v>162.9</v>
      </c>
      <c r="W853" s="246">
        <v>9</v>
      </c>
      <c r="X853" s="246">
        <v>162.9</v>
      </c>
      <c r="Y853" s="247">
        <f t="shared" si="137"/>
        <v>0</v>
      </c>
      <c r="Z853" s="247">
        <f t="shared" si="138"/>
        <v>0</v>
      </c>
      <c r="AA853" s="227" t="str">
        <f>IFERROR(VLOOKUP(B853,[5]Поставка!$B$3:$AA$2063,26,0),"-")</f>
        <v>-</v>
      </c>
      <c r="AB853" s="229" t="str">
        <f>IFERROR(VLOOKUP(C853,'[6]Приложение №1'!$C$7:$F$124,4,0),"-")</f>
        <v>-</v>
      </c>
    </row>
    <row r="854" spans="1:28" s="207" customFormat="1" x14ac:dyDescent="0.25">
      <c r="A854" s="204" t="s">
        <v>862</v>
      </c>
      <c r="B854" s="205" t="s">
        <v>2310</v>
      </c>
      <c r="C854" s="205" t="s">
        <v>2311</v>
      </c>
      <c r="D854" s="204">
        <v>4</v>
      </c>
      <c r="E854" s="206">
        <v>26.2</v>
      </c>
      <c r="F854" s="206">
        <v>104.8</v>
      </c>
      <c r="G854" s="173">
        <f>IFERROR(VLOOKUP(B854,'[1]ВОМ КГ-3 СОЭКС'!$C$3:$K$2063,9,0),"-")</f>
        <v>0</v>
      </c>
      <c r="H854" s="174">
        <f>IFERROR(VLOOKUP(B854,'[1]ВОМ КГ-3 СОЭКС'!$C$3:$L$2063,10,0),"-")</f>
        <v>0</v>
      </c>
      <c r="I854" s="175" t="str">
        <f>IFERROR(VLOOKUP(B854,[2]Отгрузки!$B$313:$C$510,2,0),"-")</f>
        <v>-</v>
      </c>
      <c r="J854" s="176" t="str">
        <f t="shared" si="139"/>
        <v>-</v>
      </c>
      <c r="K854" s="179" t="str">
        <f>IFERROR(VLOOKUP(B854,'[3]08.10.25'!$B$305:$C$502,2,0),"-")</f>
        <v>-</v>
      </c>
      <c r="L854" s="180" t="str">
        <f t="shared" si="130"/>
        <v>-</v>
      </c>
      <c r="M854" s="181" t="str">
        <f t="shared" si="131"/>
        <v>-</v>
      </c>
      <c r="N854" s="214" t="str">
        <f t="shared" si="132"/>
        <v>-</v>
      </c>
      <c r="O854" s="220">
        <f t="shared" si="133"/>
        <v>0</v>
      </c>
      <c r="P854" s="221">
        <f t="shared" si="134"/>
        <v>0</v>
      </c>
      <c r="Q854" s="217" t="str">
        <f>IFERROR(VLOOKUP(B854,'[4]Выполнение 1'!$B$7:$D$236,3,0),"-")</f>
        <v>-</v>
      </c>
      <c r="R854" s="178" t="str">
        <f t="shared" si="135"/>
        <v>-</v>
      </c>
      <c r="S854" s="177"/>
      <c r="T854" s="184">
        <f t="shared" si="136"/>
        <v>0</v>
      </c>
      <c r="U854" s="224">
        <v>4</v>
      </c>
      <c r="V854" s="241">
        <v>104.8</v>
      </c>
      <c r="W854" s="246">
        <v>4</v>
      </c>
      <c r="X854" s="246">
        <v>104.8</v>
      </c>
      <c r="Y854" s="247">
        <f t="shared" si="137"/>
        <v>0</v>
      </c>
      <c r="Z854" s="247">
        <f t="shared" si="138"/>
        <v>0</v>
      </c>
      <c r="AA854" s="227" t="str">
        <f>IFERROR(VLOOKUP(B854,[5]Поставка!$B$3:$AA$2063,26,0),"-")</f>
        <v>-</v>
      </c>
      <c r="AB854" s="229" t="str">
        <f>IFERROR(VLOOKUP(C854,'[6]Приложение №1'!$C$7:$F$124,4,0),"-")</f>
        <v>-</v>
      </c>
    </row>
    <row r="855" spans="1:28" s="207" customFormat="1" x14ac:dyDescent="0.25">
      <c r="A855" s="204" t="s">
        <v>865</v>
      </c>
      <c r="B855" s="205" t="s">
        <v>2312</v>
      </c>
      <c r="C855" s="205" t="s">
        <v>2313</v>
      </c>
      <c r="D855" s="204">
        <v>1</v>
      </c>
      <c r="E855" s="206">
        <v>13.6</v>
      </c>
      <c r="F855" s="206">
        <v>13.6</v>
      </c>
      <c r="G855" s="173">
        <f>IFERROR(VLOOKUP(B855,'[1]ВОМ КГ-3 СОЭКС'!$C$3:$K$2063,9,0),"-")</f>
        <v>0</v>
      </c>
      <c r="H855" s="174">
        <f>IFERROR(VLOOKUP(B855,'[1]ВОМ КГ-3 СОЭКС'!$C$3:$L$2063,10,0),"-")</f>
        <v>0</v>
      </c>
      <c r="I855" s="175" t="str">
        <f>IFERROR(VLOOKUP(B855,[2]Отгрузки!$B$313:$C$510,2,0),"-")</f>
        <v>-</v>
      </c>
      <c r="J855" s="176" t="str">
        <f t="shared" si="139"/>
        <v>-</v>
      </c>
      <c r="K855" s="179" t="str">
        <f>IFERROR(VLOOKUP(B855,'[3]08.10.25'!$B$305:$C$502,2,0),"-")</f>
        <v>-</v>
      </c>
      <c r="L855" s="180" t="str">
        <f t="shared" si="130"/>
        <v>-</v>
      </c>
      <c r="M855" s="181" t="str">
        <f t="shared" si="131"/>
        <v>-</v>
      </c>
      <c r="N855" s="214" t="str">
        <f t="shared" si="132"/>
        <v>-</v>
      </c>
      <c r="O855" s="220">
        <f t="shared" si="133"/>
        <v>0</v>
      </c>
      <c r="P855" s="221">
        <f t="shared" si="134"/>
        <v>0</v>
      </c>
      <c r="Q855" s="217" t="str">
        <f>IFERROR(VLOOKUP(B855,'[4]Выполнение 1'!$B$7:$D$236,3,0),"-")</f>
        <v>-</v>
      </c>
      <c r="R855" s="178" t="str">
        <f t="shared" si="135"/>
        <v>-</v>
      </c>
      <c r="S855" s="177"/>
      <c r="T855" s="184">
        <f t="shared" si="136"/>
        <v>0</v>
      </c>
      <c r="U855" s="224">
        <v>1</v>
      </c>
      <c r="V855" s="241">
        <v>13.6</v>
      </c>
      <c r="W855" s="246">
        <v>1</v>
      </c>
      <c r="X855" s="246">
        <v>13.6</v>
      </c>
      <c r="Y855" s="247">
        <f t="shared" si="137"/>
        <v>0</v>
      </c>
      <c r="Z855" s="247">
        <f t="shared" si="138"/>
        <v>0</v>
      </c>
      <c r="AA855" s="227" t="str">
        <f>IFERROR(VLOOKUP(B855,[5]Поставка!$B$3:$AA$2063,26,0),"-")</f>
        <v>-</v>
      </c>
      <c r="AB855" s="229" t="str">
        <f>IFERROR(VLOOKUP(C855,'[6]Приложение №1'!$C$7:$F$124,4,0),"-")</f>
        <v>-</v>
      </c>
    </row>
    <row r="856" spans="1:28" s="207" customFormat="1" x14ac:dyDescent="0.25">
      <c r="A856" s="204" t="s">
        <v>868</v>
      </c>
      <c r="B856" s="205" t="s">
        <v>2314</v>
      </c>
      <c r="C856" s="205" t="s">
        <v>2315</v>
      </c>
      <c r="D856" s="204">
        <v>4</v>
      </c>
      <c r="E856" s="206">
        <v>16.600000000000001</v>
      </c>
      <c r="F856" s="206">
        <v>66.400000000000006</v>
      </c>
      <c r="G856" s="173">
        <f>IFERROR(VLOOKUP(B856,'[1]ВОМ КГ-3 СОЭКС'!$C$3:$K$2063,9,0),"-")</f>
        <v>0</v>
      </c>
      <c r="H856" s="174">
        <f>IFERROR(VLOOKUP(B856,'[1]ВОМ КГ-3 СОЭКС'!$C$3:$L$2063,10,0),"-")</f>
        <v>0</v>
      </c>
      <c r="I856" s="175" t="str">
        <f>IFERROR(VLOOKUP(B856,[2]Отгрузки!$B$313:$C$510,2,0),"-")</f>
        <v>-</v>
      </c>
      <c r="J856" s="176" t="str">
        <f t="shared" si="139"/>
        <v>-</v>
      </c>
      <c r="K856" s="179" t="str">
        <f>IFERROR(VLOOKUP(B856,'[3]08.10.25'!$B$305:$C$502,2,0),"-")</f>
        <v>-</v>
      </c>
      <c r="L856" s="180" t="str">
        <f t="shared" si="130"/>
        <v>-</v>
      </c>
      <c r="M856" s="181" t="str">
        <f t="shared" si="131"/>
        <v>-</v>
      </c>
      <c r="N856" s="214" t="str">
        <f t="shared" si="132"/>
        <v>-</v>
      </c>
      <c r="O856" s="220">
        <f t="shared" si="133"/>
        <v>0</v>
      </c>
      <c r="P856" s="221">
        <f t="shared" si="134"/>
        <v>0</v>
      </c>
      <c r="Q856" s="217" t="str">
        <f>IFERROR(VLOOKUP(B856,'[4]Выполнение 1'!$B$7:$D$236,3,0),"-")</f>
        <v>-</v>
      </c>
      <c r="R856" s="178" t="str">
        <f t="shared" si="135"/>
        <v>-</v>
      </c>
      <c r="S856" s="177"/>
      <c r="T856" s="184">
        <f t="shared" si="136"/>
        <v>0</v>
      </c>
      <c r="U856" s="224">
        <v>4</v>
      </c>
      <c r="V856" s="241">
        <v>66.400000000000006</v>
      </c>
      <c r="W856" s="246">
        <v>4</v>
      </c>
      <c r="X856" s="246">
        <v>66.400000000000006</v>
      </c>
      <c r="Y856" s="247">
        <f t="shared" si="137"/>
        <v>0</v>
      </c>
      <c r="Z856" s="247">
        <f t="shared" si="138"/>
        <v>0</v>
      </c>
      <c r="AA856" s="227" t="str">
        <f>IFERROR(VLOOKUP(B856,[5]Поставка!$B$3:$AA$2063,26,0),"-")</f>
        <v>-</v>
      </c>
      <c r="AB856" s="229" t="str">
        <f>IFERROR(VLOOKUP(C856,'[6]Приложение №1'!$C$7:$F$124,4,0),"-")</f>
        <v>-</v>
      </c>
    </row>
    <row r="857" spans="1:28" s="207" customFormat="1" x14ac:dyDescent="0.25">
      <c r="A857" s="204" t="s">
        <v>871</v>
      </c>
      <c r="B857" s="205" t="s">
        <v>2316</v>
      </c>
      <c r="C857" s="205" t="s">
        <v>2317</v>
      </c>
      <c r="D857" s="204">
        <v>4</v>
      </c>
      <c r="E857" s="206">
        <v>16.600000000000001</v>
      </c>
      <c r="F857" s="206">
        <v>66.400000000000006</v>
      </c>
      <c r="G857" s="173">
        <f>IFERROR(VLOOKUP(B857,'[1]ВОМ КГ-3 СОЭКС'!$C$3:$K$2063,9,0),"-")</f>
        <v>0</v>
      </c>
      <c r="H857" s="174">
        <f>IFERROR(VLOOKUP(B857,'[1]ВОМ КГ-3 СОЭКС'!$C$3:$L$2063,10,0),"-")</f>
        <v>0</v>
      </c>
      <c r="I857" s="175" t="str">
        <f>IFERROR(VLOOKUP(B857,[2]Отгрузки!$B$313:$C$510,2,0),"-")</f>
        <v>-</v>
      </c>
      <c r="J857" s="176" t="str">
        <f t="shared" si="139"/>
        <v>-</v>
      </c>
      <c r="K857" s="179" t="str">
        <f>IFERROR(VLOOKUP(B857,'[3]08.10.25'!$B$305:$C$502,2,0),"-")</f>
        <v>-</v>
      </c>
      <c r="L857" s="180" t="str">
        <f t="shared" si="130"/>
        <v>-</v>
      </c>
      <c r="M857" s="181" t="str">
        <f t="shared" si="131"/>
        <v>-</v>
      </c>
      <c r="N857" s="214" t="str">
        <f t="shared" si="132"/>
        <v>-</v>
      </c>
      <c r="O857" s="220">
        <f t="shared" si="133"/>
        <v>0</v>
      </c>
      <c r="P857" s="221">
        <f t="shared" si="134"/>
        <v>0</v>
      </c>
      <c r="Q857" s="217" t="str">
        <f>IFERROR(VLOOKUP(B857,'[4]Выполнение 1'!$B$7:$D$236,3,0),"-")</f>
        <v>-</v>
      </c>
      <c r="R857" s="178" t="str">
        <f t="shared" si="135"/>
        <v>-</v>
      </c>
      <c r="S857" s="177"/>
      <c r="T857" s="184">
        <f t="shared" si="136"/>
        <v>0</v>
      </c>
      <c r="U857" s="224">
        <v>4</v>
      </c>
      <c r="V857" s="241">
        <v>66.400000000000006</v>
      </c>
      <c r="W857" s="246">
        <v>4</v>
      </c>
      <c r="X857" s="246">
        <v>66.400000000000006</v>
      </c>
      <c r="Y857" s="247">
        <f t="shared" si="137"/>
        <v>0</v>
      </c>
      <c r="Z857" s="247">
        <f t="shared" si="138"/>
        <v>0</v>
      </c>
      <c r="AA857" s="227" t="str">
        <f>IFERROR(VLOOKUP(B857,[5]Поставка!$B$3:$AA$2063,26,0),"-")</f>
        <v>-</v>
      </c>
      <c r="AB857" s="229" t="str">
        <f>IFERROR(VLOOKUP(C857,'[6]Приложение №1'!$C$7:$F$124,4,0),"-")</f>
        <v>-</v>
      </c>
    </row>
    <row r="858" spans="1:28" s="207" customFormat="1" x14ac:dyDescent="0.25">
      <c r="A858" s="204" t="s">
        <v>874</v>
      </c>
      <c r="B858" s="205" t="s">
        <v>2318</v>
      </c>
      <c r="C858" s="205" t="s">
        <v>2319</v>
      </c>
      <c r="D858" s="204">
        <v>1</v>
      </c>
      <c r="E858" s="206">
        <v>43.1</v>
      </c>
      <c r="F858" s="206">
        <v>43.1</v>
      </c>
      <c r="G858" s="173">
        <f>IFERROR(VLOOKUP(B858,'[1]ВОМ КГ-3 СОЭКС'!$C$3:$K$2063,9,0),"-")</f>
        <v>0</v>
      </c>
      <c r="H858" s="174">
        <f>IFERROR(VLOOKUP(B858,'[1]ВОМ КГ-3 СОЭКС'!$C$3:$L$2063,10,0),"-")</f>
        <v>0</v>
      </c>
      <c r="I858" s="175" t="str">
        <f>IFERROR(VLOOKUP(B858,[2]Отгрузки!$B$313:$C$510,2,0),"-")</f>
        <v>-</v>
      </c>
      <c r="J858" s="176" t="str">
        <f t="shared" si="139"/>
        <v>-</v>
      </c>
      <c r="K858" s="179" t="str">
        <f>IFERROR(VLOOKUP(B858,'[3]08.10.25'!$B$305:$C$502,2,0),"-")</f>
        <v>-</v>
      </c>
      <c r="L858" s="180" t="str">
        <f t="shared" si="130"/>
        <v>-</v>
      </c>
      <c r="M858" s="181" t="str">
        <f t="shared" si="131"/>
        <v>-</v>
      </c>
      <c r="N858" s="214" t="str">
        <f t="shared" si="132"/>
        <v>-</v>
      </c>
      <c r="O858" s="220">
        <f t="shared" si="133"/>
        <v>0</v>
      </c>
      <c r="P858" s="221">
        <f t="shared" si="134"/>
        <v>0</v>
      </c>
      <c r="Q858" s="217" t="str">
        <f>IFERROR(VLOOKUP(B858,'[4]Выполнение 1'!$B$7:$D$236,3,0),"-")</f>
        <v>-</v>
      </c>
      <c r="R858" s="178" t="str">
        <f t="shared" si="135"/>
        <v>-</v>
      </c>
      <c r="S858" s="177"/>
      <c r="T858" s="184">
        <f t="shared" si="136"/>
        <v>0</v>
      </c>
      <c r="U858" s="224">
        <v>1</v>
      </c>
      <c r="V858" s="241">
        <v>43.1</v>
      </c>
      <c r="W858" s="246">
        <v>1</v>
      </c>
      <c r="X858" s="246">
        <v>43.1</v>
      </c>
      <c r="Y858" s="247">
        <f t="shared" si="137"/>
        <v>0</v>
      </c>
      <c r="Z858" s="247">
        <f t="shared" si="138"/>
        <v>0</v>
      </c>
      <c r="AA858" s="227" t="str">
        <f>IFERROR(VLOOKUP(B858,[5]Поставка!$B$3:$AA$2063,26,0),"-")</f>
        <v>-</v>
      </c>
      <c r="AB858" s="229" t="str">
        <f>IFERROR(VLOOKUP(C858,'[6]Приложение №1'!$C$7:$F$124,4,0),"-")</f>
        <v>-</v>
      </c>
    </row>
    <row r="859" spans="1:28" s="207" customFormat="1" x14ac:dyDescent="0.25">
      <c r="A859" s="204" t="s">
        <v>877</v>
      </c>
      <c r="B859" s="205" t="s">
        <v>2320</v>
      </c>
      <c r="C859" s="205" t="s">
        <v>2321</v>
      </c>
      <c r="D859" s="204">
        <v>3</v>
      </c>
      <c r="E859" s="206">
        <v>28.1</v>
      </c>
      <c r="F859" s="206">
        <v>84.3</v>
      </c>
      <c r="G859" s="173">
        <f>IFERROR(VLOOKUP(B859,'[1]ВОМ КГ-3 СОЭКС'!$C$3:$K$2063,9,0),"-")</f>
        <v>0</v>
      </c>
      <c r="H859" s="174">
        <f>IFERROR(VLOOKUP(B859,'[1]ВОМ КГ-3 СОЭКС'!$C$3:$L$2063,10,0),"-")</f>
        <v>0</v>
      </c>
      <c r="I859" s="175" t="str">
        <f>IFERROR(VLOOKUP(B859,[2]Отгрузки!$B$313:$C$510,2,0),"-")</f>
        <v>-</v>
      </c>
      <c r="J859" s="176" t="str">
        <f t="shared" si="139"/>
        <v>-</v>
      </c>
      <c r="K859" s="179" t="str">
        <f>IFERROR(VLOOKUP(B859,'[3]08.10.25'!$B$305:$C$502,2,0),"-")</f>
        <v>-</v>
      </c>
      <c r="L859" s="180" t="str">
        <f t="shared" si="130"/>
        <v>-</v>
      </c>
      <c r="M859" s="181" t="str">
        <f t="shared" si="131"/>
        <v>-</v>
      </c>
      <c r="N859" s="214" t="str">
        <f t="shared" si="132"/>
        <v>-</v>
      </c>
      <c r="O859" s="220">
        <f t="shared" si="133"/>
        <v>0</v>
      </c>
      <c r="P859" s="221">
        <f t="shared" si="134"/>
        <v>0</v>
      </c>
      <c r="Q859" s="217" t="str">
        <f>IFERROR(VLOOKUP(B859,'[4]Выполнение 1'!$B$7:$D$236,3,0),"-")</f>
        <v>-</v>
      </c>
      <c r="R859" s="178" t="str">
        <f t="shared" si="135"/>
        <v>-</v>
      </c>
      <c r="S859" s="177"/>
      <c r="T859" s="184">
        <f t="shared" si="136"/>
        <v>0</v>
      </c>
      <c r="U859" s="224">
        <v>3</v>
      </c>
      <c r="V859" s="241">
        <v>84.3</v>
      </c>
      <c r="W859" s="246">
        <v>3</v>
      </c>
      <c r="X859" s="246">
        <v>84.300000000000011</v>
      </c>
      <c r="Y859" s="247">
        <f t="shared" si="137"/>
        <v>0</v>
      </c>
      <c r="Z859" s="247">
        <f t="shared" si="138"/>
        <v>0</v>
      </c>
      <c r="AA859" s="227" t="str">
        <f>IFERROR(VLOOKUP(B859,[5]Поставка!$B$3:$AA$2063,26,0),"-")</f>
        <v>-</v>
      </c>
      <c r="AB859" s="229" t="str">
        <f>IFERROR(VLOOKUP(C859,'[6]Приложение №1'!$C$7:$F$124,4,0),"-")</f>
        <v>-</v>
      </c>
    </row>
    <row r="860" spans="1:28" s="207" customFormat="1" x14ac:dyDescent="0.25">
      <c r="A860" s="204" t="s">
        <v>880</v>
      </c>
      <c r="B860" s="205" t="s">
        <v>2322</v>
      </c>
      <c r="C860" s="205" t="s">
        <v>2323</v>
      </c>
      <c r="D860" s="204">
        <v>6</v>
      </c>
      <c r="E860" s="206">
        <v>5.0999999999999996</v>
      </c>
      <c r="F860" s="206">
        <v>30.6</v>
      </c>
      <c r="G860" s="173">
        <f>IFERROR(VLOOKUP(B860,'[1]ВОМ КГ-3 СОЭКС'!$C$3:$K$2063,9,0),"-")</f>
        <v>0</v>
      </c>
      <c r="H860" s="174">
        <f>IFERROR(VLOOKUP(B860,'[1]ВОМ КГ-3 СОЭКС'!$C$3:$L$2063,10,0),"-")</f>
        <v>0</v>
      </c>
      <c r="I860" s="175" t="str">
        <f>IFERROR(VLOOKUP(B860,[2]Отгрузки!$B$313:$C$510,2,0),"-")</f>
        <v>-</v>
      </c>
      <c r="J860" s="176" t="str">
        <f t="shared" si="139"/>
        <v>-</v>
      </c>
      <c r="K860" s="179" t="str">
        <f>IFERROR(VLOOKUP(B860,'[3]08.10.25'!$B$305:$C$502,2,0),"-")</f>
        <v>-</v>
      </c>
      <c r="L860" s="180" t="str">
        <f t="shared" si="130"/>
        <v>-</v>
      </c>
      <c r="M860" s="181" t="str">
        <f t="shared" si="131"/>
        <v>-</v>
      </c>
      <c r="N860" s="214" t="str">
        <f t="shared" si="132"/>
        <v>-</v>
      </c>
      <c r="O860" s="220">
        <f t="shared" si="133"/>
        <v>0</v>
      </c>
      <c r="P860" s="221">
        <f t="shared" si="134"/>
        <v>0</v>
      </c>
      <c r="Q860" s="217" t="str">
        <f>IFERROR(VLOOKUP(B860,'[4]Выполнение 1'!$B$7:$D$236,3,0),"-")</f>
        <v>-</v>
      </c>
      <c r="R860" s="178" t="str">
        <f t="shared" si="135"/>
        <v>-</v>
      </c>
      <c r="S860" s="177"/>
      <c r="T860" s="184">
        <f t="shared" si="136"/>
        <v>0</v>
      </c>
      <c r="U860" s="224">
        <v>6</v>
      </c>
      <c r="V860" s="241">
        <v>30.6</v>
      </c>
      <c r="W860" s="246">
        <v>6</v>
      </c>
      <c r="X860" s="246">
        <v>30.599999999999998</v>
      </c>
      <c r="Y860" s="247">
        <f t="shared" si="137"/>
        <v>0</v>
      </c>
      <c r="Z860" s="247">
        <f t="shared" si="138"/>
        <v>0</v>
      </c>
      <c r="AA860" s="227" t="str">
        <f>IFERROR(VLOOKUP(B860,[5]Поставка!$B$3:$AA$2063,26,0),"-")</f>
        <v>-</v>
      </c>
      <c r="AB860" s="229" t="str">
        <f>IFERROR(VLOOKUP(C860,'[6]Приложение №1'!$C$7:$F$124,4,0),"-")</f>
        <v>-</v>
      </c>
    </row>
    <row r="861" spans="1:28" s="207" customFormat="1" x14ac:dyDescent="0.25">
      <c r="A861" s="204" t="s">
        <v>883</v>
      </c>
      <c r="B861" s="205" t="s">
        <v>2324</v>
      </c>
      <c r="C861" s="205" t="s">
        <v>2325</v>
      </c>
      <c r="D861" s="204">
        <v>1</v>
      </c>
      <c r="E861" s="206">
        <v>25.4</v>
      </c>
      <c r="F861" s="206">
        <v>25.4</v>
      </c>
      <c r="G861" s="173">
        <f>IFERROR(VLOOKUP(B861,'[1]ВОМ КГ-3 СОЭКС'!$C$3:$K$2063,9,0),"-")</f>
        <v>0</v>
      </c>
      <c r="H861" s="174">
        <f>IFERROR(VLOOKUP(B861,'[1]ВОМ КГ-3 СОЭКС'!$C$3:$L$2063,10,0),"-")</f>
        <v>0</v>
      </c>
      <c r="I861" s="175" t="str">
        <f>IFERROR(VLOOKUP(B861,[2]Отгрузки!$B$313:$C$510,2,0),"-")</f>
        <v>-</v>
      </c>
      <c r="J861" s="176" t="str">
        <f t="shared" si="139"/>
        <v>-</v>
      </c>
      <c r="K861" s="179" t="str">
        <f>IFERROR(VLOOKUP(B861,'[3]08.10.25'!$B$305:$C$502,2,0),"-")</f>
        <v>-</v>
      </c>
      <c r="L861" s="180" t="str">
        <f t="shared" si="130"/>
        <v>-</v>
      </c>
      <c r="M861" s="181" t="str">
        <f t="shared" si="131"/>
        <v>-</v>
      </c>
      <c r="N861" s="214" t="str">
        <f t="shared" si="132"/>
        <v>-</v>
      </c>
      <c r="O861" s="220">
        <f t="shared" si="133"/>
        <v>0</v>
      </c>
      <c r="P861" s="221">
        <f t="shared" si="134"/>
        <v>0</v>
      </c>
      <c r="Q861" s="217" t="str">
        <f>IFERROR(VLOOKUP(B861,'[4]Выполнение 1'!$B$7:$D$236,3,0),"-")</f>
        <v>-</v>
      </c>
      <c r="R861" s="178" t="str">
        <f t="shared" si="135"/>
        <v>-</v>
      </c>
      <c r="S861" s="177"/>
      <c r="T861" s="184">
        <f t="shared" si="136"/>
        <v>0</v>
      </c>
      <c r="U861" s="224">
        <v>1</v>
      </c>
      <c r="V861" s="241">
        <v>25.4</v>
      </c>
      <c r="W861" s="246">
        <v>1</v>
      </c>
      <c r="X861" s="246">
        <v>25.4</v>
      </c>
      <c r="Y861" s="247">
        <f t="shared" si="137"/>
        <v>0</v>
      </c>
      <c r="Z861" s="247">
        <f t="shared" si="138"/>
        <v>0</v>
      </c>
      <c r="AA861" s="227" t="str">
        <f>IFERROR(VLOOKUP(B861,[5]Поставка!$B$3:$AA$2063,26,0),"-")</f>
        <v>-</v>
      </c>
      <c r="AB861" s="229" t="str">
        <f>IFERROR(VLOOKUP(C861,'[6]Приложение №1'!$C$7:$F$124,4,0),"-")</f>
        <v>-</v>
      </c>
    </row>
    <row r="862" spans="1:28" s="207" customFormat="1" x14ac:dyDescent="0.25">
      <c r="A862" s="204" t="s">
        <v>886</v>
      </c>
      <c r="B862" s="205" t="s">
        <v>2326</v>
      </c>
      <c r="C862" s="205" t="s">
        <v>2327</v>
      </c>
      <c r="D862" s="204">
        <v>1</v>
      </c>
      <c r="E862" s="206">
        <v>13.9</v>
      </c>
      <c r="F862" s="206">
        <v>13.9</v>
      </c>
      <c r="G862" s="173">
        <f>IFERROR(VLOOKUP(B862,'[1]ВОМ КГ-3 СОЭКС'!$C$3:$K$2063,9,0),"-")</f>
        <v>0</v>
      </c>
      <c r="H862" s="174">
        <f>IFERROR(VLOOKUP(B862,'[1]ВОМ КГ-3 СОЭКС'!$C$3:$L$2063,10,0),"-")</f>
        <v>0</v>
      </c>
      <c r="I862" s="175" t="str">
        <f>IFERROR(VLOOKUP(B862,[2]Отгрузки!$B$313:$C$510,2,0),"-")</f>
        <v>-</v>
      </c>
      <c r="J862" s="176" t="str">
        <f t="shared" si="139"/>
        <v>-</v>
      </c>
      <c r="K862" s="179" t="str">
        <f>IFERROR(VLOOKUP(B862,'[3]08.10.25'!$B$305:$C$502,2,0),"-")</f>
        <v>-</v>
      </c>
      <c r="L862" s="180" t="str">
        <f t="shared" si="130"/>
        <v>-</v>
      </c>
      <c r="M862" s="181" t="str">
        <f t="shared" si="131"/>
        <v>-</v>
      </c>
      <c r="N862" s="214" t="str">
        <f t="shared" si="132"/>
        <v>-</v>
      </c>
      <c r="O862" s="220">
        <f t="shared" si="133"/>
        <v>0</v>
      </c>
      <c r="P862" s="221">
        <f t="shared" si="134"/>
        <v>0</v>
      </c>
      <c r="Q862" s="217" t="str">
        <f>IFERROR(VLOOKUP(B862,'[4]Выполнение 1'!$B$7:$D$236,3,0),"-")</f>
        <v>-</v>
      </c>
      <c r="R862" s="178" t="str">
        <f t="shared" si="135"/>
        <v>-</v>
      </c>
      <c r="S862" s="177"/>
      <c r="T862" s="184">
        <f t="shared" si="136"/>
        <v>0</v>
      </c>
      <c r="U862" s="224">
        <v>1</v>
      </c>
      <c r="V862" s="241">
        <v>13.9</v>
      </c>
      <c r="W862" s="246">
        <v>1</v>
      </c>
      <c r="X862" s="246">
        <v>13.9</v>
      </c>
      <c r="Y862" s="247">
        <f t="shared" si="137"/>
        <v>0</v>
      </c>
      <c r="Z862" s="247">
        <f t="shared" si="138"/>
        <v>0</v>
      </c>
      <c r="AA862" s="227" t="str">
        <f>IFERROR(VLOOKUP(B862,[5]Поставка!$B$3:$AA$2063,26,0),"-")</f>
        <v>-</v>
      </c>
      <c r="AB862" s="229" t="str">
        <f>IFERROR(VLOOKUP(C862,'[6]Приложение №1'!$C$7:$F$124,4,0),"-")</f>
        <v>-</v>
      </c>
    </row>
    <row r="863" spans="1:28" s="207" customFormat="1" x14ac:dyDescent="0.25">
      <c r="A863" s="204" t="s">
        <v>889</v>
      </c>
      <c r="B863" s="205" t="s">
        <v>2328</v>
      </c>
      <c r="C863" s="205" t="s">
        <v>2329</v>
      </c>
      <c r="D863" s="204">
        <v>6</v>
      </c>
      <c r="E863" s="206">
        <v>29.9</v>
      </c>
      <c r="F863" s="206">
        <v>179.4</v>
      </c>
      <c r="G863" s="173">
        <f>IFERROR(VLOOKUP(B863,'[1]ВОМ КГ-3 СОЭКС'!$C$3:$K$2063,9,0),"-")</f>
        <v>0</v>
      </c>
      <c r="H863" s="174">
        <f>IFERROR(VLOOKUP(B863,'[1]ВОМ КГ-3 СОЭКС'!$C$3:$L$2063,10,0),"-")</f>
        <v>0</v>
      </c>
      <c r="I863" s="175" t="str">
        <f>IFERROR(VLOOKUP(B863,[2]Отгрузки!$B$313:$C$510,2,0),"-")</f>
        <v>-</v>
      </c>
      <c r="J863" s="176" t="str">
        <f t="shared" si="139"/>
        <v>-</v>
      </c>
      <c r="K863" s="179" t="str">
        <f>IFERROR(VLOOKUP(B863,'[3]08.10.25'!$B$305:$C$502,2,0),"-")</f>
        <v>-</v>
      </c>
      <c r="L863" s="180" t="str">
        <f t="shared" si="130"/>
        <v>-</v>
      </c>
      <c r="M863" s="181" t="str">
        <f t="shared" si="131"/>
        <v>-</v>
      </c>
      <c r="N863" s="214" t="str">
        <f t="shared" si="132"/>
        <v>-</v>
      </c>
      <c r="O863" s="220">
        <f t="shared" si="133"/>
        <v>0</v>
      </c>
      <c r="P863" s="221">
        <f t="shared" si="134"/>
        <v>0</v>
      </c>
      <c r="Q863" s="217" t="str">
        <f>IFERROR(VLOOKUP(B863,'[4]Выполнение 1'!$B$7:$D$236,3,0),"-")</f>
        <v>-</v>
      </c>
      <c r="R863" s="178" t="str">
        <f t="shared" si="135"/>
        <v>-</v>
      </c>
      <c r="S863" s="177"/>
      <c r="T863" s="184">
        <f t="shared" si="136"/>
        <v>0</v>
      </c>
      <c r="U863" s="224">
        <v>6</v>
      </c>
      <c r="V863" s="241">
        <v>179.4</v>
      </c>
      <c r="W863" s="246">
        <v>6</v>
      </c>
      <c r="X863" s="246">
        <v>179.39999999999998</v>
      </c>
      <c r="Y863" s="247">
        <f t="shared" si="137"/>
        <v>0</v>
      </c>
      <c r="Z863" s="247">
        <f t="shared" si="138"/>
        <v>0</v>
      </c>
      <c r="AA863" s="227" t="str">
        <f>IFERROR(VLOOKUP(B863,[5]Поставка!$B$3:$AA$2063,26,0),"-")</f>
        <v>-</v>
      </c>
      <c r="AB863" s="229" t="str">
        <f>IFERROR(VLOOKUP(C863,'[6]Приложение №1'!$C$7:$F$124,4,0),"-")</f>
        <v>-</v>
      </c>
    </row>
    <row r="864" spans="1:28" s="207" customFormat="1" x14ac:dyDescent="0.25">
      <c r="A864" s="204" t="s">
        <v>892</v>
      </c>
      <c r="B864" s="205" t="s">
        <v>2330</v>
      </c>
      <c r="C864" s="205" t="s">
        <v>2331</v>
      </c>
      <c r="D864" s="204">
        <v>3</v>
      </c>
      <c r="E864" s="206">
        <v>13.6</v>
      </c>
      <c r="F864" s="206">
        <v>40.799999999999997</v>
      </c>
      <c r="G864" s="173">
        <f>IFERROR(VLOOKUP(B864,'[1]ВОМ КГ-3 СОЭКС'!$C$3:$K$2063,9,0),"-")</f>
        <v>0</v>
      </c>
      <c r="H864" s="174">
        <f>IFERROR(VLOOKUP(B864,'[1]ВОМ КГ-3 СОЭКС'!$C$3:$L$2063,10,0),"-")</f>
        <v>0</v>
      </c>
      <c r="I864" s="175" t="str">
        <f>IFERROR(VLOOKUP(B864,[2]Отгрузки!$B$313:$C$510,2,0),"-")</f>
        <v>-</v>
      </c>
      <c r="J864" s="176" t="str">
        <f t="shared" si="139"/>
        <v>-</v>
      </c>
      <c r="K864" s="179" t="str">
        <f>IFERROR(VLOOKUP(B864,'[3]08.10.25'!$B$305:$C$502,2,0),"-")</f>
        <v>-</v>
      </c>
      <c r="L864" s="180" t="str">
        <f t="shared" si="130"/>
        <v>-</v>
      </c>
      <c r="M864" s="181" t="str">
        <f t="shared" si="131"/>
        <v>-</v>
      </c>
      <c r="N864" s="214" t="str">
        <f t="shared" si="132"/>
        <v>-</v>
      </c>
      <c r="O864" s="220">
        <f t="shared" si="133"/>
        <v>0</v>
      </c>
      <c r="P864" s="221">
        <f t="shared" si="134"/>
        <v>0</v>
      </c>
      <c r="Q864" s="217" t="str">
        <f>IFERROR(VLOOKUP(B864,'[4]Выполнение 1'!$B$7:$D$236,3,0),"-")</f>
        <v>-</v>
      </c>
      <c r="R864" s="178" t="str">
        <f t="shared" si="135"/>
        <v>-</v>
      </c>
      <c r="S864" s="177"/>
      <c r="T864" s="184">
        <f t="shared" si="136"/>
        <v>0</v>
      </c>
      <c r="U864" s="224">
        <v>3</v>
      </c>
      <c r="V864" s="241">
        <v>40.799999999999997</v>
      </c>
      <c r="W864" s="246">
        <v>3</v>
      </c>
      <c r="X864" s="246">
        <v>40.799999999999997</v>
      </c>
      <c r="Y864" s="247">
        <f t="shared" si="137"/>
        <v>0</v>
      </c>
      <c r="Z864" s="247">
        <f t="shared" si="138"/>
        <v>0</v>
      </c>
      <c r="AA864" s="227" t="str">
        <f>IFERROR(VLOOKUP(B864,[5]Поставка!$B$3:$AA$2063,26,0),"-")</f>
        <v>-</v>
      </c>
      <c r="AB864" s="229" t="str">
        <f>IFERROR(VLOOKUP(C864,'[6]Приложение №1'!$C$7:$F$124,4,0),"-")</f>
        <v>-</v>
      </c>
    </row>
    <row r="865" spans="1:28" s="207" customFormat="1" x14ac:dyDescent="0.25">
      <c r="A865" s="204" t="s">
        <v>895</v>
      </c>
      <c r="B865" s="205" t="s">
        <v>2332</v>
      </c>
      <c r="C865" s="205" t="s">
        <v>2333</v>
      </c>
      <c r="D865" s="204">
        <v>1</v>
      </c>
      <c r="E865" s="206">
        <v>72.400000000000006</v>
      </c>
      <c r="F865" s="206">
        <v>72.400000000000006</v>
      </c>
      <c r="G865" s="173">
        <f>IFERROR(VLOOKUP(B865,'[1]ВОМ КГ-3 СОЭКС'!$C$3:$K$2063,9,0),"-")</f>
        <v>0</v>
      </c>
      <c r="H865" s="174">
        <f>IFERROR(VLOOKUP(B865,'[1]ВОМ КГ-3 СОЭКС'!$C$3:$L$2063,10,0),"-")</f>
        <v>0</v>
      </c>
      <c r="I865" s="175" t="str">
        <f>IFERROR(VLOOKUP(B865,[2]Отгрузки!$B$313:$C$510,2,0),"-")</f>
        <v>-</v>
      </c>
      <c r="J865" s="176" t="str">
        <f t="shared" si="139"/>
        <v>-</v>
      </c>
      <c r="K865" s="179" t="str">
        <f>IFERROR(VLOOKUP(B865,'[3]08.10.25'!$B$305:$C$502,2,0),"-")</f>
        <v>-</v>
      </c>
      <c r="L865" s="180" t="str">
        <f t="shared" si="130"/>
        <v>-</v>
      </c>
      <c r="M865" s="181" t="str">
        <f t="shared" si="131"/>
        <v>-</v>
      </c>
      <c r="N865" s="214" t="str">
        <f t="shared" si="132"/>
        <v>-</v>
      </c>
      <c r="O865" s="220">
        <f t="shared" si="133"/>
        <v>0</v>
      </c>
      <c r="P865" s="221">
        <f t="shared" si="134"/>
        <v>0</v>
      </c>
      <c r="Q865" s="217" t="str">
        <f>IFERROR(VLOOKUP(B865,'[4]Выполнение 1'!$B$7:$D$236,3,0),"-")</f>
        <v>-</v>
      </c>
      <c r="R865" s="178" t="str">
        <f t="shared" si="135"/>
        <v>-</v>
      </c>
      <c r="S865" s="177"/>
      <c r="T865" s="184">
        <f t="shared" si="136"/>
        <v>0</v>
      </c>
      <c r="U865" s="224">
        <v>1</v>
      </c>
      <c r="V865" s="241">
        <v>72.400000000000006</v>
      </c>
      <c r="W865" s="246">
        <v>1</v>
      </c>
      <c r="X865" s="246">
        <v>72.400000000000006</v>
      </c>
      <c r="Y865" s="247">
        <f t="shared" si="137"/>
        <v>0</v>
      </c>
      <c r="Z865" s="247">
        <f t="shared" si="138"/>
        <v>0</v>
      </c>
      <c r="AA865" s="227" t="str">
        <f>IFERROR(VLOOKUP(B865,[5]Поставка!$B$3:$AA$2063,26,0),"-")</f>
        <v>-</v>
      </c>
      <c r="AB865" s="229" t="str">
        <f>IFERROR(VLOOKUP(C865,'[6]Приложение №1'!$C$7:$F$124,4,0),"-")</f>
        <v>-</v>
      </c>
    </row>
    <row r="866" spans="1:28" s="207" customFormat="1" x14ac:dyDescent="0.25">
      <c r="A866" s="204" t="s">
        <v>898</v>
      </c>
      <c r="B866" s="205" t="s">
        <v>2334</v>
      </c>
      <c r="C866" s="205" t="s">
        <v>2335</v>
      </c>
      <c r="D866" s="204">
        <v>2</v>
      </c>
      <c r="E866" s="206">
        <v>40.1</v>
      </c>
      <c r="F866" s="206">
        <v>80.2</v>
      </c>
      <c r="G866" s="173">
        <f>IFERROR(VLOOKUP(B866,'[1]ВОМ КГ-3 СОЭКС'!$C$3:$K$2063,9,0),"-")</f>
        <v>0</v>
      </c>
      <c r="H866" s="174">
        <f>IFERROR(VLOOKUP(B866,'[1]ВОМ КГ-3 СОЭКС'!$C$3:$L$2063,10,0),"-")</f>
        <v>0</v>
      </c>
      <c r="I866" s="175" t="str">
        <f>IFERROR(VLOOKUP(B866,[2]Отгрузки!$B$313:$C$510,2,0),"-")</f>
        <v>-</v>
      </c>
      <c r="J866" s="176" t="str">
        <f t="shared" si="139"/>
        <v>-</v>
      </c>
      <c r="K866" s="179" t="str">
        <f>IFERROR(VLOOKUP(B866,'[3]08.10.25'!$B$305:$C$502,2,0),"-")</f>
        <v>-</v>
      </c>
      <c r="L866" s="180" t="str">
        <f t="shared" si="130"/>
        <v>-</v>
      </c>
      <c r="M866" s="181" t="str">
        <f t="shared" si="131"/>
        <v>-</v>
      </c>
      <c r="N866" s="214" t="str">
        <f t="shared" si="132"/>
        <v>-</v>
      </c>
      <c r="O866" s="220">
        <f t="shared" si="133"/>
        <v>0</v>
      </c>
      <c r="P866" s="221">
        <f t="shared" si="134"/>
        <v>0</v>
      </c>
      <c r="Q866" s="217" t="str">
        <f>IFERROR(VLOOKUP(B866,'[4]Выполнение 1'!$B$7:$D$236,3,0),"-")</f>
        <v>-</v>
      </c>
      <c r="R866" s="178" t="str">
        <f t="shared" si="135"/>
        <v>-</v>
      </c>
      <c r="S866" s="177"/>
      <c r="T866" s="184">
        <f t="shared" si="136"/>
        <v>0</v>
      </c>
      <c r="U866" s="224">
        <v>2</v>
      </c>
      <c r="V866" s="241">
        <v>80.2</v>
      </c>
      <c r="W866" s="246">
        <v>2</v>
      </c>
      <c r="X866" s="246">
        <v>80.2</v>
      </c>
      <c r="Y866" s="247">
        <f t="shared" si="137"/>
        <v>0</v>
      </c>
      <c r="Z866" s="247">
        <f t="shared" si="138"/>
        <v>0</v>
      </c>
      <c r="AA866" s="227" t="str">
        <f>IFERROR(VLOOKUP(B866,[5]Поставка!$B$3:$AA$2063,26,0),"-")</f>
        <v>-</v>
      </c>
      <c r="AB866" s="229" t="str">
        <f>IFERROR(VLOOKUP(C866,'[6]Приложение №1'!$C$7:$F$124,4,0),"-")</f>
        <v>-</v>
      </c>
    </row>
    <row r="867" spans="1:28" s="207" customFormat="1" x14ac:dyDescent="0.25">
      <c r="A867" s="204" t="s">
        <v>901</v>
      </c>
      <c r="B867" s="205" t="s">
        <v>2336</v>
      </c>
      <c r="C867" s="205" t="s">
        <v>2337</v>
      </c>
      <c r="D867" s="204">
        <v>3</v>
      </c>
      <c r="E867" s="206">
        <v>16.2</v>
      </c>
      <c r="F867" s="206">
        <v>48.6</v>
      </c>
      <c r="G867" s="173">
        <f>IFERROR(VLOOKUP(B867,'[1]ВОМ КГ-3 СОЭКС'!$C$3:$K$2063,9,0),"-")</f>
        <v>0</v>
      </c>
      <c r="H867" s="174">
        <f>IFERROR(VLOOKUP(B867,'[1]ВОМ КГ-3 СОЭКС'!$C$3:$L$2063,10,0),"-")</f>
        <v>0</v>
      </c>
      <c r="I867" s="175" t="str">
        <f>IFERROR(VLOOKUP(B867,[2]Отгрузки!$B$313:$C$510,2,0),"-")</f>
        <v>-</v>
      </c>
      <c r="J867" s="176" t="str">
        <f t="shared" si="139"/>
        <v>-</v>
      </c>
      <c r="K867" s="179" t="str">
        <f>IFERROR(VLOOKUP(B867,'[3]08.10.25'!$B$305:$C$502,2,0),"-")</f>
        <v>-</v>
      </c>
      <c r="L867" s="180" t="str">
        <f t="shared" si="130"/>
        <v>-</v>
      </c>
      <c r="M867" s="181" t="str">
        <f t="shared" si="131"/>
        <v>-</v>
      </c>
      <c r="N867" s="214" t="str">
        <f t="shared" si="132"/>
        <v>-</v>
      </c>
      <c r="O867" s="220">
        <f t="shared" si="133"/>
        <v>0</v>
      </c>
      <c r="P867" s="221">
        <f t="shared" si="134"/>
        <v>0</v>
      </c>
      <c r="Q867" s="217" t="str">
        <f>IFERROR(VLOOKUP(B867,'[4]Выполнение 1'!$B$7:$D$236,3,0),"-")</f>
        <v>-</v>
      </c>
      <c r="R867" s="178" t="str">
        <f t="shared" si="135"/>
        <v>-</v>
      </c>
      <c r="S867" s="177"/>
      <c r="T867" s="184">
        <f t="shared" si="136"/>
        <v>0</v>
      </c>
      <c r="U867" s="224">
        <v>3</v>
      </c>
      <c r="V867" s="241">
        <v>48.6</v>
      </c>
      <c r="W867" s="246">
        <v>3</v>
      </c>
      <c r="X867" s="246">
        <v>48.599999999999994</v>
      </c>
      <c r="Y867" s="247">
        <f t="shared" si="137"/>
        <v>0</v>
      </c>
      <c r="Z867" s="247">
        <f t="shared" si="138"/>
        <v>0</v>
      </c>
      <c r="AA867" s="227" t="str">
        <f>IFERROR(VLOOKUP(B867,[5]Поставка!$B$3:$AA$2063,26,0),"-")</f>
        <v>-</v>
      </c>
      <c r="AB867" s="229" t="str">
        <f>IFERROR(VLOOKUP(C867,'[6]Приложение №1'!$C$7:$F$124,4,0),"-")</f>
        <v>-</v>
      </c>
    </row>
    <row r="868" spans="1:28" s="207" customFormat="1" x14ac:dyDescent="0.25">
      <c r="A868" s="204" t="s">
        <v>904</v>
      </c>
      <c r="B868" s="205" t="s">
        <v>2338</v>
      </c>
      <c r="C868" s="205" t="s">
        <v>2339</v>
      </c>
      <c r="D868" s="204">
        <v>2</v>
      </c>
      <c r="E868" s="206">
        <v>18.5</v>
      </c>
      <c r="F868" s="206">
        <v>37</v>
      </c>
      <c r="G868" s="173">
        <f>IFERROR(VLOOKUP(B868,'[1]ВОМ КГ-3 СОЭКС'!$C$3:$K$2063,9,0),"-")</f>
        <v>0</v>
      </c>
      <c r="H868" s="174">
        <f>IFERROR(VLOOKUP(B868,'[1]ВОМ КГ-3 СОЭКС'!$C$3:$L$2063,10,0),"-")</f>
        <v>0</v>
      </c>
      <c r="I868" s="175" t="str">
        <f>IFERROR(VLOOKUP(B868,[2]Отгрузки!$B$313:$C$510,2,0),"-")</f>
        <v>-</v>
      </c>
      <c r="J868" s="176" t="str">
        <f t="shared" si="139"/>
        <v>-</v>
      </c>
      <c r="K868" s="179" t="str">
        <f>IFERROR(VLOOKUP(B868,'[3]08.10.25'!$B$305:$C$502,2,0),"-")</f>
        <v>-</v>
      </c>
      <c r="L868" s="180" t="str">
        <f t="shared" si="130"/>
        <v>-</v>
      </c>
      <c r="M868" s="181" t="str">
        <f t="shared" si="131"/>
        <v>-</v>
      </c>
      <c r="N868" s="214" t="str">
        <f t="shared" si="132"/>
        <v>-</v>
      </c>
      <c r="O868" s="220">
        <f t="shared" si="133"/>
        <v>0</v>
      </c>
      <c r="P868" s="221">
        <f t="shared" si="134"/>
        <v>0</v>
      </c>
      <c r="Q868" s="217" t="str">
        <f>IFERROR(VLOOKUP(B868,'[4]Выполнение 1'!$B$7:$D$236,3,0),"-")</f>
        <v>-</v>
      </c>
      <c r="R868" s="178" t="str">
        <f t="shared" si="135"/>
        <v>-</v>
      </c>
      <c r="S868" s="177"/>
      <c r="T868" s="184">
        <f t="shared" si="136"/>
        <v>0</v>
      </c>
      <c r="U868" s="224">
        <v>2</v>
      </c>
      <c r="V868" s="241">
        <v>37</v>
      </c>
      <c r="W868" s="246">
        <v>2</v>
      </c>
      <c r="X868" s="246">
        <v>37</v>
      </c>
      <c r="Y868" s="247">
        <f t="shared" si="137"/>
        <v>0</v>
      </c>
      <c r="Z868" s="247">
        <f t="shared" si="138"/>
        <v>0</v>
      </c>
      <c r="AA868" s="227" t="str">
        <f>IFERROR(VLOOKUP(B868,[5]Поставка!$B$3:$AA$2063,26,0),"-")</f>
        <v>-</v>
      </c>
      <c r="AB868" s="229" t="str">
        <f>IFERROR(VLOOKUP(C868,'[6]Приложение №1'!$C$7:$F$124,4,0),"-")</f>
        <v>-</v>
      </c>
    </row>
    <row r="869" spans="1:28" s="207" customFormat="1" x14ac:dyDescent="0.25">
      <c r="A869" s="204" t="s">
        <v>907</v>
      </c>
      <c r="B869" s="205" t="s">
        <v>2340</v>
      </c>
      <c r="C869" s="205" t="s">
        <v>2341</v>
      </c>
      <c r="D869" s="204">
        <v>1</v>
      </c>
      <c r="E869" s="206">
        <v>21.2</v>
      </c>
      <c r="F869" s="206">
        <v>21.2</v>
      </c>
      <c r="G869" s="173">
        <f>IFERROR(VLOOKUP(B869,'[1]ВОМ КГ-3 СОЭКС'!$C$3:$K$2063,9,0),"-")</f>
        <v>0</v>
      </c>
      <c r="H869" s="174">
        <f>IFERROR(VLOOKUP(B869,'[1]ВОМ КГ-3 СОЭКС'!$C$3:$L$2063,10,0),"-")</f>
        <v>0</v>
      </c>
      <c r="I869" s="175" t="str">
        <f>IFERROR(VLOOKUP(B869,[2]Отгрузки!$B$313:$C$510,2,0),"-")</f>
        <v>-</v>
      </c>
      <c r="J869" s="176" t="str">
        <f t="shared" si="139"/>
        <v>-</v>
      </c>
      <c r="K869" s="179" t="str">
        <f>IFERROR(VLOOKUP(B869,'[3]08.10.25'!$B$305:$C$502,2,0),"-")</f>
        <v>-</v>
      </c>
      <c r="L869" s="180" t="str">
        <f t="shared" si="130"/>
        <v>-</v>
      </c>
      <c r="M869" s="181" t="str">
        <f t="shared" si="131"/>
        <v>-</v>
      </c>
      <c r="N869" s="214" t="str">
        <f t="shared" si="132"/>
        <v>-</v>
      </c>
      <c r="O869" s="220">
        <f t="shared" si="133"/>
        <v>0</v>
      </c>
      <c r="P869" s="221">
        <f t="shared" si="134"/>
        <v>0</v>
      </c>
      <c r="Q869" s="217" t="str">
        <f>IFERROR(VLOOKUP(B869,'[4]Выполнение 1'!$B$7:$D$236,3,0),"-")</f>
        <v>-</v>
      </c>
      <c r="R869" s="178" t="str">
        <f t="shared" si="135"/>
        <v>-</v>
      </c>
      <c r="S869" s="177"/>
      <c r="T869" s="184">
        <f t="shared" si="136"/>
        <v>0</v>
      </c>
      <c r="U869" s="224">
        <v>1</v>
      </c>
      <c r="V869" s="241">
        <v>21.2</v>
      </c>
      <c r="W869" s="246">
        <v>1</v>
      </c>
      <c r="X869" s="246">
        <v>21.2</v>
      </c>
      <c r="Y869" s="247">
        <f t="shared" si="137"/>
        <v>0</v>
      </c>
      <c r="Z869" s="247">
        <f t="shared" si="138"/>
        <v>0</v>
      </c>
      <c r="AA869" s="227" t="str">
        <f>IFERROR(VLOOKUP(B869,[5]Поставка!$B$3:$AA$2063,26,0),"-")</f>
        <v>-</v>
      </c>
      <c r="AB869" s="229" t="str">
        <f>IFERROR(VLOOKUP(C869,'[6]Приложение №1'!$C$7:$F$124,4,0),"-")</f>
        <v>-</v>
      </c>
    </row>
    <row r="870" spans="1:28" s="207" customFormat="1" x14ac:dyDescent="0.25">
      <c r="A870" s="204" t="s">
        <v>910</v>
      </c>
      <c r="B870" s="205" t="s">
        <v>2342</v>
      </c>
      <c r="C870" s="205" t="s">
        <v>2343</v>
      </c>
      <c r="D870" s="204">
        <v>1</v>
      </c>
      <c r="E870" s="206">
        <v>11.2</v>
      </c>
      <c r="F870" s="206">
        <v>11.2</v>
      </c>
      <c r="G870" s="173">
        <f>IFERROR(VLOOKUP(B870,'[1]ВОМ КГ-3 СОЭКС'!$C$3:$K$2063,9,0),"-")</f>
        <v>0</v>
      </c>
      <c r="H870" s="174">
        <f>IFERROR(VLOOKUP(B870,'[1]ВОМ КГ-3 СОЭКС'!$C$3:$L$2063,10,0),"-")</f>
        <v>0</v>
      </c>
      <c r="I870" s="175" t="str">
        <f>IFERROR(VLOOKUP(B870,[2]Отгрузки!$B$313:$C$510,2,0),"-")</f>
        <v>-</v>
      </c>
      <c r="J870" s="176" t="str">
        <f t="shared" si="139"/>
        <v>-</v>
      </c>
      <c r="K870" s="179" t="str">
        <f>IFERROR(VLOOKUP(B870,'[3]08.10.25'!$B$305:$C$502,2,0),"-")</f>
        <v>-</v>
      </c>
      <c r="L870" s="180" t="str">
        <f t="shared" si="130"/>
        <v>-</v>
      </c>
      <c r="M870" s="181" t="str">
        <f t="shared" si="131"/>
        <v>-</v>
      </c>
      <c r="N870" s="214" t="str">
        <f t="shared" si="132"/>
        <v>-</v>
      </c>
      <c r="O870" s="220">
        <f t="shared" si="133"/>
        <v>0</v>
      </c>
      <c r="P870" s="221">
        <f t="shared" si="134"/>
        <v>0</v>
      </c>
      <c r="Q870" s="217" t="str">
        <f>IFERROR(VLOOKUP(B870,'[4]Выполнение 1'!$B$7:$D$236,3,0),"-")</f>
        <v>-</v>
      </c>
      <c r="R870" s="178" t="str">
        <f t="shared" si="135"/>
        <v>-</v>
      </c>
      <c r="S870" s="177"/>
      <c r="T870" s="184">
        <f t="shared" si="136"/>
        <v>0</v>
      </c>
      <c r="U870" s="224">
        <v>1</v>
      </c>
      <c r="V870" s="241">
        <v>11.2</v>
      </c>
      <c r="W870" s="246">
        <v>1</v>
      </c>
      <c r="X870" s="246">
        <v>11.2</v>
      </c>
      <c r="Y870" s="247">
        <f t="shared" si="137"/>
        <v>0</v>
      </c>
      <c r="Z870" s="247">
        <f t="shared" si="138"/>
        <v>0</v>
      </c>
      <c r="AA870" s="227" t="str">
        <f>IFERROR(VLOOKUP(B870,[5]Поставка!$B$3:$AA$2063,26,0),"-")</f>
        <v>-</v>
      </c>
      <c r="AB870" s="229" t="str">
        <f>IFERROR(VLOOKUP(C870,'[6]Приложение №1'!$C$7:$F$124,4,0),"-")</f>
        <v>-</v>
      </c>
    </row>
    <row r="871" spans="1:28" s="207" customFormat="1" x14ac:dyDescent="0.25">
      <c r="A871" s="204" t="s">
        <v>913</v>
      </c>
      <c r="B871" s="205" t="s">
        <v>2344</v>
      </c>
      <c r="C871" s="205" t="s">
        <v>2345</v>
      </c>
      <c r="D871" s="204">
        <v>6</v>
      </c>
      <c r="E871" s="206">
        <v>31.3</v>
      </c>
      <c r="F871" s="206">
        <v>187.8</v>
      </c>
      <c r="G871" s="173">
        <f>IFERROR(VLOOKUP(B871,'[1]ВОМ КГ-3 СОЭКС'!$C$3:$K$2063,9,0),"-")</f>
        <v>0</v>
      </c>
      <c r="H871" s="174">
        <f>IFERROR(VLOOKUP(B871,'[1]ВОМ КГ-3 СОЭКС'!$C$3:$L$2063,10,0),"-")</f>
        <v>0</v>
      </c>
      <c r="I871" s="175" t="str">
        <f>IFERROR(VLOOKUP(B871,[2]Отгрузки!$B$313:$C$510,2,0),"-")</f>
        <v>-</v>
      </c>
      <c r="J871" s="176" t="str">
        <f t="shared" si="139"/>
        <v>-</v>
      </c>
      <c r="K871" s="179" t="str">
        <f>IFERROR(VLOOKUP(B871,'[3]08.10.25'!$B$305:$C$502,2,0),"-")</f>
        <v>-</v>
      </c>
      <c r="L871" s="180" t="str">
        <f t="shared" si="130"/>
        <v>-</v>
      </c>
      <c r="M871" s="181" t="str">
        <f t="shared" si="131"/>
        <v>-</v>
      </c>
      <c r="N871" s="214" t="str">
        <f t="shared" si="132"/>
        <v>-</v>
      </c>
      <c r="O871" s="220">
        <f t="shared" si="133"/>
        <v>0</v>
      </c>
      <c r="P871" s="221">
        <f t="shared" si="134"/>
        <v>0</v>
      </c>
      <c r="Q871" s="217" t="str">
        <f>IFERROR(VLOOKUP(B871,'[4]Выполнение 1'!$B$7:$D$236,3,0),"-")</f>
        <v>-</v>
      </c>
      <c r="R871" s="178" t="str">
        <f t="shared" si="135"/>
        <v>-</v>
      </c>
      <c r="S871" s="177"/>
      <c r="T871" s="184">
        <f t="shared" si="136"/>
        <v>0</v>
      </c>
      <c r="U871" s="224">
        <v>6</v>
      </c>
      <c r="V871" s="241">
        <v>187.8</v>
      </c>
      <c r="W871" s="246">
        <v>6</v>
      </c>
      <c r="X871" s="246">
        <v>187.8</v>
      </c>
      <c r="Y871" s="247">
        <f t="shared" si="137"/>
        <v>0</v>
      </c>
      <c r="Z871" s="247">
        <f t="shared" si="138"/>
        <v>0</v>
      </c>
      <c r="AA871" s="227" t="str">
        <f>IFERROR(VLOOKUP(B871,[5]Поставка!$B$3:$AA$2063,26,0),"-")</f>
        <v>-</v>
      </c>
      <c r="AB871" s="229" t="str">
        <f>IFERROR(VLOOKUP(C871,'[6]Приложение №1'!$C$7:$F$124,4,0),"-")</f>
        <v>-</v>
      </c>
    </row>
    <row r="872" spans="1:28" s="207" customFormat="1" x14ac:dyDescent="0.25">
      <c r="A872" s="204" t="s">
        <v>916</v>
      </c>
      <c r="B872" s="205" t="s">
        <v>2346</v>
      </c>
      <c r="C872" s="205" t="s">
        <v>2347</v>
      </c>
      <c r="D872" s="204">
        <v>2</v>
      </c>
      <c r="E872" s="206">
        <v>18.5</v>
      </c>
      <c r="F872" s="206">
        <v>37</v>
      </c>
      <c r="G872" s="173">
        <f>IFERROR(VLOOKUP(B872,'[1]ВОМ КГ-3 СОЭКС'!$C$3:$K$2063,9,0),"-")</f>
        <v>0</v>
      </c>
      <c r="H872" s="174">
        <f>IFERROR(VLOOKUP(B872,'[1]ВОМ КГ-3 СОЭКС'!$C$3:$L$2063,10,0),"-")</f>
        <v>0</v>
      </c>
      <c r="I872" s="175" t="str">
        <f>IFERROR(VLOOKUP(B872,[2]Отгрузки!$B$313:$C$510,2,0),"-")</f>
        <v>-</v>
      </c>
      <c r="J872" s="176" t="str">
        <f t="shared" si="139"/>
        <v>-</v>
      </c>
      <c r="K872" s="179" t="str">
        <f>IFERROR(VLOOKUP(B872,'[3]08.10.25'!$B$305:$C$502,2,0),"-")</f>
        <v>-</v>
      </c>
      <c r="L872" s="180" t="str">
        <f t="shared" si="130"/>
        <v>-</v>
      </c>
      <c r="M872" s="181" t="str">
        <f t="shared" si="131"/>
        <v>-</v>
      </c>
      <c r="N872" s="214" t="str">
        <f t="shared" si="132"/>
        <v>-</v>
      </c>
      <c r="O872" s="220">
        <f t="shared" si="133"/>
        <v>0</v>
      </c>
      <c r="P872" s="221">
        <f t="shared" si="134"/>
        <v>0</v>
      </c>
      <c r="Q872" s="217" t="str">
        <f>IFERROR(VLOOKUP(B872,'[4]Выполнение 1'!$B$7:$D$236,3,0),"-")</f>
        <v>-</v>
      </c>
      <c r="R872" s="178" t="str">
        <f t="shared" si="135"/>
        <v>-</v>
      </c>
      <c r="S872" s="177"/>
      <c r="T872" s="184">
        <f t="shared" si="136"/>
        <v>0</v>
      </c>
      <c r="U872" s="224">
        <v>2</v>
      </c>
      <c r="V872" s="241">
        <v>37</v>
      </c>
      <c r="W872" s="246">
        <v>2</v>
      </c>
      <c r="X872" s="246">
        <v>37</v>
      </c>
      <c r="Y872" s="247">
        <f t="shared" si="137"/>
        <v>0</v>
      </c>
      <c r="Z872" s="247">
        <f t="shared" si="138"/>
        <v>0</v>
      </c>
      <c r="AA872" s="227" t="str">
        <f>IFERROR(VLOOKUP(B872,[5]Поставка!$B$3:$AA$2063,26,0),"-")</f>
        <v>-</v>
      </c>
      <c r="AB872" s="229" t="str">
        <f>IFERROR(VLOOKUP(C872,'[6]Приложение №1'!$C$7:$F$124,4,0),"-")</f>
        <v>-</v>
      </c>
    </row>
    <row r="873" spans="1:28" s="207" customFormat="1" x14ac:dyDescent="0.25">
      <c r="A873" s="204" t="s">
        <v>919</v>
      </c>
      <c r="B873" s="205" t="s">
        <v>2348</v>
      </c>
      <c r="C873" s="205" t="s">
        <v>2349</v>
      </c>
      <c r="D873" s="204">
        <v>2</v>
      </c>
      <c r="E873" s="206">
        <v>15.3</v>
      </c>
      <c r="F873" s="206">
        <v>30.6</v>
      </c>
      <c r="G873" s="173">
        <f>IFERROR(VLOOKUP(B873,'[1]ВОМ КГ-3 СОЭКС'!$C$3:$K$2063,9,0),"-")</f>
        <v>0</v>
      </c>
      <c r="H873" s="174">
        <f>IFERROR(VLOOKUP(B873,'[1]ВОМ КГ-3 СОЭКС'!$C$3:$L$2063,10,0),"-")</f>
        <v>0</v>
      </c>
      <c r="I873" s="175" t="str">
        <f>IFERROR(VLOOKUP(B873,[2]Отгрузки!$B$313:$C$510,2,0),"-")</f>
        <v>-</v>
      </c>
      <c r="J873" s="176" t="str">
        <f t="shared" si="139"/>
        <v>-</v>
      </c>
      <c r="K873" s="179" t="str">
        <f>IFERROR(VLOOKUP(B873,'[3]08.10.25'!$B$305:$C$502,2,0),"-")</f>
        <v>-</v>
      </c>
      <c r="L873" s="180" t="str">
        <f t="shared" si="130"/>
        <v>-</v>
      </c>
      <c r="M873" s="181" t="str">
        <f t="shared" si="131"/>
        <v>-</v>
      </c>
      <c r="N873" s="214" t="str">
        <f t="shared" si="132"/>
        <v>-</v>
      </c>
      <c r="O873" s="220">
        <f t="shared" si="133"/>
        <v>0</v>
      </c>
      <c r="P873" s="221">
        <f t="shared" si="134"/>
        <v>0</v>
      </c>
      <c r="Q873" s="217" t="str">
        <f>IFERROR(VLOOKUP(B873,'[4]Выполнение 1'!$B$7:$D$236,3,0),"-")</f>
        <v>-</v>
      </c>
      <c r="R873" s="178" t="str">
        <f t="shared" si="135"/>
        <v>-</v>
      </c>
      <c r="S873" s="177"/>
      <c r="T873" s="184">
        <f t="shared" si="136"/>
        <v>0</v>
      </c>
      <c r="U873" s="224">
        <v>2</v>
      </c>
      <c r="V873" s="241">
        <v>30.6</v>
      </c>
      <c r="W873" s="246">
        <v>2</v>
      </c>
      <c r="X873" s="246">
        <v>30.6</v>
      </c>
      <c r="Y873" s="247">
        <f t="shared" si="137"/>
        <v>0</v>
      </c>
      <c r="Z873" s="247">
        <f t="shared" si="138"/>
        <v>0</v>
      </c>
      <c r="AA873" s="227" t="str">
        <f>IFERROR(VLOOKUP(B873,[5]Поставка!$B$3:$AA$2063,26,0),"-")</f>
        <v>-</v>
      </c>
      <c r="AB873" s="229" t="str">
        <f>IFERROR(VLOOKUP(C873,'[6]Приложение №1'!$C$7:$F$124,4,0),"-")</f>
        <v>-</v>
      </c>
    </row>
    <row r="874" spans="1:28" s="207" customFormat="1" x14ac:dyDescent="0.25">
      <c r="A874" s="204" t="s">
        <v>922</v>
      </c>
      <c r="B874" s="205" t="s">
        <v>2350</v>
      </c>
      <c r="C874" s="205" t="s">
        <v>2351</v>
      </c>
      <c r="D874" s="204">
        <v>2</v>
      </c>
      <c r="E874" s="206">
        <v>21.3</v>
      </c>
      <c r="F874" s="206">
        <v>42.6</v>
      </c>
      <c r="G874" s="173">
        <f>IFERROR(VLOOKUP(B874,'[1]ВОМ КГ-3 СОЭКС'!$C$3:$K$2063,9,0),"-")</f>
        <v>0</v>
      </c>
      <c r="H874" s="174">
        <f>IFERROR(VLOOKUP(B874,'[1]ВОМ КГ-3 СОЭКС'!$C$3:$L$2063,10,0),"-")</f>
        <v>0</v>
      </c>
      <c r="I874" s="175" t="str">
        <f>IFERROR(VLOOKUP(B874,[2]Отгрузки!$B$313:$C$510,2,0),"-")</f>
        <v>-</v>
      </c>
      <c r="J874" s="176" t="str">
        <f t="shared" si="139"/>
        <v>-</v>
      </c>
      <c r="K874" s="179" t="str">
        <f>IFERROR(VLOOKUP(B874,'[3]08.10.25'!$B$305:$C$502,2,0),"-")</f>
        <v>-</v>
      </c>
      <c r="L874" s="180" t="str">
        <f t="shared" si="130"/>
        <v>-</v>
      </c>
      <c r="M874" s="181" t="str">
        <f t="shared" si="131"/>
        <v>-</v>
      </c>
      <c r="N874" s="214" t="str">
        <f t="shared" si="132"/>
        <v>-</v>
      </c>
      <c r="O874" s="220">
        <f t="shared" si="133"/>
        <v>0</v>
      </c>
      <c r="P874" s="221">
        <f t="shared" si="134"/>
        <v>0</v>
      </c>
      <c r="Q874" s="217" t="str">
        <f>IFERROR(VLOOKUP(B874,'[4]Выполнение 1'!$B$7:$D$236,3,0),"-")</f>
        <v>-</v>
      </c>
      <c r="R874" s="178" t="str">
        <f t="shared" si="135"/>
        <v>-</v>
      </c>
      <c r="S874" s="177"/>
      <c r="T874" s="184">
        <f t="shared" si="136"/>
        <v>0</v>
      </c>
      <c r="U874" s="224">
        <v>2</v>
      </c>
      <c r="V874" s="241">
        <v>42.6</v>
      </c>
      <c r="W874" s="246">
        <v>2</v>
      </c>
      <c r="X874" s="246">
        <v>42.6</v>
      </c>
      <c r="Y874" s="247">
        <f t="shared" si="137"/>
        <v>0</v>
      </c>
      <c r="Z874" s="247">
        <f t="shared" si="138"/>
        <v>0</v>
      </c>
      <c r="AA874" s="227" t="str">
        <f>IFERROR(VLOOKUP(B874,[5]Поставка!$B$3:$AA$2063,26,0),"-")</f>
        <v>-</v>
      </c>
      <c r="AB874" s="229" t="str">
        <f>IFERROR(VLOOKUP(C874,'[6]Приложение №1'!$C$7:$F$124,4,0),"-")</f>
        <v>-</v>
      </c>
    </row>
    <row r="875" spans="1:28" s="207" customFormat="1" x14ac:dyDescent="0.25">
      <c r="A875" s="204" t="s">
        <v>925</v>
      </c>
      <c r="B875" s="205" t="s">
        <v>2352</v>
      </c>
      <c r="C875" s="205" t="s">
        <v>2353</v>
      </c>
      <c r="D875" s="204">
        <v>2</v>
      </c>
      <c r="E875" s="206">
        <v>39.200000000000003</v>
      </c>
      <c r="F875" s="206">
        <v>78.400000000000006</v>
      </c>
      <c r="G875" s="173">
        <f>IFERROR(VLOOKUP(B875,'[1]ВОМ КГ-3 СОЭКС'!$C$3:$K$2063,9,0),"-")</f>
        <v>0</v>
      </c>
      <c r="H875" s="174">
        <f>IFERROR(VLOOKUP(B875,'[1]ВОМ КГ-3 СОЭКС'!$C$3:$L$2063,10,0),"-")</f>
        <v>0</v>
      </c>
      <c r="I875" s="175" t="str">
        <f>IFERROR(VLOOKUP(B875,[2]Отгрузки!$B$313:$C$510,2,0),"-")</f>
        <v>-</v>
      </c>
      <c r="J875" s="176" t="str">
        <f t="shared" si="139"/>
        <v>-</v>
      </c>
      <c r="K875" s="179" t="str">
        <f>IFERROR(VLOOKUP(B875,'[3]08.10.25'!$B$305:$C$502,2,0),"-")</f>
        <v>-</v>
      </c>
      <c r="L875" s="180" t="str">
        <f t="shared" si="130"/>
        <v>-</v>
      </c>
      <c r="M875" s="181" t="str">
        <f t="shared" si="131"/>
        <v>-</v>
      </c>
      <c r="N875" s="214" t="str">
        <f t="shared" si="132"/>
        <v>-</v>
      </c>
      <c r="O875" s="220">
        <f t="shared" si="133"/>
        <v>0</v>
      </c>
      <c r="P875" s="221">
        <f t="shared" si="134"/>
        <v>0</v>
      </c>
      <c r="Q875" s="217" t="str">
        <f>IFERROR(VLOOKUP(B875,'[4]Выполнение 1'!$B$7:$D$236,3,0),"-")</f>
        <v>-</v>
      </c>
      <c r="R875" s="178" t="str">
        <f t="shared" si="135"/>
        <v>-</v>
      </c>
      <c r="S875" s="177"/>
      <c r="T875" s="184">
        <f t="shared" si="136"/>
        <v>0</v>
      </c>
      <c r="U875" s="224">
        <v>2</v>
      </c>
      <c r="V875" s="241">
        <v>78.400000000000006</v>
      </c>
      <c r="W875" s="246">
        <v>2</v>
      </c>
      <c r="X875" s="246">
        <v>78.400000000000006</v>
      </c>
      <c r="Y875" s="247">
        <f t="shared" si="137"/>
        <v>0</v>
      </c>
      <c r="Z875" s="247">
        <f t="shared" si="138"/>
        <v>0</v>
      </c>
      <c r="AA875" s="227" t="str">
        <f>IFERROR(VLOOKUP(B875,[5]Поставка!$B$3:$AA$2063,26,0),"-")</f>
        <v>-</v>
      </c>
      <c r="AB875" s="229" t="str">
        <f>IFERROR(VLOOKUP(C875,'[6]Приложение №1'!$C$7:$F$124,4,0),"-")</f>
        <v>-</v>
      </c>
    </row>
    <row r="876" spans="1:28" s="207" customFormat="1" x14ac:dyDescent="0.25">
      <c r="A876" s="204" t="s">
        <v>928</v>
      </c>
      <c r="B876" s="205" t="s">
        <v>2354</v>
      </c>
      <c r="C876" s="205" t="s">
        <v>2355</v>
      </c>
      <c r="D876" s="204">
        <v>2</v>
      </c>
      <c r="E876" s="206">
        <v>15</v>
      </c>
      <c r="F876" s="206">
        <v>30</v>
      </c>
      <c r="G876" s="173">
        <f>IFERROR(VLOOKUP(B876,'[1]ВОМ КГ-3 СОЭКС'!$C$3:$K$2063,9,0),"-")</f>
        <v>0</v>
      </c>
      <c r="H876" s="174">
        <f>IFERROR(VLOOKUP(B876,'[1]ВОМ КГ-3 СОЭКС'!$C$3:$L$2063,10,0),"-")</f>
        <v>0</v>
      </c>
      <c r="I876" s="175" t="str">
        <f>IFERROR(VLOOKUP(B876,[2]Отгрузки!$B$313:$C$510,2,0),"-")</f>
        <v>-</v>
      </c>
      <c r="J876" s="176" t="str">
        <f t="shared" si="139"/>
        <v>-</v>
      </c>
      <c r="K876" s="179" t="str">
        <f>IFERROR(VLOOKUP(B876,'[3]08.10.25'!$B$305:$C$502,2,0),"-")</f>
        <v>-</v>
      </c>
      <c r="L876" s="180" t="str">
        <f t="shared" si="130"/>
        <v>-</v>
      </c>
      <c r="M876" s="181" t="str">
        <f t="shared" si="131"/>
        <v>-</v>
      </c>
      <c r="N876" s="214" t="str">
        <f t="shared" si="132"/>
        <v>-</v>
      </c>
      <c r="O876" s="220">
        <f t="shared" si="133"/>
        <v>0</v>
      </c>
      <c r="P876" s="221">
        <f t="shared" si="134"/>
        <v>0</v>
      </c>
      <c r="Q876" s="217" t="str">
        <f>IFERROR(VLOOKUP(B876,'[4]Выполнение 1'!$B$7:$D$236,3,0),"-")</f>
        <v>-</v>
      </c>
      <c r="R876" s="178" t="str">
        <f t="shared" si="135"/>
        <v>-</v>
      </c>
      <c r="S876" s="177"/>
      <c r="T876" s="184">
        <f t="shared" si="136"/>
        <v>0</v>
      </c>
      <c r="U876" s="224">
        <v>2</v>
      </c>
      <c r="V876" s="241">
        <v>30</v>
      </c>
      <c r="W876" s="246">
        <v>2</v>
      </c>
      <c r="X876" s="246">
        <v>30</v>
      </c>
      <c r="Y876" s="247">
        <f t="shared" si="137"/>
        <v>0</v>
      </c>
      <c r="Z876" s="247">
        <f t="shared" si="138"/>
        <v>0</v>
      </c>
      <c r="AA876" s="227" t="str">
        <f>IFERROR(VLOOKUP(B876,[5]Поставка!$B$3:$AA$2063,26,0),"-")</f>
        <v>-</v>
      </c>
      <c r="AB876" s="229" t="str">
        <f>IFERROR(VLOOKUP(C876,'[6]Приложение №1'!$C$7:$F$124,4,0),"-")</f>
        <v>-</v>
      </c>
    </row>
    <row r="877" spans="1:28" s="207" customFormat="1" x14ac:dyDescent="0.25">
      <c r="A877" s="204" t="s">
        <v>931</v>
      </c>
      <c r="B877" s="205" t="s">
        <v>2356</v>
      </c>
      <c r="C877" s="205" t="s">
        <v>2357</v>
      </c>
      <c r="D877" s="204">
        <v>2</v>
      </c>
      <c r="E877" s="206">
        <v>15</v>
      </c>
      <c r="F877" s="206">
        <v>30</v>
      </c>
      <c r="G877" s="173">
        <f>IFERROR(VLOOKUP(B877,'[1]ВОМ КГ-3 СОЭКС'!$C$3:$K$2063,9,0),"-")</f>
        <v>0</v>
      </c>
      <c r="H877" s="174">
        <f>IFERROR(VLOOKUP(B877,'[1]ВОМ КГ-3 СОЭКС'!$C$3:$L$2063,10,0),"-")</f>
        <v>0</v>
      </c>
      <c r="I877" s="175" t="str">
        <f>IFERROR(VLOOKUP(B877,[2]Отгрузки!$B$313:$C$510,2,0),"-")</f>
        <v>-</v>
      </c>
      <c r="J877" s="176" t="str">
        <f t="shared" si="139"/>
        <v>-</v>
      </c>
      <c r="K877" s="179" t="str">
        <f>IFERROR(VLOOKUP(B877,'[3]08.10.25'!$B$305:$C$502,2,0),"-")</f>
        <v>-</v>
      </c>
      <c r="L877" s="180" t="str">
        <f t="shared" si="130"/>
        <v>-</v>
      </c>
      <c r="M877" s="181" t="str">
        <f t="shared" si="131"/>
        <v>-</v>
      </c>
      <c r="N877" s="214" t="str">
        <f t="shared" si="132"/>
        <v>-</v>
      </c>
      <c r="O877" s="220">
        <f t="shared" si="133"/>
        <v>0</v>
      </c>
      <c r="P877" s="221">
        <f t="shared" si="134"/>
        <v>0</v>
      </c>
      <c r="Q877" s="217" t="str">
        <f>IFERROR(VLOOKUP(B877,'[4]Выполнение 1'!$B$7:$D$236,3,0),"-")</f>
        <v>-</v>
      </c>
      <c r="R877" s="178" t="str">
        <f t="shared" si="135"/>
        <v>-</v>
      </c>
      <c r="S877" s="177"/>
      <c r="T877" s="184">
        <f t="shared" si="136"/>
        <v>0</v>
      </c>
      <c r="U877" s="224">
        <v>2</v>
      </c>
      <c r="V877" s="241">
        <v>30</v>
      </c>
      <c r="W877" s="246">
        <v>2</v>
      </c>
      <c r="X877" s="246">
        <v>30</v>
      </c>
      <c r="Y877" s="247">
        <f t="shared" si="137"/>
        <v>0</v>
      </c>
      <c r="Z877" s="247">
        <f t="shared" si="138"/>
        <v>0</v>
      </c>
      <c r="AA877" s="227" t="str">
        <f>IFERROR(VLOOKUP(B877,[5]Поставка!$B$3:$AA$2063,26,0),"-")</f>
        <v>-</v>
      </c>
      <c r="AB877" s="229" t="str">
        <f>IFERROR(VLOOKUP(C877,'[6]Приложение №1'!$C$7:$F$124,4,0),"-")</f>
        <v>-</v>
      </c>
    </row>
    <row r="878" spans="1:28" s="207" customFormat="1" x14ac:dyDescent="0.25">
      <c r="A878" s="204" t="s">
        <v>934</v>
      </c>
      <c r="B878" s="205" t="s">
        <v>2358</v>
      </c>
      <c r="C878" s="205" t="s">
        <v>2359</v>
      </c>
      <c r="D878" s="204">
        <v>1</v>
      </c>
      <c r="E878" s="206">
        <v>16.2</v>
      </c>
      <c r="F878" s="206">
        <v>16.2</v>
      </c>
      <c r="G878" s="173">
        <f>IFERROR(VLOOKUP(B878,'[1]ВОМ КГ-3 СОЭКС'!$C$3:$K$2063,9,0),"-")</f>
        <v>0</v>
      </c>
      <c r="H878" s="174">
        <f>IFERROR(VLOOKUP(B878,'[1]ВОМ КГ-3 СОЭКС'!$C$3:$L$2063,10,0),"-")</f>
        <v>0</v>
      </c>
      <c r="I878" s="175" t="str">
        <f>IFERROR(VLOOKUP(B878,[2]Отгрузки!$B$313:$C$510,2,0),"-")</f>
        <v>-</v>
      </c>
      <c r="J878" s="176" t="str">
        <f t="shared" si="139"/>
        <v>-</v>
      </c>
      <c r="K878" s="179" t="str">
        <f>IFERROR(VLOOKUP(B878,'[3]08.10.25'!$B$305:$C$502,2,0),"-")</f>
        <v>-</v>
      </c>
      <c r="L878" s="180" t="str">
        <f t="shared" si="130"/>
        <v>-</v>
      </c>
      <c r="M878" s="181" t="str">
        <f t="shared" si="131"/>
        <v>-</v>
      </c>
      <c r="N878" s="214" t="str">
        <f t="shared" si="132"/>
        <v>-</v>
      </c>
      <c r="O878" s="220">
        <f t="shared" si="133"/>
        <v>0</v>
      </c>
      <c r="P878" s="221">
        <f t="shared" si="134"/>
        <v>0</v>
      </c>
      <c r="Q878" s="217" t="str">
        <f>IFERROR(VLOOKUP(B878,'[4]Выполнение 1'!$B$7:$D$236,3,0),"-")</f>
        <v>-</v>
      </c>
      <c r="R878" s="178" t="str">
        <f t="shared" si="135"/>
        <v>-</v>
      </c>
      <c r="S878" s="177"/>
      <c r="T878" s="184">
        <f t="shared" si="136"/>
        <v>0</v>
      </c>
      <c r="U878" s="224">
        <v>1</v>
      </c>
      <c r="V878" s="241">
        <v>16.2</v>
      </c>
      <c r="W878" s="246">
        <v>1</v>
      </c>
      <c r="X878" s="246">
        <v>16.2</v>
      </c>
      <c r="Y878" s="247">
        <f t="shared" si="137"/>
        <v>0</v>
      </c>
      <c r="Z878" s="247">
        <f t="shared" si="138"/>
        <v>0</v>
      </c>
      <c r="AA878" s="227" t="str">
        <f>IFERROR(VLOOKUP(B878,[5]Поставка!$B$3:$AA$2063,26,0),"-")</f>
        <v>-</v>
      </c>
      <c r="AB878" s="229" t="str">
        <f>IFERROR(VLOOKUP(C878,'[6]Приложение №1'!$C$7:$F$124,4,0),"-")</f>
        <v>-</v>
      </c>
    </row>
    <row r="879" spans="1:28" s="207" customFormat="1" x14ac:dyDescent="0.25">
      <c r="A879" s="204" t="s">
        <v>937</v>
      </c>
      <c r="B879" s="205" t="s">
        <v>2360</v>
      </c>
      <c r="C879" s="205" t="s">
        <v>2361</v>
      </c>
      <c r="D879" s="204">
        <v>1</v>
      </c>
      <c r="E879" s="206">
        <v>20.399999999999999</v>
      </c>
      <c r="F879" s="206">
        <v>20.399999999999999</v>
      </c>
      <c r="G879" s="173">
        <f>IFERROR(VLOOKUP(B879,'[1]ВОМ КГ-3 СОЭКС'!$C$3:$K$2063,9,0),"-")</f>
        <v>0</v>
      </c>
      <c r="H879" s="174">
        <f>IFERROR(VLOOKUP(B879,'[1]ВОМ КГ-3 СОЭКС'!$C$3:$L$2063,10,0),"-")</f>
        <v>0</v>
      </c>
      <c r="I879" s="175" t="str">
        <f>IFERROR(VLOOKUP(B879,[2]Отгрузки!$B$313:$C$510,2,0),"-")</f>
        <v>-</v>
      </c>
      <c r="J879" s="176" t="str">
        <f t="shared" si="139"/>
        <v>-</v>
      </c>
      <c r="K879" s="179" t="str">
        <f>IFERROR(VLOOKUP(B879,'[3]08.10.25'!$B$305:$C$502,2,0),"-")</f>
        <v>-</v>
      </c>
      <c r="L879" s="180" t="str">
        <f t="shared" si="130"/>
        <v>-</v>
      </c>
      <c r="M879" s="181" t="str">
        <f t="shared" si="131"/>
        <v>-</v>
      </c>
      <c r="N879" s="214" t="str">
        <f t="shared" si="132"/>
        <v>-</v>
      </c>
      <c r="O879" s="220">
        <f t="shared" si="133"/>
        <v>0</v>
      </c>
      <c r="P879" s="221">
        <f t="shared" si="134"/>
        <v>0</v>
      </c>
      <c r="Q879" s="217" t="str">
        <f>IFERROR(VLOOKUP(B879,'[4]Выполнение 1'!$B$7:$D$236,3,0),"-")</f>
        <v>-</v>
      </c>
      <c r="R879" s="178" t="str">
        <f t="shared" si="135"/>
        <v>-</v>
      </c>
      <c r="S879" s="177"/>
      <c r="T879" s="184">
        <f t="shared" si="136"/>
        <v>0</v>
      </c>
      <c r="U879" s="224">
        <v>1</v>
      </c>
      <c r="V879" s="241">
        <v>20.399999999999999</v>
      </c>
      <c r="W879" s="246">
        <v>1</v>
      </c>
      <c r="X879" s="246">
        <v>20.399999999999999</v>
      </c>
      <c r="Y879" s="247">
        <f t="shared" si="137"/>
        <v>0</v>
      </c>
      <c r="Z879" s="247">
        <f t="shared" si="138"/>
        <v>0</v>
      </c>
      <c r="AA879" s="227" t="str">
        <f>IFERROR(VLOOKUP(B879,[5]Поставка!$B$3:$AA$2063,26,0),"-")</f>
        <v>-</v>
      </c>
      <c r="AB879" s="229" t="str">
        <f>IFERROR(VLOOKUP(C879,'[6]Приложение №1'!$C$7:$F$124,4,0),"-")</f>
        <v>-</v>
      </c>
    </row>
    <row r="880" spans="1:28" s="207" customFormat="1" x14ac:dyDescent="0.25">
      <c r="A880" s="204" t="s">
        <v>940</v>
      </c>
      <c r="B880" s="205" t="s">
        <v>2362</v>
      </c>
      <c r="C880" s="205" t="s">
        <v>2363</v>
      </c>
      <c r="D880" s="204">
        <v>1</v>
      </c>
      <c r="E880" s="206">
        <v>18</v>
      </c>
      <c r="F880" s="206">
        <v>18</v>
      </c>
      <c r="G880" s="173">
        <f>IFERROR(VLOOKUP(B880,'[1]ВОМ КГ-3 СОЭКС'!$C$3:$K$2063,9,0),"-")</f>
        <v>0</v>
      </c>
      <c r="H880" s="174">
        <f>IFERROR(VLOOKUP(B880,'[1]ВОМ КГ-3 СОЭКС'!$C$3:$L$2063,10,0),"-")</f>
        <v>0</v>
      </c>
      <c r="I880" s="175" t="str">
        <f>IFERROR(VLOOKUP(B880,[2]Отгрузки!$B$313:$C$510,2,0),"-")</f>
        <v>-</v>
      </c>
      <c r="J880" s="176" t="str">
        <f t="shared" si="139"/>
        <v>-</v>
      </c>
      <c r="K880" s="179" t="str">
        <f>IFERROR(VLOOKUP(B880,'[3]08.10.25'!$B$305:$C$502,2,0),"-")</f>
        <v>-</v>
      </c>
      <c r="L880" s="180" t="str">
        <f t="shared" si="130"/>
        <v>-</v>
      </c>
      <c r="M880" s="181" t="str">
        <f t="shared" si="131"/>
        <v>-</v>
      </c>
      <c r="N880" s="214" t="str">
        <f t="shared" si="132"/>
        <v>-</v>
      </c>
      <c r="O880" s="220">
        <f t="shared" si="133"/>
        <v>0</v>
      </c>
      <c r="P880" s="221">
        <f t="shared" si="134"/>
        <v>0</v>
      </c>
      <c r="Q880" s="217" t="str">
        <f>IFERROR(VLOOKUP(B880,'[4]Выполнение 1'!$B$7:$D$236,3,0),"-")</f>
        <v>-</v>
      </c>
      <c r="R880" s="178" t="str">
        <f t="shared" si="135"/>
        <v>-</v>
      </c>
      <c r="S880" s="177"/>
      <c r="T880" s="184">
        <f t="shared" si="136"/>
        <v>0</v>
      </c>
      <c r="U880" s="224">
        <v>1</v>
      </c>
      <c r="V880" s="241">
        <v>18</v>
      </c>
      <c r="W880" s="246">
        <v>1</v>
      </c>
      <c r="X880" s="246">
        <v>18</v>
      </c>
      <c r="Y880" s="247">
        <f t="shared" si="137"/>
        <v>0</v>
      </c>
      <c r="Z880" s="247">
        <f t="shared" si="138"/>
        <v>0</v>
      </c>
      <c r="AA880" s="227" t="str">
        <f>IFERROR(VLOOKUP(B880,[5]Поставка!$B$3:$AA$2063,26,0),"-")</f>
        <v>-</v>
      </c>
      <c r="AB880" s="229" t="str">
        <f>IFERROR(VLOOKUP(C880,'[6]Приложение №1'!$C$7:$F$124,4,0),"-")</f>
        <v>-</v>
      </c>
    </row>
    <row r="881" spans="1:28" s="207" customFormat="1" x14ac:dyDescent="0.25">
      <c r="A881" s="204" t="s">
        <v>943</v>
      </c>
      <c r="B881" s="205" t="s">
        <v>2364</v>
      </c>
      <c r="C881" s="205" t="s">
        <v>2365</v>
      </c>
      <c r="D881" s="204">
        <v>1</v>
      </c>
      <c r="E881" s="206">
        <v>45.8</v>
      </c>
      <c r="F881" s="206">
        <v>45.8</v>
      </c>
      <c r="G881" s="173">
        <f>IFERROR(VLOOKUP(B881,'[1]ВОМ КГ-3 СОЭКС'!$C$3:$K$2063,9,0),"-")</f>
        <v>0</v>
      </c>
      <c r="H881" s="174">
        <f>IFERROR(VLOOKUP(B881,'[1]ВОМ КГ-3 СОЭКС'!$C$3:$L$2063,10,0),"-")</f>
        <v>0</v>
      </c>
      <c r="I881" s="175" t="str">
        <f>IFERROR(VLOOKUP(B881,[2]Отгрузки!$B$313:$C$510,2,0),"-")</f>
        <v>-</v>
      </c>
      <c r="J881" s="176" t="str">
        <f t="shared" si="139"/>
        <v>-</v>
      </c>
      <c r="K881" s="179" t="str">
        <f>IFERROR(VLOOKUP(B881,'[3]08.10.25'!$B$305:$C$502,2,0),"-")</f>
        <v>-</v>
      </c>
      <c r="L881" s="180" t="str">
        <f t="shared" si="130"/>
        <v>-</v>
      </c>
      <c r="M881" s="181" t="str">
        <f t="shared" si="131"/>
        <v>-</v>
      </c>
      <c r="N881" s="214" t="str">
        <f t="shared" si="132"/>
        <v>-</v>
      </c>
      <c r="O881" s="220">
        <f t="shared" si="133"/>
        <v>0</v>
      </c>
      <c r="P881" s="221">
        <f t="shared" si="134"/>
        <v>0</v>
      </c>
      <c r="Q881" s="217" t="str">
        <f>IFERROR(VLOOKUP(B881,'[4]Выполнение 1'!$B$7:$D$236,3,0),"-")</f>
        <v>-</v>
      </c>
      <c r="R881" s="178" t="str">
        <f t="shared" si="135"/>
        <v>-</v>
      </c>
      <c r="S881" s="177"/>
      <c r="T881" s="184">
        <f t="shared" si="136"/>
        <v>0</v>
      </c>
      <c r="U881" s="224">
        <v>1</v>
      </c>
      <c r="V881" s="241">
        <v>45.8</v>
      </c>
      <c r="W881" s="246">
        <v>1</v>
      </c>
      <c r="X881" s="246">
        <v>45.8</v>
      </c>
      <c r="Y881" s="247">
        <f t="shared" si="137"/>
        <v>0</v>
      </c>
      <c r="Z881" s="247">
        <f t="shared" si="138"/>
        <v>0</v>
      </c>
      <c r="AA881" s="227" t="str">
        <f>IFERROR(VLOOKUP(B881,[5]Поставка!$B$3:$AA$2063,26,0),"-")</f>
        <v>-</v>
      </c>
      <c r="AB881" s="229" t="str">
        <f>IFERROR(VLOOKUP(C881,'[6]Приложение №1'!$C$7:$F$124,4,0),"-")</f>
        <v>-</v>
      </c>
    </row>
    <row r="882" spans="1:28" s="207" customFormat="1" x14ac:dyDescent="0.25">
      <c r="A882" s="204" t="s">
        <v>946</v>
      </c>
      <c r="B882" s="205" t="s">
        <v>2366</v>
      </c>
      <c r="C882" s="205" t="s">
        <v>2367</v>
      </c>
      <c r="D882" s="204">
        <v>6</v>
      </c>
      <c r="E882" s="206">
        <v>31.2</v>
      </c>
      <c r="F882" s="206">
        <v>187.2</v>
      </c>
      <c r="G882" s="173">
        <f>IFERROR(VLOOKUP(B882,'[1]ВОМ КГ-3 СОЭКС'!$C$3:$K$2063,9,0),"-")</f>
        <v>0</v>
      </c>
      <c r="H882" s="174">
        <f>IFERROR(VLOOKUP(B882,'[1]ВОМ КГ-3 СОЭКС'!$C$3:$L$2063,10,0),"-")</f>
        <v>0</v>
      </c>
      <c r="I882" s="175" t="str">
        <f>IFERROR(VLOOKUP(B882,[2]Отгрузки!$B$313:$C$510,2,0),"-")</f>
        <v>-</v>
      </c>
      <c r="J882" s="176" t="str">
        <f t="shared" si="139"/>
        <v>-</v>
      </c>
      <c r="K882" s="179" t="str">
        <f>IFERROR(VLOOKUP(B882,'[3]08.10.25'!$B$305:$C$502,2,0),"-")</f>
        <v>-</v>
      </c>
      <c r="L882" s="180" t="str">
        <f t="shared" si="130"/>
        <v>-</v>
      </c>
      <c r="M882" s="181" t="str">
        <f t="shared" si="131"/>
        <v>-</v>
      </c>
      <c r="N882" s="214" t="str">
        <f t="shared" si="132"/>
        <v>-</v>
      </c>
      <c r="O882" s="220">
        <f t="shared" si="133"/>
        <v>0</v>
      </c>
      <c r="P882" s="221">
        <f t="shared" si="134"/>
        <v>0</v>
      </c>
      <c r="Q882" s="217" t="str">
        <f>IFERROR(VLOOKUP(B882,'[4]Выполнение 1'!$B$7:$D$236,3,0),"-")</f>
        <v>-</v>
      </c>
      <c r="R882" s="178" t="str">
        <f t="shared" si="135"/>
        <v>-</v>
      </c>
      <c r="S882" s="177"/>
      <c r="T882" s="184">
        <f t="shared" si="136"/>
        <v>0</v>
      </c>
      <c r="U882" s="224">
        <v>6</v>
      </c>
      <c r="V882" s="241">
        <v>187.2</v>
      </c>
      <c r="W882" s="246">
        <v>6</v>
      </c>
      <c r="X882" s="246">
        <v>187.2</v>
      </c>
      <c r="Y882" s="247">
        <f t="shared" si="137"/>
        <v>0</v>
      </c>
      <c r="Z882" s="247">
        <f t="shared" si="138"/>
        <v>0</v>
      </c>
      <c r="AA882" s="227" t="str">
        <f>IFERROR(VLOOKUP(B882,[5]Поставка!$B$3:$AA$2063,26,0),"-")</f>
        <v>-</v>
      </c>
      <c r="AB882" s="229" t="str">
        <f>IFERROR(VLOOKUP(C882,'[6]Приложение №1'!$C$7:$F$124,4,0),"-")</f>
        <v>-</v>
      </c>
    </row>
    <row r="883" spans="1:28" s="207" customFormat="1" x14ac:dyDescent="0.25">
      <c r="A883" s="204" t="s">
        <v>949</v>
      </c>
      <c r="B883" s="205" t="s">
        <v>2368</v>
      </c>
      <c r="C883" s="205" t="s">
        <v>2369</v>
      </c>
      <c r="D883" s="204">
        <v>1</v>
      </c>
      <c r="E883" s="206">
        <v>19.2</v>
      </c>
      <c r="F883" s="206">
        <v>19.2</v>
      </c>
      <c r="G883" s="173">
        <f>IFERROR(VLOOKUP(B883,'[1]ВОМ КГ-3 СОЭКС'!$C$3:$K$2063,9,0),"-")</f>
        <v>0</v>
      </c>
      <c r="H883" s="174">
        <f>IFERROR(VLOOKUP(B883,'[1]ВОМ КГ-3 СОЭКС'!$C$3:$L$2063,10,0),"-")</f>
        <v>0</v>
      </c>
      <c r="I883" s="175" t="str">
        <f>IFERROR(VLOOKUP(B883,[2]Отгрузки!$B$313:$C$510,2,0),"-")</f>
        <v>-</v>
      </c>
      <c r="J883" s="176" t="str">
        <f t="shared" si="139"/>
        <v>-</v>
      </c>
      <c r="K883" s="179" t="str">
        <f>IFERROR(VLOOKUP(B883,'[3]08.10.25'!$B$305:$C$502,2,0),"-")</f>
        <v>-</v>
      </c>
      <c r="L883" s="180" t="str">
        <f t="shared" si="130"/>
        <v>-</v>
      </c>
      <c r="M883" s="181" t="str">
        <f t="shared" si="131"/>
        <v>-</v>
      </c>
      <c r="N883" s="214" t="str">
        <f t="shared" si="132"/>
        <v>-</v>
      </c>
      <c r="O883" s="220">
        <f t="shared" si="133"/>
        <v>0</v>
      </c>
      <c r="P883" s="221">
        <f t="shared" si="134"/>
        <v>0</v>
      </c>
      <c r="Q883" s="217" t="str">
        <f>IFERROR(VLOOKUP(B883,'[4]Выполнение 1'!$B$7:$D$236,3,0),"-")</f>
        <v>-</v>
      </c>
      <c r="R883" s="178" t="str">
        <f t="shared" si="135"/>
        <v>-</v>
      </c>
      <c r="S883" s="177"/>
      <c r="T883" s="184">
        <f t="shared" si="136"/>
        <v>0</v>
      </c>
      <c r="U883" s="224">
        <v>1</v>
      </c>
      <c r="V883" s="241">
        <v>19.2</v>
      </c>
      <c r="W883" s="246">
        <v>1</v>
      </c>
      <c r="X883" s="246">
        <v>19.2</v>
      </c>
      <c r="Y883" s="247">
        <f t="shared" si="137"/>
        <v>0</v>
      </c>
      <c r="Z883" s="247">
        <f t="shared" si="138"/>
        <v>0</v>
      </c>
      <c r="AA883" s="227" t="str">
        <f>IFERROR(VLOOKUP(B883,[5]Поставка!$B$3:$AA$2063,26,0),"-")</f>
        <v>-</v>
      </c>
      <c r="AB883" s="229" t="str">
        <f>IFERROR(VLOOKUP(C883,'[6]Приложение №1'!$C$7:$F$124,4,0),"-")</f>
        <v>-</v>
      </c>
    </row>
    <row r="884" spans="1:28" s="207" customFormat="1" x14ac:dyDescent="0.25">
      <c r="A884" s="204" t="s">
        <v>952</v>
      </c>
      <c r="B884" s="205" t="s">
        <v>2370</v>
      </c>
      <c r="C884" s="205" t="s">
        <v>2371</v>
      </c>
      <c r="D884" s="204">
        <v>6</v>
      </c>
      <c r="E884" s="206">
        <v>31.2</v>
      </c>
      <c r="F884" s="206">
        <v>187.2</v>
      </c>
      <c r="G884" s="173">
        <f>IFERROR(VLOOKUP(B884,'[1]ВОМ КГ-3 СОЭКС'!$C$3:$K$2063,9,0),"-")</f>
        <v>0</v>
      </c>
      <c r="H884" s="174">
        <f>IFERROR(VLOOKUP(B884,'[1]ВОМ КГ-3 СОЭКС'!$C$3:$L$2063,10,0),"-")</f>
        <v>0</v>
      </c>
      <c r="I884" s="175" t="str">
        <f>IFERROR(VLOOKUP(B884,[2]Отгрузки!$B$313:$C$510,2,0),"-")</f>
        <v>-</v>
      </c>
      <c r="J884" s="176" t="str">
        <f t="shared" si="139"/>
        <v>-</v>
      </c>
      <c r="K884" s="179" t="str">
        <f>IFERROR(VLOOKUP(B884,'[3]08.10.25'!$B$305:$C$502,2,0),"-")</f>
        <v>-</v>
      </c>
      <c r="L884" s="180" t="str">
        <f t="shared" si="130"/>
        <v>-</v>
      </c>
      <c r="M884" s="181" t="str">
        <f t="shared" si="131"/>
        <v>-</v>
      </c>
      <c r="N884" s="214" t="str">
        <f t="shared" si="132"/>
        <v>-</v>
      </c>
      <c r="O884" s="220">
        <f t="shared" si="133"/>
        <v>0</v>
      </c>
      <c r="P884" s="221">
        <f t="shared" si="134"/>
        <v>0</v>
      </c>
      <c r="Q884" s="217" t="str">
        <f>IFERROR(VLOOKUP(B884,'[4]Выполнение 1'!$B$7:$D$236,3,0),"-")</f>
        <v>-</v>
      </c>
      <c r="R884" s="178" t="str">
        <f t="shared" si="135"/>
        <v>-</v>
      </c>
      <c r="S884" s="177"/>
      <c r="T884" s="184">
        <f t="shared" si="136"/>
        <v>0</v>
      </c>
      <c r="U884" s="224">
        <v>6</v>
      </c>
      <c r="V884" s="241">
        <v>187.2</v>
      </c>
      <c r="W884" s="246">
        <v>6</v>
      </c>
      <c r="X884" s="246">
        <v>187.2</v>
      </c>
      <c r="Y884" s="247">
        <f t="shared" si="137"/>
        <v>0</v>
      </c>
      <c r="Z884" s="247">
        <f t="shared" si="138"/>
        <v>0</v>
      </c>
      <c r="AA884" s="227" t="str">
        <f>IFERROR(VLOOKUP(B884,[5]Поставка!$B$3:$AA$2063,26,0),"-")</f>
        <v>-</v>
      </c>
      <c r="AB884" s="229" t="str">
        <f>IFERROR(VLOOKUP(C884,'[6]Приложение №1'!$C$7:$F$124,4,0),"-")</f>
        <v>-</v>
      </c>
    </row>
    <row r="885" spans="1:28" s="207" customFormat="1" x14ac:dyDescent="0.25">
      <c r="A885" s="204" t="s">
        <v>955</v>
      </c>
      <c r="B885" s="205" t="s">
        <v>2372</v>
      </c>
      <c r="C885" s="205" t="s">
        <v>2373</v>
      </c>
      <c r="D885" s="204">
        <v>1</v>
      </c>
      <c r="E885" s="206">
        <v>19.2</v>
      </c>
      <c r="F885" s="206">
        <v>19.2</v>
      </c>
      <c r="G885" s="173">
        <f>IFERROR(VLOOKUP(B885,'[1]ВОМ КГ-3 СОЭКС'!$C$3:$K$2063,9,0),"-")</f>
        <v>0</v>
      </c>
      <c r="H885" s="174">
        <f>IFERROR(VLOOKUP(B885,'[1]ВОМ КГ-3 СОЭКС'!$C$3:$L$2063,10,0),"-")</f>
        <v>0</v>
      </c>
      <c r="I885" s="175" t="str">
        <f>IFERROR(VLOOKUP(B885,[2]Отгрузки!$B$313:$C$510,2,0),"-")</f>
        <v>-</v>
      </c>
      <c r="J885" s="176" t="str">
        <f t="shared" si="139"/>
        <v>-</v>
      </c>
      <c r="K885" s="179" t="str">
        <f>IFERROR(VLOOKUP(B885,'[3]08.10.25'!$B$305:$C$502,2,0),"-")</f>
        <v>-</v>
      </c>
      <c r="L885" s="180" t="str">
        <f t="shared" si="130"/>
        <v>-</v>
      </c>
      <c r="M885" s="181" t="str">
        <f t="shared" si="131"/>
        <v>-</v>
      </c>
      <c r="N885" s="214" t="str">
        <f t="shared" si="132"/>
        <v>-</v>
      </c>
      <c r="O885" s="220">
        <f t="shared" si="133"/>
        <v>0</v>
      </c>
      <c r="P885" s="221">
        <f t="shared" si="134"/>
        <v>0</v>
      </c>
      <c r="Q885" s="217" t="str">
        <f>IFERROR(VLOOKUP(B885,'[4]Выполнение 1'!$B$7:$D$236,3,0),"-")</f>
        <v>-</v>
      </c>
      <c r="R885" s="178" t="str">
        <f t="shared" si="135"/>
        <v>-</v>
      </c>
      <c r="S885" s="177"/>
      <c r="T885" s="184">
        <f t="shared" si="136"/>
        <v>0</v>
      </c>
      <c r="U885" s="224">
        <v>1</v>
      </c>
      <c r="V885" s="241">
        <v>19.2</v>
      </c>
      <c r="W885" s="246">
        <v>1</v>
      </c>
      <c r="X885" s="246">
        <v>19.2</v>
      </c>
      <c r="Y885" s="247">
        <f t="shared" si="137"/>
        <v>0</v>
      </c>
      <c r="Z885" s="247">
        <f t="shared" si="138"/>
        <v>0</v>
      </c>
      <c r="AA885" s="227" t="str">
        <f>IFERROR(VLOOKUP(B885,[5]Поставка!$B$3:$AA$2063,26,0),"-")</f>
        <v>-</v>
      </c>
      <c r="AB885" s="229" t="str">
        <f>IFERROR(VLOOKUP(C885,'[6]Приложение №1'!$C$7:$F$124,4,0),"-")</f>
        <v>-</v>
      </c>
    </row>
    <row r="886" spans="1:28" s="207" customFormat="1" x14ac:dyDescent="0.25">
      <c r="A886" s="204" t="s">
        <v>958</v>
      </c>
      <c r="B886" s="205" t="s">
        <v>2374</v>
      </c>
      <c r="C886" s="205" t="s">
        <v>2375</v>
      </c>
      <c r="D886" s="204">
        <v>1</v>
      </c>
      <c r="E886" s="206">
        <v>17.100000000000001</v>
      </c>
      <c r="F886" s="206">
        <v>17.100000000000001</v>
      </c>
      <c r="G886" s="173">
        <f>IFERROR(VLOOKUP(B886,'[1]ВОМ КГ-3 СОЭКС'!$C$3:$K$2063,9,0),"-")</f>
        <v>0</v>
      </c>
      <c r="H886" s="174">
        <f>IFERROR(VLOOKUP(B886,'[1]ВОМ КГ-3 СОЭКС'!$C$3:$L$2063,10,0),"-")</f>
        <v>0</v>
      </c>
      <c r="I886" s="175" t="str">
        <f>IFERROR(VLOOKUP(B886,[2]Отгрузки!$B$313:$C$510,2,0),"-")</f>
        <v>-</v>
      </c>
      <c r="J886" s="176" t="str">
        <f t="shared" si="139"/>
        <v>-</v>
      </c>
      <c r="K886" s="179" t="str">
        <f>IFERROR(VLOOKUP(B886,'[3]08.10.25'!$B$305:$C$502,2,0),"-")</f>
        <v>-</v>
      </c>
      <c r="L886" s="180" t="str">
        <f t="shared" si="130"/>
        <v>-</v>
      </c>
      <c r="M886" s="181" t="str">
        <f t="shared" si="131"/>
        <v>-</v>
      </c>
      <c r="N886" s="214" t="str">
        <f t="shared" si="132"/>
        <v>-</v>
      </c>
      <c r="O886" s="220">
        <f t="shared" si="133"/>
        <v>0</v>
      </c>
      <c r="P886" s="221">
        <f t="shared" si="134"/>
        <v>0</v>
      </c>
      <c r="Q886" s="217" t="str">
        <f>IFERROR(VLOOKUP(B886,'[4]Выполнение 1'!$B$7:$D$236,3,0),"-")</f>
        <v>-</v>
      </c>
      <c r="R886" s="178" t="str">
        <f t="shared" si="135"/>
        <v>-</v>
      </c>
      <c r="S886" s="177"/>
      <c r="T886" s="184">
        <f t="shared" si="136"/>
        <v>0</v>
      </c>
      <c r="U886" s="224">
        <v>1</v>
      </c>
      <c r="V886" s="241">
        <v>17.100000000000001</v>
      </c>
      <c r="W886" s="246">
        <v>1</v>
      </c>
      <c r="X886" s="246">
        <v>17.100000000000001</v>
      </c>
      <c r="Y886" s="247">
        <f t="shared" si="137"/>
        <v>0</v>
      </c>
      <c r="Z886" s="247">
        <f t="shared" si="138"/>
        <v>0</v>
      </c>
      <c r="AA886" s="227" t="str">
        <f>IFERROR(VLOOKUP(B886,[5]Поставка!$B$3:$AA$2063,26,0),"-")</f>
        <v>-</v>
      </c>
      <c r="AB886" s="229" t="str">
        <f>IFERROR(VLOOKUP(C886,'[6]Приложение №1'!$C$7:$F$124,4,0),"-")</f>
        <v>-</v>
      </c>
    </row>
    <row r="887" spans="1:28" s="207" customFormat="1" x14ac:dyDescent="0.25">
      <c r="A887" s="204" t="s">
        <v>961</v>
      </c>
      <c r="B887" s="205" t="s">
        <v>2376</v>
      </c>
      <c r="C887" s="205" t="s">
        <v>2377</v>
      </c>
      <c r="D887" s="204">
        <v>1</v>
      </c>
      <c r="E887" s="206">
        <v>17.100000000000001</v>
      </c>
      <c r="F887" s="206">
        <v>17.100000000000001</v>
      </c>
      <c r="G887" s="173">
        <f>IFERROR(VLOOKUP(B887,'[1]ВОМ КГ-3 СОЭКС'!$C$3:$K$2063,9,0),"-")</f>
        <v>0</v>
      </c>
      <c r="H887" s="174">
        <f>IFERROR(VLOOKUP(B887,'[1]ВОМ КГ-3 СОЭКС'!$C$3:$L$2063,10,0),"-")</f>
        <v>0</v>
      </c>
      <c r="I887" s="175" t="str">
        <f>IFERROR(VLOOKUP(B887,[2]Отгрузки!$B$313:$C$510,2,0),"-")</f>
        <v>-</v>
      </c>
      <c r="J887" s="176" t="str">
        <f t="shared" si="139"/>
        <v>-</v>
      </c>
      <c r="K887" s="179" t="str">
        <f>IFERROR(VLOOKUP(B887,'[3]08.10.25'!$B$305:$C$502,2,0),"-")</f>
        <v>-</v>
      </c>
      <c r="L887" s="180" t="str">
        <f t="shared" si="130"/>
        <v>-</v>
      </c>
      <c r="M887" s="181" t="str">
        <f t="shared" si="131"/>
        <v>-</v>
      </c>
      <c r="N887" s="214" t="str">
        <f t="shared" si="132"/>
        <v>-</v>
      </c>
      <c r="O887" s="220">
        <f t="shared" si="133"/>
        <v>0</v>
      </c>
      <c r="P887" s="221">
        <f t="shared" si="134"/>
        <v>0</v>
      </c>
      <c r="Q887" s="217" t="str">
        <f>IFERROR(VLOOKUP(B887,'[4]Выполнение 1'!$B$7:$D$236,3,0),"-")</f>
        <v>-</v>
      </c>
      <c r="R887" s="178" t="str">
        <f t="shared" si="135"/>
        <v>-</v>
      </c>
      <c r="S887" s="177"/>
      <c r="T887" s="184">
        <f t="shared" si="136"/>
        <v>0</v>
      </c>
      <c r="U887" s="224">
        <v>1</v>
      </c>
      <c r="V887" s="241">
        <v>17.100000000000001</v>
      </c>
      <c r="W887" s="246">
        <v>1</v>
      </c>
      <c r="X887" s="246">
        <v>17.100000000000001</v>
      </c>
      <c r="Y887" s="247">
        <f t="shared" si="137"/>
        <v>0</v>
      </c>
      <c r="Z887" s="247">
        <f t="shared" si="138"/>
        <v>0</v>
      </c>
      <c r="AA887" s="227" t="str">
        <f>IFERROR(VLOOKUP(B887,[5]Поставка!$B$3:$AA$2063,26,0),"-")</f>
        <v>-</v>
      </c>
      <c r="AB887" s="229" t="str">
        <f>IFERROR(VLOOKUP(C887,'[6]Приложение №1'!$C$7:$F$124,4,0),"-")</f>
        <v>-</v>
      </c>
    </row>
    <row r="888" spans="1:28" s="207" customFormat="1" x14ac:dyDescent="0.25">
      <c r="A888" s="204" t="s">
        <v>964</v>
      </c>
      <c r="B888" s="205" t="s">
        <v>2378</v>
      </c>
      <c r="C888" s="205" t="s">
        <v>2379</v>
      </c>
      <c r="D888" s="204">
        <v>6</v>
      </c>
      <c r="E888" s="206">
        <v>28.2</v>
      </c>
      <c r="F888" s="206">
        <v>169.2</v>
      </c>
      <c r="G888" s="173">
        <f>IFERROR(VLOOKUP(B888,'[1]ВОМ КГ-3 СОЭКС'!$C$3:$K$2063,9,0),"-")</f>
        <v>0</v>
      </c>
      <c r="H888" s="174">
        <f>IFERROR(VLOOKUP(B888,'[1]ВОМ КГ-3 СОЭКС'!$C$3:$L$2063,10,0),"-")</f>
        <v>0</v>
      </c>
      <c r="I888" s="175" t="str">
        <f>IFERROR(VLOOKUP(B888,[2]Отгрузки!$B$313:$C$510,2,0),"-")</f>
        <v>-</v>
      </c>
      <c r="J888" s="176" t="str">
        <f t="shared" si="139"/>
        <v>-</v>
      </c>
      <c r="K888" s="179" t="str">
        <f>IFERROR(VLOOKUP(B888,'[3]08.10.25'!$B$305:$C$502,2,0),"-")</f>
        <v>-</v>
      </c>
      <c r="L888" s="180" t="str">
        <f t="shared" si="130"/>
        <v>-</v>
      </c>
      <c r="M888" s="181" t="str">
        <f t="shared" si="131"/>
        <v>-</v>
      </c>
      <c r="N888" s="214" t="str">
        <f t="shared" si="132"/>
        <v>-</v>
      </c>
      <c r="O888" s="220">
        <f t="shared" si="133"/>
        <v>0</v>
      </c>
      <c r="P888" s="221">
        <f t="shared" si="134"/>
        <v>0</v>
      </c>
      <c r="Q888" s="217" t="str">
        <f>IFERROR(VLOOKUP(B888,'[4]Выполнение 1'!$B$7:$D$236,3,0),"-")</f>
        <v>-</v>
      </c>
      <c r="R888" s="178" t="str">
        <f t="shared" si="135"/>
        <v>-</v>
      </c>
      <c r="S888" s="177"/>
      <c r="T888" s="184">
        <f t="shared" si="136"/>
        <v>0</v>
      </c>
      <c r="U888" s="224">
        <v>6</v>
      </c>
      <c r="V888" s="241">
        <v>169.2</v>
      </c>
      <c r="W888" s="246">
        <v>6</v>
      </c>
      <c r="X888" s="246">
        <v>169.2</v>
      </c>
      <c r="Y888" s="247">
        <f t="shared" si="137"/>
        <v>0</v>
      </c>
      <c r="Z888" s="247">
        <f t="shared" si="138"/>
        <v>0</v>
      </c>
      <c r="AA888" s="227" t="str">
        <f>IFERROR(VLOOKUP(B888,[5]Поставка!$B$3:$AA$2063,26,0),"-")</f>
        <v>-</v>
      </c>
      <c r="AB888" s="229" t="str">
        <f>IFERROR(VLOOKUP(C888,'[6]Приложение №1'!$C$7:$F$124,4,0),"-")</f>
        <v>-</v>
      </c>
    </row>
    <row r="889" spans="1:28" s="207" customFormat="1" x14ac:dyDescent="0.25">
      <c r="A889" s="204" t="s">
        <v>967</v>
      </c>
      <c r="B889" s="205" t="s">
        <v>2380</v>
      </c>
      <c r="C889" s="205" t="s">
        <v>2381</v>
      </c>
      <c r="D889" s="204">
        <v>2</v>
      </c>
      <c r="E889" s="206">
        <v>25.1</v>
      </c>
      <c r="F889" s="206">
        <v>50.2</v>
      </c>
      <c r="G889" s="173">
        <f>IFERROR(VLOOKUP(B889,'[1]ВОМ КГ-3 СОЭКС'!$C$3:$K$2063,9,0),"-")</f>
        <v>0</v>
      </c>
      <c r="H889" s="174">
        <f>IFERROR(VLOOKUP(B889,'[1]ВОМ КГ-3 СОЭКС'!$C$3:$L$2063,10,0),"-")</f>
        <v>0</v>
      </c>
      <c r="I889" s="175" t="str">
        <f>IFERROR(VLOOKUP(B889,[2]Отгрузки!$B$313:$C$510,2,0),"-")</f>
        <v>-</v>
      </c>
      <c r="J889" s="176" t="str">
        <f t="shared" si="139"/>
        <v>-</v>
      </c>
      <c r="K889" s="179" t="str">
        <f>IFERROR(VLOOKUP(B889,'[3]08.10.25'!$B$305:$C$502,2,0),"-")</f>
        <v>-</v>
      </c>
      <c r="L889" s="180" t="str">
        <f t="shared" si="130"/>
        <v>-</v>
      </c>
      <c r="M889" s="181" t="str">
        <f t="shared" si="131"/>
        <v>-</v>
      </c>
      <c r="N889" s="214" t="str">
        <f t="shared" si="132"/>
        <v>-</v>
      </c>
      <c r="O889" s="220">
        <f t="shared" si="133"/>
        <v>0</v>
      </c>
      <c r="P889" s="221">
        <f t="shared" si="134"/>
        <v>0</v>
      </c>
      <c r="Q889" s="217" t="str">
        <f>IFERROR(VLOOKUP(B889,'[4]Выполнение 1'!$B$7:$D$236,3,0),"-")</f>
        <v>-</v>
      </c>
      <c r="R889" s="178" t="str">
        <f t="shared" si="135"/>
        <v>-</v>
      </c>
      <c r="S889" s="177"/>
      <c r="T889" s="184">
        <f t="shared" si="136"/>
        <v>0</v>
      </c>
      <c r="U889" s="224">
        <v>2</v>
      </c>
      <c r="V889" s="241">
        <v>50.2</v>
      </c>
      <c r="W889" s="246">
        <v>2</v>
      </c>
      <c r="X889" s="246">
        <v>50.2</v>
      </c>
      <c r="Y889" s="247">
        <f t="shared" si="137"/>
        <v>0</v>
      </c>
      <c r="Z889" s="247">
        <f t="shared" si="138"/>
        <v>0</v>
      </c>
      <c r="AA889" s="227" t="str">
        <f>IFERROR(VLOOKUP(B889,[5]Поставка!$B$3:$AA$2063,26,0),"-")</f>
        <v>-</v>
      </c>
      <c r="AB889" s="229" t="str">
        <f>IFERROR(VLOOKUP(C889,'[6]Приложение №1'!$C$7:$F$124,4,0),"-")</f>
        <v>-</v>
      </c>
    </row>
    <row r="890" spans="1:28" s="207" customFormat="1" x14ac:dyDescent="0.25">
      <c r="A890" s="204" t="s">
        <v>970</v>
      </c>
      <c r="B890" s="205" t="s">
        <v>2382</v>
      </c>
      <c r="C890" s="205" t="s">
        <v>2383</v>
      </c>
      <c r="D890" s="204">
        <v>4</v>
      </c>
      <c r="E890" s="206">
        <v>22.7</v>
      </c>
      <c r="F890" s="206">
        <v>90.8</v>
      </c>
      <c r="G890" s="173">
        <f>IFERROR(VLOOKUP(B890,'[1]ВОМ КГ-3 СОЭКС'!$C$3:$K$2063,9,0),"-")</f>
        <v>0</v>
      </c>
      <c r="H890" s="174">
        <f>IFERROR(VLOOKUP(B890,'[1]ВОМ КГ-3 СОЭКС'!$C$3:$L$2063,10,0),"-")</f>
        <v>0</v>
      </c>
      <c r="I890" s="175" t="str">
        <f>IFERROR(VLOOKUP(B890,[2]Отгрузки!$B$313:$C$510,2,0),"-")</f>
        <v>-</v>
      </c>
      <c r="J890" s="176" t="str">
        <f t="shared" si="139"/>
        <v>-</v>
      </c>
      <c r="K890" s="179" t="str">
        <f>IFERROR(VLOOKUP(B890,'[3]08.10.25'!$B$305:$C$502,2,0),"-")</f>
        <v>-</v>
      </c>
      <c r="L890" s="180" t="str">
        <f t="shared" si="130"/>
        <v>-</v>
      </c>
      <c r="M890" s="181" t="str">
        <f t="shared" si="131"/>
        <v>-</v>
      </c>
      <c r="N890" s="214" t="str">
        <f t="shared" si="132"/>
        <v>-</v>
      </c>
      <c r="O890" s="220">
        <f t="shared" si="133"/>
        <v>0</v>
      </c>
      <c r="P890" s="221">
        <f t="shared" si="134"/>
        <v>0</v>
      </c>
      <c r="Q890" s="217" t="str">
        <f>IFERROR(VLOOKUP(B890,'[4]Выполнение 1'!$B$7:$D$236,3,0),"-")</f>
        <v>-</v>
      </c>
      <c r="R890" s="178" t="str">
        <f t="shared" si="135"/>
        <v>-</v>
      </c>
      <c r="S890" s="177"/>
      <c r="T890" s="184">
        <f t="shared" si="136"/>
        <v>0</v>
      </c>
      <c r="U890" s="224">
        <v>4</v>
      </c>
      <c r="V890" s="241">
        <v>90.8</v>
      </c>
      <c r="W890" s="246">
        <v>4</v>
      </c>
      <c r="X890" s="246">
        <v>90.8</v>
      </c>
      <c r="Y890" s="247">
        <f t="shared" si="137"/>
        <v>0</v>
      </c>
      <c r="Z890" s="247">
        <f t="shared" si="138"/>
        <v>0</v>
      </c>
      <c r="AA890" s="227" t="str">
        <f>IFERROR(VLOOKUP(B890,[5]Поставка!$B$3:$AA$2063,26,0),"-")</f>
        <v>-</v>
      </c>
      <c r="AB890" s="229" t="str">
        <f>IFERROR(VLOOKUP(C890,'[6]Приложение №1'!$C$7:$F$124,4,0),"-")</f>
        <v>-</v>
      </c>
    </row>
    <row r="891" spans="1:28" s="207" customFormat="1" x14ac:dyDescent="0.25">
      <c r="A891" s="204" t="s">
        <v>973</v>
      </c>
      <c r="B891" s="205" t="s">
        <v>2384</v>
      </c>
      <c r="C891" s="205" t="s">
        <v>2385</v>
      </c>
      <c r="D891" s="204">
        <v>4</v>
      </c>
      <c r="E891" s="206">
        <v>22.7</v>
      </c>
      <c r="F891" s="206">
        <v>90.8</v>
      </c>
      <c r="G891" s="173">
        <f>IFERROR(VLOOKUP(B891,'[1]ВОМ КГ-3 СОЭКС'!$C$3:$K$2063,9,0),"-")</f>
        <v>0</v>
      </c>
      <c r="H891" s="174">
        <f>IFERROR(VLOOKUP(B891,'[1]ВОМ КГ-3 СОЭКС'!$C$3:$L$2063,10,0),"-")</f>
        <v>0</v>
      </c>
      <c r="I891" s="175" t="str">
        <f>IFERROR(VLOOKUP(B891,[2]Отгрузки!$B$313:$C$510,2,0),"-")</f>
        <v>-</v>
      </c>
      <c r="J891" s="176" t="str">
        <f t="shared" si="139"/>
        <v>-</v>
      </c>
      <c r="K891" s="179" t="str">
        <f>IFERROR(VLOOKUP(B891,'[3]08.10.25'!$B$305:$C$502,2,0),"-")</f>
        <v>-</v>
      </c>
      <c r="L891" s="180" t="str">
        <f t="shared" si="130"/>
        <v>-</v>
      </c>
      <c r="M891" s="181" t="str">
        <f t="shared" si="131"/>
        <v>-</v>
      </c>
      <c r="N891" s="214" t="str">
        <f t="shared" si="132"/>
        <v>-</v>
      </c>
      <c r="O891" s="220">
        <f t="shared" si="133"/>
        <v>0</v>
      </c>
      <c r="P891" s="221">
        <f t="shared" si="134"/>
        <v>0</v>
      </c>
      <c r="Q891" s="217" t="str">
        <f>IFERROR(VLOOKUP(B891,'[4]Выполнение 1'!$B$7:$D$236,3,0),"-")</f>
        <v>-</v>
      </c>
      <c r="R891" s="178" t="str">
        <f t="shared" si="135"/>
        <v>-</v>
      </c>
      <c r="S891" s="177"/>
      <c r="T891" s="184">
        <f t="shared" si="136"/>
        <v>0</v>
      </c>
      <c r="U891" s="224">
        <v>4</v>
      </c>
      <c r="V891" s="241">
        <v>90.8</v>
      </c>
      <c r="W891" s="246">
        <v>4</v>
      </c>
      <c r="X891" s="246">
        <v>90.8</v>
      </c>
      <c r="Y891" s="247">
        <f t="shared" si="137"/>
        <v>0</v>
      </c>
      <c r="Z891" s="247">
        <f t="shared" si="138"/>
        <v>0</v>
      </c>
      <c r="AA891" s="227" t="str">
        <f>IFERROR(VLOOKUP(B891,[5]Поставка!$B$3:$AA$2063,26,0),"-")</f>
        <v>-</v>
      </c>
      <c r="AB891" s="229" t="str">
        <f>IFERROR(VLOOKUP(C891,'[6]Приложение №1'!$C$7:$F$124,4,0),"-")</f>
        <v>-</v>
      </c>
    </row>
    <row r="892" spans="1:28" s="207" customFormat="1" x14ac:dyDescent="0.25">
      <c r="A892" s="204" t="s">
        <v>976</v>
      </c>
      <c r="B892" s="205" t="s">
        <v>2386</v>
      </c>
      <c r="C892" s="205" t="s">
        <v>2387</v>
      </c>
      <c r="D892" s="204">
        <v>4</v>
      </c>
      <c r="E892" s="206">
        <v>16.600000000000001</v>
      </c>
      <c r="F892" s="206">
        <v>66.400000000000006</v>
      </c>
      <c r="G892" s="173">
        <f>IFERROR(VLOOKUP(B892,'[1]ВОМ КГ-3 СОЭКС'!$C$3:$K$2063,9,0),"-")</f>
        <v>0</v>
      </c>
      <c r="H892" s="174">
        <f>IFERROR(VLOOKUP(B892,'[1]ВОМ КГ-3 СОЭКС'!$C$3:$L$2063,10,0),"-")</f>
        <v>0</v>
      </c>
      <c r="I892" s="175" t="str">
        <f>IFERROR(VLOOKUP(B892,[2]Отгрузки!$B$313:$C$510,2,0),"-")</f>
        <v>-</v>
      </c>
      <c r="J892" s="176" t="str">
        <f t="shared" si="139"/>
        <v>-</v>
      </c>
      <c r="K892" s="179" t="str">
        <f>IFERROR(VLOOKUP(B892,'[3]08.10.25'!$B$305:$C$502,2,0),"-")</f>
        <v>-</v>
      </c>
      <c r="L892" s="180" t="str">
        <f t="shared" si="130"/>
        <v>-</v>
      </c>
      <c r="M892" s="181" t="str">
        <f t="shared" si="131"/>
        <v>-</v>
      </c>
      <c r="N892" s="214" t="str">
        <f t="shared" si="132"/>
        <v>-</v>
      </c>
      <c r="O892" s="220">
        <f t="shared" si="133"/>
        <v>0</v>
      </c>
      <c r="P892" s="221">
        <f t="shared" si="134"/>
        <v>0</v>
      </c>
      <c r="Q892" s="217" t="str">
        <f>IFERROR(VLOOKUP(B892,'[4]Выполнение 1'!$B$7:$D$236,3,0),"-")</f>
        <v>-</v>
      </c>
      <c r="R892" s="178" t="str">
        <f t="shared" si="135"/>
        <v>-</v>
      </c>
      <c r="S892" s="177"/>
      <c r="T892" s="184">
        <f t="shared" si="136"/>
        <v>0</v>
      </c>
      <c r="U892" s="224">
        <v>4</v>
      </c>
      <c r="V892" s="241">
        <v>66.400000000000006</v>
      </c>
      <c r="W892" s="246">
        <v>4</v>
      </c>
      <c r="X892" s="246">
        <v>66.400000000000006</v>
      </c>
      <c r="Y892" s="247">
        <f t="shared" si="137"/>
        <v>0</v>
      </c>
      <c r="Z892" s="247">
        <f t="shared" si="138"/>
        <v>0</v>
      </c>
      <c r="AA892" s="227" t="str">
        <f>IFERROR(VLOOKUP(B892,[5]Поставка!$B$3:$AA$2063,26,0),"-")</f>
        <v>-</v>
      </c>
      <c r="AB892" s="229" t="str">
        <f>IFERROR(VLOOKUP(C892,'[6]Приложение №1'!$C$7:$F$124,4,0),"-")</f>
        <v>-</v>
      </c>
    </row>
    <row r="893" spans="1:28" s="207" customFormat="1" x14ac:dyDescent="0.25">
      <c r="A893" s="204" t="s">
        <v>979</v>
      </c>
      <c r="B893" s="205" t="s">
        <v>2388</v>
      </c>
      <c r="C893" s="205" t="s">
        <v>2389</v>
      </c>
      <c r="D893" s="204">
        <v>2</v>
      </c>
      <c r="E893" s="206">
        <v>16.600000000000001</v>
      </c>
      <c r="F893" s="206">
        <v>33.200000000000003</v>
      </c>
      <c r="G893" s="173">
        <f>IFERROR(VLOOKUP(B893,'[1]ВОМ КГ-3 СОЭКС'!$C$3:$K$2063,9,0),"-")</f>
        <v>0</v>
      </c>
      <c r="H893" s="174">
        <f>IFERROR(VLOOKUP(B893,'[1]ВОМ КГ-3 СОЭКС'!$C$3:$L$2063,10,0),"-")</f>
        <v>0</v>
      </c>
      <c r="I893" s="175" t="str">
        <f>IFERROR(VLOOKUP(B893,[2]Отгрузки!$B$313:$C$510,2,0),"-")</f>
        <v>-</v>
      </c>
      <c r="J893" s="176" t="str">
        <f t="shared" si="139"/>
        <v>-</v>
      </c>
      <c r="K893" s="179" t="str">
        <f>IFERROR(VLOOKUP(B893,'[3]08.10.25'!$B$305:$C$502,2,0),"-")</f>
        <v>-</v>
      </c>
      <c r="L893" s="180" t="str">
        <f t="shared" si="130"/>
        <v>-</v>
      </c>
      <c r="M893" s="181" t="str">
        <f t="shared" si="131"/>
        <v>-</v>
      </c>
      <c r="N893" s="214" t="str">
        <f t="shared" si="132"/>
        <v>-</v>
      </c>
      <c r="O893" s="220">
        <f t="shared" si="133"/>
        <v>0</v>
      </c>
      <c r="P893" s="221">
        <f t="shared" si="134"/>
        <v>0</v>
      </c>
      <c r="Q893" s="217" t="str">
        <f>IFERROR(VLOOKUP(B893,'[4]Выполнение 1'!$B$7:$D$236,3,0),"-")</f>
        <v>-</v>
      </c>
      <c r="R893" s="178" t="str">
        <f t="shared" si="135"/>
        <v>-</v>
      </c>
      <c r="S893" s="177"/>
      <c r="T893" s="184">
        <f t="shared" si="136"/>
        <v>0</v>
      </c>
      <c r="U893" s="224">
        <v>2</v>
      </c>
      <c r="V893" s="241">
        <v>33.200000000000003</v>
      </c>
      <c r="W893" s="246">
        <v>2</v>
      </c>
      <c r="X893" s="246">
        <v>33.200000000000003</v>
      </c>
      <c r="Y893" s="247">
        <f t="shared" si="137"/>
        <v>0</v>
      </c>
      <c r="Z893" s="247">
        <f t="shared" si="138"/>
        <v>0</v>
      </c>
      <c r="AA893" s="227" t="str">
        <f>IFERROR(VLOOKUP(B893,[5]Поставка!$B$3:$AA$2063,26,0),"-")</f>
        <v>-</v>
      </c>
      <c r="AB893" s="229" t="str">
        <f>IFERROR(VLOOKUP(C893,'[6]Приложение №1'!$C$7:$F$124,4,0),"-")</f>
        <v>-</v>
      </c>
    </row>
    <row r="894" spans="1:28" s="207" customFormat="1" x14ac:dyDescent="0.25">
      <c r="A894" s="204" t="s">
        <v>982</v>
      </c>
      <c r="B894" s="205" t="s">
        <v>2390</v>
      </c>
      <c r="C894" s="205" t="s">
        <v>2391</v>
      </c>
      <c r="D894" s="204">
        <v>2</v>
      </c>
      <c r="E894" s="206">
        <v>6.2</v>
      </c>
      <c r="F894" s="206">
        <v>12.4</v>
      </c>
      <c r="G894" s="173">
        <f>IFERROR(VLOOKUP(B894,'[1]ВОМ КГ-3 СОЭКС'!$C$3:$K$2063,9,0),"-")</f>
        <v>0</v>
      </c>
      <c r="H894" s="174">
        <f>IFERROR(VLOOKUP(B894,'[1]ВОМ КГ-3 СОЭКС'!$C$3:$L$2063,10,0),"-")</f>
        <v>0</v>
      </c>
      <c r="I894" s="175" t="str">
        <f>IFERROR(VLOOKUP(B894,[2]Отгрузки!$B$313:$C$510,2,0),"-")</f>
        <v>-</v>
      </c>
      <c r="J894" s="176" t="str">
        <f t="shared" si="139"/>
        <v>-</v>
      </c>
      <c r="K894" s="179" t="str">
        <f>IFERROR(VLOOKUP(B894,'[3]08.10.25'!$B$305:$C$502,2,0),"-")</f>
        <v>-</v>
      </c>
      <c r="L894" s="180" t="str">
        <f t="shared" si="130"/>
        <v>-</v>
      </c>
      <c r="M894" s="181" t="str">
        <f t="shared" si="131"/>
        <v>-</v>
      </c>
      <c r="N894" s="214" t="str">
        <f t="shared" si="132"/>
        <v>-</v>
      </c>
      <c r="O894" s="220">
        <f t="shared" si="133"/>
        <v>0</v>
      </c>
      <c r="P894" s="221">
        <f t="shared" si="134"/>
        <v>0</v>
      </c>
      <c r="Q894" s="217" t="str">
        <f>IFERROR(VLOOKUP(B894,'[4]Выполнение 1'!$B$7:$D$236,3,0),"-")</f>
        <v>-</v>
      </c>
      <c r="R894" s="178" t="str">
        <f t="shared" si="135"/>
        <v>-</v>
      </c>
      <c r="S894" s="177"/>
      <c r="T894" s="184">
        <f t="shared" si="136"/>
        <v>0</v>
      </c>
      <c r="U894" s="224">
        <v>2</v>
      </c>
      <c r="V894" s="241">
        <v>12.4</v>
      </c>
      <c r="W894" s="246">
        <v>2</v>
      </c>
      <c r="X894" s="246">
        <v>12.4</v>
      </c>
      <c r="Y894" s="247">
        <f t="shared" si="137"/>
        <v>0</v>
      </c>
      <c r="Z894" s="247">
        <f t="shared" si="138"/>
        <v>0</v>
      </c>
      <c r="AA894" s="227" t="str">
        <f>IFERROR(VLOOKUP(B894,[5]Поставка!$B$3:$AA$2063,26,0),"-")</f>
        <v>-</v>
      </c>
      <c r="AB894" s="229" t="str">
        <f>IFERROR(VLOOKUP(C894,'[6]Приложение №1'!$C$7:$F$124,4,0),"-")</f>
        <v>-</v>
      </c>
    </row>
    <row r="895" spans="1:28" s="207" customFormat="1" x14ac:dyDescent="0.25">
      <c r="A895" s="204" t="s">
        <v>985</v>
      </c>
      <c r="B895" s="205" t="s">
        <v>2392</v>
      </c>
      <c r="C895" s="205" t="s">
        <v>2393</v>
      </c>
      <c r="D895" s="204">
        <v>2</v>
      </c>
      <c r="E895" s="206">
        <v>6.2</v>
      </c>
      <c r="F895" s="206">
        <v>12.4</v>
      </c>
      <c r="G895" s="173">
        <f>IFERROR(VLOOKUP(B895,'[1]ВОМ КГ-3 СОЭКС'!$C$3:$K$2063,9,0),"-")</f>
        <v>0</v>
      </c>
      <c r="H895" s="174">
        <f>IFERROR(VLOOKUP(B895,'[1]ВОМ КГ-3 СОЭКС'!$C$3:$L$2063,10,0),"-")</f>
        <v>0</v>
      </c>
      <c r="I895" s="175" t="str">
        <f>IFERROR(VLOOKUP(B895,[2]Отгрузки!$B$313:$C$510,2,0),"-")</f>
        <v>-</v>
      </c>
      <c r="J895" s="176" t="str">
        <f t="shared" si="139"/>
        <v>-</v>
      </c>
      <c r="K895" s="179" t="str">
        <f>IFERROR(VLOOKUP(B895,'[3]08.10.25'!$B$305:$C$502,2,0),"-")</f>
        <v>-</v>
      </c>
      <c r="L895" s="180" t="str">
        <f t="shared" si="130"/>
        <v>-</v>
      </c>
      <c r="M895" s="181" t="str">
        <f t="shared" si="131"/>
        <v>-</v>
      </c>
      <c r="N895" s="214" t="str">
        <f t="shared" si="132"/>
        <v>-</v>
      </c>
      <c r="O895" s="220">
        <f t="shared" si="133"/>
        <v>0</v>
      </c>
      <c r="P895" s="221">
        <f t="shared" si="134"/>
        <v>0</v>
      </c>
      <c r="Q895" s="217" t="str">
        <f>IFERROR(VLOOKUP(B895,'[4]Выполнение 1'!$B$7:$D$236,3,0),"-")</f>
        <v>-</v>
      </c>
      <c r="R895" s="178" t="str">
        <f t="shared" si="135"/>
        <v>-</v>
      </c>
      <c r="S895" s="177"/>
      <c r="T895" s="184">
        <f t="shared" si="136"/>
        <v>0</v>
      </c>
      <c r="U895" s="224">
        <v>2</v>
      </c>
      <c r="V895" s="241">
        <v>12.4</v>
      </c>
      <c r="W895" s="246">
        <v>2</v>
      </c>
      <c r="X895" s="246">
        <v>12.4</v>
      </c>
      <c r="Y895" s="247">
        <f t="shared" si="137"/>
        <v>0</v>
      </c>
      <c r="Z895" s="247">
        <f t="shared" si="138"/>
        <v>0</v>
      </c>
      <c r="AA895" s="227" t="str">
        <f>IFERROR(VLOOKUP(B895,[5]Поставка!$B$3:$AA$2063,26,0),"-")</f>
        <v>-</v>
      </c>
      <c r="AB895" s="229" t="str">
        <f>IFERROR(VLOOKUP(C895,'[6]Приложение №1'!$C$7:$F$124,4,0),"-")</f>
        <v>-</v>
      </c>
    </row>
    <row r="896" spans="1:28" s="207" customFormat="1" x14ac:dyDescent="0.25">
      <c r="A896" s="204" t="s">
        <v>988</v>
      </c>
      <c r="B896" s="205" t="s">
        <v>2394</v>
      </c>
      <c r="C896" s="205" t="s">
        <v>2395</v>
      </c>
      <c r="D896" s="204">
        <v>2</v>
      </c>
      <c r="E896" s="206">
        <v>16.899999999999999</v>
      </c>
      <c r="F896" s="206">
        <v>33.799999999999997</v>
      </c>
      <c r="G896" s="173">
        <f>IFERROR(VLOOKUP(B896,'[1]ВОМ КГ-3 СОЭКС'!$C$3:$K$2063,9,0),"-")</f>
        <v>0</v>
      </c>
      <c r="H896" s="174">
        <f>IFERROR(VLOOKUP(B896,'[1]ВОМ КГ-3 СОЭКС'!$C$3:$L$2063,10,0),"-")</f>
        <v>0</v>
      </c>
      <c r="I896" s="175" t="str">
        <f>IFERROR(VLOOKUP(B896,[2]Отгрузки!$B$313:$C$510,2,0),"-")</f>
        <v>-</v>
      </c>
      <c r="J896" s="176" t="str">
        <f t="shared" si="139"/>
        <v>-</v>
      </c>
      <c r="K896" s="179" t="str">
        <f>IFERROR(VLOOKUP(B896,'[3]08.10.25'!$B$305:$C$502,2,0),"-")</f>
        <v>-</v>
      </c>
      <c r="L896" s="180" t="str">
        <f t="shared" si="130"/>
        <v>-</v>
      </c>
      <c r="M896" s="181" t="str">
        <f t="shared" si="131"/>
        <v>-</v>
      </c>
      <c r="N896" s="214" t="str">
        <f t="shared" si="132"/>
        <v>-</v>
      </c>
      <c r="O896" s="220">
        <f t="shared" si="133"/>
        <v>0</v>
      </c>
      <c r="P896" s="221">
        <f t="shared" si="134"/>
        <v>0</v>
      </c>
      <c r="Q896" s="217" t="str">
        <f>IFERROR(VLOOKUP(B896,'[4]Выполнение 1'!$B$7:$D$236,3,0),"-")</f>
        <v>-</v>
      </c>
      <c r="R896" s="178" t="str">
        <f t="shared" si="135"/>
        <v>-</v>
      </c>
      <c r="S896" s="177"/>
      <c r="T896" s="184">
        <f t="shared" si="136"/>
        <v>0</v>
      </c>
      <c r="U896" s="224">
        <v>2</v>
      </c>
      <c r="V896" s="241">
        <v>33.799999999999997</v>
      </c>
      <c r="W896" s="246">
        <v>2</v>
      </c>
      <c r="X896" s="246">
        <v>33.799999999999997</v>
      </c>
      <c r="Y896" s="247">
        <f t="shared" si="137"/>
        <v>0</v>
      </c>
      <c r="Z896" s="247">
        <f t="shared" si="138"/>
        <v>0</v>
      </c>
      <c r="AA896" s="227" t="str">
        <f>IFERROR(VLOOKUP(B896,[5]Поставка!$B$3:$AA$2063,26,0),"-")</f>
        <v>-</v>
      </c>
      <c r="AB896" s="229" t="str">
        <f>IFERROR(VLOOKUP(C896,'[6]Приложение №1'!$C$7:$F$124,4,0),"-")</f>
        <v>-</v>
      </c>
    </row>
    <row r="897" spans="1:28" s="207" customFormat="1" x14ac:dyDescent="0.25">
      <c r="A897" s="204" t="s">
        <v>991</v>
      </c>
      <c r="B897" s="205" t="s">
        <v>2396</v>
      </c>
      <c r="C897" s="205" t="s">
        <v>2397</v>
      </c>
      <c r="D897" s="204">
        <v>2</v>
      </c>
      <c r="E897" s="206">
        <v>25.1</v>
      </c>
      <c r="F897" s="206">
        <v>50.2</v>
      </c>
      <c r="G897" s="173">
        <f>IFERROR(VLOOKUP(B897,'[1]ВОМ КГ-3 СОЭКС'!$C$3:$K$2063,9,0),"-")</f>
        <v>0</v>
      </c>
      <c r="H897" s="174">
        <f>IFERROR(VLOOKUP(B897,'[1]ВОМ КГ-3 СОЭКС'!$C$3:$L$2063,10,0),"-")</f>
        <v>0</v>
      </c>
      <c r="I897" s="175" t="str">
        <f>IFERROR(VLOOKUP(B897,[2]Отгрузки!$B$313:$C$510,2,0),"-")</f>
        <v>-</v>
      </c>
      <c r="J897" s="176" t="str">
        <f t="shared" si="139"/>
        <v>-</v>
      </c>
      <c r="K897" s="179" t="str">
        <f>IFERROR(VLOOKUP(B897,'[3]08.10.25'!$B$305:$C$502,2,0),"-")</f>
        <v>-</v>
      </c>
      <c r="L897" s="180" t="str">
        <f t="shared" si="130"/>
        <v>-</v>
      </c>
      <c r="M897" s="181" t="str">
        <f t="shared" si="131"/>
        <v>-</v>
      </c>
      <c r="N897" s="214" t="str">
        <f t="shared" si="132"/>
        <v>-</v>
      </c>
      <c r="O897" s="220">
        <f t="shared" si="133"/>
        <v>0</v>
      </c>
      <c r="P897" s="221">
        <f t="shared" si="134"/>
        <v>0</v>
      </c>
      <c r="Q897" s="217" t="str">
        <f>IFERROR(VLOOKUP(B897,'[4]Выполнение 1'!$B$7:$D$236,3,0),"-")</f>
        <v>-</v>
      </c>
      <c r="R897" s="178" t="str">
        <f t="shared" si="135"/>
        <v>-</v>
      </c>
      <c r="S897" s="177"/>
      <c r="T897" s="184">
        <f t="shared" si="136"/>
        <v>0</v>
      </c>
      <c r="U897" s="224">
        <v>2</v>
      </c>
      <c r="V897" s="241">
        <v>50.2</v>
      </c>
      <c r="W897" s="246">
        <v>2</v>
      </c>
      <c r="X897" s="246">
        <v>50.2</v>
      </c>
      <c r="Y897" s="247">
        <f t="shared" si="137"/>
        <v>0</v>
      </c>
      <c r="Z897" s="247">
        <f t="shared" si="138"/>
        <v>0</v>
      </c>
      <c r="AA897" s="227" t="str">
        <f>IFERROR(VLOOKUP(B897,[5]Поставка!$B$3:$AA$2063,26,0),"-")</f>
        <v>-</v>
      </c>
      <c r="AB897" s="229" t="str">
        <f>IFERROR(VLOOKUP(C897,'[6]Приложение №1'!$C$7:$F$124,4,0),"-")</f>
        <v>-</v>
      </c>
    </row>
    <row r="898" spans="1:28" s="207" customFormat="1" x14ac:dyDescent="0.25">
      <c r="A898" s="204" t="s">
        <v>994</v>
      </c>
      <c r="B898" s="205" t="s">
        <v>2398</v>
      </c>
      <c r="C898" s="205" t="s">
        <v>2399</v>
      </c>
      <c r="D898" s="204">
        <v>2</v>
      </c>
      <c r="E898" s="206">
        <v>25.1</v>
      </c>
      <c r="F898" s="206">
        <v>50.2</v>
      </c>
      <c r="G898" s="173">
        <f>IFERROR(VLOOKUP(B898,'[1]ВОМ КГ-3 СОЭКС'!$C$3:$K$2063,9,0),"-")</f>
        <v>0</v>
      </c>
      <c r="H898" s="174">
        <f>IFERROR(VLOOKUP(B898,'[1]ВОМ КГ-3 СОЭКС'!$C$3:$L$2063,10,0),"-")</f>
        <v>0</v>
      </c>
      <c r="I898" s="175" t="str">
        <f>IFERROR(VLOOKUP(B898,[2]Отгрузки!$B$313:$C$510,2,0),"-")</f>
        <v>-</v>
      </c>
      <c r="J898" s="176" t="str">
        <f t="shared" si="139"/>
        <v>-</v>
      </c>
      <c r="K898" s="179" t="str">
        <f>IFERROR(VLOOKUP(B898,'[3]08.10.25'!$B$305:$C$502,2,0),"-")</f>
        <v>-</v>
      </c>
      <c r="L898" s="180" t="str">
        <f t="shared" ref="L898:L961" si="140">IFERROR(K898*E898,"-")</f>
        <v>-</v>
      </c>
      <c r="M898" s="181" t="str">
        <f t="shared" ref="M898:M961" si="141">IFERROR(K898-I898,"-")</f>
        <v>-</v>
      </c>
      <c r="N898" s="214" t="str">
        <f t="shared" ref="N898:N961" si="142">IFERROR(M898*E898,"-")</f>
        <v>-</v>
      </c>
      <c r="O898" s="220">
        <f t="shared" ref="O898:O961" si="143">IFERROR(IF(ISNUMBER(G898),G898,0)-IF(ISNUMBER(K898),K898,0),"-")</f>
        <v>0</v>
      </c>
      <c r="P898" s="221">
        <f t="shared" ref="P898:P961" si="144">IFERROR(O898*E898,"-")</f>
        <v>0</v>
      </c>
      <c r="Q898" s="217" t="str">
        <f>IFERROR(VLOOKUP(B898,'[4]Выполнение 1'!$B$7:$D$236,3,0),"-")</f>
        <v>-</v>
      </c>
      <c r="R898" s="178" t="str">
        <f t="shared" ref="R898:R961" si="145">IFERROR(Q898*E898,"-")</f>
        <v>-</v>
      </c>
      <c r="S898" s="177"/>
      <c r="T898" s="184">
        <f t="shared" si="136"/>
        <v>0</v>
      </c>
      <c r="U898" s="224">
        <v>2</v>
      </c>
      <c r="V898" s="241">
        <v>50.2</v>
      </c>
      <c r="W898" s="246">
        <v>2</v>
      </c>
      <c r="X898" s="246">
        <v>50.2</v>
      </c>
      <c r="Y898" s="247">
        <f t="shared" si="137"/>
        <v>0</v>
      </c>
      <c r="Z898" s="247">
        <f t="shared" si="138"/>
        <v>0</v>
      </c>
      <c r="AA898" s="227" t="str">
        <f>IFERROR(VLOOKUP(B898,[5]Поставка!$B$3:$AA$2063,26,0),"-")</f>
        <v>-</v>
      </c>
      <c r="AB898" s="229" t="str">
        <f>IFERROR(VLOOKUP(C898,'[6]Приложение №1'!$C$7:$F$124,4,0),"-")</f>
        <v>-</v>
      </c>
    </row>
    <row r="899" spans="1:28" s="207" customFormat="1" x14ac:dyDescent="0.25">
      <c r="A899" s="204" t="s">
        <v>997</v>
      </c>
      <c r="B899" s="205" t="s">
        <v>2400</v>
      </c>
      <c r="C899" s="205" t="s">
        <v>2401</v>
      </c>
      <c r="D899" s="204">
        <v>2</v>
      </c>
      <c r="E899" s="206">
        <v>25.1</v>
      </c>
      <c r="F899" s="206">
        <v>50.2</v>
      </c>
      <c r="G899" s="173">
        <f>IFERROR(VLOOKUP(B899,'[1]ВОМ КГ-3 СОЭКС'!$C$3:$K$2063,9,0),"-")</f>
        <v>0</v>
      </c>
      <c r="H899" s="174">
        <f>IFERROR(VLOOKUP(B899,'[1]ВОМ КГ-3 СОЭКС'!$C$3:$L$2063,10,0),"-")</f>
        <v>0</v>
      </c>
      <c r="I899" s="175" t="str">
        <f>IFERROR(VLOOKUP(B899,[2]Отгрузки!$B$313:$C$510,2,0),"-")</f>
        <v>-</v>
      </c>
      <c r="J899" s="176" t="str">
        <f t="shared" si="139"/>
        <v>-</v>
      </c>
      <c r="K899" s="179" t="str">
        <f>IFERROR(VLOOKUP(B899,'[3]08.10.25'!$B$305:$C$502,2,0),"-")</f>
        <v>-</v>
      </c>
      <c r="L899" s="180" t="str">
        <f t="shared" si="140"/>
        <v>-</v>
      </c>
      <c r="M899" s="181" t="str">
        <f t="shared" si="141"/>
        <v>-</v>
      </c>
      <c r="N899" s="214" t="str">
        <f t="shared" si="142"/>
        <v>-</v>
      </c>
      <c r="O899" s="220">
        <f t="shared" si="143"/>
        <v>0</v>
      </c>
      <c r="P899" s="221">
        <f t="shared" si="144"/>
        <v>0</v>
      </c>
      <c r="Q899" s="217" t="str">
        <f>IFERROR(VLOOKUP(B899,'[4]Выполнение 1'!$B$7:$D$236,3,0),"-")</f>
        <v>-</v>
      </c>
      <c r="R899" s="178" t="str">
        <f t="shared" si="145"/>
        <v>-</v>
      </c>
      <c r="S899" s="177"/>
      <c r="T899" s="184">
        <f t="shared" ref="T899:T962" si="146">S899*E899</f>
        <v>0</v>
      </c>
      <c r="U899" s="224">
        <v>2</v>
      </c>
      <c r="V899" s="241">
        <v>50.2</v>
      </c>
      <c r="W899" s="246">
        <v>2</v>
      </c>
      <c r="X899" s="246">
        <v>50.2</v>
      </c>
      <c r="Y899" s="247">
        <f t="shared" ref="Y899:Y962" si="147">ROUND(ABS(VALUE(SUBSTITUTE(U899,"-","0"))-VALUE(SUBSTITUTE(W899,"-","0"))),2)</f>
        <v>0</v>
      </c>
      <c r="Z899" s="247">
        <f t="shared" ref="Z899:Z962" si="148">ROUND(ABS(VALUE(SUBSTITUTE(V899,"-","0"))-VALUE(SUBSTITUTE(X899,"-","0"))),2)</f>
        <v>0</v>
      </c>
      <c r="AA899" s="227" t="str">
        <f>IFERROR(VLOOKUP(B899,[5]Поставка!$B$3:$AA$2063,26,0),"-")</f>
        <v>-</v>
      </c>
      <c r="AB899" s="229" t="str">
        <f>IFERROR(VLOOKUP(C899,'[6]Приложение №1'!$C$7:$F$124,4,0),"-")</f>
        <v>-</v>
      </c>
    </row>
    <row r="900" spans="1:28" s="207" customFormat="1" x14ac:dyDescent="0.25">
      <c r="A900" s="204" t="s">
        <v>2402</v>
      </c>
      <c r="B900" s="205" t="s">
        <v>2403</v>
      </c>
      <c r="C900" s="205" t="s">
        <v>2404</v>
      </c>
      <c r="D900" s="204">
        <v>1</v>
      </c>
      <c r="E900" s="206">
        <v>19.7</v>
      </c>
      <c r="F900" s="206">
        <v>19.7</v>
      </c>
      <c r="G900" s="173">
        <f>IFERROR(VLOOKUP(B900,'[1]ВОМ КГ-3 СОЭКС'!$C$3:$K$2063,9,0),"-")</f>
        <v>0</v>
      </c>
      <c r="H900" s="174">
        <f>IFERROR(VLOOKUP(B900,'[1]ВОМ КГ-3 СОЭКС'!$C$3:$L$2063,10,0),"-")</f>
        <v>0</v>
      </c>
      <c r="I900" s="175" t="str">
        <f>IFERROR(VLOOKUP(B900,[2]Отгрузки!$B$313:$C$510,2,0),"-")</f>
        <v>-</v>
      </c>
      <c r="J900" s="176" t="str">
        <f t="shared" si="139"/>
        <v>-</v>
      </c>
      <c r="K900" s="179" t="str">
        <f>IFERROR(VLOOKUP(B900,'[3]08.10.25'!$B$305:$C$502,2,0),"-")</f>
        <v>-</v>
      </c>
      <c r="L900" s="180" t="str">
        <f t="shared" si="140"/>
        <v>-</v>
      </c>
      <c r="M900" s="181" t="str">
        <f t="shared" si="141"/>
        <v>-</v>
      </c>
      <c r="N900" s="214" t="str">
        <f t="shared" si="142"/>
        <v>-</v>
      </c>
      <c r="O900" s="220">
        <f t="shared" si="143"/>
        <v>0</v>
      </c>
      <c r="P900" s="221">
        <f t="shared" si="144"/>
        <v>0</v>
      </c>
      <c r="Q900" s="217" t="str">
        <f>IFERROR(VLOOKUP(B900,'[4]Выполнение 1'!$B$7:$D$236,3,0),"-")</f>
        <v>-</v>
      </c>
      <c r="R900" s="178" t="str">
        <f t="shared" si="145"/>
        <v>-</v>
      </c>
      <c r="S900" s="177"/>
      <c r="T900" s="184">
        <f t="shared" si="146"/>
        <v>0</v>
      </c>
      <c r="U900" s="224">
        <v>1</v>
      </c>
      <c r="V900" s="241">
        <v>19.7</v>
      </c>
      <c r="W900" s="246">
        <v>1</v>
      </c>
      <c r="X900" s="246">
        <v>19.7</v>
      </c>
      <c r="Y900" s="247">
        <f t="shared" si="147"/>
        <v>0</v>
      </c>
      <c r="Z900" s="247">
        <f t="shared" si="148"/>
        <v>0</v>
      </c>
      <c r="AA900" s="227" t="str">
        <f>IFERROR(VLOOKUP(B900,[5]Поставка!$B$3:$AA$2063,26,0),"-")</f>
        <v>-</v>
      </c>
      <c r="AB900" s="229" t="str">
        <f>IFERROR(VLOOKUP(C900,'[6]Приложение №1'!$C$7:$F$124,4,0),"-")</f>
        <v>-</v>
      </c>
    </row>
    <row r="901" spans="1:28" s="207" customFormat="1" x14ac:dyDescent="0.25">
      <c r="A901" s="204" t="s">
        <v>1003</v>
      </c>
      <c r="B901" s="205" t="s">
        <v>2405</v>
      </c>
      <c r="C901" s="205" t="s">
        <v>2406</v>
      </c>
      <c r="D901" s="204">
        <v>1</v>
      </c>
      <c r="E901" s="206">
        <v>19.7</v>
      </c>
      <c r="F901" s="206">
        <v>19.7</v>
      </c>
      <c r="G901" s="173">
        <f>IFERROR(VLOOKUP(B901,'[1]ВОМ КГ-3 СОЭКС'!$C$3:$K$2063,9,0),"-")</f>
        <v>0</v>
      </c>
      <c r="H901" s="174">
        <f>IFERROR(VLOOKUP(B901,'[1]ВОМ КГ-3 СОЭКС'!$C$3:$L$2063,10,0),"-")</f>
        <v>0</v>
      </c>
      <c r="I901" s="175" t="str">
        <f>IFERROR(VLOOKUP(B901,[2]Отгрузки!$B$313:$C$510,2,0),"-")</f>
        <v>-</v>
      </c>
      <c r="J901" s="176" t="str">
        <f t="shared" ref="J901:J964" si="149">IFERROR(I901*E901,"-")</f>
        <v>-</v>
      </c>
      <c r="K901" s="179" t="str">
        <f>IFERROR(VLOOKUP(B901,'[3]08.10.25'!$B$305:$C$502,2,0),"-")</f>
        <v>-</v>
      </c>
      <c r="L901" s="180" t="str">
        <f t="shared" si="140"/>
        <v>-</v>
      </c>
      <c r="M901" s="181" t="str">
        <f t="shared" si="141"/>
        <v>-</v>
      </c>
      <c r="N901" s="214" t="str">
        <f t="shared" si="142"/>
        <v>-</v>
      </c>
      <c r="O901" s="220">
        <f t="shared" si="143"/>
        <v>0</v>
      </c>
      <c r="P901" s="221">
        <f t="shared" si="144"/>
        <v>0</v>
      </c>
      <c r="Q901" s="217" t="str">
        <f>IFERROR(VLOOKUP(B901,'[4]Выполнение 1'!$B$7:$D$236,3,0),"-")</f>
        <v>-</v>
      </c>
      <c r="R901" s="178" t="str">
        <f t="shared" si="145"/>
        <v>-</v>
      </c>
      <c r="S901" s="177"/>
      <c r="T901" s="184">
        <f t="shared" si="146"/>
        <v>0</v>
      </c>
      <c r="U901" s="224">
        <v>1</v>
      </c>
      <c r="V901" s="241">
        <v>19.7</v>
      </c>
      <c r="W901" s="246">
        <v>1</v>
      </c>
      <c r="X901" s="246">
        <v>19.7</v>
      </c>
      <c r="Y901" s="247">
        <f t="shared" si="147"/>
        <v>0</v>
      </c>
      <c r="Z901" s="247">
        <f t="shared" si="148"/>
        <v>0</v>
      </c>
      <c r="AA901" s="227" t="str">
        <f>IFERROR(VLOOKUP(B901,[5]Поставка!$B$3:$AA$2063,26,0),"-")</f>
        <v>-</v>
      </c>
      <c r="AB901" s="229" t="str">
        <f>IFERROR(VLOOKUP(C901,'[6]Приложение №1'!$C$7:$F$124,4,0),"-")</f>
        <v>-</v>
      </c>
    </row>
    <row r="902" spans="1:28" s="207" customFormat="1" x14ac:dyDescent="0.25">
      <c r="A902" s="204" t="s">
        <v>1006</v>
      </c>
      <c r="B902" s="205" t="s">
        <v>2407</v>
      </c>
      <c r="C902" s="205" t="s">
        <v>2408</v>
      </c>
      <c r="D902" s="204">
        <v>4</v>
      </c>
      <c r="E902" s="206">
        <v>10.6</v>
      </c>
      <c r="F902" s="206">
        <v>42.4</v>
      </c>
      <c r="G902" s="173">
        <f>IFERROR(VLOOKUP(B902,'[1]ВОМ КГ-3 СОЭКС'!$C$3:$K$2063,9,0),"-")</f>
        <v>0</v>
      </c>
      <c r="H902" s="174">
        <f>IFERROR(VLOOKUP(B902,'[1]ВОМ КГ-3 СОЭКС'!$C$3:$L$2063,10,0),"-")</f>
        <v>0</v>
      </c>
      <c r="I902" s="175" t="str">
        <f>IFERROR(VLOOKUP(B902,[2]Отгрузки!$B$313:$C$510,2,0),"-")</f>
        <v>-</v>
      </c>
      <c r="J902" s="176" t="str">
        <f t="shared" si="149"/>
        <v>-</v>
      </c>
      <c r="K902" s="179" t="str">
        <f>IFERROR(VLOOKUP(B902,'[3]08.10.25'!$B$305:$C$502,2,0),"-")</f>
        <v>-</v>
      </c>
      <c r="L902" s="180" t="str">
        <f t="shared" si="140"/>
        <v>-</v>
      </c>
      <c r="M902" s="181" t="str">
        <f t="shared" si="141"/>
        <v>-</v>
      </c>
      <c r="N902" s="214" t="str">
        <f t="shared" si="142"/>
        <v>-</v>
      </c>
      <c r="O902" s="220">
        <f t="shared" si="143"/>
        <v>0</v>
      </c>
      <c r="P902" s="221">
        <f t="shared" si="144"/>
        <v>0</v>
      </c>
      <c r="Q902" s="217" t="str">
        <f>IFERROR(VLOOKUP(B902,'[4]Выполнение 1'!$B$7:$D$236,3,0),"-")</f>
        <v>-</v>
      </c>
      <c r="R902" s="178" t="str">
        <f t="shared" si="145"/>
        <v>-</v>
      </c>
      <c r="S902" s="177"/>
      <c r="T902" s="184">
        <f t="shared" si="146"/>
        <v>0</v>
      </c>
      <c r="U902" s="224">
        <v>4</v>
      </c>
      <c r="V902" s="241">
        <v>42.4</v>
      </c>
      <c r="W902" s="246">
        <v>4</v>
      </c>
      <c r="X902" s="246">
        <v>42.4</v>
      </c>
      <c r="Y902" s="247">
        <f t="shared" si="147"/>
        <v>0</v>
      </c>
      <c r="Z902" s="247">
        <f t="shared" si="148"/>
        <v>0</v>
      </c>
      <c r="AA902" s="227" t="str">
        <f>IFERROR(VLOOKUP(B902,[5]Поставка!$B$3:$AA$2063,26,0),"-")</f>
        <v>-</v>
      </c>
      <c r="AB902" s="229" t="str">
        <f>IFERROR(VLOOKUP(C902,'[6]Приложение №1'!$C$7:$F$124,4,0),"-")</f>
        <v>-</v>
      </c>
    </row>
    <row r="903" spans="1:28" s="207" customFormat="1" x14ac:dyDescent="0.25">
      <c r="A903" s="204" t="s">
        <v>1009</v>
      </c>
      <c r="B903" s="205" t="s">
        <v>2409</v>
      </c>
      <c r="C903" s="205" t="s">
        <v>2410</v>
      </c>
      <c r="D903" s="204">
        <v>4</v>
      </c>
      <c r="E903" s="206">
        <v>10.6</v>
      </c>
      <c r="F903" s="206">
        <v>42.4</v>
      </c>
      <c r="G903" s="173">
        <f>IFERROR(VLOOKUP(B903,'[1]ВОМ КГ-3 СОЭКС'!$C$3:$K$2063,9,0),"-")</f>
        <v>0</v>
      </c>
      <c r="H903" s="174">
        <f>IFERROR(VLOOKUP(B903,'[1]ВОМ КГ-3 СОЭКС'!$C$3:$L$2063,10,0),"-")</f>
        <v>0</v>
      </c>
      <c r="I903" s="175" t="str">
        <f>IFERROR(VLOOKUP(B903,[2]Отгрузки!$B$313:$C$510,2,0),"-")</f>
        <v>-</v>
      </c>
      <c r="J903" s="176" t="str">
        <f t="shared" si="149"/>
        <v>-</v>
      </c>
      <c r="K903" s="179" t="str">
        <f>IFERROR(VLOOKUP(B903,'[3]08.10.25'!$B$305:$C$502,2,0),"-")</f>
        <v>-</v>
      </c>
      <c r="L903" s="180" t="str">
        <f t="shared" si="140"/>
        <v>-</v>
      </c>
      <c r="M903" s="181" t="str">
        <f t="shared" si="141"/>
        <v>-</v>
      </c>
      <c r="N903" s="214" t="str">
        <f t="shared" si="142"/>
        <v>-</v>
      </c>
      <c r="O903" s="220">
        <f t="shared" si="143"/>
        <v>0</v>
      </c>
      <c r="P903" s="221">
        <f t="shared" si="144"/>
        <v>0</v>
      </c>
      <c r="Q903" s="217" t="str">
        <f>IFERROR(VLOOKUP(B903,'[4]Выполнение 1'!$B$7:$D$236,3,0),"-")</f>
        <v>-</v>
      </c>
      <c r="R903" s="178" t="str">
        <f t="shared" si="145"/>
        <v>-</v>
      </c>
      <c r="S903" s="177"/>
      <c r="T903" s="184">
        <f t="shared" si="146"/>
        <v>0</v>
      </c>
      <c r="U903" s="224">
        <v>4</v>
      </c>
      <c r="V903" s="241">
        <v>42.4</v>
      </c>
      <c r="W903" s="246">
        <v>4</v>
      </c>
      <c r="X903" s="246">
        <v>42.4</v>
      </c>
      <c r="Y903" s="247">
        <f t="shared" si="147"/>
        <v>0</v>
      </c>
      <c r="Z903" s="247">
        <f t="shared" si="148"/>
        <v>0</v>
      </c>
      <c r="AA903" s="227" t="str">
        <f>IFERROR(VLOOKUP(B903,[5]Поставка!$B$3:$AA$2063,26,0),"-")</f>
        <v>-</v>
      </c>
      <c r="AB903" s="229" t="str">
        <f>IFERROR(VLOOKUP(C903,'[6]Приложение №1'!$C$7:$F$124,4,0),"-")</f>
        <v>-</v>
      </c>
    </row>
    <row r="904" spans="1:28" s="207" customFormat="1" x14ac:dyDescent="0.25">
      <c r="A904" s="204" t="s">
        <v>1012</v>
      </c>
      <c r="B904" s="205" t="s">
        <v>2411</v>
      </c>
      <c r="C904" s="205" t="s">
        <v>2412</v>
      </c>
      <c r="D904" s="204">
        <v>114</v>
      </c>
      <c r="E904" s="206">
        <v>24.3</v>
      </c>
      <c r="F904" s="206">
        <v>2770.2</v>
      </c>
      <c r="G904" s="173">
        <f>IFERROR(VLOOKUP(B904,'[1]ВОМ КГ-3 СОЭКС'!$C$3:$K$2063,9,0),"-")</f>
        <v>0</v>
      </c>
      <c r="H904" s="174">
        <f>IFERROR(VLOOKUP(B904,'[1]ВОМ КГ-3 СОЭКС'!$C$3:$L$2063,10,0),"-")</f>
        <v>0</v>
      </c>
      <c r="I904" s="175" t="str">
        <f>IFERROR(VLOOKUP(B904,[2]Отгрузки!$B$313:$C$510,2,0),"-")</f>
        <v>-</v>
      </c>
      <c r="J904" s="176" t="str">
        <f t="shared" si="149"/>
        <v>-</v>
      </c>
      <c r="K904" s="179" t="str">
        <f>IFERROR(VLOOKUP(B904,'[3]08.10.25'!$B$305:$C$502,2,0),"-")</f>
        <v>-</v>
      </c>
      <c r="L904" s="180" t="str">
        <f t="shared" si="140"/>
        <v>-</v>
      </c>
      <c r="M904" s="181" t="str">
        <f t="shared" si="141"/>
        <v>-</v>
      </c>
      <c r="N904" s="214" t="str">
        <f t="shared" si="142"/>
        <v>-</v>
      </c>
      <c r="O904" s="220">
        <f t="shared" si="143"/>
        <v>0</v>
      </c>
      <c r="P904" s="221">
        <f t="shared" si="144"/>
        <v>0</v>
      </c>
      <c r="Q904" s="217" t="str">
        <f>IFERROR(VLOOKUP(B904,'[4]Выполнение 1'!$B$7:$D$236,3,0),"-")</f>
        <v>-</v>
      </c>
      <c r="R904" s="178" t="str">
        <f t="shared" si="145"/>
        <v>-</v>
      </c>
      <c r="S904" s="177"/>
      <c r="T904" s="184">
        <f t="shared" si="146"/>
        <v>0</v>
      </c>
      <c r="U904" s="224">
        <v>114</v>
      </c>
      <c r="V904" s="241">
        <v>2770.2</v>
      </c>
      <c r="W904" s="246">
        <v>114</v>
      </c>
      <c r="X904" s="246">
        <v>2770.2000000000003</v>
      </c>
      <c r="Y904" s="247">
        <f t="shared" si="147"/>
        <v>0</v>
      </c>
      <c r="Z904" s="247">
        <f t="shared" si="148"/>
        <v>0</v>
      </c>
      <c r="AA904" s="227" t="str">
        <f>IFERROR(VLOOKUP(B904,[5]Поставка!$B$3:$AA$2063,26,0),"-")</f>
        <v>-</v>
      </c>
      <c r="AB904" s="229" t="str">
        <f>IFERROR(VLOOKUP(C904,'[6]Приложение №1'!$C$7:$F$124,4,0),"-")</f>
        <v>-</v>
      </c>
    </row>
    <row r="905" spans="1:28" s="207" customFormat="1" x14ac:dyDescent="0.25">
      <c r="A905" s="204" t="s">
        <v>1015</v>
      </c>
      <c r="B905" s="205" t="s">
        <v>2413</v>
      </c>
      <c r="C905" s="205" t="s">
        <v>2414</v>
      </c>
      <c r="D905" s="204">
        <v>4</v>
      </c>
      <c r="E905" s="206">
        <v>1.2</v>
      </c>
      <c r="F905" s="206">
        <v>4.8</v>
      </c>
      <c r="G905" s="173">
        <f>IFERROR(VLOOKUP(B905,'[1]ВОМ КГ-3 СОЭКС'!$C$3:$K$2063,9,0),"-")</f>
        <v>0</v>
      </c>
      <c r="H905" s="174">
        <f>IFERROR(VLOOKUP(B905,'[1]ВОМ КГ-3 СОЭКС'!$C$3:$L$2063,10,0),"-")</f>
        <v>0</v>
      </c>
      <c r="I905" s="175" t="str">
        <f>IFERROR(VLOOKUP(B905,[2]Отгрузки!$B$313:$C$510,2,0),"-")</f>
        <v>-</v>
      </c>
      <c r="J905" s="176" t="str">
        <f t="shared" si="149"/>
        <v>-</v>
      </c>
      <c r="K905" s="179" t="str">
        <f>IFERROR(VLOOKUP(B905,'[3]08.10.25'!$B$305:$C$502,2,0),"-")</f>
        <v>-</v>
      </c>
      <c r="L905" s="180" t="str">
        <f t="shared" si="140"/>
        <v>-</v>
      </c>
      <c r="M905" s="181" t="str">
        <f t="shared" si="141"/>
        <v>-</v>
      </c>
      <c r="N905" s="214" t="str">
        <f t="shared" si="142"/>
        <v>-</v>
      </c>
      <c r="O905" s="220">
        <f t="shared" si="143"/>
        <v>0</v>
      </c>
      <c r="P905" s="221">
        <f t="shared" si="144"/>
        <v>0</v>
      </c>
      <c r="Q905" s="217" t="str">
        <f>IFERROR(VLOOKUP(B905,'[4]Выполнение 1'!$B$7:$D$236,3,0),"-")</f>
        <v>-</v>
      </c>
      <c r="R905" s="178" t="str">
        <f t="shared" si="145"/>
        <v>-</v>
      </c>
      <c r="S905" s="177"/>
      <c r="T905" s="184">
        <f t="shared" si="146"/>
        <v>0</v>
      </c>
      <c r="U905" s="224">
        <v>4</v>
      </c>
      <c r="V905" s="241">
        <v>4.8</v>
      </c>
      <c r="W905" s="246">
        <v>4</v>
      </c>
      <c r="X905" s="246">
        <v>4.8</v>
      </c>
      <c r="Y905" s="247">
        <f t="shared" si="147"/>
        <v>0</v>
      </c>
      <c r="Z905" s="247">
        <f t="shared" si="148"/>
        <v>0</v>
      </c>
      <c r="AA905" s="227" t="str">
        <f>IFERROR(VLOOKUP(B905,[5]Поставка!$B$3:$AA$2063,26,0),"-")</f>
        <v>-</v>
      </c>
      <c r="AB905" s="229" t="str">
        <f>IFERROR(VLOOKUP(C905,'[6]Приложение №1'!$C$7:$F$124,4,0),"-")</f>
        <v>-</v>
      </c>
    </row>
    <row r="906" spans="1:28" s="207" customFormat="1" x14ac:dyDescent="0.25">
      <c r="A906" s="204" t="s">
        <v>1018</v>
      </c>
      <c r="B906" s="205" t="s">
        <v>2415</v>
      </c>
      <c r="C906" s="205" t="s">
        <v>2416</v>
      </c>
      <c r="D906" s="204">
        <v>12</v>
      </c>
      <c r="E906" s="206">
        <v>21.2</v>
      </c>
      <c r="F906" s="206">
        <v>254.4</v>
      </c>
      <c r="G906" s="173">
        <f>IFERROR(VLOOKUP(B906,'[1]ВОМ КГ-3 СОЭКС'!$C$3:$K$2063,9,0),"-")</f>
        <v>0</v>
      </c>
      <c r="H906" s="174">
        <f>IFERROR(VLOOKUP(B906,'[1]ВОМ КГ-3 СОЭКС'!$C$3:$L$2063,10,0),"-")</f>
        <v>0</v>
      </c>
      <c r="I906" s="175" t="str">
        <f>IFERROR(VLOOKUP(B906,[2]Отгрузки!$B$313:$C$510,2,0),"-")</f>
        <v>-</v>
      </c>
      <c r="J906" s="176" t="str">
        <f t="shared" si="149"/>
        <v>-</v>
      </c>
      <c r="K906" s="179" t="str">
        <f>IFERROR(VLOOKUP(B906,'[3]08.10.25'!$B$305:$C$502,2,0),"-")</f>
        <v>-</v>
      </c>
      <c r="L906" s="180" t="str">
        <f t="shared" si="140"/>
        <v>-</v>
      </c>
      <c r="M906" s="181" t="str">
        <f t="shared" si="141"/>
        <v>-</v>
      </c>
      <c r="N906" s="214" t="str">
        <f t="shared" si="142"/>
        <v>-</v>
      </c>
      <c r="O906" s="220">
        <f t="shared" si="143"/>
        <v>0</v>
      </c>
      <c r="P906" s="221">
        <f t="shared" si="144"/>
        <v>0</v>
      </c>
      <c r="Q906" s="217" t="str">
        <f>IFERROR(VLOOKUP(B906,'[4]Выполнение 1'!$B$7:$D$236,3,0),"-")</f>
        <v>-</v>
      </c>
      <c r="R906" s="178" t="str">
        <f t="shared" si="145"/>
        <v>-</v>
      </c>
      <c r="S906" s="177"/>
      <c r="T906" s="184">
        <f t="shared" si="146"/>
        <v>0</v>
      </c>
      <c r="U906" s="224">
        <v>12</v>
      </c>
      <c r="V906" s="241">
        <v>254.4</v>
      </c>
      <c r="W906" s="246">
        <v>12</v>
      </c>
      <c r="X906" s="246">
        <v>254.39999999999998</v>
      </c>
      <c r="Y906" s="247">
        <f t="shared" si="147"/>
        <v>0</v>
      </c>
      <c r="Z906" s="247">
        <f t="shared" si="148"/>
        <v>0</v>
      </c>
      <c r="AA906" s="227" t="str">
        <f>IFERROR(VLOOKUP(B906,[5]Поставка!$B$3:$AA$2063,26,0),"-")</f>
        <v>-</v>
      </c>
      <c r="AB906" s="229" t="str">
        <f>IFERROR(VLOOKUP(C906,'[6]Приложение №1'!$C$7:$F$124,4,0),"-")</f>
        <v>-</v>
      </c>
    </row>
    <row r="907" spans="1:28" s="207" customFormat="1" x14ac:dyDescent="0.25">
      <c r="A907" s="204" t="s">
        <v>1021</v>
      </c>
      <c r="B907" s="205" t="s">
        <v>2417</v>
      </c>
      <c r="C907" s="205" t="s">
        <v>2418</v>
      </c>
      <c r="D907" s="204">
        <v>12</v>
      </c>
      <c r="E907" s="206">
        <v>21.2</v>
      </c>
      <c r="F907" s="206">
        <v>254.4</v>
      </c>
      <c r="G907" s="173">
        <f>IFERROR(VLOOKUP(B907,'[1]ВОМ КГ-3 СОЭКС'!$C$3:$K$2063,9,0),"-")</f>
        <v>0</v>
      </c>
      <c r="H907" s="174">
        <f>IFERROR(VLOOKUP(B907,'[1]ВОМ КГ-3 СОЭКС'!$C$3:$L$2063,10,0),"-")</f>
        <v>0</v>
      </c>
      <c r="I907" s="175" t="str">
        <f>IFERROR(VLOOKUP(B907,[2]Отгрузки!$B$313:$C$510,2,0),"-")</f>
        <v>-</v>
      </c>
      <c r="J907" s="176" t="str">
        <f t="shared" si="149"/>
        <v>-</v>
      </c>
      <c r="K907" s="179" t="str">
        <f>IFERROR(VLOOKUP(B907,'[3]08.10.25'!$B$305:$C$502,2,0),"-")</f>
        <v>-</v>
      </c>
      <c r="L907" s="180" t="str">
        <f t="shared" si="140"/>
        <v>-</v>
      </c>
      <c r="M907" s="181" t="str">
        <f t="shared" si="141"/>
        <v>-</v>
      </c>
      <c r="N907" s="214" t="str">
        <f t="shared" si="142"/>
        <v>-</v>
      </c>
      <c r="O907" s="220">
        <f t="shared" si="143"/>
        <v>0</v>
      </c>
      <c r="P907" s="221">
        <f t="shared" si="144"/>
        <v>0</v>
      </c>
      <c r="Q907" s="217" t="str">
        <f>IFERROR(VLOOKUP(B907,'[4]Выполнение 1'!$B$7:$D$236,3,0),"-")</f>
        <v>-</v>
      </c>
      <c r="R907" s="178" t="str">
        <f t="shared" si="145"/>
        <v>-</v>
      </c>
      <c r="S907" s="177"/>
      <c r="T907" s="184">
        <f t="shared" si="146"/>
        <v>0</v>
      </c>
      <c r="U907" s="224">
        <v>12</v>
      </c>
      <c r="V907" s="241">
        <v>254.4</v>
      </c>
      <c r="W907" s="246">
        <v>12</v>
      </c>
      <c r="X907" s="246">
        <v>254.39999999999998</v>
      </c>
      <c r="Y907" s="247">
        <f t="shared" si="147"/>
        <v>0</v>
      </c>
      <c r="Z907" s="247">
        <f t="shared" si="148"/>
        <v>0</v>
      </c>
      <c r="AA907" s="227" t="str">
        <f>IFERROR(VLOOKUP(B907,[5]Поставка!$B$3:$AA$2063,26,0),"-")</f>
        <v>-</v>
      </c>
      <c r="AB907" s="229" t="str">
        <f>IFERROR(VLOOKUP(C907,'[6]Приложение №1'!$C$7:$F$124,4,0),"-")</f>
        <v>-</v>
      </c>
    </row>
    <row r="908" spans="1:28" s="207" customFormat="1" x14ac:dyDescent="0.25">
      <c r="A908" s="204" t="s">
        <v>1024</v>
      </c>
      <c r="B908" s="205" t="s">
        <v>2419</v>
      </c>
      <c r="C908" s="205" t="s">
        <v>2420</v>
      </c>
      <c r="D908" s="204">
        <v>2</v>
      </c>
      <c r="E908" s="206">
        <v>20.9</v>
      </c>
      <c r="F908" s="206">
        <v>41.8</v>
      </c>
      <c r="G908" s="173">
        <f>IFERROR(VLOOKUP(B908,'[1]ВОМ КГ-3 СОЭКС'!$C$3:$K$2063,9,0),"-")</f>
        <v>0</v>
      </c>
      <c r="H908" s="174">
        <f>IFERROR(VLOOKUP(B908,'[1]ВОМ КГ-3 СОЭКС'!$C$3:$L$2063,10,0),"-")</f>
        <v>0</v>
      </c>
      <c r="I908" s="175" t="str">
        <f>IFERROR(VLOOKUP(B908,[2]Отгрузки!$B$313:$C$510,2,0),"-")</f>
        <v>-</v>
      </c>
      <c r="J908" s="176" t="str">
        <f t="shared" si="149"/>
        <v>-</v>
      </c>
      <c r="K908" s="179" t="str">
        <f>IFERROR(VLOOKUP(B908,'[3]08.10.25'!$B$305:$C$502,2,0),"-")</f>
        <v>-</v>
      </c>
      <c r="L908" s="180" t="str">
        <f t="shared" si="140"/>
        <v>-</v>
      </c>
      <c r="M908" s="181" t="str">
        <f t="shared" si="141"/>
        <v>-</v>
      </c>
      <c r="N908" s="214" t="str">
        <f t="shared" si="142"/>
        <v>-</v>
      </c>
      <c r="O908" s="220">
        <f t="shared" si="143"/>
        <v>0</v>
      </c>
      <c r="P908" s="221">
        <f t="shared" si="144"/>
        <v>0</v>
      </c>
      <c r="Q908" s="217" t="str">
        <f>IFERROR(VLOOKUP(B908,'[4]Выполнение 1'!$B$7:$D$236,3,0),"-")</f>
        <v>-</v>
      </c>
      <c r="R908" s="178" t="str">
        <f t="shared" si="145"/>
        <v>-</v>
      </c>
      <c r="S908" s="177"/>
      <c r="T908" s="184">
        <f t="shared" si="146"/>
        <v>0</v>
      </c>
      <c r="U908" s="224">
        <v>2</v>
      </c>
      <c r="V908" s="241">
        <v>41.8</v>
      </c>
      <c r="W908" s="246">
        <v>2</v>
      </c>
      <c r="X908" s="246">
        <v>41.8</v>
      </c>
      <c r="Y908" s="247">
        <f t="shared" si="147"/>
        <v>0</v>
      </c>
      <c r="Z908" s="247">
        <f t="shared" si="148"/>
        <v>0</v>
      </c>
      <c r="AA908" s="227" t="str">
        <f>IFERROR(VLOOKUP(B908,[5]Поставка!$B$3:$AA$2063,26,0),"-")</f>
        <v>-</v>
      </c>
      <c r="AB908" s="229" t="str">
        <f>IFERROR(VLOOKUP(C908,'[6]Приложение №1'!$C$7:$F$124,4,0),"-")</f>
        <v>-</v>
      </c>
    </row>
    <row r="909" spans="1:28" s="207" customFormat="1" x14ac:dyDescent="0.25">
      <c r="A909" s="204" t="s">
        <v>1027</v>
      </c>
      <c r="B909" s="205" t="s">
        <v>2421</v>
      </c>
      <c r="C909" s="205" t="s">
        <v>2422</v>
      </c>
      <c r="D909" s="204">
        <v>12</v>
      </c>
      <c r="E909" s="206">
        <v>109</v>
      </c>
      <c r="F909" s="206">
        <v>1308</v>
      </c>
      <c r="G909" s="173">
        <f>IFERROR(VLOOKUP(B909,'[1]ВОМ КГ-3 СОЭКС'!$C$3:$K$2063,9,0),"-")</f>
        <v>0</v>
      </c>
      <c r="H909" s="174">
        <f>IFERROR(VLOOKUP(B909,'[1]ВОМ КГ-3 СОЭКС'!$C$3:$L$2063,10,0),"-")</f>
        <v>0</v>
      </c>
      <c r="I909" s="175" t="str">
        <f>IFERROR(VLOOKUP(B909,[2]Отгрузки!$B$313:$C$510,2,0),"-")</f>
        <v>-</v>
      </c>
      <c r="J909" s="176" t="str">
        <f t="shared" si="149"/>
        <v>-</v>
      </c>
      <c r="K909" s="179" t="str">
        <f>IFERROR(VLOOKUP(B909,'[3]08.10.25'!$B$305:$C$502,2,0),"-")</f>
        <v>-</v>
      </c>
      <c r="L909" s="180" t="str">
        <f t="shared" si="140"/>
        <v>-</v>
      </c>
      <c r="M909" s="181" t="str">
        <f t="shared" si="141"/>
        <v>-</v>
      </c>
      <c r="N909" s="214" t="str">
        <f t="shared" si="142"/>
        <v>-</v>
      </c>
      <c r="O909" s="220">
        <f t="shared" si="143"/>
        <v>0</v>
      </c>
      <c r="P909" s="221">
        <f t="shared" si="144"/>
        <v>0</v>
      </c>
      <c r="Q909" s="217" t="str">
        <f>IFERROR(VLOOKUP(B909,'[4]Выполнение 1'!$B$7:$D$236,3,0),"-")</f>
        <v>-</v>
      </c>
      <c r="R909" s="178" t="str">
        <f t="shared" si="145"/>
        <v>-</v>
      </c>
      <c r="S909" s="177"/>
      <c r="T909" s="184">
        <f t="shared" si="146"/>
        <v>0</v>
      </c>
      <c r="U909" s="224">
        <v>12</v>
      </c>
      <c r="V909" s="241">
        <v>1308</v>
      </c>
      <c r="W909" s="246">
        <v>12</v>
      </c>
      <c r="X909" s="246">
        <v>1308</v>
      </c>
      <c r="Y909" s="247">
        <f t="shared" si="147"/>
        <v>0</v>
      </c>
      <c r="Z909" s="247">
        <f t="shared" si="148"/>
        <v>0</v>
      </c>
      <c r="AA909" s="227" t="str">
        <f>IFERROR(VLOOKUP(B909,[5]Поставка!$B$3:$AA$2063,26,0),"-")</f>
        <v>-</v>
      </c>
      <c r="AB909" s="229" t="str">
        <f>IFERROR(VLOOKUP(C909,'[6]Приложение №1'!$C$7:$F$124,4,0),"-")</f>
        <v>-</v>
      </c>
    </row>
    <row r="910" spans="1:28" s="207" customFormat="1" x14ac:dyDescent="0.25">
      <c r="A910" s="204" t="s">
        <v>1030</v>
      </c>
      <c r="B910" s="205" t="s">
        <v>2423</v>
      </c>
      <c r="C910" s="205" t="s">
        <v>2424</v>
      </c>
      <c r="D910" s="204">
        <v>12</v>
      </c>
      <c r="E910" s="206">
        <v>109</v>
      </c>
      <c r="F910" s="206">
        <v>1308</v>
      </c>
      <c r="G910" s="173">
        <f>IFERROR(VLOOKUP(B910,'[1]ВОМ КГ-3 СОЭКС'!$C$3:$K$2063,9,0),"-")</f>
        <v>0</v>
      </c>
      <c r="H910" s="174">
        <f>IFERROR(VLOOKUP(B910,'[1]ВОМ КГ-3 СОЭКС'!$C$3:$L$2063,10,0),"-")</f>
        <v>0</v>
      </c>
      <c r="I910" s="175" t="str">
        <f>IFERROR(VLOOKUP(B910,[2]Отгрузки!$B$313:$C$510,2,0),"-")</f>
        <v>-</v>
      </c>
      <c r="J910" s="176" t="str">
        <f t="shared" si="149"/>
        <v>-</v>
      </c>
      <c r="K910" s="179" t="str">
        <f>IFERROR(VLOOKUP(B910,'[3]08.10.25'!$B$305:$C$502,2,0),"-")</f>
        <v>-</v>
      </c>
      <c r="L910" s="180" t="str">
        <f t="shared" si="140"/>
        <v>-</v>
      </c>
      <c r="M910" s="181" t="str">
        <f t="shared" si="141"/>
        <v>-</v>
      </c>
      <c r="N910" s="214" t="str">
        <f t="shared" si="142"/>
        <v>-</v>
      </c>
      <c r="O910" s="220">
        <f t="shared" si="143"/>
        <v>0</v>
      </c>
      <c r="P910" s="221">
        <f t="shared" si="144"/>
        <v>0</v>
      </c>
      <c r="Q910" s="217" t="str">
        <f>IFERROR(VLOOKUP(B910,'[4]Выполнение 1'!$B$7:$D$236,3,0),"-")</f>
        <v>-</v>
      </c>
      <c r="R910" s="178" t="str">
        <f t="shared" si="145"/>
        <v>-</v>
      </c>
      <c r="S910" s="177"/>
      <c r="T910" s="184">
        <f t="shared" si="146"/>
        <v>0</v>
      </c>
      <c r="U910" s="224">
        <v>12</v>
      </c>
      <c r="V910" s="241">
        <v>1308</v>
      </c>
      <c r="W910" s="246">
        <v>12</v>
      </c>
      <c r="X910" s="246">
        <v>1308</v>
      </c>
      <c r="Y910" s="247">
        <f t="shared" si="147"/>
        <v>0</v>
      </c>
      <c r="Z910" s="247">
        <f t="shared" si="148"/>
        <v>0</v>
      </c>
      <c r="AA910" s="227" t="str">
        <f>IFERROR(VLOOKUP(B910,[5]Поставка!$B$3:$AA$2063,26,0),"-")</f>
        <v>-</v>
      </c>
      <c r="AB910" s="229" t="str">
        <f>IFERROR(VLOOKUP(C910,'[6]Приложение №1'!$C$7:$F$124,4,0),"-")</f>
        <v>-</v>
      </c>
    </row>
    <row r="911" spans="1:28" s="207" customFormat="1" x14ac:dyDescent="0.25">
      <c r="A911" s="204" t="s">
        <v>1033</v>
      </c>
      <c r="B911" s="205" t="s">
        <v>2425</v>
      </c>
      <c r="C911" s="205" t="s">
        <v>2426</v>
      </c>
      <c r="D911" s="204">
        <v>28</v>
      </c>
      <c r="E911" s="206">
        <v>109.3</v>
      </c>
      <c r="F911" s="206">
        <v>3060.4</v>
      </c>
      <c r="G911" s="173">
        <f>IFERROR(VLOOKUP(B911,'[1]ВОМ КГ-3 СОЭКС'!$C$3:$K$2063,9,0),"-")</f>
        <v>0</v>
      </c>
      <c r="H911" s="174">
        <f>IFERROR(VLOOKUP(B911,'[1]ВОМ КГ-3 СОЭКС'!$C$3:$L$2063,10,0),"-")</f>
        <v>0</v>
      </c>
      <c r="I911" s="175" t="str">
        <f>IFERROR(VLOOKUP(B911,[2]Отгрузки!$B$313:$C$510,2,0),"-")</f>
        <v>-</v>
      </c>
      <c r="J911" s="176" t="str">
        <f t="shared" si="149"/>
        <v>-</v>
      </c>
      <c r="K911" s="179" t="str">
        <f>IFERROR(VLOOKUP(B911,'[3]08.10.25'!$B$305:$C$502,2,0),"-")</f>
        <v>-</v>
      </c>
      <c r="L911" s="180" t="str">
        <f t="shared" si="140"/>
        <v>-</v>
      </c>
      <c r="M911" s="181" t="str">
        <f t="shared" si="141"/>
        <v>-</v>
      </c>
      <c r="N911" s="214" t="str">
        <f t="shared" si="142"/>
        <v>-</v>
      </c>
      <c r="O911" s="220">
        <f t="shared" si="143"/>
        <v>0</v>
      </c>
      <c r="P911" s="221">
        <f t="shared" si="144"/>
        <v>0</v>
      </c>
      <c r="Q911" s="217" t="str">
        <f>IFERROR(VLOOKUP(B911,'[4]Выполнение 1'!$B$7:$D$236,3,0),"-")</f>
        <v>-</v>
      </c>
      <c r="R911" s="178" t="str">
        <f t="shared" si="145"/>
        <v>-</v>
      </c>
      <c r="S911" s="177"/>
      <c r="T911" s="184">
        <f t="shared" si="146"/>
        <v>0</v>
      </c>
      <c r="U911" s="224">
        <v>28</v>
      </c>
      <c r="V911" s="241">
        <v>3060.4</v>
      </c>
      <c r="W911" s="246">
        <v>28</v>
      </c>
      <c r="X911" s="246">
        <v>3060.4</v>
      </c>
      <c r="Y911" s="247">
        <f t="shared" si="147"/>
        <v>0</v>
      </c>
      <c r="Z911" s="247">
        <f t="shared" si="148"/>
        <v>0</v>
      </c>
      <c r="AA911" s="227" t="str">
        <f>IFERROR(VLOOKUP(B911,[5]Поставка!$B$3:$AA$2063,26,0),"-")</f>
        <v>-</v>
      </c>
      <c r="AB911" s="229" t="str">
        <f>IFERROR(VLOOKUP(C911,'[6]Приложение №1'!$C$7:$F$124,4,0),"-")</f>
        <v>-</v>
      </c>
    </row>
    <row r="912" spans="1:28" s="207" customFormat="1" x14ac:dyDescent="0.25">
      <c r="A912" s="204" t="s">
        <v>1036</v>
      </c>
      <c r="B912" s="205" t="s">
        <v>2427</v>
      </c>
      <c r="C912" s="205" t="s">
        <v>2428</v>
      </c>
      <c r="D912" s="204">
        <v>144</v>
      </c>
      <c r="E912" s="206">
        <v>108.6</v>
      </c>
      <c r="F912" s="206">
        <v>15638.4</v>
      </c>
      <c r="G912" s="173">
        <f>IFERROR(VLOOKUP(B912,'[1]ВОМ КГ-3 СОЭКС'!$C$3:$K$2063,9,0),"-")</f>
        <v>0</v>
      </c>
      <c r="H912" s="174">
        <f>IFERROR(VLOOKUP(B912,'[1]ВОМ КГ-3 СОЭКС'!$C$3:$L$2063,10,0),"-")</f>
        <v>0</v>
      </c>
      <c r="I912" s="175" t="str">
        <f>IFERROR(VLOOKUP(B912,[2]Отгрузки!$B$313:$C$510,2,0),"-")</f>
        <v>-</v>
      </c>
      <c r="J912" s="176" t="str">
        <f t="shared" si="149"/>
        <v>-</v>
      </c>
      <c r="K912" s="179" t="str">
        <f>IFERROR(VLOOKUP(B912,'[3]08.10.25'!$B$305:$C$502,2,0),"-")</f>
        <v>-</v>
      </c>
      <c r="L912" s="180" t="str">
        <f t="shared" si="140"/>
        <v>-</v>
      </c>
      <c r="M912" s="181" t="str">
        <f t="shared" si="141"/>
        <v>-</v>
      </c>
      <c r="N912" s="214" t="str">
        <f t="shared" si="142"/>
        <v>-</v>
      </c>
      <c r="O912" s="220">
        <f t="shared" si="143"/>
        <v>0</v>
      </c>
      <c r="P912" s="221">
        <f t="shared" si="144"/>
        <v>0</v>
      </c>
      <c r="Q912" s="217" t="str">
        <f>IFERROR(VLOOKUP(B912,'[4]Выполнение 1'!$B$7:$D$236,3,0),"-")</f>
        <v>-</v>
      </c>
      <c r="R912" s="178" t="str">
        <f t="shared" si="145"/>
        <v>-</v>
      </c>
      <c r="S912" s="177"/>
      <c r="T912" s="184">
        <f t="shared" si="146"/>
        <v>0</v>
      </c>
      <c r="U912" s="224">
        <v>144</v>
      </c>
      <c r="V912" s="241">
        <v>15638.4</v>
      </c>
      <c r="W912" s="246">
        <v>144</v>
      </c>
      <c r="X912" s="246">
        <v>15638.4</v>
      </c>
      <c r="Y912" s="247">
        <f t="shared" si="147"/>
        <v>0</v>
      </c>
      <c r="Z912" s="247">
        <f t="shared" si="148"/>
        <v>0</v>
      </c>
      <c r="AA912" s="227" t="str">
        <f>IFERROR(VLOOKUP(B912,[5]Поставка!$B$3:$AA$2063,26,0),"-")</f>
        <v>-</v>
      </c>
      <c r="AB912" s="229" t="str">
        <f>IFERROR(VLOOKUP(C912,'[6]Приложение №1'!$C$7:$F$124,4,0),"-")</f>
        <v>-</v>
      </c>
    </row>
    <row r="913" spans="1:28" s="207" customFormat="1" x14ac:dyDescent="0.25">
      <c r="A913" s="204" t="s">
        <v>1039</v>
      </c>
      <c r="B913" s="205" t="s">
        <v>2429</v>
      </c>
      <c r="C913" s="205" t="s">
        <v>2430</v>
      </c>
      <c r="D913" s="204">
        <v>2</v>
      </c>
      <c r="E913" s="206">
        <v>20.9</v>
      </c>
      <c r="F913" s="206">
        <v>41.8</v>
      </c>
      <c r="G913" s="173">
        <f>IFERROR(VLOOKUP(B913,'[1]ВОМ КГ-3 СОЭКС'!$C$3:$K$2063,9,0),"-")</f>
        <v>0</v>
      </c>
      <c r="H913" s="174">
        <f>IFERROR(VLOOKUP(B913,'[1]ВОМ КГ-3 СОЭКС'!$C$3:$L$2063,10,0),"-")</f>
        <v>0</v>
      </c>
      <c r="I913" s="175" t="str">
        <f>IFERROR(VLOOKUP(B913,[2]Отгрузки!$B$313:$C$510,2,0),"-")</f>
        <v>-</v>
      </c>
      <c r="J913" s="176" t="str">
        <f t="shared" si="149"/>
        <v>-</v>
      </c>
      <c r="K913" s="179" t="str">
        <f>IFERROR(VLOOKUP(B913,'[3]08.10.25'!$B$305:$C$502,2,0),"-")</f>
        <v>-</v>
      </c>
      <c r="L913" s="180" t="str">
        <f t="shared" si="140"/>
        <v>-</v>
      </c>
      <c r="M913" s="181" t="str">
        <f t="shared" si="141"/>
        <v>-</v>
      </c>
      <c r="N913" s="214" t="str">
        <f t="shared" si="142"/>
        <v>-</v>
      </c>
      <c r="O913" s="220">
        <f t="shared" si="143"/>
        <v>0</v>
      </c>
      <c r="P913" s="221">
        <f t="shared" si="144"/>
        <v>0</v>
      </c>
      <c r="Q913" s="217" t="str">
        <f>IFERROR(VLOOKUP(B913,'[4]Выполнение 1'!$B$7:$D$236,3,0),"-")</f>
        <v>-</v>
      </c>
      <c r="R913" s="178" t="str">
        <f t="shared" si="145"/>
        <v>-</v>
      </c>
      <c r="S913" s="177"/>
      <c r="T913" s="184">
        <f t="shared" si="146"/>
        <v>0</v>
      </c>
      <c r="U913" s="224">
        <v>2</v>
      </c>
      <c r="V913" s="241">
        <v>41.8</v>
      </c>
      <c r="W913" s="246">
        <v>2</v>
      </c>
      <c r="X913" s="246">
        <v>41.8</v>
      </c>
      <c r="Y913" s="247">
        <f t="shared" si="147"/>
        <v>0</v>
      </c>
      <c r="Z913" s="247">
        <f t="shared" si="148"/>
        <v>0</v>
      </c>
      <c r="AA913" s="227" t="str">
        <f>IFERROR(VLOOKUP(B913,[5]Поставка!$B$3:$AA$2063,26,0),"-")</f>
        <v>-</v>
      </c>
      <c r="AB913" s="229" t="str">
        <f>IFERROR(VLOOKUP(C913,'[6]Приложение №1'!$C$7:$F$124,4,0),"-")</f>
        <v>-</v>
      </c>
    </row>
    <row r="914" spans="1:28" s="207" customFormat="1" x14ac:dyDescent="0.25">
      <c r="A914" s="204" t="s">
        <v>1042</v>
      </c>
      <c r="B914" s="205" t="s">
        <v>2431</v>
      </c>
      <c r="C914" s="205" t="s">
        <v>2432</v>
      </c>
      <c r="D914" s="204">
        <v>2</v>
      </c>
      <c r="E914" s="206">
        <v>46.1</v>
      </c>
      <c r="F914" s="206">
        <v>92.2</v>
      </c>
      <c r="G914" s="173">
        <f>IFERROR(VLOOKUP(B914,'[1]ВОМ КГ-3 СОЭКС'!$C$3:$K$2063,9,0),"-")</f>
        <v>2</v>
      </c>
      <c r="H914" s="174">
        <f>IFERROR(VLOOKUP(B914,'[1]ВОМ КГ-3 СОЭКС'!$C$3:$L$2063,10,0),"-")</f>
        <v>92.2</v>
      </c>
      <c r="I914" s="175" t="str">
        <f>IFERROR(VLOOKUP(B914,[2]Отгрузки!$B$313:$C$510,2,0),"-")</f>
        <v>-</v>
      </c>
      <c r="J914" s="176" t="str">
        <f t="shared" si="149"/>
        <v>-</v>
      </c>
      <c r="K914" s="179" t="str">
        <f>IFERROR(VLOOKUP(B914,'[3]08.10.25'!$B$305:$C$502,2,0),"-")</f>
        <v>-</v>
      </c>
      <c r="L914" s="180" t="str">
        <f t="shared" si="140"/>
        <v>-</v>
      </c>
      <c r="M914" s="181" t="str">
        <f t="shared" si="141"/>
        <v>-</v>
      </c>
      <c r="N914" s="214" t="str">
        <f t="shared" si="142"/>
        <v>-</v>
      </c>
      <c r="O914" s="220">
        <f t="shared" si="143"/>
        <v>2</v>
      </c>
      <c r="P914" s="221">
        <f t="shared" si="144"/>
        <v>92.2</v>
      </c>
      <c r="Q914" s="217" t="str">
        <f>IFERROR(VLOOKUP(B914,'[4]Выполнение 1'!$B$7:$D$236,3,0),"-")</f>
        <v>-</v>
      </c>
      <c r="R914" s="178" t="str">
        <f t="shared" si="145"/>
        <v>-</v>
      </c>
      <c r="S914" s="177"/>
      <c r="T914" s="184">
        <f t="shared" si="146"/>
        <v>0</v>
      </c>
      <c r="U914" s="224">
        <v>0</v>
      </c>
      <c r="V914" s="241">
        <v>0</v>
      </c>
      <c r="W914" s="246" t="s">
        <v>5183</v>
      </c>
      <c r="X914" s="246" t="s">
        <v>5183</v>
      </c>
      <c r="Y914" s="247">
        <f t="shared" si="147"/>
        <v>0</v>
      </c>
      <c r="Z914" s="247">
        <f t="shared" si="148"/>
        <v>0</v>
      </c>
      <c r="AA914" s="227" t="str">
        <f>IFERROR(VLOOKUP(B914,[5]Поставка!$B$3:$AA$2063,26,0),"-")</f>
        <v>-</v>
      </c>
      <c r="AB914" s="229" t="str">
        <f>IFERROR(VLOOKUP(C914,'[6]Приложение №1'!$C$7:$F$124,4,0),"-")</f>
        <v>-</v>
      </c>
    </row>
    <row r="915" spans="1:28" s="207" customFormat="1" x14ac:dyDescent="0.25">
      <c r="A915" s="204">
        <v>344</v>
      </c>
      <c r="B915" s="205" t="s">
        <v>2433</v>
      </c>
      <c r="C915" s="205" t="s">
        <v>2434</v>
      </c>
      <c r="D915" s="204">
        <v>56</v>
      </c>
      <c r="E915" s="206">
        <v>1</v>
      </c>
      <c r="F915" s="206">
        <v>56</v>
      </c>
      <c r="G915" s="173">
        <f>IFERROR(VLOOKUP(B915,'[1]ВОМ КГ-3 СОЭКС'!$C$3:$K$2063,9,0),"-")</f>
        <v>56</v>
      </c>
      <c r="H915" s="174">
        <f>IFERROR(VLOOKUP(B915,'[1]ВОМ КГ-3 СОЭКС'!$C$3:$L$2063,10,0),"-")</f>
        <v>56</v>
      </c>
      <c r="I915" s="175" t="str">
        <f>IFERROR(VLOOKUP(B915,[2]Отгрузки!$B$313:$C$510,2,0),"-")</f>
        <v>-</v>
      </c>
      <c r="J915" s="176" t="str">
        <f t="shared" si="149"/>
        <v>-</v>
      </c>
      <c r="K915" s="179" t="str">
        <f>IFERROR(VLOOKUP(B915,'[3]08.10.25'!$B$305:$C$502,2,0),"-")</f>
        <v>-</v>
      </c>
      <c r="L915" s="180" t="str">
        <f t="shared" si="140"/>
        <v>-</v>
      </c>
      <c r="M915" s="181" t="str">
        <f t="shared" si="141"/>
        <v>-</v>
      </c>
      <c r="N915" s="214" t="str">
        <f t="shared" si="142"/>
        <v>-</v>
      </c>
      <c r="O915" s="220">
        <f t="shared" si="143"/>
        <v>56</v>
      </c>
      <c r="P915" s="221">
        <f t="shared" si="144"/>
        <v>56</v>
      </c>
      <c r="Q915" s="217" t="str">
        <f>IFERROR(VLOOKUP(B915,'[4]Выполнение 1'!$B$7:$D$236,3,0),"-")</f>
        <v>-</v>
      </c>
      <c r="R915" s="178" t="str">
        <f t="shared" si="145"/>
        <v>-</v>
      </c>
      <c r="S915" s="177"/>
      <c r="T915" s="184">
        <f t="shared" si="146"/>
        <v>0</v>
      </c>
      <c r="U915" s="224">
        <v>0</v>
      </c>
      <c r="V915" s="241">
        <v>0</v>
      </c>
      <c r="W915" s="246" t="s">
        <v>5183</v>
      </c>
      <c r="X915" s="246" t="s">
        <v>5183</v>
      </c>
      <c r="Y915" s="247">
        <f t="shared" si="147"/>
        <v>0</v>
      </c>
      <c r="Z915" s="247">
        <f t="shared" si="148"/>
        <v>0</v>
      </c>
      <c r="AA915" s="227" t="str">
        <f>IFERROR(VLOOKUP(B915,[5]Поставка!$B$3:$AA$2063,26,0),"-")</f>
        <v>-</v>
      </c>
      <c r="AB915" s="229" t="str">
        <f>IFERROR(VLOOKUP(C915,'[6]Приложение №1'!$C$7:$F$124,4,0),"-")</f>
        <v>-</v>
      </c>
    </row>
    <row r="916" spans="1:28" s="207" customFormat="1" x14ac:dyDescent="0.25">
      <c r="A916" s="204" t="s">
        <v>1048</v>
      </c>
      <c r="B916" s="205" t="s">
        <v>2435</v>
      </c>
      <c r="C916" s="205" t="s">
        <v>2436</v>
      </c>
      <c r="D916" s="204">
        <v>52</v>
      </c>
      <c r="E916" s="206">
        <v>5.0999999999999996</v>
      </c>
      <c r="F916" s="206">
        <v>265.2</v>
      </c>
      <c r="G916" s="173">
        <f>IFERROR(VLOOKUP(B916,'[1]ВОМ КГ-3 СОЭКС'!$C$3:$K$2063,9,0),"-")</f>
        <v>52</v>
      </c>
      <c r="H916" s="174">
        <f>IFERROR(VLOOKUP(B916,'[1]ВОМ КГ-3 СОЭКС'!$C$3:$L$2063,10,0),"-")</f>
        <v>265.2</v>
      </c>
      <c r="I916" s="175" t="str">
        <f>IFERROR(VLOOKUP(B916,[2]Отгрузки!$B$313:$C$510,2,0),"-")</f>
        <v>-</v>
      </c>
      <c r="J916" s="176" t="str">
        <f t="shared" si="149"/>
        <v>-</v>
      </c>
      <c r="K916" s="179" t="str">
        <f>IFERROR(VLOOKUP(B916,'[3]08.10.25'!$B$305:$C$502,2,0),"-")</f>
        <v>-</v>
      </c>
      <c r="L916" s="180" t="str">
        <f t="shared" si="140"/>
        <v>-</v>
      </c>
      <c r="M916" s="181" t="str">
        <f t="shared" si="141"/>
        <v>-</v>
      </c>
      <c r="N916" s="214" t="str">
        <f t="shared" si="142"/>
        <v>-</v>
      </c>
      <c r="O916" s="220">
        <f t="shared" si="143"/>
        <v>52</v>
      </c>
      <c r="P916" s="221">
        <f t="shared" si="144"/>
        <v>265.2</v>
      </c>
      <c r="Q916" s="217" t="str">
        <f>IFERROR(VLOOKUP(B916,'[4]Выполнение 1'!$B$7:$D$236,3,0),"-")</f>
        <v>-</v>
      </c>
      <c r="R916" s="178" t="str">
        <f t="shared" si="145"/>
        <v>-</v>
      </c>
      <c r="S916" s="177"/>
      <c r="T916" s="184">
        <f t="shared" si="146"/>
        <v>0</v>
      </c>
      <c r="U916" s="224">
        <v>0</v>
      </c>
      <c r="V916" s="241">
        <v>0</v>
      </c>
      <c r="W916" s="246" t="s">
        <v>5183</v>
      </c>
      <c r="X916" s="246" t="s">
        <v>5183</v>
      </c>
      <c r="Y916" s="247">
        <f t="shared" si="147"/>
        <v>0</v>
      </c>
      <c r="Z916" s="247">
        <f t="shared" si="148"/>
        <v>0</v>
      </c>
      <c r="AA916" s="227" t="str">
        <f>IFERROR(VLOOKUP(B916,[5]Поставка!$B$3:$AA$2063,26,0),"-")</f>
        <v>-</v>
      </c>
      <c r="AB916" s="229" t="str">
        <f>IFERROR(VLOOKUP(C916,'[6]Приложение №1'!$C$7:$F$124,4,0),"-")</f>
        <v>-</v>
      </c>
    </row>
    <row r="917" spans="1:28" s="207" customFormat="1" x14ac:dyDescent="0.25">
      <c r="A917" s="204" t="s">
        <v>1051</v>
      </c>
      <c r="B917" s="205" t="s">
        <v>2437</v>
      </c>
      <c r="C917" s="205" t="s">
        <v>2438</v>
      </c>
      <c r="D917" s="204">
        <v>48</v>
      </c>
      <c r="E917" s="206">
        <v>0.5</v>
      </c>
      <c r="F917" s="206">
        <v>24</v>
      </c>
      <c r="G917" s="173">
        <f>IFERROR(VLOOKUP(B917,'[1]ВОМ КГ-3 СОЭКС'!$C$3:$K$2063,9,0),"-")</f>
        <v>0</v>
      </c>
      <c r="H917" s="174">
        <f>IFERROR(VLOOKUP(B917,'[1]ВОМ КГ-3 СОЭКС'!$C$3:$L$2063,10,0),"-")</f>
        <v>0</v>
      </c>
      <c r="I917" s="175" t="str">
        <f>IFERROR(VLOOKUP(B917,[2]Отгрузки!$B$313:$C$510,2,0),"-")</f>
        <v>-</v>
      </c>
      <c r="J917" s="176" t="str">
        <f t="shared" si="149"/>
        <v>-</v>
      </c>
      <c r="K917" s="179" t="str">
        <f>IFERROR(VLOOKUP(B917,'[3]08.10.25'!$B$305:$C$502,2,0),"-")</f>
        <v>-</v>
      </c>
      <c r="L917" s="180" t="str">
        <f t="shared" si="140"/>
        <v>-</v>
      </c>
      <c r="M917" s="181" t="str">
        <f t="shared" si="141"/>
        <v>-</v>
      </c>
      <c r="N917" s="214" t="str">
        <f t="shared" si="142"/>
        <v>-</v>
      </c>
      <c r="O917" s="220">
        <f t="shared" si="143"/>
        <v>0</v>
      </c>
      <c r="P917" s="221">
        <f t="shared" si="144"/>
        <v>0</v>
      </c>
      <c r="Q917" s="217" t="str">
        <f>IFERROR(VLOOKUP(B917,'[4]Выполнение 1'!$B$7:$D$236,3,0),"-")</f>
        <v>-</v>
      </c>
      <c r="R917" s="178" t="str">
        <f t="shared" si="145"/>
        <v>-</v>
      </c>
      <c r="S917" s="177"/>
      <c r="T917" s="184">
        <f t="shared" si="146"/>
        <v>0</v>
      </c>
      <c r="U917" s="224">
        <v>48</v>
      </c>
      <c r="V917" s="241">
        <v>24</v>
      </c>
      <c r="W917" s="246">
        <v>48</v>
      </c>
      <c r="X917" s="246">
        <v>24</v>
      </c>
      <c r="Y917" s="247">
        <f t="shared" si="147"/>
        <v>0</v>
      </c>
      <c r="Z917" s="247">
        <f t="shared" si="148"/>
        <v>0</v>
      </c>
      <c r="AA917" s="227" t="str">
        <f>IFERROR(VLOOKUP(B917,[5]Поставка!$B$3:$AA$2063,26,0),"-")</f>
        <v>-</v>
      </c>
      <c r="AB917" s="229" t="str">
        <f>IFERROR(VLOOKUP(C917,'[6]Приложение №1'!$C$7:$F$124,4,0),"-")</f>
        <v>-</v>
      </c>
    </row>
    <row r="918" spans="1:28" s="207" customFormat="1" x14ac:dyDescent="0.25">
      <c r="A918" s="204" t="s">
        <v>1054</v>
      </c>
      <c r="B918" s="205" t="s">
        <v>2439</v>
      </c>
      <c r="C918" s="205" t="s">
        <v>2440</v>
      </c>
      <c r="D918" s="204">
        <v>55</v>
      </c>
      <c r="E918" s="206">
        <v>191.7</v>
      </c>
      <c r="F918" s="206">
        <v>10543.5</v>
      </c>
      <c r="G918" s="173">
        <f>IFERROR(VLOOKUP(B918,'[1]ВОМ КГ-3 СОЭКС'!$C$3:$K$2063,9,0),"-")</f>
        <v>0</v>
      </c>
      <c r="H918" s="174">
        <f>IFERROR(VLOOKUP(B918,'[1]ВОМ КГ-3 СОЭКС'!$C$3:$L$2063,10,0),"-")</f>
        <v>0</v>
      </c>
      <c r="I918" s="175" t="str">
        <f>IFERROR(VLOOKUP(B918,[2]Отгрузки!$B$313:$C$510,2,0),"-")</f>
        <v>-</v>
      </c>
      <c r="J918" s="176" t="str">
        <f t="shared" si="149"/>
        <v>-</v>
      </c>
      <c r="K918" s="179" t="str">
        <f>IFERROR(VLOOKUP(B918,'[3]08.10.25'!$B$305:$C$502,2,0),"-")</f>
        <v>-</v>
      </c>
      <c r="L918" s="180" t="str">
        <f t="shared" si="140"/>
        <v>-</v>
      </c>
      <c r="M918" s="181" t="str">
        <f t="shared" si="141"/>
        <v>-</v>
      </c>
      <c r="N918" s="214" t="str">
        <f t="shared" si="142"/>
        <v>-</v>
      </c>
      <c r="O918" s="220">
        <f t="shared" si="143"/>
        <v>0</v>
      </c>
      <c r="P918" s="221">
        <f t="shared" si="144"/>
        <v>0</v>
      </c>
      <c r="Q918" s="217" t="str">
        <f>IFERROR(VLOOKUP(B918,'[4]Выполнение 1'!$B$7:$D$236,3,0),"-")</f>
        <v>-</v>
      </c>
      <c r="R918" s="178" t="str">
        <f t="shared" si="145"/>
        <v>-</v>
      </c>
      <c r="S918" s="177"/>
      <c r="T918" s="184">
        <f t="shared" si="146"/>
        <v>0</v>
      </c>
      <c r="U918" s="224">
        <v>55</v>
      </c>
      <c r="V918" s="241">
        <v>10543.5</v>
      </c>
      <c r="W918" s="246">
        <v>55</v>
      </c>
      <c r="X918" s="246">
        <v>10543.5</v>
      </c>
      <c r="Y918" s="247">
        <f t="shared" si="147"/>
        <v>0</v>
      </c>
      <c r="Z918" s="247">
        <f t="shared" si="148"/>
        <v>0</v>
      </c>
      <c r="AA918" s="227" t="str">
        <f>IFERROR(VLOOKUP(B918,[5]Поставка!$B$3:$AA$2063,26,0),"-")</f>
        <v>-</v>
      </c>
      <c r="AB918" s="229" t="str">
        <f>IFERROR(VLOOKUP(C918,'[6]Приложение №1'!$C$7:$F$124,4,0),"-")</f>
        <v>-</v>
      </c>
    </row>
    <row r="919" spans="1:28" s="207" customFormat="1" x14ac:dyDescent="0.25">
      <c r="A919" s="204" t="s">
        <v>1057</v>
      </c>
      <c r="B919" s="205" t="s">
        <v>2441</v>
      </c>
      <c r="C919" s="205" t="s">
        <v>2442</v>
      </c>
      <c r="D919" s="204">
        <v>1</v>
      </c>
      <c r="E919" s="206">
        <v>191.7</v>
      </c>
      <c r="F919" s="206">
        <v>191.7</v>
      </c>
      <c r="G919" s="173">
        <f>IFERROR(VLOOKUP(B919,'[1]ВОМ КГ-3 СОЭКС'!$C$3:$K$2063,9,0),"-")</f>
        <v>0</v>
      </c>
      <c r="H919" s="174">
        <f>IFERROR(VLOOKUP(B919,'[1]ВОМ КГ-3 СОЭКС'!$C$3:$L$2063,10,0),"-")</f>
        <v>0</v>
      </c>
      <c r="I919" s="175" t="str">
        <f>IFERROR(VLOOKUP(B919,[2]Отгрузки!$B$313:$C$510,2,0),"-")</f>
        <v>-</v>
      </c>
      <c r="J919" s="176" t="str">
        <f t="shared" si="149"/>
        <v>-</v>
      </c>
      <c r="K919" s="179" t="str">
        <f>IFERROR(VLOOKUP(B919,'[3]08.10.25'!$B$305:$C$502,2,0),"-")</f>
        <v>-</v>
      </c>
      <c r="L919" s="180" t="str">
        <f t="shared" si="140"/>
        <v>-</v>
      </c>
      <c r="M919" s="181" t="str">
        <f t="shared" si="141"/>
        <v>-</v>
      </c>
      <c r="N919" s="214" t="str">
        <f t="shared" si="142"/>
        <v>-</v>
      </c>
      <c r="O919" s="220">
        <f t="shared" si="143"/>
        <v>0</v>
      </c>
      <c r="P919" s="221">
        <f t="shared" si="144"/>
        <v>0</v>
      </c>
      <c r="Q919" s="217" t="str">
        <f>IFERROR(VLOOKUP(B919,'[4]Выполнение 1'!$B$7:$D$236,3,0),"-")</f>
        <v>-</v>
      </c>
      <c r="R919" s="178" t="str">
        <f t="shared" si="145"/>
        <v>-</v>
      </c>
      <c r="S919" s="177"/>
      <c r="T919" s="184">
        <f t="shared" si="146"/>
        <v>0</v>
      </c>
      <c r="U919" s="224">
        <v>1</v>
      </c>
      <c r="V919" s="241">
        <v>191.7</v>
      </c>
      <c r="W919" s="246">
        <v>1</v>
      </c>
      <c r="X919" s="246">
        <v>191.7</v>
      </c>
      <c r="Y919" s="247">
        <f t="shared" si="147"/>
        <v>0</v>
      </c>
      <c r="Z919" s="247">
        <f t="shared" si="148"/>
        <v>0</v>
      </c>
      <c r="AA919" s="227" t="str">
        <f>IFERROR(VLOOKUP(B919,[5]Поставка!$B$3:$AA$2063,26,0),"-")</f>
        <v>-</v>
      </c>
      <c r="AB919" s="229" t="str">
        <f>IFERROR(VLOOKUP(C919,'[6]Приложение №1'!$C$7:$F$124,4,0),"-")</f>
        <v>-</v>
      </c>
    </row>
    <row r="920" spans="1:28" s="207" customFormat="1" x14ac:dyDescent="0.25">
      <c r="A920" s="204" t="s">
        <v>1060</v>
      </c>
      <c r="B920" s="205" t="s">
        <v>2443</v>
      </c>
      <c r="C920" s="205" t="s">
        <v>2444</v>
      </c>
      <c r="D920" s="204">
        <v>24</v>
      </c>
      <c r="E920" s="206">
        <v>324.60000000000002</v>
      </c>
      <c r="F920" s="206">
        <v>7790.4</v>
      </c>
      <c r="G920" s="173">
        <f>IFERROR(VLOOKUP(B920,'[1]ВОМ КГ-3 СОЭКС'!$C$3:$K$2063,9,0),"-")</f>
        <v>24</v>
      </c>
      <c r="H920" s="174">
        <f>IFERROR(VLOOKUP(B920,'[1]ВОМ КГ-3 СОЭКС'!$C$3:$L$2063,10,0),"-")</f>
        <v>7790.4000000000005</v>
      </c>
      <c r="I920" s="175" t="str">
        <f>IFERROR(VLOOKUP(B920,[2]Отгрузки!$B$313:$C$510,2,0),"-")</f>
        <v>-</v>
      </c>
      <c r="J920" s="176" t="str">
        <f t="shared" si="149"/>
        <v>-</v>
      </c>
      <c r="K920" s="179" t="str">
        <f>IFERROR(VLOOKUP(B920,'[3]08.10.25'!$B$305:$C$502,2,0),"-")</f>
        <v>-</v>
      </c>
      <c r="L920" s="180" t="str">
        <f t="shared" si="140"/>
        <v>-</v>
      </c>
      <c r="M920" s="181" t="str">
        <f t="shared" si="141"/>
        <v>-</v>
      </c>
      <c r="N920" s="214" t="str">
        <f t="shared" si="142"/>
        <v>-</v>
      </c>
      <c r="O920" s="220">
        <f t="shared" si="143"/>
        <v>24</v>
      </c>
      <c r="P920" s="221">
        <f t="shared" si="144"/>
        <v>7790.4000000000005</v>
      </c>
      <c r="Q920" s="217" t="str">
        <f>IFERROR(VLOOKUP(B920,'[4]Выполнение 1'!$B$7:$D$236,3,0),"-")</f>
        <v>-</v>
      </c>
      <c r="R920" s="178" t="str">
        <f t="shared" si="145"/>
        <v>-</v>
      </c>
      <c r="S920" s="177"/>
      <c r="T920" s="184">
        <f t="shared" si="146"/>
        <v>0</v>
      </c>
      <c r="U920" s="224">
        <v>0</v>
      </c>
      <c r="V920" s="243">
        <v>0</v>
      </c>
      <c r="W920" s="246" t="s">
        <v>5183</v>
      </c>
      <c r="X920" s="246" t="s">
        <v>5183</v>
      </c>
      <c r="Y920" s="247">
        <f t="shared" si="147"/>
        <v>0</v>
      </c>
      <c r="Z920" s="247">
        <f t="shared" si="148"/>
        <v>0</v>
      </c>
      <c r="AA920" s="227" t="str">
        <f>IFERROR(VLOOKUP(B920,[5]Поставка!$B$3:$AA$2063,26,0),"-")</f>
        <v>-</v>
      </c>
      <c r="AB920" s="229" t="str">
        <f>IFERROR(VLOOKUP(C920,'[6]Приложение №1'!$C$7:$F$124,4,0),"-")</f>
        <v>-</v>
      </c>
    </row>
    <row r="921" spans="1:28" s="207" customFormat="1" x14ac:dyDescent="0.25">
      <c r="A921" s="204" t="s">
        <v>1063</v>
      </c>
      <c r="B921" s="205" t="s">
        <v>2445</v>
      </c>
      <c r="C921" s="205" t="s">
        <v>2446</v>
      </c>
      <c r="D921" s="204">
        <v>2</v>
      </c>
      <c r="E921" s="206">
        <v>566</v>
      </c>
      <c r="F921" s="206">
        <v>1132</v>
      </c>
      <c r="G921" s="173">
        <f>IFERROR(VLOOKUP(B921,'[1]ВОМ КГ-3 СОЭКС'!$C$3:$K$2063,9,0),"-")</f>
        <v>0</v>
      </c>
      <c r="H921" s="174">
        <f>IFERROR(VLOOKUP(B921,'[1]ВОМ КГ-3 СОЭКС'!$C$3:$L$2063,10,0),"-")</f>
        <v>0</v>
      </c>
      <c r="I921" s="175" t="str">
        <f>IFERROR(VLOOKUP(B921,[2]Отгрузки!$B$313:$C$510,2,0),"-")</f>
        <v>-</v>
      </c>
      <c r="J921" s="176" t="str">
        <f t="shared" si="149"/>
        <v>-</v>
      </c>
      <c r="K921" s="179" t="str">
        <f>IFERROR(VLOOKUP(B921,'[3]08.10.25'!$B$305:$C$502,2,0),"-")</f>
        <v>-</v>
      </c>
      <c r="L921" s="180" t="str">
        <f t="shared" si="140"/>
        <v>-</v>
      </c>
      <c r="M921" s="181" t="str">
        <f t="shared" si="141"/>
        <v>-</v>
      </c>
      <c r="N921" s="214" t="str">
        <f t="shared" si="142"/>
        <v>-</v>
      </c>
      <c r="O921" s="220">
        <f t="shared" si="143"/>
        <v>0</v>
      </c>
      <c r="P921" s="221">
        <f t="shared" si="144"/>
        <v>0</v>
      </c>
      <c r="Q921" s="217" t="str">
        <f>IFERROR(VLOOKUP(B921,'[4]Выполнение 1'!$B$7:$D$236,3,0),"-")</f>
        <v>-</v>
      </c>
      <c r="R921" s="178" t="str">
        <f t="shared" si="145"/>
        <v>-</v>
      </c>
      <c r="S921" s="177"/>
      <c r="T921" s="184">
        <f t="shared" si="146"/>
        <v>0</v>
      </c>
      <c r="U921" s="224">
        <v>2</v>
      </c>
      <c r="V921" s="241">
        <v>1132</v>
      </c>
      <c r="W921" s="246">
        <v>2</v>
      </c>
      <c r="X921" s="246">
        <v>1132</v>
      </c>
      <c r="Y921" s="247">
        <f t="shared" si="147"/>
        <v>0</v>
      </c>
      <c r="Z921" s="247">
        <f t="shared" si="148"/>
        <v>0</v>
      </c>
      <c r="AA921" s="227" t="str">
        <f>IFERROR(VLOOKUP(B921,[5]Поставка!$B$3:$AA$2063,26,0),"-")</f>
        <v>-</v>
      </c>
      <c r="AB921" s="229" t="str">
        <f>IFERROR(VLOOKUP(C921,'[6]Приложение №1'!$C$7:$F$124,4,0),"-")</f>
        <v>-</v>
      </c>
    </row>
    <row r="922" spans="1:28" s="207" customFormat="1" x14ac:dyDescent="0.25">
      <c r="A922" s="204" t="s">
        <v>1066</v>
      </c>
      <c r="B922" s="205" t="s">
        <v>2447</v>
      </c>
      <c r="C922" s="205" t="s">
        <v>2448</v>
      </c>
      <c r="D922" s="204">
        <v>16</v>
      </c>
      <c r="E922" s="206">
        <v>515.5</v>
      </c>
      <c r="F922" s="206">
        <v>8248</v>
      </c>
      <c r="G922" s="173">
        <f>IFERROR(VLOOKUP(B922,'[1]ВОМ КГ-3 СОЭКС'!$C$3:$K$2063,9,0),"-")</f>
        <v>0</v>
      </c>
      <c r="H922" s="174">
        <f>IFERROR(VLOOKUP(B922,'[1]ВОМ КГ-3 СОЭКС'!$C$3:$L$2063,10,0),"-")</f>
        <v>0</v>
      </c>
      <c r="I922" s="175" t="str">
        <f>IFERROR(VLOOKUP(B922,[2]Отгрузки!$B$313:$C$510,2,0),"-")</f>
        <v>-</v>
      </c>
      <c r="J922" s="176" t="str">
        <f t="shared" si="149"/>
        <v>-</v>
      </c>
      <c r="K922" s="179" t="str">
        <f>IFERROR(VLOOKUP(B922,'[3]08.10.25'!$B$305:$C$502,2,0),"-")</f>
        <v>-</v>
      </c>
      <c r="L922" s="180" t="str">
        <f t="shared" si="140"/>
        <v>-</v>
      </c>
      <c r="M922" s="181" t="str">
        <f t="shared" si="141"/>
        <v>-</v>
      </c>
      <c r="N922" s="214" t="str">
        <f t="shared" si="142"/>
        <v>-</v>
      </c>
      <c r="O922" s="220">
        <f t="shared" si="143"/>
        <v>0</v>
      </c>
      <c r="P922" s="221">
        <f t="shared" si="144"/>
        <v>0</v>
      </c>
      <c r="Q922" s="217" t="str">
        <f>IFERROR(VLOOKUP(B922,'[4]Выполнение 1'!$B$7:$D$236,3,0),"-")</f>
        <v>-</v>
      </c>
      <c r="R922" s="178" t="str">
        <f t="shared" si="145"/>
        <v>-</v>
      </c>
      <c r="S922" s="177"/>
      <c r="T922" s="184">
        <f t="shared" si="146"/>
        <v>0</v>
      </c>
      <c r="U922" s="224">
        <v>16</v>
      </c>
      <c r="V922" s="241">
        <v>8248</v>
      </c>
      <c r="W922" s="246">
        <v>16</v>
      </c>
      <c r="X922" s="246">
        <v>8248</v>
      </c>
      <c r="Y922" s="247">
        <f t="shared" si="147"/>
        <v>0</v>
      </c>
      <c r="Z922" s="247">
        <f t="shared" si="148"/>
        <v>0</v>
      </c>
      <c r="AA922" s="227" t="str">
        <f>IFERROR(VLOOKUP(B922,[5]Поставка!$B$3:$AA$2063,26,0),"-")</f>
        <v>-</v>
      </c>
      <c r="AB922" s="229" t="str">
        <f>IFERROR(VLOOKUP(C922,'[6]Приложение №1'!$C$7:$F$124,4,0),"-")</f>
        <v>-</v>
      </c>
    </row>
    <row r="923" spans="1:28" s="207" customFormat="1" x14ac:dyDescent="0.25">
      <c r="A923" s="204" t="s">
        <v>1069</v>
      </c>
      <c r="B923" s="205" t="s">
        <v>2449</v>
      </c>
      <c r="C923" s="205" t="s">
        <v>2450</v>
      </c>
      <c r="D923" s="204">
        <v>2</v>
      </c>
      <c r="E923" s="206">
        <v>600</v>
      </c>
      <c r="F923" s="206">
        <v>1200</v>
      </c>
      <c r="G923" s="173">
        <f>IFERROR(VLOOKUP(B923,'[1]ВОМ КГ-3 СОЭКС'!$C$3:$K$2063,9,0),"-")</f>
        <v>0</v>
      </c>
      <c r="H923" s="174">
        <f>IFERROR(VLOOKUP(B923,'[1]ВОМ КГ-3 СОЭКС'!$C$3:$L$2063,10,0),"-")</f>
        <v>0</v>
      </c>
      <c r="I923" s="175" t="str">
        <f>IFERROR(VLOOKUP(B923,[2]Отгрузки!$B$313:$C$510,2,0),"-")</f>
        <v>-</v>
      </c>
      <c r="J923" s="176" t="str">
        <f t="shared" si="149"/>
        <v>-</v>
      </c>
      <c r="K923" s="179" t="str">
        <f>IFERROR(VLOOKUP(B923,'[3]08.10.25'!$B$305:$C$502,2,0),"-")</f>
        <v>-</v>
      </c>
      <c r="L923" s="180" t="str">
        <f t="shared" si="140"/>
        <v>-</v>
      </c>
      <c r="M923" s="181" t="str">
        <f t="shared" si="141"/>
        <v>-</v>
      </c>
      <c r="N923" s="214" t="str">
        <f t="shared" si="142"/>
        <v>-</v>
      </c>
      <c r="O923" s="220">
        <f t="shared" si="143"/>
        <v>0</v>
      </c>
      <c r="P923" s="221">
        <f t="shared" si="144"/>
        <v>0</v>
      </c>
      <c r="Q923" s="217" t="str">
        <f>IFERROR(VLOOKUP(B923,'[4]Выполнение 1'!$B$7:$D$236,3,0),"-")</f>
        <v>-</v>
      </c>
      <c r="R923" s="178" t="str">
        <f t="shared" si="145"/>
        <v>-</v>
      </c>
      <c r="S923" s="177"/>
      <c r="T923" s="184">
        <f t="shared" si="146"/>
        <v>0</v>
      </c>
      <c r="U923" s="224">
        <v>2</v>
      </c>
      <c r="V923" s="241">
        <v>1200</v>
      </c>
      <c r="W923" s="246">
        <v>2</v>
      </c>
      <c r="X923" s="246">
        <v>1200</v>
      </c>
      <c r="Y923" s="247">
        <f t="shared" si="147"/>
        <v>0</v>
      </c>
      <c r="Z923" s="247">
        <f t="shared" si="148"/>
        <v>0</v>
      </c>
      <c r="AA923" s="227" t="str">
        <f>IFERROR(VLOOKUP(B923,[5]Поставка!$B$3:$AA$2063,26,0),"-")</f>
        <v>-</v>
      </c>
      <c r="AB923" s="229" t="str">
        <f>IFERROR(VLOOKUP(C923,'[6]Приложение №1'!$C$7:$F$124,4,0),"-")</f>
        <v>-</v>
      </c>
    </row>
    <row r="924" spans="1:28" s="207" customFormat="1" x14ac:dyDescent="0.25">
      <c r="A924" s="204" t="s">
        <v>1072</v>
      </c>
      <c r="B924" s="205" t="s">
        <v>2451</v>
      </c>
      <c r="C924" s="205" t="s">
        <v>2452</v>
      </c>
      <c r="D924" s="204">
        <v>25</v>
      </c>
      <c r="E924" s="206">
        <v>266</v>
      </c>
      <c r="F924" s="206">
        <v>6650</v>
      </c>
      <c r="G924" s="173">
        <f>IFERROR(VLOOKUP(B924,'[1]ВОМ КГ-3 СОЭКС'!$C$3:$K$2063,9,0),"-")</f>
        <v>0</v>
      </c>
      <c r="H924" s="174">
        <f>IFERROR(VLOOKUP(B924,'[1]ВОМ КГ-3 СОЭКС'!$C$3:$L$2063,10,0),"-")</f>
        <v>0</v>
      </c>
      <c r="I924" s="175" t="str">
        <f>IFERROR(VLOOKUP(B924,[2]Отгрузки!$B$313:$C$510,2,0),"-")</f>
        <v>-</v>
      </c>
      <c r="J924" s="176" t="str">
        <f t="shared" si="149"/>
        <v>-</v>
      </c>
      <c r="K924" s="179" t="str">
        <f>IFERROR(VLOOKUP(B924,'[3]08.10.25'!$B$305:$C$502,2,0),"-")</f>
        <v>-</v>
      </c>
      <c r="L924" s="180" t="str">
        <f t="shared" si="140"/>
        <v>-</v>
      </c>
      <c r="M924" s="181" t="str">
        <f t="shared" si="141"/>
        <v>-</v>
      </c>
      <c r="N924" s="214" t="str">
        <f t="shared" si="142"/>
        <v>-</v>
      </c>
      <c r="O924" s="220">
        <f t="shared" si="143"/>
        <v>0</v>
      </c>
      <c r="P924" s="221">
        <f t="shared" si="144"/>
        <v>0</v>
      </c>
      <c r="Q924" s="217" t="str">
        <f>IFERROR(VLOOKUP(B924,'[4]Выполнение 1'!$B$7:$D$236,3,0),"-")</f>
        <v>-</v>
      </c>
      <c r="R924" s="178" t="str">
        <f t="shared" si="145"/>
        <v>-</v>
      </c>
      <c r="S924" s="177"/>
      <c r="T924" s="184">
        <f t="shared" si="146"/>
        <v>0</v>
      </c>
      <c r="U924" s="224">
        <v>25</v>
      </c>
      <c r="V924" s="241">
        <v>6650</v>
      </c>
      <c r="W924" s="246">
        <v>25</v>
      </c>
      <c r="X924" s="246">
        <v>6650</v>
      </c>
      <c r="Y924" s="247">
        <f t="shared" si="147"/>
        <v>0</v>
      </c>
      <c r="Z924" s="247">
        <f t="shared" si="148"/>
        <v>0</v>
      </c>
      <c r="AA924" s="227" t="str">
        <f>IFERROR(VLOOKUP(B924,[5]Поставка!$B$3:$AA$2063,26,0),"-")</f>
        <v>-</v>
      </c>
      <c r="AB924" s="229" t="str">
        <f>IFERROR(VLOOKUP(C924,'[6]Приложение №1'!$C$7:$F$124,4,0),"-")</f>
        <v>-</v>
      </c>
    </row>
    <row r="925" spans="1:28" s="207" customFormat="1" x14ac:dyDescent="0.25">
      <c r="A925" s="204" t="s">
        <v>1075</v>
      </c>
      <c r="B925" s="205" t="s">
        <v>2453</v>
      </c>
      <c r="C925" s="205" t="s">
        <v>2454</v>
      </c>
      <c r="D925" s="204">
        <v>1</v>
      </c>
      <c r="E925" s="206">
        <v>266</v>
      </c>
      <c r="F925" s="206">
        <v>266</v>
      </c>
      <c r="G925" s="173">
        <f>IFERROR(VLOOKUP(B925,'[1]ВОМ КГ-3 СОЭКС'!$C$3:$K$2063,9,0),"-")</f>
        <v>0</v>
      </c>
      <c r="H925" s="174">
        <f>IFERROR(VLOOKUP(B925,'[1]ВОМ КГ-3 СОЭКС'!$C$3:$L$2063,10,0),"-")</f>
        <v>0</v>
      </c>
      <c r="I925" s="175" t="str">
        <f>IFERROR(VLOOKUP(B925,[2]Отгрузки!$B$313:$C$510,2,0),"-")</f>
        <v>-</v>
      </c>
      <c r="J925" s="176" t="str">
        <f t="shared" si="149"/>
        <v>-</v>
      </c>
      <c r="K925" s="179" t="str">
        <f>IFERROR(VLOOKUP(B925,'[3]08.10.25'!$B$305:$C$502,2,0),"-")</f>
        <v>-</v>
      </c>
      <c r="L925" s="180" t="str">
        <f t="shared" si="140"/>
        <v>-</v>
      </c>
      <c r="M925" s="181" t="str">
        <f t="shared" si="141"/>
        <v>-</v>
      </c>
      <c r="N925" s="214" t="str">
        <f t="shared" si="142"/>
        <v>-</v>
      </c>
      <c r="O925" s="220">
        <f t="shared" si="143"/>
        <v>0</v>
      </c>
      <c r="P925" s="221">
        <f t="shared" si="144"/>
        <v>0</v>
      </c>
      <c r="Q925" s="217" t="str">
        <f>IFERROR(VLOOKUP(B925,'[4]Выполнение 1'!$B$7:$D$236,3,0),"-")</f>
        <v>-</v>
      </c>
      <c r="R925" s="178" t="str">
        <f t="shared" si="145"/>
        <v>-</v>
      </c>
      <c r="S925" s="177"/>
      <c r="T925" s="184">
        <f t="shared" si="146"/>
        <v>0</v>
      </c>
      <c r="U925" s="224">
        <v>1</v>
      </c>
      <c r="V925" s="241">
        <v>266</v>
      </c>
      <c r="W925" s="246">
        <v>1</v>
      </c>
      <c r="X925" s="246">
        <v>266</v>
      </c>
      <c r="Y925" s="247">
        <f t="shared" si="147"/>
        <v>0</v>
      </c>
      <c r="Z925" s="247">
        <f t="shared" si="148"/>
        <v>0</v>
      </c>
      <c r="AA925" s="227" t="str">
        <f>IFERROR(VLOOKUP(B925,[5]Поставка!$B$3:$AA$2063,26,0),"-")</f>
        <v>-</v>
      </c>
      <c r="AB925" s="229" t="str">
        <f>IFERROR(VLOOKUP(C925,'[6]Приложение №1'!$C$7:$F$124,4,0),"-")</f>
        <v>-</v>
      </c>
    </row>
    <row r="926" spans="1:28" s="207" customFormat="1" x14ac:dyDescent="0.25">
      <c r="A926" s="204" t="s">
        <v>1078</v>
      </c>
      <c r="B926" s="205" t="s">
        <v>2455</v>
      </c>
      <c r="C926" s="205" t="s">
        <v>2456</v>
      </c>
      <c r="D926" s="204">
        <v>2</v>
      </c>
      <c r="E926" s="206">
        <v>281.39999999999998</v>
      </c>
      <c r="F926" s="206">
        <v>562.79999999999995</v>
      </c>
      <c r="G926" s="173">
        <f>IFERROR(VLOOKUP(B926,'[1]ВОМ КГ-3 СОЭКС'!$C$3:$K$2063,9,0),"-")</f>
        <v>0</v>
      </c>
      <c r="H926" s="174">
        <f>IFERROR(VLOOKUP(B926,'[1]ВОМ КГ-3 СОЭКС'!$C$3:$L$2063,10,0),"-")</f>
        <v>0</v>
      </c>
      <c r="I926" s="175" t="str">
        <f>IFERROR(VLOOKUP(B926,[2]Отгрузки!$B$313:$C$510,2,0),"-")</f>
        <v>-</v>
      </c>
      <c r="J926" s="176" t="str">
        <f t="shared" si="149"/>
        <v>-</v>
      </c>
      <c r="K926" s="179" t="str">
        <f>IFERROR(VLOOKUP(B926,'[3]08.10.25'!$B$305:$C$502,2,0),"-")</f>
        <v>-</v>
      </c>
      <c r="L926" s="180" t="str">
        <f t="shared" si="140"/>
        <v>-</v>
      </c>
      <c r="M926" s="181" t="str">
        <f t="shared" si="141"/>
        <v>-</v>
      </c>
      <c r="N926" s="214" t="str">
        <f t="shared" si="142"/>
        <v>-</v>
      </c>
      <c r="O926" s="220">
        <f t="shared" si="143"/>
        <v>0</v>
      </c>
      <c r="P926" s="221">
        <f t="shared" si="144"/>
        <v>0</v>
      </c>
      <c r="Q926" s="217" t="str">
        <f>IFERROR(VLOOKUP(B926,'[4]Выполнение 1'!$B$7:$D$236,3,0),"-")</f>
        <v>-</v>
      </c>
      <c r="R926" s="178" t="str">
        <f t="shared" si="145"/>
        <v>-</v>
      </c>
      <c r="S926" s="177"/>
      <c r="T926" s="184">
        <f t="shared" si="146"/>
        <v>0</v>
      </c>
      <c r="U926" s="224">
        <v>2</v>
      </c>
      <c r="V926" s="241">
        <v>562.79999999999995</v>
      </c>
      <c r="W926" s="246">
        <v>2</v>
      </c>
      <c r="X926" s="246">
        <v>562.79999999999995</v>
      </c>
      <c r="Y926" s="247">
        <f t="shared" si="147"/>
        <v>0</v>
      </c>
      <c r="Z926" s="247">
        <f t="shared" si="148"/>
        <v>0</v>
      </c>
      <c r="AA926" s="227" t="str">
        <f>IFERROR(VLOOKUP(B926,[5]Поставка!$B$3:$AA$2063,26,0),"-")</f>
        <v>-</v>
      </c>
      <c r="AB926" s="229" t="str">
        <f>IFERROR(VLOOKUP(C926,'[6]Приложение №1'!$C$7:$F$124,4,0),"-")</f>
        <v>-</v>
      </c>
    </row>
    <row r="927" spans="1:28" s="207" customFormat="1" x14ac:dyDescent="0.25">
      <c r="A927" s="204" t="s">
        <v>1081</v>
      </c>
      <c r="B927" s="205" t="s">
        <v>2457</v>
      </c>
      <c r="C927" s="205" t="s">
        <v>2458</v>
      </c>
      <c r="D927" s="204">
        <v>1</v>
      </c>
      <c r="E927" s="206">
        <v>325.39999999999998</v>
      </c>
      <c r="F927" s="206">
        <v>325.39999999999998</v>
      </c>
      <c r="G927" s="173">
        <f>IFERROR(VLOOKUP(B927,'[1]ВОМ КГ-3 СОЭКС'!$C$3:$K$2063,9,0),"-")</f>
        <v>1</v>
      </c>
      <c r="H927" s="174">
        <f>IFERROR(VLOOKUP(B927,'[1]ВОМ КГ-3 СОЭКС'!$C$3:$L$2063,10,0),"-")</f>
        <v>325.39999999999998</v>
      </c>
      <c r="I927" s="175" t="str">
        <f>IFERROR(VLOOKUP(B927,[2]Отгрузки!$B$313:$C$510,2,0),"-")</f>
        <v>-</v>
      </c>
      <c r="J927" s="176" t="str">
        <f t="shared" si="149"/>
        <v>-</v>
      </c>
      <c r="K927" s="179" t="str">
        <f>IFERROR(VLOOKUP(B927,'[3]08.10.25'!$B$305:$C$502,2,0),"-")</f>
        <v>-</v>
      </c>
      <c r="L927" s="180" t="str">
        <f t="shared" si="140"/>
        <v>-</v>
      </c>
      <c r="M927" s="181" t="str">
        <f t="shared" si="141"/>
        <v>-</v>
      </c>
      <c r="N927" s="214" t="str">
        <f t="shared" si="142"/>
        <v>-</v>
      </c>
      <c r="O927" s="220">
        <f t="shared" si="143"/>
        <v>1</v>
      </c>
      <c r="P927" s="221">
        <f t="shared" si="144"/>
        <v>325.39999999999998</v>
      </c>
      <c r="Q927" s="217" t="str">
        <f>IFERROR(VLOOKUP(B927,'[4]Выполнение 1'!$B$7:$D$236,3,0),"-")</f>
        <v>-</v>
      </c>
      <c r="R927" s="178" t="str">
        <f t="shared" si="145"/>
        <v>-</v>
      </c>
      <c r="S927" s="177"/>
      <c r="T927" s="184">
        <f t="shared" si="146"/>
        <v>0</v>
      </c>
      <c r="U927" s="224">
        <v>0</v>
      </c>
      <c r="V927" s="241">
        <v>0</v>
      </c>
      <c r="W927" s="246" t="s">
        <v>5183</v>
      </c>
      <c r="X927" s="246" t="s">
        <v>5183</v>
      </c>
      <c r="Y927" s="247">
        <f t="shared" si="147"/>
        <v>0</v>
      </c>
      <c r="Z927" s="247">
        <f t="shared" si="148"/>
        <v>0</v>
      </c>
      <c r="AA927" s="227" t="str">
        <f>IFERROR(VLOOKUP(B927,[5]Поставка!$B$3:$AA$2063,26,0),"-")</f>
        <v>-</v>
      </c>
      <c r="AB927" s="229" t="str">
        <f>IFERROR(VLOOKUP(C927,'[6]Приложение №1'!$C$7:$F$124,4,0),"-")</f>
        <v>-</v>
      </c>
    </row>
    <row r="928" spans="1:28" s="207" customFormat="1" x14ac:dyDescent="0.25">
      <c r="A928" s="204" t="s">
        <v>1084</v>
      </c>
      <c r="B928" s="205" t="s">
        <v>2459</v>
      </c>
      <c r="C928" s="205" t="s">
        <v>2460</v>
      </c>
      <c r="D928" s="204">
        <v>1</v>
      </c>
      <c r="E928" s="206">
        <v>274.60000000000002</v>
      </c>
      <c r="F928" s="206">
        <v>274.60000000000002</v>
      </c>
      <c r="G928" s="173">
        <f>IFERROR(VLOOKUP(B928,'[1]ВОМ КГ-3 СОЭКС'!$C$3:$K$2063,9,0),"-")</f>
        <v>1</v>
      </c>
      <c r="H928" s="174">
        <f>IFERROR(VLOOKUP(B928,'[1]ВОМ КГ-3 СОЭКС'!$C$3:$L$2063,10,0),"-")</f>
        <v>274.60000000000002</v>
      </c>
      <c r="I928" s="175" t="str">
        <f>IFERROR(VLOOKUP(B928,[2]Отгрузки!$B$313:$C$510,2,0),"-")</f>
        <v>-</v>
      </c>
      <c r="J928" s="176" t="str">
        <f t="shared" si="149"/>
        <v>-</v>
      </c>
      <c r="K928" s="179" t="str">
        <f>IFERROR(VLOOKUP(B928,'[3]08.10.25'!$B$305:$C$502,2,0),"-")</f>
        <v>-</v>
      </c>
      <c r="L928" s="180" t="str">
        <f t="shared" si="140"/>
        <v>-</v>
      </c>
      <c r="M928" s="181" t="str">
        <f t="shared" si="141"/>
        <v>-</v>
      </c>
      <c r="N928" s="214" t="str">
        <f t="shared" si="142"/>
        <v>-</v>
      </c>
      <c r="O928" s="220">
        <f t="shared" si="143"/>
        <v>1</v>
      </c>
      <c r="P928" s="221">
        <f t="shared" si="144"/>
        <v>274.60000000000002</v>
      </c>
      <c r="Q928" s="217" t="str">
        <f>IFERROR(VLOOKUP(B928,'[4]Выполнение 1'!$B$7:$D$236,3,0),"-")</f>
        <v>-</v>
      </c>
      <c r="R928" s="178" t="str">
        <f t="shared" si="145"/>
        <v>-</v>
      </c>
      <c r="S928" s="177"/>
      <c r="T928" s="184">
        <f t="shared" si="146"/>
        <v>0</v>
      </c>
      <c r="U928" s="224">
        <v>0</v>
      </c>
      <c r="V928" s="241">
        <v>0</v>
      </c>
      <c r="W928" s="246" t="s">
        <v>5183</v>
      </c>
      <c r="X928" s="246" t="s">
        <v>5183</v>
      </c>
      <c r="Y928" s="247">
        <f t="shared" si="147"/>
        <v>0</v>
      </c>
      <c r="Z928" s="247">
        <f t="shared" si="148"/>
        <v>0</v>
      </c>
      <c r="AA928" s="227" t="str">
        <f>IFERROR(VLOOKUP(B928,[5]Поставка!$B$3:$AA$2063,26,0),"-")</f>
        <v>-</v>
      </c>
      <c r="AB928" s="229" t="str">
        <f>IFERROR(VLOOKUP(C928,'[6]Приложение №1'!$C$7:$F$124,4,0),"-")</f>
        <v>-</v>
      </c>
    </row>
    <row r="929" spans="1:28" s="207" customFormat="1" x14ac:dyDescent="0.25">
      <c r="A929" s="204" t="s">
        <v>1087</v>
      </c>
      <c r="B929" s="205" t="s">
        <v>2461</v>
      </c>
      <c r="C929" s="205" t="s">
        <v>2462</v>
      </c>
      <c r="D929" s="204">
        <v>1</v>
      </c>
      <c r="E929" s="206">
        <v>274.60000000000002</v>
      </c>
      <c r="F929" s="206">
        <v>274.60000000000002</v>
      </c>
      <c r="G929" s="173">
        <f>IFERROR(VLOOKUP(B929,'[1]ВОМ КГ-3 СОЭКС'!$C$3:$K$2063,9,0),"-")</f>
        <v>1</v>
      </c>
      <c r="H929" s="174">
        <f>IFERROR(VLOOKUP(B929,'[1]ВОМ КГ-3 СОЭКС'!$C$3:$L$2063,10,0),"-")</f>
        <v>274.60000000000002</v>
      </c>
      <c r="I929" s="175" t="str">
        <f>IFERROR(VLOOKUP(B929,[2]Отгрузки!$B$313:$C$510,2,0),"-")</f>
        <v>-</v>
      </c>
      <c r="J929" s="176" t="str">
        <f t="shared" si="149"/>
        <v>-</v>
      </c>
      <c r="K929" s="179" t="str">
        <f>IFERROR(VLOOKUP(B929,'[3]08.10.25'!$B$305:$C$502,2,0),"-")</f>
        <v>-</v>
      </c>
      <c r="L929" s="180" t="str">
        <f t="shared" si="140"/>
        <v>-</v>
      </c>
      <c r="M929" s="181" t="str">
        <f t="shared" si="141"/>
        <v>-</v>
      </c>
      <c r="N929" s="214" t="str">
        <f t="shared" si="142"/>
        <v>-</v>
      </c>
      <c r="O929" s="220">
        <f t="shared" si="143"/>
        <v>1</v>
      </c>
      <c r="P929" s="221">
        <f t="shared" si="144"/>
        <v>274.60000000000002</v>
      </c>
      <c r="Q929" s="217" t="str">
        <f>IFERROR(VLOOKUP(B929,'[4]Выполнение 1'!$B$7:$D$236,3,0),"-")</f>
        <v>-</v>
      </c>
      <c r="R929" s="178" t="str">
        <f t="shared" si="145"/>
        <v>-</v>
      </c>
      <c r="S929" s="177"/>
      <c r="T929" s="184">
        <f t="shared" si="146"/>
        <v>0</v>
      </c>
      <c r="U929" s="224">
        <v>0</v>
      </c>
      <c r="V929" s="241">
        <v>0</v>
      </c>
      <c r="W929" s="246" t="s">
        <v>5183</v>
      </c>
      <c r="X929" s="246" t="s">
        <v>5183</v>
      </c>
      <c r="Y929" s="247">
        <f t="shared" si="147"/>
        <v>0</v>
      </c>
      <c r="Z929" s="247">
        <f t="shared" si="148"/>
        <v>0</v>
      </c>
      <c r="AA929" s="227" t="str">
        <f>IFERROR(VLOOKUP(B929,[5]Поставка!$B$3:$AA$2063,26,0),"-")</f>
        <v>-</v>
      </c>
      <c r="AB929" s="229" t="str">
        <f>IFERROR(VLOOKUP(C929,'[6]Приложение №1'!$C$7:$F$124,4,0),"-")</f>
        <v>-</v>
      </c>
    </row>
    <row r="930" spans="1:28" s="207" customFormat="1" x14ac:dyDescent="0.25">
      <c r="A930" s="204" t="s">
        <v>1090</v>
      </c>
      <c r="B930" s="205" t="s">
        <v>2463</v>
      </c>
      <c r="C930" s="205" t="s">
        <v>2464</v>
      </c>
      <c r="D930" s="204">
        <v>1</v>
      </c>
      <c r="E930" s="206">
        <v>274.60000000000002</v>
      </c>
      <c r="F930" s="206">
        <v>274.60000000000002</v>
      </c>
      <c r="G930" s="173">
        <f>IFERROR(VLOOKUP(B930,'[1]ВОМ КГ-3 СОЭКС'!$C$3:$K$2063,9,0),"-")</f>
        <v>1</v>
      </c>
      <c r="H930" s="174">
        <f>IFERROR(VLOOKUP(B930,'[1]ВОМ КГ-3 СОЭКС'!$C$3:$L$2063,10,0),"-")</f>
        <v>274.60000000000002</v>
      </c>
      <c r="I930" s="175" t="str">
        <f>IFERROR(VLOOKUP(B930,[2]Отгрузки!$B$313:$C$510,2,0),"-")</f>
        <v>-</v>
      </c>
      <c r="J930" s="176" t="str">
        <f t="shared" si="149"/>
        <v>-</v>
      </c>
      <c r="K930" s="179" t="str">
        <f>IFERROR(VLOOKUP(B930,'[3]08.10.25'!$B$305:$C$502,2,0),"-")</f>
        <v>-</v>
      </c>
      <c r="L930" s="180" t="str">
        <f t="shared" si="140"/>
        <v>-</v>
      </c>
      <c r="M930" s="181" t="str">
        <f t="shared" si="141"/>
        <v>-</v>
      </c>
      <c r="N930" s="214" t="str">
        <f t="shared" si="142"/>
        <v>-</v>
      </c>
      <c r="O930" s="220">
        <f t="shared" si="143"/>
        <v>1</v>
      </c>
      <c r="P930" s="221">
        <f t="shared" si="144"/>
        <v>274.60000000000002</v>
      </c>
      <c r="Q930" s="217" t="str">
        <f>IFERROR(VLOOKUP(B930,'[4]Выполнение 1'!$B$7:$D$236,3,0),"-")</f>
        <v>-</v>
      </c>
      <c r="R930" s="178" t="str">
        <f t="shared" si="145"/>
        <v>-</v>
      </c>
      <c r="S930" s="177"/>
      <c r="T930" s="184">
        <f t="shared" si="146"/>
        <v>0</v>
      </c>
      <c r="U930" s="224">
        <v>0</v>
      </c>
      <c r="V930" s="241">
        <v>0</v>
      </c>
      <c r="W930" s="246" t="s">
        <v>5183</v>
      </c>
      <c r="X930" s="246" t="s">
        <v>5183</v>
      </c>
      <c r="Y930" s="247">
        <f t="shared" si="147"/>
        <v>0</v>
      </c>
      <c r="Z930" s="247">
        <f t="shared" si="148"/>
        <v>0</v>
      </c>
      <c r="AA930" s="227" t="str">
        <f>IFERROR(VLOOKUP(B930,[5]Поставка!$B$3:$AA$2063,26,0),"-")</f>
        <v>-</v>
      </c>
      <c r="AB930" s="229" t="str">
        <f>IFERROR(VLOOKUP(C930,'[6]Приложение №1'!$C$7:$F$124,4,0),"-")</f>
        <v>-</v>
      </c>
    </row>
    <row r="931" spans="1:28" s="207" customFormat="1" x14ac:dyDescent="0.25">
      <c r="A931" s="204" t="s">
        <v>1093</v>
      </c>
      <c r="B931" s="205" t="s">
        <v>2465</v>
      </c>
      <c r="C931" s="205" t="s">
        <v>2466</v>
      </c>
      <c r="D931" s="204">
        <v>1</v>
      </c>
      <c r="E931" s="206">
        <v>274.60000000000002</v>
      </c>
      <c r="F931" s="206">
        <v>274.60000000000002</v>
      </c>
      <c r="G931" s="173">
        <f>IFERROR(VLOOKUP(B931,'[1]ВОМ КГ-3 СОЭКС'!$C$3:$K$2063,9,0),"-")</f>
        <v>1</v>
      </c>
      <c r="H931" s="174">
        <f>IFERROR(VLOOKUP(B931,'[1]ВОМ КГ-3 СОЭКС'!$C$3:$L$2063,10,0),"-")</f>
        <v>274.60000000000002</v>
      </c>
      <c r="I931" s="175" t="str">
        <f>IFERROR(VLOOKUP(B931,[2]Отгрузки!$B$313:$C$510,2,0),"-")</f>
        <v>-</v>
      </c>
      <c r="J931" s="176" t="str">
        <f t="shared" si="149"/>
        <v>-</v>
      </c>
      <c r="K931" s="179" t="str">
        <f>IFERROR(VLOOKUP(B931,'[3]08.10.25'!$B$305:$C$502,2,0),"-")</f>
        <v>-</v>
      </c>
      <c r="L931" s="180" t="str">
        <f t="shared" si="140"/>
        <v>-</v>
      </c>
      <c r="M931" s="181" t="str">
        <f t="shared" si="141"/>
        <v>-</v>
      </c>
      <c r="N931" s="214" t="str">
        <f t="shared" si="142"/>
        <v>-</v>
      </c>
      <c r="O931" s="220">
        <f t="shared" si="143"/>
        <v>1</v>
      </c>
      <c r="P931" s="221">
        <f t="shared" si="144"/>
        <v>274.60000000000002</v>
      </c>
      <c r="Q931" s="217" t="str">
        <f>IFERROR(VLOOKUP(B931,'[4]Выполнение 1'!$B$7:$D$236,3,0),"-")</f>
        <v>-</v>
      </c>
      <c r="R931" s="178" t="str">
        <f t="shared" si="145"/>
        <v>-</v>
      </c>
      <c r="S931" s="177"/>
      <c r="T931" s="184">
        <f t="shared" si="146"/>
        <v>0</v>
      </c>
      <c r="U931" s="224">
        <v>0</v>
      </c>
      <c r="V931" s="241">
        <v>0</v>
      </c>
      <c r="W931" s="246" t="s">
        <v>5183</v>
      </c>
      <c r="X931" s="246" t="s">
        <v>5183</v>
      </c>
      <c r="Y931" s="247">
        <f t="shared" si="147"/>
        <v>0</v>
      </c>
      <c r="Z931" s="247">
        <f t="shared" si="148"/>
        <v>0</v>
      </c>
      <c r="AA931" s="227" t="str">
        <f>IFERROR(VLOOKUP(B931,[5]Поставка!$B$3:$AA$2063,26,0),"-")</f>
        <v>-</v>
      </c>
      <c r="AB931" s="229" t="str">
        <f>IFERROR(VLOOKUP(C931,'[6]Приложение №1'!$C$7:$F$124,4,0),"-")</f>
        <v>-</v>
      </c>
    </row>
    <row r="932" spans="1:28" s="207" customFormat="1" x14ac:dyDescent="0.25">
      <c r="A932" s="204" t="s">
        <v>1096</v>
      </c>
      <c r="B932" s="205" t="s">
        <v>2467</v>
      </c>
      <c r="C932" s="205" t="s">
        <v>2468</v>
      </c>
      <c r="D932" s="204">
        <v>1</v>
      </c>
      <c r="E932" s="206">
        <v>274.89999999999998</v>
      </c>
      <c r="F932" s="206">
        <v>274.89999999999998</v>
      </c>
      <c r="G932" s="173">
        <f>IFERROR(VLOOKUP(B932,'[1]ВОМ КГ-3 СОЭКС'!$C$3:$K$2063,9,0),"-")</f>
        <v>1</v>
      </c>
      <c r="H932" s="174">
        <f>IFERROR(VLOOKUP(B932,'[1]ВОМ КГ-3 СОЭКС'!$C$3:$L$2063,10,0),"-")</f>
        <v>274.89999999999998</v>
      </c>
      <c r="I932" s="175" t="str">
        <f>IFERROR(VLOOKUP(B932,[2]Отгрузки!$B$313:$C$510,2,0),"-")</f>
        <v>-</v>
      </c>
      <c r="J932" s="176" t="str">
        <f t="shared" si="149"/>
        <v>-</v>
      </c>
      <c r="K932" s="179" t="str">
        <f>IFERROR(VLOOKUP(B932,'[3]08.10.25'!$B$305:$C$502,2,0),"-")</f>
        <v>-</v>
      </c>
      <c r="L932" s="180" t="str">
        <f t="shared" si="140"/>
        <v>-</v>
      </c>
      <c r="M932" s="181" t="str">
        <f t="shared" si="141"/>
        <v>-</v>
      </c>
      <c r="N932" s="214" t="str">
        <f t="shared" si="142"/>
        <v>-</v>
      </c>
      <c r="O932" s="220">
        <f t="shared" si="143"/>
        <v>1</v>
      </c>
      <c r="P932" s="221">
        <f t="shared" si="144"/>
        <v>274.89999999999998</v>
      </c>
      <c r="Q932" s="217" t="str">
        <f>IFERROR(VLOOKUP(B932,'[4]Выполнение 1'!$B$7:$D$236,3,0),"-")</f>
        <v>-</v>
      </c>
      <c r="R932" s="178" t="str">
        <f t="shared" si="145"/>
        <v>-</v>
      </c>
      <c r="S932" s="177"/>
      <c r="T932" s="184">
        <f t="shared" si="146"/>
        <v>0</v>
      </c>
      <c r="U932" s="224">
        <v>0</v>
      </c>
      <c r="V932" s="241">
        <v>0</v>
      </c>
      <c r="W932" s="246" t="s">
        <v>5183</v>
      </c>
      <c r="X932" s="246" t="s">
        <v>5183</v>
      </c>
      <c r="Y932" s="247">
        <f t="shared" si="147"/>
        <v>0</v>
      </c>
      <c r="Z932" s="247">
        <f t="shared" si="148"/>
        <v>0</v>
      </c>
      <c r="AA932" s="227" t="str">
        <f>IFERROR(VLOOKUP(B932,[5]Поставка!$B$3:$AA$2063,26,0),"-")</f>
        <v>-</v>
      </c>
      <c r="AB932" s="229" t="str">
        <f>IFERROR(VLOOKUP(C932,'[6]Приложение №1'!$C$7:$F$124,4,0),"-")</f>
        <v>-</v>
      </c>
    </row>
    <row r="933" spans="1:28" s="207" customFormat="1" x14ac:dyDescent="0.25">
      <c r="A933" s="204" t="s">
        <v>1099</v>
      </c>
      <c r="B933" s="205" t="s">
        <v>2469</v>
      </c>
      <c r="C933" s="205" t="s">
        <v>2470</v>
      </c>
      <c r="D933" s="204">
        <v>1</v>
      </c>
      <c r="E933" s="206">
        <v>273.60000000000002</v>
      </c>
      <c r="F933" s="206">
        <v>273.60000000000002</v>
      </c>
      <c r="G933" s="173">
        <f>IFERROR(VLOOKUP(B933,'[1]ВОМ КГ-3 СОЭКС'!$C$3:$K$2063,9,0),"-")</f>
        <v>1</v>
      </c>
      <c r="H933" s="174">
        <f>IFERROR(VLOOKUP(B933,'[1]ВОМ КГ-3 СОЭКС'!$C$3:$L$2063,10,0),"-")</f>
        <v>273.60000000000002</v>
      </c>
      <c r="I933" s="175" t="str">
        <f>IFERROR(VLOOKUP(B933,[2]Отгрузки!$B$313:$C$510,2,0),"-")</f>
        <v>-</v>
      </c>
      <c r="J933" s="176" t="str">
        <f t="shared" si="149"/>
        <v>-</v>
      </c>
      <c r="K933" s="179" t="str">
        <f>IFERROR(VLOOKUP(B933,'[3]08.10.25'!$B$305:$C$502,2,0),"-")</f>
        <v>-</v>
      </c>
      <c r="L933" s="180" t="str">
        <f t="shared" si="140"/>
        <v>-</v>
      </c>
      <c r="M933" s="181" t="str">
        <f t="shared" si="141"/>
        <v>-</v>
      </c>
      <c r="N933" s="214" t="str">
        <f t="shared" si="142"/>
        <v>-</v>
      </c>
      <c r="O933" s="220">
        <f t="shared" si="143"/>
        <v>1</v>
      </c>
      <c r="P933" s="221">
        <f t="shared" si="144"/>
        <v>273.60000000000002</v>
      </c>
      <c r="Q933" s="217" t="str">
        <f>IFERROR(VLOOKUP(B933,'[4]Выполнение 1'!$B$7:$D$236,3,0),"-")</f>
        <v>-</v>
      </c>
      <c r="R933" s="178" t="str">
        <f t="shared" si="145"/>
        <v>-</v>
      </c>
      <c r="S933" s="177"/>
      <c r="T933" s="184">
        <f t="shared" si="146"/>
        <v>0</v>
      </c>
      <c r="U933" s="224">
        <v>0</v>
      </c>
      <c r="V933" s="241">
        <v>0</v>
      </c>
      <c r="W933" s="246" t="s">
        <v>5183</v>
      </c>
      <c r="X933" s="246" t="s">
        <v>5183</v>
      </c>
      <c r="Y933" s="247">
        <f t="shared" si="147"/>
        <v>0</v>
      </c>
      <c r="Z933" s="247">
        <f t="shared" si="148"/>
        <v>0</v>
      </c>
      <c r="AA933" s="227" t="str">
        <f>IFERROR(VLOOKUP(B933,[5]Поставка!$B$3:$AA$2063,26,0),"-")</f>
        <v>-</v>
      </c>
      <c r="AB933" s="229" t="str">
        <f>IFERROR(VLOOKUP(C933,'[6]Приложение №1'!$C$7:$F$124,4,0),"-")</f>
        <v>-</v>
      </c>
    </row>
    <row r="934" spans="1:28" s="207" customFormat="1" x14ac:dyDescent="0.25">
      <c r="A934" s="204" t="s">
        <v>1102</v>
      </c>
      <c r="B934" s="205" t="s">
        <v>2471</v>
      </c>
      <c r="C934" s="205" t="s">
        <v>2472</v>
      </c>
      <c r="D934" s="204">
        <v>1</v>
      </c>
      <c r="E934" s="206">
        <v>273.60000000000002</v>
      </c>
      <c r="F934" s="206">
        <v>273.60000000000002</v>
      </c>
      <c r="G934" s="173">
        <f>IFERROR(VLOOKUP(B934,'[1]ВОМ КГ-3 СОЭКС'!$C$3:$K$2063,9,0),"-")</f>
        <v>1</v>
      </c>
      <c r="H934" s="174">
        <f>IFERROR(VLOOKUP(B934,'[1]ВОМ КГ-3 СОЭКС'!$C$3:$L$2063,10,0),"-")</f>
        <v>273.60000000000002</v>
      </c>
      <c r="I934" s="175" t="str">
        <f>IFERROR(VLOOKUP(B934,[2]Отгрузки!$B$313:$C$510,2,0),"-")</f>
        <v>-</v>
      </c>
      <c r="J934" s="176" t="str">
        <f t="shared" si="149"/>
        <v>-</v>
      </c>
      <c r="K934" s="179" t="str">
        <f>IFERROR(VLOOKUP(B934,'[3]08.10.25'!$B$305:$C$502,2,0),"-")</f>
        <v>-</v>
      </c>
      <c r="L934" s="180" t="str">
        <f t="shared" si="140"/>
        <v>-</v>
      </c>
      <c r="M934" s="181" t="str">
        <f t="shared" si="141"/>
        <v>-</v>
      </c>
      <c r="N934" s="214" t="str">
        <f t="shared" si="142"/>
        <v>-</v>
      </c>
      <c r="O934" s="220">
        <f t="shared" si="143"/>
        <v>1</v>
      </c>
      <c r="P934" s="221">
        <f t="shared" si="144"/>
        <v>273.60000000000002</v>
      </c>
      <c r="Q934" s="217" t="str">
        <f>IFERROR(VLOOKUP(B934,'[4]Выполнение 1'!$B$7:$D$236,3,0),"-")</f>
        <v>-</v>
      </c>
      <c r="R934" s="178" t="str">
        <f t="shared" si="145"/>
        <v>-</v>
      </c>
      <c r="S934" s="177"/>
      <c r="T934" s="184">
        <f t="shared" si="146"/>
        <v>0</v>
      </c>
      <c r="U934" s="224">
        <v>0</v>
      </c>
      <c r="V934" s="241">
        <v>0</v>
      </c>
      <c r="W934" s="246" t="s">
        <v>5183</v>
      </c>
      <c r="X934" s="246" t="s">
        <v>5183</v>
      </c>
      <c r="Y934" s="247">
        <f t="shared" si="147"/>
        <v>0</v>
      </c>
      <c r="Z934" s="247">
        <f t="shared" si="148"/>
        <v>0</v>
      </c>
      <c r="AA934" s="227" t="str">
        <f>IFERROR(VLOOKUP(B934,[5]Поставка!$B$3:$AA$2063,26,0),"-")</f>
        <v>-</v>
      </c>
      <c r="AB934" s="229" t="str">
        <f>IFERROR(VLOOKUP(C934,'[6]Приложение №1'!$C$7:$F$124,4,0),"-")</f>
        <v>-</v>
      </c>
    </row>
    <row r="935" spans="1:28" s="207" customFormat="1" x14ac:dyDescent="0.25">
      <c r="A935" s="204" t="s">
        <v>1105</v>
      </c>
      <c r="B935" s="205" t="s">
        <v>2473</v>
      </c>
      <c r="C935" s="205" t="s">
        <v>2474</v>
      </c>
      <c r="D935" s="204">
        <v>1</v>
      </c>
      <c r="E935" s="206">
        <v>274.60000000000002</v>
      </c>
      <c r="F935" s="206">
        <v>274.60000000000002</v>
      </c>
      <c r="G935" s="173">
        <f>IFERROR(VLOOKUP(B935,'[1]ВОМ КГ-3 СОЭКС'!$C$3:$K$2063,9,0),"-")</f>
        <v>1</v>
      </c>
      <c r="H935" s="174">
        <f>IFERROR(VLOOKUP(B935,'[1]ВОМ КГ-3 СОЭКС'!$C$3:$L$2063,10,0),"-")</f>
        <v>274.60000000000002</v>
      </c>
      <c r="I935" s="175" t="str">
        <f>IFERROR(VLOOKUP(B935,[2]Отгрузки!$B$313:$C$510,2,0),"-")</f>
        <v>-</v>
      </c>
      <c r="J935" s="176" t="str">
        <f t="shared" si="149"/>
        <v>-</v>
      </c>
      <c r="K935" s="179" t="str">
        <f>IFERROR(VLOOKUP(B935,'[3]08.10.25'!$B$305:$C$502,2,0),"-")</f>
        <v>-</v>
      </c>
      <c r="L935" s="180" t="str">
        <f t="shared" si="140"/>
        <v>-</v>
      </c>
      <c r="M935" s="181" t="str">
        <f t="shared" si="141"/>
        <v>-</v>
      </c>
      <c r="N935" s="214" t="str">
        <f t="shared" si="142"/>
        <v>-</v>
      </c>
      <c r="O935" s="220">
        <f t="shared" si="143"/>
        <v>1</v>
      </c>
      <c r="P935" s="221">
        <f t="shared" si="144"/>
        <v>274.60000000000002</v>
      </c>
      <c r="Q935" s="217" t="str">
        <f>IFERROR(VLOOKUP(B935,'[4]Выполнение 1'!$B$7:$D$236,3,0),"-")</f>
        <v>-</v>
      </c>
      <c r="R935" s="178" t="str">
        <f t="shared" si="145"/>
        <v>-</v>
      </c>
      <c r="S935" s="177"/>
      <c r="T935" s="184">
        <f t="shared" si="146"/>
        <v>0</v>
      </c>
      <c r="U935" s="224">
        <v>0</v>
      </c>
      <c r="V935" s="241">
        <v>0</v>
      </c>
      <c r="W935" s="246" t="s">
        <v>5183</v>
      </c>
      <c r="X935" s="246" t="s">
        <v>5183</v>
      </c>
      <c r="Y935" s="247">
        <f t="shared" si="147"/>
        <v>0</v>
      </c>
      <c r="Z935" s="247">
        <f t="shared" si="148"/>
        <v>0</v>
      </c>
      <c r="AA935" s="227" t="str">
        <f>IFERROR(VLOOKUP(B935,[5]Поставка!$B$3:$AA$2063,26,0),"-")</f>
        <v>-</v>
      </c>
      <c r="AB935" s="229" t="str">
        <f>IFERROR(VLOOKUP(C935,'[6]Приложение №1'!$C$7:$F$124,4,0),"-")</f>
        <v>-</v>
      </c>
    </row>
    <row r="936" spans="1:28" s="207" customFormat="1" x14ac:dyDescent="0.25">
      <c r="A936" s="204" t="s">
        <v>1108</v>
      </c>
      <c r="B936" s="205" t="s">
        <v>2475</v>
      </c>
      <c r="C936" s="205" t="s">
        <v>2476</v>
      </c>
      <c r="D936" s="204">
        <v>1</v>
      </c>
      <c r="E936" s="206">
        <v>274.60000000000002</v>
      </c>
      <c r="F936" s="206">
        <v>274.60000000000002</v>
      </c>
      <c r="G936" s="173">
        <f>IFERROR(VLOOKUP(B936,'[1]ВОМ КГ-3 СОЭКС'!$C$3:$K$2063,9,0),"-")</f>
        <v>1</v>
      </c>
      <c r="H936" s="174">
        <f>IFERROR(VLOOKUP(B936,'[1]ВОМ КГ-3 СОЭКС'!$C$3:$L$2063,10,0),"-")</f>
        <v>274.60000000000002</v>
      </c>
      <c r="I936" s="175" t="str">
        <f>IFERROR(VLOOKUP(B936,[2]Отгрузки!$B$313:$C$510,2,0),"-")</f>
        <v>-</v>
      </c>
      <c r="J936" s="176" t="str">
        <f t="shared" si="149"/>
        <v>-</v>
      </c>
      <c r="K936" s="179" t="str">
        <f>IFERROR(VLOOKUP(B936,'[3]08.10.25'!$B$305:$C$502,2,0),"-")</f>
        <v>-</v>
      </c>
      <c r="L936" s="180" t="str">
        <f t="shared" si="140"/>
        <v>-</v>
      </c>
      <c r="M936" s="181" t="str">
        <f t="shared" si="141"/>
        <v>-</v>
      </c>
      <c r="N936" s="214" t="str">
        <f t="shared" si="142"/>
        <v>-</v>
      </c>
      <c r="O936" s="220">
        <f t="shared" si="143"/>
        <v>1</v>
      </c>
      <c r="P936" s="221">
        <f t="shared" si="144"/>
        <v>274.60000000000002</v>
      </c>
      <c r="Q936" s="217" t="str">
        <f>IFERROR(VLOOKUP(B936,'[4]Выполнение 1'!$B$7:$D$236,3,0),"-")</f>
        <v>-</v>
      </c>
      <c r="R936" s="178" t="str">
        <f t="shared" si="145"/>
        <v>-</v>
      </c>
      <c r="S936" s="177"/>
      <c r="T936" s="184">
        <f t="shared" si="146"/>
        <v>0</v>
      </c>
      <c r="U936" s="224">
        <v>0</v>
      </c>
      <c r="V936" s="241">
        <v>0</v>
      </c>
      <c r="W936" s="246" t="s">
        <v>5183</v>
      </c>
      <c r="X936" s="246" t="s">
        <v>5183</v>
      </c>
      <c r="Y936" s="247">
        <f t="shared" si="147"/>
        <v>0</v>
      </c>
      <c r="Z936" s="247">
        <f t="shared" si="148"/>
        <v>0</v>
      </c>
      <c r="AA936" s="227" t="str">
        <f>IFERROR(VLOOKUP(B936,[5]Поставка!$B$3:$AA$2063,26,0),"-")</f>
        <v>-</v>
      </c>
      <c r="AB936" s="229" t="str">
        <f>IFERROR(VLOOKUP(C936,'[6]Приложение №1'!$C$7:$F$124,4,0),"-")</f>
        <v>-</v>
      </c>
    </row>
    <row r="937" spans="1:28" s="207" customFormat="1" x14ac:dyDescent="0.25">
      <c r="A937" s="204" t="s">
        <v>1111</v>
      </c>
      <c r="B937" s="205" t="s">
        <v>2477</v>
      </c>
      <c r="C937" s="205" t="s">
        <v>2478</v>
      </c>
      <c r="D937" s="204">
        <v>1</v>
      </c>
      <c r="E937" s="206">
        <v>274.60000000000002</v>
      </c>
      <c r="F937" s="206">
        <v>274.60000000000002</v>
      </c>
      <c r="G937" s="173">
        <f>IFERROR(VLOOKUP(B937,'[1]ВОМ КГ-3 СОЭКС'!$C$3:$K$2063,9,0),"-")</f>
        <v>1</v>
      </c>
      <c r="H937" s="174">
        <f>IFERROR(VLOOKUP(B937,'[1]ВОМ КГ-3 СОЭКС'!$C$3:$L$2063,10,0),"-")</f>
        <v>274.60000000000002</v>
      </c>
      <c r="I937" s="175" t="str">
        <f>IFERROR(VLOOKUP(B937,[2]Отгрузки!$B$313:$C$510,2,0),"-")</f>
        <v>-</v>
      </c>
      <c r="J937" s="176" t="str">
        <f t="shared" si="149"/>
        <v>-</v>
      </c>
      <c r="K937" s="179" t="str">
        <f>IFERROR(VLOOKUP(B937,'[3]08.10.25'!$B$305:$C$502,2,0),"-")</f>
        <v>-</v>
      </c>
      <c r="L937" s="180" t="str">
        <f t="shared" si="140"/>
        <v>-</v>
      </c>
      <c r="M937" s="181" t="str">
        <f t="shared" si="141"/>
        <v>-</v>
      </c>
      <c r="N937" s="214" t="str">
        <f t="shared" si="142"/>
        <v>-</v>
      </c>
      <c r="O937" s="220">
        <f t="shared" si="143"/>
        <v>1</v>
      </c>
      <c r="P937" s="221">
        <f t="shared" si="144"/>
        <v>274.60000000000002</v>
      </c>
      <c r="Q937" s="217" t="str">
        <f>IFERROR(VLOOKUP(B937,'[4]Выполнение 1'!$B$7:$D$236,3,0),"-")</f>
        <v>-</v>
      </c>
      <c r="R937" s="178" t="str">
        <f t="shared" si="145"/>
        <v>-</v>
      </c>
      <c r="S937" s="177"/>
      <c r="T937" s="184">
        <f t="shared" si="146"/>
        <v>0</v>
      </c>
      <c r="U937" s="224">
        <v>0</v>
      </c>
      <c r="V937" s="241">
        <v>0</v>
      </c>
      <c r="W937" s="246" t="s">
        <v>5183</v>
      </c>
      <c r="X937" s="246" t="s">
        <v>5183</v>
      </c>
      <c r="Y937" s="247">
        <f t="shared" si="147"/>
        <v>0</v>
      </c>
      <c r="Z937" s="247">
        <f t="shared" si="148"/>
        <v>0</v>
      </c>
      <c r="AA937" s="227" t="str">
        <f>IFERROR(VLOOKUP(B937,[5]Поставка!$B$3:$AA$2063,26,0),"-")</f>
        <v>-</v>
      </c>
      <c r="AB937" s="229" t="str">
        <f>IFERROR(VLOOKUP(C937,'[6]Приложение №1'!$C$7:$F$124,4,0),"-")</f>
        <v>-</v>
      </c>
    </row>
    <row r="938" spans="1:28" s="207" customFormat="1" x14ac:dyDescent="0.25">
      <c r="A938" s="204" t="s">
        <v>1114</v>
      </c>
      <c r="B938" s="205" t="s">
        <v>2479</v>
      </c>
      <c r="C938" s="205" t="s">
        <v>2480</v>
      </c>
      <c r="D938" s="204">
        <v>1</v>
      </c>
      <c r="E938" s="206">
        <v>274.60000000000002</v>
      </c>
      <c r="F938" s="206">
        <v>274.60000000000002</v>
      </c>
      <c r="G938" s="173">
        <f>IFERROR(VLOOKUP(B938,'[1]ВОМ КГ-3 СОЭКС'!$C$3:$K$2063,9,0),"-")</f>
        <v>1</v>
      </c>
      <c r="H938" s="174">
        <f>IFERROR(VLOOKUP(B938,'[1]ВОМ КГ-3 СОЭКС'!$C$3:$L$2063,10,0),"-")</f>
        <v>274.60000000000002</v>
      </c>
      <c r="I938" s="175" t="str">
        <f>IFERROR(VLOOKUP(B938,[2]Отгрузки!$B$313:$C$510,2,0),"-")</f>
        <v>-</v>
      </c>
      <c r="J938" s="176" t="str">
        <f t="shared" si="149"/>
        <v>-</v>
      </c>
      <c r="K938" s="179" t="str">
        <f>IFERROR(VLOOKUP(B938,'[3]08.10.25'!$B$305:$C$502,2,0),"-")</f>
        <v>-</v>
      </c>
      <c r="L938" s="180" t="str">
        <f t="shared" si="140"/>
        <v>-</v>
      </c>
      <c r="M938" s="181" t="str">
        <f t="shared" si="141"/>
        <v>-</v>
      </c>
      <c r="N938" s="214" t="str">
        <f t="shared" si="142"/>
        <v>-</v>
      </c>
      <c r="O938" s="220">
        <f t="shared" si="143"/>
        <v>1</v>
      </c>
      <c r="P938" s="221">
        <f t="shared" si="144"/>
        <v>274.60000000000002</v>
      </c>
      <c r="Q938" s="217" t="str">
        <f>IFERROR(VLOOKUP(B938,'[4]Выполнение 1'!$B$7:$D$236,3,0),"-")</f>
        <v>-</v>
      </c>
      <c r="R938" s="178" t="str">
        <f t="shared" si="145"/>
        <v>-</v>
      </c>
      <c r="S938" s="177"/>
      <c r="T938" s="184">
        <f t="shared" si="146"/>
        <v>0</v>
      </c>
      <c r="U938" s="224">
        <v>0</v>
      </c>
      <c r="V938" s="241">
        <v>0</v>
      </c>
      <c r="W938" s="246" t="s">
        <v>5183</v>
      </c>
      <c r="X938" s="246" t="s">
        <v>5183</v>
      </c>
      <c r="Y938" s="247">
        <f t="shared" si="147"/>
        <v>0</v>
      </c>
      <c r="Z938" s="247">
        <f t="shared" si="148"/>
        <v>0</v>
      </c>
      <c r="AA938" s="227" t="str">
        <f>IFERROR(VLOOKUP(B938,[5]Поставка!$B$3:$AA$2063,26,0),"-")</f>
        <v>-</v>
      </c>
      <c r="AB938" s="229" t="str">
        <f>IFERROR(VLOOKUP(C938,'[6]Приложение №1'!$C$7:$F$124,4,0),"-")</f>
        <v>-</v>
      </c>
    </row>
    <row r="939" spans="1:28" s="207" customFormat="1" x14ac:dyDescent="0.25">
      <c r="A939" s="204" t="s">
        <v>1117</v>
      </c>
      <c r="B939" s="205" t="s">
        <v>2481</v>
      </c>
      <c r="C939" s="205" t="s">
        <v>2482</v>
      </c>
      <c r="D939" s="204">
        <v>1</v>
      </c>
      <c r="E939" s="206">
        <v>274.60000000000002</v>
      </c>
      <c r="F939" s="206">
        <v>274.60000000000002</v>
      </c>
      <c r="G939" s="173">
        <f>IFERROR(VLOOKUP(B939,'[1]ВОМ КГ-3 СОЭКС'!$C$3:$K$2063,9,0),"-")</f>
        <v>1</v>
      </c>
      <c r="H939" s="174">
        <f>IFERROR(VLOOKUP(B939,'[1]ВОМ КГ-3 СОЭКС'!$C$3:$L$2063,10,0),"-")</f>
        <v>274.60000000000002</v>
      </c>
      <c r="I939" s="175" t="str">
        <f>IFERROR(VLOOKUP(B939,[2]Отгрузки!$B$313:$C$510,2,0),"-")</f>
        <v>-</v>
      </c>
      <c r="J939" s="176" t="str">
        <f t="shared" si="149"/>
        <v>-</v>
      </c>
      <c r="K939" s="179" t="str">
        <f>IFERROR(VLOOKUP(B939,'[3]08.10.25'!$B$305:$C$502,2,0),"-")</f>
        <v>-</v>
      </c>
      <c r="L939" s="180" t="str">
        <f t="shared" si="140"/>
        <v>-</v>
      </c>
      <c r="M939" s="181" t="str">
        <f t="shared" si="141"/>
        <v>-</v>
      </c>
      <c r="N939" s="214" t="str">
        <f t="shared" si="142"/>
        <v>-</v>
      </c>
      <c r="O939" s="220">
        <f t="shared" si="143"/>
        <v>1</v>
      </c>
      <c r="P939" s="221">
        <f t="shared" si="144"/>
        <v>274.60000000000002</v>
      </c>
      <c r="Q939" s="217" t="str">
        <f>IFERROR(VLOOKUP(B939,'[4]Выполнение 1'!$B$7:$D$236,3,0),"-")</f>
        <v>-</v>
      </c>
      <c r="R939" s="178" t="str">
        <f t="shared" si="145"/>
        <v>-</v>
      </c>
      <c r="S939" s="177"/>
      <c r="T939" s="184">
        <f t="shared" si="146"/>
        <v>0</v>
      </c>
      <c r="U939" s="224">
        <v>0</v>
      </c>
      <c r="V939" s="241">
        <v>0</v>
      </c>
      <c r="W939" s="246" t="s">
        <v>5183</v>
      </c>
      <c r="X939" s="246" t="s">
        <v>5183</v>
      </c>
      <c r="Y939" s="247">
        <f t="shared" si="147"/>
        <v>0</v>
      </c>
      <c r="Z939" s="247">
        <f t="shared" si="148"/>
        <v>0</v>
      </c>
      <c r="AA939" s="227" t="str">
        <f>IFERROR(VLOOKUP(B939,[5]Поставка!$B$3:$AA$2063,26,0),"-")</f>
        <v>-</v>
      </c>
      <c r="AB939" s="229" t="str">
        <f>IFERROR(VLOOKUP(C939,'[6]Приложение №1'!$C$7:$F$124,4,0),"-")</f>
        <v>-</v>
      </c>
    </row>
    <row r="940" spans="1:28" s="207" customFormat="1" x14ac:dyDescent="0.25">
      <c r="A940" s="204" t="s">
        <v>1120</v>
      </c>
      <c r="B940" s="205" t="s">
        <v>2483</v>
      </c>
      <c r="C940" s="205" t="s">
        <v>2484</v>
      </c>
      <c r="D940" s="204">
        <v>1</v>
      </c>
      <c r="E940" s="206">
        <v>325.39999999999998</v>
      </c>
      <c r="F940" s="206">
        <v>325.39999999999998</v>
      </c>
      <c r="G940" s="173">
        <f>IFERROR(VLOOKUP(B940,'[1]ВОМ КГ-3 СОЭКС'!$C$3:$K$2063,9,0),"-")</f>
        <v>1</v>
      </c>
      <c r="H940" s="174">
        <f>IFERROR(VLOOKUP(B940,'[1]ВОМ КГ-3 СОЭКС'!$C$3:$L$2063,10,0),"-")</f>
        <v>325.39999999999998</v>
      </c>
      <c r="I940" s="175" t="str">
        <f>IFERROR(VLOOKUP(B940,[2]Отгрузки!$B$313:$C$510,2,0),"-")</f>
        <v>-</v>
      </c>
      <c r="J940" s="176" t="str">
        <f t="shared" si="149"/>
        <v>-</v>
      </c>
      <c r="K940" s="179" t="str">
        <f>IFERROR(VLOOKUP(B940,'[3]08.10.25'!$B$305:$C$502,2,0),"-")</f>
        <v>-</v>
      </c>
      <c r="L940" s="180" t="str">
        <f t="shared" si="140"/>
        <v>-</v>
      </c>
      <c r="M940" s="181" t="str">
        <f t="shared" si="141"/>
        <v>-</v>
      </c>
      <c r="N940" s="214" t="str">
        <f t="shared" si="142"/>
        <v>-</v>
      </c>
      <c r="O940" s="220">
        <f t="shared" si="143"/>
        <v>1</v>
      </c>
      <c r="P940" s="221">
        <f t="shared" si="144"/>
        <v>325.39999999999998</v>
      </c>
      <c r="Q940" s="217" t="str">
        <f>IFERROR(VLOOKUP(B940,'[4]Выполнение 1'!$B$7:$D$236,3,0),"-")</f>
        <v>-</v>
      </c>
      <c r="R940" s="178" t="str">
        <f t="shared" si="145"/>
        <v>-</v>
      </c>
      <c r="S940" s="177"/>
      <c r="T940" s="184">
        <f t="shared" si="146"/>
        <v>0</v>
      </c>
      <c r="U940" s="224">
        <v>0</v>
      </c>
      <c r="V940" s="241">
        <v>0</v>
      </c>
      <c r="W940" s="246" t="s">
        <v>5183</v>
      </c>
      <c r="X940" s="246" t="s">
        <v>5183</v>
      </c>
      <c r="Y940" s="247">
        <f t="shared" si="147"/>
        <v>0</v>
      </c>
      <c r="Z940" s="247">
        <f t="shared" si="148"/>
        <v>0</v>
      </c>
      <c r="AA940" s="227" t="str">
        <f>IFERROR(VLOOKUP(B940,[5]Поставка!$B$3:$AA$2063,26,0),"-")</f>
        <v>-</v>
      </c>
      <c r="AB940" s="229" t="str">
        <f>IFERROR(VLOOKUP(C940,'[6]Приложение №1'!$C$7:$F$124,4,0),"-")</f>
        <v>-</v>
      </c>
    </row>
    <row r="941" spans="1:28" s="207" customFormat="1" x14ac:dyDescent="0.25">
      <c r="A941" s="204" t="s">
        <v>1123</v>
      </c>
      <c r="B941" s="205" t="s">
        <v>2485</v>
      </c>
      <c r="C941" s="205" t="s">
        <v>2486</v>
      </c>
      <c r="D941" s="204">
        <v>1</v>
      </c>
      <c r="E941" s="206">
        <v>325.39999999999998</v>
      </c>
      <c r="F941" s="206">
        <v>325.39999999999998</v>
      </c>
      <c r="G941" s="173">
        <f>IFERROR(VLOOKUP(B941,'[1]ВОМ КГ-3 СОЭКС'!$C$3:$K$2063,9,0),"-")</f>
        <v>1</v>
      </c>
      <c r="H941" s="174">
        <f>IFERROR(VLOOKUP(B941,'[1]ВОМ КГ-3 СОЭКС'!$C$3:$L$2063,10,0),"-")</f>
        <v>325.39999999999998</v>
      </c>
      <c r="I941" s="175" t="str">
        <f>IFERROR(VLOOKUP(B941,[2]Отгрузки!$B$313:$C$510,2,0),"-")</f>
        <v>-</v>
      </c>
      <c r="J941" s="176" t="str">
        <f t="shared" si="149"/>
        <v>-</v>
      </c>
      <c r="K941" s="179" t="str">
        <f>IFERROR(VLOOKUP(B941,'[3]08.10.25'!$B$305:$C$502,2,0),"-")</f>
        <v>-</v>
      </c>
      <c r="L941" s="180" t="str">
        <f t="shared" si="140"/>
        <v>-</v>
      </c>
      <c r="M941" s="181" t="str">
        <f t="shared" si="141"/>
        <v>-</v>
      </c>
      <c r="N941" s="214" t="str">
        <f t="shared" si="142"/>
        <v>-</v>
      </c>
      <c r="O941" s="220">
        <f t="shared" si="143"/>
        <v>1</v>
      </c>
      <c r="P941" s="221">
        <f t="shared" si="144"/>
        <v>325.39999999999998</v>
      </c>
      <c r="Q941" s="217" t="str">
        <f>IFERROR(VLOOKUP(B941,'[4]Выполнение 1'!$B$7:$D$236,3,0),"-")</f>
        <v>-</v>
      </c>
      <c r="R941" s="178" t="str">
        <f t="shared" si="145"/>
        <v>-</v>
      </c>
      <c r="S941" s="177"/>
      <c r="T941" s="184">
        <f t="shared" si="146"/>
        <v>0</v>
      </c>
      <c r="U941" s="224">
        <v>0</v>
      </c>
      <c r="V941" s="241">
        <v>0</v>
      </c>
      <c r="W941" s="246" t="s">
        <v>5183</v>
      </c>
      <c r="X941" s="246" t="s">
        <v>5183</v>
      </c>
      <c r="Y941" s="247">
        <f t="shared" si="147"/>
        <v>0</v>
      </c>
      <c r="Z941" s="247">
        <f t="shared" si="148"/>
        <v>0</v>
      </c>
      <c r="AA941" s="227" t="str">
        <f>IFERROR(VLOOKUP(B941,[5]Поставка!$B$3:$AA$2063,26,0),"-")</f>
        <v>-</v>
      </c>
      <c r="AB941" s="229" t="str">
        <f>IFERROR(VLOOKUP(C941,'[6]Приложение №1'!$C$7:$F$124,4,0),"-")</f>
        <v>-</v>
      </c>
    </row>
    <row r="942" spans="1:28" s="207" customFormat="1" x14ac:dyDescent="0.25">
      <c r="A942" s="204" t="s">
        <v>1126</v>
      </c>
      <c r="B942" s="205" t="s">
        <v>2487</v>
      </c>
      <c r="C942" s="205" t="s">
        <v>2488</v>
      </c>
      <c r="D942" s="204">
        <v>1</v>
      </c>
      <c r="E942" s="206">
        <v>274.60000000000002</v>
      </c>
      <c r="F942" s="206">
        <v>274.60000000000002</v>
      </c>
      <c r="G942" s="173">
        <f>IFERROR(VLOOKUP(B942,'[1]ВОМ КГ-3 СОЭКС'!$C$3:$K$2063,9,0),"-")</f>
        <v>1</v>
      </c>
      <c r="H942" s="174">
        <f>IFERROR(VLOOKUP(B942,'[1]ВОМ КГ-3 СОЭКС'!$C$3:$L$2063,10,0),"-")</f>
        <v>274.60000000000002</v>
      </c>
      <c r="I942" s="175" t="str">
        <f>IFERROR(VLOOKUP(B942,[2]Отгрузки!$B$313:$C$510,2,0),"-")</f>
        <v>-</v>
      </c>
      <c r="J942" s="176" t="str">
        <f t="shared" si="149"/>
        <v>-</v>
      </c>
      <c r="K942" s="179" t="str">
        <f>IFERROR(VLOOKUP(B942,'[3]08.10.25'!$B$305:$C$502,2,0),"-")</f>
        <v>-</v>
      </c>
      <c r="L942" s="180" t="str">
        <f t="shared" si="140"/>
        <v>-</v>
      </c>
      <c r="M942" s="181" t="str">
        <f t="shared" si="141"/>
        <v>-</v>
      </c>
      <c r="N942" s="214" t="str">
        <f t="shared" si="142"/>
        <v>-</v>
      </c>
      <c r="O942" s="220">
        <f t="shared" si="143"/>
        <v>1</v>
      </c>
      <c r="P942" s="221">
        <f t="shared" si="144"/>
        <v>274.60000000000002</v>
      </c>
      <c r="Q942" s="217" t="str">
        <f>IFERROR(VLOOKUP(B942,'[4]Выполнение 1'!$B$7:$D$236,3,0),"-")</f>
        <v>-</v>
      </c>
      <c r="R942" s="178" t="str">
        <f t="shared" si="145"/>
        <v>-</v>
      </c>
      <c r="S942" s="177"/>
      <c r="T942" s="184">
        <f t="shared" si="146"/>
        <v>0</v>
      </c>
      <c r="U942" s="224">
        <v>0</v>
      </c>
      <c r="V942" s="241">
        <v>0</v>
      </c>
      <c r="W942" s="246" t="s">
        <v>5183</v>
      </c>
      <c r="X942" s="246" t="s">
        <v>5183</v>
      </c>
      <c r="Y942" s="247">
        <f t="shared" si="147"/>
        <v>0</v>
      </c>
      <c r="Z942" s="247">
        <f t="shared" si="148"/>
        <v>0</v>
      </c>
      <c r="AA942" s="227" t="str">
        <f>IFERROR(VLOOKUP(B942,[5]Поставка!$B$3:$AA$2063,26,0),"-")</f>
        <v>-</v>
      </c>
      <c r="AB942" s="229" t="str">
        <f>IFERROR(VLOOKUP(C942,'[6]Приложение №1'!$C$7:$F$124,4,0),"-")</f>
        <v>-</v>
      </c>
    </row>
    <row r="943" spans="1:28" s="207" customFormat="1" x14ac:dyDescent="0.25">
      <c r="A943" s="204" t="s">
        <v>1129</v>
      </c>
      <c r="B943" s="205" t="s">
        <v>2489</v>
      </c>
      <c r="C943" s="205" t="s">
        <v>2490</v>
      </c>
      <c r="D943" s="204">
        <v>1</v>
      </c>
      <c r="E943" s="206">
        <v>274.60000000000002</v>
      </c>
      <c r="F943" s="206">
        <v>274.60000000000002</v>
      </c>
      <c r="G943" s="173">
        <f>IFERROR(VLOOKUP(B943,'[1]ВОМ КГ-3 СОЭКС'!$C$3:$K$2063,9,0),"-")</f>
        <v>1</v>
      </c>
      <c r="H943" s="174">
        <f>IFERROR(VLOOKUP(B943,'[1]ВОМ КГ-3 СОЭКС'!$C$3:$L$2063,10,0),"-")</f>
        <v>274.60000000000002</v>
      </c>
      <c r="I943" s="175" t="str">
        <f>IFERROR(VLOOKUP(B943,[2]Отгрузки!$B$313:$C$510,2,0),"-")</f>
        <v>-</v>
      </c>
      <c r="J943" s="176" t="str">
        <f t="shared" si="149"/>
        <v>-</v>
      </c>
      <c r="K943" s="179" t="str">
        <f>IFERROR(VLOOKUP(B943,'[3]08.10.25'!$B$305:$C$502,2,0),"-")</f>
        <v>-</v>
      </c>
      <c r="L943" s="180" t="str">
        <f t="shared" si="140"/>
        <v>-</v>
      </c>
      <c r="M943" s="181" t="str">
        <f t="shared" si="141"/>
        <v>-</v>
      </c>
      <c r="N943" s="214" t="str">
        <f t="shared" si="142"/>
        <v>-</v>
      </c>
      <c r="O943" s="220">
        <f t="shared" si="143"/>
        <v>1</v>
      </c>
      <c r="P943" s="221">
        <f t="shared" si="144"/>
        <v>274.60000000000002</v>
      </c>
      <c r="Q943" s="217" t="str">
        <f>IFERROR(VLOOKUP(B943,'[4]Выполнение 1'!$B$7:$D$236,3,0),"-")</f>
        <v>-</v>
      </c>
      <c r="R943" s="178" t="str">
        <f t="shared" si="145"/>
        <v>-</v>
      </c>
      <c r="S943" s="177"/>
      <c r="T943" s="184">
        <f t="shared" si="146"/>
        <v>0</v>
      </c>
      <c r="U943" s="224">
        <v>0</v>
      </c>
      <c r="V943" s="241">
        <v>0</v>
      </c>
      <c r="W943" s="246" t="s">
        <v>5183</v>
      </c>
      <c r="X943" s="246" t="s">
        <v>5183</v>
      </c>
      <c r="Y943" s="247">
        <f t="shared" si="147"/>
        <v>0</v>
      </c>
      <c r="Z943" s="247">
        <f t="shared" si="148"/>
        <v>0</v>
      </c>
      <c r="AA943" s="227" t="str">
        <f>IFERROR(VLOOKUP(B943,[5]Поставка!$B$3:$AA$2063,26,0),"-")</f>
        <v>-</v>
      </c>
      <c r="AB943" s="229" t="str">
        <f>IFERROR(VLOOKUP(C943,'[6]Приложение №1'!$C$7:$F$124,4,0),"-")</f>
        <v>-</v>
      </c>
    </row>
    <row r="944" spans="1:28" s="207" customFormat="1" x14ac:dyDescent="0.25">
      <c r="A944" s="204" t="s">
        <v>1132</v>
      </c>
      <c r="B944" s="205" t="s">
        <v>2491</v>
      </c>
      <c r="C944" s="205" t="s">
        <v>2492</v>
      </c>
      <c r="D944" s="204">
        <v>1</v>
      </c>
      <c r="E944" s="206">
        <v>274.60000000000002</v>
      </c>
      <c r="F944" s="206">
        <v>274.60000000000002</v>
      </c>
      <c r="G944" s="173">
        <f>IFERROR(VLOOKUP(B944,'[1]ВОМ КГ-3 СОЭКС'!$C$3:$K$2063,9,0),"-")</f>
        <v>1</v>
      </c>
      <c r="H944" s="174">
        <f>IFERROR(VLOOKUP(B944,'[1]ВОМ КГ-3 СОЭКС'!$C$3:$L$2063,10,0),"-")</f>
        <v>274.60000000000002</v>
      </c>
      <c r="I944" s="175" t="str">
        <f>IFERROR(VLOOKUP(B944,[2]Отгрузки!$B$313:$C$510,2,0),"-")</f>
        <v>-</v>
      </c>
      <c r="J944" s="176" t="str">
        <f t="shared" si="149"/>
        <v>-</v>
      </c>
      <c r="K944" s="179" t="str">
        <f>IFERROR(VLOOKUP(B944,'[3]08.10.25'!$B$305:$C$502,2,0),"-")</f>
        <v>-</v>
      </c>
      <c r="L944" s="180" t="str">
        <f t="shared" si="140"/>
        <v>-</v>
      </c>
      <c r="M944" s="181" t="str">
        <f t="shared" si="141"/>
        <v>-</v>
      </c>
      <c r="N944" s="214" t="str">
        <f t="shared" si="142"/>
        <v>-</v>
      </c>
      <c r="O944" s="220">
        <f t="shared" si="143"/>
        <v>1</v>
      </c>
      <c r="P944" s="221">
        <f t="shared" si="144"/>
        <v>274.60000000000002</v>
      </c>
      <c r="Q944" s="217" t="str">
        <f>IFERROR(VLOOKUP(B944,'[4]Выполнение 1'!$B$7:$D$236,3,0),"-")</f>
        <v>-</v>
      </c>
      <c r="R944" s="178" t="str">
        <f t="shared" si="145"/>
        <v>-</v>
      </c>
      <c r="S944" s="177"/>
      <c r="T944" s="184">
        <f t="shared" si="146"/>
        <v>0</v>
      </c>
      <c r="U944" s="224">
        <v>0</v>
      </c>
      <c r="V944" s="241">
        <v>0</v>
      </c>
      <c r="W944" s="246" t="s">
        <v>5183</v>
      </c>
      <c r="X944" s="246" t="s">
        <v>5183</v>
      </c>
      <c r="Y944" s="247">
        <f t="shared" si="147"/>
        <v>0</v>
      </c>
      <c r="Z944" s="247">
        <f t="shared" si="148"/>
        <v>0</v>
      </c>
      <c r="AA944" s="227" t="str">
        <f>IFERROR(VLOOKUP(B944,[5]Поставка!$B$3:$AA$2063,26,0),"-")</f>
        <v>-</v>
      </c>
      <c r="AB944" s="229" t="str">
        <f>IFERROR(VLOOKUP(C944,'[6]Приложение №1'!$C$7:$F$124,4,0),"-")</f>
        <v>-</v>
      </c>
    </row>
    <row r="945" spans="1:28" s="207" customFormat="1" x14ac:dyDescent="0.25">
      <c r="A945" s="204" t="s">
        <v>1135</v>
      </c>
      <c r="B945" s="205" t="s">
        <v>2493</v>
      </c>
      <c r="C945" s="205" t="s">
        <v>2494</v>
      </c>
      <c r="D945" s="204">
        <v>1</v>
      </c>
      <c r="E945" s="206">
        <v>274.60000000000002</v>
      </c>
      <c r="F945" s="206">
        <v>274.60000000000002</v>
      </c>
      <c r="G945" s="173">
        <f>IFERROR(VLOOKUP(B945,'[1]ВОМ КГ-3 СОЭКС'!$C$3:$K$2063,9,0),"-")</f>
        <v>1</v>
      </c>
      <c r="H945" s="174">
        <f>IFERROR(VLOOKUP(B945,'[1]ВОМ КГ-3 СОЭКС'!$C$3:$L$2063,10,0),"-")</f>
        <v>274.60000000000002</v>
      </c>
      <c r="I945" s="175" t="str">
        <f>IFERROR(VLOOKUP(B945,[2]Отгрузки!$B$313:$C$510,2,0),"-")</f>
        <v>-</v>
      </c>
      <c r="J945" s="176" t="str">
        <f t="shared" si="149"/>
        <v>-</v>
      </c>
      <c r="K945" s="179" t="str">
        <f>IFERROR(VLOOKUP(B945,'[3]08.10.25'!$B$305:$C$502,2,0),"-")</f>
        <v>-</v>
      </c>
      <c r="L945" s="180" t="str">
        <f t="shared" si="140"/>
        <v>-</v>
      </c>
      <c r="M945" s="181" t="str">
        <f t="shared" si="141"/>
        <v>-</v>
      </c>
      <c r="N945" s="214" t="str">
        <f t="shared" si="142"/>
        <v>-</v>
      </c>
      <c r="O945" s="220">
        <f t="shared" si="143"/>
        <v>1</v>
      </c>
      <c r="P945" s="221">
        <f t="shared" si="144"/>
        <v>274.60000000000002</v>
      </c>
      <c r="Q945" s="217" t="str">
        <f>IFERROR(VLOOKUP(B945,'[4]Выполнение 1'!$B$7:$D$236,3,0),"-")</f>
        <v>-</v>
      </c>
      <c r="R945" s="178" t="str">
        <f t="shared" si="145"/>
        <v>-</v>
      </c>
      <c r="S945" s="177"/>
      <c r="T945" s="184">
        <f t="shared" si="146"/>
        <v>0</v>
      </c>
      <c r="U945" s="224">
        <v>0</v>
      </c>
      <c r="V945" s="241">
        <v>0</v>
      </c>
      <c r="W945" s="246" t="s">
        <v>5183</v>
      </c>
      <c r="X945" s="246" t="s">
        <v>5183</v>
      </c>
      <c r="Y945" s="247">
        <f t="shared" si="147"/>
        <v>0</v>
      </c>
      <c r="Z945" s="247">
        <f t="shared" si="148"/>
        <v>0</v>
      </c>
      <c r="AA945" s="227" t="str">
        <f>IFERROR(VLOOKUP(B945,[5]Поставка!$B$3:$AA$2063,26,0),"-")</f>
        <v>-</v>
      </c>
      <c r="AB945" s="229" t="str">
        <f>IFERROR(VLOOKUP(C945,'[6]Приложение №1'!$C$7:$F$124,4,0),"-")</f>
        <v>-</v>
      </c>
    </row>
    <row r="946" spans="1:28" s="207" customFormat="1" x14ac:dyDescent="0.25">
      <c r="A946" s="204" t="s">
        <v>1138</v>
      </c>
      <c r="B946" s="205" t="s">
        <v>2495</v>
      </c>
      <c r="C946" s="205" t="s">
        <v>2496</v>
      </c>
      <c r="D946" s="204">
        <v>1</v>
      </c>
      <c r="E946" s="206">
        <v>274.60000000000002</v>
      </c>
      <c r="F946" s="206">
        <v>274.60000000000002</v>
      </c>
      <c r="G946" s="173">
        <f>IFERROR(VLOOKUP(B946,'[1]ВОМ КГ-3 СОЭКС'!$C$3:$K$2063,9,0),"-")</f>
        <v>1</v>
      </c>
      <c r="H946" s="174">
        <f>IFERROR(VLOOKUP(B946,'[1]ВОМ КГ-3 СОЭКС'!$C$3:$L$2063,10,0),"-")</f>
        <v>274.60000000000002</v>
      </c>
      <c r="I946" s="175" t="str">
        <f>IFERROR(VLOOKUP(B946,[2]Отгрузки!$B$313:$C$510,2,0),"-")</f>
        <v>-</v>
      </c>
      <c r="J946" s="176" t="str">
        <f t="shared" si="149"/>
        <v>-</v>
      </c>
      <c r="K946" s="179" t="str">
        <f>IFERROR(VLOOKUP(B946,'[3]08.10.25'!$B$305:$C$502,2,0),"-")</f>
        <v>-</v>
      </c>
      <c r="L946" s="180" t="str">
        <f t="shared" si="140"/>
        <v>-</v>
      </c>
      <c r="M946" s="181" t="str">
        <f t="shared" si="141"/>
        <v>-</v>
      </c>
      <c r="N946" s="214" t="str">
        <f t="shared" si="142"/>
        <v>-</v>
      </c>
      <c r="O946" s="220">
        <f t="shared" si="143"/>
        <v>1</v>
      </c>
      <c r="P946" s="221">
        <f t="shared" si="144"/>
        <v>274.60000000000002</v>
      </c>
      <c r="Q946" s="217" t="str">
        <f>IFERROR(VLOOKUP(B946,'[4]Выполнение 1'!$B$7:$D$236,3,0),"-")</f>
        <v>-</v>
      </c>
      <c r="R946" s="178" t="str">
        <f t="shared" si="145"/>
        <v>-</v>
      </c>
      <c r="S946" s="177"/>
      <c r="T946" s="184">
        <f t="shared" si="146"/>
        <v>0</v>
      </c>
      <c r="U946" s="224">
        <v>0</v>
      </c>
      <c r="V946" s="241">
        <v>0</v>
      </c>
      <c r="W946" s="246" t="s">
        <v>5183</v>
      </c>
      <c r="X946" s="246" t="s">
        <v>5183</v>
      </c>
      <c r="Y946" s="247">
        <f t="shared" si="147"/>
        <v>0</v>
      </c>
      <c r="Z946" s="247">
        <f t="shared" si="148"/>
        <v>0</v>
      </c>
      <c r="AA946" s="227" t="str">
        <f>IFERROR(VLOOKUP(B946,[5]Поставка!$B$3:$AA$2063,26,0),"-")</f>
        <v>-</v>
      </c>
      <c r="AB946" s="229" t="str">
        <f>IFERROR(VLOOKUP(C946,'[6]Приложение №1'!$C$7:$F$124,4,0),"-")</f>
        <v>-</v>
      </c>
    </row>
    <row r="947" spans="1:28" s="207" customFormat="1" x14ac:dyDescent="0.25">
      <c r="A947" s="204" t="s">
        <v>1141</v>
      </c>
      <c r="B947" s="205" t="s">
        <v>2497</v>
      </c>
      <c r="C947" s="205" t="s">
        <v>2498</v>
      </c>
      <c r="D947" s="204">
        <v>1</v>
      </c>
      <c r="E947" s="206">
        <v>273.60000000000002</v>
      </c>
      <c r="F947" s="206">
        <v>273.60000000000002</v>
      </c>
      <c r="G947" s="173">
        <f>IFERROR(VLOOKUP(B947,'[1]ВОМ КГ-3 СОЭКС'!$C$3:$K$2063,9,0),"-")</f>
        <v>1</v>
      </c>
      <c r="H947" s="174">
        <f>IFERROR(VLOOKUP(B947,'[1]ВОМ КГ-3 СОЭКС'!$C$3:$L$2063,10,0),"-")</f>
        <v>273.60000000000002</v>
      </c>
      <c r="I947" s="175" t="str">
        <f>IFERROR(VLOOKUP(B947,[2]Отгрузки!$B$313:$C$510,2,0),"-")</f>
        <v>-</v>
      </c>
      <c r="J947" s="176" t="str">
        <f t="shared" si="149"/>
        <v>-</v>
      </c>
      <c r="K947" s="179" t="str">
        <f>IFERROR(VLOOKUP(B947,'[3]08.10.25'!$B$305:$C$502,2,0),"-")</f>
        <v>-</v>
      </c>
      <c r="L947" s="180" t="str">
        <f t="shared" si="140"/>
        <v>-</v>
      </c>
      <c r="M947" s="181" t="str">
        <f t="shared" si="141"/>
        <v>-</v>
      </c>
      <c r="N947" s="214" t="str">
        <f t="shared" si="142"/>
        <v>-</v>
      </c>
      <c r="O947" s="220">
        <f t="shared" si="143"/>
        <v>1</v>
      </c>
      <c r="P947" s="221">
        <f t="shared" si="144"/>
        <v>273.60000000000002</v>
      </c>
      <c r="Q947" s="217" t="str">
        <f>IFERROR(VLOOKUP(B947,'[4]Выполнение 1'!$B$7:$D$236,3,0),"-")</f>
        <v>-</v>
      </c>
      <c r="R947" s="178" t="str">
        <f t="shared" si="145"/>
        <v>-</v>
      </c>
      <c r="S947" s="177"/>
      <c r="T947" s="184">
        <f t="shared" si="146"/>
        <v>0</v>
      </c>
      <c r="U947" s="224">
        <v>0</v>
      </c>
      <c r="V947" s="241">
        <v>0</v>
      </c>
      <c r="W947" s="246" t="s">
        <v>5183</v>
      </c>
      <c r="X947" s="246" t="s">
        <v>5183</v>
      </c>
      <c r="Y947" s="247">
        <f t="shared" si="147"/>
        <v>0</v>
      </c>
      <c r="Z947" s="247">
        <f t="shared" si="148"/>
        <v>0</v>
      </c>
      <c r="AA947" s="227" t="str">
        <f>IFERROR(VLOOKUP(B947,[5]Поставка!$B$3:$AA$2063,26,0),"-")</f>
        <v>-</v>
      </c>
      <c r="AB947" s="229" t="str">
        <f>IFERROR(VLOOKUP(C947,'[6]Приложение №1'!$C$7:$F$124,4,0),"-")</f>
        <v>-</v>
      </c>
    </row>
    <row r="948" spans="1:28" s="207" customFormat="1" x14ac:dyDescent="0.25">
      <c r="A948" s="204" t="s">
        <v>1144</v>
      </c>
      <c r="B948" s="205" t="s">
        <v>2499</v>
      </c>
      <c r="C948" s="205" t="s">
        <v>2500</v>
      </c>
      <c r="D948" s="204">
        <v>1</v>
      </c>
      <c r="E948" s="206">
        <v>273.60000000000002</v>
      </c>
      <c r="F948" s="206">
        <v>273.60000000000002</v>
      </c>
      <c r="G948" s="173">
        <f>IFERROR(VLOOKUP(B948,'[1]ВОМ КГ-3 СОЭКС'!$C$3:$K$2063,9,0),"-")</f>
        <v>1</v>
      </c>
      <c r="H948" s="174">
        <f>IFERROR(VLOOKUP(B948,'[1]ВОМ КГ-3 СОЭКС'!$C$3:$L$2063,10,0),"-")</f>
        <v>273.60000000000002</v>
      </c>
      <c r="I948" s="175" t="str">
        <f>IFERROR(VLOOKUP(B948,[2]Отгрузки!$B$313:$C$510,2,0),"-")</f>
        <v>-</v>
      </c>
      <c r="J948" s="176" t="str">
        <f t="shared" si="149"/>
        <v>-</v>
      </c>
      <c r="K948" s="179" t="str">
        <f>IFERROR(VLOOKUP(B948,'[3]08.10.25'!$B$305:$C$502,2,0),"-")</f>
        <v>-</v>
      </c>
      <c r="L948" s="180" t="str">
        <f t="shared" si="140"/>
        <v>-</v>
      </c>
      <c r="M948" s="181" t="str">
        <f t="shared" si="141"/>
        <v>-</v>
      </c>
      <c r="N948" s="214" t="str">
        <f t="shared" si="142"/>
        <v>-</v>
      </c>
      <c r="O948" s="220">
        <f t="shared" si="143"/>
        <v>1</v>
      </c>
      <c r="P948" s="221">
        <f t="shared" si="144"/>
        <v>273.60000000000002</v>
      </c>
      <c r="Q948" s="217" t="str">
        <f>IFERROR(VLOOKUP(B948,'[4]Выполнение 1'!$B$7:$D$236,3,0),"-")</f>
        <v>-</v>
      </c>
      <c r="R948" s="178" t="str">
        <f t="shared" si="145"/>
        <v>-</v>
      </c>
      <c r="S948" s="177"/>
      <c r="T948" s="184">
        <f t="shared" si="146"/>
        <v>0</v>
      </c>
      <c r="U948" s="224">
        <v>0</v>
      </c>
      <c r="V948" s="241">
        <v>0</v>
      </c>
      <c r="W948" s="246" t="s">
        <v>5183</v>
      </c>
      <c r="X948" s="246" t="s">
        <v>5183</v>
      </c>
      <c r="Y948" s="247">
        <f t="shared" si="147"/>
        <v>0</v>
      </c>
      <c r="Z948" s="247">
        <f t="shared" si="148"/>
        <v>0</v>
      </c>
      <c r="AA948" s="227" t="str">
        <f>IFERROR(VLOOKUP(B948,[5]Поставка!$B$3:$AA$2063,26,0),"-")</f>
        <v>-</v>
      </c>
      <c r="AB948" s="229" t="str">
        <f>IFERROR(VLOOKUP(C948,'[6]Приложение №1'!$C$7:$F$124,4,0),"-")</f>
        <v>-</v>
      </c>
    </row>
    <row r="949" spans="1:28" s="207" customFormat="1" x14ac:dyDescent="0.25">
      <c r="A949" s="204" t="s">
        <v>1147</v>
      </c>
      <c r="B949" s="205" t="s">
        <v>2501</v>
      </c>
      <c r="C949" s="205" t="s">
        <v>2502</v>
      </c>
      <c r="D949" s="204">
        <v>1</v>
      </c>
      <c r="E949" s="206">
        <v>274.89999999999998</v>
      </c>
      <c r="F949" s="206">
        <v>274.89999999999998</v>
      </c>
      <c r="G949" s="173">
        <f>IFERROR(VLOOKUP(B949,'[1]ВОМ КГ-3 СОЭКС'!$C$3:$K$2063,9,0),"-")</f>
        <v>1</v>
      </c>
      <c r="H949" s="174">
        <f>IFERROR(VLOOKUP(B949,'[1]ВОМ КГ-3 СОЭКС'!$C$3:$L$2063,10,0),"-")</f>
        <v>274.89999999999998</v>
      </c>
      <c r="I949" s="175" t="str">
        <f>IFERROR(VLOOKUP(B949,[2]Отгрузки!$B$313:$C$510,2,0),"-")</f>
        <v>-</v>
      </c>
      <c r="J949" s="176" t="str">
        <f t="shared" si="149"/>
        <v>-</v>
      </c>
      <c r="K949" s="179" t="str">
        <f>IFERROR(VLOOKUP(B949,'[3]08.10.25'!$B$305:$C$502,2,0),"-")</f>
        <v>-</v>
      </c>
      <c r="L949" s="180" t="str">
        <f t="shared" si="140"/>
        <v>-</v>
      </c>
      <c r="M949" s="181" t="str">
        <f t="shared" si="141"/>
        <v>-</v>
      </c>
      <c r="N949" s="214" t="str">
        <f t="shared" si="142"/>
        <v>-</v>
      </c>
      <c r="O949" s="220">
        <f t="shared" si="143"/>
        <v>1</v>
      </c>
      <c r="P949" s="221">
        <f t="shared" si="144"/>
        <v>274.89999999999998</v>
      </c>
      <c r="Q949" s="217" t="str">
        <f>IFERROR(VLOOKUP(B949,'[4]Выполнение 1'!$B$7:$D$236,3,0),"-")</f>
        <v>-</v>
      </c>
      <c r="R949" s="178" t="str">
        <f t="shared" si="145"/>
        <v>-</v>
      </c>
      <c r="S949" s="177"/>
      <c r="T949" s="184">
        <f t="shared" si="146"/>
        <v>0</v>
      </c>
      <c r="U949" s="224">
        <v>0</v>
      </c>
      <c r="V949" s="241">
        <v>0</v>
      </c>
      <c r="W949" s="246" t="s">
        <v>5183</v>
      </c>
      <c r="X949" s="246" t="s">
        <v>5183</v>
      </c>
      <c r="Y949" s="247">
        <f t="shared" si="147"/>
        <v>0</v>
      </c>
      <c r="Z949" s="247">
        <f t="shared" si="148"/>
        <v>0</v>
      </c>
      <c r="AA949" s="227" t="str">
        <f>IFERROR(VLOOKUP(B949,[5]Поставка!$B$3:$AA$2063,26,0),"-")</f>
        <v>-</v>
      </c>
      <c r="AB949" s="229" t="str">
        <f>IFERROR(VLOOKUP(C949,'[6]Приложение №1'!$C$7:$F$124,4,0),"-")</f>
        <v>-</v>
      </c>
    </row>
    <row r="950" spans="1:28" s="207" customFormat="1" x14ac:dyDescent="0.25">
      <c r="A950" s="204" t="s">
        <v>1150</v>
      </c>
      <c r="B950" s="205" t="s">
        <v>2503</v>
      </c>
      <c r="C950" s="205" t="s">
        <v>2504</v>
      </c>
      <c r="D950" s="204">
        <v>1</v>
      </c>
      <c r="E950" s="206">
        <v>274.60000000000002</v>
      </c>
      <c r="F950" s="206">
        <v>274.60000000000002</v>
      </c>
      <c r="G950" s="173">
        <f>IFERROR(VLOOKUP(B950,'[1]ВОМ КГ-3 СОЭКС'!$C$3:$K$2063,9,0),"-")</f>
        <v>1</v>
      </c>
      <c r="H950" s="174">
        <f>IFERROR(VLOOKUP(B950,'[1]ВОМ КГ-3 СОЭКС'!$C$3:$L$2063,10,0),"-")</f>
        <v>274.60000000000002</v>
      </c>
      <c r="I950" s="175" t="str">
        <f>IFERROR(VLOOKUP(B950,[2]Отгрузки!$B$313:$C$510,2,0),"-")</f>
        <v>-</v>
      </c>
      <c r="J950" s="176" t="str">
        <f t="shared" si="149"/>
        <v>-</v>
      </c>
      <c r="K950" s="179" t="str">
        <f>IFERROR(VLOOKUP(B950,'[3]08.10.25'!$B$305:$C$502,2,0),"-")</f>
        <v>-</v>
      </c>
      <c r="L950" s="180" t="str">
        <f t="shared" si="140"/>
        <v>-</v>
      </c>
      <c r="M950" s="181" t="str">
        <f t="shared" si="141"/>
        <v>-</v>
      </c>
      <c r="N950" s="214" t="str">
        <f t="shared" si="142"/>
        <v>-</v>
      </c>
      <c r="O950" s="220">
        <f t="shared" si="143"/>
        <v>1</v>
      </c>
      <c r="P950" s="221">
        <f t="shared" si="144"/>
        <v>274.60000000000002</v>
      </c>
      <c r="Q950" s="217" t="str">
        <f>IFERROR(VLOOKUP(B950,'[4]Выполнение 1'!$B$7:$D$236,3,0),"-")</f>
        <v>-</v>
      </c>
      <c r="R950" s="178" t="str">
        <f t="shared" si="145"/>
        <v>-</v>
      </c>
      <c r="S950" s="177"/>
      <c r="T950" s="184">
        <f t="shared" si="146"/>
        <v>0</v>
      </c>
      <c r="U950" s="224">
        <v>0</v>
      </c>
      <c r="V950" s="241">
        <v>0</v>
      </c>
      <c r="W950" s="246" t="s">
        <v>5183</v>
      </c>
      <c r="X950" s="246" t="s">
        <v>5183</v>
      </c>
      <c r="Y950" s="247">
        <f t="shared" si="147"/>
        <v>0</v>
      </c>
      <c r="Z950" s="247">
        <f t="shared" si="148"/>
        <v>0</v>
      </c>
      <c r="AA950" s="227" t="str">
        <f>IFERROR(VLOOKUP(B950,[5]Поставка!$B$3:$AA$2063,26,0),"-")</f>
        <v>-</v>
      </c>
      <c r="AB950" s="229" t="str">
        <f>IFERROR(VLOOKUP(C950,'[6]Приложение №1'!$C$7:$F$124,4,0),"-")</f>
        <v>-</v>
      </c>
    </row>
    <row r="951" spans="1:28" s="207" customFormat="1" x14ac:dyDescent="0.25">
      <c r="A951" s="204" t="s">
        <v>1153</v>
      </c>
      <c r="B951" s="205" t="s">
        <v>2505</v>
      </c>
      <c r="C951" s="205" t="s">
        <v>2506</v>
      </c>
      <c r="D951" s="204">
        <v>1</v>
      </c>
      <c r="E951" s="206">
        <v>274.60000000000002</v>
      </c>
      <c r="F951" s="206">
        <v>274.60000000000002</v>
      </c>
      <c r="G951" s="173">
        <f>IFERROR(VLOOKUP(B951,'[1]ВОМ КГ-3 СОЭКС'!$C$3:$K$2063,9,0),"-")</f>
        <v>1</v>
      </c>
      <c r="H951" s="174">
        <f>IFERROR(VLOOKUP(B951,'[1]ВОМ КГ-3 СОЭКС'!$C$3:$L$2063,10,0),"-")</f>
        <v>274.60000000000002</v>
      </c>
      <c r="I951" s="175" t="str">
        <f>IFERROR(VLOOKUP(B951,[2]Отгрузки!$B$313:$C$510,2,0),"-")</f>
        <v>-</v>
      </c>
      <c r="J951" s="176" t="str">
        <f t="shared" si="149"/>
        <v>-</v>
      </c>
      <c r="K951" s="179" t="str">
        <f>IFERROR(VLOOKUP(B951,'[3]08.10.25'!$B$305:$C$502,2,0),"-")</f>
        <v>-</v>
      </c>
      <c r="L951" s="180" t="str">
        <f t="shared" si="140"/>
        <v>-</v>
      </c>
      <c r="M951" s="181" t="str">
        <f t="shared" si="141"/>
        <v>-</v>
      </c>
      <c r="N951" s="214" t="str">
        <f t="shared" si="142"/>
        <v>-</v>
      </c>
      <c r="O951" s="220">
        <f t="shared" si="143"/>
        <v>1</v>
      </c>
      <c r="P951" s="221">
        <f t="shared" si="144"/>
        <v>274.60000000000002</v>
      </c>
      <c r="Q951" s="217" t="str">
        <f>IFERROR(VLOOKUP(B951,'[4]Выполнение 1'!$B$7:$D$236,3,0),"-")</f>
        <v>-</v>
      </c>
      <c r="R951" s="178" t="str">
        <f t="shared" si="145"/>
        <v>-</v>
      </c>
      <c r="S951" s="177"/>
      <c r="T951" s="184">
        <f t="shared" si="146"/>
        <v>0</v>
      </c>
      <c r="U951" s="224">
        <v>0</v>
      </c>
      <c r="V951" s="241">
        <v>0</v>
      </c>
      <c r="W951" s="246" t="s">
        <v>5183</v>
      </c>
      <c r="X951" s="246" t="s">
        <v>5183</v>
      </c>
      <c r="Y951" s="247">
        <f t="shared" si="147"/>
        <v>0</v>
      </c>
      <c r="Z951" s="247">
        <f t="shared" si="148"/>
        <v>0</v>
      </c>
      <c r="AA951" s="227" t="str">
        <f>IFERROR(VLOOKUP(B951,[5]Поставка!$B$3:$AA$2063,26,0),"-")</f>
        <v>-</v>
      </c>
      <c r="AB951" s="229" t="str">
        <f>IFERROR(VLOOKUP(C951,'[6]Приложение №1'!$C$7:$F$124,4,0),"-")</f>
        <v>-</v>
      </c>
    </row>
    <row r="952" spans="1:28" s="207" customFormat="1" x14ac:dyDescent="0.25">
      <c r="A952" s="204" t="s">
        <v>1156</v>
      </c>
      <c r="B952" s="205" t="s">
        <v>2507</v>
      </c>
      <c r="C952" s="205" t="s">
        <v>2508</v>
      </c>
      <c r="D952" s="204">
        <v>1</v>
      </c>
      <c r="E952" s="206">
        <v>274.60000000000002</v>
      </c>
      <c r="F952" s="206">
        <v>274.60000000000002</v>
      </c>
      <c r="G952" s="173">
        <f>IFERROR(VLOOKUP(B952,'[1]ВОМ КГ-3 СОЭКС'!$C$3:$K$2063,9,0),"-")</f>
        <v>1</v>
      </c>
      <c r="H952" s="174">
        <f>IFERROR(VLOOKUP(B952,'[1]ВОМ КГ-3 СОЭКС'!$C$3:$L$2063,10,0),"-")</f>
        <v>274.60000000000002</v>
      </c>
      <c r="I952" s="175" t="str">
        <f>IFERROR(VLOOKUP(B952,[2]Отгрузки!$B$313:$C$510,2,0),"-")</f>
        <v>-</v>
      </c>
      <c r="J952" s="176" t="str">
        <f t="shared" si="149"/>
        <v>-</v>
      </c>
      <c r="K952" s="179" t="str">
        <f>IFERROR(VLOOKUP(B952,'[3]08.10.25'!$B$305:$C$502,2,0),"-")</f>
        <v>-</v>
      </c>
      <c r="L952" s="180" t="str">
        <f t="shared" si="140"/>
        <v>-</v>
      </c>
      <c r="M952" s="181" t="str">
        <f t="shared" si="141"/>
        <v>-</v>
      </c>
      <c r="N952" s="214" t="str">
        <f t="shared" si="142"/>
        <v>-</v>
      </c>
      <c r="O952" s="220">
        <f t="shared" si="143"/>
        <v>1</v>
      </c>
      <c r="P952" s="221">
        <f t="shared" si="144"/>
        <v>274.60000000000002</v>
      </c>
      <c r="Q952" s="217" t="str">
        <f>IFERROR(VLOOKUP(B952,'[4]Выполнение 1'!$B$7:$D$236,3,0),"-")</f>
        <v>-</v>
      </c>
      <c r="R952" s="178" t="str">
        <f t="shared" si="145"/>
        <v>-</v>
      </c>
      <c r="S952" s="177"/>
      <c r="T952" s="184">
        <f t="shared" si="146"/>
        <v>0</v>
      </c>
      <c r="U952" s="224">
        <v>0</v>
      </c>
      <c r="V952" s="241">
        <v>0</v>
      </c>
      <c r="W952" s="246" t="s">
        <v>5183</v>
      </c>
      <c r="X952" s="246" t="s">
        <v>5183</v>
      </c>
      <c r="Y952" s="247">
        <f t="shared" si="147"/>
        <v>0</v>
      </c>
      <c r="Z952" s="247">
        <f t="shared" si="148"/>
        <v>0</v>
      </c>
      <c r="AA952" s="227" t="str">
        <f>IFERROR(VLOOKUP(B952,[5]Поставка!$B$3:$AA$2063,26,0),"-")</f>
        <v>-</v>
      </c>
      <c r="AB952" s="229" t="str">
        <f>IFERROR(VLOOKUP(C952,'[6]Приложение №1'!$C$7:$F$124,4,0),"-")</f>
        <v>-</v>
      </c>
    </row>
    <row r="953" spans="1:28" s="207" customFormat="1" x14ac:dyDescent="0.25">
      <c r="A953" s="204" t="s">
        <v>1159</v>
      </c>
      <c r="B953" s="205" t="s">
        <v>2509</v>
      </c>
      <c r="C953" s="205" t="s">
        <v>2510</v>
      </c>
      <c r="D953" s="204">
        <v>1</v>
      </c>
      <c r="E953" s="206">
        <v>274.60000000000002</v>
      </c>
      <c r="F953" s="206">
        <v>274.60000000000002</v>
      </c>
      <c r="G953" s="173">
        <f>IFERROR(VLOOKUP(B953,'[1]ВОМ КГ-3 СОЭКС'!$C$3:$K$2063,9,0),"-")</f>
        <v>1</v>
      </c>
      <c r="H953" s="174">
        <f>IFERROR(VLOOKUP(B953,'[1]ВОМ КГ-3 СОЭКС'!$C$3:$L$2063,10,0),"-")</f>
        <v>274.60000000000002</v>
      </c>
      <c r="I953" s="175" t="str">
        <f>IFERROR(VLOOKUP(B953,[2]Отгрузки!$B$313:$C$510,2,0),"-")</f>
        <v>-</v>
      </c>
      <c r="J953" s="176" t="str">
        <f t="shared" si="149"/>
        <v>-</v>
      </c>
      <c r="K953" s="179" t="str">
        <f>IFERROR(VLOOKUP(B953,'[3]08.10.25'!$B$305:$C$502,2,0),"-")</f>
        <v>-</v>
      </c>
      <c r="L953" s="180" t="str">
        <f t="shared" si="140"/>
        <v>-</v>
      </c>
      <c r="M953" s="181" t="str">
        <f t="shared" si="141"/>
        <v>-</v>
      </c>
      <c r="N953" s="214" t="str">
        <f t="shared" si="142"/>
        <v>-</v>
      </c>
      <c r="O953" s="220">
        <f t="shared" si="143"/>
        <v>1</v>
      </c>
      <c r="P953" s="221">
        <f t="shared" si="144"/>
        <v>274.60000000000002</v>
      </c>
      <c r="Q953" s="217" t="str">
        <f>IFERROR(VLOOKUP(B953,'[4]Выполнение 1'!$B$7:$D$236,3,0),"-")</f>
        <v>-</v>
      </c>
      <c r="R953" s="178" t="str">
        <f t="shared" si="145"/>
        <v>-</v>
      </c>
      <c r="S953" s="177"/>
      <c r="T953" s="184">
        <f t="shared" si="146"/>
        <v>0</v>
      </c>
      <c r="U953" s="224">
        <v>0</v>
      </c>
      <c r="V953" s="241">
        <v>0</v>
      </c>
      <c r="W953" s="246" t="s">
        <v>5183</v>
      </c>
      <c r="X953" s="246" t="s">
        <v>5183</v>
      </c>
      <c r="Y953" s="247">
        <f t="shared" si="147"/>
        <v>0</v>
      </c>
      <c r="Z953" s="247">
        <f t="shared" si="148"/>
        <v>0</v>
      </c>
      <c r="AA953" s="227" t="str">
        <f>IFERROR(VLOOKUP(B953,[5]Поставка!$B$3:$AA$2063,26,0),"-")</f>
        <v>-</v>
      </c>
      <c r="AB953" s="229" t="str">
        <f>IFERROR(VLOOKUP(C953,'[6]Приложение №1'!$C$7:$F$124,4,0),"-")</f>
        <v>-</v>
      </c>
    </row>
    <row r="954" spans="1:28" s="207" customFormat="1" x14ac:dyDescent="0.25">
      <c r="A954" s="204" t="s">
        <v>1162</v>
      </c>
      <c r="B954" s="205" t="s">
        <v>2511</v>
      </c>
      <c r="C954" s="205" t="s">
        <v>2512</v>
      </c>
      <c r="D954" s="204">
        <v>1</v>
      </c>
      <c r="E954" s="206">
        <v>325.39999999999998</v>
      </c>
      <c r="F954" s="206">
        <v>325.39999999999998</v>
      </c>
      <c r="G954" s="173">
        <f>IFERROR(VLOOKUP(B954,'[1]ВОМ КГ-3 СОЭКС'!$C$3:$K$2063,9,0),"-")</f>
        <v>1</v>
      </c>
      <c r="H954" s="174">
        <f>IFERROR(VLOOKUP(B954,'[1]ВОМ КГ-3 СОЭКС'!$C$3:$L$2063,10,0),"-")</f>
        <v>325.39999999999998</v>
      </c>
      <c r="I954" s="175" t="str">
        <f>IFERROR(VLOOKUP(B954,[2]Отгрузки!$B$313:$C$510,2,0),"-")</f>
        <v>-</v>
      </c>
      <c r="J954" s="176" t="str">
        <f t="shared" si="149"/>
        <v>-</v>
      </c>
      <c r="K954" s="179" t="str">
        <f>IFERROR(VLOOKUP(B954,'[3]08.10.25'!$B$305:$C$502,2,0),"-")</f>
        <v>-</v>
      </c>
      <c r="L954" s="180" t="str">
        <f t="shared" si="140"/>
        <v>-</v>
      </c>
      <c r="M954" s="181" t="str">
        <f t="shared" si="141"/>
        <v>-</v>
      </c>
      <c r="N954" s="214" t="str">
        <f t="shared" si="142"/>
        <v>-</v>
      </c>
      <c r="O954" s="220">
        <f t="shared" si="143"/>
        <v>1</v>
      </c>
      <c r="P954" s="221">
        <f t="shared" si="144"/>
        <v>325.39999999999998</v>
      </c>
      <c r="Q954" s="217" t="str">
        <f>IFERROR(VLOOKUP(B954,'[4]Выполнение 1'!$B$7:$D$236,3,0),"-")</f>
        <v>-</v>
      </c>
      <c r="R954" s="178" t="str">
        <f t="shared" si="145"/>
        <v>-</v>
      </c>
      <c r="S954" s="177"/>
      <c r="T954" s="184">
        <f t="shared" si="146"/>
        <v>0</v>
      </c>
      <c r="U954" s="224">
        <v>0</v>
      </c>
      <c r="V954" s="241">
        <v>0</v>
      </c>
      <c r="W954" s="246" t="s">
        <v>5183</v>
      </c>
      <c r="X954" s="246" t="s">
        <v>5183</v>
      </c>
      <c r="Y954" s="247">
        <f t="shared" si="147"/>
        <v>0</v>
      </c>
      <c r="Z954" s="247">
        <f t="shared" si="148"/>
        <v>0</v>
      </c>
      <c r="AA954" s="227" t="str">
        <f>IFERROR(VLOOKUP(B954,[5]Поставка!$B$3:$AA$2063,26,0),"-")</f>
        <v>-</v>
      </c>
      <c r="AB954" s="229" t="str">
        <f>IFERROR(VLOOKUP(C954,'[6]Приложение №1'!$C$7:$F$124,4,0),"-")</f>
        <v>-</v>
      </c>
    </row>
    <row r="955" spans="1:28" s="207" customFormat="1" x14ac:dyDescent="0.25">
      <c r="A955" s="204" t="s">
        <v>1165</v>
      </c>
      <c r="B955" s="205" t="s">
        <v>2513</v>
      </c>
      <c r="C955" s="205" t="s">
        <v>2514</v>
      </c>
      <c r="D955" s="204">
        <v>2</v>
      </c>
      <c r="E955" s="206">
        <v>295.60000000000002</v>
      </c>
      <c r="F955" s="206">
        <v>591.20000000000005</v>
      </c>
      <c r="G955" s="173">
        <f>IFERROR(VLOOKUP(B955,'[1]ВОМ КГ-3 СОЭКС'!$C$3:$K$2063,9,0),"-")</f>
        <v>0</v>
      </c>
      <c r="H955" s="174">
        <f>IFERROR(VLOOKUP(B955,'[1]ВОМ КГ-3 СОЭКС'!$C$3:$L$2063,10,0),"-")</f>
        <v>0</v>
      </c>
      <c r="I955" s="175" t="str">
        <f>IFERROR(VLOOKUP(B955,[2]Отгрузки!$B$313:$C$510,2,0),"-")</f>
        <v>-</v>
      </c>
      <c r="J955" s="176" t="str">
        <f t="shared" si="149"/>
        <v>-</v>
      </c>
      <c r="K955" s="179" t="str">
        <f>IFERROR(VLOOKUP(B955,'[3]08.10.25'!$B$305:$C$502,2,0),"-")</f>
        <v>-</v>
      </c>
      <c r="L955" s="180" t="str">
        <f t="shared" si="140"/>
        <v>-</v>
      </c>
      <c r="M955" s="181" t="str">
        <f t="shared" si="141"/>
        <v>-</v>
      </c>
      <c r="N955" s="214" t="str">
        <f t="shared" si="142"/>
        <v>-</v>
      </c>
      <c r="O955" s="220">
        <f t="shared" si="143"/>
        <v>0</v>
      </c>
      <c r="P955" s="221">
        <f t="shared" si="144"/>
        <v>0</v>
      </c>
      <c r="Q955" s="217" t="str">
        <f>IFERROR(VLOOKUP(B955,'[4]Выполнение 1'!$B$7:$D$236,3,0),"-")</f>
        <v>-</v>
      </c>
      <c r="R955" s="178" t="str">
        <f t="shared" si="145"/>
        <v>-</v>
      </c>
      <c r="S955" s="177"/>
      <c r="T955" s="184">
        <f t="shared" si="146"/>
        <v>0</v>
      </c>
      <c r="U955" s="224">
        <v>2</v>
      </c>
      <c r="V955" s="241">
        <v>591.20000000000005</v>
      </c>
      <c r="W955" s="246">
        <v>2</v>
      </c>
      <c r="X955" s="246">
        <v>591.20000000000005</v>
      </c>
      <c r="Y955" s="247">
        <f t="shared" si="147"/>
        <v>0</v>
      </c>
      <c r="Z955" s="247">
        <f t="shared" si="148"/>
        <v>0</v>
      </c>
      <c r="AA955" s="227" t="str">
        <f>IFERROR(VLOOKUP(B955,[5]Поставка!$B$3:$AA$2063,26,0),"-")</f>
        <v>-</v>
      </c>
      <c r="AB955" s="229" t="str">
        <f>IFERROR(VLOOKUP(C955,'[6]Приложение №1'!$C$7:$F$124,4,0),"-")</f>
        <v>-</v>
      </c>
    </row>
    <row r="956" spans="1:28" s="207" customFormat="1" x14ac:dyDescent="0.25">
      <c r="A956" s="204" t="s">
        <v>1168</v>
      </c>
      <c r="B956" s="205" t="s">
        <v>2515</v>
      </c>
      <c r="C956" s="205" t="s">
        <v>2516</v>
      </c>
      <c r="D956" s="204">
        <v>24</v>
      </c>
      <c r="E956" s="206">
        <v>241.5</v>
      </c>
      <c r="F956" s="206">
        <v>5796</v>
      </c>
      <c r="G956" s="173">
        <f>IFERROR(VLOOKUP(B956,'[1]ВОМ КГ-3 СОЭКС'!$C$3:$K$2063,9,0),"-")</f>
        <v>0</v>
      </c>
      <c r="H956" s="174">
        <f>IFERROR(VLOOKUP(B956,'[1]ВОМ КГ-3 СОЭКС'!$C$3:$L$2063,10,0),"-")</f>
        <v>0</v>
      </c>
      <c r="I956" s="175" t="str">
        <f>IFERROR(VLOOKUP(B956,[2]Отгрузки!$B$313:$C$510,2,0),"-")</f>
        <v>-</v>
      </c>
      <c r="J956" s="176" t="str">
        <f t="shared" si="149"/>
        <v>-</v>
      </c>
      <c r="K956" s="179" t="str">
        <f>IFERROR(VLOOKUP(B956,'[3]08.10.25'!$B$305:$C$502,2,0),"-")</f>
        <v>-</v>
      </c>
      <c r="L956" s="180" t="str">
        <f t="shared" si="140"/>
        <v>-</v>
      </c>
      <c r="M956" s="181" t="str">
        <f t="shared" si="141"/>
        <v>-</v>
      </c>
      <c r="N956" s="214" t="str">
        <f t="shared" si="142"/>
        <v>-</v>
      </c>
      <c r="O956" s="220">
        <f t="shared" si="143"/>
        <v>0</v>
      </c>
      <c r="P956" s="221">
        <f t="shared" si="144"/>
        <v>0</v>
      </c>
      <c r="Q956" s="217" t="str">
        <f>IFERROR(VLOOKUP(B956,'[4]Выполнение 1'!$B$7:$D$236,3,0),"-")</f>
        <v>-</v>
      </c>
      <c r="R956" s="178" t="str">
        <f t="shared" si="145"/>
        <v>-</v>
      </c>
      <c r="S956" s="177"/>
      <c r="T956" s="184">
        <f t="shared" si="146"/>
        <v>0</v>
      </c>
      <c r="U956" s="224">
        <v>24</v>
      </c>
      <c r="V956" s="241">
        <v>5796</v>
      </c>
      <c r="W956" s="246">
        <v>24</v>
      </c>
      <c r="X956" s="246">
        <v>5796</v>
      </c>
      <c r="Y956" s="247">
        <f t="shared" si="147"/>
        <v>0</v>
      </c>
      <c r="Z956" s="247">
        <f t="shared" si="148"/>
        <v>0</v>
      </c>
      <c r="AA956" s="227" t="str">
        <f>IFERROR(VLOOKUP(B956,[5]Поставка!$B$3:$AA$2063,26,0),"-")</f>
        <v>-</v>
      </c>
      <c r="AB956" s="229" t="str">
        <f>IFERROR(VLOOKUP(C956,'[6]Приложение №1'!$C$7:$F$124,4,0),"-")</f>
        <v>-</v>
      </c>
    </row>
    <row r="957" spans="1:28" s="207" customFormat="1" x14ac:dyDescent="0.25">
      <c r="A957" s="204" t="s">
        <v>1171</v>
      </c>
      <c r="B957" s="205" t="s">
        <v>2517</v>
      </c>
      <c r="C957" s="205" t="s">
        <v>2518</v>
      </c>
      <c r="D957" s="204">
        <v>2</v>
      </c>
      <c r="E957" s="206">
        <v>295.60000000000002</v>
      </c>
      <c r="F957" s="206">
        <v>591.20000000000005</v>
      </c>
      <c r="G957" s="173">
        <f>IFERROR(VLOOKUP(B957,'[1]ВОМ КГ-3 СОЭКС'!$C$3:$K$2063,9,0),"-")</f>
        <v>0</v>
      </c>
      <c r="H957" s="174">
        <f>IFERROR(VLOOKUP(B957,'[1]ВОМ КГ-3 СОЭКС'!$C$3:$L$2063,10,0),"-")</f>
        <v>0</v>
      </c>
      <c r="I957" s="175" t="str">
        <f>IFERROR(VLOOKUP(B957,[2]Отгрузки!$B$313:$C$510,2,0),"-")</f>
        <v>-</v>
      </c>
      <c r="J957" s="176" t="str">
        <f t="shared" si="149"/>
        <v>-</v>
      </c>
      <c r="K957" s="179" t="str">
        <f>IFERROR(VLOOKUP(B957,'[3]08.10.25'!$B$305:$C$502,2,0),"-")</f>
        <v>-</v>
      </c>
      <c r="L957" s="180" t="str">
        <f t="shared" si="140"/>
        <v>-</v>
      </c>
      <c r="M957" s="181" t="str">
        <f t="shared" si="141"/>
        <v>-</v>
      </c>
      <c r="N957" s="214" t="str">
        <f t="shared" si="142"/>
        <v>-</v>
      </c>
      <c r="O957" s="220">
        <f t="shared" si="143"/>
        <v>0</v>
      </c>
      <c r="P957" s="221">
        <f t="shared" si="144"/>
        <v>0</v>
      </c>
      <c r="Q957" s="217" t="str">
        <f>IFERROR(VLOOKUP(B957,'[4]Выполнение 1'!$B$7:$D$236,3,0),"-")</f>
        <v>-</v>
      </c>
      <c r="R957" s="178" t="str">
        <f t="shared" si="145"/>
        <v>-</v>
      </c>
      <c r="S957" s="177"/>
      <c r="T957" s="184">
        <f t="shared" si="146"/>
        <v>0</v>
      </c>
      <c r="U957" s="224">
        <v>2</v>
      </c>
      <c r="V957" s="241">
        <v>591.20000000000005</v>
      </c>
      <c r="W957" s="246">
        <v>2</v>
      </c>
      <c r="X957" s="246">
        <v>591.20000000000005</v>
      </c>
      <c r="Y957" s="247">
        <f t="shared" si="147"/>
        <v>0</v>
      </c>
      <c r="Z957" s="247">
        <f t="shared" si="148"/>
        <v>0</v>
      </c>
      <c r="AA957" s="227" t="str">
        <f>IFERROR(VLOOKUP(B957,[5]Поставка!$B$3:$AA$2063,26,0),"-")</f>
        <v>-</v>
      </c>
      <c r="AB957" s="229" t="str">
        <f>IFERROR(VLOOKUP(C957,'[6]Приложение №1'!$C$7:$F$124,4,0),"-")</f>
        <v>-</v>
      </c>
    </row>
    <row r="958" spans="1:28" s="207" customFormat="1" x14ac:dyDescent="0.25">
      <c r="A958" s="204" t="s">
        <v>1174</v>
      </c>
      <c r="B958" s="205" t="s">
        <v>2519</v>
      </c>
      <c r="C958" s="205" t="s">
        <v>2520</v>
      </c>
      <c r="D958" s="204">
        <v>2</v>
      </c>
      <c r="E958" s="206">
        <v>229.6</v>
      </c>
      <c r="F958" s="206">
        <v>459.2</v>
      </c>
      <c r="G958" s="173">
        <f>IFERROR(VLOOKUP(B958,'[1]ВОМ КГ-3 СОЭКС'!$C$3:$K$2063,9,0),"-")</f>
        <v>1</v>
      </c>
      <c r="H958" s="174">
        <f>IFERROR(VLOOKUP(B958,'[1]ВОМ КГ-3 СОЭКС'!$C$3:$L$2063,10,0),"-")</f>
        <v>229.6</v>
      </c>
      <c r="I958" s="175" t="str">
        <f>IFERROR(VLOOKUP(B958,[2]Отгрузки!$B$313:$C$510,2,0),"-")</f>
        <v>-</v>
      </c>
      <c r="J958" s="176" t="str">
        <f t="shared" si="149"/>
        <v>-</v>
      </c>
      <c r="K958" s="179" t="str">
        <f>IFERROR(VLOOKUP(B958,'[3]08.10.25'!$B$305:$C$502,2,0),"-")</f>
        <v>-</v>
      </c>
      <c r="L958" s="180" t="str">
        <f t="shared" si="140"/>
        <v>-</v>
      </c>
      <c r="M958" s="181" t="str">
        <f t="shared" si="141"/>
        <v>-</v>
      </c>
      <c r="N958" s="214" t="str">
        <f t="shared" si="142"/>
        <v>-</v>
      </c>
      <c r="O958" s="220">
        <f t="shared" si="143"/>
        <v>1</v>
      </c>
      <c r="P958" s="221">
        <f t="shared" si="144"/>
        <v>229.6</v>
      </c>
      <c r="Q958" s="217" t="str">
        <f>IFERROR(VLOOKUP(B958,'[4]Выполнение 1'!$B$7:$D$236,3,0),"-")</f>
        <v>-</v>
      </c>
      <c r="R958" s="178" t="str">
        <f t="shared" si="145"/>
        <v>-</v>
      </c>
      <c r="S958" s="177"/>
      <c r="T958" s="184">
        <f t="shared" si="146"/>
        <v>0</v>
      </c>
      <c r="U958" s="224">
        <v>1</v>
      </c>
      <c r="V958" s="241">
        <v>229.6</v>
      </c>
      <c r="W958" s="246">
        <v>1</v>
      </c>
      <c r="X958" s="246">
        <v>229.6</v>
      </c>
      <c r="Y958" s="247">
        <f t="shared" si="147"/>
        <v>0</v>
      </c>
      <c r="Z958" s="247">
        <f t="shared" si="148"/>
        <v>0</v>
      </c>
      <c r="AA958" s="227" t="str">
        <f>IFERROR(VLOOKUP(B958,[5]Поставка!$B$3:$AA$2063,26,0),"-")</f>
        <v>-</v>
      </c>
      <c r="AB958" s="229" t="str">
        <f>IFERROR(VLOOKUP(C958,'[6]Приложение №1'!$C$7:$F$124,4,0),"-")</f>
        <v>-</v>
      </c>
    </row>
    <row r="959" spans="1:28" s="207" customFormat="1" x14ac:dyDescent="0.25">
      <c r="A959" s="204" t="s">
        <v>1177</v>
      </c>
      <c r="B959" s="205" t="s">
        <v>2521</v>
      </c>
      <c r="C959" s="205" t="s">
        <v>2522</v>
      </c>
      <c r="D959" s="204">
        <v>24</v>
      </c>
      <c r="E959" s="206">
        <v>188</v>
      </c>
      <c r="F959" s="206">
        <v>4512</v>
      </c>
      <c r="G959" s="173">
        <f>IFERROR(VLOOKUP(B959,'[1]ВОМ КГ-3 СОЭКС'!$C$3:$K$2063,9,0),"-")</f>
        <v>4</v>
      </c>
      <c r="H959" s="174">
        <f>IFERROR(VLOOKUP(B959,'[1]ВОМ КГ-3 СОЭКС'!$C$3:$L$2063,10,0),"-")</f>
        <v>752</v>
      </c>
      <c r="I959" s="175" t="str">
        <f>IFERROR(VLOOKUP(B959,[2]Отгрузки!$B$313:$C$510,2,0),"-")</f>
        <v>-</v>
      </c>
      <c r="J959" s="176" t="str">
        <f t="shared" si="149"/>
        <v>-</v>
      </c>
      <c r="K959" s="179" t="str">
        <f>IFERROR(VLOOKUP(B959,'[3]08.10.25'!$B$305:$C$502,2,0),"-")</f>
        <v>-</v>
      </c>
      <c r="L959" s="180" t="str">
        <f t="shared" si="140"/>
        <v>-</v>
      </c>
      <c r="M959" s="181" t="str">
        <f t="shared" si="141"/>
        <v>-</v>
      </c>
      <c r="N959" s="214" t="str">
        <f t="shared" si="142"/>
        <v>-</v>
      </c>
      <c r="O959" s="220">
        <f t="shared" si="143"/>
        <v>4</v>
      </c>
      <c r="P959" s="221">
        <f t="shared" si="144"/>
        <v>752</v>
      </c>
      <c r="Q959" s="217" t="str">
        <f>IFERROR(VLOOKUP(B959,'[4]Выполнение 1'!$B$7:$D$236,3,0),"-")</f>
        <v>-</v>
      </c>
      <c r="R959" s="178" t="str">
        <f t="shared" si="145"/>
        <v>-</v>
      </c>
      <c r="S959" s="177"/>
      <c r="T959" s="184">
        <f t="shared" si="146"/>
        <v>0</v>
      </c>
      <c r="U959" s="224">
        <v>20</v>
      </c>
      <c r="V959" s="241">
        <v>3760</v>
      </c>
      <c r="W959" s="246">
        <v>20</v>
      </c>
      <c r="X959" s="246">
        <v>3760</v>
      </c>
      <c r="Y959" s="247">
        <f t="shared" si="147"/>
        <v>0</v>
      </c>
      <c r="Z959" s="247">
        <f t="shared" si="148"/>
        <v>0</v>
      </c>
      <c r="AA959" s="227" t="str">
        <f>IFERROR(VLOOKUP(B959,[5]Поставка!$B$3:$AA$2063,26,0),"-")</f>
        <v>-</v>
      </c>
      <c r="AB959" s="229" t="str">
        <f>IFERROR(VLOOKUP(C959,'[6]Приложение №1'!$C$7:$F$124,4,0),"-")</f>
        <v>-</v>
      </c>
    </row>
    <row r="960" spans="1:28" s="207" customFormat="1" x14ac:dyDescent="0.25">
      <c r="A960" s="204" t="s">
        <v>1180</v>
      </c>
      <c r="B960" s="205" t="s">
        <v>2523</v>
      </c>
      <c r="C960" s="205" t="s">
        <v>2524</v>
      </c>
      <c r="D960" s="204">
        <v>2</v>
      </c>
      <c r="E960" s="206">
        <v>229.6</v>
      </c>
      <c r="F960" s="206">
        <v>459.2</v>
      </c>
      <c r="G960" s="173">
        <f>IFERROR(VLOOKUP(B960,'[1]ВОМ КГ-3 СОЭКС'!$C$3:$K$2063,9,0),"-")</f>
        <v>2</v>
      </c>
      <c r="H960" s="174">
        <f>IFERROR(VLOOKUP(B960,'[1]ВОМ КГ-3 СОЭКС'!$C$3:$L$2063,10,0),"-")</f>
        <v>459.2</v>
      </c>
      <c r="I960" s="175" t="str">
        <f>IFERROR(VLOOKUP(B960,[2]Отгрузки!$B$313:$C$510,2,0),"-")</f>
        <v>-</v>
      </c>
      <c r="J960" s="176" t="str">
        <f t="shared" si="149"/>
        <v>-</v>
      </c>
      <c r="K960" s="179" t="str">
        <f>IFERROR(VLOOKUP(B960,'[3]08.10.25'!$B$305:$C$502,2,0),"-")</f>
        <v>-</v>
      </c>
      <c r="L960" s="180" t="str">
        <f t="shared" si="140"/>
        <v>-</v>
      </c>
      <c r="M960" s="181" t="str">
        <f t="shared" si="141"/>
        <v>-</v>
      </c>
      <c r="N960" s="214" t="str">
        <f t="shared" si="142"/>
        <v>-</v>
      </c>
      <c r="O960" s="220">
        <f t="shared" si="143"/>
        <v>2</v>
      </c>
      <c r="P960" s="221">
        <f t="shared" si="144"/>
        <v>459.2</v>
      </c>
      <c r="Q960" s="217" t="str">
        <f>IFERROR(VLOOKUP(B960,'[4]Выполнение 1'!$B$7:$D$236,3,0),"-")</f>
        <v>-</v>
      </c>
      <c r="R960" s="178" t="str">
        <f t="shared" si="145"/>
        <v>-</v>
      </c>
      <c r="S960" s="177"/>
      <c r="T960" s="184">
        <f t="shared" si="146"/>
        <v>0</v>
      </c>
      <c r="U960" s="224">
        <v>0</v>
      </c>
      <c r="V960" s="241">
        <v>0</v>
      </c>
      <c r="W960" s="246" t="s">
        <v>5183</v>
      </c>
      <c r="X960" s="246" t="s">
        <v>5183</v>
      </c>
      <c r="Y960" s="247">
        <f t="shared" si="147"/>
        <v>0</v>
      </c>
      <c r="Z960" s="247">
        <f t="shared" si="148"/>
        <v>0</v>
      </c>
      <c r="AA960" s="227" t="str">
        <f>IFERROR(VLOOKUP(B960,[5]Поставка!$B$3:$AA$2063,26,0),"-")</f>
        <v>-</v>
      </c>
      <c r="AB960" s="229" t="str">
        <f>IFERROR(VLOOKUP(C960,'[6]Приложение №1'!$C$7:$F$124,4,0),"-")</f>
        <v>-</v>
      </c>
    </row>
    <row r="961" spans="1:28" s="207" customFormat="1" x14ac:dyDescent="0.25">
      <c r="A961" s="204" t="s">
        <v>1183</v>
      </c>
      <c r="B961" s="205" t="s">
        <v>2525</v>
      </c>
      <c r="C961" s="205" t="s">
        <v>2526</v>
      </c>
      <c r="D961" s="204">
        <v>4</v>
      </c>
      <c r="E961" s="206">
        <v>19.399999999999999</v>
      </c>
      <c r="F961" s="206">
        <v>77.599999999999994</v>
      </c>
      <c r="G961" s="173">
        <f>IFERROR(VLOOKUP(B961,'[1]ВОМ КГ-3 СОЭКС'!$C$3:$K$2063,9,0),"-")</f>
        <v>3</v>
      </c>
      <c r="H961" s="174">
        <f>IFERROR(VLOOKUP(B961,'[1]ВОМ КГ-3 СОЭКС'!$C$3:$L$2063,10,0),"-")</f>
        <v>58.199999999999996</v>
      </c>
      <c r="I961" s="175" t="str">
        <f>IFERROR(VLOOKUP(B961,[2]Отгрузки!$B$313:$C$510,2,0),"-")</f>
        <v>-</v>
      </c>
      <c r="J961" s="176" t="str">
        <f t="shared" si="149"/>
        <v>-</v>
      </c>
      <c r="K961" s="179" t="str">
        <f>IFERROR(VLOOKUP(B961,'[3]08.10.25'!$B$305:$C$502,2,0),"-")</f>
        <v>-</v>
      </c>
      <c r="L961" s="180" t="str">
        <f t="shared" si="140"/>
        <v>-</v>
      </c>
      <c r="M961" s="181" t="str">
        <f t="shared" si="141"/>
        <v>-</v>
      </c>
      <c r="N961" s="214" t="str">
        <f t="shared" si="142"/>
        <v>-</v>
      </c>
      <c r="O961" s="220">
        <f t="shared" si="143"/>
        <v>3</v>
      </c>
      <c r="P961" s="221">
        <f t="shared" si="144"/>
        <v>58.199999999999996</v>
      </c>
      <c r="Q961" s="217" t="str">
        <f>IFERROR(VLOOKUP(B961,'[4]Выполнение 1'!$B$7:$D$236,3,0),"-")</f>
        <v>-</v>
      </c>
      <c r="R961" s="178" t="str">
        <f t="shared" si="145"/>
        <v>-</v>
      </c>
      <c r="S961" s="177"/>
      <c r="T961" s="184">
        <f t="shared" si="146"/>
        <v>0</v>
      </c>
      <c r="U961" s="224">
        <v>1</v>
      </c>
      <c r="V961" s="241">
        <v>19.399999999999999</v>
      </c>
      <c r="W961" s="246">
        <v>1</v>
      </c>
      <c r="X961" s="246">
        <v>19.399999999999999</v>
      </c>
      <c r="Y961" s="247">
        <f t="shared" si="147"/>
        <v>0</v>
      </c>
      <c r="Z961" s="247">
        <f t="shared" si="148"/>
        <v>0</v>
      </c>
      <c r="AA961" s="227" t="str">
        <f>IFERROR(VLOOKUP(B961,[5]Поставка!$B$3:$AA$2063,26,0),"-")</f>
        <v>-</v>
      </c>
      <c r="AB961" s="229" t="str">
        <f>IFERROR(VLOOKUP(C961,'[6]Приложение №1'!$C$7:$F$124,4,0),"-")</f>
        <v>-</v>
      </c>
    </row>
    <row r="962" spans="1:28" s="207" customFormat="1" x14ac:dyDescent="0.25">
      <c r="A962" s="204" t="s">
        <v>1186</v>
      </c>
      <c r="B962" s="205" t="s">
        <v>2527</v>
      </c>
      <c r="C962" s="205" t="s">
        <v>2528</v>
      </c>
      <c r="D962" s="204">
        <v>8</v>
      </c>
      <c r="E962" s="206">
        <v>21.1</v>
      </c>
      <c r="F962" s="206">
        <v>168.8</v>
      </c>
      <c r="G962" s="173">
        <f>IFERROR(VLOOKUP(B962,'[1]ВОМ КГ-3 СОЭКС'!$C$3:$K$2063,9,0),"-")</f>
        <v>0</v>
      </c>
      <c r="H962" s="174">
        <f>IFERROR(VLOOKUP(B962,'[1]ВОМ КГ-3 СОЭКС'!$C$3:$L$2063,10,0),"-")</f>
        <v>0</v>
      </c>
      <c r="I962" s="175" t="str">
        <f>IFERROR(VLOOKUP(B962,[2]Отгрузки!$B$313:$C$510,2,0),"-")</f>
        <v>-</v>
      </c>
      <c r="J962" s="176" t="str">
        <f t="shared" si="149"/>
        <v>-</v>
      </c>
      <c r="K962" s="179" t="str">
        <f>IFERROR(VLOOKUP(B962,'[3]08.10.25'!$B$305:$C$502,2,0),"-")</f>
        <v>-</v>
      </c>
      <c r="L962" s="180" t="str">
        <f t="shared" ref="L962:L1025" si="150">IFERROR(K962*E962,"-")</f>
        <v>-</v>
      </c>
      <c r="M962" s="181" t="str">
        <f t="shared" ref="M962:M1025" si="151">IFERROR(K962-I962,"-")</f>
        <v>-</v>
      </c>
      <c r="N962" s="214" t="str">
        <f t="shared" ref="N962:N1025" si="152">IFERROR(M962*E962,"-")</f>
        <v>-</v>
      </c>
      <c r="O962" s="220">
        <f t="shared" ref="O962:O1025" si="153">IFERROR(IF(ISNUMBER(G962),G962,0)-IF(ISNUMBER(K962),K962,0),"-")</f>
        <v>0</v>
      </c>
      <c r="P962" s="221">
        <f t="shared" ref="P962:P1025" si="154">IFERROR(O962*E962,"-")</f>
        <v>0</v>
      </c>
      <c r="Q962" s="217" t="str">
        <f>IFERROR(VLOOKUP(B962,'[4]Выполнение 1'!$B$7:$D$236,3,0),"-")</f>
        <v>-</v>
      </c>
      <c r="R962" s="178" t="str">
        <f t="shared" ref="R962:R1025" si="155">IFERROR(Q962*E962,"-")</f>
        <v>-</v>
      </c>
      <c r="S962" s="177"/>
      <c r="T962" s="184">
        <f t="shared" si="146"/>
        <v>0</v>
      </c>
      <c r="U962" s="224">
        <v>8</v>
      </c>
      <c r="V962" s="241">
        <v>168.8</v>
      </c>
      <c r="W962" s="246">
        <v>8</v>
      </c>
      <c r="X962" s="246">
        <v>168.8</v>
      </c>
      <c r="Y962" s="247">
        <f t="shared" si="147"/>
        <v>0</v>
      </c>
      <c r="Z962" s="247">
        <f t="shared" si="148"/>
        <v>0</v>
      </c>
      <c r="AA962" s="227" t="str">
        <f>IFERROR(VLOOKUP(B962,[5]Поставка!$B$3:$AA$2063,26,0),"-")</f>
        <v>-</v>
      </c>
      <c r="AB962" s="229" t="str">
        <f>IFERROR(VLOOKUP(C962,'[6]Приложение №1'!$C$7:$F$124,4,0),"-")</f>
        <v>-</v>
      </c>
    </row>
    <row r="963" spans="1:28" s="207" customFormat="1" x14ac:dyDescent="0.25">
      <c r="A963" s="204" t="s">
        <v>1189</v>
      </c>
      <c r="B963" s="205" t="s">
        <v>2529</v>
      </c>
      <c r="C963" s="205" t="s">
        <v>2530</v>
      </c>
      <c r="D963" s="204">
        <v>2</v>
      </c>
      <c r="E963" s="206">
        <v>24.7</v>
      </c>
      <c r="F963" s="206">
        <v>49.4</v>
      </c>
      <c r="G963" s="173">
        <f>IFERROR(VLOOKUP(B963,'[1]ВОМ КГ-3 СОЭКС'!$C$3:$K$2063,9,0),"-")</f>
        <v>1</v>
      </c>
      <c r="H963" s="174">
        <f>IFERROR(VLOOKUP(B963,'[1]ВОМ КГ-3 СОЭКС'!$C$3:$L$2063,10,0),"-")</f>
        <v>24.7</v>
      </c>
      <c r="I963" s="175" t="str">
        <f>IFERROR(VLOOKUP(B963,[2]Отгрузки!$B$313:$C$510,2,0),"-")</f>
        <v>-</v>
      </c>
      <c r="J963" s="176" t="str">
        <f t="shared" si="149"/>
        <v>-</v>
      </c>
      <c r="K963" s="179" t="str">
        <f>IFERROR(VLOOKUP(B963,'[3]08.10.25'!$B$305:$C$502,2,0),"-")</f>
        <v>-</v>
      </c>
      <c r="L963" s="180" t="str">
        <f t="shared" si="150"/>
        <v>-</v>
      </c>
      <c r="M963" s="181" t="str">
        <f t="shared" si="151"/>
        <v>-</v>
      </c>
      <c r="N963" s="214" t="str">
        <f t="shared" si="152"/>
        <v>-</v>
      </c>
      <c r="O963" s="220">
        <f t="shared" si="153"/>
        <v>1</v>
      </c>
      <c r="P963" s="221">
        <f t="shared" si="154"/>
        <v>24.7</v>
      </c>
      <c r="Q963" s="217" t="str">
        <f>IFERROR(VLOOKUP(B963,'[4]Выполнение 1'!$B$7:$D$236,3,0),"-")</f>
        <v>-</v>
      </c>
      <c r="R963" s="178" t="str">
        <f t="shared" si="155"/>
        <v>-</v>
      </c>
      <c r="S963" s="177"/>
      <c r="T963" s="184">
        <f t="shared" ref="T963:T1026" si="156">S963*E963</f>
        <v>0</v>
      </c>
      <c r="U963" s="224">
        <v>1</v>
      </c>
      <c r="V963" s="241">
        <v>24.7</v>
      </c>
      <c r="W963" s="246">
        <v>1</v>
      </c>
      <c r="X963" s="246">
        <v>24.7</v>
      </c>
      <c r="Y963" s="247">
        <f t="shared" ref="Y963:Y1026" si="157">ROUND(ABS(VALUE(SUBSTITUTE(U963,"-","0"))-VALUE(SUBSTITUTE(W963,"-","0"))),2)</f>
        <v>0</v>
      </c>
      <c r="Z963" s="247">
        <f t="shared" ref="Z963:Z1026" si="158">ROUND(ABS(VALUE(SUBSTITUTE(V963,"-","0"))-VALUE(SUBSTITUTE(X963,"-","0"))),2)</f>
        <v>0</v>
      </c>
      <c r="AA963" s="227" t="str">
        <f>IFERROR(VLOOKUP(B963,[5]Поставка!$B$3:$AA$2063,26,0),"-")</f>
        <v>-</v>
      </c>
      <c r="AB963" s="229" t="str">
        <f>IFERROR(VLOOKUP(C963,'[6]Приложение №1'!$C$7:$F$124,4,0),"-")</f>
        <v>-</v>
      </c>
    </row>
    <row r="964" spans="1:28" s="207" customFormat="1" x14ac:dyDescent="0.25">
      <c r="A964" s="204" t="s">
        <v>1192</v>
      </c>
      <c r="B964" s="205" t="s">
        <v>2531</v>
      </c>
      <c r="C964" s="205" t="s">
        <v>2532</v>
      </c>
      <c r="D964" s="204">
        <v>14</v>
      </c>
      <c r="E964" s="206">
        <v>116.8</v>
      </c>
      <c r="F964" s="206">
        <v>1635.2</v>
      </c>
      <c r="G964" s="173">
        <f>IFERROR(VLOOKUP(B964,'[1]ВОМ КГ-3 СОЭКС'!$C$3:$K$2063,9,0),"-")</f>
        <v>13</v>
      </c>
      <c r="H964" s="174">
        <f>IFERROR(VLOOKUP(B964,'[1]ВОМ КГ-3 СОЭКС'!$C$3:$L$2063,10,0),"-")</f>
        <v>1518.3999999999999</v>
      </c>
      <c r="I964" s="175" t="str">
        <f>IFERROR(VLOOKUP(B964,[2]Отгрузки!$B$313:$C$510,2,0),"-")</f>
        <v>-</v>
      </c>
      <c r="J964" s="176" t="str">
        <f t="shared" si="149"/>
        <v>-</v>
      </c>
      <c r="K964" s="179" t="str">
        <f>IFERROR(VLOOKUP(B964,'[3]08.10.25'!$B$305:$C$502,2,0),"-")</f>
        <v>-</v>
      </c>
      <c r="L964" s="180" t="str">
        <f t="shared" si="150"/>
        <v>-</v>
      </c>
      <c r="M964" s="181" t="str">
        <f t="shared" si="151"/>
        <v>-</v>
      </c>
      <c r="N964" s="214" t="str">
        <f t="shared" si="152"/>
        <v>-</v>
      </c>
      <c r="O964" s="220">
        <f t="shared" si="153"/>
        <v>13</v>
      </c>
      <c r="P964" s="221">
        <f t="shared" si="154"/>
        <v>1518.3999999999999</v>
      </c>
      <c r="Q964" s="217" t="str">
        <f>IFERROR(VLOOKUP(B964,'[4]Выполнение 1'!$B$7:$D$236,3,0),"-")</f>
        <v>-</v>
      </c>
      <c r="R964" s="178" t="str">
        <f t="shared" si="155"/>
        <v>-</v>
      </c>
      <c r="S964" s="177"/>
      <c r="T964" s="184">
        <f t="shared" si="156"/>
        <v>0</v>
      </c>
      <c r="U964" s="224">
        <v>1</v>
      </c>
      <c r="V964" s="241">
        <v>116.80000000000018</v>
      </c>
      <c r="W964" s="246">
        <v>1</v>
      </c>
      <c r="X964" s="246">
        <v>116.8</v>
      </c>
      <c r="Y964" s="247">
        <f t="shared" si="157"/>
        <v>0</v>
      </c>
      <c r="Z964" s="247">
        <f t="shared" si="158"/>
        <v>0</v>
      </c>
      <c r="AA964" s="227" t="str">
        <f>IFERROR(VLOOKUP(B964,[5]Поставка!$B$3:$AA$2063,26,0),"-")</f>
        <v>-</v>
      </c>
      <c r="AB964" s="229" t="str">
        <f>IFERROR(VLOOKUP(C964,'[6]Приложение №1'!$C$7:$F$124,4,0),"-")</f>
        <v>-</v>
      </c>
    </row>
    <row r="965" spans="1:28" s="207" customFormat="1" x14ac:dyDescent="0.25">
      <c r="A965" s="204" t="s">
        <v>1195</v>
      </c>
      <c r="B965" s="205" t="s">
        <v>2533</v>
      </c>
      <c r="C965" s="205" t="s">
        <v>2534</v>
      </c>
      <c r="D965" s="204">
        <v>54</v>
      </c>
      <c r="E965" s="206">
        <v>118.5</v>
      </c>
      <c r="F965" s="206">
        <v>6399</v>
      </c>
      <c r="G965" s="173">
        <f>IFERROR(VLOOKUP(B965,'[1]ВОМ КГ-3 СОЭКС'!$C$3:$K$2063,9,0),"-")</f>
        <v>54</v>
      </c>
      <c r="H965" s="174">
        <f>IFERROR(VLOOKUP(B965,'[1]ВОМ КГ-3 СОЭКС'!$C$3:$L$2063,10,0),"-")</f>
        <v>6399</v>
      </c>
      <c r="I965" s="175" t="str">
        <f>IFERROR(VLOOKUP(B965,[2]Отгрузки!$B$313:$C$510,2,0),"-")</f>
        <v>-</v>
      </c>
      <c r="J965" s="176" t="str">
        <f t="shared" ref="J965:J1028" si="159">IFERROR(I965*E965,"-")</f>
        <v>-</v>
      </c>
      <c r="K965" s="179" t="str">
        <f>IFERROR(VLOOKUP(B965,'[3]08.10.25'!$B$305:$C$502,2,0),"-")</f>
        <v>-</v>
      </c>
      <c r="L965" s="180" t="str">
        <f t="shared" si="150"/>
        <v>-</v>
      </c>
      <c r="M965" s="181" t="str">
        <f t="shared" si="151"/>
        <v>-</v>
      </c>
      <c r="N965" s="214" t="str">
        <f t="shared" si="152"/>
        <v>-</v>
      </c>
      <c r="O965" s="220">
        <f t="shared" si="153"/>
        <v>54</v>
      </c>
      <c r="P965" s="221">
        <f t="shared" si="154"/>
        <v>6399</v>
      </c>
      <c r="Q965" s="217" t="str">
        <f>IFERROR(VLOOKUP(B965,'[4]Выполнение 1'!$B$7:$D$236,3,0),"-")</f>
        <v>-</v>
      </c>
      <c r="R965" s="178" t="str">
        <f t="shared" si="155"/>
        <v>-</v>
      </c>
      <c r="S965" s="177"/>
      <c r="T965" s="184">
        <f t="shared" si="156"/>
        <v>0</v>
      </c>
      <c r="U965" s="224">
        <v>0</v>
      </c>
      <c r="V965" s="241">
        <v>0</v>
      </c>
      <c r="W965" s="246" t="s">
        <v>5183</v>
      </c>
      <c r="X965" s="246" t="s">
        <v>5183</v>
      </c>
      <c r="Y965" s="247">
        <f t="shared" si="157"/>
        <v>0</v>
      </c>
      <c r="Z965" s="247">
        <f t="shared" si="158"/>
        <v>0</v>
      </c>
      <c r="AA965" s="227" t="str">
        <f>IFERROR(VLOOKUP(B965,[5]Поставка!$B$3:$AA$2063,26,0),"-")</f>
        <v>-</v>
      </c>
      <c r="AB965" s="229" t="str">
        <f>IFERROR(VLOOKUP(C965,'[6]Приложение №1'!$C$7:$F$124,4,0),"-")</f>
        <v>-</v>
      </c>
    </row>
    <row r="966" spans="1:28" s="207" customFormat="1" x14ac:dyDescent="0.25">
      <c r="A966" s="204" t="s">
        <v>1198</v>
      </c>
      <c r="B966" s="205" t="s">
        <v>2535</v>
      </c>
      <c r="C966" s="205" t="s">
        <v>2536</v>
      </c>
      <c r="D966" s="204">
        <v>56</v>
      </c>
      <c r="E966" s="206">
        <v>121.8</v>
      </c>
      <c r="F966" s="206">
        <v>6820.8</v>
      </c>
      <c r="G966" s="173">
        <f>IFERROR(VLOOKUP(B966,'[1]ВОМ КГ-3 СОЭКС'!$C$3:$K$2063,9,0),"-")</f>
        <v>55</v>
      </c>
      <c r="H966" s="174">
        <f>IFERROR(VLOOKUP(B966,'[1]ВОМ КГ-3 СОЭКС'!$C$3:$L$2063,10,0),"-")</f>
        <v>6699</v>
      </c>
      <c r="I966" s="175" t="str">
        <f>IFERROR(VLOOKUP(B966,[2]Отгрузки!$B$313:$C$510,2,0),"-")</f>
        <v>-</v>
      </c>
      <c r="J966" s="176" t="str">
        <f t="shared" si="159"/>
        <v>-</v>
      </c>
      <c r="K966" s="179" t="str">
        <f>IFERROR(VLOOKUP(B966,'[3]08.10.25'!$B$305:$C$502,2,0),"-")</f>
        <v>-</v>
      </c>
      <c r="L966" s="180" t="str">
        <f t="shared" si="150"/>
        <v>-</v>
      </c>
      <c r="M966" s="181" t="str">
        <f t="shared" si="151"/>
        <v>-</v>
      </c>
      <c r="N966" s="214" t="str">
        <f t="shared" si="152"/>
        <v>-</v>
      </c>
      <c r="O966" s="220">
        <f t="shared" si="153"/>
        <v>55</v>
      </c>
      <c r="P966" s="221">
        <f t="shared" si="154"/>
        <v>6699</v>
      </c>
      <c r="Q966" s="217" t="str">
        <f>IFERROR(VLOOKUP(B966,'[4]Выполнение 1'!$B$7:$D$236,3,0),"-")</f>
        <v>-</v>
      </c>
      <c r="R966" s="178" t="str">
        <f t="shared" si="155"/>
        <v>-</v>
      </c>
      <c r="S966" s="177"/>
      <c r="T966" s="184">
        <f t="shared" si="156"/>
        <v>0</v>
      </c>
      <c r="U966" s="224">
        <v>1</v>
      </c>
      <c r="V966" s="241">
        <v>121.80000000000018</v>
      </c>
      <c r="W966" s="246">
        <v>1</v>
      </c>
      <c r="X966" s="246">
        <v>121.8</v>
      </c>
      <c r="Y966" s="247">
        <f t="shared" si="157"/>
        <v>0</v>
      </c>
      <c r="Z966" s="247">
        <f t="shared" si="158"/>
        <v>0</v>
      </c>
      <c r="AA966" s="227" t="str">
        <f>IFERROR(VLOOKUP(B966,[5]Поставка!$B$3:$AA$2063,26,0),"-")</f>
        <v>-</v>
      </c>
      <c r="AB966" s="229" t="str">
        <f>IFERROR(VLOOKUP(C966,'[6]Приложение №1'!$C$7:$F$124,4,0),"-")</f>
        <v>-</v>
      </c>
    </row>
    <row r="967" spans="1:28" s="207" customFormat="1" x14ac:dyDescent="0.25">
      <c r="A967" s="204" t="s">
        <v>1201</v>
      </c>
      <c r="B967" s="205" t="s">
        <v>2537</v>
      </c>
      <c r="C967" s="205" t="s">
        <v>2538</v>
      </c>
      <c r="D967" s="204">
        <v>28</v>
      </c>
      <c r="E967" s="206">
        <v>118.5</v>
      </c>
      <c r="F967" s="206">
        <v>3318</v>
      </c>
      <c r="G967" s="173">
        <f>IFERROR(VLOOKUP(B967,'[1]ВОМ КГ-3 СОЭКС'!$C$3:$K$2063,9,0),"-")</f>
        <v>28</v>
      </c>
      <c r="H967" s="174">
        <f>IFERROR(VLOOKUP(B967,'[1]ВОМ КГ-3 СОЭКС'!$C$3:$L$2063,10,0),"-")</f>
        <v>3318</v>
      </c>
      <c r="I967" s="175" t="str">
        <f>IFERROR(VLOOKUP(B967,[2]Отгрузки!$B$313:$C$510,2,0),"-")</f>
        <v>-</v>
      </c>
      <c r="J967" s="176" t="str">
        <f t="shared" si="159"/>
        <v>-</v>
      </c>
      <c r="K967" s="179" t="str">
        <f>IFERROR(VLOOKUP(B967,'[3]08.10.25'!$B$305:$C$502,2,0),"-")</f>
        <v>-</v>
      </c>
      <c r="L967" s="180" t="str">
        <f t="shared" si="150"/>
        <v>-</v>
      </c>
      <c r="M967" s="181" t="str">
        <f t="shared" si="151"/>
        <v>-</v>
      </c>
      <c r="N967" s="214" t="str">
        <f t="shared" si="152"/>
        <v>-</v>
      </c>
      <c r="O967" s="220">
        <f t="shared" si="153"/>
        <v>28</v>
      </c>
      <c r="P967" s="221">
        <f t="shared" si="154"/>
        <v>3318</v>
      </c>
      <c r="Q967" s="217" t="str">
        <f>IFERROR(VLOOKUP(B967,'[4]Выполнение 1'!$B$7:$D$236,3,0),"-")</f>
        <v>-</v>
      </c>
      <c r="R967" s="178" t="str">
        <f t="shared" si="155"/>
        <v>-</v>
      </c>
      <c r="S967" s="177"/>
      <c r="T967" s="184">
        <f t="shared" si="156"/>
        <v>0</v>
      </c>
      <c r="U967" s="224">
        <v>0</v>
      </c>
      <c r="V967" s="241">
        <v>0</v>
      </c>
      <c r="W967" s="246" t="s">
        <v>5183</v>
      </c>
      <c r="X967" s="246" t="s">
        <v>5183</v>
      </c>
      <c r="Y967" s="247">
        <f t="shared" si="157"/>
        <v>0</v>
      </c>
      <c r="Z967" s="247">
        <f t="shared" si="158"/>
        <v>0</v>
      </c>
      <c r="AA967" s="227" t="str">
        <f>IFERROR(VLOOKUP(B967,[5]Поставка!$B$3:$AA$2063,26,0),"-")</f>
        <v>-</v>
      </c>
      <c r="AB967" s="229" t="str">
        <f>IFERROR(VLOOKUP(C967,'[6]Приложение №1'!$C$7:$F$124,4,0),"-")</f>
        <v>-</v>
      </c>
    </row>
    <row r="968" spans="1:28" s="207" customFormat="1" x14ac:dyDescent="0.25">
      <c r="A968" s="204" t="s">
        <v>1204</v>
      </c>
      <c r="B968" s="205" t="s">
        <v>2539</v>
      </c>
      <c r="C968" s="205" t="s">
        <v>2540</v>
      </c>
      <c r="D968" s="204">
        <v>14</v>
      </c>
      <c r="E968" s="206">
        <v>116.8</v>
      </c>
      <c r="F968" s="206">
        <v>1635.2</v>
      </c>
      <c r="G968" s="173">
        <f>IFERROR(VLOOKUP(B968,'[1]ВОМ КГ-3 СОЭКС'!$C$3:$K$2063,9,0),"-")</f>
        <v>13</v>
      </c>
      <c r="H968" s="174">
        <f>IFERROR(VLOOKUP(B968,'[1]ВОМ КГ-3 СОЭКС'!$C$3:$L$2063,10,0),"-")</f>
        <v>1518.3999999999999</v>
      </c>
      <c r="I968" s="175" t="str">
        <f>IFERROR(VLOOKUP(B968,[2]Отгрузки!$B$313:$C$510,2,0),"-")</f>
        <v>-</v>
      </c>
      <c r="J968" s="176" t="str">
        <f t="shared" si="159"/>
        <v>-</v>
      </c>
      <c r="K968" s="179" t="str">
        <f>IFERROR(VLOOKUP(B968,'[3]08.10.25'!$B$305:$C$502,2,0),"-")</f>
        <v>-</v>
      </c>
      <c r="L968" s="180" t="str">
        <f t="shared" si="150"/>
        <v>-</v>
      </c>
      <c r="M968" s="181" t="str">
        <f t="shared" si="151"/>
        <v>-</v>
      </c>
      <c r="N968" s="214" t="str">
        <f t="shared" si="152"/>
        <v>-</v>
      </c>
      <c r="O968" s="220">
        <f t="shared" si="153"/>
        <v>13</v>
      </c>
      <c r="P968" s="221">
        <f t="shared" si="154"/>
        <v>1518.3999999999999</v>
      </c>
      <c r="Q968" s="217" t="str">
        <f>IFERROR(VLOOKUP(B968,'[4]Выполнение 1'!$B$7:$D$236,3,0),"-")</f>
        <v>-</v>
      </c>
      <c r="R968" s="178" t="str">
        <f t="shared" si="155"/>
        <v>-</v>
      </c>
      <c r="S968" s="177"/>
      <c r="T968" s="184">
        <f t="shared" si="156"/>
        <v>0</v>
      </c>
      <c r="U968" s="224">
        <v>1</v>
      </c>
      <c r="V968" s="241">
        <v>116.80000000000018</v>
      </c>
      <c r="W968" s="246">
        <v>1</v>
      </c>
      <c r="X968" s="246">
        <v>116.8</v>
      </c>
      <c r="Y968" s="247">
        <f t="shared" si="157"/>
        <v>0</v>
      </c>
      <c r="Z968" s="247">
        <f t="shared" si="158"/>
        <v>0</v>
      </c>
      <c r="AA968" s="227" t="str">
        <f>IFERROR(VLOOKUP(B968,[5]Поставка!$B$3:$AA$2063,26,0),"-")</f>
        <v>-</v>
      </c>
      <c r="AB968" s="229" t="str">
        <f>IFERROR(VLOOKUP(C968,'[6]Приложение №1'!$C$7:$F$124,4,0),"-")</f>
        <v>-</v>
      </c>
    </row>
    <row r="969" spans="1:28" s="207" customFormat="1" x14ac:dyDescent="0.25">
      <c r="A969" s="204" t="s">
        <v>1207</v>
      </c>
      <c r="B969" s="205" t="s">
        <v>2541</v>
      </c>
      <c r="C969" s="205" t="s">
        <v>2542</v>
      </c>
      <c r="D969" s="204">
        <v>2</v>
      </c>
      <c r="E969" s="206">
        <v>122.5</v>
      </c>
      <c r="F969" s="206">
        <v>245</v>
      </c>
      <c r="G969" s="173">
        <f>IFERROR(VLOOKUP(B969,'[1]ВОМ КГ-3 СОЭКС'!$C$3:$K$2063,9,0),"-")</f>
        <v>2</v>
      </c>
      <c r="H969" s="174">
        <f>IFERROR(VLOOKUP(B969,'[1]ВОМ КГ-3 СОЭКС'!$C$3:$L$2063,10,0),"-")</f>
        <v>245</v>
      </c>
      <c r="I969" s="175" t="str">
        <f>IFERROR(VLOOKUP(B969,[2]Отгрузки!$B$313:$C$510,2,0),"-")</f>
        <v>-</v>
      </c>
      <c r="J969" s="176" t="str">
        <f t="shared" si="159"/>
        <v>-</v>
      </c>
      <c r="K969" s="179" t="str">
        <f>IFERROR(VLOOKUP(B969,'[3]08.10.25'!$B$305:$C$502,2,0),"-")</f>
        <v>-</v>
      </c>
      <c r="L969" s="180" t="str">
        <f t="shared" si="150"/>
        <v>-</v>
      </c>
      <c r="M969" s="181" t="str">
        <f t="shared" si="151"/>
        <v>-</v>
      </c>
      <c r="N969" s="214" t="str">
        <f t="shared" si="152"/>
        <v>-</v>
      </c>
      <c r="O969" s="220">
        <f t="shared" si="153"/>
        <v>2</v>
      </c>
      <c r="P969" s="221">
        <f t="shared" si="154"/>
        <v>245</v>
      </c>
      <c r="Q969" s="217" t="str">
        <f>IFERROR(VLOOKUP(B969,'[4]Выполнение 1'!$B$7:$D$236,3,0),"-")</f>
        <v>-</v>
      </c>
      <c r="R969" s="178" t="str">
        <f t="shared" si="155"/>
        <v>-</v>
      </c>
      <c r="S969" s="177"/>
      <c r="T969" s="184">
        <f t="shared" si="156"/>
        <v>0</v>
      </c>
      <c r="U969" s="224">
        <v>0</v>
      </c>
      <c r="V969" s="241">
        <v>0</v>
      </c>
      <c r="W969" s="246" t="s">
        <v>5183</v>
      </c>
      <c r="X969" s="246" t="s">
        <v>5183</v>
      </c>
      <c r="Y969" s="247">
        <f t="shared" si="157"/>
        <v>0</v>
      </c>
      <c r="Z969" s="247">
        <f t="shared" si="158"/>
        <v>0</v>
      </c>
      <c r="AA969" s="227" t="str">
        <f>IFERROR(VLOOKUP(B969,[5]Поставка!$B$3:$AA$2063,26,0),"-")</f>
        <v>-</v>
      </c>
      <c r="AB969" s="229" t="str">
        <f>IFERROR(VLOOKUP(C969,'[6]Приложение №1'!$C$7:$F$124,4,0),"-")</f>
        <v>-</v>
      </c>
    </row>
    <row r="970" spans="1:28" s="207" customFormat="1" x14ac:dyDescent="0.25">
      <c r="A970" s="204" t="s">
        <v>1210</v>
      </c>
      <c r="B970" s="205" t="s">
        <v>2543</v>
      </c>
      <c r="C970" s="205" t="s">
        <v>2544</v>
      </c>
      <c r="D970" s="204">
        <v>2</v>
      </c>
      <c r="E970" s="206">
        <v>120.5</v>
      </c>
      <c r="F970" s="206">
        <v>241</v>
      </c>
      <c r="G970" s="173">
        <f>IFERROR(VLOOKUP(B970,'[1]ВОМ КГ-3 СОЭКС'!$C$3:$K$2063,9,0),"-")</f>
        <v>2</v>
      </c>
      <c r="H970" s="174">
        <f>IFERROR(VLOOKUP(B970,'[1]ВОМ КГ-3 СОЭКС'!$C$3:$L$2063,10,0),"-")</f>
        <v>241</v>
      </c>
      <c r="I970" s="175" t="str">
        <f>IFERROR(VLOOKUP(B970,[2]Отгрузки!$B$313:$C$510,2,0),"-")</f>
        <v>-</v>
      </c>
      <c r="J970" s="176" t="str">
        <f t="shared" si="159"/>
        <v>-</v>
      </c>
      <c r="K970" s="179" t="str">
        <f>IFERROR(VLOOKUP(B970,'[3]08.10.25'!$B$305:$C$502,2,0),"-")</f>
        <v>-</v>
      </c>
      <c r="L970" s="180" t="str">
        <f t="shared" si="150"/>
        <v>-</v>
      </c>
      <c r="M970" s="181" t="str">
        <f t="shared" si="151"/>
        <v>-</v>
      </c>
      <c r="N970" s="214" t="str">
        <f t="shared" si="152"/>
        <v>-</v>
      </c>
      <c r="O970" s="220">
        <f t="shared" si="153"/>
        <v>2</v>
      </c>
      <c r="P970" s="221">
        <f t="shared" si="154"/>
        <v>241</v>
      </c>
      <c r="Q970" s="217" t="str">
        <f>IFERROR(VLOOKUP(B970,'[4]Выполнение 1'!$B$7:$D$236,3,0),"-")</f>
        <v>-</v>
      </c>
      <c r="R970" s="178" t="str">
        <f t="shared" si="155"/>
        <v>-</v>
      </c>
      <c r="S970" s="177"/>
      <c r="T970" s="184">
        <f t="shared" si="156"/>
        <v>0</v>
      </c>
      <c r="U970" s="224">
        <v>0</v>
      </c>
      <c r="V970" s="241">
        <v>0</v>
      </c>
      <c r="W970" s="246" t="s">
        <v>5183</v>
      </c>
      <c r="X970" s="246" t="s">
        <v>5183</v>
      </c>
      <c r="Y970" s="247">
        <f t="shared" si="157"/>
        <v>0</v>
      </c>
      <c r="Z970" s="247">
        <f t="shared" si="158"/>
        <v>0</v>
      </c>
      <c r="AA970" s="227" t="str">
        <f>IFERROR(VLOOKUP(B970,[5]Поставка!$B$3:$AA$2063,26,0),"-")</f>
        <v>-</v>
      </c>
      <c r="AB970" s="229" t="str">
        <f>IFERROR(VLOOKUP(C970,'[6]Приложение №1'!$C$7:$F$124,4,0),"-")</f>
        <v>-</v>
      </c>
    </row>
    <row r="971" spans="1:28" s="207" customFormat="1" x14ac:dyDescent="0.25">
      <c r="A971" s="204" t="s">
        <v>1213</v>
      </c>
      <c r="B971" s="205" t="s">
        <v>2545</v>
      </c>
      <c r="C971" s="205" t="s">
        <v>2546</v>
      </c>
      <c r="D971" s="204">
        <v>2</v>
      </c>
      <c r="E971" s="206">
        <v>24.7</v>
      </c>
      <c r="F971" s="206">
        <v>49.4</v>
      </c>
      <c r="G971" s="173">
        <f>IFERROR(VLOOKUP(B971,'[1]ВОМ КГ-3 СОЭКС'!$C$3:$K$2063,9,0),"-")</f>
        <v>1</v>
      </c>
      <c r="H971" s="174">
        <f>IFERROR(VLOOKUP(B971,'[1]ВОМ КГ-3 СОЭКС'!$C$3:$L$2063,10,0),"-")</f>
        <v>24.7</v>
      </c>
      <c r="I971" s="175" t="str">
        <f>IFERROR(VLOOKUP(B971,[2]Отгрузки!$B$313:$C$510,2,0),"-")</f>
        <v>-</v>
      </c>
      <c r="J971" s="176" t="str">
        <f t="shared" si="159"/>
        <v>-</v>
      </c>
      <c r="K971" s="179" t="str">
        <f>IFERROR(VLOOKUP(B971,'[3]08.10.25'!$B$305:$C$502,2,0),"-")</f>
        <v>-</v>
      </c>
      <c r="L971" s="180" t="str">
        <f t="shared" si="150"/>
        <v>-</v>
      </c>
      <c r="M971" s="181" t="str">
        <f t="shared" si="151"/>
        <v>-</v>
      </c>
      <c r="N971" s="214" t="str">
        <f t="shared" si="152"/>
        <v>-</v>
      </c>
      <c r="O971" s="220">
        <f t="shared" si="153"/>
        <v>1</v>
      </c>
      <c r="P971" s="221">
        <f t="shared" si="154"/>
        <v>24.7</v>
      </c>
      <c r="Q971" s="217" t="str">
        <f>IFERROR(VLOOKUP(B971,'[4]Выполнение 1'!$B$7:$D$236,3,0),"-")</f>
        <v>-</v>
      </c>
      <c r="R971" s="178" t="str">
        <f t="shared" si="155"/>
        <v>-</v>
      </c>
      <c r="S971" s="177"/>
      <c r="T971" s="184">
        <f t="shared" si="156"/>
        <v>0</v>
      </c>
      <c r="U971" s="224">
        <v>1</v>
      </c>
      <c r="V971" s="241">
        <v>24.7</v>
      </c>
      <c r="W971" s="246">
        <v>1</v>
      </c>
      <c r="X971" s="246">
        <v>24.7</v>
      </c>
      <c r="Y971" s="247">
        <f t="shared" si="157"/>
        <v>0</v>
      </c>
      <c r="Z971" s="247">
        <f t="shared" si="158"/>
        <v>0</v>
      </c>
      <c r="AA971" s="227" t="str">
        <f>IFERROR(VLOOKUP(B971,[5]Поставка!$B$3:$AA$2063,26,0),"-")</f>
        <v>-</v>
      </c>
      <c r="AB971" s="229" t="str">
        <f>IFERROR(VLOOKUP(C971,'[6]Приложение №1'!$C$7:$F$124,4,0),"-")</f>
        <v>-</v>
      </c>
    </row>
    <row r="972" spans="1:28" s="207" customFormat="1" x14ac:dyDescent="0.25">
      <c r="A972" s="204" t="s">
        <v>1216</v>
      </c>
      <c r="B972" s="205" t="s">
        <v>2547</v>
      </c>
      <c r="C972" s="205" t="s">
        <v>2548</v>
      </c>
      <c r="D972" s="204">
        <v>8</v>
      </c>
      <c r="E972" s="206">
        <v>21.1</v>
      </c>
      <c r="F972" s="206">
        <v>168.8</v>
      </c>
      <c r="G972" s="173">
        <f>IFERROR(VLOOKUP(B972,'[1]ВОМ КГ-3 СОЭКС'!$C$3:$K$2063,9,0),"-")</f>
        <v>2</v>
      </c>
      <c r="H972" s="174">
        <f>IFERROR(VLOOKUP(B972,'[1]ВОМ КГ-3 СОЭКС'!$C$3:$L$2063,10,0),"-")</f>
        <v>42.2</v>
      </c>
      <c r="I972" s="175" t="str">
        <f>IFERROR(VLOOKUP(B972,[2]Отгрузки!$B$313:$C$510,2,0),"-")</f>
        <v>-</v>
      </c>
      <c r="J972" s="176" t="str">
        <f t="shared" si="159"/>
        <v>-</v>
      </c>
      <c r="K972" s="179" t="str">
        <f>IFERROR(VLOOKUP(B972,'[3]08.10.25'!$B$305:$C$502,2,0),"-")</f>
        <v>-</v>
      </c>
      <c r="L972" s="180" t="str">
        <f t="shared" si="150"/>
        <v>-</v>
      </c>
      <c r="M972" s="181" t="str">
        <f t="shared" si="151"/>
        <v>-</v>
      </c>
      <c r="N972" s="214" t="str">
        <f t="shared" si="152"/>
        <v>-</v>
      </c>
      <c r="O972" s="220">
        <f t="shared" si="153"/>
        <v>2</v>
      </c>
      <c r="P972" s="221">
        <f t="shared" si="154"/>
        <v>42.2</v>
      </c>
      <c r="Q972" s="217" t="str">
        <f>IFERROR(VLOOKUP(B972,'[4]Выполнение 1'!$B$7:$D$236,3,0),"-")</f>
        <v>-</v>
      </c>
      <c r="R972" s="178" t="str">
        <f t="shared" si="155"/>
        <v>-</v>
      </c>
      <c r="S972" s="177"/>
      <c r="T972" s="184">
        <f t="shared" si="156"/>
        <v>0</v>
      </c>
      <c r="U972" s="224">
        <v>6</v>
      </c>
      <c r="V972" s="241">
        <v>126.60000000000001</v>
      </c>
      <c r="W972" s="246">
        <v>6</v>
      </c>
      <c r="X972" s="246">
        <v>126.60000000000001</v>
      </c>
      <c r="Y972" s="247">
        <f t="shared" si="157"/>
        <v>0</v>
      </c>
      <c r="Z972" s="247">
        <f t="shared" si="158"/>
        <v>0</v>
      </c>
      <c r="AA972" s="227" t="str">
        <f>IFERROR(VLOOKUP(B972,[5]Поставка!$B$3:$AA$2063,26,0),"-")</f>
        <v>-</v>
      </c>
      <c r="AB972" s="229" t="str">
        <f>IFERROR(VLOOKUP(C972,'[6]Приложение №1'!$C$7:$F$124,4,0),"-")</f>
        <v>-</v>
      </c>
    </row>
    <row r="973" spans="1:28" s="207" customFormat="1" x14ac:dyDescent="0.25">
      <c r="A973" s="204" t="s">
        <v>1219</v>
      </c>
      <c r="B973" s="205" t="s">
        <v>2549</v>
      </c>
      <c r="C973" s="205" t="s">
        <v>2550</v>
      </c>
      <c r="D973" s="204">
        <v>15</v>
      </c>
      <c r="E973" s="206">
        <v>14.9</v>
      </c>
      <c r="F973" s="206">
        <v>223.5</v>
      </c>
      <c r="G973" s="173">
        <f>IFERROR(VLOOKUP(B973,'[1]ВОМ КГ-3 СОЭКС'!$C$3:$K$2063,9,0),"-")</f>
        <v>8</v>
      </c>
      <c r="H973" s="174">
        <f>IFERROR(VLOOKUP(B973,'[1]ВОМ КГ-3 СОЭКС'!$C$3:$L$2063,10,0),"-")</f>
        <v>119.2</v>
      </c>
      <c r="I973" s="175" t="str">
        <f>IFERROR(VLOOKUP(B973,[2]Отгрузки!$B$313:$C$510,2,0),"-")</f>
        <v>-</v>
      </c>
      <c r="J973" s="176" t="str">
        <f t="shared" si="159"/>
        <v>-</v>
      </c>
      <c r="K973" s="179" t="str">
        <f>IFERROR(VLOOKUP(B973,'[3]08.10.25'!$B$305:$C$502,2,0),"-")</f>
        <v>-</v>
      </c>
      <c r="L973" s="180" t="str">
        <f t="shared" si="150"/>
        <v>-</v>
      </c>
      <c r="M973" s="181" t="str">
        <f t="shared" si="151"/>
        <v>-</v>
      </c>
      <c r="N973" s="214" t="str">
        <f t="shared" si="152"/>
        <v>-</v>
      </c>
      <c r="O973" s="220">
        <f t="shared" si="153"/>
        <v>8</v>
      </c>
      <c r="P973" s="221">
        <f t="shared" si="154"/>
        <v>119.2</v>
      </c>
      <c r="Q973" s="217" t="str">
        <f>IFERROR(VLOOKUP(B973,'[4]Выполнение 1'!$B$7:$D$236,3,0),"-")</f>
        <v>-</v>
      </c>
      <c r="R973" s="178" t="str">
        <f t="shared" si="155"/>
        <v>-</v>
      </c>
      <c r="S973" s="177"/>
      <c r="T973" s="184">
        <f t="shared" si="156"/>
        <v>0</v>
      </c>
      <c r="U973" s="224">
        <v>7</v>
      </c>
      <c r="V973" s="241">
        <v>104.3</v>
      </c>
      <c r="W973" s="246">
        <v>7</v>
      </c>
      <c r="X973" s="246">
        <v>104.3</v>
      </c>
      <c r="Y973" s="247">
        <f t="shared" si="157"/>
        <v>0</v>
      </c>
      <c r="Z973" s="247">
        <f t="shared" si="158"/>
        <v>0</v>
      </c>
      <c r="AA973" s="227" t="str">
        <f>IFERROR(VLOOKUP(B973,[5]Поставка!$B$3:$AA$2063,26,0),"-")</f>
        <v>-</v>
      </c>
      <c r="AB973" s="229" t="str">
        <f>IFERROR(VLOOKUP(C973,'[6]Приложение №1'!$C$7:$F$124,4,0),"-")</f>
        <v>-</v>
      </c>
    </row>
    <row r="974" spans="1:28" s="207" customFormat="1" x14ac:dyDescent="0.25">
      <c r="A974" s="204" t="s">
        <v>1222</v>
      </c>
      <c r="B974" s="205" t="s">
        <v>2551</v>
      </c>
      <c r="C974" s="205" t="s">
        <v>2552</v>
      </c>
      <c r="D974" s="204">
        <v>36</v>
      </c>
      <c r="E974" s="206">
        <v>4.8</v>
      </c>
      <c r="F974" s="206">
        <v>172.8</v>
      </c>
      <c r="G974" s="173">
        <f>IFERROR(VLOOKUP(B974,'[1]ВОМ КГ-3 СОЭКС'!$C$3:$K$2063,9,0),"-")</f>
        <v>36</v>
      </c>
      <c r="H974" s="174">
        <f>IFERROR(VLOOKUP(B974,'[1]ВОМ КГ-3 СОЭКС'!$C$3:$L$2063,10,0),"-")</f>
        <v>172.79999999999998</v>
      </c>
      <c r="I974" s="175" t="str">
        <f>IFERROR(VLOOKUP(B974,[2]Отгрузки!$B$313:$C$510,2,0),"-")</f>
        <v>-</v>
      </c>
      <c r="J974" s="176" t="str">
        <f t="shared" si="159"/>
        <v>-</v>
      </c>
      <c r="K974" s="179" t="str">
        <f>IFERROR(VLOOKUP(B974,'[3]08.10.25'!$B$305:$C$502,2,0),"-")</f>
        <v>-</v>
      </c>
      <c r="L974" s="180" t="str">
        <f t="shared" si="150"/>
        <v>-</v>
      </c>
      <c r="M974" s="181" t="str">
        <f t="shared" si="151"/>
        <v>-</v>
      </c>
      <c r="N974" s="214" t="str">
        <f t="shared" si="152"/>
        <v>-</v>
      </c>
      <c r="O974" s="220">
        <f t="shared" si="153"/>
        <v>36</v>
      </c>
      <c r="P974" s="221">
        <f t="shared" si="154"/>
        <v>172.79999999999998</v>
      </c>
      <c r="Q974" s="217" t="str">
        <f>IFERROR(VLOOKUP(B974,'[4]Выполнение 1'!$B$7:$D$236,3,0),"-")</f>
        <v>-</v>
      </c>
      <c r="R974" s="178" t="str">
        <f t="shared" si="155"/>
        <v>-</v>
      </c>
      <c r="S974" s="177"/>
      <c r="T974" s="184">
        <f t="shared" si="156"/>
        <v>0</v>
      </c>
      <c r="U974" s="224">
        <v>0</v>
      </c>
      <c r="V974" s="243">
        <v>0</v>
      </c>
      <c r="W974" s="246" t="s">
        <v>5183</v>
      </c>
      <c r="X974" s="246" t="s">
        <v>5183</v>
      </c>
      <c r="Y974" s="247">
        <f t="shared" si="157"/>
        <v>0</v>
      </c>
      <c r="Z974" s="247">
        <f t="shared" si="158"/>
        <v>0</v>
      </c>
      <c r="AA974" s="227" t="str">
        <f>IFERROR(VLOOKUP(B974,[5]Поставка!$B$3:$AA$2063,26,0),"-")</f>
        <v>-</v>
      </c>
      <c r="AB974" s="229" t="str">
        <f>IFERROR(VLOOKUP(C974,'[6]Приложение №1'!$C$7:$F$124,4,0),"-")</f>
        <v>-</v>
      </c>
    </row>
    <row r="975" spans="1:28" s="207" customFormat="1" x14ac:dyDescent="0.25">
      <c r="A975" s="204" t="s">
        <v>1225</v>
      </c>
      <c r="B975" s="205" t="s">
        <v>2553</v>
      </c>
      <c r="C975" s="205" t="s">
        <v>2554</v>
      </c>
      <c r="D975" s="204">
        <v>32</v>
      </c>
      <c r="E975" s="206">
        <v>235.1</v>
      </c>
      <c r="F975" s="206">
        <v>7523.2</v>
      </c>
      <c r="G975" s="173">
        <f>IFERROR(VLOOKUP(B975,'[1]ВОМ КГ-3 СОЭКС'!$C$3:$K$2063,9,0),"-")</f>
        <v>16</v>
      </c>
      <c r="H975" s="174">
        <f>IFERROR(VLOOKUP(B975,'[1]ВОМ КГ-3 СОЭКС'!$C$3:$L$2063,10,0),"-")</f>
        <v>3761.6</v>
      </c>
      <c r="I975" s="175">
        <f>IFERROR(VLOOKUP(B975,[2]Отгрузки!$B$313:$C$510,2,0),"-")</f>
        <v>2</v>
      </c>
      <c r="J975" s="176">
        <f t="shared" si="159"/>
        <v>470.2</v>
      </c>
      <c r="K975" s="179">
        <f>IFERROR(VLOOKUP(B975,'[3]08.10.25'!$B$305:$C$502,2,0),"-")</f>
        <v>2</v>
      </c>
      <c r="L975" s="180">
        <f t="shared" si="150"/>
        <v>470.2</v>
      </c>
      <c r="M975" s="181">
        <f t="shared" si="151"/>
        <v>0</v>
      </c>
      <c r="N975" s="214">
        <f t="shared" si="152"/>
        <v>0</v>
      </c>
      <c r="O975" s="220">
        <f t="shared" si="153"/>
        <v>14</v>
      </c>
      <c r="P975" s="221">
        <f t="shared" si="154"/>
        <v>3291.4</v>
      </c>
      <c r="Q975" s="217" t="str">
        <f>IFERROR(VLOOKUP(B975,'[4]Выполнение 1'!$B$7:$D$236,3,0),"-")</f>
        <v>-</v>
      </c>
      <c r="R975" s="178" t="str">
        <f t="shared" si="155"/>
        <v>-</v>
      </c>
      <c r="S975" s="177"/>
      <c r="T975" s="184">
        <f t="shared" si="156"/>
        <v>0</v>
      </c>
      <c r="U975" s="224">
        <v>16</v>
      </c>
      <c r="V975" s="241">
        <v>3761.6</v>
      </c>
      <c r="W975" s="246">
        <v>16</v>
      </c>
      <c r="X975" s="246">
        <v>3761.6</v>
      </c>
      <c r="Y975" s="247">
        <f t="shared" si="157"/>
        <v>0</v>
      </c>
      <c r="Z975" s="247">
        <f t="shared" si="158"/>
        <v>0</v>
      </c>
      <c r="AA975" s="227">
        <f>IFERROR(VLOOKUP(B975,[5]Поставка!$B$3:$AA$2063,26,0),"-")</f>
        <v>470.2</v>
      </c>
      <c r="AB975" s="229" t="str">
        <f>IFERROR(VLOOKUP(C975,'[6]Приложение №1'!$C$7:$F$124,4,0),"-")</f>
        <v>-</v>
      </c>
    </row>
    <row r="976" spans="1:28" s="207" customFormat="1" x14ac:dyDescent="0.25">
      <c r="A976" s="204" t="s">
        <v>1228</v>
      </c>
      <c r="B976" s="205" t="s">
        <v>2555</v>
      </c>
      <c r="C976" s="205" t="s">
        <v>2556</v>
      </c>
      <c r="D976" s="204">
        <v>32</v>
      </c>
      <c r="E976" s="206">
        <v>232.1</v>
      </c>
      <c r="F976" s="206">
        <v>7427.2</v>
      </c>
      <c r="G976" s="173">
        <f>IFERROR(VLOOKUP(B976,'[1]ВОМ КГ-3 СОЭКС'!$C$3:$K$2063,9,0),"-")</f>
        <v>24</v>
      </c>
      <c r="H976" s="174">
        <f>IFERROR(VLOOKUP(B976,'[1]ВОМ КГ-3 СОЭКС'!$C$3:$L$2063,10,0),"-")</f>
        <v>5570.4</v>
      </c>
      <c r="I976" s="175">
        <f>IFERROR(VLOOKUP(B976,[2]Отгрузки!$B$313:$C$510,2,0),"-")</f>
        <v>1</v>
      </c>
      <c r="J976" s="176">
        <f t="shared" si="159"/>
        <v>232.1</v>
      </c>
      <c r="K976" s="179">
        <f>IFERROR(VLOOKUP(B976,'[3]08.10.25'!$B$305:$C$502,2,0),"-")</f>
        <v>1</v>
      </c>
      <c r="L976" s="180">
        <f t="shared" si="150"/>
        <v>232.1</v>
      </c>
      <c r="M976" s="181">
        <f t="shared" si="151"/>
        <v>0</v>
      </c>
      <c r="N976" s="214">
        <f t="shared" si="152"/>
        <v>0</v>
      </c>
      <c r="O976" s="220">
        <f t="shared" si="153"/>
        <v>23</v>
      </c>
      <c r="P976" s="221">
        <f t="shared" si="154"/>
        <v>5338.3</v>
      </c>
      <c r="Q976" s="217" t="str">
        <f>IFERROR(VLOOKUP(B976,'[4]Выполнение 1'!$B$7:$D$236,3,0),"-")</f>
        <v>-</v>
      </c>
      <c r="R976" s="178" t="str">
        <f t="shared" si="155"/>
        <v>-</v>
      </c>
      <c r="S976" s="177"/>
      <c r="T976" s="184">
        <f t="shared" si="156"/>
        <v>0</v>
      </c>
      <c r="U976" s="224">
        <v>8</v>
      </c>
      <c r="V976" s="241">
        <v>1856.7999999999993</v>
      </c>
      <c r="W976" s="246">
        <v>8</v>
      </c>
      <c r="X976" s="246">
        <v>1856.8</v>
      </c>
      <c r="Y976" s="247">
        <f t="shared" si="157"/>
        <v>0</v>
      </c>
      <c r="Z976" s="247">
        <f t="shared" si="158"/>
        <v>0</v>
      </c>
      <c r="AA976" s="227">
        <f>IFERROR(VLOOKUP(B976,[5]Поставка!$B$3:$AA$2063,26,0),"-")</f>
        <v>232.1</v>
      </c>
      <c r="AB976" s="229" t="str">
        <f>IFERROR(VLOOKUP(C976,'[6]Приложение №1'!$C$7:$F$124,4,0),"-")</f>
        <v>-</v>
      </c>
    </row>
    <row r="977" spans="1:28" s="207" customFormat="1" x14ac:dyDescent="0.25">
      <c r="A977" s="204" t="s">
        <v>1231</v>
      </c>
      <c r="B977" s="205" t="s">
        <v>2557</v>
      </c>
      <c r="C977" s="205" t="s">
        <v>2558</v>
      </c>
      <c r="D977" s="204">
        <v>8</v>
      </c>
      <c r="E977" s="206">
        <v>244.6</v>
      </c>
      <c r="F977" s="206">
        <v>1956.8</v>
      </c>
      <c r="G977" s="173">
        <f>IFERROR(VLOOKUP(B977,'[1]ВОМ КГ-3 СОЭКС'!$C$3:$K$2063,9,0),"-")</f>
        <v>6</v>
      </c>
      <c r="H977" s="174">
        <f>IFERROR(VLOOKUP(B977,'[1]ВОМ КГ-3 СОЭКС'!$C$3:$L$2063,10,0),"-")</f>
        <v>1467.6</v>
      </c>
      <c r="I977" s="175" t="str">
        <f>IFERROR(VLOOKUP(B977,[2]Отгрузки!$B$313:$C$510,2,0),"-")</f>
        <v>-</v>
      </c>
      <c r="J977" s="176" t="str">
        <f t="shared" si="159"/>
        <v>-</v>
      </c>
      <c r="K977" s="179" t="str">
        <f>IFERROR(VLOOKUP(B977,'[3]08.10.25'!$B$305:$C$502,2,0),"-")</f>
        <v>-</v>
      </c>
      <c r="L977" s="180" t="str">
        <f t="shared" si="150"/>
        <v>-</v>
      </c>
      <c r="M977" s="181" t="str">
        <f t="shared" si="151"/>
        <v>-</v>
      </c>
      <c r="N977" s="214" t="str">
        <f t="shared" si="152"/>
        <v>-</v>
      </c>
      <c r="O977" s="220">
        <f t="shared" si="153"/>
        <v>6</v>
      </c>
      <c r="P977" s="221">
        <f t="shared" si="154"/>
        <v>1467.6</v>
      </c>
      <c r="Q977" s="217" t="str">
        <f>IFERROR(VLOOKUP(B977,'[4]Выполнение 1'!$B$7:$D$236,3,0),"-")</f>
        <v>-</v>
      </c>
      <c r="R977" s="178" t="str">
        <f t="shared" si="155"/>
        <v>-</v>
      </c>
      <c r="S977" s="177"/>
      <c r="T977" s="184">
        <f t="shared" si="156"/>
        <v>0</v>
      </c>
      <c r="U977" s="224">
        <v>2</v>
      </c>
      <c r="V977" s="241">
        <v>489.20000000000005</v>
      </c>
      <c r="W977" s="246">
        <v>2</v>
      </c>
      <c r="X977" s="246">
        <v>489.2</v>
      </c>
      <c r="Y977" s="247">
        <f t="shared" si="157"/>
        <v>0</v>
      </c>
      <c r="Z977" s="247">
        <f t="shared" si="158"/>
        <v>0</v>
      </c>
      <c r="AA977" s="227" t="str">
        <f>IFERROR(VLOOKUP(B977,[5]Поставка!$B$3:$AA$2063,26,0),"-")</f>
        <v>-</v>
      </c>
      <c r="AB977" s="229" t="str">
        <f>IFERROR(VLOOKUP(C977,'[6]Приложение №1'!$C$7:$F$124,4,0),"-")</f>
        <v>-</v>
      </c>
    </row>
    <row r="978" spans="1:28" s="207" customFormat="1" x14ac:dyDescent="0.25">
      <c r="A978" s="204" t="s">
        <v>1234</v>
      </c>
      <c r="B978" s="205" t="s">
        <v>2559</v>
      </c>
      <c r="C978" s="205" t="s">
        <v>2560</v>
      </c>
      <c r="D978" s="204">
        <v>4</v>
      </c>
      <c r="E978" s="206">
        <v>234.8</v>
      </c>
      <c r="F978" s="206">
        <v>939.2</v>
      </c>
      <c r="G978" s="173">
        <f>IFERROR(VLOOKUP(B978,'[1]ВОМ КГ-3 СОЭКС'!$C$3:$K$2063,9,0),"-")</f>
        <v>3</v>
      </c>
      <c r="H978" s="174">
        <f>IFERROR(VLOOKUP(B978,'[1]ВОМ КГ-3 СОЭКС'!$C$3:$L$2063,10,0),"-")</f>
        <v>704.40000000000009</v>
      </c>
      <c r="I978" s="175" t="str">
        <f>IFERROR(VLOOKUP(B978,[2]Отгрузки!$B$313:$C$510,2,0),"-")</f>
        <v>-</v>
      </c>
      <c r="J978" s="176" t="str">
        <f t="shared" si="159"/>
        <v>-</v>
      </c>
      <c r="K978" s="179" t="str">
        <f>IFERROR(VLOOKUP(B978,'[3]08.10.25'!$B$305:$C$502,2,0),"-")</f>
        <v>-</v>
      </c>
      <c r="L978" s="180" t="str">
        <f t="shared" si="150"/>
        <v>-</v>
      </c>
      <c r="M978" s="181" t="str">
        <f t="shared" si="151"/>
        <v>-</v>
      </c>
      <c r="N978" s="214" t="str">
        <f t="shared" si="152"/>
        <v>-</v>
      </c>
      <c r="O978" s="220">
        <f t="shared" si="153"/>
        <v>3</v>
      </c>
      <c r="P978" s="221">
        <f t="shared" si="154"/>
        <v>704.40000000000009</v>
      </c>
      <c r="Q978" s="217" t="str">
        <f>IFERROR(VLOOKUP(B978,'[4]Выполнение 1'!$B$7:$D$236,3,0),"-")</f>
        <v>-</v>
      </c>
      <c r="R978" s="178" t="str">
        <f t="shared" si="155"/>
        <v>-</v>
      </c>
      <c r="S978" s="177"/>
      <c r="T978" s="184">
        <f t="shared" si="156"/>
        <v>0</v>
      </c>
      <c r="U978" s="224">
        <v>1</v>
      </c>
      <c r="V978" s="241">
        <v>234.79999999999995</v>
      </c>
      <c r="W978" s="246">
        <v>1</v>
      </c>
      <c r="X978" s="246">
        <v>234.8</v>
      </c>
      <c r="Y978" s="247">
        <f t="shared" si="157"/>
        <v>0</v>
      </c>
      <c r="Z978" s="247">
        <f t="shared" si="158"/>
        <v>0</v>
      </c>
      <c r="AA978" s="227" t="str">
        <f>IFERROR(VLOOKUP(B978,[5]Поставка!$B$3:$AA$2063,26,0),"-")</f>
        <v>-</v>
      </c>
      <c r="AB978" s="229" t="str">
        <f>IFERROR(VLOOKUP(C978,'[6]Приложение №1'!$C$7:$F$124,4,0),"-")</f>
        <v>-</v>
      </c>
    </row>
    <row r="979" spans="1:28" s="207" customFormat="1" x14ac:dyDescent="0.25">
      <c r="A979" s="204" t="s">
        <v>1237</v>
      </c>
      <c r="B979" s="205" t="s">
        <v>2561</v>
      </c>
      <c r="C979" s="205" t="s">
        <v>2562</v>
      </c>
      <c r="D979" s="204">
        <v>4</v>
      </c>
      <c r="E979" s="206">
        <v>384.7</v>
      </c>
      <c r="F979" s="206">
        <v>1538.8</v>
      </c>
      <c r="G979" s="173">
        <f>IFERROR(VLOOKUP(B979,'[1]ВОМ КГ-3 СОЭКС'!$C$3:$K$2063,9,0),"-")</f>
        <v>0</v>
      </c>
      <c r="H979" s="174">
        <f>IFERROR(VLOOKUP(B979,'[1]ВОМ КГ-3 СОЭКС'!$C$3:$L$2063,10,0),"-")</f>
        <v>0</v>
      </c>
      <c r="I979" s="175" t="str">
        <f>IFERROR(VLOOKUP(B979,[2]Отгрузки!$B$313:$C$510,2,0),"-")</f>
        <v>-</v>
      </c>
      <c r="J979" s="176" t="str">
        <f t="shared" si="159"/>
        <v>-</v>
      </c>
      <c r="K979" s="179" t="str">
        <f>IFERROR(VLOOKUP(B979,'[3]08.10.25'!$B$305:$C$502,2,0),"-")</f>
        <v>-</v>
      </c>
      <c r="L979" s="180" t="str">
        <f t="shared" si="150"/>
        <v>-</v>
      </c>
      <c r="M979" s="181" t="str">
        <f t="shared" si="151"/>
        <v>-</v>
      </c>
      <c r="N979" s="214" t="str">
        <f t="shared" si="152"/>
        <v>-</v>
      </c>
      <c r="O979" s="220">
        <f t="shared" si="153"/>
        <v>0</v>
      </c>
      <c r="P979" s="221">
        <f t="shared" si="154"/>
        <v>0</v>
      </c>
      <c r="Q979" s="217" t="str">
        <f>IFERROR(VLOOKUP(B979,'[4]Выполнение 1'!$B$7:$D$236,3,0),"-")</f>
        <v>-</v>
      </c>
      <c r="R979" s="178" t="str">
        <f t="shared" si="155"/>
        <v>-</v>
      </c>
      <c r="S979" s="177"/>
      <c r="T979" s="184">
        <f t="shared" si="156"/>
        <v>0</v>
      </c>
      <c r="U979" s="224">
        <v>4</v>
      </c>
      <c r="V979" s="241">
        <v>1538.8</v>
      </c>
      <c r="W979" s="246">
        <v>4</v>
      </c>
      <c r="X979" s="246">
        <v>1538.8</v>
      </c>
      <c r="Y979" s="247">
        <f t="shared" si="157"/>
        <v>0</v>
      </c>
      <c r="Z979" s="247">
        <f t="shared" si="158"/>
        <v>0</v>
      </c>
      <c r="AA979" s="227" t="str">
        <f>IFERROR(VLOOKUP(B979,[5]Поставка!$B$3:$AA$2063,26,0),"-")</f>
        <v>-</v>
      </c>
      <c r="AB979" s="229" t="str">
        <f>IFERROR(VLOOKUP(C979,'[6]Приложение №1'!$C$7:$F$124,4,0),"-")</f>
        <v>-</v>
      </c>
    </row>
    <row r="980" spans="1:28" s="207" customFormat="1" x14ac:dyDescent="0.25">
      <c r="A980" s="204" t="s">
        <v>1240</v>
      </c>
      <c r="B980" s="205" t="s">
        <v>2563</v>
      </c>
      <c r="C980" s="205" t="s">
        <v>2564</v>
      </c>
      <c r="D980" s="204">
        <v>2</v>
      </c>
      <c r="E980" s="206">
        <v>218.4</v>
      </c>
      <c r="F980" s="206">
        <v>436.8</v>
      </c>
      <c r="G980" s="173">
        <f>IFERROR(VLOOKUP(B980,'[1]ВОМ КГ-3 СОЭКС'!$C$3:$K$2063,9,0),"-")</f>
        <v>2</v>
      </c>
      <c r="H980" s="174">
        <f>IFERROR(VLOOKUP(B980,'[1]ВОМ КГ-3 СОЭКС'!$C$3:$L$2063,10,0),"-")</f>
        <v>436.8</v>
      </c>
      <c r="I980" s="175" t="str">
        <f>IFERROR(VLOOKUP(B980,[2]Отгрузки!$B$313:$C$510,2,0),"-")</f>
        <v>-</v>
      </c>
      <c r="J980" s="176" t="str">
        <f t="shared" si="159"/>
        <v>-</v>
      </c>
      <c r="K980" s="179" t="str">
        <f>IFERROR(VLOOKUP(B980,'[3]08.10.25'!$B$305:$C$502,2,0),"-")</f>
        <v>-</v>
      </c>
      <c r="L980" s="180" t="str">
        <f t="shared" si="150"/>
        <v>-</v>
      </c>
      <c r="M980" s="181" t="str">
        <f t="shared" si="151"/>
        <v>-</v>
      </c>
      <c r="N980" s="214" t="str">
        <f t="shared" si="152"/>
        <v>-</v>
      </c>
      <c r="O980" s="220">
        <f t="shared" si="153"/>
        <v>2</v>
      </c>
      <c r="P980" s="221">
        <f t="shared" si="154"/>
        <v>436.8</v>
      </c>
      <c r="Q980" s="217" t="str">
        <f>IFERROR(VLOOKUP(B980,'[4]Выполнение 1'!$B$7:$D$236,3,0),"-")</f>
        <v>-</v>
      </c>
      <c r="R980" s="178" t="str">
        <f t="shared" si="155"/>
        <v>-</v>
      </c>
      <c r="S980" s="177"/>
      <c r="T980" s="184">
        <f t="shared" si="156"/>
        <v>0</v>
      </c>
      <c r="U980" s="224">
        <v>0</v>
      </c>
      <c r="V980" s="241">
        <v>0</v>
      </c>
      <c r="W980" s="246" t="s">
        <v>5183</v>
      </c>
      <c r="X980" s="246" t="s">
        <v>5183</v>
      </c>
      <c r="Y980" s="247">
        <f t="shared" si="157"/>
        <v>0</v>
      </c>
      <c r="Z980" s="247">
        <f t="shared" si="158"/>
        <v>0</v>
      </c>
      <c r="AA980" s="227" t="str">
        <f>IFERROR(VLOOKUP(B980,[5]Поставка!$B$3:$AA$2063,26,0),"-")</f>
        <v>-</v>
      </c>
      <c r="AB980" s="229" t="str">
        <f>IFERROR(VLOOKUP(C980,'[6]Приложение №1'!$C$7:$F$124,4,0),"-")</f>
        <v>-</v>
      </c>
    </row>
    <row r="981" spans="1:28" s="207" customFormat="1" x14ac:dyDescent="0.25">
      <c r="A981" s="204" t="s">
        <v>1243</v>
      </c>
      <c r="B981" s="205" t="s">
        <v>2565</v>
      </c>
      <c r="C981" s="205" t="s">
        <v>2566</v>
      </c>
      <c r="D981" s="204">
        <v>2</v>
      </c>
      <c r="E981" s="206">
        <v>218.4</v>
      </c>
      <c r="F981" s="206">
        <v>436.8</v>
      </c>
      <c r="G981" s="173">
        <f>IFERROR(VLOOKUP(B981,'[1]ВОМ КГ-3 СОЭКС'!$C$3:$K$2063,9,0),"-")</f>
        <v>2</v>
      </c>
      <c r="H981" s="174">
        <f>IFERROR(VLOOKUP(B981,'[1]ВОМ КГ-3 СОЭКС'!$C$3:$L$2063,10,0),"-")</f>
        <v>436.8</v>
      </c>
      <c r="I981" s="175" t="str">
        <f>IFERROR(VLOOKUP(B981,[2]Отгрузки!$B$313:$C$510,2,0),"-")</f>
        <v>-</v>
      </c>
      <c r="J981" s="176" t="str">
        <f t="shared" si="159"/>
        <v>-</v>
      </c>
      <c r="K981" s="179" t="str">
        <f>IFERROR(VLOOKUP(B981,'[3]08.10.25'!$B$305:$C$502,2,0),"-")</f>
        <v>-</v>
      </c>
      <c r="L981" s="180" t="str">
        <f t="shared" si="150"/>
        <v>-</v>
      </c>
      <c r="M981" s="181" t="str">
        <f t="shared" si="151"/>
        <v>-</v>
      </c>
      <c r="N981" s="214" t="str">
        <f t="shared" si="152"/>
        <v>-</v>
      </c>
      <c r="O981" s="220">
        <f t="shared" si="153"/>
        <v>2</v>
      </c>
      <c r="P981" s="221">
        <f t="shared" si="154"/>
        <v>436.8</v>
      </c>
      <c r="Q981" s="217" t="str">
        <f>IFERROR(VLOOKUP(B981,'[4]Выполнение 1'!$B$7:$D$236,3,0),"-")</f>
        <v>-</v>
      </c>
      <c r="R981" s="178" t="str">
        <f t="shared" si="155"/>
        <v>-</v>
      </c>
      <c r="S981" s="177"/>
      <c r="T981" s="184">
        <f t="shared" si="156"/>
        <v>0</v>
      </c>
      <c r="U981" s="224">
        <v>0</v>
      </c>
      <c r="V981" s="241">
        <v>0</v>
      </c>
      <c r="W981" s="246" t="s">
        <v>5183</v>
      </c>
      <c r="X981" s="246" t="s">
        <v>5183</v>
      </c>
      <c r="Y981" s="247">
        <f t="shared" si="157"/>
        <v>0</v>
      </c>
      <c r="Z981" s="247">
        <f t="shared" si="158"/>
        <v>0</v>
      </c>
      <c r="AA981" s="227" t="str">
        <f>IFERROR(VLOOKUP(B981,[5]Поставка!$B$3:$AA$2063,26,0),"-")</f>
        <v>-</v>
      </c>
      <c r="AB981" s="229" t="str">
        <f>IFERROR(VLOOKUP(C981,'[6]Приложение №1'!$C$7:$F$124,4,0),"-")</f>
        <v>-</v>
      </c>
    </row>
    <row r="982" spans="1:28" s="207" customFormat="1" x14ac:dyDescent="0.25">
      <c r="A982" s="204" t="s">
        <v>1246</v>
      </c>
      <c r="B982" s="205" t="s">
        <v>2567</v>
      </c>
      <c r="C982" s="205" t="s">
        <v>2568</v>
      </c>
      <c r="D982" s="204">
        <v>4</v>
      </c>
      <c r="E982" s="206">
        <v>220.4</v>
      </c>
      <c r="F982" s="206">
        <v>881.6</v>
      </c>
      <c r="G982" s="173">
        <f>IFERROR(VLOOKUP(B982,'[1]ВОМ КГ-3 СОЭКС'!$C$3:$K$2063,9,0),"-")</f>
        <v>4</v>
      </c>
      <c r="H982" s="174">
        <f>IFERROR(VLOOKUP(B982,'[1]ВОМ КГ-3 СОЭКС'!$C$3:$L$2063,10,0),"-")</f>
        <v>881.6</v>
      </c>
      <c r="I982" s="175" t="str">
        <f>IFERROR(VLOOKUP(B982,[2]Отгрузки!$B$313:$C$510,2,0),"-")</f>
        <v>-</v>
      </c>
      <c r="J982" s="176" t="str">
        <f t="shared" si="159"/>
        <v>-</v>
      </c>
      <c r="K982" s="179" t="str">
        <f>IFERROR(VLOOKUP(B982,'[3]08.10.25'!$B$305:$C$502,2,0),"-")</f>
        <v>-</v>
      </c>
      <c r="L982" s="180" t="str">
        <f t="shared" si="150"/>
        <v>-</v>
      </c>
      <c r="M982" s="181" t="str">
        <f t="shared" si="151"/>
        <v>-</v>
      </c>
      <c r="N982" s="214" t="str">
        <f t="shared" si="152"/>
        <v>-</v>
      </c>
      <c r="O982" s="220">
        <f t="shared" si="153"/>
        <v>4</v>
      </c>
      <c r="P982" s="221">
        <f t="shared" si="154"/>
        <v>881.6</v>
      </c>
      <c r="Q982" s="217" t="str">
        <f>IFERROR(VLOOKUP(B982,'[4]Выполнение 1'!$B$7:$D$236,3,0),"-")</f>
        <v>-</v>
      </c>
      <c r="R982" s="178" t="str">
        <f t="shared" si="155"/>
        <v>-</v>
      </c>
      <c r="S982" s="177"/>
      <c r="T982" s="184">
        <f t="shared" si="156"/>
        <v>0</v>
      </c>
      <c r="U982" s="224">
        <v>0</v>
      </c>
      <c r="V982" s="241">
        <v>0</v>
      </c>
      <c r="W982" s="246" t="s">
        <v>5183</v>
      </c>
      <c r="X982" s="246" t="s">
        <v>5183</v>
      </c>
      <c r="Y982" s="247">
        <f t="shared" si="157"/>
        <v>0</v>
      </c>
      <c r="Z982" s="247">
        <f t="shared" si="158"/>
        <v>0</v>
      </c>
      <c r="AA982" s="227" t="str">
        <f>IFERROR(VLOOKUP(B982,[5]Поставка!$B$3:$AA$2063,26,0),"-")</f>
        <v>-</v>
      </c>
      <c r="AB982" s="229" t="str">
        <f>IFERROR(VLOOKUP(C982,'[6]Приложение №1'!$C$7:$F$124,4,0),"-")</f>
        <v>-</v>
      </c>
    </row>
    <row r="983" spans="1:28" s="207" customFormat="1" x14ac:dyDescent="0.25">
      <c r="A983" s="204" t="s">
        <v>1249</v>
      </c>
      <c r="B983" s="205" t="s">
        <v>2569</v>
      </c>
      <c r="C983" s="205" t="s">
        <v>2570</v>
      </c>
      <c r="D983" s="204">
        <v>4</v>
      </c>
      <c r="E983" s="206">
        <v>107.7</v>
      </c>
      <c r="F983" s="206">
        <v>430.8</v>
      </c>
      <c r="G983" s="173">
        <f>IFERROR(VLOOKUP(B983,'[1]ВОМ КГ-3 СОЭКС'!$C$3:$K$2063,9,0),"-")</f>
        <v>4</v>
      </c>
      <c r="H983" s="174">
        <f>IFERROR(VLOOKUP(B983,'[1]ВОМ КГ-3 СОЭКС'!$C$3:$L$2063,10,0),"-")</f>
        <v>430.8</v>
      </c>
      <c r="I983" s="175" t="str">
        <f>IFERROR(VLOOKUP(B983,[2]Отгрузки!$B$313:$C$510,2,0),"-")</f>
        <v>-</v>
      </c>
      <c r="J983" s="176" t="str">
        <f t="shared" si="159"/>
        <v>-</v>
      </c>
      <c r="K983" s="179" t="str">
        <f>IFERROR(VLOOKUP(B983,'[3]08.10.25'!$B$305:$C$502,2,0),"-")</f>
        <v>-</v>
      </c>
      <c r="L983" s="180" t="str">
        <f t="shared" si="150"/>
        <v>-</v>
      </c>
      <c r="M983" s="181" t="str">
        <f t="shared" si="151"/>
        <v>-</v>
      </c>
      <c r="N983" s="214" t="str">
        <f t="shared" si="152"/>
        <v>-</v>
      </c>
      <c r="O983" s="220">
        <f t="shared" si="153"/>
        <v>4</v>
      </c>
      <c r="P983" s="221">
        <f t="shared" si="154"/>
        <v>430.8</v>
      </c>
      <c r="Q983" s="217" t="str">
        <f>IFERROR(VLOOKUP(B983,'[4]Выполнение 1'!$B$7:$D$236,3,0),"-")</f>
        <v>-</v>
      </c>
      <c r="R983" s="178" t="str">
        <f t="shared" si="155"/>
        <v>-</v>
      </c>
      <c r="S983" s="177"/>
      <c r="T983" s="184">
        <f t="shared" si="156"/>
        <v>0</v>
      </c>
      <c r="U983" s="224">
        <v>0</v>
      </c>
      <c r="V983" s="241">
        <v>0</v>
      </c>
      <c r="W983" s="246" t="s">
        <v>5183</v>
      </c>
      <c r="X983" s="246" t="s">
        <v>5183</v>
      </c>
      <c r="Y983" s="247">
        <f t="shared" si="157"/>
        <v>0</v>
      </c>
      <c r="Z983" s="247">
        <f t="shared" si="158"/>
        <v>0</v>
      </c>
      <c r="AA983" s="227" t="str">
        <f>IFERROR(VLOOKUP(B983,[5]Поставка!$B$3:$AA$2063,26,0),"-")</f>
        <v>-</v>
      </c>
      <c r="AB983" s="229" t="str">
        <f>IFERROR(VLOOKUP(C983,'[6]Приложение №1'!$C$7:$F$124,4,0),"-")</f>
        <v>-</v>
      </c>
    </row>
    <row r="984" spans="1:28" s="207" customFormat="1" x14ac:dyDescent="0.25">
      <c r="A984" s="204" t="s">
        <v>1252</v>
      </c>
      <c r="B984" s="205" t="s">
        <v>2571</v>
      </c>
      <c r="C984" s="205" t="s">
        <v>2572</v>
      </c>
      <c r="D984" s="204">
        <v>4</v>
      </c>
      <c r="E984" s="206">
        <v>110.5</v>
      </c>
      <c r="F984" s="206">
        <v>442</v>
      </c>
      <c r="G984" s="173">
        <f>IFERROR(VLOOKUP(B984,'[1]ВОМ КГ-3 СОЭКС'!$C$3:$K$2063,9,0),"-")</f>
        <v>4</v>
      </c>
      <c r="H984" s="174">
        <f>IFERROR(VLOOKUP(B984,'[1]ВОМ КГ-3 СОЭКС'!$C$3:$L$2063,10,0),"-")</f>
        <v>442</v>
      </c>
      <c r="I984" s="175" t="str">
        <f>IFERROR(VLOOKUP(B984,[2]Отгрузки!$B$313:$C$510,2,0),"-")</f>
        <v>-</v>
      </c>
      <c r="J984" s="176" t="str">
        <f t="shared" si="159"/>
        <v>-</v>
      </c>
      <c r="K984" s="179" t="str">
        <f>IFERROR(VLOOKUP(B984,'[3]08.10.25'!$B$305:$C$502,2,0),"-")</f>
        <v>-</v>
      </c>
      <c r="L984" s="180" t="str">
        <f t="shared" si="150"/>
        <v>-</v>
      </c>
      <c r="M984" s="181" t="str">
        <f t="shared" si="151"/>
        <v>-</v>
      </c>
      <c r="N984" s="214" t="str">
        <f t="shared" si="152"/>
        <v>-</v>
      </c>
      <c r="O984" s="220">
        <f t="shared" si="153"/>
        <v>4</v>
      </c>
      <c r="P984" s="221">
        <f t="shared" si="154"/>
        <v>442</v>
      </c>
      <c r="Q984" s="217" t="str">
        <f>IFERROR(VLOOKUP(B984,'[4]Выполнение 1'!$B$7:$D$236,3,0),"-")</f>
        <v>-</v>
      </c>
      <c r="R984" s="178" t="str">
        <f t="shared" si="155"/>
        <v>-</v>
      </c>
      <c r="S984" s="177"/>
      <c r="T984" s="184">
        <f t="shared" si="156"/>
        <v>0</v>
      </c>
      <c r="U984" s="224">
        <v>0</v>
      </c>
      <c r="V984" s="241">
        <v>0</v>
      </c>
      <c r="W984" s="246" t="s">
        <v>5183</v>
      </c>
      <c r="X984" s="246" t="s">
        <v>5183</v>
      </c>
      <c r="Y984" s="247">
        <f t="shared" si="157"/>
        <v>0</v>
      </c>
      <c r="Z984" s="247">
        <f t="shared" si="158"/>
        <v>0</v>
      </c>
      <c r="AA984" s="227" t="str">
        <f>IFERROR(VLOOKUP(B984,[5]Поставка!$B$3:$AA$2063,26,0),"-")</f>
        <v>-</v>
      </c>
      <c r="AB984" s="229" t="str">
        <f>IFERROR(VLOOKUP(C984,'[6]Приложение №1'!$C$7:$F$124,4,0),"-")</f>
        <v>-</v>
      </c>
    </row>
    <row r="985" spans="1:28" s="207" customFormat="1" x14ac:dyDescent="0.25">
      <c r="A985" s="204" t="s">
        <v>1255</v>
      </c>
      <c r="B985" s="205" t="s">
        <v>2573</v>
      </c>
      <c r="C985" s="205" t="s">
        <v>2574</v>
      </c>
      <c r="D985" s="204">
        <v>56</v>
      </c>
      <c r="E985" s="206">
        <v>55</v>
      </c>
      <c r="F985" s="206">
        <v>3080</v>
      </c>
      <c r="G985" s="173">
        <f>IFERROR(VLOOKUP(B985,'[1]ВОМ КГ-3 СОЭКС'!$C$3:$K$2063,9,0),"-")</f>
        <v>56</v>
      </c>
      <c r="H985" s="174">
        <f>IFERROR(VLOOKUP(B985,'[1]ВОМ КГ-3 СОЭКС'!$C$3:$L$2063,10,0),"-")</f>
        <v>3080</v>
      </c>
      <c r="I985" s="175" t="str">
        <f>IFERROR(VLOOKUP(B985,[2]Отгрузки!$B$313:$C$510,2,0),"-")</f>
        <v>-</v>
      </c>
      <c r="J985" s="176" t="str">
        <f t="shared" si="159"/>
        <v>-</v>
      </c>
      <c r="K985" s="179" t="str">
        <f>IFERROR(VLOOKUP(B985,'[3]08.10.25'!$B$305:$C$502,2,0),"-")</f>
        <v>-</v>
      </c>
      <c r="L985" s="180" t="str">
        <f t="shared" si="150"/>
        <v>-</v>
      </c>
      <c r="M985" s="181" t="str">
        <f t="shared" si="151"/>
        <v>-</v>
      </c>
      <c r="N985" s="214" t="str">
        <f t="shared" si="152"/>
        <v>-</v>
      </c>
      <c r="O985" s="220">
        <f t="shared" si="153"/>
        <v>56</v>
      </c>
      <c r="P985" s="221">
        <f t="shared" si="154"/>
        <v>3080</v>
      </c>
      <c r="Q985" s="217" t="str">
        <f>IFERROR(VLOOKUP(B985,'[4]Выполнение 1'!$B$7:$D$236,3,0),"-")</f>
        <v>-</v>
      </c>
      <c r="R985" s="178" t="str">
        <f t="shared" si="155"/>
        <v>-</v>
      </c>
      <c r="S985" s="177"/>
      <c r="T985" s="184">
        <f t="shared" si="156"/>
        <v>0</v>
      </c>
      <c r="U985" s="224">
        <v>0</v>
      </c>
      <c r="V985" s="241">
        <v>0</v>
      </c>
      <c r="W985" s="246" t="s">
        <v>5183</v>
      </c>
      <c r="X985" s="246" t="s">
        <v>5183</v>
      </c>
      <c r="Y985" s="247">
        <f t="shared" si="157"/>
        <v>0</v>
      </c>
      <c r="Z985" s="247">
        <f t="shared" si="158"/>
        <v>0</v>
      </c>
      <c r="AA985" s="227" t="str">
        <f>IFERROR(VLOOKUP(B985,[5]Поставка!$B$3:$AA$2063,26,0),"-")</f>
        <v>-</v>
      </c>
      <c r="AB985" s="229" t="str">
        <f>IFERROR(VLOOKUP(C985,'[6]Приложение №1'!$C$7:$F$124,4,0),"-")</f>
        <v>-</v>
      </c>
    </row>
    <row r="986" spans="1:28" s="207" customFormat="1" x14ac:dyDescent="0.25">
      <c r="A986" s="204" t="s">
        <v>1258</v>
      </c>
      <c r="B986" s="205" t="s">
        <v>2575</v>
      </c>
      <c r="C986" s="205" t="s">
        <v>2576</v>
      </c>
      <c r="D986" s="204">
        <v>2</v>
      </c>
      <c r="E986" s="206">
        <v>48.2</v>
      </c>
      <c r="F986" s="206">
        <v>96.4</v>
      </c>
      <c r="G986" s="173">
        <f>IFERROR(VLOOKUP(B986,'[1]ВОМ КГ-3 СОЭКС'!$C$3:$K$2063,9,0),"-")</f>
        <v>2</v>
      </c>
      <c r="H986" s="174">
        <f>IFERROR(VLOOKUP(B986,'[1]ВОМ КГ-3 СОЭКС'!$C$3:$L$2063,10,0),"-")</f>
        <v>96.4</v>
      </c>
      <c r="I986" s="175" t="str">
        <f>IFERROR(VLOOKUP(B986,[2]Отгрузки!$B$313:$C$510,2,0),"-")</f>
        <v>-</v>
      </c>
      <c r="J986" s="176" t="str">
        <f t="shared" si="159"/>
        <v>-</v>
      </c>
      <c r="K986" s="179" t="str">
        <f>IFERROR(VLOOKUP(B986,'[3]08.10.25'!$B$305:$C$502,2,0),"-")</f>
        <v>-</v>
      </c>
      <c r="L986" s="180" t="str">
        <f t="shared" si="150"/>
        <v>-</v>
      </c>
      <c r="M986" s="181" t="str">
        <f t="shared" si="151"/>
        <v>-</v>
      </c>
      <c r="N986" s="214" t="str">
        <f t="shared" si="152"/>
        <v>-</v>
      </c>
      <c r="O986" s="220">
        <f t="shared" si="153"/>
        <v>2</v>
      </c>
      <c r="P986" s="221">
        <f t="shared" si="154"/>
        <v>96.4</v>
      </c>
      <c r="Q986" s="217" t="str">
        <f>IFERROR(VLOOKUP(B986,'[4]Выполнение 1'!$B$7:$D$236,3,0),"-")</f>
        <v>-</v>
      </c>
      <c r="R986" s="178" t="str">
        <f t="shared" si="155"/>
        <v>-</v>
      </c>
      <c r="S986" s="177"/>
      <c r="T986" s="184">
        <f t="shared" si="156"/>
        <v>0</v>
      </c>
      <c r="U986" s="224">
        <v>0</v>
      </c>
      <c r="V986" s="241">
        <v>0</v>
      </c>
      <c r="W986" s="246" t="s">
        <v>5183</v>
      </c>
      <c r="X986" s="246" t="s">
        <v>5183</v>
      </c>
      <c r="Y986" s="247">
        <f t="shared" si="157"/>
        <v>0</v>
      </c>
      <c r="Z986" s="247">
        <f t="shared" si="158"/>
        <v>0</v>
      </c>
      <c r="AA986" s="227" t="str">
        <f>IFERROR(VLOOKUP(B986,[5]Поставка!$B$3:$AA$2063,26,0),"-")</f>
        <v>-</v>
      </c>
      <c r="AB986" s="229" t="str">
        <f>IFERROR(VLOOKUP(C986,'[6]Приложение №1'!$C$7:$F$124,4,0),"-")</f>
        <v>-</v>
      </c>
    </row>
    <row r="987" spans="1:28" s="207" customFormat="1" x14ac:dyDescent="0.25">
      <c r="A987" s="204" t="s">
        <v>1261</v>
      </c>
      <c r="B987" s="205" t="s">
        <v>2577</v>
      </c>
      <c r="C987" s="205" t="s">
        <v>2578</v>
      </c>
      <c r="D987" s="204">
        <v>2</v>
      </c>
      <c r="E987" s="206">
        <v>51</v>
      </c>
      <c r="F987" s="206">
        <v>102</v>
      </c>
      <c r="G987" s="173">
        <f>IFERROR(VLOOKUP(B987,'[1]ВОМ КГ-3 СОЭКС'!$C$3:$K$2063,9,0),"-")</f>
        <v>2</v>
      </c>
      <c r="H987" s="174">
        <f>IFERROR(VLOOKUP(B987,'[1]ВОМ КГ-3 СОЭКС'!$C$3:$L$2063,10,0),"-")</f>
        <v>102</v>
      </c>
      <c r="I987" s="175" t="str">
        <f>IFERROR(VLOOKUP(B987,[2]Отгрузки!$B$313:$C$510,2,0),"-")</f>
        <v>-</v>
      </c>
      <c r="J987" s="176" t="str">
        <f t="shared" si="159"/>
        <v>-</v>
      </c>
      <c r="K987" s="179" t="str">
        <f>IFERROR(VLOOKUP(B987,'[3]08.10.25'!$B$305:$C$502,2,0),"-")</f>
        <v>-</v>
      </c>
      <c r="L987" s="180" t="str">
        <f t="shared" si="150"/>
        <v>-</v>
      </c>
      <c r="M987" s="181" t="str">
        <f t="shared" si="151"/>
        <v>-</v>
      </c>
      <c r="N987" s="214" t="str">
        <f t="shared" si="152"/>
        <v>-</v>
      </c>
      <c r="O987" s="220">
        <f t="shared" si="153"/>
        <v>2</v>
      </c>
      <c r="P987" s="221">
        <f t="shared" si="154"/>
        <v>102</v>
      </c>
      <c r="Q987" s="217" t="str">
        <f>IFERROR(VLOOKUP(B987,'[4]Выполнение 1'!$B$7:$D$236,3,0),"-")</f>
        <v>-</v>
      </c>
      <c r="R987" s="178" t="str">
        <f t="shared" si="155"/>
        <v>-</v>
      </c>
      <c r="S987" s="177"/>
      <c r="T987" s="184">
        <f t="shared" si="156"/>
        <v>0</v>
      </c>
      <c r="U987" s="224">
        <v>0</v>
      </c>
      <c r="V987" s="241">
        <v>0</v>
      </c>
      <c r="W987" s="246" t="s">
        <v>5183</v>
      </c>
      <c r="X987" s="246" t="s">
        <v>5183</v>
      </c>
      <c r="Y987" s="247">
        <f t="shared" si="157"/>
        <v>0</v>
      </c>
      <c r="Z987" s="247">
        <f t="shared" si="158"/>
        <v>0</v>
      </c>
      <c r="AA987" s="227" t="str">
        <f>IFERROR(VLOOKUP(B987,[5]Поставка!$B$3:$AA$2063,26,0),"-")</f>
        <v>-</v>
      </c>
      <c r="AB987" s="229" t="str">
        <f>IFERROR(VLOOKUP(C987,'[6]Приложение №1'!$C$7:$F$124,4,0),"-")</f>
        <v>-</v>
      </c>
    </row>
    <row r="988" spans="1:28" s="207" customFormat="1" x14ac:dyDescent="0.25">
      <c r="A988" s="204" t="s">
        <v>1264</v>
      </c>
      <c r="B988" s="205" t="s">
        <v>2579</v>
      </c>
      <c r="C988" s="205" t="s">
        <v>2580</v>
      </c>
      <c r="D988" s="204">
        <v>2</v>
      </c>
      <c r="E988" s="206">
        <v>54.3</v>
      </c>
      <c r="F988" s="206">
        <v>108.6</v>
      </c>
      <c r="G988" s="173">
        <f>IFERROR(VLOOKUP(B988,'[1]ВОМ КГ-3 СОЭКС'!$C$3:$K$2063,9,0),"-")</f>
        <v>2</v>
      </c>
      <c r="H988" s="174">
        <f>IFERROR(VLOOKUP(B988,'[1]ВОМ КГ-3 СОЭКС'!$C$3:$L$2063,10,0),"-")</f>
        <v>108.6</v>
      </c>
      <c r="I988" s="175" t="str">
        <f>IFERROR(VLOOKUP(B988,[2]Отгрузки!$B$313:$C$510,2,0),"-")</f>
        <v>-</v>
      </c>
      <c r="J988" s="176" t="str">
        <f t="shared" si="159"/>
        <v>-</v>
      </c>
      <c r="K988" s="179" t="str">
        <f>IFERROR(VLOOKUP(B988,'[3]08.10.25'!$B$305:$C$502,2,0),"-")</f>
        <v>-</v>
      </c>
      <c r="L988" s="180" t="str">
        <f t="shared" si="150"/>
        <v>-</v>
      </c>
      <c r="M988" s="181" t="str">
        <f t="shared" si="151"/>
        <v>-</v>
      </c>
      <c r="N988" s="214" t="str">
        <f t="shared" si="152"/>
        <v>-</v>
      </c>
      <c r="O988" s="220">
        <f t="shared" si="153"/>
        <v>2</v>
      </c>
      <c r="P988" s="221">
        <f t="shared" si="154"/>
        <v>108.6</v>
      </c>
      <c r="Q988" s="217" t="str">
        <f>IFERROR(VLOOKUP(B988,'[4]Выполнение 1'!$B$7:$D$236,3,0),"-")</f>
        <v>-</v>
      </c>
      <c r="R988" s="178" t="str">
        <f t="shared" si="155"/>
        <v>-</v>
      </c>
      <c r="S988" s="177"/>
      <c r="T988" s="184">
        <f t="shared" si="156"/>
        <v>0</v>
      </c>
      <c r="U988" s="224">
        <v>0</v>
      </c>
      <c r="V988" s="241">
        <v>0</v>
      </c>
      <c r="W988" s="246" t="s">
        <v>5183</v>
      </c>
      <c r="X988" s="246" t="s">
        <v>5183</v>
      </c>
      <c r="Y988" s="247">
        <f t="shared" si="157"/>
        <v>0</v>
      </c>
      <c r="Z988" s="247">
        <f t="shared" si="158"/>
        <v>0</v>
      </c>
      <c r="AA988" s="227" t="str">
        <f>IFERROR(VLOOKUP(B988,[5]Поставка!$B$3:$AA$2063,26,0),"-")</f>
        <v>-</v>
      </c>
      <c r="AB988" s="229" t="str">
        <f>IFERROR(VLOOKUP(C988,'[6]Приложение №1'!$C$7:$F$124,4,0),"-")</f>
        <v>-</v>
      </c>
    </row>
    <row r="989" spans="1:28" s="207" customFormat="1" x14ac:dyDescent="0.25">
      <c r="A989" s="204" t="s">
        <v>1267</v>
      </c>
      <c r="B989" s="205" t="s">
        <v>2581</v>
      </c>
      <c r="C989" s="205" t="s">
        <v>2582</v>
      </c>
      <c r="D989" s="204">
        <v>2</v>
      </c>
      <c r="E989" s="206">
        <v>55.3</v>
      </c>
      <c r="F989" s="206">
        <v>110.6</v>
      </c>
      <c r="G989" s="173">
        <f>IFERROR(VLOOKUP(B989,'[1]ВОМ КГ-3 СОЭКС'!$C$3:$K$2063,9,0),"-")</f>
        <v>2</v>
      </c>
      <c r="H989" s="174">
        <f>IFERROR(VLOOKUP(B989,'[1]ВОМ КГ-3 СОЭКС'!$C$3:$L$2063,10,0),"-")</f>
        <v>110.6</v>
      </c>
      <c r="I989" s="175" t="str">
        <f>IFERROR(VLOOKUP(B989,[2]Отгрузки!$B$313:$C$510,2,0),"-")</f>
        <v>-</v>
      </c>
      <c r="J989" s="176" t="str">
        <f t="shared" si="159"/>
        <v>-</v>
      </c>
      <c r="K989" s="179" t="str">
        <f>IFERROR(VLOOKUP(B989,'[3]08.10.25'!$B$305:$C$502,2,0),"-")</f>
        <v>-</v>
      </c>
      <c r="L989" s="180" t="str">
        <f t="shared" si="150"/>
        <v>-</v>
      </c>
      <c r="M989" s="181" t="str">
        <f t="shared" si="151"/>
        <v>-</v>
      </c>
      <c r="N989" s="214" t="str">
        <f t="shared" si="152"/>
        <v>-</v>
      </c>
      <c r="O989" s="220">
        <f t="shared" si="153"/>
        <v>2</v>
      </c>
      <c r="P989" s="221">
        <f t="shared" si="154"/>
        <v>110.6</v>
      </c>
      <c r="Q989" s="217" t="str">
        <f>IFERROR(VLOOKUP(B989,'[4]Выполнение 1'!$B$7:$D$236,3,0),"-")</f>
        <v>-</v>
      </c>
      <c r="R989" s="178" t="str">
        <f t="shared" si="155"/>
        <v>-</v>
      </c>
      <c r="S989" s="177"/>
      <c r="T989" s="184">
        <f t="shared" si="156"/>
        <v>0</v>
      </c>
      <c r="U989" s="224">
        <v>0</v>
      </c>
      <c r="V989" s="241">
        <v>0</v>
      </c>
      <c r="W989" s="246" t="s">
        <v>5183</v>
      </c>
      <c r="X989" s="246" t="s">
        <v>5183</v>
      </c>
      <c r="Y989" s="247">
        <f t="shared" si="157"/>
        <v>0</v>
      </c>
      <c r="Z989" s="247">
        <f t="shared" si="158"/>
        <v>0</v>
      </c>
      <c r="AA989" s="227" t="str">
        <f>IFERROR(VLOOKUP(B989,[5]Поставка!$B$3:$AA$2063,26,0),"-")</f>
        <v>-</v>
      </c>
      <c r="AB989" s="229" t="str">
        <f>IFERROR(VLOOKUP(C989,'[6]Приложение №1'!$C$7:$F$124,4,0),"-")</f>
        <v>-</v>
      </c>
    </row>
    <row r="990" spans="1:28" s="207" customFormat="1" x14ac:dyDescent="0.25">
      <c r="A990" s="204" t="s">
        <v>1270</v>
      </c>
      <c r="B990" s="205" t="s">
        <v>2583</v>
      </c>
      <c r="C990" s="205" t="s">
        <v>2584</v>
      </c>
      <c r="D990" s="204">
        <v>2</v>
      </c>
      <c r="E990" s="206">
        <v>37.299999999999997</v>
      </c>
      <c r="F990" s="206">
        <v>74.599999999999994</v>
      </c>
      <c r="G990" s="173">
        <f>IFERROR(VLOOKUP(B990,'[1]ВОМ КГ-3 СОЭКС'!$C$3:$K$2063,9,0),"-")</f>
        <v>2</v>
      </c>
      <c r="H990" s="174">
        <f>IFERROR(VLOOKUP(B990,'[1]ВОМ КГ-3 СОЭКС'!$C$3:$L$2063,10,0),"-")</f>
        <v>74.599999999999994</v>
      </c>
      <c r="I990" s="175" t="str">
        <f>IFERROR(VLOOKUP(B990,[2]Отгрузки!$B$313:$C$510,2,0),"-")</f>
        <v>-</v>
      </c>
      <c r="J990" s="176" t="str">
        <f t="shared" si="159"/>
        <v>-</v>
      </c>
      <c r="K990" s="179" t="str">
        <f>IFERROR(VLOOKUP(B990,'[3]08.10.25'!$B$305:$C$502,2,0),"-")</f>
        <v>-</v>
      </c>
      <c r="L990" s="180" t="str">
        <f t="shared" si="150"/>
        <v>-</v>
      </c>
      <c r="M990" s="181" t="str">
        <f t="shared" si="151"/>
        <v>-</v>
      </c>
      <c r="N990" s="214" t="str">
        <f t="shared" si="152"/>
        <v>-</v>
      </c>
      <c r="O990" s="220">
        <f t="shared" si="153"/>
        <v>2</v>
      </c>
      <c r="P990" s="221">
        <f t="shared" si="154"/>
        <v>74.599999999999994</v>
      </c>
      <c r="Q990" s="217" t="str">
        <f>IFERROR(VLOOKUP(B990,'[4]Выполнение 1'!$B$7:$D$236,3,0),"-")</f>
        <v>-</v>
      </c>
      <c r="R990" s="178" t="str">
        <f t="shared" si="155"/>
        <v>-</v>
      </c>
      <c r="S990" s="177"/>
      <c r="T990" s="184">
        <f t="shared" si="156"/>
        <v>0</v>
      </c>
      <c r="U990" s="224">
        <v>0</v>
      </c>
      <c r="V990" s="241">
        <v>0</v>
      </c>
      <c r="W990" s="246" t="s">
        <v>5183</v>
      </c>
      <c r="X990" s="246" t="s">
        <v>5183</v>
      </c>
      <c r="Y990" s="247">
        <f t="shared" si="157"/>
        <v>0</v>
      </c>
      <c r="Z990" s="247">
        <f t="shared" si="158"/>
        <v>0</v>
      </c>
      <c r="AA990" s="227" t="str">
        <f>IFERROR(VLOOKUP(B990,[5]Поставка!$B$3:$AA$2063,26,0),"-")</f>
        <v>-</v>
      </c>
      <c r="AB990" s="229" t="str">
        <f>IFERROR(VLOOKUP(C990,'[6]Приложение №1'!$C$7:$F$124,4,0),"-")</f>
        <v>-</v>
      </c>
    </row>
    <row r="991" spans="1:28" s="207" customFormat="1" x14ac:dyDescent="0.25">
      <c r="A991" s="204" t="s">
        <v>1273</v>
      </c>
      <c r="B991" s="205" t="s">
        <v>2585</v>
      </c>
      <c r="C991" s="205" t="s">
        <v>2586</v>
      </c>
      <c r="D991" s="204">
        <v>4</v>
      </c>
      <c r="E991" s="206">
        <v>35.700000000000003</v>
      </c>
      <c r="F991" s="206">
        <v>142.80000000000001</v>
      </c>
      <c r="G991" s="173">
        <f>IFERROR(VLOOKUP(B991,'[1]ВОМ КГ-3 СОЭКС'!$C$3:$K$2063,9,0),"-")</f>
        <v>4</v>
      </c>
      <c r="H991" s="174">
        <f>IFERROR(VLOOKUP(B991,'[1]ВОМ КГ-3 СОЭКС'!$C$3:$L$2063,10,0),"-")</f>
        <v>142.80000000000001</v>
      </c>
      <c r="I991" s="175" t="str">
        <f>IFERROR(VLOOKUP(B991,[2]Отгрузки!$B$313:$C$510,2,0),"-")</f>
        <v>-</v>
      </c>
      <c r="J991" s="176" t="str">
        <f t="shared" si="159"/>
        <v>-</v>
      </c>
      <c r="K991" s="179" t="str">
        <f>IFERROR(VLOOKUP(B991,'[3]08.10.25'!$B$305:$C$502,2,0),"-")</f>
        <v>-</v>
      </c>
      <c r="L991" s="180" t="str">
        <f t="shared" si="150"/>
        <v>-</v>
      </c>
      <c r="M991" s="181" t="str">
        <f t="shared" si="151"/>
        <v>-</v>
      </c>
      <c r="N991" s="214" t="str">
        <f t="shared" si="152"/>
        <v>-</v>
      </c>
      <c r="O991" s="220">
        <f t="shared" si="153"/>
        <v>4</v>
      </c>
      <c r="P991" s="221">
        <f t="shared" si="154"/>
        <v>142.80000000000001</v>
      </c>
      <c r="Q991" s="217" t="str">
        <f>IFERROR(VLOOKUP(B991,'[4]Выполнение 1'!$B$7:$D$236,3,0),"-")</f>
        <v>-</v>
      </c>
      <c r="R991" s="178" t="str">
        <f t="shared" si="155"/>
        <v>-</v>
      </c>
      <c r="S991" s="177"/>
      <c r="T991" s="184">
        <f t="shared" si="156"/>
        <v>0</v>
      </c>
      <c r="U991" s="224">
        <v>0</v>
      </c>
      <c r="V991" s="241">
        <v>0</v>
      </c>
      <c r="W991" s="246" t="s">
        <v>5183</v>
      </c>
      <c r="X991" s="246" t="s">
        <v>5183</v>
      </c>
      <c r="Y991" s="247">
        <f t="shared" si="157"/>
        <v>0</v>
      </c>
      <c r="Z991" s="247">
        <f t="shared" si="158"/>
        <v>0</v>
      </c>
      <c r="AA991" s="227" t="str">
        <f>IFERROR(VLOOKUP(B991,[5]Поставка!$B$3:$AA$2063,26,0),"-")</f>
        <v>-</v>
      </c>
      <c r="AB991" s="229" t="str">
        <f>IFERROR(VLOOKUP(C991,'[6]Приложение №1'!$C$7:$F$124,4,0),"-")</f>
        <v>-</v>
      </c>
    </row>
    <row r="992" spans="1:28" s="207" customFormat="1" x14ac:dyDescent="0.25">
      <c r="A992" s="204" t="s">
        <v>1276</v>
      </c>
      <c r="B992" s="205" t="s">
        <v>2587</v>
      </c>
      <c r="C992" s="205" t="s">
        <v>2588</v>
      </c>
      <c r="D992" s="204">
        <v>2</v>
      </c>
      <c r="E992" s="206">
        <v>29.5</v>
      </c>
      <c r="F992" s="206">
        <v>59</v>
      </c>
      <c r="G992" s="173">
        <f>IFERROR(VLOOKUP(B992,'[1]ВОМ КГ-3 СОЭКС'!$C$3:$K$2063,9,0),"-")</f>
        <v>2</v>
      </c>
      <c r="H992" s="174">
        <f>IFERROR(VLOOKUP(B992,'[1]ВОМ КГ-3 СОЭКС'!$C$3:$L$2063,10,0),"-")</f>
        <v>59</v>
      </c>
      <c r="I992" s="175" t="str">
        <f>IFERROR(VLOOKUP(B992,[2]Отгрузки!$B$313:$C$510,2,0),"-")</f>
        <v>-</v>
      </c>
      <c r="J992" s="176" t="str">
        <f t="shared" si="159"/>
        <v>-</v>
      </c>
      <c r="K992" s="179" t="str">
        <f>IFERROR(VLOOKUP(B992,'[3]08.10.25'!$B$305:$C$502,2,0),"-")</f>
        <v>-</v>
      </c>
      <c r="L992" s="180" t="str">
        <f t="shared" si="150"/>
        <v>-</v>
      </c>
      <c r="M992" s="181" t="str">
        <f t="shared" si="151"/>
        <v>-</v>
      </c>
      <c r="N992" s="214" t="str">
        <f t="shared" si="152"/>
        <v>-</v>
      </c>
      <c r="O992" s="220">
        <f t="shared" si="153"/>
        <v>2</v>
      </c>
      <c r="P992" s="221">
        <f t="shared" si="154"/>
        <v>59</v>
      </c>
      <c r="Q992" s="217" t="str">
        <f>IFERROR(VLOOKUP(B992,'[4]Выполнение 1'!$B$7:$D$236,3,0),"-")</f>
        <v>-</v>
      </c>
      <c r="R992" s="178" t="str">
        <f t="shared" si="155"/>
        <v>-</v>
      </c>
      <c r="S992" s="177"/>
      <c r="T992" s="184">
        <f t="shared" si="156"/>
        <v>0</v>
      </c>
      <c r="U992" s="224">
        <v>0</v>
      </c>
      <c r="V992" s="241">
        <v>0</v>
      </c>
      <c r="W992" s="246" t="s">
        <v>5183</v>
      </c>
      <c r="X992" s="246" t="s">
        <v>5183</v>
      </c>
      <c r="Y992" s="247">
        <f t="shared" si="157"/>
        <v>0</v>
      </c>
      <c r="Z992" s="247">
        <f t="shared" si="158"/>
        <v>0</v>
      </c>
      <c r="AA992" s="227" t="str">
        <f>IFERROR(VLOOKUP(B992,[5]Поставка!$B$3:$AA$2063,26,0),"-")</f>
        <v>-</v>
      </c>
      <c r="AB992" s="229" t="str">
        <f>IFERROR(VLOOKUP(C992,'[6]Приложение №1'!$C$7:$F$124,4,0),"-")</f>
        <v>-</v>
      </c>
    </row>
    <row r="993" spans="1:28" s="207" customFormat="1" x14ac:dyDescent="0.25">
      <c r="A993" s="204" t="s">
        <v>1279</v>
      </c>
      <c r="B993" s="205" t="s">
        <v>2589</v>
      </c>
      <c r="C993" s="205" t="s">
        <v>2590</v>
      </c>
      <c r="D993" s="204">
        <v>2</v>
      </c>
      <c r="E993" s="206">
        <v>24.7</v>
      </c>
      <c r="F993" s="206">
        <v>49.4</v>
      </c>
      <c r="G993" s="173">
        <f>IFERROR(VLOOKUP(B993,'[1]ВОМ КГ-3 СОЭКС'!$C$3:$K$2063,9,0),"-")</f>
        <v>2</v>
      </c>
      <c r="H993" s="174">
        <f>IFERROR(VLOOKUP(B993,'[1]ВОМ КГ-3 СОЭКС'!$C$3:$L$2063,10,0),"-")</f>
        <v>49.4</v>
      </c>
      <c r="I993" s="175" t="str">
        <f>IFERROR(VLOOKUP(B993,[2]Отгрузки!$B$313:$C$510,2,0),"-")</f>
        <v>-</v>
      </c>
      <c r="J993" s="176" t="str">
        <f t="shared" si="159"/>
        <v>-</v>
      </c>
      <c r="K993" s="179" t="str">
        <f>IFERROR(VLOOKUP(B993,'[3]08.10.25'!$B$305:$C$502,2,0),"-")</f>
        <v>-</v>
      </c>
      <c r="L993" s="180" t="str">
        <f t="shared" si="150"/>
        <v>-</v>
      </c>
      <c r="M993" s="181" t="str">
        <f t="shared" si="151"/>
        <v>-</v>
      </c>
      <c r="N993" s="214" t="str">
        <f t="shared" si="152"/>
        <v>-</v>
      </c>
      <c r="O993" s="220">
        <f t="shared" si="153"/>
        <v>2</v>
      </c>
      <c r="P993" s="221">
        <f t="shared" si="154"/>
        <v>49.4</v>
      </c>
      <c r="Q993" s="217" t="str">
        <f>IFERROR(VLOOKUP(B993,'[4]Выполнение 1'!$B$7:$D$236,3,0),"-")</f>
        <v>-</v>
      </c>
      <c r="R993" s="178" t="str">
        <f t="shared" si="155"/>
        <v>-</v>
      </c>
      <c r="S993" s="177"/>
      <c r="T993" s="184">
        <f t="shared" si="156"/>
        <v>0</v>
      </c>
      <c r="U993" s="224">
        <v>0</v>
      </c>
      <c r="V993" s="241">
        <v>0</v>
      </c>
      <c r="W993" s="246" t="s">
        <v>5183</v>
      </c>
      <c r="X993" s="246" t="s">
        <v>5183</v>
      </c>
      <c r="Y993" s="247">
        <f t="shared" si="157"/>
        <v>0</v>
      </c>
      <c r="Z993" s="247">
        <f t="shared" si="158"/>
        <v>0</v>
      </c>
      <c r="AA993" s="227" t="str">
        <f>IFERROR(VLOOKUP(B993,[5]Поставка!$B$3:$AA$2063,26,0),"-")</f>
        <v>-</v>
      </c>
      <c r="AB993" s="229" t="str">
        <f>IFERROR(VLOOKUP(C993,'[6]Приложение №1'!$C$7:$F$124,4,0),"-")</f>
        <v>-</v>
      </c>
    </row>
    <row r="994" spans="1:28" s="207" customFormat="1" x14ac:dyDescent="0.25">
      <c r="A994" s="204" t="s">
        <v>1282</v>
      </c>
      <c r="B994" s="205" t="s">
        <v>2591</v>
      </c>
      <c r="C994" s="205" t="s">
        <v>2592</v>
      </c>
      <c r="D994" s="204">
        <v>4</v>
      </c>
      <c r="E994" s="206">
        <v>222</v>
      </c>
      <c r="F994" s="206">
        <v>888</v>
      </c>
      <c r="G994" s="173">
        <f>IFERROR(VLOOKUP(B994,'[1]ВОМ КГ-3 СОЭКС'!$C$3:$K$2063,9,0),"-")</f>
        <v>4</v>
      </c>
      <c r="H994" s="174">
        <f>IFERROR(VLOOKUP(B994,'[1]ВОМ КГ-3 СОЭКС'!$C$3:$L$2063,10,0),"-")</f>
        <v>888</v>
      </c>
      <c r="I994" s="175" t="str">
        <f>IFERROR(VLOOKUP(B994,[2]Отгрузки!$B$313:$C$510,2,0),"-")</f>
        <v>-</v>
      </c>
      <c r="J994" s="176" t="str">
        <f t="shared" si="159"/>
        <v>-</v>
      </c>
      <c r="K994" s="179" t="str">
        <f>IFERROR(VLOOKUP(B994,'[3]08.10.25'!$B$305:$C$502,2,0),"-")</f>
        <v>-</v>
      </c>
      <c r="L994" s="180" t="str">
        <f t="shared" si="150"/>
        <v>-</v>
      </c>
      <c r="M994" s="181" t="str">
        <f t="shared" si="151"/>
        <v>-</v>
      </c>
      <c r="N994" s="214" t="str">
        <f t="shared" si="152"/>
        <v>-</v>
      </c>
      <c r="O994" s="220">
        <f t="shared" si="153"/>
        <v>4</v>
      </c>
      <c r="P994" s="221">
        <f t="shared" si="154"/>
        <v>888</v>
      </c>
      <c r="Q994" s="217" t="str">
        <f>IFERROR(VLOOKUP(B994,'[4]Выполнение 1'!$B$7:$D$236,3,0),"-")</f>
        <v>-</v>
      </c>
      <c r="R994" s="178" t="str">
        <f t="shared" si="155"/>
        <v>-</v>
      </c>
      <c r="S994" s="177"/>
      <c r="T994" s="184">
        <f t="shared" si="156"/>
        <v>0</v>
      </c>
      <c r="U994" s="224">
        <v>0</v>
      </c>
      <c r="V994" s="241">
        <v>0</v>
      </c>
      <c r="W994" s="246" t="s">
        <v>5183</v>
      </c>
      <c r="X994" s="246" t="s">
        <v>5183</v>
      </c>
      <c r="Y994" s="247">
        <f t="shared" si="157"/>
        <v>0</v>
      </c>
      <c r="Z994" s="247">
        <f t="shared" si="158"/>
        <v>0</v>
      </c>
      <c r="AA994" s="227">
        <f>IFERROR(VLOOKUP(B994,[5]Поставка!$B$3:$AA$2063,26,0),"-")</f>
        <v>444</v>
      </c>
      <c r="AB994" s="229" t="str">
        <f>IFERROR(VLOOKUP(C994,'[6]Приложение №1'!$C$7:$F$124,4,0),"-")</f>
        <v>-</v>
      </c>
    </row>
    <row r="995" spans="1:28" s="207" customFormat="1" x14ac:dyDescent="0.25">
      <c r="A995" s="204" t="s">
        <v>1285</v>
      </c>
      <c r="B995" s="205" t="s">
        <v>2593</v>
      </c>
      <c r="C995" s="205" t="s">
        <v>2594</v>
      </c>
      <c r="D995" s="204">
        <v>2</v>
      </c>
      <c r="E995" s="206">
        <v>224.3</v>
      </c>
      <c r="F995" s="206">
        <v>448.6</v>
      </c>
      <c r="G995" s="173">
        <f>IFERROR(VLOOKUP(B995,'[1]ВОМ КГ-3 СОЭКС'!$C$3:$K$2063,9,0),"-")</f>
        <v>2</v>
      </c>
      <c r="H995" s="174">
        <f>IFERROR(VLOOKUP(B995,'[1]ВОМ КГ-3 СОЭКС'!$C$3:$L$2063,10,0),"-")</f>
        <v>448.6</v>
      </c>
      <c r="I995" s="175" t="str">
        <f>IFERROR(VLOOKUP(B995,[2]Отгрузки!$B$313:$C$510,2,0),"-")</f>
        <v>-</v>
      </c>
      <c r="J995" s="176" t="str">
        <f t="shared" si="159"/>
        <v>-</v>
      </c>
      <c r="K995" s="179" t="str">
        <f>IFERROR(VLOOKUP(B995,'[3]08.10.25'!$B$305:$C$502,2,0),"-")</f>
        <v>-</v>
      </c>
      <c r="L995" s="180" t="str">
        <f t="shared" si="150"/>
        <v>-</v>
      </c>
      <c r="M995" s="181" t="str">
        <f t="shared" si="151"/>
        <v>-</v>
      </c>
      <c r="N995" s="214" t="str">
        <f t="shared" si="152"/>
        <v>-</v>
      </c>
      <c r="O995" s="220">
        <f t="shared" si="153"/>
        <v>2</v>
      </c>
      <c r="P995" s="221">
        <f t="shared" si="154"/>
        <v>448.6</v>
      </c>
      <c r="Q995" s="217" t="str">
        <f>IFERROR(VLOOKUP(B995,'[4]Выполнение 1'!$B$7:$D$236,3,0),"-")</f>
        <v>-</v>
      </c>
      <c r="R995" s="178" t="str">
        <f t="shared" si="155"/>
        <v>-</v>
      </c>
      <c r="S995" s="177"/>
      <c r="T995" s="184">
        <f t="shared" si="156"/>
        <v>0</v>
      </c>
      <c r="U995" s="224">
        <v>0</v>
      </c>
      <c r="V995" s="241">
        <v>0</v>
      </c>
      <c r="W995" s="246" t="s">
        <v>5183</v>
      </c>
      <c r="X995" s="246" t="s">
        <v>5183</v>
      </c>
      <c r="Y995" s="247">
        <f t="shared" si="157"/>
        <v>0</v>
      </c>
      <c r="Z995" s="247">
        <f t="shared" si="158"/>
        <v>0</v>
      </c>
      <c r="AA995" s="227">
        <f>IFERROR(VLOOKUP(B995,[5]Поставка!$B$3:$AA$2063,26,0),"-")</f>
        <v>224.3</v>
      </c>
      <c r="AB995" s="229" t="str">
        <f>IFERROR(VLOOKUP(C995,'[6]Приложение №1'!$C$7:$F$124,4,0),"-")</f>
        <v>-</v>
      </c>
    </row>
    <row r="996" spans="1:28" s="207" customFormat="1" x14ac:dyDescent="0.25">
      <c r="A996" s="204" t="s">
        <v>1288</v>
      </c>
      <c r="B996" s="205" t="s">
        <v>2595</v>
      </c>
      <c r="C996" s="205" t="s">
        <v>2596</v>
      </c>
      <c r="D996" s="204">
        <v>2</v>
      </c>
      <c r="E996" s="206">
        <v>224.3</v>
      </c>
      <c r="F996" s="206">
        <v>448.6</v>
      </c>
      <c r="G996" s="173">
        <f>IFERROR(VLOOKUP(B996,'[1]ВОМ КГ-3 СОЭКС'!$C$3:$K$2063,9,0),"-")</f>
        <v>2</v>
      </c>
      <c r="H996" s="174">
        <f>IFERROR(VLOOKUP(B996,'[1]ВОМ КГ-3 СОЭКС'!$C$3:$L$2063,10,0),"-")</f>
        <v>448.6</v>
      </c>
      <c r="I996" s="175" t="str">
        <f>IFERROR(VLOOKUP(B996,[2]Отгрузки!$B$313:$C$510,2,0),"-")</f>
        <v>-</v>
      </c>
      <c r="J996" s="176" t="str">
        <f t="shared" si="159"/>
        <v>-</v>
      </c>
      <c r="K996" s="179" t="str">
        <f>IFERROR(VLOOKUP(B996,'[3]08.10.25'!$B$305:$C$502,2,0),"-")</f>
        <v>-</v>
      </c>
      <c r="L996" s="180" t="str">
        <f t="shared" si="150"/>
        <v>-</v>
      </c>
      <c r="M996" s="181" t="str">
        <f t="shared" si="151"/>
        <v>-</v>
      </c>
      <c r="N996" s="214" t="str">
        <f t="shared" si="152"/>
        <v>-</v>
      </c>
      <c r="O996" s="220">
        <f t="shared" si="153"/>
        <v>2</v>
      </c>
      <c r="P996" s="221">
        <f t="shared" si="154"/>
        <v>448.6</v>
      </c>
      <c r="Q996" s="217" t="str">
        <f>IFERROR(VLOOKUP(B996,'[4]Выполнение 1'!$B$7:$D$236,3,0),"-")</f>
        <v>-</v>
      </c>
      <c r="R996" s="178" t="str">
        <f t="shared" si="155"/>
        <v>-</v>
      </c>
      <c r="S996" s="177"/>
      <c r="T996" s="184">
        <f t="shared" si="156"/>
        <v>0</v>
      </c>
      <c r="U996" s="224">
        <v>0</v>
      </c>
      <c r="V996" s="241">
        <v>0</v>
      </c>
      <c r="W996" s="246" t="s">
        <v>5183</v>
      </c>
      <c r="X996" s="246" t="s">
        <v>5183</v>
      </c>
      <c r="Y996" s="247">
        <f t="shared" si="157"/>
        <v>0</v>
      </c>
      <c r="Z996" s="247">
        <f t="shared" si="158"/>
        <v>0</v>
      </c>
      <c r="AA996" s="227">
        <f>IFERROR(VLOOKUP(B996,[5]Поставка!$B$3:$AA$2063,26,0),"-")</f>
        <v>224.3</v>
      </c>
      <c r="AB996" s="229" t="str">
        <f>IFERROR(VLOOKUP(C996,'[6]Приложение №1'!$C$7:$F$124,4,0),"-")</f>
        <v>-</v>
      </c>
    </row>
    <row r="997" spans="1:28" s="207" customFormat="1" x14ac:dyDescent="0.25">
      <c r="A997" s="204" t="s">
        <v>1291</v>
      </c>
      <c r="B997" s="205" t="s">
        <v>2597</v>
      </c>
      <c r="C997" s="205" t="s">
        <v>2598</v>
      </c>
      <c r="D997" s="204">
        <v>1</v>
      </c>
      <c r="E997" s="206">
        <v>277.10000000000002</v>
      </c>
      <c r="F997" s="206">
        <v>277.10000000000002</v>
      </c>
      <c r="G997" s="173">
        <f>IFERROR(VLOOKUP(B997,'[1]ВОМ КГ-3 СОЭКС'!$C$3:$K$2063,9,0),"-")</f>
        <v>0</v>
      </c>
      <c r="H997" s="174">
        <f>IFERROR(VLOOKUP(B997,'[1]ВОМ КГ-3 СОЭКС'!$C$3:$L$2063,10,0),"-")</f>
        <v>0</v>
      </c>
      <c r="I997" s="175" t="str">
        <f>IFERROR(VLOOKUP(B997,[2]Отгрузки!$B$313:$C$510,2,0),"-")</f>
        <v>-</v>
      </c>
      <c r="J997" s="176" t="str">
        <f t="shared" si="159"/>
        <v>-</v>
      </c>
      <c r="K997" s="179" t="str">
        <f>IFERROR(VLOOKUP(B997,'[3]08.10.25'!$B$305:$C$502,2,0),"-")</f>
        <v>-</v>
      </c>
      <c r="L997" s="180" t="str">
        <f t="shared" si="150"/>
        <v>-</v>
      </c>
      <c r="M997" s="181" t="str">
        <f t="shared" si="151"/>
        <v>-</v>
      </c>
      <c r="N997" s="214" t="str">
        <f t="shared" si="152"/>
        <v>-</v>
      </c>
      <c r="O997" s="220">
        <f t="shared" si="153"/>
        <v>0</v>
      </c>
      <c r="P997" s="221">
        <f t="shared" si="154"/>
        <v>0</v>
      </c>
      <c r="Q997" s="217" t="str">
        <f>IFERROR(VLOOKUP(B997,'[4]Выполнение 1'!$B$7:$D$236,3,0),"-")</f>
        <v>-</v>
      </c>
      <c r="R997" s="178" t="str">
        <f t="shared" si="155"/>
        <v>-</v>
      </c>
      <c r="S997" s="177"/>
      <c r="T997" s="184">
        <f t="shared" si="156"/>
        <v>0</v>
      </c>
      <c r="U997" s="224">
        <v>1</v>
      </c>
      <c r="V997" s="241">
        <v>277.10000000000002</v>
      </c>
      <c r="W997" s="246">
        <v>1</v>
      </c>
      <c r="X997" s="246">
        <v>277.10000000000002</v>
      </c>
      <c r="Y997" s="247">
        <f t="shared" si="157"/>
        <v>0</v>
      </c>
      <c r="Z997" s="247">
        <f t="shared" si="158"/>
        <v>0</v>
      </c>
      <c r="AA997" s="227" t="str">
        <f>IFERROR(VLOOKUP(B997,[5]Поставка!$B$3:$AA$2063,26,0),"-")</f>
        <v>-</v>
      </c>
      <c r="AB997" s="229" t="str">
        <f>IFERROR(VLOOKUP(C997,'[6]Приложение №1'!$C$7:$F$124,4,0),"-")</f>
        <v>-</v>
      </c>
    </row>
    <row r="998" spans="1:28" s="207" customFormat="1" x14ac:dyDescent="0.25">
      <c r="A998" s="204" t="s">
        <v>1294</v>
      </c>
      <c r="B998" s="205" t="s">
        <v>2599</v>
      </c>
      <c r="C998" s="205" t="s">
        <v>2600</v>
      </c>
      <c r="D998" s="204">
        <v>1</v>
      </c>
      <c r="E998" s="206">
        <v>427.4</v>
      </c>
      <c r="F998" s="206">
        <v>427.4</v>
      </c>
      <c r="G998" s="173">
        <f>IFERROR(VLOOKUP(B998,'[1]ВОМ КГ-3 СОЭКС'!$C$3:$K$2063,9,0),"-")</f>
        <v>0</v>
      </c>
      <c r="H998" s="174">
        <f>IFERROR(VLOOKUP(B998,'[1]ВОМ КГ-3 СОЭКС'!$C$3:$L$2063,10,0),"-")</f>
        <v>0</v>
      </c>
      <c r="I998" s="175" t="str">
        <f>IFERROR(VLOOKUP(B998,[2]Отгрузки!$B$313:$C$510,2,0),"-")</f>
        <v>-</v>
      </c>
      <c r="J998" s="176" t="str">
        <f t="shared" si="159"/>
        <v>-</v>
      </c>
      <c r="K998" s="179" t="str">
        <f>IFERROR(VLOOKUP(B998,'[3]08.10.25'!$B$305:$C$502,2,0),"-")</f>
        <v>-</v>
      </c>
      <c r="L998" s="180" t="str">
        <f t="shared" si="150"/>
        <v>-</v>
      </c>
      <c r="M998" s="181" t="str">
        <f t="shared" si="151"/>
        <v>-</v>
      </c>
      <c r="N998" s="214" t="str">
        <f t="shared" si="152"/>
        <v>-</v>
      </c>
      <c r="O998" s="220">
        <f t="shared" si="153"/>
        <v>0</v>
      </c>
      <c r="P998" s="221">
        <f t="shared" si="154"/>
        <v>0</v>
      </c>
      <c r="Q998" s="217" t="str">
        <f>IFERROR(VLOOKUP(B998,'[4]Выполнение 1'!$B$7:$D$236,3,0),"-")</f>
        <v>-</v>
      </c>
      <c r="R998" s="178" t="str">
        <f t="shared" si="155"/>
        <v>-</v>
      </c>
      <c r="S998" s="177"/>
      <c r="T998" s="184">
        <f t="shared" si="156"/>
        <v>0</v>
      </c>
      <c r="U998" s="224">
        <v>1</v>
      </c>
      <c r="V998" s="241">
        <v>427.4</v>
      </c>
      <c r="W998" s="246">
        <v>1</v>
      </c>
      <c r="X998" s="246">
        <v>427.4</v>
      </c>
      <c r="Y998" s="247">
        <f t="shared" si="157"/>
        <v>0</v>
      </c>
      <c r="Z998" s="247">
        <f t="shared" si="158"/>
        <v>0</v>
      </c>
      <c r="AA998" s="227" t="str">
        <f>IFERROR(VLOOKUP(B998,[5]Поставка!$B$3:$AA$2063,26,0),"-")</f>
        <v>-</v>
      </c>
      <c r="AB998" s="229" t="str">
        <f>IFERROR(VLOOKUP(C998,'[6]Приложение №1'!$C$7:$F$124,4,0),"-")</f>
        <v>-</v>
      </c>
    </row>
    <row r="999" spans="1:28" s="207" customFormat="1" x14ac:dyDescent="0.25">
      <c r="A999" s="204" t="s">
        <v>1297</v>
      </c>
      <c r="B999" s="205" t="s">
        <v>2601</v>
      </c>
      <c r="C999" s="205" t="s">
        <v>2602</v>
      </c>
      <c r="D999" s="204">
        <v>2</v>
      </c>
      <c r="E999" s="206">
        <v>322.89999999999998</v>
      </c>
      <c r="F999" s="206">
        <v>645.79999999999995</v>
      </c>
      <c r="G999" s="173">
        <f>IFERROR(VLOOKUP(B999,'[1]ВОМ КГ-3 СОЭКС'!$C$3:$K$2063,9,0),"-")</f>
        <v>0</v>
      </c>
      <c r="H999" s="174">
        <f>IFERROR(VLOOKUP(B999,'[1]ВОМ КГ-3 СОЭКС'!$C$3:$L$2063,10,0),"-")</f>
        <v>0</v>
      </c>
      <c r="I999" s="175" t="str">
        <f>IFERROR(VLOOKUP(B999,[2]Отгрузки!$B$313:$C$510,2,0),"-")</f>
        <v>-</v>
      </c>
      <c r="J999" s="176" t="str">
        <f t="shared" si="159"/>
        <v>-</v>
      </c>
      <c r="K999" s="179" t="str">
        <f>IFERROR(VLOOKUP(B999,'[3]08.10.25'!$B$305:$C$502,2,0),"-")</f>
        <v>-</v>
      </c>
      <c r="L999" s="180" t="str">
        <f t="shared" si="150"/>
        <v>-</v>
      </c>
      <c r="M999" s="181" t="str">
        <f t="shared" si="151"/>
        <v>-</v>
      </c>
      <c r="N999" s="214" t="str">
        <f t="shared" si="152"/>
        <v>-</v>
      </c>
      <c r="O999" s="220">
        <f t="shared" si="153"/>
        <v>0</v>
      </c>
      <c r="P999" s="221">
        <f t="shared" si="154"/>
        <v>0</v>
      </c>
      <c r="Q999" s="217" t="str">
        <f>IFERROR(VLOOKUP(B999,'[4]Выполнение 1'!$B$7:$D$236,3,0),"-")</f>
        <v>-</v>
      </c>
      <c r="R999" s="178" t="str">
        <f t="shared" si="155"/>
        <v>-</v>
      </c>
      <c r="S999" s="177"/>
      <c r="T999" s="184">
        <f t="shared" si="156"/>
        <v>0</v>
      </c>
      <c r="U999" s="224">
        <v>2</v>
      </c>
      <c r="V999" s="241">
        <v>645.79999999999995</v>
      </c>
      <c r="W999" s="246">
        <v>2</v>
      </c>
      <c r="X999" s="246">
        <v>645.79999999999995</v>
      </c>
      <c r="Y999" s="247">
        <f t="shared" si="157"/>
        <v>0</v>
      </c>
      <c r="Z999" s="247">
        <f t="shared" si="158"/>
        <v>0</v>
      </c>
      <c r="AA999" s="227" t="str">
        <f>IFERROR(VLOOKUP(B999,[5]Поставка!$B$3:$AA$2063,26,0),"-")</f>
        <v>-</v>
      </c>
      <c r="AB999" s="229" t="str">
        <f>IFERROR(VLOOKUP(C999,'[6]Приложение №1'!$C$7:$F$124,4,0),"-")</f>
        <v>-</v>
      </c>
    </row>
    <row r="1000" spans="1:28" s="207" customFormat="1" x14ac:dyDescent="0.25">
      <c r="A1000" s="204" t="s">
        <v>1300</v>
      </c>
      <c r="B1000" s="205" t="s">
        <v>2603</v>
      </c>
      <c r="C1000" s="205" t="s">
        <v>2604</v>
      </c>
      <c r="D1000" s="204">
        <v>2</v>
      </c>
      <c r="E1000" s="206">
        <v>473.1</v>
      </c>
      <c r="F1000" s="206">
        <v>946.2</v>
      </c>
      <c r="G1000" s="173">
        <f>IFERROR(VLOOKUP(B1000,'[1]ВОМ КГ-3 СОЭКС'!$C$3:$K$2063,9,0),"-")</f>
        <v>0</v>
      </c>
      <c r="H1000" s="174">
        <f>IFERROR(VLOOKUP(B1000,'[1]ВОМ КГ-3 СОЭКС'!$C$3:$L$2063,10,0),"-")</f>
        <v>0</v>
      </c>
      <c r="I1000" s="175" t="str">
        <f>IFERROR(VLOOKUP(B1000,[2]Отгрузки!$B$313:$C$510,2,0),"-")</f>
        <v>-</v>
      </c>
      <c r="J1000" s="176" t="str">
        <f t="shared" si="159"/>
        <v>-</v>
      </c>
      <c r="K1000" s="179" t="str">
        <f>IFERROR(VLOOKUP(B1000,'[3]08.10.25'!$B$305:$C$502,2,0),"-")</f>
        <v>-</v>
      </c>
      <c r="L1000" s="180" t="str">
        <f t="shared" si="150"/>
        <v>-</v>
      </c>
      <c r="M1000" s="181" t="str">
        <f t="shared" si="151"/>
        <v>-</v>
      </c>
      <c r="N1000" s="214" t="str">
        <f t="shared" si="152"/>
        <v>-</v>
      </c>
      <c r="O1000" s="220">
        <f t="shared" si="153"/>
        <v>0</v>
      </c>
      <c r="P1000" s="221">
        <f t="shared" si="154"/>
        <v>0</v>
      </c>
      <c r="Q1000" s="217" t="str">
        <f>IFERROR(VLOOKUP(B1000,'[4]Выполнение 1'!$B$7:$D$236,3,0),"-")</f>
        <v>-</v>
      </c>
      <c r="R1000" s="178" t="str">
        <f t="shared" si="155"/>
        <v>-</v>
      </c>
      <c r="S1000" s="177"/>
      <c r="T1000" s="184">
        <f t="shared" si="156"/>
        <v>0</v>
      </c>
      <c r="U1000" s="224">
        <v>2</v>
      </c>
      <c r="V1000" s="241">
        <v>946.2</v>
      </c>
      <c r="W1000" s="246">
        <v>2</v>
      </c>
      <c r="X1000" s="246">
        <v>946.2</v>
      </c>
      <c r="Y1000" s="247">
        <f t="shared" si="157"/>
        <v>0</v>
      </c>
      <c r="Z1000" s="247">
        <f t="shared" si="158"/>
        <v>0</v>
      </c>
      <c r="AA1000" s="227" t="str">
        <f>IFERROR(VLOOKUP(B1000,[5]Поставка!$B$3:$AA$2063,26,0),"-")</f>
        <v>-</v>
      </c>
      <c r="AB1000" s="229" t="str">
        <f>IFERROR(VLOOKUP(C1000,'[6]Приложение №1'!$C$7:$F$124,4,0),"-")</f>
        <v>-</v>
      </c>
    </row>
    <row r="1001" spans="1:28" s="207" customFormat="1" x14ac:dyDescent="0.25">
      <c r="A1001" s="204" t="s">
        <v>1303</v>
      </c>
      <c r="B1001" s="205" t="s">
        <v>2605</v>
      </c>
      <c r="C1001" s="205" t="s">
        <v>2606</v>
      </c>
      <c r="D1001" s="204">
        <v>2</v>
      </c>
      <c r="E1001" s="206">
        <v>60.6</v>
      </c>
      <c r="F1001" s="206">
        <v>121.2</v>
      </c>
      <c r="G1001" s="173">
        <f>IFERROR(VLOOKUP(B1001,'[1]ВОМ КГ-3 СОЭКС'!$C$3:$K$2063,9,0),"-")</f>
        <v>2</v>
      </c>
      <c r="H1001" s="174">
        <f>IFERROR(VLOOKUP(B1001,'[1]ВОМ КГ-3 СОЭКС'!$C$3:$L$2063,10,0),"-")</f>
        <v>121.2</v>
      </c>
      <c r="I1001" s="175" t="str">
        <f>IFERROR(VLOOKUP(B1001,[2]Отгрузки!$B$313:$C$510,2,0),"-")</f>
        <v>-</v>
      </c>
      <c r="J1001" s="176" t="str">
        <f t="shared" si="159"/>
        <v>-</v>
      </c>
      <c r="K1001" s="179" t="str">
        <f>IFERROR(VLOOKUP(B1001,'[3]08.10.25'!$B$305:$C$502,2,0),"-")</f>
        <v>-</v>
      </c>
      <c r="L1001" s="180" t="str">
        <f t="shared" si="150"/>
        <v>-</v>
      </c>
      <c r="M1001" s="181" t="str">
        <f t="shared" si="151"/>
        <v>-</v>
      </c>
      <c r="N1001" s="214" t="str">
        <f t="shared" si="152"/>
        <v>-</v>
      </c>
      <c r="O1001" s="220">
        <f t="shared" si="153"/>
        <v>2</v>
      </c>
      <c r="P1001" s="221">
        <f t="shared" si="154"/>
        <v>121.2</v>
      </c>
      <c r="Q1001" s="217" t="str">
        <f>IFERROR(VLOOKUP(B1001,'[4]Выполнение 1'!$B$7:$D$236,3,0),"-")</f>
        <v>-</v>
      </c>
      <c r="R1001" s="178" t="str">
        <f t="shared" si="155"/>
        <v>-</v>
      </c>
      <c r="S1001" s="177"/>
      <c r="T1001" s="184">
        <f t="shared" si="156"/>
        <v>0</v>
      </c>
      <c r="U1001" s="224">
        <v>0</v>
      </c>
      <c r="V1001" s="241">
        <v>0</v>
      </c>
      <c r="W1001" s="246" t="s">
        <v>5183</v>
      </c>
      <c r="X1001" s="246" t="s">
        <v>5183</v>
      </c>
      <c r="Y1001" s="247">
        <f t="shared" si="157"/>
        <v>0</v>
      </c>
      <c r="Z1001" s="247">
        <f t="shared" si="158"/>
        <v>0</v>
      </c>
      <c r="AA1001" s="227" t="str">
        <f>IFERROR(VLOOKUP(B1001,[5]Поставка!$B$3:$AA$2063,26,0),"-")</f>
        <v>-</v>
      </c>
      <c r="AB1001" s="229" t="str">
        <f>IFERROR(VLOOKUP(C1001,'[6]Приложение №1'!$C$7:$F$124,4,0),"-")</f>
        <v>-</v>
      </c>
    </row>
    <row r="1002" spans="1:28" s="207" customFormat="1" x14ac:dyDescent="0.25">
      <c r="A1002" s="204" t="s">
        <v>1306</v>
      </c>
      <c r="B1002" s="205" t="s">
        <v>2607</v>
      </c>
      <c r="C1002" s="205" t="s">
        <v>2608</v>
      </c>
      <c r="D1002" s="204">
        <v>2</v>
      </c>
      <c r="E1002" s="206">
        <v>60.6</v>
      </c>
      <c r="F1002" s="206">
        <v>121.2</v>
      </c>
      <c r="G1002" s="173">
        <f>IFERROR(VLOOKUP(B1002,'[1]ВОМ КГ-3 СОЭКС'!$C$3:$K$2063,9,0),"-")</f>
        <v>2</v>
      </c>
      <c r="H1002" s="174">
        <f>IFERROR(VLOOKUP(B1002,'[1]ВОМ КГ-3 СОЭКС'!$C$3:$L$2063,10,0),"-")</f>
        <v>121.2</v>
      </c>
      <c r="I1002" s="175" t="str">
        <f>IFERROR(VLOOKUP(B1002,[2]Отгрузки!$B$313:$C$510,2,0),"-")</f>
        <v>-</v>
      </c>
      <c r="J1002" s="176" t="str">
        <f t="shared" si="159"/>
        <v>-</v>
      </c>
      <c r="K1002" s="179" t="str">
        <f>IFERROR(VLOOKUP(B1002,'[3]08.10.25'!$B$305:$C$502,2,0),"-")</f>
        <v>-</v>
      </c>
      <c r="L1002" s="180" t="str">
        <f t="shared" si="150"/>
        <v>-</v>
      </c>
      <c r="M1002" s="181" t="str">
        <f t="shared" si="151"/>
        <v>-</v>
      </c>
      <c r="N1002" s="214" t="str">
        <f t="shared" si="152"/>
        <v>-</v>
      </c>
      <c r="O1002" s="220">
        <f t="shared" si="153"/>
        <v>2</v>
      </c>
      <c r="P1002" s="221">
        <f t="shared" si="154"/>
        <v>121.2</v>
      </c>
      <c r="Q1002" s="217" t="str">
        <f>IFERROR(VLOOKUP(B1002,'[4]Выполнение 1'!$B$7:$D$236,3,0),"-")</f>
        <v>-</v>
      </c>
      <c r="R1002" s="178" t="str">
        <f t="shared" si="155"/>
        <v>-</v>
      </c>
      <c r="S1002" s="177"/>
      <c r="T1002" s="184">
        <f t="shared" si="156"/>
        <v>0</v>
      </c>
      <c r="U1002" s="224">
        <v>0</v>
      </c>
      <c r="V1002" s="241">
        <v>0</v>
      </c>
      <c r="W1002" s="246" t="s">
        <v>5183</v>
      </c>
      <c r="X1002" s="246" t="s">
        <v>5183</v>
      </c>
      <c r="Y1002" s="247">
        <f t="shared" si="157"/>
        <v>0</v>
      </c>
      <c r="Z1002" s="247">
        <f t="shared" si="158"/>
        <v>0</v>
      </c>
      <c r="AA1002" s="227" t="str">
        <f>IFERROR(VLOOKUP(B1002,[5]Поставка!$B$3:$AA$2063,26,0),"-")</f>
        <v>-</v>
      </c>
      <c r="AB1002" s="229" t="str">
        <f>IFERROR(VLOOKUP(C1002,'[6]Приложение №1'!$C$7:$F$124,4,0),"-")</f>
        <v>-</v>
      </c>
    </row>
    <row r="1003" spans="1:28" s="207" customFormat="1" x14ac:dyDescent="0.25">
      <c r="A1003" s="204" t="s">
        <v>1309</v>
      </c>
      <c r="B1003" s="205" t="s">
        <v>2609</v>
      </c>
      <c r="C1003" s="205" t="s">
        <v>2610</v>
      </c>
      <c r="D1003" s="204">
        <v>24</v>
      </c>
      <c r="E1003" s="206">
        <v>28.9</v>
      </c>
      <c r="F1003" s="206">
        <v>693.6</v>
      </c>
      <c r="G1003" s="173">
        <f>IFERROR(VLOOKUP(B1003,'[1]ВОМ КГ-3 СОЭКС'!$C$3:$K$2063,9,0),"-")</f>
        <v>24</v>
      </c>
      <c r="H1003" s="174">
        <f>IFERROR(VLOOKUP(B1003,'[1]ВОМ КГ-3 СОЭКС'!$C$3:$L$2063,10,0),"-")</f>
        <v>693.59999999999991</v>
      </c>
      <c r="I1003" s="175" t="str">
        <f>IFERROR(VLOOKUP(B1003,[2]Отгрузки!$B$313:$C$510,2,0),"-")</f>
        <v>-</v>
      </c>
      <c r="J1003" s="176" t="str">
        <f t="shared" si="159"/>
        <v>-</v>
      </c>
      <c r="K1003" s="179" t="str">
        <f>IFERROR(VLOOKUP(B1003,'[3]08.10.25'!$B$305:$C$502,2,0),"-")</f>
        <v>-</v>
      </c>
      <c r="L1003" s="180" t="str">
        <f t="shared" si="150"/>
        <v>-</v>
      </c>
      <c r="M1003" s="181" t="str">
        <f t="shared" si="151"/>
        <v>-</v>
      </c>
      <c r="N1003" s="214" t="str">
        <f t="shared" si="152"/>
        <v>-</v>
      </c>
      <c r="O1003" s="220">
        <f t="shared" si="153"/>
        <v>24</v>
      </c>
      <c r="P1003" s="221">
        <f t="shared" si="154"/>
        <v>693.59999999999991</v>
      </c>
      <c r="Q1003" s="217" t="str">
        <f>IFERROR(VLOOKUP(B1003,'[4]Выполнение 1'!$B$7:$D$236,3,0),"-")</f>
        <v>-</v>
      </c>
      <c r="R1003" s="178" t="str">
        <f t="shared" si="155"/>
        <v>-</v>
      </c>
      <c r="S1003" s="177"/>
      <c r="T1003" s="184">
        <f t="shared" si="156"/>
        <v>0</v>
      </c>
      <c r="U1003" s="224">
        <v>0</v>
      </c>
      <c r="V1003" s="243">
        <v>0</v>
      </c>
      <c r="W1003" s="246" t="s">
        <v>5183</v>
      </c>
      <c r="X1003" s="246" t="s">
        <v>5183</v>
      </c>
      <c r="Y1003" s="247">
        <f t="shared" si="157"/>
        <v>0</v>
      </c>
      <c r="Z1003" s="247">
        <f t="shared" si="158"/>
        <v>0</v>
      </c>
      <c r="AA1003" s="227" t="str">
        <f>IFERROR(VLOOKUP(B1003,[5]Поставка!$B$3:$AA$2063,26,0),"-")</f>
        <v>-</v>
      </c>
      <c r="AB1003" s="229" t="str">
        <f>IFERROR(VLOOKUP(C1003,'[6]Приложение №1'!$C$7:$F$124,4,0),"-")</f>
        <v>-</v>
      </c>
    </row>
    <row r="1004" spans="1:28" s="207" customFormat="1" x14ac:dyDescent="0.25">
      <c r="A1004" s="204" t="s">
        <v>1312</v>
      </c>
      <c r="B1004" s="205" t="s">
        <v>2611</v>
      </c>
      <c r="C1004" s="205" t="s">
        <v>2612</v>
      </c>
      <c r="D1004" s="204">
        <v>3</v>
      </c>
      <c r="E1004" s="206">
        <v>45.9</v>
      </c>
      <c r="F1004" s="206">
        <v>137.69999999999999</v>
      </c>
      <c r="G1004" s="173">
        <f>IFERROR(VLOOKUP(B1004,'[1]ВОМ КГ-3 СОЭКС'!$C$3:$K$2063,9,0),"-")</f>
        <v>3</v>
      </c>
      <c r="H1004" s="174">
        <f>IFERROR(VLOOKUP(B1004,'[1]ВОМ КГ-3 СОЭКС'!$C$3:$L$2063,10,0),"-")</f>
        <v>137.69999999999999</v>
      </c>
      <c r="I1004" s="175" t="str">
        <f>IFERROR(VLOOKUP(B1004,[2]Отгрузки!$B$313:$C$510,2,0),"-")</f>
        <v>-</v>
      </c>
      <c r="J1004" s="176" t="str">
        <f t="shared" si="159"/>
        <v>-</v>
      </c>
      <c r="K1004" s="179" t="str">
        <f>IFERROR(VLOOKUP(B1004,'[3]08.10.25'!$B$305:$C$502,2,0),"-")</f>
        <v>-</v>
      </c>
      <c r="L1004" s="180" t="str">
        <f t="shared" si="150"/>
        <v>-</v>
      </c>
      <c r="M1004" s="181" t="str">
        <f t="shared" si="151"/>
        <v>-</v>
      </c>
      <c r="N1004" s="214" t="str">
        <f t="shared" si="152"/>
        <v>-</v>
      </c>
      <c r="O1004" s="220">
        <f t="shared" si="153"/>
        <v>3</v>
      </c>
      <c r="P1004" s="221">
        <f t="shared" si="154"/>
        <v>137.69999999999999</v>
      </c>
      <c r="Q1004" s="217" t="str">
        <f>IFERROR(VLOOKUP(B1004,'[4]Выполнение 1'!$B$7:$D$236,3,0),"-")</f>
        <v>-</v>
      </c>
      <c r="R1004" s="178" t="str">
        <f t="shared" si="155"/>
        <v>-</v>
      </c>
      <c r="S1004" s="177"/>
      <c r="T1004" s="184">
        <f t="shared" si="156"/>
        <v>0</v>
      </c>
      <c r="U1004" s="224">
        <v>0</v>
      </c>
      <c r="V1004" s="241">
        <v>0</v>
      </c>
      <c r="W1004" s="246" t="s">
        <v>5183</v>
      </c>
      <c r="X1004" s="246" t="s">
        <v>5183</v>
      </c>
      <c r="Y1004" s="247">
        <f t="shared" si="157"/>
        <v>0</v>
      </c>
      <c r="Z1004" s="247">
        <f t="shared" si="158"/>
        <v>0</v>
      </c>
      <c r="AA1004" s="227" t="str">
        <f>IFERROR(VLOOKUP(B1004,[5]Поставка!$B$3:$AA$2063,26,0),"-")</f>
        <v>-</v>
      </c>
      <c r="AB1004" s="229" t="str">
        <f>IFERROR(VLOOKUP(C1004,'[6]Приложение №1'!$C$7:$F$124,4,0),"-")</f>
        <v>-</v>
      </c>
    </row>
    <row r="1005" spans="1:28" s="207" customFormat="1" x14ac:dyDescent="0.25">
      <c r="A1005" s="204" t="s">
        <v>1315</v>
      </c>
      <c r="B1005" s="205" t="s">
        <v>2613</v>
      </c>
      <c r="C1005" s="205" t="s">
        <v>2614</v>
      </c>
      <c r="D1005" s="204">
        <v>3</v>
      </c>
      <c r="E1005" s="206">
        <v>36</v>
      </c>
      <c r="F1005" s="206">
        <v>108</v>
      </c>
      <c r="G1005" s="173">
        <f>IFERROR(VLOOKUP(B1005,'[1]ВОМ КГ-3 СОЭКС'!$C$3:$K$2063,9,0),"-")</f>
        <v>3</v>
      </c>
      <c r="H1005" s="174">
        <f>IFERROR(VLOOKUP(B1005,'[1]ВОМ КГ-3 СОЭКС'!$C$3:$L$2063,10,0),"-")</f>
        <v>108</v>
      </c>
      <c r="I1005" s="175" t="str">
        <f>IFERROR(VLOOKUP(B1005,[2]Отгрузки!$B$313:$C$510,2,0),"-")</f>
        <v>-</v>
      </c>
      <c r="J1005" s="176" t="str">
        <f t="shared" si="159"/>
        <v>-</v>
      </c>
      <c r="K1005" s="179" t="str">
        <f>IFERROR(VLOOKUP(B1005,'[3]08.10.25'!$B$305:$C$502,2,0),"-")</f>
        <v>-</v>
      </c>
      <c r="L1005" s="180" t="str">
        <f t="shared" si="150"/>
        <v>-</v>
      </c>
      <c r="M1005" s="181" t="str">
        <f t="shared" si="151"/>
        <v>-</v>
      </c>
      <c r="N1005" s="214" t="str">
        <f t="shared" si="152"/>
        <v>-</v>
      </c>
      <c r="O1005" s="220">
        <f t="shared" si="153"/>
        <v>3</v>
      </c>
      <c r="P1005" s="221">
        <f t="shared" si="154"/>
        <v>108</v>
      </c>
      <c r="Q1005" s="217" t="str">
        <f>IFERROR(VLOOKUP(B1005,'[4]Выполнение 1'!$B$7:$D$236,3,0),"-")</f>
        <v>-</v>
      </c>
      <c r="R1005" s="178" t="str">
        <f t="shared" si="155"/>
        <v>-</v>
      </c>
      <c r="S1005" s="177"/>
      <c r="T1005" s="184">
        <f t="shared" si="156"/>
        <v>0</v>
      </c>
      <c r="U1005" s="224">
        <v>0</v>
      </c>
      <c r="V1005" s="241">
        <v>0</v>
      </c>
      <c r="W1005" s="246" t="s">
        <v>5183</v>
      </c>
      <c r="X1005" s="246" t="s">
        <v>5183</v>
      </c>
      <c r="Y1005" s="247">
        <f t="shared" si="157"/>
        <v>0</v>
      </c>
      <c r="Z1005" s="247">
        <f t="shared" si="158"/>
        <v>0</v>
      </c>
      <c r="AA1005" s="227" t="str">
        <f>IFERROR(VLOOKUP(B1005,[5]Поставка!$B$3:$AA$2063,26,0),"-")</f>
        <v>-</v>
      </c>
      <c r="AB1005" s="229" t="str">
        <f>IFERROR(VLOOKUP(C1005,'[6]Приложение №1'!$C$7:$F$124,4,0),"-")</f>
        <v>-</v>
      </c>
    </row>
    <row r="1006" spans="1:28" s="207" customFormat="1" x14ac:dyDescent="0.25">
      <c r="A1006" s="204" t="s">
        <v>1318</v>
      </c>
      <c r="B1006" s="205" t="s">
        <v>2615</v>
      </c>
      <c r="C1006" s="205" t="s">
        <v>2616</v>
      </c>
      <c r="D1006" s="204">
        <v>4</v>
      </c>
      <c r="E1006" s="206">
        <v>9.4</v>
      </c>
      <c r="F1006" s="206">
        <v>37.6</v>
      </c>
      <c r="G1006" s="173">
        <f>IFERROR(VLOOKUP(B1006,'[1]ВОМ КГ-3 СОЭКС'!$C$3:$K$2063,9,0),"-")</f>
        <v>0</v>
      </c>
      <c r="H1006" s="174">
        <f>IFERROR(VLOOKUP(B1006,'[1]ВОМ КГ-3 СОЭКС'!$C$3:$L$2063,10,0),"-")</f>
        <v>0</v>
      </c>
      <c r="I1006" s="175" t="str">
        <f>IFERROR(VLOOKUP(B1006,[2]Отгрузки!$B$313:$C$510,2,0),"-")</f>
        <v>-</v>
      </c>
      <c r="J1006" s="176" t="str">
        <f t="shared" si="159"/>
        <v>-</v>
      </c>
      <c r="K1006" s="179" t="str">
        <f>IFERROR(VLOOKUP(B1006,'[3]08.10.25'!$B$305:$C$502,2,0),"-")</f>
        <v>-</v>
      </c>
      <c r="L1006" s="180" t="str">
        <f t="shared" si="150"/>
        <v>-</v>
      </c>
      <c r="M1006" s="181" t="str">
        <f t="shared" si="151"/>
        <v>-</v>
      </c>
      <c r="N1006" s="214" t="str">
        <f t="shared" si="152"/>
        <v>-</v>
      </c>
      <c r="O1006" s="220">
        <f t="shared" si="153"/>
        <v>0</v>
      </c>
      <c r="P1006" s="221">
        <f t="shared" si="154"/>
        <v>0</v>
      </c>
      <c r="Q1006" s="217" t="str">
        <f>IFERROR(VLOOKUP(B1006,'[4]Выполнение 1'!$B$7:$D$236,3,0),"-")</f>
        <v>-</v>
      </c>
      <c r="R1006" s="178" t="str">
        <f t="shared" si="155"/>
        <v>-</v>
      </c>
      <c r="S1006" s="177"/>
      <c r="T1006" s="184">
        <f t="shared" si="156"/>
        <v>0</v>
      </c>
      <c r="U1006" s="224">
        <v>4</v>
      </c>
      <c r="V1006" s="241">
        <v>37.6</v>
      </c>
      <c r="W1006" s="246">
        <v>4</v>
      </c>
      <c r="X1006" s="246">
        <v>37.6</v>
      </c>
      <c r="Y1006" s="247">
        <f t="shared" si="157"/>
        <v>0</v>
      </c>
      <c r="Z1006" s="247">
        <f t="shared" si="158"/>
        <v>0</v>
      </c>
      <c r="AA1006" s="227" t="str">
        <f>IFERROR(VLOOKUP(B1006,[5]Поставка!$B$3:$AA$2063,26,0),"-")</f>
        <v>-</v>
      </c>
      <c r="AB1006" s="229" t="str">
        <f>IFERROR(VLOOKUP(C1006,'[6]Приложение №1'!$C$7:$F$124,4,0),"-")</f>
        <v>-</v>
      </c>
    </row>
    <row r="1007" spans="1:28" s="207" customFormat="1" x14ac:dyDescent="0.25">
      <c r="A1007" s="204" t="s">
        <v>1321</v>
      </c>
      <c r="B1007" s="205" t="s">
        <v>2617</v>
      </c>
      <c r="C1007" s="205" t="s">
        <v>2618</v>
      </c>
      <c r="D1007" s="204">
        <v>4</v>
      </c>
      <c r="E1007" s="206">
        <v>8.8000000000000007</v>
      </c>
      <c r="F1007" s="206">
        <v>35.200000000000003</v>
      </c>
      <c r="G1007" s="173">
        <f>IFERROR(VLOOKUP(B1007,'[1]ВОМ КГ-3 СОЭКС'!$C$3:$K$2063,9,0),"-")</f>
        <v>0</v>
      </c>
      <c r="H1007" s="174">
        <f>IFERROR(VLOOKUP(B1007,'[1]ВОМ КГ-3 СОЭКС'!$C$3:$L$2063,10,0),"-")</f>
        <v>0</v>
      </c>
      <c r="I1007" s="175" t="str">
        <f>IFERROR(VLOOKUP(B1007,[2]Отгрузки!$B$313:$C$510,2,0),"-")</f>
        <v>-</v>
      </c>
      <c r="J1007" s="176" t="str">
        <f t="shared" si="159"/>
        <v>-</v>
      </c>
      <c r="K1007" s="179" t="str">
        <f>IFERROR(VLOOKUP(B1007,'[3]08.10.25'!$B$305:$C$502,2,0),"-")</f>
        <v>-</v>
      </c>
      <c r="L1007" s="180" t="str">
        <f t="shared" si="150"/>
        <v>-</v>
      </c>
      <c r="M1007" s="181" t="str">
        <f t="shared" si="151"/>
        <v>-</v>
      </c>
      <c r="N1007" s="214" t="str">
        <f t="shared" si="152"/>
        <v>-</v>
      </c>
      <c r="O1007" s="220">
        <f t="shared" si="153"/>
        <v>0</v>
      </c>
      <c r="P1007" s="221">
        <f t="shared" si="154"/>
        <v>0</v>
      </c>
      <c r="Q1007" s="217" t="str">
        <f>IFERROR(VLOOKUP(B1007,'[4]Выполнение 1'!$B$7:$D$236,3,0),"-")</f>
        <v>-</v>
      </c>
      <c r="R1007" s="178" t="str">
        <f t="shared" si="155"/>
        <v>-</v>
      </c>
      <c r="S1007" s="177"/>
      <c r="T1007" s="184">
        <f t="shared" si="156"/>
        <v>0</v>
      </c>
      <c r="U1007" s="224">
        <v>4</v>
      </c>
      <c r="V1007" s="241">
        <v>35.200000000000003</v>
      </c>
      <c r="W1007" s="246">
        <v>4</v>
      </c>
      <c r="X1007" s="246">
        <v>35.200000000000003</v>
      </c>
      <c r="Y1007" s="247">
        <f t="shared" si="157"/>
        <v>0</v>
      </c>
      <c r="Z1007" s="247">
        <f t="shared" si="158"/>
        <v>0</v>
      </c>
      <c r="AA1007" s="227" t="str">
        <f>IFERROR(VLOOKUP(B1007,[5]Поставка!$B$3:$AA$2063,26,0),"-")</f>
        <v>-</v>
      </c>
      <c r="AB1007" s="229" t="str">
        <f>IFERROR(VLOOKUP(C1007,'[6]Приложение №1'!$C$7:$F$124,4,0),"-")</f>
        <v>-</v>
      </c>
    </row>
    <row r="1008" spans="1:28" s="207" customFormat="1" x14ac:dyDescent="0.25">
      <c r="A1008" s="204" t="s">
        <v>1324</v>
      </c>
      <c r="B1008" s="205" t="s">
        <v>2619</v>
      </c>
      <c r="C1008" s="205" t="s">
        <v>2620</v>
      </c>
      <c r="D1008" s="204">
        <v>28</v>
      </c>
      <c r="E1008" s="206">
        <v>10.9</v>
      </c>
      <c r="F1008" s="206">
        <v>305.2</v>
      </c>
      <c r="G1008" s="173">
        <f>IFERROR(VLOOKUP(B1008,'[1]ВОМ КГ-3 СОЭКС'!$C$3:$K$2063,9,0),"-")</f>
        <v>28</v>
      </c>
      <c r="H1008" s="174">
        <f>IFERROR(VLOOKUP(B1008,'[1]ВОМ КГ-3 СОЭКС'!$C$3:$L$2063,10,0),"-")</f>
        <v>305.2</v>
      </c>
      <c r="I1008" s="175" t="str">
        <f>IFERROR(VLOOKUP(B1008,[2]Отгрузки!$B$313:$C$510,2,0),"-")</f>
        <v>-</v>
      </c>
      <c r="J1008" s="176" t="str">
        <f t="shared" si="159"/>
        <v>-</v>
      </c>
      <c r="K1008" s="179" t="str">
        <f>IFERROR(VLOOKUP(B1008,'[3]08.10.25'!$B$305:$C$502,2,0),"-")</f>
        <v>-</v>
      </c>
      <c r="L1008" s="180" t="str">
        <f t="shared" si="150"/>
        <v>-</v>
      </c>
      <c r="M1008" s="181" t="str">
        <f t="shared" si="151"/>
        <v>-</v>
      </c>
      <c r="N1008" s="214" t="str">
        <f t="shared" si="152"/>
        <v>-</v>
      </c>
      <c r="O1008" s="220">
        <f t="shared" si="153"/>
        <v>28</v>
      </c>
      <c r="P1008" s="221">
        <f t="shared" si="154"/>
        <v>305.2</v>
      </c>
      <c r="Q1008" s="217" t="str">
        <f>IFERROR(VLOOKUP(B1008,'[4]Выполнение 1'!$B$7:$D$236,3,0),"-")</f>
        <v>-</v>
      </c>
      <c r="R1008" s="178" t="str">
        <f t="shared" si="155"/>
        <v>-</v>
      </c>
      <c r="S1008" s="177"/>
      <c r="T1008" s="184">
        <f t="shared" si="156"/>
        <v>0</v>
      </c>
      <c r="U1008" s="224">
        <v>0</v>
      </c>
      <c r="V1008" s="241">
        <v>0</v>
      </c>
      <c r="W1008" s="246" t="s">
        <v>5183</v>
      </c>
      <c r="X1008" s="246" t="s">
        <v>5183</v>
      </c>
      <c r="Y1008" s="247">
        <f t="shared" si="157"/>
        <v>0</v>
      </c>
      <c r="Z1008" s="247">
        <f t="shared" si="158"/>
        <v>0</v>
      </c>
      <c r="AA1008" s="227" t="str">
        <f>IFERROR(VLOOKUP(B1008,[5]Поставка!$B$3:$AA$2063,26,0),"-")</f>
        <v>-</v>
      </c>
      <c r="AB1008" s="229" t="str">
        <f>IFERROR(VLOOKUP(C1008,'[6]Приложение №1'!$C$7:$F$124,4,0),"-")</f>
        <v>-</v>
      </c>
    </row>
    <row r="1009" spans="1:28" s="207" customFormat="1" x14ac:dyDescent="0.25">
      <c r="A1009" s="204" t="s">
        <v>1327</v>
      </c>
      <c r="B1009" s="205" t="s">
        <v>2621</v>
      </c>
      <c r="C1009" s="205" t="s">
        <v>2622</v>
      </c>
      <c r="D1009" s="204">
        <v>4</v>
      </c>
      <c r="E1009" s="206">
        <v>10.4</v>
      </c>
      <c r="F1009" s="206">
        <v>41.6</v>
      </c>
      <c r="G1009" s="173">
        <f>IFERROR(VLOOKUP(B1009,'[1]ВОМ КГ-3 СОЭКС'!$C$3:$K$2063,9,0),"-")</f>
        <v>4</v>
      </c>
      <c r="H1009" s="174">
        <f>IFERROR(VLOOKUP(B1009,'[1]ВОМ КГ-3 СОЭКС'!$C$3:$L$2063,10,0),"-")</f>
        <v>41.6</v>
      </c>
      <c r="I1009" s="175" t="str">
        <f>IFERROR(VLOOKUP(B1009,[2]Отгрузки!$B$313:$C$510,2,0),"-")</f>
        <v>-</v>
      </c>
      <c r="J1009" s="176" t="str">
        <f t="shared" si="159"/>
        <v>-</v>
      </c>
      <c r="K1009" s="179" t="str">
        <f>IFERROR(VLOOKUP(B1009,'[3]08.10.25'!$B$305:$C$502,2,0),"-")</f>
        <v>-</v>
      </c>
      <c r="L1009" s="180" t="str">
        <f t="shared" si="150"/>
        <v>-</v>
      </c>
      <c r="M1009" s="181" t="str">
        <f t="shared" si="151"/>
        <v>-</v>
      </c>
      <c r="N1009" s="214" t="str">
        <f t="shared" si="152"/>
        <v>-</v>
      </c>
      <c r="O1009" s="220">
        <f t="shared" si="153"/>
        <v>4</v>
      </c>
      <c r="P1009" s="221">
        <f t="shared" si="154"/>
        <v>41.6</v>
      </c>
      <c r="Q1009" s="217" t="str">
        <f>IFERROR(VLOOKUP(B1009,'[4]Выполнение 1'!$B$7:$D$236,3,0),"-")</f>
        <v>-</v>
      </c>
      <c r="R1009" s="178" t="str">
        <f t="shared" si="155"/>
        <v>-</v>
      </c>
      <c r="S1009" s="177"/>
      <c r="T1009" s="184">
        <f t="shared" si="156"/>
        <v>0</v>
      </c>
      <c r="U1009" s="224">
        <v>0</v>
      </c>
      <c r="V1009" s="241">
        <v>0</v>
      </c>
      <c r="W1009" s="246" t="s">
        <v>5183</v>
      </c>
      <c r="X1009" s="246" t="s">
        <v>5183</v>
      </c>
      <c r="Y1009" s="247">
        <f t="shared" si="157"/>
        <v>0</v>
      </c>
      <c r="Z1009" s="247">
        <f t="shared" si="158"/>
        <v>0</v>
      </c>
      <c r="AA1009" s="227" t="str">
        <f>IFERROR(VLOOKUP(B1009,[5]Поставка!$B$3:$AA$2063,26,0),"-")</f>
        <v>-</v>
      </c>
      <c r="AB1009" s="229" t="str">
        <f>IFERROR(VLOOKUP(C1009,'[6]Приложение №1'!$C$7:$F$124,4,0),"-")</f>
        <v>-</v>
      </c>
    </row>
    <row r="1010" spans="1:28" s="207" customFormat="1" x14ac:dyDescent="0.25">
      <c r="A1010" s="204" t="s">
        <v>1330</v>
      </c>
      <c r="B1010" s="205" t="s">
        <v>2623</v>
      </c>
      <c r="C1010" s="205" t="s">
        <v>2624</v>
      </c>
      <c r="D1010" s="204">
        <v>24</v>
      </c>
      <c r="E1010" s="206">
        <v>8.8000000000000007</v>
      </c>
      <c r="F1010" s="206">
        <v>211.2</v>
      </c>
      <c r="G1010" s="173">
        <f>IFERROR(VLOOKUP(B1010,'[1]ВОМ КГ-3 СОЭКС'!$C$3:$K$2063,9,0),"-")</f>
        <v>24</v>
      </c>
      <c r="H1010" s="174">
        <f>IFERROR(VLOOKUP(B1010,'[1]ВОМ КГ-3 СОЭКС'!$C$3:$L$2063,10,0),"-")</f>
        <v>211.20000000000002</v>
      </c>
      <c r="I1010" s="175" t="str">
        <f>IFERROR(VLOOKUP(B1010,[2]Отгрузки!$B$313:$C$510,2,0),"-")</f>
        <v>-</v>
      </c>
      <c r="J1010" s="176" t="str">
        <f t="shared" si="159"/>
        <v>-</v>
      </c>
      <c r="K1010" s="179" t="str">
        <f>IFERROR(VLOOKUP(B1010,'[3]08.10.25'!$B$305:$C$502,2,0),"-")</f>
        <v>-</v>
      </c>
      <c r="L1010" s="180" t="str">
        <f t="shared" si="150"/>
        <v>-</v>
      </c>
      <c r="M1010" s="181" t="str">
        <f t="shared" si="151"/>
        <v>-</v>
      </c>
      <c r="N1010" s="214" t="str">
        <f t="shared" si="152"/>
        <v>-</v>
      </c>
      <c r="O1010" s="220">
        <f t="shared" si="153"/>
        <v>24</v>
      </c>
      <c r="P1010" s="221">
        <f t="shared" si="154"/>
        <v>211.20000000000002</v>
      </c>
      <c r="Q1010" s="217" t="str">
        <f>IFERROR(VLOOKUP(B1010,'[4]Выполнение 1'!$B$7:$D$236,3,0),"-")</f>
        <v>-</v>
      </c>
      <c r="R1010" s="178" t="str">
        <f t="shared" si="155"/>
        <v>-</v>
      </c>
      <c r="S1010" s="177"/>
      <c r="T1010" s="184">
        <f t="shared" si="156"/>
        <v>0</v>
      </c>
      <c r="U1010" s="224">
        <v>0</v>
      </c>
      <c r="V1010" s="243">
        <v>0</v>
      </c>
      <c r="W1010" s="246" t="s">
        <v>5183</v>
      </c>
      <c r="X1010" s="246" t="s">
        <v>5183</v>
      </c>
      <c r="Y1010" s="247">
        <f t="shared" si="157"/>
        <v>0</v>
      </c>
      <c r="Z1010" s="247">
        <f t="shared" si="158"/>
        <v>0</v>
      </c>
      <c r="AA1010" s="227" t="str">
        <f>IFERROR(VLOOKUP(B1010,[5]Поставка!$B$3:$AA$2063,26,0),"-")</f>
        <v>-</v>
      </c>
      <c r="AB1010" s="229" t="str">
        <f>IFERROR(VLOOKUP(C1010,'[6]Приложение №1'!$C$7:$F$124,4,0),"-")</f>
        <v>-</v>
      </c>
    </row>
    <row r="1011" spans="1:28" s="207" customFormat="1" x14ac:dyDescent="0.25">
      <c r="A1011" s="204" t="s">
        <v>1333</v>
      </c>
      <c r="B1011" s="205" t="s">
        <v>2625</v>
      </c>
      <c r="C1011" s="205" t="s">
        <v>2626</v>
      </c>
      <c r="D1011" s="204">
        <v>24</v>
      </c>
      <c r="E1011" s="206">
        <v>10.5</v>
      </c>
      <c r="F1011" s="206">
        <v>252</v>
      </c>
      <c r="G1011" s="173">
        <f>IFERROR(VLOOKUP(B1011,'[1]ВОМ КГ-3 СОЭКС'!$C$3:$K$2063,9,0),"-")</f>
        <v>24</v>
      </c>
      <c r="H1011" s="174">
        <f>IFERROR(VLOOKUP(B1011,'[1]ВОМ КГ-3 СОЭКС'!$C$3:$L$2063,10,0),"-")</f>
        <v>252</v>
      </c>
      <c r="I1011" s="175" t="str">
        <f>IFERROR(VLOOKUP(B1011,[2]Отгрузки!$B$313:$C$510,2,0),"-")</f>
        <v>-</v>
      </c>
      <c r="J1011" s="176" t="str">
        <f t="shared" si="159"/>
        <v>-</v>
      </c>
      <c r="K1011" s="179" t="str">
        <f>IFERROR(VLOOKUP(B1011,'[3]08.10.25'!$B$305:$C$502,2,0),"-")</f>
        <v>-</v>
      </c>
      <c r="L1011" s="180" t="str">
        <f t="shared" si="150"/>
        <v>-</v>
      </c>
      <c r="M1011" s="181" t="str">
        <f t="shared" si="151"/>
        <v>-</v>
      </c>
      <c r="N1011" s="214" t="str">
        <f t="shared" si="152"/>
        <v>-</v>
      </c>
      <c r="O1011" s="220">
        <f t="shared" si="153"/>
        <v>24</v>
      </c>
      <c r="P1011" s="221">
        <f t="shared" si="154"/>
        <v>252</v>
      </c>
      <c r="Q1011" s="217" t="str">
        <f>IFERROR(VLOOKUP(B1011,'[4]Выполнение 1'!$B$7:$D$236,3,0),"-")</f>
        <v>-</v>
      </c>
      <c r="R1011" s="178" t="str">
        <f t="shared" si="155"/>
        <v>-</v>
      </c>
      <c r="S1011" s="177"/>
      <c r="T1011" s="184">
        <f t="shared" si="156"/>
        <v>0</v>
      </c>
      <c r="U1011" s="224">
        <v>0</v>
      </c>
      <c r="V1011" s="241">
        <v>0</v>
      </c>
      <c r="W1011" s="246" t="s">
        <v>5183</v>
      </c>
      <c r="X1011" s="246" t="s">
        <v>5183</v>
      </c>
      <c r="Y1011" s="247">
        <f t="shared" si="157"/>
        <v>0</v>
      </c>
      <c r="Z1011" s="247">
        <f t="shared" si="158"/>
        <v>0</v>
      </c>
      <c r="AA1011" s="227" t="str">
        <f>IFERROR(VLOOKUP(B1011,[5]Поставка!$B$3:$AA$2063,26,0),"-")</f>
        <v>-</v>
      </c>
      <c r="AB1011" s="229" t="str">
        <f>IFERROR(VLOOKUP(C1011,'[6]Приложение №1'!$C$7:$F$124,4,0),"-")</f>
        <v>-</v>
      </c>
    </row>
    <row r="1012" spans="1:28" s="207" customFormat="1" x14ac:dyDescent="0.25">
      <c r="A1012" s="204" t="s">
        <v>1336</v>
      </c>
      <c r="B1012" s="205" t="s">
        <v>2627</v>
      </c>
      <c r="C1012" s="205" t="s">
        <v>2628</v>
      </c>
      <c r="D1012" s="204">
        <v>26</v>
      </c>
      <c r="E1012" s="206">
        <v>1471.5</v>
      </c>
      <c r="F1012" s="206">
        <v>38259</v>
      </c>
      <c r="G1012" s="173">
        <f>IFERROR(VLOOKUP(B1012,'[1]ВОМ КГ-3 СОЭКС'!$C$3:$K$2063,9,0),"-")</f>
        <v>0</v>
      </c>
      <c r="H1012" s="174">
        <f>IFERROR(VLOOKUP(B1012,'[1]ВОМ КГ-3 СОЭКС'!$C$3:$L$2063,10,0),"-")</f>
        <v>0</v>
      </c>
      <c r="I1012" s="175" t="str">
        <f>IFERROR(VLOOKUP(B1012,[2]Отгрузки!$B$313:$C$510,2,0),"-")</f>
        <v>-</v>
      </c>
      <c r="J1012" s="176" t="str">
        <f t="shared" si="159"/>
        <v>-</v>
      </c>
      <c r="K1012" s="179" t="str">
        <f>IFERROR(VLOOKUP(B1012,'[3]08.10.25'!$B$305:$C$502,2,0),"-")</f>
        <v>-</v>
      </c>
      <c r="L1012" s="180" t="str">
        <f t="shared" si="150"/>
        <v>-</v>
      </c>
      <c r="M1012" s="181" t="str">
        <f t="shared" si="151"/>
        <v>-</v>
      </c>
      <c r="N1012" s="214" t="str">
        <f t="shared" si="152"/>
        <v>-</v>
      </c>
      <c r="O1012" s="220">
        <f t="shared" si="153"/>
        <v>0</v>
      </c>
      <c r="P1012" s="221">
        <f t="shared" si="154"/>
        <v>0</v>
      </c>
      <c r="Q1012" s="217" t="str">
        <f>IFERROR(VLOOKUP(B1012,'[4]Выполнение 1'!$B$7:$D$236,3,0),"-")</f>
        <v>-</v>
      </c>
      <c r="R1012" s="178" t="str">
        <f t="shared" si="155"/>
        <v>-</v>
      </c>
      <c r="S1012" s="177"/>
      <c r="T1012" s="184">
        <f t="shared" si="156"/>
        <v>0</v>
      </c>
      <c r="U1012" s="224">
        <v>26</v>
      </c>
      <c r="V1012" s="241">
        <v>38259</v>
      </c>
      <c r="W1012" s="246">
        <v>26</v>
      </c>
      <c r="X1012" s="246">
        <v>38259</v>
      </c>
      <c r="Y1012" s="247">
        <f t="shared" si="157"/>
        <v>0</v>
      </c>
      <c r="Z1012" s="247">
        <f t="shared" si="158"/>
        <v>0</v>
      </c>
      <c r="AA1012" s="227" t="str">
        <f>IFERROR(VLOOKUP(B1012,[5]Поставка!$B$3:$AA$2063,26,0),"-")</f>
        <v>-</v>
      </c>
      <c r="AB1012" s="229" t="str">
        <f>IFERROR(VLOOKUP(C1012,'[6]Приложение №1'!$C$7:$F$124,4,0),"-")</f>
        <v>-</v>
      </c>
    </row>
    <row r="1013" spans="1:28" s="207" customFormat="1" x14ac:dyDescent="0.25">
      <c r="A1013" s="204" t="s">
        <v>1339</v>
      </c>
      <c r="B1013" s="205" t="s">
        <v>2629</v>
      </c>
      <c r="C1013" s="205" t="s">
        <v>2630</v>
      </c>
      <c r="D1013" s="204">
        <v>256</v>
      </c>
      <c r="E1013" s="206">
        <v>1.6</v>
      </c>
      <c r="F1013" s="206">
        <v>409.6</v>
      </c>
      <c r="G1013" s="173">
        <f>IFERROR(VLOOKUP(B1013,'[1]ВОМ КГ-3 СОЭКС'!$C$3:$K$2063,9,0),"-")</f>
        <v>205</v>
      </c>
      <c r="H1013" s="174">
        <f>IFERROR(VLOOKUP(B1013,'[1]ВОМ КГ-3 СОЭКС'!$C$3:$L$2063,10,0),"-")</f>
        <v>328</v>
      </c>
      <c r="I1013" s="175" t="str">
        <f>IFERROR(VLOOKUP(B1013,[2]Отгрузки!$B$313:$C$510,2,0),"-")</f>
        <v>-</v>
      </c>
      <c r="J1013" s="176" t="str">
        <f t="shared" si="159"/>
        <v>-</v>
      </c>
      <c r="K1013" s="179" t="str">
        <f>IFERROR(VLOOKUP(B1013,'[3]08.10.25'!$B$305:$C$502,2,0),"-")</f>
        <v>-</v>
      </c>
      <c r="L1013" s="180" t="str">
        <f t="shared" si="150"/>
        <v>-</v>
      </c>
      <c r="M1013" s="181" t="str">
        <f t="shared" si="151"/>
        <v>-</v>
      </c>
      <c r="N1013" s="214" t="str">
        <f t="shared" si="152"/>
        <v>-</v>
      </c>
      <c r="O1013" s="220">
        <f t="shared" si="153"/>
        <v>205</v>
      </c>
      <c r="P1013" s="221">
        <f t="shared" si="154"/>
        <v>328</v>
      </c>
      <c r="Q1013" s="217" t="str">
        <f>IFERROR(VLOOKUP(B1013,'[4]Выполнение 1'!$B$7:$D$236,3,0),"-")</f>
        <v>-</v>
      </c>
      <c r="R1013" s="178" t="str">
        <f t="shared" si="155"/>
        <v>-</v>
      </c>
      <c r="S1013" s="177"/>
      <c r="T1013" s="184">
        <f t="shared" si="156"/>
        <v>0</v>
      </c>
      <c r="U1013" s="224">
        <v>51</v>
      </c>
      <c r="V1013" s="241">
        <v>81.600000000000023</v>
      </c>
      <c r="W1013" s="246">
        <v>51</v>
      </c>
      <c r="X1013" s="246">
        <v>81.600000000000009</v>
      </c>
      <c r="Y1013" s="247">
        <f t="shared" si="157"/>
        <v>0</v>
      </c>
      <c r="Z1013" s="247">
        <f t="shared" si="158"/>
        <v>0</v>
      </c>
      <c r="AA1013" s="227" t="str">
        <f>IFERROR(VLOOKUP(B1013,[5]Поставка!$B$3:$AA$2063,26,0),"-")</f>
        <v>-</v>
      </c>
      <c r="AB1013" s="229" t="str">
        <f>IFERROR(VLOOKUP(C1013,'[6]Приложение №1'!$C$7:$F$124,4,0),"-")</f>
        <v>-</v>
      </c>
    </row>
    <row r="1014" spans="1:28" s="207" customFormat="1" x14ac:dyDescent="0.25">
      <c r="A1014" s="204" t="s">
        <v>1342</v>
      </c>
      <c r="B1014" s="205" t="s">
        <v>2631</v>
      </c>
      <c r="C1014" s="205" t="s">
        <v>2632</v>
      </c>
      <c r="D1014" s="204">
        <v>24</v>
      </c>
      <c r="E1014" s="206">
        <v>1</v>
      </c>
      <c r="F1014" s="206">
        <v>24</v>
      </c>
      <c r="G1014" s="173">
        <f>IFERROR(VLOOKUP(B1014,'[1]ВОМ КГ-3 СОЭКС'!$C$3:$K$2063,9,0),"-")</f>
        <v>24</v>
      </c>
      <c r="H1014" s="174">
        <f>IFERROR(VLOOKUP(B1014,'[1]ВОМ КГ-3 СОЭКС'!$C$3:$L$2063,10,0),"-")</f>
        <v>24</v>
      </c>
      <c r="I1014" s="175" t="str">
        <f>IFERROR(VLOOKUP(B1014,[2]Отгрузки!$B$313:$C$510,2,0),"-")</f>
        <v>-</v>
      </c>
      <c r="J1014" s="176" t="str">
        <f t="shared" si="159"/>
        <v>-</v>
      </c>
      <c r="K1014" s="179" t="str">
        <f>IFERROR(VLOOKUP(B1014,'[3]08.10.25'!$B$305:$C$502,2,0),"-")</f>
        <v>-</v>
      </c>
      <c r="L1014" s="180" t="str">
        <f t="shared" si="150"/>
        <v>-</v>
      </c>
      <c r="M1014" s="181" t="str">
        <f t="shared" si="151"/>
        <v>-</v>
      </c>
      <c r="N1014" s="214" t="str">
        <f t="shared" si="152"/>
        <v>-</v>
      </c>
      <c r="O1014" s="220">
        <f t="shared" si="153"/>
        <v>24</v>
      </c>
      <c r="P1014" s="221">
        <f t="shared" si="154"/>
        <v>24</v>
      </c>
      <c r="Q1014" s="217" t="str">
        <f>IFERROR(VLOOKUP(B1014,'[4]Выполнение 1'!$B$7:$D$236,3,0),"-")</f>
        <v>-</v>
      </c>
      <c r="R1014" s="178" t="str">
        <f t="shared" si="155"/>
        <v>-</v>
      </c>
      <c r="S1014" s="177"/>
      <c r="T1014" s="184">
        <f t="shared" si="156"/>
        <v>0</v>
      </c>
      <c r="U1014" s="224">
        <v>0</v>
      </c>
      <c r="V1014" s="241">
        <v>0</v>
      </c>
      <c r="W1014" s="246" t="s">
        <v>5183</v>
      </c>
      <c r="X1014" s="246" t="s">
        <v>5183</v>
      </c>
      <c r="Y1014" s="247">
        <f t="shared" si="157"/>
        <v>0</v>
      </c>
      <c r="Z1014" s="247">
        <f t="shared" si="158"/>
        <v>0</v>
      </c>
      <c r="AA1014" s="227" t="str">
        <f>IFERROR(VLOOKUP(B1014,[5]Поставка!$B$3:$AA$2063,26,0),"-")</f>
        <v>-</v>
      </c>
      <c r="AB1014" s="229" t="str">
        <f>IFERROR(VLOOKUP(C1014,'[6]Приложение №1'!$C$7:$F$124,4,0),"-")</f>
        <v>-</v>
      </c>
    </row>
    <row r="1015" spans="1:28" s="207" customFormat="1" x14ac:dyDescent="0.25">
      <c r="A1015" s="204" t="s">
        <v>1345</v>
      </c>
      <c r="B1015" s="205" t="s">
        <v>2633</v>
      </c>
      <c r="C1015" s="205" t="s">
        <v>2634</v>
      </c>
      <c r="D1015" s="204">
        <v>16</v>
      </c>
      <c r="E1015" s="206">
        <v>47.7</v>
      </c>
      <c r="F1015" s="206">
        <v>763.2</v>
      </c>
      <c r="G1015" s="173">
        <f>IFERROR(VLOOKUP(B1015,'[1]ВОМ КГ-3 СОЭКС'!$C$3:$K$2063,9,0),"-")</f>
        <v>0</v>
      </c>
      <c r="H1015" s="174">
        <f>IFERROR(VLOOKUP(B1015,'[1]ВОМ КГ-3 СОЭКС'!$C$3:$L$2063,10,0),"-")</f>
        <v>0</v>
      </c>
      <c r="I1015" s="175" t="str">
        <f>IFERROR(VLOOKUP(B1015,[2]Отгрузки!$B$313:$C$510,2,0),"-")</f>
        <v>-</v>
      </c>
      <c r="J1015" s="176" t="str">
        <f t="shared" si="159"/>
        <v>-</v>
      </c>
      <c r="K1015" s="179" t="str">
        <f>IFERROR(VLOOKUP(B1015,'[3]08.10.25'!$B$305:$C$502,2,0),"-")</f>
        <v>-</v>
      </c>
      <c r="L1015" s="180" t="str">
        <f t="shared" si="150"/>
        <v>-</v>
      </c>
      <c r="M1015" s="181" t="str">
        <f t="shared" si="151"/>
        <v>-</v>
      </c>
      <c r="N1015" s="214" t="str">
        <f t="shared" si="152"/>
        <v>-</v>
      </c>
      <c r="O1015" s="220">
        <f t="shared" si="153"/>
        <v>0</v>
      </c>
      <c r="P1015" s="221">
        <f t="shared" si="154"/>
        <v>0</v>
      </c>
      <c r="Q1015" s="217" t="str">
        <f>IFERROR(VLOOKUP(B1015,'[4]Выполнение 1'!$B$7:$D$236,3,0),"-")</f>
        <v>-</v>
      </c>
      <c r="R1015" s="178" t="str">
        <f t="shared" si="155"/>
        <v>-</v>
      </c>
      <c r="S1015" s="177"/>
      <c r="T1015" s="184">
        <f t="shared" si="156"/>
        <v>0</v>
      </c>
      <c r="U1015" s="224">
        <v>16</v>
      </c>
      <c r="V1015" s="241">
        <v>763.2</v>
      </c>
      <c r="W1015" s="246">
        <v>16</v>
      </c>
      <c r="X1015" s="246">
        <v>763.2</v>
      </c>
      <c r="Y1015" s="247">
        <f t="shared" si="157"/>
        <v>0</v>
      </c>
      <c r="Z1015" s="247">
        <f t="shared" si="158"/>
        <v>0</v>
      </c>
      <c r="AA1015" s="227" t="str">
        <f>IFERROR(VLOOKUP(B1015,[5]Поставка!$B$3:$AA$2063,26,0),"-")</f>
        <v>-</v>
      </c>
      <c r="AB1015" s="229" t="str">
        <f>IFERROR(VLOOKUP(C1015,'[6]Приложение №1'!$C$7:$F$124,4,0),"-")</f>
        <v>-</v>
      </c>
    </row>
    <row r="1016" spans="1:28" s="208" customFormat="1" x14ac:dyDescent="0.25">
      <c r="A1016" s="204" t="s">
        <v>17</v>
      </c>
      <c r="B1016" s="205" t="s">
        <v>2635</v>
      </c>
      <c r="C1016" s="205" t="s">
        <v>2636</v>
      </c>
      <c r="D1016" s="204">
        <v>15</v>
      </c>
      <c r="E1016" s="206">
        <v>45.5</v>
      </c>
      <c r="F1016" s="206">
        <v>682.5</v>
      </c>
      <c r="G1016" s="173">
        <f>IFERROR(VLOOKUP(B1016,'[1]ВОМ КГ-3 СОЭКС'!$C$3:$K$2063,9,0),"-")</f>
        <v>0</v>
      </c>
      <c r="H1016" s="174">
        <f>IFERROR(VLOOKUP(B1016,'[1]ВОМ КГ-3 СОЭКС'!$C$3:$L$2063,10,0),"-")</f>
        <v>0</v>
      </c>
      <c r="I1016" s="175" t="str">
        <f>IFERROR(VLOOKUP(B1016,[2]Отгрузки!$B$313:$C$510,2,0),"-")</f>
        <v>-</v>
      </c>
      <c r="J1016" s="176" t="str">
        <f t="shared" si="159"/>
        <v>-</v>
      </c>
      <c r="K1016" s="179" t="str">
        <f>IFERROR(VLOOKUP(B1016,'[3]08.10.25'!$B$305:$C$502,2,0),"-")</f>
        <v>-</v>
      </c>
      <c r="L1016" s="180" t="str">
        <f t="shared" si="150"/>
        <v>-</v>
      </c>
      <c r="M1016" s="181" t="str">
        <f t="shared" si="151"/>
        <v>-</v>
      </c>
      <c r="N1016" s="214" t="str">
        <f t="shared" si="152"/>
        <v>-</v>
      </c>
      <c r="O1016" s="220">
        <f t="shared" si="153"/>
        <v>0</v>
      </c>
      <c r="P1016" s="221">
        <f t="shared" si="154"/>
        <v>0</v>
      </c>
      <c r="Q1016" s="217" t="str">
        <f>IFERROR(VLOOKUP(B1016,'[4]Выполнение 1'!$B$7:$D$236,3,0),"-")</f>
        <v>-</v>
      </c>
      <c r="R1016" s="178" t="str">
        <f t="shared" si="155"/>
        <v>-</v>
      </c>
      <c r="S1016" s="177"/>
      <c r="T1016" s="184">
        <f t="shared" si="156"/>
        <v>0</v>
      </c>
      <c r="U1016" s="224">
        <v>15</v>
      </c>
      <c r="V1016" s="241">
        <v>682.5</v>
      </c>
      <c r="W1016" s="246">
        <v>15</v>
      </c>
      <c r="X1016" s="246">
        <v>682.5</v>
      </c>
      <c r="Y1016" s="247">
        <f t="shared" si="157"/>
        <v>0</v>
      </c>
      <c r="Z1016" s="247">
        <f t="shared" si="158"/>
        <v>0</v>
      </c>
      <c r="AA1016" s="227" t="str">
        <f>IFERROR(VLOOKUP(B1016,[5]Поставка!$B$3:$AA$2063,26,0),"-")</f>
        <v>-</v>
      </c>
      <c r="AB1016" s="229" t="str">
        <f>IFERROR(VLOOKUP(C1016,'[6]Приложение №1'!$C$7:$F$124,4,0),"-")</f>
        <v>-</v>
      </c>
    </row>
    <row r="1017" spans="1:28" s="208" customFormat="1" x14ac:dyDescent="0.25">
      <c r="A1017" s="204" t="s">
        <v>21</v>
      </c>
      <c r="B1017" s="205" t="s">
        <v>2637</v>
      </c>
      <c r="C1017" s="205" t="s">
        <v>2638</v>
      </c>
      <c r="D1017" s="204">
        <v>1</v>
      </c>
      <c r="E1017" s="206">
        <v>49.7</v>
      </c>
      <c r="F1017" s="206">
        <v>49.7</v>
      </c>
      <c r="G1017" s="173">
        <f>IFERROR(VLOOKUP(B1017,'[1]ВОМ КГ-3 СОЭКС'!$C$3:$K$2063,9,0),"-")</f>
        <v>0</v>
      </c>
      <c r="H1017" s="174">
        <f>IFERROR(VLOOKUP(B1017,'[1]ВОМ КГ-3 СОЭКС'!$C$3:$L$2063,10,0),"-")</f>
        <v>0</v>
      </c>
      <c r="I1017" s="175" t="str">
        <f>IFERROR(VLOOKUP(B1017,[2]Отгрузки!$B$313:$C$510,2,0),"-")</f>
        <v>-</v>
      </c>
      <c r="J1017" s="176" t="str">
        <f t="shared" si="159"/>
        <v>-</v>
      </c>
      <c r="K1017" s="179" t="str">
        <f>IFERROR(VLOOKUP(B1017,'[3]08.10.25'!$B$305:$C$502,2,0),"-")</f>
        <v>-</v>
      </c>
      <c r="L1017" s="180" t="str">
        <f t="shared" si="150"/>
        <v>-</v>
      </c>
      <c r="M1017" s="181" t="str">
        <f t="shared" si="151"/>
        <v>-</v>
      </c>
      <c r="N1017" s="214" t="str">
        <f t="shared" si="152"/>
        <v>-</v>
      </c>
      <c r="O1017" s="220">
        <f t="shared" si="153"/>
        <v>0</v>
      </c>
      <c r="P1017" s="221">
        <f t="shared" si="154"/>
        <v>0</v>
      </c>
      <c r="Q1017" s="217" t="str">
        <f>IFERROR(VLOOKUP(B1017,'[4]Выполнение 1'!$B$7:$D$236,3,0),"-")</f>
        <v>-</v>
      </c>
      <c r="R1017" s="178" t="str">
        <f t="shared" si="155"/>
        <v>-</v>
      </c>
      <c r="S1017" s="177"/>
      <c r="T1017" s="184">
        <f t="shared" si="156"/>
        <v>0</v>
      </c>
      <c r="U1017" s="224">
        <v>1</v>
      </c>
      <c r="V1017" s="241">
        <v>49.7</v>
      </c>
      <c r="W1017" s="246">
        <v>1</v>
      </c>
      <c r="X1017" s="246">
        <v>49.7</v>
      </c>
      <c r="Y1017" s="247">
        <f t="shared" si="157"/>
        <v>0</v>
      </c>
      <c r="Z1017" s="247">
        <f t="shared" si="158"/>
        <v>0</v>
      </c>
      <c r="AA1017" s="227" t="str">
        <f>IFERROR(VLOOKUP(B1017,[5]Поставка!$B$3:$AA$2063,26,0),"-")</f>
        <v>-</v>
      </c>
      <c r="AB1017" s="229" t="str">
        <f>IFERROR(VLOOKUP(C1017,'[6]Приложение №1'!$C$7:$F$124,4,0),"-")</f>
        <v>-</v>
      </c>
    </row>
    <row r="1018" spans="1:28" s="208" customFormat="1" x14ac:dyDescent="0.25">
      <c r="A1018" s="204" t="s">
        <v>25</v>
      </c>
      <c r="B1018" s="205" t="s">
        <v>2639</v>
      </c>
      <c r="C1018" s="205" t="s">
        <v>2640</v>
      </c>
      <c r="D1018" s="204">
        <v>1</v>
      </c>
      <c r="E1018" s="206">
        <v>70.599999999999994</v>
      </c>
      <c r="F1018" s="206">
        <v>70.599999999999994</v>
      </c>
      <c r="G1018" s="173">
        <f>IFERROR(VLOOKUP(B1018,'[1]ВОМ КГ-3 СОЭКС'!$C$3:$K$2063,9,0),"-")</f>
        <v>0</v>
      </c>
      <c r="H1018" s="174">
        <f>IFERROR(VLOOKUP(B1018,'[1]ВОМ КГ-3 СОЭКС'!$C$3:$L$2063,10,0),"-")</f>
        <v>0</v>
      </c>
      <c r="I1018" s="175" t="str">
        <f>IFERROR(VLOOKUP(B1018,[2]Отгрузки!$B$313:$C$510,2,0),"-")</f>
        <v>-</v>
      </c>
      <c r="J1018" s="176" t="str">
        <f t="shared" si="159"/>
        <v>-</v>
      </c>
      <c r="K1018" s="179" t="str">
        <f>IFERROR(VLOOKUP(B1018,'[3]08.10.25'!$B$305:$C$502,2,0),"-")</f>
        <v>-</v>
      </c>
      <c r="L1018" s="180" t="str">
        <f t="shared" si="150"/>
        <v>-</v>
      </c>
      <c r="M1018" s="181" t="str">
        <f t="shared" si="151"/>
        <v>-</v>
      </c>
      <c r="N1018" s="214" t="str">
        <f t="shared" si="152"/>
        <v>-</v>
      </c>
      <c r="O1018" s="220">
        <f t="shared" si="153"/>
        <v>0</v>
      </c>
      <c r="P1018" s="221">
        <f t="shared" si="154"/>
        <v>0</v>
      </c>
      <c r="Q1018" s="217" t="str">
        <f>IFERROR(VLOOKUP(B1018,'[4]Выполнение 1'!$B$7:$D$236,3,0),"-")</f>
        <v>-</v>
      </c>
      <c r="R1018" s="178" t="str">
        <f t="shared" si="155"/>
        <v>-</v>
      </c>
      <c r="S1018" s="177"/>
      <c r="T1018" s="184">
        <f t="shared" si="156"/>
        <v>0</v>
      </c>
      <c r="U1018" s="224">
        <v>1</v>
      </c>
      <c r="V1018" s="241">
        <v>70.599999999999994</v>
      </c>
      <c r="W1018" s="246">
        <v>1</v>
      </c>
      <c r="X1018" s="246">
        <v>70.599999999999994</v>
      </c>
      <c r="Y1018" s="247">
        <f t="shared" si="157"/>
        <v>0</v>
      </c>
      <c r="Z1018" s="247">
        <f t="shared" si="158"/>
        <v>0</v>
      </c>
      <c r="AA1018" s="227" t="str">
        <f>IFERROR(VLOOKUP(B1018,[5]Поставка!$B$3:$AA$2063,26,0),"-")</f>
        <v>-</v>
      </c>
      <c r="AB1018" s="229" t="str">
        <f>IFERROR(VLOOKUP(C1018,'[6]Приложение №1'!$C$7:$F$124,4,0),"-")</f>
        <v>-</v>
      </c>
    </row>
    <row r="1019" spans="1:28" s="208" customFormat="1" x14ac:dyDescent="0.25">
      <c r="A1019" s="204" t="s">
        <v>28</v>
      </c>
      <c r="B1019" s="205" t="s">
        <v>2641</v>
      </c>
      <c r="C1019" s="205" t="s">
        <v>2642</v>
      </c>
      <c r="D1019" s="204">
        <v>1</v>
      </c>
      <c r="E1019" s="206">
        <v>4701.6000000000004</v>
      </c>
      <c r="F1019" s="206">
        <v>4701.6000000000004</v>
      </c>
      <c r="G1019" s="173">
        <f>IFERROR(VLOOKUP(B1019,'[1]ВОМ КГ-3 СОЭКС'!$C$3:$K$2063,9,0),"-")</f>
        <v>0</v>
      </c>
      <c r="H1019" s="174">
        <f>IFERROR(VLOOKUP(B1019,'[1]ВОМ КГ-3 СОЭКС'!$C$3:$L$2063,10,0),"-")</f>
        <v>0</v>
      </c>
      <c r="I1019" s="175" t="str">
        <f>IFERROR(VLOOKUP(B1019,[2]Отгрузки!$B$313:$C$510,2,0),"-")</f>
        <v>-</v>
      </c>
      <c r="J1019" s="176" t="str">
        <f t="shared" si="159"/>
        <v>-</v>
      </c>
      <c r="K1019" s="179" t="str">
        <f>IFERROR(VLOOKUP(B1019,'[3]08.10.25'!$B$305:$C$502,2,0),"-")</f>
        <v>-</v>
      </c>
      <c r="L1019" s="180" t="str">
        <f t="shared" si="150"/>
        <v>-</v>
      </c>
      <c r="M1019" s="181" t="str">
        <f t="shared" si="151"/>
        <v>-</v>
      </c>
      <c r="N1019" s="214" t="str">
        <f t="shared" si="152"/>
        <v>-</v>
      </c>
      <c r="O1019" s="220">
        <f t="shared" si="153"/>
        <v>0</v>
      </c>
      <c r="P1019" s="221">
        <f t="shared" si="154"/>
        <v>0</v>
      </c>
      <c r="Q1019" s="217" t="str">
        <f>IFERROR(VLOOKUP(B1019,'[4]Выполнение 1'!$B$7:$D$236,3,0),"-")</f>
        <v>-</v>
      </c>
      <c r="R1019" s="178" t="str">
        <f t="shared" si="155"/>
        <v>-</v>
      </c>
      <c r="S1019" s="177"/>
      <c r="T1019" s="184">
        <f t="shared" si="156"/>
        <v>0</v>
      </c>
      <c r="U1019" s="224">
        <v>1</v>
      </c>
      <c r="V1019" s="241">
        <v>4701.6000000000004</v>
      </c>
      <c r="W1019" s="246">
        <v>1</v>
      </c>
      <c r="X1019" s="246">
        <v>4701.6000000000004</v>
      </c>
      <c r="Y1019" s="247">
        <f t="shared" si="157"/>
        <v>0</v>
      </c>
      <c r="Z1019" s="247">
        <f t="shared" si="158"/>
        <v>0</v>
      </c>
      <c r="AA1019" s="227" t="str">
        <f>IFERROR(VLOOKUP(B1019,[5]Поставка!$B$3:$AA$2063,26,0),"-")</f>
        <v>-</v>
      </c>
      <c r="AB1019" s="229" t="str">
        <f>IFERROR(VLOOKUP(C1019,'[6]Приложение №1'!$C$7:$F$124,4,0),"-")</f>
        <v>-</v>
      </c>
    </row>
    <row r="1020" spans="1:28" s="208" customFormat="1" x14ac:dyDescent="0.25">
      <c r="A1020" s="204" t="s">
        <v>31</v>
      </c>
      <c r="B1020" s="205" t="s">
        <v>2643</v>
      </c>
      <c r="C1020" s="205" t="s">
        <v>2644</v>
      </c>
      <c r="D1020" s="204">
        <v>2</v>
      </c>
      <c r="E1020" s="206">
        <v>4551.2</v>
      </c>
      <c r="F1020" s="206">
        <v>9102.4</v>
      </c>
      <c r="G1020" s="173">
        <f>IFERROR(VLOOKUP(B1020,'[1]ВОМ КГ-3 СОЭКС'!$C$3:$K$2063,9,0),"-")</f>
        <v>1</v>
      </c>
      <c r="H1020" s="174">
        <f>IFERROR(VLOOKUP(B1020,'[1]ВОМ КГ-3 СОЭКС'!$C$3:$L$2063,10,0),"-")</f>
        <v>4551.2</v>
      </c>
      <c r="I1020" s="175">
        <f>IFERROR(VLOOKUP(B1020,[2]Отгрузки!$B$313:$C$510,2,0),"-")</f>
        <v>1</v>
      </c>
      <c r="J1020" s="176">
        <f t="shared" si="159"/>
        <v>4551.2</v>
      </c>
      <c r="K1020" s="179">
        <f>IFERROR(VLOOKUP(B1020,'[3]08.10.25'!$B$305:$C$502,2,0),"-")</f>
        <v>1</v>
      </c>
      <c r="L1020" s="180">
        <f t="shared" si="150"/>
        <v>4551.2</v>
      </c>
      <c r="M1020" s="181">
        <f t="shared" si="151"/>
        <v>0</v>
      </c>
      <c r="N1020" s="214">
        <f t="shared" si="152"/>
        <v>0</v>
      </c>
      <c r="O1020" s="220">
        <f t="shared" si="153"/>
        <v>0</v>
      </c>
      <c r="P1020" s="221">
        <f t="shared" si="154"/>
        <v>0</v>
      </c>
      <c r="Q1020" s="217" t="str">
        <f>IFERROR(VLOOKUP(B1020,'[4]Выполнение 1'!$B$7:$D$236,3,0),"-")</f>
        <v>-</v>
      </c>
      <c r="R1020" s="178" t="str">
        <f t="shared" si="155"/>
        <v>-</v>
      </c>
      <c r="S1020" s="177"/>
      <c r="T1020" s="184">
        <f t="shared" si="156"/>
        <v>0</v>
      </c>
      <c r="U1020" s="224">
        <v>1</v>
      </c>
      <c r="V1020" s="241">
        <v>4551.2</v>
      </c>
      <c r="W1020" s="246">
        <v>1</v>
      </c>
      <c r="X1020" s="246">
        <v>4551.2</v>
      </c>
      <c r="Y1020" s="247">
        <f t="shared" si="157"/>
        <v>0</v>
      </c>
      <c r="Z1020" s="247">
        <f t="shared" si="158"/>
        <v>0</v>
      </c>
      <c r="AA1020" s="227" t="str">
        <f>IFERROR(VLOOKUP(B1020,[5]Поставка!$B$3:$AA$2063,26,0),"-")</f>
        <v>-</v>
      </c>
      <c r="AB1020" s="229" t="str">
        <f>IFERROR(VLOOKUP(C1020,'[6]Приложение №1'!$C$7:$F$124,4,0),"-")</f>
        <v>-</v>
      </c>
    </row>
    <row r="1021" spans="1:28" s="208" customFormat="1" x14ac:dyDescent="0.25">
      <c r="A1021" s="204" t="s">
        <v>34</v>
      </c>
      <c r="B1021" s="205" t="s">
        <v>2645</v>
      </c>
      <c r="C1021" s="205" t="s">
        <v>2646</v>
      </c>
      <c r="D1021" s="204">
        <v>1</v>
      </c>
      <c r="E1021" s="206">
        <v>4535.6000000000004</v>
      </c>
      <c r="F1021" s="206">
        <v>4535.6000000000004</v>
      </c>
      <c r="G1021" s="173">
        <f>IFERROR(VLOOKUP(B1021,'[1]ВОМ КГ-3 СОЭКС'!$C$3:$K$2063,9,0),"-")</f>
        <v>1</v>
      </c>
      <c r="H1021" s="174">
        <f>IFERROR(VLOOKUP(B1021,'[1]ВОМ КГ-3 СОЭКС'!$C$3:$L$2063,10,0),"-")</f>
        <v>4535.6000000000004</v>
      </c>
      <c r="I1021" s="175">
        <f>IFERROR(VLOOKUP(B1021,[2]Отгрузки!$B$313:$C$510,2,0),"-")</f>
        <v>1</v>
      </c>
      <c r="J1021" s="176">
        <f t="shared" si="159"/>
        <v>4535.6000000000004</v>
      </c>
      <c r="K1021" s="179">
        <f>IFERROR(VLOOKUP(B1021,'[3]08.10.25'!$B$305:$C$502,2,0),"-")</f>
        <v>1</v>
      </c>
      <c r="L1021" s="180">
        <f t="shared" si="150"/>
        <v>4535.6000000000004</v>
      </c>
      <c r="M1021" s="181">
        <f t="shared" si="151"/>
        <v>0</v>
      </c>
      <c r="N1021" s="214">
        <f t="shared" si="152"/>
        <v>0</v>
      </c>
      <c r="O1021" s="220">
        <f t="shared" si="153"/>
        <v>0</v>
      </c>
      <c r="P1021" s="221">
        <f t="shared" si="154"/>
        <v>0</v>
      </c>
      <c r="Q1021" s="217" t="str">
        <f>IFERROR(VLOOKUP(B1021,'[4]Выполнение 1'!$B$7:$D$236,3,0),"-")</f>
        <v>-</v>
      </c>
      <c r="R1021" s="178" t="str">
        <f t="shared" si="155"/>
        <v>-</v>
      </c>
      <c r="S1021" s="177"/>
      <c r="T1021" s="184">
        <f t="shared" si="156"/>
        <v>0</v>
      </c>
      <c r="U1021" s="224">
        <v>0</v>
      </c>
      <c r="V1021" s="241">
        <v>0</v>
      </c>
      <c r="W1021" s="246" t="s">
        <v>5183</v>
      </c>
      <c r="X1021" s="246" t="s">
        <v>5183</v>
      </c>
      <c r="Y1021" s="247">
        <f t="shared" si="157"/>
        <v>0</v>
      </c>
      <c r="Z1021" s="247">
        <f t="shared" si="158"/>
        <v>0</v>
      </c>
      <c r="AA1021" s="227" t="str">
        <f>IFERROR(VLOOKUP(B1021,[5]Поставка!$B$3:$AA$2063,26,0),"-")</f>
        <v>-</v>
      </c>
      <c r="AB1021" s="229" t="str">
        <f>IFERROR(VLOOKUP(C1021,'[6]Приложение №1'!$C$7:$F$124,4,0),"-")</f>
        <v>-</v>
      </c>
    </row>
    <row r="1022" spans="1:28" s="208" customFormat="1" x14ac:dyDescent="0.25">
      <c r="A1022" s="204" t="s">
        <v>37</v>
      </c>
      <c r="B1022" s="205" t="s">
        <v>2647</v>
      </c>
      <c r="C1022" s="205" t="s">
        <v>2648</v>
      </c>
      <c r="D1022" s="204">
        <v>1</v>
      </c>
      <c r="E1022" s="206">
        <v>4535.6000000000004</v>
      </c>
      <c r="F1022" s="206">
        <v>4535.6000000000004</v>
      </c>
      <c r="G1022" s="173">
        <f>IFERROR(VLOOKUP(B1022,'[1]ВОМ КГ-3 СОЭКС'!$C$3:$K$2063,9,0),"-")</f>
        <v>0</v>
      </c>
      <c r="H1022" s="174">
        <f>IFERROR(VLOOKUP(B1022,'[1]ВОМ КГ-3 СОЭКС'!$C$3:$L$2063,10,0),"-")</f>
        <v>0</v>
      </c>
      <c r="I1022" s="175" t="str">
        <f>IFERROR(VLOOKUP(B1022,[2]Отгрузки!$B$313:$C$510,2,0),"-")</f>
        <v>-</v>
      </c>
      <c r="J1022" s="176" t="str">
        <f t="shared" si="159"/>
        <v>-</v>
      </c>
      <c r="K1022" s="179" t="str">
        <f>IFERROR(VLOOKUP(B1022,'[3]08.10.25'!$B$305:$C$502,2,0),"-")</f>
        <v>-</v>
      </c>
      <c r="L1022" s="180" t="str">
        <f t="shared" si="150"/>
        <v>-</v>
      </c>
      <c r="M1022" s="181" t="str">
        <f t="shared" si="151"/>
        <v>-</v>
      </c>
      <c r="N1022" s="214" t="str">
        <f t="shared" si="152"/>
        <v>-</v>
      </c>
      <c r="O1022" s="220">
        <f t="shared" si="153"/>
        <v>0</v>
      </c>
      <c r="P1022" s="221">
        <f t="shared" si="154"/>
        <v>0</v>
      </c>
      <c r="Q1022" s="217" t="str">
        <f>IFERROR(VLOOKUP(B1022,'[4]Выполнение 1'!$B$7:$D$236,3,0),"-")</f>
        <v>-</v>
      </c>
      <c r="R1022" s="178" t="str">
        <f t="shared" si="155"/>
        <v>-</v>
      </c>
      <c r="S1022" s="177"/>
      <c r="T1022" s="184">
        <f t="shared" si="156"/>
        <v>0</v>
      </c>
      <c r="U1022" s="224">
        <v>1</v>
      </c>
      <c r="V1022" s="241">
        <v>4535.6000000000004</v>
      </c>
      <c r="W1022" s="246">
        <v>1</v>
      </c>
      <c r="X1022" s="246">
        <v>4535.6000000000004</v>
      </c>
      <c r="Y1022" s="247">
        <f t="shared" si="157"/>
        <v>0</v>
      </c>
      <c r="Z1022" s="247">
        <f t="shared" si="158"/>
        <v>0</v>
      </c>
      <c r="AA1022" s="227" t="str">
        <f>IFERROR(VLOOKUP(B1022,[5]Поставка!$B$3:$AA$2063,26,0),"-")</f>
        <v>-</v>
      </c>
      <c r="AB1022" s="229" t="str">
        <f>IFERROR(VLOOKUP(C1022,'[6]Приложение №1'!$C$7:$F$124,4,0),"-")</f>
        <v>-</v>
      </c>
    </row>
    <row r="1023" spans="1:28" s="208" customFormat="1" x14ac:dyDescent="0.25">
      <c r="A1023" s="204" t="s">
        <v>40</v>
      </c>
      <c r="B1023" s="205" t="s">
        <v>2649</v>
      </c>
      <c r="C1023" s="205" t="s">
        <v>2650</v>
      </c>
      <c r="D1023" s="204">
        <v>1</v>
      </c>
      <c r="E1023" s="206">
        <v>4551.2</v>
      </c>
      <c r="F1023" s="206">
        <v>4551.2</v>
      </c>
      <c r="G1023" s="173">
        <f>IFERROR(VLOOKUP(B1023,'[1]ВОМ КГ-3 СОЭКС'!$C$3:$K$2063,9,0),"-")</f>
        <v>1</v>
      </c>
      <c r="H1023" s="174">
        <f>IFERROR(VLOOKUP(B1023,'[1]ВОМ КГ-3 СОЭКС'!$C$3:$L$2063,10,0),"-")</f>
        <v>4551.2</v>
      </c>
      <c r="I1023" s="175">
        <f>IFERROR(VLOOKUP(B1023,[2]Отгрузки!$B$313:$C$510,2,0),"-")</f>
        <v>1</v>
      </c>
      <c r="J1023" s="176">
        <f t="shared" si="159"/>
        <v>4551.2</v>
      </c>
      <c r="K1023" s="179">
        <f>IFERROR(VLOOKUP(B1023,'[3]08.10.25'!$B$305:$C$502,2,0),"-")</f>
        <v>1</v>
      </c>
      <c r="L1023" s="180">
        <f t="shared" si="150"/>
        <v>4551.2</v>
      </c>
      <c r="M1023" s="181">
        <f t="shared" si="151"/>
        <v>0</v>
      </c>
      <c r="N1023" s="214">
        <f t="shared" si="152"/>
        <v>0</v>
      </c>
      <c r="O1023" s="220">
        <f t="shared" si="153"/>
        <v>0</v>
      </c>
      <c r="P1023" s="221">
        <f t="shared" si="154"/>
        <v>0</v>
      </c>
      <c r="Q1023" s="217" t="str">
        <f>IFERROR(VLOOKUP(B1023,'[4]Выполнение 1'!$B$7:$D$236,3,0),"-")</f>
        <v>-</v>
      </c>
      <c r="R1023" s="178" t="str">
        <f t="shared" si="155"/>
        <v>-</v>
      </c>
      <c r="S1023" s="177"/>
      <c r="T1023" s="184">
        <f t="shared" si="156"/>
        <v>0</v>
      </c>
      <c r="U1023" s="224">
        <v>0</v>
      </c>
      <c r="V1023" s="241">
        <v>0</v>
      </c>
      <c r="W1023" s="246" t="s">
        <v>5183</v>
      </c>
      <c r="X1023" s="246" t="s">
        <v>5183</v>
      </c>
      <c r="Y1023" s="247">
        <f t="shared" si="157"/>
        <v>0</v>
      </c>
      <c r="Z1023" s="247">
        <f t="shared" si="158"/>
        <v>0</v>
      </c>
      <c r="AA1023" s="227">
        <f>IFERROR(VLOOKUP(B1023,[5]Поставка!$B$3:$AA$2063,26,0),"-")</f>
        <v>4551.2</v>
      </c>
      <c r="AB1023" s="229">
        <f>IFERROR(VLOOKUP(C1023,'[6]Приложение №1'!$C$7:$F$124,4,0),"-")</f>
        <v>4.5511999999999997</v>
      </c>
    </row>
    <row r="1024" spans="1:28" s="208" customFormat="1" x14ac:dyDescent="0.25">
      <c r="A1024" s="204" t="s">
        <v>43</v>
      </c>
      <c r="B1024" s="205" t="s">
        <v>2651</v>
      </c>
      <c r="C1024" s="205" t="s">
        <v>2652</v>
      </c>
      <c r="D1024" s="204">
        <v>1</v>
      </c>
      <c r="E1024" s="206">
        <v>4535.6000000000004</v>
      </c>
      <c r="F1024" s="206">
        <v>4535.6000000000004</v>
      </c>
      <c r="G1024" s="173">
        <f>IFERROR(VLOOKUP(B1024,'[1]ВОМ КГ-3 СОЭКС'!$C$3:$K$2063,9,0),"-")</f>
        <v>0</v>
      </c>
      <c r="H1024" s="174">
        <f>IFERROR(VLOOKUP(B1024,'[1]ВОМ КГ-3 СОЭКС'!$C$3:$L$2063,10,0),"-")</f>
        <v>0</v>
      </c>
      <c r="I1024" s="175" t="str">
        <f>IFERROR(VLOOKUP(B1024,[2]Отгрузки!$B$313:$C$510,2,0),"-")</f>
        <v>-</v>
      </c>
      <c r="J1024" s="176" t="str">
        <f t="shared" si="159"/>
        <v>-</v>
      </c>
      <c r="K1024" s="179" t="str">
        <f>IFERROR(VLOOKUP(B1024,'[3]08.10.25'!$B$305:$C$502,2,0),"-")</f>
        <v>-</v>
      </c>
      <c r="L1024" s="180" t="str">
        <f t="shared" si="150"/>
        <v>-</v>
      </c>
      <c r="M1024" s="181" t="str">
        <f t="shared" si="151"/>
        <v>-</v>
      </c>
      <c r="N1024" s="214" t="str">
        <f t="shared" si="152"/>
        <v>-</v>
      </c>
      <c r="O1024" s="220">
        <f t="shared" si="153"/>
        <v>0</v>
      </c>
      <c r="P1024" s="221">
        <f t="shared" si="154"/>
        <v>0</v>
      </c>
      <c r="Q1024" s="217" t="str">
        <f>IFERROR(VLOOKUP(B1024,'[4]Выполнение 1'!$B$7:$D$236,3,0),"-")</f>
        <v>-</v>
      </c>
      <c r="R1024" s="178" t="str">
        <f t="shared" si="155"/>
        <v>-</v>
      </c>
      <c r="S1024" s="177"/>
      <c r="T1024" s="184">
        <f t="shared" si="156"/>
        <v>0</v>
      </c>
      <c r="U1024" s="224">
        <v>1</v>
      </c>
      <c r="V1024" s="241">
        <v>4535.6000000000004</v>
      </c>
      <c r="W1024" s="246">
        <v>1</v>
      </c>
      <c r="X1024" s="246">
        <v>4535.6000000000004</v>
      </c>
      <c r="Y1024" s="247">
        <f t="shared" si="157"/>
        <v>0</v>
      </c>
      <c r="Z1024" s="247">
        <f t="shared" si="158"/>
        <v>0</v>
      </c>
      <c r="AA1024" s="227" t="str">
        <f>IFERROR(VLOOKUP(B1024,[5]Поставка!$B$3:$AA$2063,26,0),"-")</f>
        <v>-</v>
      </c>
      <c r="AB1024" s="229" t="str">
        <f>IFERROR(VLOOKUP(C1024,'[6]Приложение №1'!$C$7:$F$124,4,0),"-")</f>
        <v>-</v>
      </c>
    </row>
    <row r="1025" spans="1:28" s="208" customFormat="1" x14ac:dyDescent="0.25">
      <c r="A1025" s="204" t="s">
        <v>46</v>
      </c>
      <c r="B1025" s="205" t="s">
        <v>2653</v>
      </c>
      <c r="C1025" s="205" t="s">
        <v>2654</v>
      </c>
      <c r="D1025" s="204">
        <v>3</v>
      </c>
      <c r="E1025" s="206">
        <v>4551.2</v>
      </c>
      <c r="F1025" s="206">
        <v>13653.6</v>
      </c>
      <c r="G1025" s="173">
        <f>IFERROR(VLOOKUP(B1025,'[1]ВОМ КГ-3 СОЭКС'!$C$3:$K$2063,9,0),"-")</f>
        <v>3</v>
      </c>
      <c r="H1025" s="174">
        <f>IFERROR(VLOOKUP(B1025,'[1]ВОМ КГ-3 СОЭКС'!$C$3:$L$2063,10,0),"-")</f>
        <v>13653.599999999999</v>
      </c>
      <c r="I1025" s="175">
        <f>IFERROR(VLOOKUP(B1025,[2]Отгрузки!$B$313:$C$510,2,0),"-")</f>
        <v>3</v>
      </c>
      <c r="J1025" s="176">
        <f t="shared" si="159"/>
        <v>13653.599999999999</v>
      </c>
      <c r="K1025" s="179">
        <f>IFERROR(VLOOKUP(B1025,'[3]08.10.25'!$B$305:$C$502,2,0),"-")</f>
        <v>3</v>
      </c>
      <c r="L1025" s="180">
        <f t="shared" si="150"/>
        <v>13653.599999999999</v>
      </c>
      <c r="M1025" s="181">
        <f t="shared" si="151"/>
        <v>0</v>
      </c>
      <c r="N1025" s="214">
        <f t="shared" si="152"/>
        <v>0</v>
      </c>
      <c r="O1025" s="220">
        <f t="shared" si="153"/>
        <v>0</v>
      </c>
      <c r="P1025" s="221">
        <f t="shared" si="154"/>
        <v>0</v>
      </c>
      <c r="Q1025" s="217" t="str">
        <f>IFERROR(VLOOKUP(B1025,'[4]Выполнение 1'!$B$7:$D$236,3,0),"-")</f>
        <v>-</v>
      </c>
      <c r="R1025" s="178" t="str">
        <f t="shared" si="155"/>
        <v>-</v>
      </c>
      <c r="S1025" s="177"/>
      <c r="T1025" s="184">
        <f t="shared" si="156"/>
        <v>0</v>
      </c>
      <c r="U1025" s="224">
        <v>0</v>
      </c>
      <c r="V1025" s="243">
        <v>0</v>
      </c>
      <c r="W1025" s="246" t="s">
        <v>5183</v>
      </c>
      <c r="X1025" s="246" t="s">
        <v>5183</v>
      </c>
      <c r="Y1025" s="247">
        <f t="shared" si="157"/>
        <v>0</v>
      </c>
      <c r="Z1025" s="247">
        <f t="shared" si="158"/>
        <v>0</v>
      </c>
      <c r="AA1025" s="227">
        <f>IFERROR(VLOOKUP(B1025,[5]Поставка!$B$3:$AA$2063,26,0),"-")</f>
        <v>9102.4</v>
      </c>
      <c r="AB1025" s="229">
        <f>IFERROR(VLOOKUP(C1025,'[6]Приложение №1'!$C$7:$F$124,4,0),"-")</f>
        <v>9.1023999999999994</v>
      </c>
    </row>
    <row r="1026" spans="1:28" s="208" customFormat="1" x14ac:dyDescent="0.25">
      <c r="A1026" s="204" t="s">
        <v>49</v>
      </c>
      <c r="B1026" s="205" t="s">
        <v>2655</v>
      </c>
      <c r="C1026" s="205" t="s">
        <v>2656</v>
      </c>
      <c r="D1026" s="204">
        <v>2</v>
      </c>
      <c r="E1026" s="206">
        <v>4535.6000000000004</v>
      </c>
      <c r="F1026" s="206">
        <v>9071.2000000000007</v>
      </c>
      <c r="G1026" s="173">
        <f>IFERROR(VLOOKUP(B1026,'[1]ВОМ КГ-3 СОЭКС'!$C$3:$K$2063,9,0),"-")</f>
        <v>1</v>
      </c>
      <c r="H1026" s="174">
        <f>IFERROR(VLOOKUP(B1026,'[1]ВОМ КГ-3 СОЭКС'!$C$3:$L$2063,10,0),"-")</f>
        <v>4535.6000000000004</v>
      </c>
      <c r="I1026" s="175">
        <f>IFERROR(VLOOKUP(B1026,[2]Отгрузки!$B$313:$C$510,2,0),"-")</f>
        <v>1</v>
      </c>
      <c r="J1026" s="176">
        <f t="shared" si="159"/>
        <v>4535.6000000000004</v>
      </c>
      <c r="K1026" s="179">
        <f>IFERROR(VLOOKUP(B1026,'[3]08.10.25'!$B$305:$C$502,2,0),"-")</f>
        <v>1</v>
      </c>
      <c r="L1026" s="180">
        <f t="shared" ref="L1026:L1089" si="160">IFERROR(K1026*E1026,"-")</f>
        <v>4535.6000000000004</v>
      </c>
      <c r="M1026" s="181">
        <f t="shared" ref="M1026:M1089" si="161">IFERROR(K1026-I1026,"-")</f>
        <v>0</v>
      </c>
      <c r="N1026" s="214">
        <f t="shared" ref="N1026:N1089" si="162">IFERROR(M1026*E1026,"-")</f>
        <v>0</v>
      </c>
      <c r="O1026" s="220">
        <f t="shared" ref="O1026:O1089" si="163">IFERROR(IF(ISNUMBER(G1026),G1026,0)-IF(ISNUMBER(K1026),K1026,0),"-")</f>
        <v>0</v>
      </c>
      <c r="P1026" s="221">
        <f t="shared" ref="P1026:P1089" si="164">IFERROR(O1026*E1026,"-")</f>
        <v>0</v>
      </c>
      <c r="Q1026" s="217" t="str">
        <f>IFERROR(VLOOKUP(B1026,'[4]Выполнение 1'!$B$7:$D$236,3,0),"-")</f>
        <v>-</v>
      </c>
      <c r="R1026" s="178" t="str">
        <f t="shared" ref="R1026:R1089" si="165">IFERROR(Q1026*E1026,"-")</f>
        <v>-</v>
      </c>
      <c r="S1026" s="177"/>
      <c r="T1026" s="184">
        <f t="shared" si="156"/>
        <v>0</v>
      </c>
      <c r="U1026" s="224">
        <v>1</v>
      </c>
      <c r="V1026" s="241">
        <v>4535.6000000000004</v>
      </c>
      <c r="W1026" s="246">
        <v>1</v>
      </c>
      <c r="X1026" s="246">
        <v>4535.6000000000004</v>
      </c>
      <c r="Y1026" s="247">
        <f t="shared" si="157"/>
        <v>0</v>
      </c>
      <c r="Z1026" s="247">
        <f t="shared" si="158"/>
        <v>0</v>
      </c>
      <c r="AA1026" s="227" t="str">
        <f>IFERROR(VLOOKUP(B1026,[5]Поставка!$B$3:$AA$2063,26,0),"-")</f>
        <v>-</v>
      </c>
      <c r="AB1026" s="229" t="str">
        <f>IFERROR(VLOOKUP(C1026,'[6]Приложение №1'!$C$7:$F$124,4,0),"-")</f>
        <v>-</v>
      </c>
    </row>
    <row r="1027" spans="1:28" s="208" customFormat="1" x14ac:dyDescent="0.25">
      <c r="A1027" s="204" t="s">
        <v>52</v>
      </c>
      <c r="B1027" s="205" t="s">
        <v>2657</v>
      </c>
      <c r="C1027" s="205" t="s">
        <v>2658</v>
      </c>
      <c r="D1027" s="204">
        <v>1</v>
      </c>
      <c r="E1027" s="206">
        <v>4528.7</v>
      </c>
      <c r="F1027" s="206">
        <v>4528.7</v>
      </c>
      <c r="G1027" s="173">
        <f>IFERROR(VLOOKUP(B1027,'[1]ВОМ КГ-3 СОЭКС'!$C$3:$K$2063,9,0),"-")</f>
        <v>0</v>
      </c>
      <c r="H1027" s="174">
        <f>IFERROR(VLOOKUP(B1027,'[1]ВОМ КГ-3 СОЭКС'!$C$3:$L$2063,10,0),"-")</f>
        <v>0</v>
      </c>
      <c r="I1027" s="175" t="str">
        <f>IFERROR(VLOOKUP(B1027,[2]Отгрузки!$B$313:$C$510,2,0),"-")</f>
        <v>-</v>
      </c>
      <c r="J1027" s="176" t="str">
        <f t="shared" si="159"/>
        <v>-</v>
      </c>
      <c r="K1027" s="179" t="str">
        <f>IFERROR(VLOOKUP(B1027,'[3]08.10.25'!$B$305:$C$502,2,0),"-")</f>
        <v>-</v>
      </c>
      <c r="L1027" s="180" t="str">
        <f t="shared" si="160"/>
        <v>-</v>
      </c>
      <c r="M1027" s="181" t="str">
        <f t="shared" si="161"/>
        <v>-</v>
      </c>
      <c r="N1027" s="214" t="str">
        <f t="shared" si="162"/>
        <v>-</v>
      </c>
      <c r="O1027" s="220">
        <f t="shared" si="163"/>
        <v>0</v>
      </c>
      <c r="P1027" s="221">
        <f t="shared" si="164"/>
        <v>0</v>
      </c>
      <c r="Q1027" s="217" t="str">
        <f>IFERROR(VLOOKUP(B1027,'[4]Выполнение 1'!$B$7:$D$236,3,0),"-")</f>
        <v>-</v>
      </c>
      <c r="R1027" s="178" t="str">
        <f t="shared" si="165"/>
        <v>-</v>
      </c>
      <c r="S1027" s="177"/>
      <c r="T1027" s="184">
        <f t="shared" ref="T1027:T1090" si="166">S1027*E1027</f>
        <v>0</v>
      </c>
      <c r="U1027" s="224">
        <v>1</v>
      </c>
      <c r="V1027" s="241">
        <v>4528.7</v>
      </c>
      <c r="W1027" s="246">
        <v>1</v>
      </c>
      <c r="X1027" s="246">
        <v>4528.7</v>
      </c>
      <c r="Y1027" s="247">
        <f t="shared" ref="Y1027:Y1090" si="167">ROUND(ABS(VALUE(SUBSTITUTE(U1027,"-","0"))-VALUE(SUBSTITUTE(W1027,"-","0"))),2)</f>
        <v>0</v>
      </c>
      <c r="Z1027" s="247">
        <f t="shared" ref="Z1027:Z1090" si="168">ROUND(ABS(VALUE(SUBSTITUTE(V1027,"-","0"))-VALUE(SUBSTITUTE(X1027,"-","0"))),2)</f>
        <v>0</v>
      </c>
      <c r="AA1027" s="227" t="str">
        <f>IFERROR(VLOOKUP(B1027,[5]Поставка!$B$3:$AA$2063,26,0),"-")</f>
        <v>-</v>
      </c>
      <c r="AB1027" s="229" t="str">
        <f>IFERROR(VLOOKUP(C1027,'[6]Приложение №1'!$C$7:$F$124,4,0),"-")</f>
        <v>-</v>
      </c>
    </row>
    <row r="1028" spans="1:28" s="208" customFormat="1" x14ac:dyDescent="0.25">
      <c r="A1028" s="204" t="s">
        <v>55</v>
      </c>
      <c r="B1028" s="205" t="s">
        <v>2659</v>
      </c>
      <c r="C1028" s="205" t="s">
        <v>2660</v>
      </c>
      <c r="D1028" s="204">
        <v>1</v>
      </c>
      <c r="E1028" s="206">
        <v>4386.3999999999996</v>
      </c>
      <c r="F1028" s="206">
        <v>4386.3999999999996</v>
      </c>
      <c r="G1028" s="173">
        <f>IFERROR(VLOOKUP(B1028,'[1]ВОМ КГ-3 СОЭКС'!$C$3:$K$2063,9,0),"-")</f>
        <v>1</v>
      </c>
      <c r="H1028" s="174">
        <f>IFERROR(VLOOKUP(B1028,'[1]ВОМ КГ-3 СОЭКС'!$C$3:$L$2063,10,0),"-")</f>
        <v>4386.3999999999996</v>
      </c>
      <c r="I1028" s="175">
        <f>IFERROR(VLOOKUP(B1028,[2]Отгрузки!$B$313:$C$510,2,0),"-")</f>
        <v>1</v>
      </c>
      <c r="J1028" s="176">
        <f t="shared" si="159"/>
        <v>4386.3999999999996</v>
      </c>
      <c r="K1028" s="179">
        <f>IFERROR(VLOOKUP(B1028,'[3]08.10.25'!$B$305:$C$502,2,0),"-")</f>
        <v>1</v>
      </c>
      <c r="L1028" s="180">
        <f t="shared" si="160"/>
        <v>4386.3999999999996</v>
      </c>
      <c r="M1028" s="181">
        <f t="shared" si="161"/>
        <v>0</v>
      </c>
      <c r="N1028" s="214">
        <f t="shared" si="162"/>
        <v>0</v>
      </c>
      <c r="O1028" s="220">
        <f t="shared" si="163"/>
        <v>0</v>
      </c>
      <c r="P1028" s="221">
        <f t="shared" si="164"/>
        <v>0</v>
      </c>
      <c r="Q1028" s="217" t="str">
        <f>IFERROR(VLOOKUP(B1028,'[4]Выполнение 1'!$B$7:$D$236,3,0),"-")</f>
        <v>-</v>
      </c>
      <c r="R1028" s="178" t="str">
        <f t="shared" si="165"/>
        <v>-</v>
      </c>
      <c r="S1028" s="177"/>
      <c r="T1028" s="184">
        <f t="shared" si="166"/>
        <v>0</v>
      </c>
      <c r="U1028" s="224">
        <v>0</v>
      </c>
      <c r="V1028" s="241">
        <v>0</v>
      </c>
      <c r="W1028" s="246" t="s">
        <v>5183</v>
      </c>
      <c r="X1028" s="246" t="s">
        <v>5183</v>
      </c>
      <c r="Y1028" s="247">
        <f t="shared" si="167"/>
        <v>0</v>
      </c>
      <c r="Z1028" s="247">
        <f t="shared" si="168"/>
        <v>0</v>
      </c>
      <c r="AA1028" s="227" t="str">
        <f>IFERROR(VLOOKUP(B1028,[5]Поставка!$B$3:$AA$2063,26,0),"-")</f>
        <v>-</v>
      </c>
      <c r="AB1028" s="229">
        <f>IFERROR(VLOOKUP(C1028,'[6]Приложение №1'!$C$7:$F$124,4,0),"-")</f>
        <v>4.3864000000000001</v>
      </c>
    </row>
    <row r="1029" spans="1:28" s="208" customFormat="1" x14ac:dyDescent="0.25">
      <c r="A1029" s="204" t="s">
        <v>58</v>
      </c>
      <c r="B1029" s="205" t="s">
        <v>2661</v>
      </c>
      <c r="C1029" s="205" t="s">
        <v>2662</v>
      </c>
      <c r="D1029" s="204">
        <v>1</v>
      </c>
      <c r="E1029" s="206">
        <v>4425.1000000000004</v>
      </c>
      <c r="F1029" s="206">
        <v>4425.1000000000004</v>
      </c>
      <c r="G1029" s="173">
        <f>IFERROR(VLOOKUP(B1029,'[1]ВОМ КГ-3 СОЭКС'!$C$3:$K$2063,9,0),"-")</f>
        <v>1</v>
      </c>
      <c r="H1029" s="174">
        <f>IFERROR(VLOOKUP(B1029,'[1]ВОМ КГ-3 СОЭКС'!$C$3:$L$2063,10,0),"-")</f>
        <v>4425.1000000000004</v>
      </c>
      <c r="I1029" s="175">
        <f>IFERROR(VLOOKUP(B1029,[2]Отгрузки!$B$313:$C$510,2,0),"-")</f>
        <v>1</v>
      </c>
      <c r="J1029" s="176">
        <f t="shared" ref="J1029:J1092" si="169">IFERROR(I1029*E1029,"-")</f>
        <v>4425.1000000000004</v>
      </c>
      <c r="K1029" s="179">
        <f>IFERROR(VLOOKUP(B1029,'[3]08.10.25'!$B$305:$C$502,2,0),"-")</f>
        <v>1</v>
      </c>
      <c r="L1029" s="180">
        <f t="shared" si="160"/>
        <v>4425.1000000000004</v>
      </c>
      <c r="M1029" s="181">
        <f t="shared" si="161"/>
        <v>0</v>
      </c>
      <c r="N1029" s="214">
        <f t="shared" si="162"/>
        <v>0</v>
      </c>
      <c r="O1029" s="220">
        <f t="shared" si="163"/>
        <v>0</v>
      </c>
      <c r="P1029" s="221">
        <f t="shared" si="164"/>
        <v>0</v>
      </c>
      <c r="Q1029" s="217" t="str">
        <f>IFERROR(VLOOKUP(B1029,'[4]Выполнение 1'!$B$7:$D$236,3,0),"-")</f>
        <v>-</v>
      </c>
      <c r="R1029" s="178" t="str">
        <f t="shared" si="165"/>
        <v>-</v>
      </c>
      <c r="S1029" s="177"/>
      <c r="T1029" s="184">
        <f t="shared" si="166"/>
        <v>0</v>
      </c>
      <c r="U1029" s="224">
        <v>0</v>
      </c>
      <c r="V1029" s="241">
        <v>0</v>
      </c>
      <c r="W1029" s="246" t="s">
        <v>5183</v>
      </c>
      <c r="X1029" s="246" t="s">
        <v>5183</v>
      </c>
      <c r="Y1029" s="247">
        <f t="shared" si="167"/>
        <v>0</v>
      </c>
      <c r="Z1029" s="247">
        <f t="shared" si="168"/>
        <v>0</v>
      </c>
      <c r="AA1029" s="227" t="str">
        <f>IFERROR(VLOOKUP(B1029,[5]Поставка!$B$3:$AA$2063,26,0),"-")</f>
        <v>-</v>
      </c>
      <c r="AB1029" s="229">
        <f>IFERROR(VLOOKUP(C1029,'[6]Приложение №1'!$C$7:$F$124,4,0),"-")</f>
        <v>4.4251000000000005</v>
      </c>
    </row>
    <row r="1030" spans="1:28" s="208" customFormat="1" x14ac:dyDescent="0.25">
      <c r="A1030" s="204" t="s">
        <v>61</v>
      </c>
      <c r="B1030" s="205" t="s">
        <v>2663</v>
      </c>
      <c r="C1030" s="205" t="s">
        <v>2664</v>
      </c>
      <c r="D1030" s="204">
        <v>1</v>
      </c>
      <c r="E1030" s="206">
        <v>242.1</v>
      </c>
      <c r="F1030" s="206">
        <v>242.1</v>
      </c>
      <c r="G1030" s="173">
        <f>IFERROR(VLOOKUP(B1030,'[1]ВОМ КГ-3 СОЭКС'!$C$3:$K$2063,9,0),"-")</f>
        <v>0</v>
      </c>
      <c r="H1030" s="174">
        <f>IFERROR(VLOOKUP(B1030,'[1]ВОМ КГ-3 СОЭКС'!$C$3:$L$2063,10,0),"-")</f>
        <v>0</v>
      </c>
      <c r="I1030" s="175" t="str">
        <f>IFERROR(VLOOKUP(B1030,[2]Отгрузки!$B$313:$C$510,2,0),"-")</f>
        <v>-</v>
      </c>
      <c r="J1030" s="176" t="str">
        <f t="shared" si="169"/>
        <v>-</v>
      </c>
      <c r="K1030" s="179" t="str">
        <f>IFERROR(VLOOKUP(B1030,'[3]08.10.25'!$B$305:$C$502,2,0),"-")</f>
        <v>-</v>
      </c>
      <c r="L1030" s="180" t="str">
        <f t="shared" si="160"/>
        <v>-</v>
      </c>
      <c r="M1030" s="181" t="str">
        <f t="shared" si="161"/>
        <v>-</v>
      </c>
      <c r="N1030" s="214" t="str">
        <f t="shared" si="162"/>
        <v>-</v>
      </c>
      <c r="O1030" s="220">
        <f t="shared" si="163"/>
        <v>0</v>
      </c>
      <c r="P1030" s="221">
        <f t="shared" si="164"/>
        <v>0</v>
      </c>
      <c r="Q1030" s="217" t="str">
        <f>IFERROR(VLOOKUP(B1030,'[4]Выполнение 1'!$B$7:$D$236,3,0),"-")</f>
        <v>-</v>
      </c>
      <c r="R1030" s="178" t="str">
        <f t="shared" si="165"/>
        <v>-</v>
      </c>
      <c r="S1030" s="177"/>
      <c r="T1030" s="184">
        <f t="shared" si="166"/>
        <v>0</v>
      </c>
      <c r="U1030" s="224">
        <v>1</v>
      </c>
      <c r="V1030" s="241">
        <v>242.1</v>
      </c>
      <c r="W1030" s="246">
        <v>1</v>
      </c>
      <c r="X1030" s="246">
        <v>242.1</v>
      </c>
      <c r="Y1030" s="247">
        <f t="shared" si="167"/>
        <v>0</v>
      </c>
      <c r="Z1030" s="247">
        <f t="shared" si="168"/>
        <v>0</v>
      </c>
      <c r="AA1030" s="227" t="str">
        <f>IFERROR(VLOOKUP(B1030,[5]Поставка!$B$3:$AA$2063,26,0),"-")</f>
        <v>-</v>
      </c>
      <c r="AB1030" s="229" t="str">
        <f>IFERROR(VLOOKUP(C1030,'[6]Приложение №1'!$C$7:$F$124,4,0),"-")</f>
        <v>-</v>
      </c>
    </row>
    <row r="1031" spans="1:28" s="208" customFormat="1" x14ac:dyDescent="0.25">
      <c r="A1031" s="204" t="s">
        <v>64</v>
      </c>
      <c r="B1031" s="205" t="s">
        <v>2665</v>
      </c>
      <c r="C1031" s="205" t="s">
        <v>2666</v>
      </c>
      <c r="D1031" s="204">
        <v>3</v>
      </c>
      <c r="E1031" s="206">
        <v>242.1</v>
      </c>
      <c r="F1031" s="206">
        <v>726.3</v>
      </c>
      <c r="G1031" s="173">
        <f>IFERROR(VLOOKUP(B1031,'[1]ВОМ КГ-3 СОЭКС'!$C$3:$K$2063,9,0),"-")</f>
        <v>0</v>
      </c>
      <c r="H1031" s="174">
        <f>IFERROR(VLOOKUP(B1031,'[1]ВОМ КГ-3 СОЭКС'!$C$3:$L$2063,10,0),"-")</f>
        <v>0</v>
      </c>
      <c r="I1031" s="175" t="str">
        <f>IFERROR(VLOOKUP(B1031,[2]Отгрузки!$B$313:$C$510,2,0),"-")</f>
        <v>-</v>
      </c>
      <c r="J1031" s="176" t="str">
        <f t="shared" si="169"/>
        <v>-</v>
      </c>
      <c r="K1031" s="179" t="str">
        <f>IFERROR(VLOOKUP(B1031,'[3]08.10.25'!$B$305:$C$502,2,0),"-")</f>
        <v>-</v>
      </c>
      <c r="L1031" s="180" t="str">
        <f t="shared" si="160"/>
        <v>-</v>
      </c>
      <c r="M1031" s="181" t="str">
        <f t="shared" si="161"/>
        <v>-</v>
      </c>
      <c r="N1031" s="214" t="str">
        <f t="shared" si="162"/>
        <v>-</v>
      </c>
      <c r="O1031" s="220">
        <f t="shared" si="163"/>
        <v>0</v>
      </c>
      <c r="P1031" s="221">
        <f t="shared" si="164"/>
        <v>0</v>
      </c>
      <c r="Q1031" s="217" t="str">
        <f>IFERROR(VLOOKUP(B1031,'[4]Выполнение 1'!$B$7:$D$236,3,0),"-")</f>
        <v>-</v>
      </c>
      <c r="R1031" s="178" t="str">
        <f t="shared" si="165"/>
        <v>-</v>
      </c>
      <c r="S1031" s="177"/>
      <c r="T1031" s="184">
        <f t="shared" si="166"/>
        <v>0</v>
      </c>
      <c r="U1031" s="224">
        <v>3</v>
      </c>
      <c r="V1031" s="241">
        <v>726.3</v>
      </c>
      <c r="W1031" s="246">
        <v>3</v>
      </c>
      <c r="X1031" s="246">
        <v>726.3</v>
      </c>
      <c r="Y1031" s="247">
        <f t="shared" si="167"/>
        <v>0</v>
      </c>
      <c r="Z1031" s="247">
        <f t="shared" si="168"/>
        <v>0</v>
      </c>
      <c r="AA1031" s="227" t="str">
        <f>IFERROR(VLOOKUP(B1031,[5]Поставка!$B$3:$AA$2063,26,0),"-")</f>
        <v>-</v>
      </c>
      <c r="AB1031" s="229" t="str">
        <f>IFERROR(VLOOKUP(C1031,'[6]Приложение №1'!$C$7:$F$124,4,0),"-")</f>
        <v>-</v>
      </c>
    </row>
    <row r="1032" spans="1:28" s="208" customFormat="1" x14ac:dyDescent="0.25">
      <c r="A1032" s="204" t="s">
        <v>67</v>
      </c>
      <c r="B1032" s="205" t="s">
        <v>2667</v>
      </c>
      <c r="C1032" s="205" t="s">
        <v>2668</v>
      </c>
      <c r="D1032" s="204">
        <v>1</v>
      </c>
      <c r="E1032" s="206">
        <v>686</v>
      </c>
      <c r="F1032" s="206">
        <v>686</v>
      </c>
      <c r="G1032" s="173">
        <f>IFERROR(VLOOKUP(B1032,'[1]ВОМ КГ-3 СОЭКС'!$C$3:$K$2063,9,0),"-")</f>
        <v>0</v>
      </c>
      <c r="H1032" s="174">
        <f>IFERROR(VLOOKUP(B1032,'[1]ВОМ КГ-3 СОЭКС'!$C$3:$L$2063,10,0),"-")</f>
        <v>0</v>
      </c>
      <c r="I1032" s="175" t="str">
        <f>IFERROR(VLOOKUP(B1032,[2]Отгрузки!$B$313:$C$510,2,0),"-")</f>
        <v>-</v>
      </c>
      <c r="J1032" s="176" t="str">
        <f t="shared" si="169"/>
        <v>-</v>
      </c>
      <c r="K1032" s="179" t="str">
        <f>IFERROR(VLOOKUP(B1032,'[3]08.10.25'!$B$305:$C$502,2,0),"-")</f>
        <v>-</v>
      </c>
      <c r="L1032" s="180" t="str">
        <f t="shared" si="160"/>
        <v>-</v>
      </c>
      <c r="M1032" s="181" t="str">
        <f t="shared" si="161"/>
        <v>-</v>
      </c>
      <c r="N1032" s="214" t="str">
        <f t="shared" si="162"/>
        <v>-</v>
      </c>
      <c r="O1032" s="220">
        <f t="shared" si="163"/>
        <v>0</v>
      </c>
      <c r="P1032" s="221">
        <f t="shared" si="164"/>
        <v>0</v>
      </c>
      <c r="Q1032" s="217" t="str">
        <f>IFERROR(VLOOKUP(B1032,'[4]Выполнение 1'!$B$7:$D$236,3,0),"-")</f>
        <v>-</v>
      </c>
      <c r="R1032" s="178" t="str">
        <f t="shared" si="165"/>
        <v>-</v>
      </c>
      <c r="S1032" s="177"/>
      <c r="T1032" s="184">
        <f t="shared" si="166"/>
        <v>0</v>
      </c>
      <c r="U1032" s="224">
        <v>1</v>
      </c>
      <c r="V1032" s="241">
        <v>686</v>
      </c>
      <c r="W1032" s="246">
        <v>1</v>
      </c>
      <c r="X1032" s="246">
        <v>686</v>
      </c>
      <c r="Y1032" s="247">
        <f t="shared" si="167"/>
        <v>0</v>
      </c>
      <c r="Z1032" s="247">
        <f t="shared" si="168"/>
        <v>0</v>
      </c>
      <c r="AA1032" s="227" t="str">
        <f>IFERROR(VLOOKUP(B1032,[5]Поставка!$B$3:$AA$2063,26,0),"-")</f>
        <v>-</v>
      </c>
      <c r="AB1032" s="229" t="str">
        <f>IFERROR(VLOOKUP(C1032,'[6]Приложение №1'!$C$7:$F$124,4,0),"-")</f>
        <v>-</v>
      </c>
    </row>
    <row r="1033" spans="1:28" s="208" customFormat="1" x14ac:dyDescent="0.25">
      <c r="A1033" s="204" t="s">
        <v>70</v>
      </c>
      <c r="B1033" s="205" t="s">
        <v>2669</v>
      </c>
      <c r="C1033" s="205" t="s">
        <v>2670</v>
      </c>
      <c r="D1033" s="204">
        <v>1</v>
      </c>
      <c r="E1033" s="206">
        <v>697.7</v>
      </c>
      <c r="F1033" s="206">
        <v>697.7</v>
      </c>
      <c r="G1033" s="173">
        <f>IFERROR(VLOOKUP(B1033,'[1]ВОМ КГ-3 СОЭКС'!$C$3:$K$2063,9,0),"-")</f>
        <v>0</v>
      </c>
      <c r="H1033" s="174">
        <f>IFERROR(VLOOKUP(B1033,'[1]ВОМ КГ-3 СОЭКС'!$C$3:$L$2063,10,0),"-")</f>
        <v>0</v>
      </c>
      <c r="I1033" s="175" t="str">
        <f>IFERROR(VLOOKUP(B1033,[2]Отгрузки!$B$313:$C$510,2,0),"-")</f>
        <v>-</v>
      </c>
      <c r="J1033" s="176" t="str">
        <f t="shared" si="169"/>
        <v>-</v>
      </c>
      <c r="K1033" s="179" t="str">
        <f>IFERROR(VLOOKUP(B1033,'[3]08.10.25'!$B$305:$C$502,2,0),"-")</f>
        <v>-</v>
      </c>
      <c r="L1033" s="180" t="str">
        <f t="shared" si="160"/>
        <v>-</v>
      </c>
      <c r="M1033" s="181" t="str">
        <f t="shared" si="161"/>
        <v>-</v>
      </c>
      <c r="N1033" s="214" t="str">
        <f t="shared" si="162"/>
        <v>-</v>
      </c>
      <c r="O1033" s="220">
        <f t="shared" si="163"/>
        <v>0</v>
      </c>
      <c r="P1033" s="221">
        <f t="shared" si="164"/>
        <v>0</v>
      </c>
      <c r="Q1033" s="217" t="str">
        <f>IFERROR(VLOOKUP(B1033,'[4]Выполнение 1'!$B$7:$D$236,3,0),"-")</f>
        <v>-</v>
      </c>
      <c r="R1033" s="178" t="str">
        <f t="shared" si="165"/>
        <v>-</v>
      </c>
      <c r="S1033" s="177"/>
      <c r="T1033" s="184">
        <f t="shared" si="166"/>
        <v>0</v>
      </c>
      <c r="U1033" s="224">
        <v>1</v>
      </c>
      <c r="V1033" s="241">
        <v>697.7</v>
      </c>
      <c r="W1033" s="246">
        <v>1</v>
      </c>
      <c r="X1033" s="246">
        <v>697.7</v>
      </c>
      <c r="Y1033" s="247">
        <f t="shared" si="167"/>
        <v>0</v>
      </c>
      <c r="Z1033" s="247">
        <f t="shared" si="168"/>
        <v>0</v>
      </c>
      <c r="AA1033" s="227" t="str">
        <f>IFERROR(VLOOKUP(B1033,[5]Поставка!$B$3:$AA$2063,26,0),"-")</f>
        <v>-</v>
      </c>
      <c r="AB1033" s="229" t="str">
        <f>IFERROR(VLOOKUP(C1033,'[6]Приложение №1'!$C$7:$F$124,4,0),"-")</f>
        <v>-</v>
      </c>
    </row>
    <row r="1034" spans="1:28" s="208" customFormat="1" x14ac:dyDescent="0.25">
      <c r="A1034" s="204" t="s">
        <v>73</v>
      </c>
      <c r="B1034" s="205" t="s">
        <v>2671</v>
      </c>
      <c r="C1034" s="205" t="s">
        <v>2672</v>
      </c>
      <c r="D1034" s="204">
        <v>2</v>
      </c>
      <c r="E1034" s="206">
        <v>673.5</v>
      </c>
      <c r="F1034" s="206">
        <v>1347</v>
      </c>
      <c r="G1034" s="173">
        <f>IFERROR(VLOOKUP(B1034,'[1]ВОМ КГ-3 СОЭКС'!$C$3:$K$2063,9,0),"-")</f>
        <v>0</v>
      </c>
      <c r="H1034" s="174">
        <f>IFERROR(VLOOKUP(B1034,'[1]ВОМ КГ-3 СОЭКС'!$C$3:$L$2063,10,0),"-")</f>
        <v>0</v>
      </c>
      <c r="I1034" s="175" t="str">
        <f>IFERROR(VLOOKUP(B1034,[2]Отгрузки!$B$313:$C$510,2,0),"-")</f>
        <v>-</v>
      </c>
      <c r="J1034" s="176" t="str">
        <f t="shared" si="169"/>
        <v>-</v>
      </c>
      <c r="K1034" s="179" t="str">
        <f>IFERROR(VLOOKUP(B1034,'[3]08.10.25'!$B$305:$C$502,2,0),"-")</f>
        <v>-</v>
      </c>
      <c r="L1034" s="180" t="str">
        <f t="shared" si="160"/>
        <v>-</v>
      </c>
      <c r="M1034" s="181" t="str">
        <f t="shared" si="161"/>
        <v>-</v>
      </c>
      <c r="N1034" s="214" t="str">
        <f t="shared" si="162"/>
        <v>-</v>
      </c>
      <c r="O1034" s="220">
        <f t="shared" si="163"/>
        <v>0</v>
      </c>
      <c r="P1034" s="221">
        <f t="shared" si="164"/>
        <v>0</v>
      </c>
      <c r="Q1034" s="217" t="str">
        <f>IFERROR(VLOOKUP(B1034,'[4]Выполнение 1'!$B$7:$D$236,3,0),"-")</f>
        <v>-</v>
      </c>
      <c r="R1034" s="178" t="str">
        <f t="shared" si="165"/>
        <v>-</v>
      </c>
      <c r="S1034" s="177"/>
      <c r="T1034" s="184">
        <f t="shared" si="166"/>
        <v>0</v>
      </c>
      <c r="U1034" s="224">
        <v>2</v>
      </c>
      <c r="V1034" s="241">
        <v>1347</v>
      </c>
      <c r="W1034" s="246">
        <v>2</v>
      </c>
      <c r="X1034" s="246">
        <v>1347</v>
      </c>
      <c r="Y1034" s="247">
        <f t="shared" si="167"/>
        <v>0</v>
      </c>
      <c r="Z1034" s="247">
        <f t="shared" si="168"/>
        <v>0</v>
      </c>
      <c r="AA1034" s="227" t="str">
        <f>IFERROR(VLOOKUP(B1034,[5]Поставка!$B$3:$AA$2063,26,0),"-")</f>
        <v>-</v>
      </c>
      <c r="AB1034" s="229" t="str">
        <f>IFERROR(VLOOKUP(C1034,'[6]Приложение №1'!$C$7:$F$124,4,0),"-")</f>
        <v>-</v>
      </c>
    </row>
    <row r="1035" spans="1:28" s="208" customFormat="1" x14ac:dyDescent="0.25">
      <c r="A1035" s="204" t="s">
        <v>76</v>
      </c>
      <c r="B1035" s="205" t="s">
        <v>2673</v>
      </c>
      <c r="C1035" s="205" t="s">
        <v>2674</v>
      </c>
      <c r="D1035" s="204">
        <v>1</v>
      </c>
      <c r="E1035" s="206">
        <v>673.5</v>
      </c>
      <c r="F1035" s="206">
        <v>673.5</v>
      </c>
      <c r="G1035" s="173">
        <f>IFERROR(VLOOKUP(B1035,'[1]ВОМ КГ-3 СОЭКС'!$C$3:$K$2063,9,0),"-")</f>
        <v>0</v>
      </c>
      <c r="H1035" s="174">
        <f>IFERROR(VLOOKUP(B1035,'[1]ВОМ КГ-3 СОЭКС'!$C$3:$L$2063,10,0),"-")</f>
        <v>0</v>
      </c>
      <c r="I1035" s="175" t="str">
        <f>IFERROR(VLOOKUP(B1035,[2]Отгрузки!$B$313:$C$510,2,0),"-")</f>
        <v>-</v>
      </c>
      <c r="J1035" s="176" t="str">
        <f t="shared" si="169"/>
        <v>-</v>
      </c>
      <c r="K1035" s="179" t="str">
        <f>IFERROR(VLOOKUP(B1035,'[3]08.10.25'!$B$305:$C$502,2,0),"-")</f>
        <v>-</v>
      </c>
      <c r="L1035" s="180" t="str">
        <f t="shared" si="160"/>
        <v>-</v>
      </c>
      <c r="M1035" s="181" t="str">
        <f t="shared" si="161"/>
        <v>-</v>
      </c>
      <c r="N1035" s="214" t="str">
        <f t="shared" si="162"/>
        <v>-</v>
      </c>
      <c r="O1035" s="220">
        <f t="shared" si="163"/>
        <v>0</v>
      </c>
      <c r="P1035" s="221">
        <f t="shared" si="164"/>
        <v>0</v>
      </c>
      <c r="Q1035" s="217" t="str">
        <f>IFERROR(VLOOKUP(B1035,'[4]Выполнение 1'!$B$7:$D$236,3,0),"-")</f>
        <v>-</v>
      </c>
      <c r="R1035" s="178" t="str">
        <f t="shared" si="165"/>
        <v>-</v>
      </c>
      <c r="S1035" s="177"/>
      <c r="T1035" s="184">
        <f t="shared" si="166"/>
        <v>0</v>
      </c>
      <c r="U1035" s="224">
        <v>1</v>
      </c>
      <c r="V1035" s="241">
        <v>673.5</v>
      </c>
      <c r="W1035" s="246">
        <v>1</v>
      </c>
      <c r="X1035" s="246">
        <v>673.5</v>
      </c>
      <c r="Y1035" s="247">
        <f t="shared" si="167"/>
        <v>0</v>
      </c>
      <c r="Z1035" s="247">
        <f t="shared" si="168"/>
        <v>0</v>
      </c>
      <c r="AA1035" s="227" t="str">
        <f>IFERROR(VLOOKUP(B1035,[5]Поставка!$B$3:$AA$2063,26,0),"-")</f>
        <v>-</v>
      </c>
      <c r="AB1035" s="229" t="str">
        <f>IFERROR(VLOOKUP(C1035,'[6]Приложение №1'!$C$7:$F$124,4,0),"-")</f>
        <v>-</v>
      </c>
    </row>
    <row r="1036" spans="1:28" s="208" customFormat="1" x14ac:dyDescent="0.25">
      <c r="A1036" s="204" t="s">
        <v>79</v>
      </c>
      <c r="B1036" s="205" t="s">
        <v>2675</v>
      </c>
      <c r="C1036" s="205" t="s">
        <v>2676</v>
      </c>
      <c r="D1036" s="204">
        <v>1</v>
      </c>
      <c r="E1036" s="206">
        <v>685.2</v>
      </c>
      <c r="F1036" s="206">
        <v>685.2</v>
      </c>
      <c r="G1036" s="173">
        <f>IFERROR(VLOOKUP(B1036,'[1]ВОМ КГ-3 СОЭКС'!$C$3:$K$2063,9,0),"-")</f>
        <v>0</v>
      </c>
      <c r="H1036" s="174">
        <f>IFERROR(VLOOKUP(B1036,'[1]ВОМ КГ-3 СОЭКС'!$C$3:$L$2063,10,0),"-")</f>
        <v>0</v>
      </c>
      <c r="I1036" s="175" t="str">
        <f>IFERROR(VLOOKUP(B1036,[2]Отгрузки!$B$313:$C$510,2,0),"-")</f>
        <v>-</v>
      </c>
      <c r="J1036" s="176" t="str">
        <f t="shared" si="169"/>
        <v>-</v>
      </c>
      <c r="K1036" s="179" t="str">
        <f>IFERROR(VLOOKUP(B1036,'[3]08.10.25'!$B$305:$C$502,2,0),"-")</f>
        <v>-</v>
      </c>
      <c r="L1036" s="180" t="str">
        <f t="shared" si="160"/>
        <v>-</v>
      </c>
      <c r="M1036" s="181" t="str">
        <f t="shared" si="161"/>
        <v>-</v>
      </c>
      <c r="N1036" s="214" t="str">
        <f t="shared" si="162"/>
        <v>-</v>
      </c>
      <c r="O1036" s="220">
        <f t="shared" si="163"/>
        <v>0</v>
      </c>
      <c r="P1036" s="221">
        <f t="shared" si="164"/>
        <v>0</v>
      </c>
      <c r="Q1036" s="217" t="str">
        <f>IFERROR(VLOOKUP(B1036,'[4]Выполнение 1'!$B$7:$D$236,3,0),"-")</f>
        <v>-</v>
      </c>
      <c r="R1036" s="178" t="str">
        <f t="shared" si="165"/>
        <v>-</v>
      </c>
      <c r="S1036" s="177"/>
      <c r="T1036" s="184">
        <f t="shared" si="166"/>
        <v>0</v>
      </c>
      <c r="U1036" s="224">
        <v>1</v>
      </c>
      <c r="V1036" s="241">
        <v>685.2</v>
      </c>
      <c r="W1036" s="246">
        <v>1</v>
      </c>
      <c r="X1036" s="246">
        <v>685.2</v>
      </c>
      <c r="Y1036" s="247">
        <f t="shared" si="167"/>
        <v>0</v>
      </c>
      <c r="Z1036" s="247">
        <f t="shared" si="168"/>
        <v>0</v>
      </c>
      <c r="AA1036" s="227" t="str">
        <f>IFERROR(VLOOKUP(B1036,[5]Поставка!$B$3:$AA$2063,26,0),"-")</f>
        <v>-</v>
      </c>
      <c r="AB1036" s="229" t="str">
        <f>IFERROR(VLOOKUP(C1036,'[6]Приложение №1'!$C$7:$F$124,4,0),"-")</f>
        <v>-</v>
      </c>
    </row>
    <row r="1037" spans="1:28" s="208" customFormat="1" x14ac:dyDescent="0.25">
      <c r="A1037" s="204" t="s">
        <v>82</v>
      </c>
      <c r="B1037" s="205" t="s">
        <v>2677</v>
      </c>
      <c r="C1037" s="205" t="s">
        <v>2678</v>
      </c>
      <c r="D1037" s="204">
        <v>2</v>
      </c>
      <c r="E1037" s="206">
        <v>673.5</v>
      </c>
      <c r="F1037" s="206">
        <v>1347</v>
      </c>
      <c r="G1037" s="173">
        <f>IFERROR(VLOOKUP(B1037,'[1]ВОМ КГ-3 СОЭКС'!$C$3:$K$2063,9,0),"-")</f>
        <v>0</v>
      </c>
      <c r="H1037" s="174">
        <f>IFERROR(VLOOKUP(B1037,'[1]ВОМ КГ-3 СОЭКС'!$C$3:$L$2063,10,0),"-")</f>
        <v>0</v>
      </c>
      <c r="I1037" s="175" t="str">
        <f>IFERROR(VLOOKUP(B1037,[2]Отгрузки!$B$313:$C$510,2,0),"-")</f>
        <v>-</v>
      </c>
      <c r="J1037" s="176" t="str">
        <f t="shared" si="169"/>
        <v>-</v>
      </c>
      <c r="K1037" s="179" t="str">
        <f>IFERROR(VLOOKUP(B1037,'[3]08.10.25'!$B$305:$C$502,2,0),"-")</f>
        <v>-</v>
      </c>
      <c r="L1037" s="180" t="str">
        <f t="shared" si="160"/>
        <v>-</v>
      </c>
      <c r="M1037" s="181" t="str">
        <f t="shared" si="161"/>
        <v>-</v>
      </c>
      <c r="N1037" s="214" t="str">
        <f t="shared" si="162"/>
        <v>-</v>
      </c>
      <c r="O1037" s="220">
        <f t="shared" si="163"/>
        <v>0</v>
      </c>
      <c r="P1037" s="221">
        <f t="shared" si="164"/>
        <v>0</v>
      </c>
      <c r="Q1037" s="217" t="str">
        <f>IFERROR(VLOOKUP(B1037,'[4]Выполнение 1'!$B$7:$D$236,3,0),"-")</f>
        <v>-</v>
      </c>
      <c r="R1037" s="178" t="str">
        <f t="shared" si="165"/>
        <v>-</v>
      </c>
      <c r="S1037" s="177"/>
      <c r="T1037" s="184">
        <f t="shared" si="166"/>
        <v>0</v>
      </c>
      <c r="U1037" s="224">
        <v>2</v>
      </c>
      <c r="V1037" s="241">
        <v>1347</v>
      </c>
      <c r="W1037" s="246">
        <v>2</v>
      </c>
      <c r="X1037" s="246">
        <v>1347</v>
      </c>
      <c r="Y1037" s="247">
        <f t="shared" si="167"/>
        <v>0</v>
      </c>
      <c r="Z1037" s="247">
        <f t="shared" si="168"/>
        <v>0</v>
      </c>
      <c r="AA1037" s="227" t="str">
        <f>IFERROR(VLOOKUP(B1037,[5]Поставка!$B$3:$AA$2063,26,0),"-")</f>
        <v>-</v>
      </c>
      <c r="AB1037" s="229" t="str">
        <f>IFERROR(VLOOKUP(C1037,'[6]Приложение №1'!$C$7:$F$124,4,0),"-")</f>
        <v>-</v>
      </c>
    </row>
    <row r="1038" spans="1:28" s="208" customFormat="1" x14ac:dyDescent="0.25">
      <c r="A1038" s="204" t="s">
        <v>85</v>
      </c>
      <c r="B1038" s="205" t="s">
        <v>2679</v>
      </c>
      <c r="C1038" s="205" t="s">
        <v>2680</v>
      </c>
      <c r="D1038" s="204">
        <v>1</v>
      </c>
      <c r="E1038" s="206">
        <v>673.5</v>
      </c>
      <c r="F1038" s="206">
        <v>673.5</v>
      </c>
      <c r="G1038" s="173">
        <f>IFERROR(VLOOKUP(B1038,'[1]ВОМ КГ-3 СОЭКС'!$C$3:$K$2063,9,0),"-")</f>
        <v>0</v>
      </c>
      <c r="H1038" s="174">
        <f>IFERROR(VLOOKUP(B1038,'[1]ВОМ КГ-3 СОЭКС'!$C$3:$L$2063,10,0),"-")</f>
        <v>0</v>
      </c>
      <c r="I1038" s="175" t="str">
        <f>IFERROR(VLOOKUP(B1038,[2]Отгрузки!$B$313:$C$510,2,0),"-")</f>
        <v>-</v>
      </c>
      <c r="J1038" s="176" t="str">
        <f t="shared" si="169"/>
        <v>-</v>
      </c>
      <c r="K1038" s="179" t="str">
        <f>IFERROR(VLOOKUP(B1038,'[3]08.10.25'!$B$305:$C$502,2,0),"-")</f>
        <v>-</v>
      </c>
      <c r="L1038" s="180" t="str">
        <f t="shared" si="160"/>
        <v>-</v>
      </c>
      <c r="M1038" s="181" t="str">
        <f t="shared" si="161"/>
        <v>-</v>
      </c>
      <c r="N1038" s="214" t="str">
        <f t="shared" si="162"/>
        <v>-</v>
      </c>
      <c r="O1038" s="220">
        <f t="shared" si="163"/>
        <v>0</v>
      </c>
      <c r="P1038" s="221">
        <f t="shared" si="164"/>
        <v>0</v>
      </c>
      <c r="Q1038" s="217" t="str">
        <f>IFERROR(VLOOKUP(B1038,'[4]Выполнение 1'!$B$7:$D$236,3,0),"-")</f>
        <v>-</v>
      </c>
      <c r="R1038" s="178" t="str">
        <f t="shared" si="165"/>
        <v>-</v>
      </c>
      <c r="S1038" s="177"/>
      <c r="T1038" s="184">
        <f t="shared" si="166"/>
        <v>0</v>
      </c>
      <c r="U1038" s="224">
        <v>1</v>
      </c>
      <c r="V1038" s="241">
        <v>673.5</v>
      </c>
      <c r="W1038" s="246">
        <v>1</v>
      </c>
      <c r="X1038" s="246">
        <v>673.5</v>
      </c>
      <c r="Y1038" s="247">
        <f t="shared" si="167"/>
        <v>0</v>
      </c>
      <c r="Z1038" s="247">
        <f t="shared" si="168"/>
        <v>0</v>
      </c>
      <c r="AA1038" s="227" t="str">
        <f>IFERROR(VLOOKUP(B1038,[5]Поставка!$B$3:$AA$2063,26,0),"-")</f>
        <v>-</v>
      </c>
      <c r="AB1038" s="229" t="str">
        <f>IFERROR(VLOOKUP(C1038,'[6]Приложение №1'!$C$7:$F$124,4,0),"-")</f>
        <v>-</v>
      </c>
    </row>
    <row r="1039" spans="1:28" s="208" customFormat="1" x14ac:dyDescent="0.25">
      <c r="A1039" s="204" t="s">
        <v>88</v>
      </c>
      <c r="B1039" s="205" t="s">
        <v>2681</v>
      </c>
      <c r="C1039" s="205" t="s">
        <v>2682</v>
      </c>
      <c r="D1039" s="204">
        <v>1</v>
      </c>
      <c r="E1039" s="206">
        <v>685.2</v>
      </c>
      <c r="F1039" s="206">
        <v>685.2</v>
      </c>
      <c r="G1039" s="173">
        <f>IFERROR(VLOOKUP(B1039,'[1]ВОМ КГ-3 СОЭКС'!$C$3:$K$2063,9,0),"-")</f>
        <v>0</v>
      </c>
      <c r="H1039" s="174">
        <f>IFERROR(VLOOKUP(B1039,'[1]ВОМ КГ-3 СОЭКС'!$C$3:$L$2063,10,0),"-")</f>
        <v>0</v>
      </c>
      <c r="I1039" s="175" t="str">
        <f>IFERROR(VLOOKUP(B1039,[2]Отгрузки!$B$313:$C$510,2,0),"-")</f>
        <v>-</v>
      </c>
      <c r="J1039" s="176" t="str">
        <f t="shared" si="169"/>
        <v>-</v>
      </c>
      <c r="K1039" s="179" t="str">
        <f>IFERROR(VLOOKUP(B1039,'[3]08.10.25'!$B$305:$C$502,2,0),"-")</f>
        <v>-</v>
      </c>
      <c r="L1039" s="180" t="str">
        <f t="shared" si="160"/>
        <v>-</v>
      </c>
      <c r="M1039" s="181" t="str">
        <f t="shared" si="161"/>
        <v>-</v>
      </c>
      <c r="N1039" s="214" t="str">
        <f t="shared" si="162"/>
        <v>-</v>
      </c>
      <c r="O1039" s="220">
        <f t="shared" si="163"/>
        <v>0</v>
      </c>
      <c r="P1039" s="221">
        <f t="shared" si="164"/>
        <v>0</v>
      </c>
      <c r="Q1039" s="217" t="str">
        <f>IFERROR(VLOOKUP(B1039,'[4]Выполнение 1'!$B$7:$D$236,3,0),"-")</f>
        <v>-</v>
      </c>
      <c r="R1039" s="178" t="str">
        <f t="shared" si="165"/>
        <v>-</v>
      </c>
      <c r="S1039" s="177"/>
      <c r="T1039" s="184">
        <f t="shared" si="166"/>
        <v>0</v>
      </c>
      <c r="U1039" s="224">
        <v>1</v>
      </c>
      <c r="V1039" s="241">
        <v>685.2</v>
      </c>
      <c r="W1039" s="246">
        <v>1</v>
      </c>
      <c r="X1039" s="246">
        <v>685.2</v>
      </c>
      <c r="Y1039" s="247">
        <f t="shared" si="167"/>
        <v>0</v>
      </c>
      <c r="Z1039" s="247">
        <f t="shared" si="168"/>
        <v>0</v>
      </c>
      <c r="AA1039" s="227" t="str">
        <f>IFERROR(VLOOKUP(B1039,[5]Поставка!$B$3:$AA$2063,26,0),"-")</f>
        <v>-</v>
      </c>
      <c r="AB1039" s="229" t="str">
        <f>IFERROR(VLOOKUP(C1039,'[6]Приложение №1'!$C$7:$F$124,4,0),"-")</f>
        <v>-</v>
      </c>
    </row>
    <row r="1040" spans="1:28" s="208" customFormat="1" x14ac:dyDescent="0.25">
      <c r="A1040" s="204" t="s">
        <v>91</v>
      </c>
      <c r="B1040" s="205" t="s">
        <v>2683</v>
      </c>
      <c r="C1040" s="205" t="s">
        <v>2684</v>
      </c>
      <c r="D1040" s="204">
        <v>2</v>
      </c>
      <c r="E1040" s="206">
        <v>686</v>
      </c>
      <c r="F1040" s="206">
        <v>1372</v>
      </c>
      <c r="G1040" s="173">
        <f>IFERROR(VLOOKUP(B1040,'[1]ВОМ КГ-3 СОЭКС'!$C$3:$K$2063,9,0),"-")</f>
        <v>0</v>
      </c>
      <c r="H1040" s="174">
        <f>IFERROR(VLOOKUP(B1040,'[1]ВОМ КГ-3 СОЭКС'!$C$3:$L$2063,10,0),"-")</f>
        <v>0</v>
      </c>
      <c r="I1040" s="175" t="str">
        <f>IFERROR(VLOOKUP(B1040,[2]Отгрузки!$B$313:$C$510,2,0),"-")</f>
        <v>-</v>
      </c>
      <c r="J1040" s="176" t="str">
        <f t="shared" si="169"/>
        <v>-</v>
      </c>
      <c r="K1040" s="179" t="str">
        <f>IFERROR(VLOOKUP(B1040,'[3]08.10.25'!$B$305:$C$502,2,0),"-")</f>
        <v>-</v>
      </c>
      <c r="L1040" s="180" t="str">
        <f t="shared" si="160"/>
        <v>-</v>
      </c>
      <c r="M1040" s="181" t="str">
        <f t="shared" si="161"/>
        <v>-</v>
      </c>
      <c r="N1040" s="214" t="str">
        <f t="shared" si="162"/>
        <v>-</v>
      </c>
      <c r="O1040" s="220">
        <f t="shared" si="163"/>
        <v>0</v>
      </c>
      <c r="P1040" s="221">
        <f t="shared" si="164"/>
        <v>0</v>
      </c>
      <c r="Q1040" s="217" t="str">
        <f>IFERROR(VLOOKUP(B1040,'[4]Выполнение 1'!$B$7:$D$236,3,0),"-")</f>
        <v>-</v>
      </c>
      <c r="R1040" s="178" t="str">
        <f t="shared" si="165"/>
        <v>-</v>
      </c>
      <c r="S1040" s="177"/>
      <c r="T1040" s="184">
        <f t="shared" si="166"/>
        <v>0</v>
      </c>
      <c r="U1040" s="224">
        <v>2</v>
      </c>
      <c r="V1040" s="241">
        <v>1372</v>
      </c>
      <c r="W1040" s="246">
        <v>2</v>
      </c>
      <c r="X1040" s="246">
        <v>1372</v>
      </c>
      <c r="Y1040" s="247">
        <f t="shared" si="167"/>
        <v>0</v>
      </c>
      <c r="Z1040" s="247">
        <f t="shared" si="168"/>
        <v>0</v>
      </c>
      <c r="AA1040" s="227" t="str">
        <f>IFERROR(VLOOKUP(B1040,[5]Поставка!$B$3:$AA$2063,26,0),"-")</f>
        <v>-</v>
      </c>
      <c r="AB1040" s="229" t="str">
        <f>IFERROR(VLOOKUP(C1040,'[6]Приложение №1'!$C$7:$F$124,4,0),"-")</f>
        <v>-</v>
      </c>
    </row>
    <row r="1041" spans="1:28" s="208" customFormat="1" x14ac:dyDescent="0.25">
      <c r="A1041" s="204" t="s">
        <v>94</v>
      </c>
      <c r="B1041" s="205" t="s">
        <v>2685</v>
      </c>
      <c r="C1041" s="205" t="s">
        <v>2686</v>
      </c>
      <c r="D1041" s="204">
        <v>1</v>
      </c>
      <c r="E1041" s="206">
        <v>686</v>
      </c>
      <c r="F1041" s="206">
        <v>686</v>
      </c>
      <c r="G1041" s="173">
        <f>IFERROR(VLOOKUP(B1041,'[1]ВОМ КГ-3 СОЭКС'!$C$3:$K$2063,9,0),"-")</f>
        <v>0</v>
      </c>
      <c r="H1041" s="174">
        <f>IFERROR(VLOOKUP(B1041,'[1]ВОМ КГ-3 СОЭКС'!$C$3:$L$2063,10,0),"-")</f>
        <v>0</v>
      </c>
      <c r="I1041" s="175" t="str">
        <f>IFERROR(VLOOKUP(B1041,[2]Отгрузки!$B$313:$C$510,2,0),"-")</f>
        <v>-</v>
      </c>
      <c r="J1041" s="176" t="str">
        <f t="shared" si="169"/>
        <v>-</v>
      </c>
      <c r="K1041" s="179" t="str">
        <f>IFERROR(VLOOKUP(B1041,'[3]08.10.25'!$B$305:$C$502,2,0),"-")</f>
        <v>-</v>
      </c>
      <c r="L1041" s="180" t="str">
        <f t="shared" si="160"/>
        <v>-</v>
      </c>
      <c r="M1041" s="181" t="str">
        <f t="shared" si="161"/>
        <v>-</v>
      </c>
      <c r="N1041" s="214" t="str">
        <f t="shared" si="162"/>
        <v>-</v>
      </c>
      <c r="O1041" s="220">
        <f t="shared" si="163"/>
        <v>0</v>
      </c>
      <c r="P1041" s="221">
        <f t="shared" si="164"/>
        <v>0</v>
      </c>
      <c r="Q1041" s="217" t="str">
        <f>IFERROR(VLOOKUP(B1041,'[4]Выполнение 1'!$B$7:$D$236,3,0),"-")</f>
        <v>-</v>
      </c>
      <c r="R1041" s="178" t="str">
        <f t="shared" si="165"/>
        <v>-</v>
      </c>
      <c r="S1041" s="177"/>
      <c r="T1041" s="184">
        <f t="shared" si="166"/>
        <v>0</v>
      </c>
      <c r="U1041" s="224">
        <v>1</v>
      </c>
      <c r="V1041" s="241">
        <v>686</v>
      </c>
      <c r="W1041" s="246">
        <v>1</v>
      </c>
      <c r="X1041" s="246">
        <v>686</v>
      </c>
      <c r="Y1041" s="247">
        <f t="shared" si="167"/>
        <v>0</v>
      </c>
      <c r="Z1041" s="247">
        <f t="shared" si="168"/>
        <v>0</v>
      </c>
      <c r="AA1041" s="227" t="str">
        <f>IFERROR(VLOOKUP(B1041,[5]Поставка!$B$3:$AA$2063,26,0),"-")</f>
        <v>-</v>
      </c>
      <c r="AB1041" s="229" t="str">
        <f>IFERROR(VLOOKUP(C1041,'[6]Приложение №1'!$C$7:$F$124,4,0),"-")</f>
        <v>-</v>
      </c>
    </row>
    <row r="1042" spans="1:28" s="208" customFormat="1" x14ac:dyDescent="0.25">
      <c r="A1042" s="204" t="s">
        <v>97</v>
      </c>
      <c r="B1042" s="205" t="s">
        <v>2687</v>
      </c>
      <c r="C1042" s="205" t="s">
        <v>2688</v>
      </c>
      <c r="D1042" s="204">
        <v>1</v>
      </c>
      <c r="E1042" s="206">
        <v>697.7</v>
      </c>
      <c r="F1042" s="206">
        <v>697.7</v>
      </c>
      <c r="G1042" s="173">
        <f>IFERROR(VLOOKUP(B1042,'[1]ВОМ КГ-3 СОЭКС'!$C$3:$K$2063,9,0),"-")</f>
        <v>0</v>
      </c>
      <c r="H1042" s="174">
        <f>IFERROR(VLOOKUP(B1042,'[1]ВОМ КГ-3 СОЭКС'!$C$3:$L$2063,10,0),"-")</f>
        <v>0</v>
      </c>
      <c r="I1042" s="175" t="str">
        <f>IFERROR(VLOOKUP(B1042,[2]Отгрузки!$B$313:$C$510,2,0),"-")</f>
        <v>-</v>
      </c>
      <c r="J1042" s="176" t="str">
        <f t="shared" si="169"/>
        <v>-</v>
      </c>
      <c r="K1042" s="179" t="str">
        <f>IFERROR(VLOOKUP(B1042,'[3]08.10.25'!$B$305:$C$502,2,0),"-")</f>
        <v>-</v>
      </c>
      <c r="L1042" s="180" t="str">
        <f t="shared" si="160"/>
        <v>-</v>
      </c>
      <c r="M1042" s="181" t="str">
        <f t="shared" si="161"/>
        <v>-</v>
      </c>
      <c r="N1042" s="214" t="str">
        <f t="shared" si="162"/>
        <v>-</v>
      </c>
      <c r="O1042" s="220">
        <f t="shared" si="163"/>
        <v>0</v>
      </c>
      <c r="P1042" s="221">
        <f t="shared" si="164"/>
        <v>0</v>
      </c>
      <c r="Q1042" s="217" t="str">
        <f>IFERROR(VLOOKUP(B1042,'[4]Выполнение 1'!$B$7:$D$236,3,0),"-")</f>
        <v>-</v>
      </c>
      <c r="R1042" s="178" t="str">
        <f t="shared" si="165"/>
        <v>-</v>
      </c>
      <c r="S1042" s="177"/>
      <c r="T1042" s="184">
        <f t="shared" si="166"/>
        <v>0</v>
      </c>
      <c r="U1042" s="224">
        <v>1</v>
      </c>
      <c r="V1042" s="241">
        <v>697.7</v>
      </c>
      <c r="W1042" s="246">
        <v>1</v>
      </c>
      <c r="X1042" s="246">
        <v>697.7</v>
      </c>
      <c r="Y1042" s="247">
        <f t="shared" si="167"/>
        <v>0</v>
      </c>
      <c r="Z1042" s="247">
        <f t="shared" si="168"/>
        <v>0</v>
      </c>
      <c r="AA1042" s="227" t="str">
        <f>IFERROR(VLOOKUP(B1042,[5]Поставка!$B$3:$AA$2063,26,0),"-")</f>
        <v>-</v>
      </c>
      <c r="AB1042" s="229" t="str">
        <f>IFERROR(VLOOKUP(C1042,'[6]Приложение №1'!$C$7:$F$124,4,0),"-")</f>
        <v>-</v>
      </c>
    </row>
    <row r="1043" spans="1:28" s="208" customFormat="1" x14ac:dyDescent="0.25">
      <c r="A1043" s="204" t="s">
        <v>100</v>
      </c>
      <c r="B1043" s="205" t="s">
        <v>2689</v>
      </c>
      <c r="C1043" s="205" t="s">
        <v>2690</v>
      </c>
      <c r="D1043" s="204">
        <v>2</v>
      </c>
      <c r="E1043" s="206">
        <v>673.5</v>
      </c>
      <c r="F1043" s="206">
        <v>1347</v>
      </c>
      <c r="G1043" s="173">
        <f>IFERROR(VLOOKUP(B1043,'[1]ВОМ КГ-3 СОЭКС'!$C$3:$K$2063,9,0),"-")</f>
        <v>0</v>
      </c>
      <c r="H1043" s="174">
        <f>IFERROR(VLOOKUP(B1043,'[1]ВОМ КГ-3 СОЭКС'!$C$3:$L$2063,10,0),"-")</f>
        <v>0</v>
      </c>
      <c r="I1043" s="175" t="str">
        <f>IFERROR(VLOOKUP(B1043,[2]Отгрузки!$B$313:$C$510,2,0),"-")</f>
        <v>-</v>
      </c>
      <c r="J1043" s="176" t="str">
        <f t="shared" si="169"/>
        <v>-</v>
      </c>
      <c r="K1043" s="179" t="str">
        <f>IFERROR(VLOOKUP(B1043,'[3]08.10.25'!$B$305:$C$502,2,0),"-")</f>
        <v>-</v>
      </c>
      <c r="L1043" s="180" t="str">
        <f t="shared" si="160"/>
        <v>-</v>
      </c>
      <c r="M1043" s="181" t="str">
        <f t="shared" si="161"/>
        <v>-</v>
      </c>
      <c r="N1043" s="214" t="str">
        <f t="shared" si="162"/>
        <v>-</v>
      </c>
      <c r="O1043" s="220">
        <f t="shared" si="163"/>
        <v>0</v>
      </c>
      <c r="P1043" s="221">
        <f t="shared" si="164"/>
        <v>0</v>
      </c>
      <c r="Q1043" s="217" t="str">
        <f>IFERROR(VLOOKUP(B1043,'[4]Выполнение 1'!$B$7:$D$236,3,0),"-")</f>
        <v>-</v>
      </c>
      <c r="R1043" s="178" t="str">
        <f t="shared" si="165"/>
        <v>-</v>
      </c>
      <c r="S1043" s="177"/>
      <c r="T1043" s="184">
        <f t="shared" si="166"/>
        <v>0</v>
      </c>
      <c r="U1043" s="224">
        <v>2</v>
      </c>
      <c r="V1043" s="241">
        <v>1347</v>
      </c>
      <c r="W1043" s="246">
        <v>2</v>
      </c>
      <c r="X1043" s="246">
        <v>1347</v>
      </c>
      <c r="Y1043" s="247">
        <f t="shared" si="167"/>
        <v>0</v>
      </c>
      <c r="Z1043" s="247">
        <f t="shared" si="168"/>
        <v>0</v>
      </c>
      <c r="AA1043" s="227" t="str">
        <f>IFERROR(VLOOKUP(B1043,[5]Поставка!$B$3:$AA$2063,26,0),"-")</f>
        <v>-</v>
      </c>
      <c r="AB1043" s="229" t="str">
        <f>IFERROR(VLOOKUP(C1043,'[6]Приложение №1'!$C$7:$F$124,4,0),"-")</f>
        <v>-</v>
      </c>
    </row>
    <row r="1044" spans="1:28" s="208" customFormat="1" x14ac:dyDescent="0.25">
      <c r="A1044" s="204" t="s">
        <v>103</v>
      </c>
      <c r="B1044" s="205" t="s">
        <v>2691</v>
      </c>
      <c r="C1044" s="205" t="s">
        <v>2692</v>
      </c>
      <c r="D1044" s="204">
        <v>1</v>
      </c>
      <c r="E1044" s="206">
        <v>652.20000000000005</v>
      </c>
      <c r="F1044" s="206">
        <v>652.20000000000005</v>
      </c>
      <c r="G1044" s="173">
        <f>IFERROR(VLOOKUP(B1044,'[1]ВОМ КГ-3 СОЭКС'!$C$3:$K$2063,9,0),"-")</f>
        <v>0</v>
      </c>
      <c r="H1044" s="174">
        <f>IFERROR(VLOOKUP(B1044,'[1]ВОМ КГ-3 СОЭКС'!$C$3:$L$2063,10,0),"-")</f>
        <v>0</v>
      </c>
      <c r="I1044" s="175" t="str">
        <f>IFERROR(VLOOKUP(B1044,[2]Отгрузки!$B$313:$C$510,2,0),"-")</f>
        <v>-</v>
      </c>
      <c r="J1044" s="176" t="str">
        <f t="shared" si="169"/>
        <v>-</v>
      </c>
      <c r="K1044" s="179" t="str">
        <f>IFERROR(VLOOKUP(B1044,'[3]08.10.25'!$B$305:$C$502,2,0),"-")</f>
        <v>-</v>
      </c>
      <c r="L1044" s="180" t="str">
        <f t="shared" si="160"/>
        <v>-</v>
      </c>
      <c r="M1044" s="181" t="str">
        <f t="shared" si="161"/>
        <v>-</v>
      </c>
      <c r="N1044" s="214" t="str">
        <f t="shared" si="162"/>
        <v>-</v>
      </c>
      <c r="O1044" s="220">
        <f t="shared" si="163"/>
        <v>0</v>
      </c>
      <c r="P1044" s="221">
        <f t="shared" si="164"/>
        <v>0</v>
      </c>
      <c r="Q1044" s="217" t="str">
        <f>IFERROR(VLOOKUP(B1044,'[4]Выполнение 1'!$B$7:$D$236,3,0),"-")</f>
        <v>-</v>
      </c>
      <c r="R1044" s="178" t="str">
        <f t="shared" si="165"/>
        <v>-</v>
      </c>
      <c r="S1044" s="177"/>
      <c r="T1044" s="184">
        <f t="shared" si="166"/>
        <v>0</v>
      </c>
      <c r="U1044" s="224">
        <v>1</v>
      </c>
      <c r="V1044" s="241">
        <v>652.20000000000005</v>
      </c>
      <c r="W1044" s="246">
        <v>1</v>
      </c>
      <c r="X1044" s="246">
        <v>652.20000000000005</v>
      </c>
      <c r="Y1044" s="247">
        <f t="shared" si="167"/>
        <v>0</v>
      </c>
      <c r="Z1044" s="247">
        <f t="shared" si="168"/>
        <v>0</v>
      </c>
      <c r="AA1044" s="227" t="str">
        <f>IFERROR(VLOOKUP(B1044,[5]Поставка!$B$3:$AA$2063,26,0),"-")</f>
        <v>-</v>
      </c>
      <c r="AB1044" s="229" t="str">
        <f>IFERROR(VLOOKUP(C1044,'[6]Приложение №1'!$C$7:$F$124,4,0),"-")</f>
        <v>-</v>
      </c>
    </row>
    <row r="1045" spans="1:28" s="208" customFormat="1" x14ac:dyDescent="0.25">
      <c r="A1045" s="204" t="s">
        <v>106</v>
      </c>
      <c r="B1045" s="205" t="s">
        <v>2693</v>
      </c>
      <c r="C1045" s="205" t="s">
        <v>2694</v>
      </c>
      <c r="D1045" s="204">
        <v>1</v>
      </c>
      <c r="E1045" s="206">
        <v>663.9</v>
      </c>
      <c r="F1045" s="206">
        <v>663.9</v>
      </c>
      <c r="G1045" s="173">
        <f>IFERROR(VLOOKUP(B1045,'[1]ВОМ КГ-3 СОЭКС'!$C$3:$K$2063,9,0),"-")</f>
        <v>0</v>
      </c>
      <c r="H1045" s="174">
        <f>IFERROR(VLOOKUP(B1045,'[1]ВОМ КГ-3 СОЭКС'!$C$3:$L$2063,10,0),"-")</f>
        <v>0</v>
      </c>
      <c r="I1045" s="175" t="str">
        <f>IFERROR(VLOOKUP(B1045,[2]Отгрузки!$B$313:$C$510,2,0),"-")</f>
        <v>-</v>
      </c>
      <c r="J1045" s="176" t="str">
        <f t="shared" si="169"/>
        <v>-</v>
      </c>
      <c r="K1045" s="179" t="str">
        <f>IFERROR(VLOOKUP(B1045,'[3]08.10.25'!$B$305:$C$502,2,0),"-")</f>
        <v>-</v>
      </c>
      <c r="L1045" s="180" t="str">
        <f t="shared" si="160"/>
        <v>-</v>
      </c>
      <c r="M1045" s="181" t="str">
        <f t="shared" si="161"/>
        <v>-</v>
      </c>
      <c r="N1045" s="214" t="str">
        <f t="shared" si="162"/>
        <v>-</v>
      </c>
      <c r="O1045" s="220">
        <f t="shared" si="163"/>
        <v>0</v>
      </c>
      <c r="P1045" s="221">
        <f t="shared" si="164"/>
        <v>0</v>
      </c>
      <c r="Q1045" s="217" t="str">
        <f>IFERROR(VLOOKUP(B1045,'[4]Выполнение 1'!$B$7:$D$236,3,0),"-")</f>
        <v>-</v>
      </c>
      <c r="R1045" s="178" t="str">
        <f t="shared" si="165"/>
        <v>-</v>
      </c>
      <c r="S1045" s="177"/>
      <c r="T1045" s="184">
        <f t="shared" si="166"/>
        <v>0</v>
      </c>
      <c r="U1045" s="224">
        <v>1</v>
      </c>
      <c r="V1045" s="241">
        <v>663.9</v>
      </c>
      <c r="W1045" s="246">
        <v>1</v>
      </c>
      <c r="X1045" s="246">
        <v>663.9</v>
      </c>
      <c r="Y1045" s="247">
        <f t="shared" si="167"/>
        <v>0</v>
      </c>
      <c r="Z1045" s="247">
        <f t="shared" si="168"/>
        <v>0</v>
      </c>
      <c r="AA1045" s="227" t="str">
        <f>IFERROR(VLOOKUP(B1045,[5]Поставка!$B$3:$AA$2063,26,0),"-")</f>
        <v>-</v>
      </c>
      <c r="AB1045" s="229" t="str">
        <f>IFERROR(VLOOKUP(C1045,'[6]Приложение №1'!$C$7:$F$124,4,0),"-")</f>
        <v>-</v>
      </c>
    </row>
    <row r="1046" spans="1:28" s="208" customFormat="1" x14ac:dyDescent="0.25">
      <c r="A1046" s="204" t="s">
        <v>109</v>
      </c>
      <c r="B1046" s="205" t="s">
        <v>2695</v>
      </c>
      <c r="C1046" s="205" t="s">
        <v>2696</v>
      </c>
      <c r="D1046" s="204">
        <v>2</v>
      </c>
      <c r="E1046" s="206">
        <v>652.20000000000005</v>
      </c>
      <c r="F1046" s="206">
        <v>1304.4000000000001</v>
      </c>
      <c r="G1046" s="173">
        <f>IFERROR(VLOOKUP(B1046,'[1]ВОМ КГ-3 СОЭКС'!$C$3:$K$2063,9,0),"-")</f>
        <v>0</v>
      </c>
      <c r="H1046" s="174">
        <f>IFERROR(VLOOKUP(B1046,'[1]ВОМ КГ-3 СОЭКС'!$C$3:$L$2063,10,0),"-")</f>
        <v>0</v>
      </c>
      <c r="I1046" s="175" t="str">
        <f>IFERROR(VLOOKUP(B1046,[2]Отгрузки!$B$313:$C$510,2,0),"-")</f>
        <v>-</v>
      </c>
      <c r="J1046" s="176" t="str">
        <f t="shared" si="169"/>
        <v>-</v>
      </c>
      <c r="K1046" s="179" t="str">
        <f>IFERROR(VLOOKUP(B1046,'[3]08.10.25'!$B$305:$C$502,2,0),"-")</f>
        <v>-</v>
      </c>
      <c r="L1046" s="180" t="str">
        <f t="shared" si="160"/>
        <v>-</v>
      </c>
      <c r="M1046" s="181" t="str">
        <f t="shared" si="161"/>
        <v>-</v>
      </c>
      <c r="N1046" s="214" t="str">
        <f t="shared" si="162"/>
        <v>-</v>
      </c>
      <c r="O1046" s="220">
        <f t="shared" si="163"/>
        <v>0</v>
      </c>
      <c r="P1046" s="221">
        <f t="shared" si="164"/>
        <v>0</v>
      </c>
      <c r="Q1046" s="217" t="str">
        <f>IFERROR(VLOOKUP(B1046,'[4]Выполнение 1'!$B$7:$D$236,3,0),"-")</f>
        <v>-</v>
      </c>
      <c r="R1046" s="178" t="str">
        <f t="shared" si="165"/>
        <v>-</v>
      </c>
      <c r="S1046" s="177"/>
      <c r="T1046" s="184">
        <f t="shared" si="166"/>
        <v>0</v>
      </c>
      <c r="U1046" s="224">
        <v>2</v>
      </c>
      <c r="V1046" s="241">
        <v>1304.4000000000001</v>
      </c>
      <c r="W1046" s="246">
        <v>2</v>
      </c>
      <c r="X1046" s="246">
        <v>1304.4000000000001</v>
      </c>
      <c r="Y1046" s="247">
        <f t="shared" si="167"/>
        <v>0</v>
      </c>
      <c r="Z1046" s="247">
        <f t="shared" si="168"/>
        <v>0</v>
      </c>
      <c r="AA1046" s="227" t="str">
        <f>IFERROR(VLOOKUP(B1046,[5]Поставка!$B$3:$AA$2063,26,0),"-")</f>
        <v>-</v>
      </c>
      <c r="AB1046" s="229" t="str">
        <f>IFERROR(VLOOKUP(C1046,'[6]Приложение №1'!$C$7:$F$124,4,0),"-")</f>
        <v>-</v>
      </c>
    </row>
    <row r="1047" spans="1:28" s="208" customFormat="1" x14ac:dyDescent="0.25">
      <c r="A1047" s="204" t="s">
        <v>112</v>
      </c>
      <c r="B1047" s="205" t="s">
        <v>2697</v>
      </c>
      <c r="C1047" s="205" t="s">
        <v>2698</v>
      </c>
      <c r="D1047" s="204">
        <v>1</v>
      </c>
      <c r="E1047" s="206">
        <v>664.1</v>
      </c>
      <c r="F1047" s="206">
        <v>664.1</v>
      </c>
      <c r="G1047" s="173">
        <f>IFERROR(VLOOKUP(B1047,'[1]ВОМ КГ-3 СОЭКС'!$C$3:$K$2063,9,0),"-")</f>
        <v>0</v>
      </c>
      <c r="H1047" s="174">
        <f>IFERROR(VLOOKUP(B1047,'[1]ВОМ КГ-3 СОЭКС'!$C$3:$L$2063,10,0),"-")</f>
        <v>0</v>
      </c>
      <c r="I1047" s="175" t="str">
        <f>IFERROR(VLOOKUP(B1047,[2]Отгрузки!$B$313:$C$510,2,0),"-")</f>
        <v>-</v>
      </c>
      <c r="J1047" s="176" t="str">
        <f t="shared" si="169"/>
        <v>-</v>
      </c>
      <c r="K1047" s="179" t="str">
        <f>IFERROR(VLOOKUP(B1047,'[3]08.10.25'!$B$305:$C$502,2,0),"-")</f>
        <v>-</v>
      </c>
      <c r="L1047" s="180" t="str">
        <f t="shared" si="160"/>
        <v>-</v>
      </c>
      <c r="M1047" s="181" t="str">
        <f t="shared" si="161"/>
        <v>-</v>
      </c>
      <c r="N1047" s="214" t="str">
        <f t="shared" si="162"/>
        <v>-</v>
      </c>
      <c r="O1047" s="220">
        <f t="shared" si="163"/>
        <v>0</v>
      </c>
      <c r="P1047" s="221">
        <f t="shared" si="164"/>
        <v>0</v>
      </c>
      <c r="Q1047" s="217" t="str">
        <f>IFERROR(VLOOKUP(B1047,'[4]Выполнение 1'!$B$7:$D$236,3,0),"-")</f>
        <v>-</v>
      </c>
      <c r="R1047" s="178" t="str">
        <f t="shared" si="165"/>
        <v>-</v>
      </c>
      <c r="S1047" s="177"/>
      <c r="T1047" s="184">
        <f t="shared" si="166"/>
        <v>0</v>
      </c>
      <c r="U1047" s="224">
        <v>1</v>
      </c>
      <c r="V1047" s="241">
        <v>664.1</v>
      </c>
      <c r="W1047" s="246">
        <v>1</v>
      </c>
      <c r="X1047" s="246">
        <v>664.1</v>
      </c>
      <c r="Y1047" s="247">
        <f t="shared" si="167"/>
        <v>0</v>
      </c>
      <c r="Z1047" s="247">
        <f t="shared" si="168"/>
        <v>0</v>
      </c>
      <c r="AA1047" s="227" t="str">
        <f>IFERROR(VLOOKUP(B1047,[5]Поставка!$B$3:$AA$2063,26,0),"-")</f>
        <v>-</v>
      </c>
      <c r="AB1047" s="229" t="str">
        <f>IFERROR(VLOOKUP(C1047,'[6]Приложение №1'!$C$7:$F$124,4,0),"-")</f>
        <v>-</v>
      </c>
    </row>
    <row r="1048" spans="1:28" s="208" customFormat="1" x14ac:dyDescent="0.25">
      <c r="A1048" s="204" t="s">
        <v>115</v>
      </c>
      <c r="B1048" s="205" t="s">
        <v>2699</v>
      </c>
      <c r="C1048" s="205" t="s">
        <v>2700</v>
      </c>
      <c r="D1048" s="204">
        <v>1</v>
      </c>
      <c r="E1048" s="206">
        <v>696.2</v>
      </c>
      <c r="F1048" s="206">
        <v>696.2</v>
      </c>
      <c r="G1048" s="173">
        <f>IFERROR(VLOOKUP(B1048,'[1]ВОМ КГ-3 СОЭКС'!$C$3:$K$2063,9,0),"-")</f>
        <v>0</v>
      </c>
      <c r="H1048" s="174">
        <f>IFERROR(VLOOKUP(B1048,'[1]ВОМ КГ-3 СОЭКС'!$C$3:$L$2063,10,0),"-")</f>
        <v>0</v>
      </c>
      <c r="I1048" s="175" t="str">
        <f>IFERROR(VLOOKUP(B1048,[2]Отгрузки!$B$313:$C$510,2,0),"-")</f>
        <v>-</v>
      </c>
      <c r="J1048" s="176" t="str">
        <f t="shared" si="169"/>
        <v>-</v>
      </c>
      <c r="K1048" s="179" t="str">
        <f>IFERROR(VLOOKUP(B1048,'[3]08.10.25'!$B$305:$C$502,2,0),"-")</f>
        <v>-</v>
      </c>
      <c r="L1048" s="180" t="str">
        <f t="shared" si="160"/>
        <v>-</v>
      </c>
      <c r="M1048" s="181" t="str">
        <f t="shared" si="161"/>
        <v>-</v>
      </c>
      <c r="N1048" s="214" t="str">
        <f t="shared" si="162"/>
        <v>-</v>
      </c>
      <c r="O1048" s="220">
        <f t="shared" si="163"/>
        <v>0</v>
      </c>
      <c r="P1048" s="221">
        <f t="shared" si="164"/>
        <v>0</v>
      </c>
      <c r="Q1048" s="217" t="str">
        <f>IFERROR(VLOOKUP(B1048,'[4]Выполнение 1'!$B$7:$D$236,3,0),"-")</f>
        <v>-</v>
      </c>
      <c r="R1048" s="178" t="str">
        <f t="shared" si="165"/>
        <v>-</v>
      </c>
      <c r="S1048" s="177"/>
      <c r="T1048" s="184">
        <f t="shared" si="166"/>
        <v>0</v>
      </c>
      <c r="U1048" s="224">
        <v>1</v>
      </c>
      <c r="V1048" s="241">
        <v>696.2</v>
      </c>
      <c r="W1048" s="246">
        <v>1</v>
      </c>
      <c r="X1048" s="246">
        <v>696.2</v>
      </c>
      <c r="Y1048" s="247">
        <f t="shared" si="167"/>
        <v>0</v>
      </c>
      <c r="Z1048" s="247">
        <f t="shared" si="168"/>
        <v>0</v>
      </c>
      <c r="AA1048" s="227" t="str">
        <f>IFERROR(VLOOKUP(B1048,[5]Поставка!$B$3:$AA$2063,26,0),"-")</f>
        <v>-</v>
      </c>
      <c r="AB1048" s="229" t="str">
        <f>IFERROR(VLOOKUP(C1048,'[6]Приложение №1'!$C$7:$F$124,4,0),"-")</f>
        <v>-</v>
      </c>
    </row>
    <row r="1049" spans="1:28" s="208" customFormat="1" x14ac:dyDescent="0.25">
      <c r="A1049" s="204" t="s">
        <v>118</v>
      </c>
      <c r="B1049" s="205" t="s">
        <v>2701</v>
      </c>
      <c r="C1049" s="205" t="s">
        <v>2702</v>
      </c>
      <c r="D1049" s="204">
        <v>1</v>
      </c>
      <c r="E1049" s="206">
        <v>685.1</v>
      </c>
      <c r="F1049" s="206">
        <v>685.1</v>
      </c>
      <c r="G1049" s="173">
        <f>IFERROR(VLOOKUP(B1049,'[1]ВОМ КГ-3 СОЭКС'!$C$3:$K$2063,9,0),"-")</f>
        <v>0</v>
      </c>
      <c r="H1049" s="174">
        <f>IFERROR(VLOOKUP(B1049,'[1]ВОМ КГ-3 СОЭКС'!$C$3:$L$2063,10,0),"-")</f>
        <v>0</v>
      </c>
      <c r="I1049" s="175" t="str">
        <f>IFERROR(VLOOKUP(B1049,[2]Отгрузки!$B$313:$C$510,2,0),"-")</f>
        <v>-</v>
      </c>
      <c r="J1049" s="176" t="str">
        <f t="shared" si="169"/>
        <v>-</v>
      </c>
      <c r="K1049" s="179" t="str">
        <f>IFERROR(VLOOKUP(B1049,'[3]08.10.25'!$B$305:$C$502,2,0),"-")</f>
        <v>-</v>
      </c>
      <c r="L1049" s="180" t="str">
        <f t="shared" si="160"/>
        <v>-</v>
      </c>
      <c r="M1049" s="181" t="str">
        <f t="shared" si="161"/>
        <v>-</v>
      </c>
      <c r="N1049" s="214" t="str">
        <f t="shared" si="162"/>
        <v>-</v>
      </c>
      <c r="O1049" s="220">
        <f t="shared" si="163"/>
        <v>0</v>
      </c>
      <c r="P1049" s="221">
        <f t="shared" si="164"/>
        <v>0</v>
      </c>
      <c r="Q1049" s="217" t="str">
        <f>IFERROR(VLOOKUP(B1049,'[4]Выполнение 1'!$B$7:$D$236,3,0),"-")</f>
        <v>-</v>
      </c>
      <c r="R1049" s="178" t="str">
        <f t="shared" si="165"/>
        <v>-</v>
      </c>
      <c r="S1049" s="177"/>
      <c r="T1049" s="184">
        <f t="shared" si="166"/>
        <v>0</v>
      </c>
      <c r="U1049" s="224">
        <v>1</v>
      </c>
      <c r="V1049" s="241">
        <v>685.1</v>
      </c>
      <c r="W1049" s="246">
        <v>1</v>
      </c>
      <c r="X1049" s="246">
        <v>685.1</v>
      </c>
      <c r="Y1049" s="247">
        <f t="shared" si="167"/>
        <v>0</v>
      </c>
      <c r="Z1049" s="247">
        <f t="shared" si="168"/>
        <v>0</v>
      </c>
      <c r="AA1049" s="227" t="str">
        <f>IFERROR(VLOOKUP(B1049,[5]Поставка!$B$3:$AA$2063,26,0),"-")</f>
        <v>-</v>
      </c>
      <c r="AB1049" s="229" t="str">
        <f>IFERROR(VLOOKUP(C1049,'[6]Приложение №1'!$C$7:$F$124,4,0),"-")</f>
        <v>-</v>
      </c>
    </row>
    <row r="1050" spans="1:28" s="208" customFormat="1" x14ac:dyDescent="0.25">
      <c r="A1050" s="204" t="s">
        <v>121</v>
      </c>
      <c r="B1050" s="205" t="s">
        <v>2703</v>
      </c>
      <c r="C1050" s="205" t="s">
        <v>2704</v>
      </c>
      <c r="D1050" s="204">
        <v>1</v>
      </c>
      <c r="E1050" s="206">
        <v>685.3</v>
      </c>
      <c r="F1050" s="206">
        <v>685.3</v>
      </c>
      <c r="G1050" s="173">
        <f>IFERROR(VLOOKUP(B1050,'[1]ВОМ КГ-3 СОЭКС'!$C$3:$K$2063,9,0),"-")</f>
        <v>0</v>
      </c>
      <c r="H1050" s="174">
        <f>IFERROR(VLOOKUP(B1050,'[1]ВОМ КГ-3 СОЭКС'!$C$3:$L$2063,10,0),"-")</f>
        <v>0</v>
      </c>
      <c r="I1050" s="175" t="str">
        <f>IFERROR(VLOOKUP(B1050,[2]Отгрузки!$B$313:$C$510,2,0),"-")</f>
        <v>-</v>
      </c>
      <c r="J1050" s="176" t="str">
        <f t="shared" si="169"/>
        <v>-</v>
      </c>
      <c r="K1050" s="179" t="str">
        <f>IFERROR(VLOOKUP(B1050,'[3]08.10.25'!$B$305:$C$502,2,0),"-")</f>
        <v>-</v>
      </c>
      <c r="L1050" s="180" t="str">
        <f t="shared" si="160"/>
        <v>-</v>
      </c>
      <c r="M1050" s="181" t="str">
        <f t="shared" si="161"/>
        <v>-</v>
      </c>
      <c r="N1050" s="214" t="str">
        <f t="shared" si="162"/>
        <v>-</v>
      </c>
      <c r="O1050" s="220">
        <f t="shared" si="163"/>
        <v>0</v>
      </c>
      <c r="P1050" s="221">
        <f t="shared" si="164"/>
        <v>0</v>
      </c>
      <c r="Q1050" s="217" t="str">
        <f>IFERROR(VLOOKUP(B1050,'[4]Выполнение 1'!$B$7:$D$236,3,0),"-")</f>
        <v>-</v>
      </c>
      <c r="R1050" s="178" t="str">
        <f t="shared" si="165"/>
        <v>-</v>
      </c>
      <c r="S1050" s="177"/>
      <c r="T1050" s="184">
        <f t="shared" si="166"/>
        <v>0</v>
      </c>
      <c r="U1050" s="224">
        <v>1</v>
      </c>
      <c r="V1050" s="241">
        <v>685.3</v>
      </c>
      <c r="W1050" s="246">
        <v>1</v>
      </c>
      <c r="X1050" s="246">
        <v>685.3</v>
      </c>
      <c r="Y1050" s="247">
        <f t="shared" si="167"/>
        <v>0</v>
      </c>
      <c r="Z1050" s="247">
        <f t="shared" si="168"/>
        <v>0</v>
      </c>
      <c r="AA1050" s="227" t="str">
        <f>IFERROR(VLOOKUP(B1050,[5]Поставка!$B$3:$AA$2063,26,0),"-")</f>
        <v>-</v>
      </c>
      <c r="AB1050" s="229" t="str">
        <f>IFERROR(VLOOKUP(C1050,'[6]Приложение №1'!$C$7:$F$124,4,0),"-")</f>
        <v>-</v>
      </c>
    </row>
    <row r="1051" spans="1:28" s="208" customFormat="1" x14ac:dyDescent="0.25">
      <c r="A1051" s="204" t="s">
        <v>124</v>
      </c>
      <c r="B1051" s="205" t="s">
        <v>2705</v>
      </c>
      <c r="C1051" s="205" t="s">
        <v>2706</v>
      </c>
      <c r="D1051" s="204">
        <v>1</v>
      </c>
      <c r="E1051" s="206">
        <v>678.9</v>
      </c>
      <c r="F1051" s="206">
        <v>678.9</v>
      </c>
      <c r="G1051" s="173">
        <f>IFERROR(VLOOKUP(B1051,'[1]ВОМ КГ-3 СОЭКС'!$C$3:$K$2063,9,0),"-")</f>
        <v>0</v>
      </c>
      <c r="H1051" s="174">
        <f>IFERROR(VLOOKUP(B1051,'[1]ВОМ КГ-3 СОЭКС'!$C$3:$L$2063,10,0),"-")</f>
        <v>0</v>
      </c>
      <c r="I1051" s="175" t="str">
        <f>IFERROR(VLOOKUP(B1051,[2]Отгрузки!$B$313:$C$510,2,0),"-")</f>
        <v>-</v>
      </c>
      <c r="J1051" s="176" t="str">
        <f t="shared" si="169"/>
        <v>-</v>
      </c>
      <c r="K1051" s="179" t="str">
        <f>IFERROR(VLOOKUP(B1051,'[3]08.10.25'!$B$305:$C$502,2,0),"-")</f>
        <v>-</v>
      </c>
      <c r="L1051" s="180" t="str">
        <f t="shared" si="160"/>
        <v>-</v>
      </c>
      <c r="M1051" s="181" t="str">
        <f t="shared" si="161"/>
        <v>-</v>
      </c>
      <c r="N1051" s="214" t="str">
        <f t="shared" si="162"/>
        <v>-</v>
      </c>
      <c r="O1051" s="220">
        <f t="shared" si="163"/>
        <v>0</v>
      </c>
      <c r="P1051" s="221">
        <f t="shared" si="164"/>
        <v>0</v>
      </c>
      <c r="Q1051" s="217" t="str">
        <f>IFERROR(VLOOKUP(B1051,'[4]Выполнение 1'!$B$7:$D$236,3,0),"-")</f>
        <v>-</v>
      </c>
      <c r="R1051" s="178" t="str">
        <f t="shared" si="165"/>
        <v>-</v>
      </c>
      <c r="S1051" s="177"/>
      <c r="T1051" s="184">
        <f t="shared" si="166"/>
        <v>0</v>
      </c>
      <c r="U1051" s="224">
        <v>1</v>
      </c>
      <c r="V1051" s="241">
        <v>678.9</v>
      </c>
      <c r="W1051" s="246">
        <v>1</v>
      </c>
      <c r="X1051" s="246">
        <v>678.9</v>
      </c>
      <c r="Y1051" s="247">
        <f t="shared" si="167"/>
        <v>0</v>
      </c>
      <c r="Z1051" s="247">
        <f t="shared" si="168"/>
        <v>0</v>
      </c>
      <c r="AA1051" s="227" t="str">
        <f>IFERROR(VLOOKUP(B1051,[5]Поставка!$B$3:$AA$2063,26,0),"-")</f>
        <v>-</v>
      </c>
      <c r="AB1051" s="229" t="str">
        <f>IFERROR(VLOOKUP(C1051,'[6]Приложение №1'!$C$7:$F$124,4,0),"-")</f>
        <v>-</v>
      </c>
    </row>
    <row r="1052" spans="1:28" s="208" customFormat="1" x14ac:dyDescent="0.25">
      <c r="A1052" s="204" t="s">
        <v>127</v>
      </c>
      <c r="B1052" s="205" t="s">
        <v>2707</v>
      </c>
      <c r="C1052" s="205" t="s">
        <v>2708</v>
      </c>
      <c r="D1052" s="204">
        <v>1</v>
      </c>
      <c r="E1052" s="206">
        <v>691.2</v>
      </c>
      <c r="F1052" s="206">
        <v>691.2</v>
      </c>
      <c r="G1052" s="173">
        <f>IFERROR(VLOOKUP(B1052,'[1]ВОМ КГ-3 СОЭКС'!$C$3:$K$2063,9,0),"-")</f>
        <v>0</v>
      </c>
      <c r="H1052" s="174">
        <f>IFERROR(VLOOKUP(B1052,'[1]ВОМ КГ-3 СОЭКС'!$C$3:$L$2063,10,0),"-")</f>
        <v>0</v>
      </c>
      <c r="I1052" s="175" t="str">
        <f>IFERROR(VLOOKUP(B1052,[2]Отгрузки!$B$313:$C$510,2,0),"-")</f>
        <v>-</v>
      </c>
      <c r="J1052" s="176" t="str">
        <f t="shared" si="169"/>
        <v>-</v>
      </c>
      <c r="K1052" s="179" t="str">
        <f>IFERROR(VLOOKUP(B1052,'[3]08.10.25'!$B$305:$C$502,2,0),"-")</f>
        <v>-</v>
      </c>
      <c r="L1052" s="180" t="str">
        <f t="shared" si="160"/>
        <v>-</v>
      </c>
      <c r="M1052" s="181" t="str">
        <f t="shared" si="161"/>
        <v>-</v>
      </c>
      <c r="N1052" s="214" t="str">
        <f t="shared" si="162"/>
        <v>-</v>
      </c>
      <c r="O1052" s="220">
        <f t="shared" si="163"/>
        <v>0</v>
      </c>
      <c r="P1052" s="221">
        <f t="shared" si="164"/>
        <v>0</v>
      </c>
      <c r="Q1052" s="217" t="str">
        <f>IFERROR(VLOOKUP(B1052,'[4]Выполнение 1'!$B$7:$D$236,3,0),"-")</f>
        <v>-</v>
      </c>
      <c r="R1052" s="178" t="str">
        <f t="shared" si="165"/>
        <v>-</v>
      </c>
      <c r="S1052" s="177"/>
      <c r="T1052" s="184">
        <f t="shared" si="166"/>
        <v>0</v>
      </c>
      <c r="U1052" s="224">
        <v>1</v>
      </c>
      <c r="V1052" s="241">
        <v>691.2</v>
      </c>
      <c r="W1052" s="246">
        <v>1</v>
      </c>
      <c r="X1052" s="246">
        <v>691.2</v>
      </c>
      <c r="Y1052" s="247">
        <f t="shared" si="167"/>
        <v>0</v>
      </c>
      <c r="Z1052" s="247">
        <f t="shared" si="168"/>
        <v>0</v>
      </c>
      <c r="AA1052" s="227" t="str">
        <f>IFERROR(VLOOKUP(B1052,[5]Поставка!$B$3:$AA$2063,26,0),"-")</f>
        <v>-</v>
      </c>
      <c r="AB1052" s="229" t="str">
        <f>IFERROR(VLOOKUP(C1052,'[6]Приложение №1'!$C$7:$F$124,4,0),"-")</f>
        <v>-</v>
      </c>
    </row>
    <row r="1053" spans="1:28" s="208" customFormat="1" x14ac:dyDescent="0.25">
      <c r="A1053" s="204" t="s">
        <v>130</v>
      </c>
      <c r="B1053" s="205" t="s">
        <v>2709</v>
      </c>
      <c r="C1053" s="205" t="s">
        <v>2710</v>
      </c>
      <c r="D1053" s="204">
        <v>1</v>
      </c>
      <c r="E1053" s="206">
        <v>666.4</v>
      </c>
      <c r="F1053" s="206">
        <v>666.4</v>
      </c>
      <c r="G1053" s="173">
        <f>IFERROR(VLOOKUP(B1053,'[1]ВОМ КГ-3 СОЭКС'!$C$3:$K$2063,9,0),"-")</f>
        <v>0</v>
      </c>
      <c r="H1053" s="174">
        <f>IFERROR(VLOOKUP(B1053,'[1]ВОМ КГ-3 СОЭКС'!$C$3:$L$2063,10,0),"-")</f>
        <v>0</v>
      </c>
      <c r="I1053" s="175" t="str">
        <f>IFERROR(VLOOKUP(B1053,[2]Отгрузки!$B$313:$C$510,2,0),"-")</f>
        <v>-</v>
      </c>
      <c r="J1053" s="176" t="str">
        <f t="shared" si="169"/>
        <v>-</v>
      </c>
      <c r="K1053" s="179" t="str">
        <f>IFERROR(VLOOKUP(B1053,'[3]08.10.25'!$B$305:$C$502,2,0),"-")</f>
        <v>-</v>
      </c>
      <c r="L1053" s="180" t="str">
        <f t="shared" si="160"/>
        <v>-</v>
      </c>
      <c r="M1053" s="181" t="str">
        <f t="shared" si="161"/>
        <v>-</v>
      </c>
      <c r="N1053" s="214" t="str">
        <f t="shared" si="162"/>
        <v>-</v>
      </c>
      <c r="O1053" s="220">
        <f t="shared" si="163"/>
        <v>0</v>
      </c>
      <c r="P1053" s="221">
        <f t="shared" si="164"/>
        <v>0</v>
      </c>
      <c r="Q1053" s="217" t="str">
        <f>IFERROR(VLOOKUP(B1053,'[4]Выполнение 1'!$B$7:$D$236,3,0),"-")</f>
        <v>-</v>
      </c>
      <c r="R1053" s="178" t="str">
        <f t="shared" si="165"/>
        <v>-</v>
      </c>
      <c r="S1053" s="177"/>
      <c r="T1053" s="184">
        <f t="shared" si="166"/>
        <v>0</v>
      </c>
      <c r="U1053" s="224">
        <v>1</v>
      </c>
      <c r="V1053" s="241">
        <v>666.4</v>
      </c>
      <c r="W1053" s="246">
        <v>1</v>
      </c>
      <c r="X1053" s="246">
        <v>666.4</v>
      </c>
      <c r="Y1053" s="247">
        <f t="shared" si="167"/>
        <v>0</v>
      </c>
      <c r="Z1053" s="247">
        <f t="shared" si="168"/>
        <v>0</v>
      </c>
      <c r="AA1053" s="227" t="str">
        <f>IFERROR(VLOOKUP(B1053,[5]Поставка!$B$3:$AA$2063,26,0),"-")</f>
        <v>-</v>
      </c>
      <c r="AB1053" s="229" t="str">
        <f>IFERROR(VLOOKUP(C1053,'[6]Приложение №1'!$C$7:$F$124,4,0),"-")</f>
        <v>-</v>
      </c>
    </row>
    <row r="1054" spans="1:28" s="208" customFormat="1" x14ac:dyDescent="0.25">
      <c r="A1054" s="204" t="s">
        <v>133</v>
      </c>
      <c r="B1054" s="205" t="s">
        <v>2711</v>
      </c>
      <c r="C1054" s="205" t="s">
        <v>2712</v>
      </c>
      <c r="D1054" s="204">
        <v>1</v>
      </c>
      <c r="E1054" s="206">
        <v>666.4</v>
      </c>
      <c r="F1054" s="206">
        <v>666.4</v>
      </c>
      <c r="G1054" s="173">
        <f>IFERROR(VLOOKUP(B1054,'[1]ВОМ КГ-3 СОЭКС'!$C$3:$K$2063,9,0),"-")</f>
        <v>0</v>
      </c>
      <c r="H1054" s="174">
        <f>IFERROR(VLOOKUP(B1054,'[1]ВОМ КГ-3 СОЭКС'!$C$3:$L$2063,10,0),"-")</f>
        <v>0</v>
      </c>
      <c r="I1054" s="175" t="str">
        <f>IFERROR(VLOOKUP(B1054,[2]Отгрузки!$B$313:$C$510,2,0),"-")</f>
        <v>-</v>
      </c>
      <c r="J1054" s="176" t="str">
        <f t="shared" si="169"/>
        <v>-</v>
      </c>
      <c r="K1054" s="179" t="str">
        <f>IFERROR(VLOOKUP(B1054,'[3]08.10.25'!$B$305:$C$502,2,0),"-")</f>
        <v>-</v>
      </c>
      <c r="L1054" s="180" t="str">
        <f t="shared" si="160"/>
        <v>-</v>
      </c>
      <c r="M1054" s="181" t="str">
        <f t="shared" si="161"/>
        <v>-</v>
      </c>
      <c r="N1054" s="214" t="str">
        <f t="shared" si="162"/>
        <v>-</v>
      </c>
      <c r="O1054" s="220">
        <f t="shared" si="163"/>
        <v>0</v>
      </c>
      <c r="P1054" s="221">
        <f t="shared" si="164"/>
        <v>0</v>
      </c>
      <c r="Q1054" s="217" t="str">
        <f>IFERROR(VLOOKUP(B1054,'[4]Выполнение 1'!$B$7:$D$236,3,0),"-")</f>
        <v>-</v>
      </c>
      <c r="R1054" s="178" t="str">
        <f t="shared" si="165"/>
        <v>-</v>
      </c>
      <c r="S1054" s="177"/>
      <c r="T1054" s="184">
        <f t="shared" si="166"/>
        <v>0</v>
      </c>
      <c r="U1054" s="224">
        <v>1</v>
      </c>
      <c r="V1054" s="241">
        <v>666.4</v>
      </c>
      <c r="W1054" s="246">
        <v>1</v>
      </c>
      <c r="X1054" s="246">
        <v>666.4</v>
      </c>
      <c r="Y1054" s="247">
        <f t="shared" si="167"/>
        <v>0</v>
      </c>
      <c r="Z1054" s="247">
        <f t="shared" si="168"/>
        <v>0</v>
      </c>
      <c r="AA1054" s="227" t="str">
        <f>IFERROR(VLOOKUP(B1054,[5]Поставка!$B$3:$AA$2063,26,0),"-")</f>
        <v>-</v>
      </c>
      <c r="AB1054" s="229" t="str">
        <f>IFERROR(VLOOKUP(C1054,'[6]Приложение №1'!$C$7:$F$124,4,0),"-")</f>
        <v>-</v>
      </c>
    </row>
    <row r="1055" spans="1:28" s="208" customFormat="1" x14ac:dyDescent="0.25">
      <c r="A1055" s="204" t="s">
        <v>136</v>
      </c>
      <c r="B1055" s="205" t="s">
        <v>2713</v>
      </c>
      <c r="C1055" s="205" t="s">
        <v>2714</v>
      </c>
      <c r="D1055" s="204">
        <v>1</v>
      </c>
      <c r="E1055" s="206">
        <v>655.5</v>
      </c>
      <c r="F1055" s="206">
        <v>655.5</v>
      </c>
      <c r="G1055" s="173">
        <f>IFERROR(VLOOKUP(B1055,'[1]ВОМ КГ-3 СОЭКС'!$C$3:$K$2063,9,0),"-")</f>
        <v>0</v>
      </c>
      <c r="H1055" s="174">
        <f>IFERROR(VLOOKUP(B1055,'[1]ВОМ КГ-3 СОЭКС'!$C$3:$L$2063,10,0),"-")</f>
        <v>0</v>
      </c>
      <c r="I1055" s="175" t="str">
        <f>IFERROR(VLOOKUP(B1055,[2]Отгрузки!$B$313:$C$510,2,0),"-")</f>
        <v>-</v>
      </c>
      <c r="J1055" s="176" t="str">
        <f t="shared" si="169"/>
        <v>-</v>
      </c>
      <c r="K1055" s="179" t="str">
        <f>IFERROR(VLOOKUP(B1055,'[3]08.10.25'!$B$305:$C$502,2,0),"-")</f>
        <v>-</v>
      </c>
      <c r="L1055" s="180" t="str">
        <f t="shared" si="160"/>
        <v>-</v>
      </c>
      <c r="M1055" s="181" t="str">
        <f t="shared" si="161"/>
        <v>-</v>
      </c>
      <c r="N1055" s="214" t="str">
        <f t="shared" si="162"/>
        <v>-</v>
      </c>
      <c r="O1055" s="220">
        <f t="shared" si="163"/>
        <v>0</v>
      </c>
      <c r="P1055" s="221">
        <f t="shared" si="164"/>
        <v>0</v>
      </c>
      <c r="Q1055" s="217" t="str">
        <f>IFERROR(VLOOKUP(B1055,'[4]Выполнение 1'!$B$7:$D$236,3,0),"-")</f>
        <v>-</v>
      </c>
      <c r="R1055" s="178" t="str">
        <f t="shared" si="165"/>
        <v>-</v>
      </c>
      <c r="S1055" s="177"/>
      <c r="T1055" s="184">
        <f t="shared" si="166"/>
        <v>0</v>
      </c>
      <c r="U1055" s="224">
        <v>1</v>
      </c>
      <c r="V1055" s="241">
        <v>655.5</v>
      </c>
      <c r="W1055" s="246">
        <v>1</v>
      </c>
      <c r="X1055" s="246">
        <v>655.5</v>
      </c>
      <c r="Y1055" s="247">
        <f t="shared" si="167"/>
        <v>0</v>
      </c>
      <c r="Z1055" s="247">
        <f t="shared" si="168"/>
        <v>0</v>
      </c>
      <c r="AA1055" s="227" t="str">
        <f>IFERROR(VLOOKUP(B1055,[5]Поставка!$B$3:$AA$2063,26,0),"-")</f>
        <v>-</v>
      </c>
      <c r="AB1055" s="229" t="str">
        <f>IFERROR(VLOOKUP(C1055,'[6]Приложение №1'!$C$7:$F$124,4,0),"-")</f>
        <v>-</v>
      </c>
    </row>
    <row r="1056" spans="1:28" s="208" customFormat="1" x14ac:dyDescent="0.25">
      <c r="A1056" s="204" t="s">
        <v>139</v>
      </c>
      <c r="B1056" s="205" t="s">
        <v>2715</v>
      </c>
      <c r="C1056" s="205" t="s">
        <v>2716</v>
      </c>
      <c r="D1056" s="204">
        <v>1</v>
      </c>
      <c r="E1056" s="206">
        <v>663.5</v>
      </c>
      <c r="F1056" s="206">
        <v>663.5</v>
      </c>
      <c r="G1056" s="173">
        <f>IFERROR(VLOOKUP(B1056,'[1]ВОМ КГ-3 СОЭКС'!$C$3:$K$2063,9,0),"-")</f>
        <v>0</v>
      </c>
      <c r="H1056" s="174">
        <f>IFERROR(VLOOKUP(B1056,'[1]ВОМ КГ-3 СОЭКС'!$C$3:$L$2063,10,0),"-")</f>
        <v>0</v>
      </c>
      <c r="I1056" s="175" t="str">
        <f>IFERROR(VLOOKUP(B1056,[2]Отгрузки!$B$313:$C$510,2,0),"-")</f>
        <v>-</v>
      </c>
      <c r="J1056" s="176" t="str">
        <f t="shared" si="169"/>
        <v>-</v>
      </c>
      <c r="K1056" s="179" t="str">
        <f>IFERROR(VLOOKUP(B1056,'[3]08.10.25'!$B$305:$C$502,2,0),"-")</f>
        <v>-</v>
      </c>
      <c r="L1056" s="180" t="str">
        <f t="shared" si="160"/>
        <v>-</v>
      </c>
      <c r="M1056" s="181" t="str">
        <f t="shared" si="161"/>
        <v>-</v>
      </c>
      <c r="N1056" s="214" t="str">
        <f t="shared" si="162"/>
        <v>-</v>
      </c>
      <c r="O1056" s="220">
        <f t="shared" si="163"/>
        <v>0</v>
      </c>
      <c r="P1056" s="221">
        <f t="shared" si="164"/>
        <v>0</v>
      </c>
      <c r="Q1056" s="217" t="str">
        <f>IFERROR(VLOOKUP(B1056,'[4]Выполнение 1'!$B$7:$D$236,3,0),"-")</f>
        <v>-</v>
      </c>
      <c r="R1056" s="178" t="str">
        <f t="shared" si="165"/>
        <v>-</v>
      </c>
      <c r="S1056" s="177"/>
      <c r="T1056" s="184">
        <f t="shared" si="166"/>
        <v>0</v>
      </c>
      <c r="U1056" s="224">
        <v>1</v>
      </c>
      <c r="V1056" s="241">
        <v>663.5</v>
      </c>
      <c r="W1056" s="246">
        <v>1</v>
      </c>
      <c r="X1056" s="246">
        <v>663.5</v>
      </c>
      <c r="Y1056" s="247">
        <f t="shared" si="167"/>
        <v>0</v>
      </c>
      <c r="Z1056" s="247">
        <f t="shared" si="168"/>
        <v>0</v>
      </c>
      <c r="AA1056" s="227" t="str">
        <f>IFERROR(VLOOKUP(B1056,[5]Поставка!$B$3:$AA$2063,26,0),"-")</f>
        <v>-</v>
      </c>
      <c r="AB1056" s="229" t="str">
        <f>IFERROR(VLOOKUP(C1056,'[6]Приложение №1'!$C$7:$F$124,4,0),"-")</f>
        <v>-</v>
      </c>
    </row>
    <row r="1057" spans="1:28" s="208" customFormat="1" x14ac:dyDescent="0.25">
      <c r="A1057" s="204" t="s">
        <v>142</v>
      </c>
      <c r="B1057" s="205" t="s">
        <v>2717</v>
      </c>
      <c r="C1057" s="205" t="s">
        <v>2718</v>
      </c>
      <c r="D1057" s="204">
        <v>1</v>
      </c>
      <c r="E1057" s="206">
        <v>668</v>
      </c>
      <c r="F1057" s="206">
        <v>668</v>
      </c>
      <c r="G1057" s="173">
        <f>IFERROR(VLOOKUP(B1057,'[1]ВОМ КГ-3 СОЭКС'!$C$3:$K$2063,9,0),"-")</f>
        <v>0</v>
      </c>
      <c r="H1057" s="174">
        <f>IFERROR(VLOOKUP(B1057,'[1]ВОМ КГ-3 СОЭКС'!$C$3:$L$2063,10,0),"-")</f>
        <v>0</v>
      </c>
      <c r="I1057" s="175" t="str">
        <f>IFERROR(VLOOKUP(B1057,[2]Отгрузки!$B$313:$C$510,2,0),"-")</f>
        <v>-</v>
      </c>
      <c r="J1057" s="176" t="str">
        <f t="shared" si="169"/>
        <v>-</v>
      </c>
      <c r="K1057" s="179" t="str">
        <f>IFERROR(VLOOKUP(B1057,'[3]08.10.25'!$B$305:$C$502,2,0),"-")</f>
        <v>-</v>
      </c>
      <c r="L1057" s="180" t="str">
        <f t="shared" si="160"/>
        <v>-</v>
      </c>
      <c r="M1057" s="181" t="str">
        <f t="shared" si="161"/>
        <v>-</v>
      </c>
      <c r="N1057" s="214" t="str">
        <f t="shared" si="162"/>
        <v>-</v>
      </c>
      <c r="O1057" s="220">
        <f t="shared" si="163"/>
        <v>0</v>
      </c>
      <c r="P1057" s="221">
        <f t="shared" si="164"/>
        <v>0</v>
      </c>
      <c r="Q1057" s="217" t="str">
        <f>IFERROR(VLOOKUP(B1057,'[4]Выполнение 1'!$B$7:$D$236,3,0),"-")</f>
        <v>-</v>
      </c>
      <c r="R1057" s="178" t="str">
        <f t="shared" si="165"/>
        <v>-</v>
      </c>
      <c r="S1057" s="177"/>
      <c r="T1057" s="184">
        <f t="shared" si="166"/>
        <v>0</v>
      </c>
      <c r="U1057" s="224">
        <v>1</v>
      </c>
      <c r="V1057" s="241">
        <v>668</v>
      </c>
      <c r="W1057" s="246">
        <v>1</v>
      </c>
      <c r="X1057" s="246">
        <v>668</v>
      </c>
      <c r="Y1057" s="247">
        <f t="shared" si="167"/>
        <v>0</v>
      </c>
      <c r="Z1057" s="247">
        <f t="shared" si="168"/>
        <v>0</v>
      </c>
      <c r="AA1057" s="227" t="str">
        <f>IFERROR(VLOOKUP(B1057,[5]Поставка!$B$3:$AA$2063,26,0),"-")</f>
        <v>-</v>
      </c>
      <c r="AB1057" s="229" t="str">
        <f>IFERROR(VLOOKUP(C1057,'[6]Приложение №1'!$C$7:$F$124,4,0),"-")</f>
        <v>-</v>
      </c>
    </row>
    <row r="1058" spans="1:28" s="208" customFormat="1" x14ac:dyDescent="0.25">
      <c r="A1058" s="204" t="s">
        <v>145</v>
      </c>
      <c r="B1058" s="205" t="s">
        <v>2719</v>
      </c>
      <c r="C1058" s="205" t="s">
        <v>2720</v>
      </c>
      <c r="D1058" s="204">
        <v>1</v>
      </c>
      <c r="E1058" s="206">
        <v>678.4</v>
      </c>
      <c r="F1058" s="206">
        <v>678.4</v>
      </c>
      <c r="G1058" s="173">
        <f>IFERROR(VLOOKUP(B1058,'[1]ВОМ КГ-3 СОЭКС'!$C$3:$K$2063,9,0),"-")</f>
        <v>0</v>
      </c>
      <c r="H1058" s="174">
        <f>IFERROR(VLOOKUP(B1058,'[1]ВОМ КГ-3 СОЭКС'!$C$3:$L$2063,10,0),"-")</f>
        <v>0</v>
      </c>
      <c r="I1058" s="175" t="str">
        <f>IFERROR(VLOOKUP(B1058,[2]Отгрузки!$B$313:$C$510,2,0),"-")</f>
        <v>-</v>
      </c>
      <c r="J1058" s="176" t="str">
        <f t="shared" si="169"/>
        <v>-</v>
      </c>
      <c r="K1058" s="179" t="str">
        <f>IFERROR(VLOOKUP(B1058,'[3]08.10.25'!$B$305:$C$502,2,0),"-")</f>
        <v>-</v>
      </c>
      <c r="L1058" s="180" t="str">
        <f t="shared" si="160"/>
        <v>-</v>
      </c>
      <c r="M1058" s="181" t="str">
        <f t="shared" si="161"/>
        <v>-</v>
      </c>
      <c r="N1058" s="214" t="str">
        <f t="shared" si="162"/>
        <v>-</v>
      </c>
      <c r="O1058" s="220">
        <f t="shared" si="163"/>
        <v>0</v>
      </c>
      <c r="P1058" s="221">
        <f t="shared" si="164"/>
        <v>0</v>
      </c>
      <c r="Q1058" s="217" t="str">
        <f>IFERROR(VLOOKUP(B1058,'[4]Выполнение 1'!$B$7:$D$236,3,0),"-")</f>
        <v>-</v>
      </c>
      <c r="R1058" s="178" t="str">
        <f t="shared" si="165"/>
        <v>-</v>
      </c>
      <c r="S1058" s="177"/>
      <c r="T1058" s="184">
        <f t="shared" si="166"/>
        <v>0</v>
      </c>
      <c r="U1058" s="224">
        <v>1</v>
      </c>
      <c r="V1058" s="241">
        <v>678.4</v>
      </c>
      <c r="W1058" s="246">
        <v>1</v>
      </c>
      <c r="X1058" s="246">
        <v>678.4</v>
      </c>
      <c r="Y1058" s="247">
        <f t="shared" si="167"/>
        <v>0</v>
      </c>
      <c r="Z1058" s="247">
        <f t="shared" si="168"/>
        <v>0</v>
      </c>
      <c r="AA1058" s="227" t="str">
        <f>IFERROR(VLOOKUP(B1058,[5]Поставка!$B$3:$AA$2063,26,0),"-")</f>
        <v>-</v>
      </c>
      <c r="AB1058" s="229" t="str">
        <f>IFERROR(VLOOKUP(C1058,'[6]Приложение №1'!$C$7:$F$124,4,0),"-")</f>
        <v>-</v>
      </c>
    </row>
    <row r="1059" spans="1:28" s="208" customFormat="1" x14ac:dyDescent="0.25">
      <c r="A1059" s="204" t="s">
        <v>148</v>
      </c>
      <c r="B1059" s="205" t="s">
        <v>2721</v>
      </c>
      <c r="C1059" s="205" t="s">
        <v>2722</v>
      </c>
      <c r="D1059" s="204">
        <v>2</v>
      </c>
      <c r="E1059" s="206">
        <v>658.3</v>
      </c>
      <c r="F1059" s="206">
        <v>1316.6</v>
      </c>
      <c r="G1059" s="173">
        <f>IFERROR(VLOOKUP(B1059,'[1]ВОМ КГ-3 СОЭКС'!$C$3:$K$2063,9,0),"-")</f>
        <v>0</v>
      </c>
      <c r="H1059" s="174">
        <f>IFERROR(VLOOKUP(B1059,'[1]ВОМ КГ-3 СОЭКС'!$C$3:$L$2063,10,0),"-")</f>
        <v>0</v>
      </c>
      <c r="I1059" s="175" t="str">
        <f>IFERROR(VLOOKUP(B1059,[2]Отгрузки!$B$313:$C$510,2,0),"-")</f>
        <v>-</v>
      </c>
      <c r="J1059" s="176" t="str">
        <f t="shared" si="169"/>
        <v>-</v>
      </c>
      <c r="K1059" s="179" t="str">
        <f>IFERROR(VLOOKUP(B1059,'[3]08.10.25'!$B$305:$C$502,2,0),"-")</f>
        <v>-</v>
      </c>
      <c r="L1059" s="180" t="str">
        <f t="shared" si="160"/>
        <v>-</v>
      </c>
      <c r="M1059" s="181" t="str">
        <f t="shared" si="161"/>
        <v>-</v>
      </c>
      <c r="N1059" s="214" t="str">
        <f t="shared" si="162"/>
        <v>-</v>
      </c>
      <c r="O1059" s="220">
        <f t="shared" si="163"/>
        <v>0</v>
      </c>
      <c r="P1059" s="221">
        <f t="shared" si="164"/>
        <v>0</v>
      </c>
      <c r="Q1059" s="217" t="str">
        <f>IFERROR(VLOOKUP(B1059,'[4]Выполнение 1'!$B$7:$D$236,3,0),"-")</f>
        <v>-</v>
      </c>
      <c r="R1059" s="178" t="str">
        <f t="shared" si="165"/>
        <v>-</v>
      </c>
      <c r="S1059" s="177"/>
      <c r="T1059" s="184">
        <f t="shared" si="166"/>
        <v>0</v>
      </c>
      <c r="U1059" s="224">
        <v>2</v>
      </c>
      <c r="V1059" s="241">
        <v>1316.6</v>
      </c>
      <c r="W1059" s="246">
        <v>2</v>
      </c>
      <c r="X1059" s="246">
        <v>1316.6</v>
      </c>
      <c r="Y1059" s="247">
        <f t="shared" si="167"/>
        <v>0</v>
      </c>
      <c r="Z1059" s="247">
        <f t="shared" si="168"/>
        <v>0</v>
      </c>
      <c r="AA1059" s="227" t="str">
        <f>IFERROR(VLOOKUP(B1059,[5]Поставка!$B$3:$AA$2063,26,0),"-")</f>
        <v>-</v>
      </c>
      <c r="AB1059" s="229" t="str">
        <f>IFERROR(VLOOKUP(C1059,'[6]Приложение №1'!$C$7:$F$124,4,0),"-")</f>
        <v>-</v>
      </c>
    </row>
    <row r="1060" spans="1:28" s="208" customFormat="1" x14ac:dyDescent="0.25">
      <c r="A1060" s="204" t="s">
        <v>151</v>
      </c>
      <c r="B1060" s="205" t="s">
        <v>2723</v>
      </c>
      <c r="C1060" s="205" t="s">
        <v>2724</v>
      </c>
      <c r="D1060" s="204">
        <v>2</v>
      </c>
      <c r="E1060" s="206">
        <v>670.6</v>
      </c>
      <c r="F1060" s="206">
        <v>1341.2</v>
      </c>
      <c r="G1060" s="173">
        <f>IFERROR(VLOOKUP(B1060,'[1]ВОМ КГ-3 СОЭКС'!$C$3:$K$2063,9,0),"-")</f>
        <v>0</v>
      </c>
      <c r="H1060" s="174">
        <f>IFERROR(VLOOKUP(B1060,'[1]ВОМ КГ-3 СОЭКС'!$C$3:$L$2063,10,0),"-")</f>
        <v>0</v>
      </c>
      <c r="I1060" s="175" t="str">
        <f>IFERROR(VLOOKUP(B1060,[2]Отгрузки!$B$313:$C$510,2,0),"-")</f>
        <v>-</v>
      </c>
      <c r="J1060" s="176" t="str">
        <f t="shared" si="169"/>
        <v>-</v>
      </c>
      <c r="K1060" s="179" t="str">
        <f>IFERROR(VLOOKUP(B1060,'[3]08.10.25'!$B$305:$C$502,2,0),"-")</f>
        <v>-</v>
      </c>
      <c r="L1060" s="180" t="str">
        <f t="shared" si="160"/>
        <v>-</v>
      </c>
      <c r="M1060" s="181" t="str">
        <f t="shared" si="161"/>
        <v>-</v>
      </c>
      <c r="N1060" s="214" t="str">
        <f t="shared" si="162"/>
        <v>-</v>
      </c>
      <c r="O1060" s="220">
        <f t="shared" si="163"/>
        <v>0</v>
      </c>
      <c r="P1060" s="221">
        <f t="shared" si="164"/>
        <v>0</v>
      </c>
      <c r="Q1060" s="217" t="str">
        <f>IFERROR(VLOOKUP(B1060,'[4]Выполнение 1'!$B$7:$D$236,3,0),"-")</f>
        <v>-</v>
      </c>
      <c r="R1060" s="178" t="str">
        <f t="shared" si="165"/>
        <v>-</v>
      </c>
      <c r="S1060" s="177"/>
      <c r="T1060" s="184">
        <f t="shared" si="166"/>
        <v>0</v>
      </c>
      <c r="U1060" s="224">
        <v>2</v>
      </c>
      <c r="V1060" s="241">
        <v>1341.2</v>
      </c>
      <c r="W1060" s="246">
        <v>2</v>
      </c>
      <c r="X1060" s="246">
        <v>1341.2</v>
      </c>
      <c r="Y1060" s="247">
        <f t="shared" si="167"/>
        <v>0</v>
      </c>
      <c r="Z1060" s="247">
        <f t="shared" si="168"/>
        <v>0</v>
      </c>
      <c r="AA1060" s="227" t="str">
        <f>IFERROR(VLOOKUP(B1060,[5]Поставка!$B$3:$AA$2063,26,0),"-")</f>
        <v>-</v>
      </c>
      <c r="AB1060" s="229" t="str">
        <f>IFERROR(VLOOKUP(C1060,'[6]Приложение №1'!$C$7:$F$124,4,0),"-")</f>
        <v>-</v>
      </c>
    </row>
    <row r="1061" spans="1:28" s="208" customFormat="1" x14ac:dyDescent="0.25">
      <c r="A1061" s="204" t="s">
        <v>154</v>
      </c>
      <c r="B1061" s="205" t="s">
        <v>2725</v>
      </c>
      <c r="C1061" s="205" t="s">
        <v>2726</v>
      </c>
      <c r="D1061" s="204">
        <v>4</v>
      </c>
      <c r="E1061" s="206">
        <v>645.79999999999995</v>
      </c>
      <c r="F1061" s="206">
        <v>2583.1999999999998</v>
      </c>
      <c r="G1061" s="173">
        <f>IFERROR(VLOOKUP(B1061,'[1]ВОМ КГ-3 СОЭКС'!$C$3:$K$2063,9,0),"-")</f>
        <v>0</v>
      </c>
      <c r="H1061" s="174">
        <f>IFERROR(VLOOKUP(B1061,'[1]ВОМ КГ-3 СОЭКС'!$C$3:$L$2063,10,0),"-")</f>
        <v>0</v>
      </c>
      <c r="I1061" s="175" t="str">
        <f>IFERROR(VLOOKUP(B1061,[2]Отгрузки!$B$313:$C$510,2,0),"-")</f>
        <v>-</v>
      </c>
      <c r="J1061" s="176" t="str">
        <f t="shared" si="169"/>
        <v>-</v>
      </c>
      <c r="K1061" s="179" t="str">
        <f>IFERROR(VLOOKUP(B1061,'[3]08.10.25'!$B$305:$C$502,2,0),"-")</f>
        <v>-</v>
      </c>
      <c r="L1061" s="180" t="str">
        <f t="shared" si="160"/>
        <v>-</v>
      </c>
      <c r="M1061" s="181" t="str">
        <f t="shared" si="161"/>
        <v>-</v>
      </c>
      <c r="N1061" s="214" t="str">
        <f t="shared" si="162"/>
        <v>-</v>
      </c>
      <c r="O1061" s="220">
        <f t="shared" si="163"/>
        <v>0</v>
      </c>
      <c r="P1061" s="221">
        <f t="shared" si="164"/>
        <v>0</v>
      </c>
      <c r="Q1061" s="217" t="str">
        <f>IFERROR(VLOOKUP(B1061,'[4]Выполнение 1'!$B$7:$D$236,3,0),"-")</f>
        <v>-</v>
      </c>
      <c r="R1061" s="178" t="str">
        <f t="shared" si="165"/>
        <v>-</v>
      </c>
      <c r="S1061" s="177"/>
      <c r="T1061" s="184">
        <f t="shared" si="166"/>
        <v>0</v>
      </c>
      <c r="U1061" s="224">
        <v>4</v>
      </c>
      <c r="V1061" s="241">
        <v>2583.1999999999998</v>
      </c>
      <c r="W1061" s="246">
        <v>4</v>
      </c>
      <c r="X1061" s="246">
        <v>2583.1999999999998</v>
      </c>
      <c r="Y1061" s="247">
        <f t="shared" si="167"/>
        <v>0</v>
      </c>
      <c r="Z1061" s="247">
        <f t="shared" si="168"/>
        <v>0</v>
      </c>
      <c r="AA1061" s="227" t="str">
        <f>IFERROR(VLOOKUP(B1061,[5]Поставка!$B$3:$AA$2063,26,0),"-")</f>
        <v>-</v>
      </c>
      <c r="AB1061" s="229" t="str">
        <f>IFERROR(VLOOKUP(C1061,'[6]Приложение №1'!$C$7:$F$124,4,0),"-")</f>
        <v>-</v>
      </c>
    </row>
    <row r="1062" spans="1:28" s="208" customFormat="1" x14ac:dyDescent="0.25">
      <c r="A1062" s="204" t="s">
        <v>157</v>
      </c>
      <c r="B1062" s="205" t="s">
        <v>2727</v>
      </c>
      <c r="C1062" s="205" t="s">
        <v>2728</v>
      </c>
      <c r="D1062" s="204">
        <v>1</v>
      </c>
      <c r="E1062" s="206">
        <v>645.79999999999995</v>
      </c>
      <c r="F1062" s="206">
        <v>645.79999999999995</v>
      </c>
      <c r="G1062" s="173">
        <f>IFERROR(VLOOKUP(B1062,'[1]ВОМ КГ-3 СОЭКС'!$C$3:$K$2063,9,0),"-")</f>
        <v>0</v>
      </c>
      <c r="H1062" s="174">
        <f>IFERROR(VLOOKUP(B1062,'[1]ВОМ КГ-3 СОЭКС'!$C$3:$L$2063,10,0),"-")</f>
        <v>0</v>
      </c>
      <c r="I1062" s="175" t="str">
        <f>IFERROR(VLOOKUP(B1062,[2]Отгрузки!$B$313:$C$510,2,0),"-")</f>
        <v>-</v>
      </c>
      <c r="J1062" s="176" t="str">
        <f t="shared" si="169"/>
        <v>-</v>
      </c>
      <c r="K1062" s="179" t="str">
        <f>IFERROR(VLOOKUP(B1062,'[3]08.10.25'!$B$305:$C$502,2,0),"-")</f>
        <v>-</v>
      </c>
      <c r="L1062" s="180" t="str">
        <f t="shared" si="160"/>
        <v>-</v>
      </c>
      <c r="M1062" s="181" t="str">
        <f t="shared" si="161"/>
        <v>-</v>
      </c>
      <c r="N1062" s="214" t="str">
        <f t="shared" si="162"/>
        <v>-</v>
      </c>
      <c r="O1062" s="220">
        <f t="shared" si="163"/>
        <v>0</v>
      </c>
      <c r="P1062" s="221">
        <f t="shared" si="164"/>
        <v>0</v>
      </c>
      <c r="Q1062" s="217" t="str">
        <f>IFERROR(VLOOKUP(B1062,'[4]Выполнение 1'!$B$7:$D$236,3,0),"-")</f>
        <v>-</v>
      </c>
      <c r="R1062" s="178" t="str">
        <f t="shared" si="165"/>
        <v>-</v>
      </c>
      <c r="S1062" s="177"/>
      <c r="T1062" s="184">
        <f t="shared" si="166"/>
        <v>0</v>
      </c>
      <c r="U1062" s="224">
        <v>1</v>
      </c>
      <c r="V1062" s="241">
        <v>645.79999999999995</v>
      </c>
      <c r="W1062" s="246">
        <v>1</v>
      </c>
      <c r="X1062" s="246">
        <v>645.79999999999995</v>
      </c>
      <c r="Y1062" s="247">
        <f t="shared" si="167"/>
        <v>0</v>
      </c>
      <c r="Z1062" s="247">
        <f t="shared" si="168"/>
        <v>0</v>
      </c>
      <c r="AA1062" s="227" t="str">
        <f>IFERROR(VLOOKUP(B1062,[5]Поставка!$B$3:$AA$2063,26,0),"-")</f>
        <v>-</v>
      </c>
      <c r="AB1062" s="229" t="str">
        <f>IFERROR(VLOOKUP(C1062,'[6]Приложение №1'!$C$7:$F$124,4,0),"-")</f>
        <v>-</v>
      </c>
    </row>
    <row r="1063" spans="1:28" s="208" customFormat="1" x14ac:dyDescent="0.25">
      <c r="A1063" s="204" t="s">
        <v>160</v>
      </c>
      <c r="B1063" s="205" t="s">
        <v>2729</v>
      </c>
      <c r="C1063" s="205" t="s">
        <v>2730</v>
      </c>
      <c r="D1063" s="204">
        <v>1</v>
      </c>
      <c r="E1063" s="206">
        <v>658.1</v>
      </c>
      <c r="F1063" s="206">
        <v>658.1</v>
      </c>
      <c r="G1063" s="173">
        <f>IFERROR(VLOOKUP(B1063,'[1]ВОМ КГ-3 СОЭКС'!$C$3:$K$2063,9,0),"-")</f>
        <v>0</v>
      </c>
      <c r="H1063" s="174">
        <f>IFERROR(VLOOKUP(B1063,'[1]ВОМ КГ-3 СОЭКС'!$C$3:$L$2063,10,0),"-")</f>
        <v>0</v>
      </c>
      <c r="I1063" s="175" t="str">
        <f>IFERROR(VLOOKUP(B1063,[2]Отгрузки!$B$313:$C$510,2,0),"-")</f>
        <v>-</v>
      </c>
      <c r="J1063" s="176" t="str">
        <f t="shared" si="169"/>
        <v>-</v>
      </c>
      <c r="K1063" s="179" t="str">
        <f>IFERROR(VLOOKUP(B1063,'[3]08.10.25'!$B$305:$C$502,2,0),"-")</f>
        <v>-</v>
      </c>
      <c r="L1063" s="180" t="str">
        <f t="shared" si="160"/>
        <v>-</v>
      </c>
      <c r="M1063" s="181" t="str">
        <f t="shared" si="161"/>
        <v>-</v>
      </c>
      <c r="N1063" s="214" t="str">
        <f t="shared" si="162"/>
        <v>-</v>
      </c>
      <c r="O1063" s="220">
        <f t="shared" si="163"/>
        <v>0</v>
      </c>
      <c r="P1063" s="221">
        <f t="shared" si="164"/>
        <v>0</v>
      </c>
      <c r="Q1063" s="217" t="str">
        <f>IFERROR(VLOOKUP(B1063,'[4]Выполнение 1'!$B$7:$D$236,3,0),"-")</f>
        <v>-</v>
      </c>
      <c r="R1063" s="178" t="str">
        <f t="shared" si="165"/>
        <v>-</v>
      </c>
      <c r="S1063" s="177"/>
      <c r="T1063" s="184">
        <f t="shared" si="166"/>
        <v>0</v>
      </c>
      <c r="U1063" s="224">
        <v>1</v>
      </c>
      <c r="V1063" s="241">
        <v>658.1</v>
      </c>
      <c r="W1063" s="246">
        <v>1</v>
      </c>
      <c r="X1063" s="246">
        <v>658.1</v>
      </c>
      <c r="Y1063" s="247">
        <f t="shared" si="167"/>
        <v>0</v>
      </c>
      <c r="Z1063" s="247">
        <f t="shared" si="168"/>
        <v>0</v>
      </c>
      <c r="AA1063" s="227" t="str">
        <f>IFERROR(VLOOKUP(B1063,[5]Поставка!$B$3:$AA$2063,26,0),"-")</f>
        <v>-</v>
      </c>
      <c r="AB1063" s="229" t="str">
        <f>IFERROR(VLOOKUP(C1063,'[6]Приложение №1'!$C$7:$F$124,4,0),"-")</f>
        <v>-</v>
      </c>
    </row>
    <row r="1064" spans="1:28" s="208" customFormat="1" x14ac:dyDescent="0.25">
      <c r="A1064" s="204" t="s">
        <v>163</v>
      </c>
      <c r="B1064" s="205" t="s">
        <v>2731</v>
      </c>
      <c r="C1064" s="205" t="s">
        <v>2732</v>
      </c>
      <c r="D1064" s="204">
        <v>2</v>
      </c>
      <c r="E1064" s="206">
        <v>645.79999999999995</v>
      </c>
      <c r="F1064" s="206">
        <v>1291.5999999999999</v>
      </c>
      <c r="G1064" s="173">
        <f>IFERROR(VLOOKUP(B1064,'[1]ВОМ КГ-3 СОЭКС'!$C$3:$K$2063,9,0),"-")</f>
        <v>0</v>
      </c>
      <c r="H1064" s="174">
        <f>IFERROR(VLOOKUP(B1064,'[1]ВОМ КГ-3 СОЭКС'!$C$3:$L$2063,10,0),"-")</f>
        <v>0</v>
      </c>
      <c r="I1064" s="175" t="str">
        <f>IFERROR(VLOOKUP(B1064,[2]Отгрузки!$B$313:$C$510,2,0),"-")</f>
        <v>-</v>
      </c>
      <c r="J1064" s="176" t="str">
        <f t="shared" si="169"/>
        <v>-</v>
      </c>
      <c r="K1064" s="179" t="str">
        <f>IFERROR(VLOOKUP(B1064,'[3]08.10.25'!$B$305:$C$502,2,0),"-")</f>
        <v>-</v>
      </c>
      <c r="L1064" s="180" t="str">
        <f t="shared" si="160"/>
        <v>-</v>
      </c>
      <c r="M1064" s="181" t="str">
        <f t="shared" si="161"/>
        <v>-</v>
      </c>
      <c r="N1064" s="214" t="str">
        <f t="shared" si="162"/>
        <v>-</v>
      </c>
      <c r="O1064" s="220">
        <f t="shared" si="163"/>
        <v>0</v>
      </c>
      <c r="P1064" s="221">
        <f t="shared" si="164"/>
        <v>0</v>
      </c>
      <c r="Q1064" s="217" t="str">
        <f>IFERROR(VLOOKUP(B1064,'[4]Выполнение 1'!$B$7:$D$236,3,0),"-")</f>
        <v>-</v>
      </c>
      <c r="R1064" s="178" t="str">
        <f t="shared" si="165"/>
        <v>-</v>
      </c>
      <c r="S1064" s="177"/>
      <c r="T1064" s="184">
        <f t="shared" si="166"/>
        <v>0</v>
      </c>
      <c r="U1064" s="224">
        <v>2</v>
      </c>
      <c r="V1064" s="241">
        <v>1291.5999999999999</v>
      </c>
      <c r="W1064" s="246">
        <v>2</v>
      </c>
      <c r="X1064" s="246">
        <v>1291.5999999999999</v>
      </c>
      <c r="Y1064" s="247">
        <f t="shared" si="167"/>
        <v>0</v>
      </c>
      <c r="Z1064" s="247">
        <f t="shared" si="168"/>
        <v>0</v>
      </c>
      <c r="AA1064" s="227" t="str">
        <f>IFERROR(VLOOKUP(B1064,[5]Поставка!$B$3:$AA$2063,26,0),"-")</f>
        <v>-</v>
      </c>
      <c r="AB1064" s="229" t="str">
        <f>IFERROR(VLOOKUP(C1064,'[6]Приложение №1'!$C$7:$F$124,4,0),"-")</f>
        <v>-</v>
      </c>
    </row>
    <row r="1065" spans="1:28" s="208" customFormat="1" x14ac:dyDescent="0.25">
      <c r="A1065" s="204" t="s">
        <v>166</v>
      </c>
      <c r="B1065" s="205" t="s">
        <v>2733</v>
      </c>
      <c r="C1065" s="205" t="s">
        <v>2734</v>
      </c>
      <c r="D1065" s="204">
        <v>1</v>
      </c>
      <c r="E1065" s="206">
        <v>647.20000000000005</v>
      </c>
      <c r="F1065" s="206">
        <v>647.20000000000005</v>
      </c>
      <c r="G1065" s="173">
        <f>IFERROR(VLOOKUP(B1065,'[1]ВОМ КГ-3 СОЭКС'!$C$3:$K$2063,9,0),"-")</f>
        <v>0</v>
      </c>
      <c r="H1065" s="174">
        <f>IFERROR(VLOOKUP(B1065,'[1]ВОМ КГ-3 СОЭКС'!$C$3:$L$2063,10,0),"-")</f>
        <v>0</v>
      </c>
      <c r="I1065" s="175" t="str">
        <f>IFERROR(VLOOKUP(B1065,[2]Отгрузки!$B$313:$C$510,2,0),"-")</f>
        <v>-</v>
      </c>
      <c r="J1065" s="176" t="str">
        <f t="shared" si="169"/>
        <v>-</v>
      </c>
      <c r="K1065" s="179" t="str">
        <f>IFERROR(VLOOKUP(B1065,'[3]08.10.25'!$B$305:$C$502,2,0),"-")</f>
        <v>-</v>
      </c>
      <c r="L1065" s="180" t="str">
        <f t="shared" si="160"/>
        <v>-</v>
      </c>
      <c r="M1065" s="181" t="str">
        <f t="shared" si="161"/>
        <v>-</v>
      </c>
      <c r="N1065" s="214" t="str">
        <f t="shared" si="162"/>
        <v>-</v>
      </c>
      <c r="O1065" s="220">
        <f t="shared" si="163"/>
        <v>0</v>
      </c>
      <c r="P1065" s="221">
        <f t="shared" si="164"/>
        <v>0</v>
      </c>
      <c r="Q1065" s="217" t="str">
        <f>IFERROR(VLOOKUP(B1065,'[4]Выполнение 1'!$B$7:$D$236,3,0),"-")</f>
        <v>-</v>
      </c>
      <c r="R1065" s="178" t="str">
        <f t="shared" si="165"/>
        <v>-</v>
      </c>
      <c r="S1065" s="177"/>
      <c r="T1065" s="184">
        <f t="shared" si="166"/>
        <v>0</v>
      </c>
      <c r="U1065" s="224">
        <v>1</v>
      </c>
      <c r="V1065" s="241">
        <v>647.20000000000005</v>
      </c>
      <c r="W1065" s="246">
        <v>1</v>
      </c>
      <c r="X1065" s="246">
        <v>647.20000000000005</v>
      </c>
      <c r="Y1065" s="247">
        <f t="shared" si="167"/>
        <v>0</v>
      </c>
      <c r="Z1065" s="247">
        <f t="shared" si="168"/>
        <v>0</v>
      </c>
      <c r="AA1065" s="227" t="str">
        <f>IFERROR(VLOOKUP(B1065,[5]Поставка!$B$3:$AA$2063,26,0),"-")</f>
        <v>-</v>
      </c>
      <c r="AB1065" s="229" t="str">
        <f>IFERROR(VLOOKUP(C1065,'[6]Приложение №1'!$C$7:$F$124,4,0),"-")</f>
        <v>-</v>
      </c>
    </row>
    <row r="1066" spans="1:28" s="208" customFormat="1" x14ac:dyDescent="0.25">
      <c r="A1066" s="204" t="s">
        <v>169</v>
      </c>
      <c r="B1066" s="205" t="s">
        <v>2735</v>
      </c>
      <c r="C1066" s="205" t="s">
        <v>2736</v>
      </c>
      <c r="D1066" s="204">
        <v>1</v>
      </c>
      <c r="E1066" s="206">
        <v>659.5</v>
      </c>
      <c r="F1066" s="206">
        <v>659.5</v>
      </c>
      <c r="G1066" s="173">
        <f>IFERROR(VLOOKUP(B1066,'[1]ВОМ КГ-3 СОЭКС'!$C$3:$K$2063,9,0),"-")</f>
        <v>0</v>
      </c>
      <c r="H1066" s="174">
        <f>IFERROR(VLOOKUP(B1066,'[1]ВОМ КГ-3 СОЭКС'!$C$3:$L$2063,10,0),"-")</f>
        <v>0</v>
      </c>
      <c r="I1066" s="175" t="str">
        <f>IFERROR(VLOOKUP(B1066,[2]Отгрузки!$B$313:$C$510,2,0),"-")</f>
        <v>-</v>
      </c>
      <c r="J1066" s="176" t="str">
        <f t="shared" si="169"/>
        <v>-</v>
      </c>
      <c r="K1066" s="179" t="str">
        <f>IFERROR(VLOOKUP(B1066,'[3]08.10.25'!$B$305:$C$502,2,0),"-")</f>
        <v>-</v>
      </c>
      <c r="L1066" s="180" t="str">
        <f t="shared" si="160"/>
        <v>-</v>
      </c>
      <c r="M1066" s="181" t="str">
        <f t="shared" si="161"/>
        <v>-</v>
      </c>
      <c r="N1066" s="214" t="str">
        <f t="shared" si="162"/>
        <v>-</v>
      </c>
      <c r="O1066" s="220">
        <f t="shared" si="163"/>
        <v>0</v>
      </c>
      <c r="P1066" s="221">
        <f t="shared" si="164"/>
        <v>0</v>
      </c>
      <c r="Q1066" s="217" t="str">
        <f>IFERROR(VLOOKUP(B1066,'[4]Выполнение 1'!$B$7:$D$236,3,0),"-")</f>
        <v>-</v>
      </c>
      <c r="R1066" s="178" t="str">
        <f t="shared" si="165"/>
        <v>-</v>
      </c>
      <c r="S1066" s="177"/>
      <c r="T1066" s="184">
        <f t="shared" si="166"/>
        <v>0</v>
      </c>
      <c r="U1066" s="224">
        <v>1</v>
      </c>
      <c r="V1066" s="241">
        <v>659.5</v>
      </c>
      <c r="W1066" s="246">
        <v>1</v>
      </c>
      <c r="X1066" s="246">
        <v>659.5</v>
      </c>
      <c r="Y1066" s="247">
        <f t="shared" si="167"/>
        <v>0</v>
      </c>
      <c r="Z1066" s="247">
        <f t="shared" si="168"/>
        <v>0</v>
      </c>
      <c r="AA1066" s="227" t="str">
        <f>IFERROR(VLOOKUP(B1066,[5]Поставка!$B$3:$AA$2063,26,0),"-")</f>
        <v>-</v>
      </c>
      <c r="AB1066" s="229" t="str">
        <f>IFERROR(VLOOKUP(C1066,'[6]Приложение №1'!$C$7:$F$124,4,0),"-")</f>
        <v>-</v>
      </c>
    </row>
    <row r="1067" spans="1:28" s="208" customFormat="1" x14ac:dyDescent="0.25">
      <c r="A1067" s="204" t="s">
        <v>172</v>
      </c>
      <c r="B1067" s="205" t="s">
        <v>2737</v>
      </c>
      <c r="C1067" s="205" t="s">
        <v>2738</v>
      </c>
      <c r="D1067" s="204">
        <v>2</v>
      </c>
      <c r="E1067" s="206">
        <v>658.3</v>
      </c>
      <c r="F1067" s="206">
        <v>1316.6</v>
      </c>
      <c r="G1067" s="173">
        <f>IFERROR(VLOOKUP(B1067,'[1]ВОМ КГ-3 СОЭКС'!$C$3:$K$2063,9,0),"-")</f>
        <v>0</v>
      </c>
      <c r="H1067" s="174">
        <f>IFERROR(VLOOKUP(B1067,'[1]ВОМ КГ-3 СОЭКС'!$C$3:$L$2063,10,0),"-")</f>
        <v>0</v>
      </c>
      <c r="I1067" s="175" t="str">
        <f>IFERROR(VLOOKUP(B1067,[2]Отгрузки!$B$313:$C$510,2,0),"-")</f>
        <v>-</v>
      </c>
      <c r="J1067" s="176" t="str">
        <f t="shared" si="169"/>
        <v>-</v>
      </c>
      <c r="K1067" s="179" t="str">
        <f>IFERROR(VLOOKUP(B1067,'[3]08.10.25'!$B$305:$C$502,2,0),"-")</f>
        <v>-</v>
      </c>
      <c r="L1067" s="180" t="str">
        <f t="shared" si="160"/>
        <v>-</v>
      </c>
      <c r="M1067" s="181" t="str">
        <f t="shared" si="161"/>
        <v>-</v>
      </c>
      <c r="N1067" s="214" t="str">
        <f t="shared" si="162"/>
        <v>-</v>
      </c>
      <c r="O1067" s="220">
        <f t="shared" si="163"/>
        <v>0</v>
      </c>
      <c r="P1067" s="221">
        <f t="shared" si="164"/>
        <v>0</v>
      </c>
      <c r="Q1067" s="217" t="str">
        <f>IFERROR(VLOOKUP(B1067,'[4]Выполнение 1'!$B$7:$D$236,3,0),"-")</f>
        <v>-</v>
      </c>
      <c r="R1067" s="178" t="str">
        <f t="shared" si="165"/>
        <v>-</v>
      </c>
      <c r="S1067" s="177"/>
      <c r="T1067" s="184">
        <f t="shared" si="166"/>
        <v>0</v>
      </c>
      <c r="U1067" s="224">
        <v>2</v>
      </c>
      <c r="V1067" s="241">
        <v>1316.6</v>
      </c>
      <c r="W1067" s="246">
        <v>2</v>
      </c>
      <c r="X1067" s="246">
        <v>1316.6</v>
      </c>
      <c r="Y1067" s="247">
        <f t="shared" si="167"/>
        <v>0</v>
      </c>
      <c r="Z1067" s="247">
        <f t="shared" si="168"/>
        <v>0</v>
      </c>
      <c r="AA1067" s="227" t="str">
        <f>IFERROR(VLOOKUP(B1067,[5]Поставка!$B$3:$AA$2063,26,0),"-")</f>
        <v>-</v>
      </c>
      <c r="AB1067" s="229" t="str">
        <f>IFERROR(VLOOKUP(C1067,'[6]Приложение №1'!$C$7:$F$124,4,0),"-")</f>
        <v>-</v>
      </c>
    </row>
    <row r="1068" spans="1:28" s="208" customFormat="1" x14ac:dyDescent="0.25">
      <c r="A1068" s="204" t="s">
        <v>175</v>
      </c>
      <c r="B1068" s="205" t="s">
        <v>2739</v>
      </c>
      <c r="C1068" s="205" t="s">
        <v>2740</v>
      </c>
      <c r="D1068" s="204">
        <v>1</v>
      </c>
      <c r="E1068" s="206">
        <v>658.3</v>
      </c>
      <c r="F1068" s="206">
        <v>658.3</v>
      </c>
      <c r="G1068" s="173">
        <f>IFERROR(VLOOKUP(B1068,'[1]ВОМ КГ-3 СОЭКС'!$C$3:$K$2063,9,0),"-")</f>
        <v>0</v>
      </c>
      <c r="H1068" s="174">
        <f>IFERROR(VLOOKUP(B1068,'[1]ВОМ КГ-3 СОЭКС'!$C$3:$L$2063,10,0),"-")</f>
        <v>0</v>
      </c>
      <c r="I1068" s="175" t="str">
        <f>IFERROR(VLOOKUP(B1068,[2]Отгрузки!$B$313:$C$510,2,0),"-")</f>
        <v>-</v>
      </c>
      <c r="J1068" s="176" t="str">
        <f t="shared" si="169"/>
        <v>-</v>
      </c>
      <c r="K1068" s="179" t="str">
        <f>IFERROR(VLOOKUP(B1068,'[3]08.10.25'!$B$305:$C$502,2,0),"-")</f>
        <v>-</v>
      </c>
      <c r="L1068" s="180" t="str">
        <f t="shared" si="160"/>
        <v>-</v>
      </c>
      <c r="M1068" s="181" t="str">
        <f t="shared" si="161"/>
        <v>-</v>
      </c>
      <c r="N1068" s="214" t="str">
        <f t="shared" si="162"/>
        <v>-</v>
      </c>
      <c r="O1068" s="220">
        <f t="shared" si="163"/>
        <v>0</v>
      </c>
      <c r="P1068" s="221">
        <f t="shared" si="164"/>
        <v>0</v>
      </c>
      <c r="Q1068" s="217" t="str">
        <f>IFERROR(VLOOKUP(B1068,'[4]Выполнение 1'!$B$7:$D$236,3,0),"-")</f>
        <v>-</v>
      </c>
      <c r="R1068" s="178" t="str">
        <f t="shared" si="165"/>
        <v>-</v>
      </c>
      <c r="S1068" s="177"/>
      <c r="T1068" s="184">
        <f t="shared" si="166"/>
        <v>0</v>
      </c>
      <c r="U1068" s="224">
        <v>1</v>
      </c>
      <c r="V1068" s="241">
        <v>658.3</v>
      </c>
      <c r="W1068" s="246">
        <v>1</v>
      </c>
      <c r="X1068" s="246">
        <v>658.3</v>
      </c>
      <c r="Y1068" s="247">
        <f t="shared" si="167"/>
        <v>0</v>
      </c>
      <c r="Z1068" s="247">
        <f t="shared" si="168"/>
        <v>0</v>
      </c>
      <c r="AA1068" s="227" t="str">
        <f>IFERROR(VLOOKUP(B1068,[5]Поставка!$B$3:$AA$2063,26,0),"-")</f>
        <v>-</v>
      </c>
      <c r="AB1068" s="229" t="str">
        <f>IFERROR(VLOOKUP(C1068,'[6]Приложение №1'!$C$7:$F$124,4,0),"-")</f>
        <v>-</v>
      </c>
    </row>
    <row r="1069" spans="1:28" s="208" customFormat="1" x14ac:dyDescent="0.25">
      <c r="A1069" s="204" t="s">
        <v>178</v>
      </c>
      <c r="B1069" s="205" t="s">
        <v>2741</v>
      </c>
      <c r="C1069" s="205" t="s">
        <v>2742</v>
      </c>
      <c r="D1069" s="204">
        <v>1</v>
      </c>
      <c r="E1069" s="206">
        <v>670.6</v>
      </c>
      <c r="F1069" s="206">
        <v>670.6</v>
      </c>
      <c r="G1069" s="173">
        <f>IFERROR(VLOOKUP(B1069,'[1]ВОМ КГ-3 СОЭКС'!$C$3:$K$2063,9,0),"-")</f>
        <v>0</v>
      </c>
      <c r="H1069" s="174">
        <f>IFERROR(VLOOKUP(B1069,'[1]ВОМ КГ-3 СОЭКС'!$C$3:$L$2063,10,0),"-")</f>
        <v>0</v>
      </c>
      <c r="I1069" s="175" t="str">
        <f>IFERROR(VLOOKUP(B1069,[2]Отгрузки!$B$313:$C$510,2,0),"-")</f>
        <v>-</v>
      </c>
      <c r="J1069" s="176" t="str">
        <f t="shared" si="169"/>
        <v>-</v>
      </c>
      <c r="K1069" s="179" t="str">
        <f>IFERROR(VLOOKUP(B1069,'[3]08.10.25'!$B$305:$C$502,2,0),"-")</f>
        <v>-</v>
      </c>
      <c r="L1069" s="180" t="str">
        <f t="shared" si="160"/>
        <v>-</v>
      </c>
      <c r="M1069" s="181" t="str">
        <f t="shared" si="161"/>
        <v>-</v>
      </c>
      <c r="N1069" s="214" t="str">
        <f t="shared" si="162"/>
        <v>-</v>
      </c>
      <c r="O1069" s="220">
        <f t="shared" si="163"/>
        <v>0</v>
      </c>
      <c r="P1069" s="221">
        <f t="shared" si="164"/>
        <v>0</v>
      </c>
      <c r="Q1069" s="217" t="str">
        <f>IFERROR(VLOOKUP(B1069,'[4]Выполнение 1'!$B$7:$D$236,3,0),"-")</f>
        <v>-</v>
      </c>
      <c r="R1069" s="178" t="str">
        <f t="shared" si="165"/>
        <v>-</v>
      </c>
      <c r="S1069" s="177"/>
      <c r="T1069" s="184">
        <f t="shared" si="166"/>
        <v>0</v>
      </c>
      <c r="U1069" s="224">
        <v>1</v>
      </c>
      <c r="V1069" s="241">
        <v>670.6</v>
      </c>
      <c r="W1069" s="246">
        <v>1</v>
      </c>
      <c r="X1069" s="246">
        <v>670.6</v>
      </c>
      <c r="Y1069" s="247">
        <f t="shared" si="167"/>
        <v>0</v>
      </c>
      <c r="Z1069" s="247">
        <f t="shared" si="168"/>
        <v>0</v>
      </c>
      <c r="AA1069" s="227" t="str">
        <f>IFERROR(VLOOKUP(B1069,[5]Поставка!$B$3:$AA$2063,26,0),"-")</f>
        <v>-</v>
      </c>
      <c r="AB1069" s="229" t="str">
        <f>IFERROR(VLOOKUP(C1069,'[6]Приложение №1'!$C$7:$F$124,4,0),"-")</f>
        <v>-</v>
      </c>
    </row>
    <row r="1070" spans="1:28" s="208" customFormat="1" x14ac:dyDescent="0.25">
      <c r="A1070" s="204" t="s">
        <v>181</v>
      </c>
      <c r="B1070" s="205" t="s">
        <v>2743</v>
      </c>
      <c r="C1070" s="205" t="s">
        <v>2744</v>
      </c>
      <c r="D1070" s="204">
        <v>2</v>
      </c>
      <c r="E1070" s="206">
        <v>645.79999999999995</v>
      </c>
      <c r="F1070" s="206">
        <v>1291.5999999999999</v>
      </c>
      <c r="G1070" s="173">
        <f>IFERROR(VLOOKUP(B1070,'[1]ВОМ КГ-3 СОЭКС'!$C$3:$K$2063,9,0),"-")</f>
        <v>0</v>
      </c>
      <c r="H1070" s="174">
        <f>IFERROR(VLOOKUP(B1070,'[1]ВОМ КГ-3 СОЭКС'!$C$3:$L$2063,10,0),"-")</f>
        <v>0</v>
      </c>
      <c r="I1070" s="175" t="str">
        <f>IFERROR(VLOOKUP(B1070,[2]Отгрузки!$B$313:$C$510,2,0),"-")</f>
        <v>-</v>
      </c>
      <c r="J1070" s="176" t="str">
        <f t="shared" si="169"/>
        <v>-</v>
      </c>
      <c r="K1070" s="179" t="str">
        <f>IFERROR(VLOOKUP(B1070,'[3]08.10.25'!$B$305:$C$502,2,0),"-")</f>
        <v>-</v>
      </c>
      <c r="L1070" s="180" t="str">
        <f t="shared" si="160"/>
        <v>-</v>
      </c>
      <c r="M1070" s="181" t="str">
        <f t="shared" si="161"/>
        <v>-</v>
      </c>
      <c r="N1070" s="214" t="str">
        <f t="shared" si="162"/>
        <v>-</v>
      </c>
      <c r="O1070" s="220">
        <f t="shared" si="163"/>
        <v>0</v>
      </c>
      <c r="P1070" s="221">
        <f t="shared" si="164"/>
        <v>0</v>
      </c>
      <c r="Q1070" s="217" t="str">
        <f>IFERROR(VLOOKUP(B1070,'[4]Выполнение 1'!$B$7:$D$236,3,0),"-")</f>
        <v>-</v>
      </c>
      <c r="R1070" s="178" t="str">
        <f t="shared" si="165"/>
        <v>-</v>
      </c>
      <c r="S1070" s="177"/>
      <c r="T1070" s="184">
        <f t="shared" si="166"/>
        <v>0</v>
      </c>
      <c r="U1070" s="224">
        <v>2</v>
      </c>
      <c r="V1070" s="241">
        <v>1291.5999999999999</v>
      </c>
      <c r="W1070" s="246">
        <v>2</v>
      </c>
      <c r="X1070" s="246">
        <v>1291.5999999999999</v>
      </c>
      <c r="Y1070" s="247">
        <f t="shared" si="167"/>
        <v>0</v>
      </c>
      <c r="Z1070" s="247">
        <f t="shared" si="168"/>
        <v>0</v>
      </c>
      <c r="AA1070" s="227" t="str">
        <f>IFERROR(VLOOKUP(B1070,[5]Поставка!$B$3:$AA$2063,26,0),"-")</f>
        <v>-</v>
      </c>
      <c r="AB1070" s="229" t="str">
        <f>IFERROR(VLOOKUP(C1070,'[6]Приложение №1'!$C$7:$F$124,4,0),"-")</f>
        <v>-</v>
      </c>
    </row>
    <row r="1071" spans="1:28" s="208" customFormat="1" x14ac:dyDescent="0.25">
      <c r="A1071" s="204" t="s">
        <v>184</v>
      </c>
      <c r="B1071" s="205" t="s">
        <v>2745</v>
      </c>
      <c r="C1071" s="205" t="s">
        <v>2746</v>
      </c>
      <c r="D1071" s="204">
        <v>1</v>
      </c>
      <c r="E1071" s="206">
        <v>645.79999999999995</v>
      </c>
      <c r="F1071" s="206">
        <v>645.79999999999995</v>
      </c>
      <c r="G1071" s="173">
        <f>IFERROR(VLOOKUP(B1071,'[1]ВОМ КГ-3 СОЭКС'!$C$3:$K$2063,9,0),"-")</f>
        <v>0</v>
      </c>
      <c r="H1071" s="174">
        <f>IFERROR(VLOOKUP(B1071,'[1]ВОМ КГ-3 СОЭКС'!$C$3:$L$2063,10,0),"-")</f>
        <v>0</v>
      </c>
      <c r="I1071" s="175" t="str">
        <f>IFERROR(VLOOKUP(B1071,[2]Отгрузки!$B$313:$C$510,2,0),"-")</f>
        <v>-</v>
      </c>
      <c r="J1071" s="176" t="str">
        <f t="shared" si="169"/>
        <v>-</v>
      </c>
      <c r="K1071" s="179" t="str">
        <f>IFERROR(VLOOKUP(B1071,'[3]08.10.25'!$B$305:$C$502,2,0),"-")</f>
        <v>-</v>
      </c>
      <c r="L1071" s="180" t="str">
        <f t="shared" si="160"/>
        <v>-</v>
      </c>
      <c r="M1071" s="181" t="str">
        <f t="shared" si="161"/>
        <v>-</v>
      </c>
      <c r="N1071" s="214" t="str">
        <f t="shared" si="162"/>
        <v>-</v>
      </c>
      <c r="O1071" s="220">
        <f t="shared" si="163"/>
        <v>0</v>
      </c>
      <c r="P1071" s="221">
        <f t="shared" si="164"/>
        <v>0</v>
      </c>
      <c r="Q1071" s="217" t="str">
        <f>IFERROR(VLOOKUP(B1071,'[4]Выполнение 1'!$B$7:$D$236,3,0),"-")</f>
        <v>-</v>
      </c>
      <c r="R1071" s="178" t="str">
        <f t="shared" si="165"/>
        <v>-</v>
      </c>
      <c r="S1071" s="177"/>
      <c r="T1071" s="184">
        <f t="shared" si="166"/>
        <v>0</v>
      </c>
      <c r="U1071" s="224">
        <v>1</v>
      </c>
      <c r="V1071" s="241">
        <v>645.79999999999995</v>
      </c>
      <c r="W1071" s="246">
        <v>1</v>
      </c>
      <c r="X1071" s="246">
        <v>645.79999999999995</v>
      </c>
      <c r="Y1071" s="247">
        <f t="shared" si="167"/>
        <v>0</v>
      </c>
      <c r="Z1071" s="247">
        <f t="shared" si="168"/>
        <v>0</v>
      </c>
      <c r="AA1071" s="227" t="str">
        <f>IFERROR(VLOOKUP(B1071,[5]Поставка!$B$3:$AA$2063,26,0),"-")</f>
        <v>-</v>
      </c>
      <c r="AB1071" s="229" t="str">
        <f>IFERROR(VLOOKUP(C1071,'[6]Приложение №1'!$C$7:$F$124,4,0),"-")</f>
        <v>-</v>
      </c>
    </row>
    <row r="1072" spans="1:28" s="208" customFormat="1" x14ac:dyDescent="0.25">
      <c r="A1072" s="204" t="s">
        <v>187</v>
      </c>
      <c r="B1072" s="205" t="s">
        <v>2747</v>
      </c>
      <c r="C1072" s="205" t="s">
        <v>2748</v>
      </c>
      <c r="D1072" s="204">
        <v>1</v>
      </c>
      <c r="E1072" s="206">
        <v>653</v>
      </c>
      <c r="F1072" s="206">
        <v>653</v>
      </c>
      <c r="G1072" s="173">
        <f>IFERROR(VLOOKUP(B1072,'[1]ВОМ КГ-3 СОЭКС'!$C$3:$K$2063,9,0),"-")</f>
        <v>0</v>
      </c>
      <c r="H1072" s="174">
        <f>IFERROR(VLOOKUP(B1072,'[1]ВОМ КГ-3 СОЭКС'!$C$3:$L$2063,10,0),"-")</f>
        <v>0</v>
      </c>
      <c r="I1072" s="175" t="str">
        <f>IFERROR(VLOOKUP(B1072,[2]Отгрузки!$B$313:$C$510,2,0),"-")</f>
        <v>-</v>
      </c>
      <c r="J1072" s="176" t="str">
        <f t="shared" si="169"/>
        <v>-</v>
      </c>
      <c r="K1072" s="179" t="str">
        <f>IFERROR(VLOOKUP(B1072,'[3]08.10.25'!$B$305:$C$502,2,0),"-")</f>
        <v>-</v>
      </c>
      <c r="L1072" s="180" t="str">
        <f t="shared" si="160"/>
        <v>-</v>
      </c>
      <c r="M1072" s="181" t="str">
        <f t="shared" si="161"/>
        <v>-</v>
      </c>
      <c r="N1072" s="214" t="str">
        <f t="shared" si="162"/>
        <v>-</v>
      </c>
      <c r="O1072" s="220">
        <f t="shared" si="163"/>
        <v>0</v>
      </c>
      <c r="P1072" s="221">
        <f t="shared" si="164"/>
        <v>0</v>
      </c>
      <c r="Q1072" s="217" t="str">
        <f>IFERROR(VLOOKUP(B1072,'[4]Выполнение 1'!$B$7:$D$236,3,0),"-")</f>
        <v>-</v>
      </c>
      <c r="R1072" s="178" t="str">
        <f t="shared" si="165"/>
        <v>-</v>
      </c>
      <c r="S1072" s="177"/>
      <c r="T1072" s="184">
        <f t="shared" si="166"/>
        <v>0</v>
      </c>
      <c r="U1072" s="224">
        <v>1</v>
      </c>
      <c r="V1072" s="241">
        <v>653</v>
      </c>
      <c r="W1072" s="246">
        <v>1</v>
      </c>
      <c r="X1072" s="246">
        <v>653</v>
      </c>
      <c r="Y1072" s="247">
        <f t="shared" si="167"/>
        <v>0</v>
      </c>
      <c r="Z1072" s="247">
        <f t="shared" si="168"/>
        <v>0</v>
      </c>
      <c r="AA1072" s="227" t="str">
        <f>IFERROR(VLOOKUP(B1072,[5]Поставка!$B$3:$AA$2063,26,0),"-")</f>
        <v>-</v>
      </c>
      <c r="AB1072" s="229" t="str">
        <f>IFERROR(VLOOKUP(C1072,'[6]Приложение №1'!$C$7:$F$124,4,0),"-")</f>
        <v>-</v>
      </c>
    </row>
    <row r="1073" spans="1:28" s="208" customFormat="1" x14ac:dyDescent="0.25">
      <c r="A1073" s="204" t="s">
        <v>190</v>
      </c>
      <c r="B1073" s="205" t="s">
        <v>2749</v>
      </c>
      <c r="C1073" s="205" t="s">
        <v>2750</v>
      </c>
      <c r="D1073" s="204">
        <v>2</v>
      </c>
      <c r="E1073" s="206">
        <v>658.3</v>
      </c>
      <c r="F1073" s="206">
        <v>1316.6</v>
      </c>
      <c r="G1073" s="173">
        <f>IFERROR(VLOOKUP(B1073,'[1]ВОМ КГ-3 СОЭКС'!$C$3:$K$2063,9,0),"-")</f>
        <v>0</v>
      </c>
      <c r="H1073" s="174">
        <f>IFERROR(VLOOKUP(B1073,'[1]ВОМ КГ-3 СОЭКС'!$C$3:$L$2063,10,0),"-")</f>
        <v>0</v>
      </c>
      <c r="I1073" s="175" t="str">
        <f>IFERROR(VLOOKUP(B1073,[2]Отгрузки!$B$313:$C$510,2,0),"-")</f>
        <v>-</v>
      </c>
      <c r="J1073" s="176" t="str">
        <f t="shared" si="169"/>
        <v>-</v>
      </c>
      <c r="K1073" s="179" t="str">
        <f>IFERROR(VLOOKUP(B1073,'[3]08.10.25'!$B$305:$C$502,2,0),"-")</f>
        <v>-</v>
      </c>
      <c r="L1073" s="180" t="str">
        <f t="shared" si="160"/>
        <v>-</v>
      </c>
      <c r="M1073" s="181" t="str">
        <f t="shared" si="161"/>
        <v>-</v>
      </c>
      <c r="N1073" s="214" t="str">
        <f t="shared" si="162"/>
        <v>-</v>
      </c>
      <c r="O1073" s="220">
        <f t="shared" si="163"/>
        <v>0</v>
      </c>
      <c r="P1073" s="221">
        <f t="shared" si="164"/>
        <v>0</v>
      </c>
      <c r="Q1073" s="217" t="str">
        <f>IFERROR(VLOOKUP(B1073,'[4]Выполнение 1'!$B$7:$D$236,3,0),"-")</f>
        <v>-</v>
      </c>
      <c r="R1073" s="178" t="str">
        <f t="shared" si="165"/>
        <v>-</v>
      </c>
      <c r="S1073" s="177"/>
      <c r="T1073" s="184">
        <f t="shared" si="166"/>
        <v>0</v>
      </c>
      <c r="U1073" s="224">
        <v>2</v>
      </c>
      <c r="V1073" s="241">
        <v>1316.6</v>
      </c>
      <c r="W1073" s="246">
        <v>2</v>
      </c>
      <c r="X1073" s="246">
        <v>1316.6</v>
      </c>
      <c r="Y1073" s="247">
        <f t="shared" si="167"/>
        <v>0</v>
      </c>
      <c r="Z1073" s="247">
        <f t="shared" si="168"/>
        <v>0</v>
      </c>
      <c r="AA1073" s="227" t="str">
        <f>IFERROR(VLOOKUP(B1073,[5]Поставка!$B$3:$AA$2063,26,0),"-")</f>
        <v>-</v>
      </c>
      <c r="AB1073" s="229" t="str">
        <f>IFERROR(VLOOKUP(C1073,'[6]Приложение №1'!$C$7:$F$124,4,0),"-")</f>
        <v>-</v>
      </c>
    </row>
    <row r="1074" spans="1:28" s="208" customFormat="1" x14ac:dyDescent="0.25">
      <c r="A1074" s="204" t="s">
        <v>193</v>
      </c>
      <c r="B1074" s="205" t="s">
        <v>2751</v>
      </c>
      <c r="C1074" s="205" t="s">
        <v>2752</v>
      </c>
      <c r="D1074" s="204">
        <v>1</v>
      </c>
      <c r="E1074" s="206">
        <v>658.5</v>
      </c>
      <c r="F1074" s="206">
        <v>658.5</v>
      </c>
      <c r="G1074" s="173">
        <f>IFERROR(VLOOKUP(B1074,'[1]ВОМ КГ-3 СОЭКС'!$C$3:$K$2063,9,0),"-")</f>
        <v>0</v>
      </c>
      <c r="H1074" s="174">
        <f>IFERROR(VLOOKUP(B1074,'[1]ВОМ КГ-3 СОЭКС'!$C$3:$L$2063,10,0),"-")</f>
        <v>0</v>
      </c>
      <c r="I1074" s="175" t="str">
        <f>IFERROR(VLOOKUP(B1074,[2]Отгрузки!$B$313:$C$510,2,0),"-")</f>
        <v>-</v>
      </c>
      <c r="J1074" s="176" t="str">
        <f t="shared" si="169"/>
        <v>-</v>
      </c>
      <c r="K1074" s="179" t="str">
        <f>IFERROR(VLOOKUP(B1074,'[3]08.10.25'!$B$305:$C$502,2,0),"-")</f>
        <v>-</v>
      </c>
      <c r="L1074" s="180" t="str">
        <f t="shared" si="160"/>
        <v>-</v>
      </c>
      <c r="M1074" s="181" t="str">
        <f t="shared" si="161"/>
        <v>-</v>
      </c>
      <c r="N1074" s="214" t="str">
        <f t="shared" si="162"/>
        <v>-</v>
      </c>
      <c r="O1074" s="220">
        <f t="shared" si="163"/>
        <v>0</v>
      </c>
      <c r="P1074" s="221">
        <f t="shared" si="164"/>
        <v>0</v>
      </c>
      <c r="Q1074" s="217" t="str">
        <f>IFERROR(VLOOKUP(B1074,'[4]Выполнение 1'!$B$7:$D$236,3,0),"-")</f>
        <v>-</v>
      </c>
      <c r="R1074" s="178" t="str">
        <f t="shared" si="165"/>
        <v>-</v>
      </c>
      <c r="S1074" s="177"/>
      <c r="T1074" s="184">
        <f t="shared" si="166"/>
        <v>0</v>
      </c>
      <c r="U1074" s="224">
        <v>1</v>
      </c>
      <c r="V1074" s="241">
        <v>658.5</v>
      </c>
      <c r="W1074" s="246">
        <v>1</v>
      </c>
      <c r="X1074" s="246">
        <v>658.5</v>
      </c>
      <c r="Y1074" s="247">
        <f t="shared" si="167"/>
        <v>0</v>
      </c>
      <c r="Z1074" s="247">
        <f t="shared" si="168"/>
        <v>0</v>
      </c>
      <c r="AA1074" s="227" t="str">
        <f>IFERROR(VLOOKUP(B1074,[5]Поставка!$B$3:$AA$2063,26,0),"-")</f>
        <v>-</v>
      </c>
      <c r="AB1074" s="229" t="str">
        <f>IFERROR(VLOOKUP(C1074,'[6]Приложение №1'!$C$7:$F$124,4,0),"-")</f>
        <v>-</v>
      </c>
    </row>
    <row r="1075" spans="1:28" s="208" customFormat="1" x14ac:dyDescent="0.25">
      <c r="A1075" s="204" t="s">
        <v>196</v>
      </c>
      <c r="B1075" s="205" t="s">
        <v>2753</v>
      </c>
      <c r="C1075" s="205" t="s">
        <v>2754</v>
      </c>
      <c r="D1075" s="204">
        <v>1</v>
      </c>
      <c r="E1075" s="206">
        <v>40.5</v>
      </c>
      <c r="F1075" s="206">
        <v>40.5</v>
      </c>
      <c r="G1075" s="173">
        <f>IFERROR(VLOOKUP(B1075,'[1]ВОМ КГ-3 СОЭКС'!$C$3:$K$2063,9,0),"-")</f>
        <v>0</v>
      </c>
      <c r="H1075" s="174">
        <f>IFERROR(VLOOKUP(B1075,'[1]ВОМ КГ-3 СОЭКС'!$C$3:$L$2063,10,0),"-")</f>
        <v>0</v>
      </c>
      <c r="I1075" s="175" t="str">
        <f>IFERROR(VLOOKUP(B1075,[2]Отгрузки!$B$313:$C$510,2,0),"-")</f>
        <v>-</v>
      </c>
      <c r="J1075" s="176" t="str">
        <f t="shared" si="169"/>
        <v>-</v>
      </c>
      <c r="K1075" s="179" t="str">
        <f>IFERROR(VLOOKUP(B1075,'[3]08.10.25'!$B$305:$C$502,2,0),"-")</f>
        <v>-</v>
      </c>
      <c r="L1075" s="180" t="str">
        <f t="shared" si="160"/>
        <v>-</v>
      </c>
      <c r="M1075" s="181" t="str">
        <f t="shared" si="161"/>
        <v>-</v>
      </c>
      <c r="N1075" s="214" t="str">
        <f t="shared" si="162"/>
        <v>-</v>
      </c>
      <c r="O1075" s="220">
        <f t="shared" si="163"/>
        <v>0</v>
      </c>
      <c r="P1075" s="221">
        <f t="shared" si="164"/>
        <v>0</v>
      </c>
      <c r="Q1075" s="217" t="str">
        <f>IFERROR(VLOOKUP(B1075,'[4]Выполнение 1'!$B$7:$D$236,3,0),"-")</f>
        <v>-</v>
      </c>
      <c r="R1075" s="178" t="str">
        <f t="shared" si="165"/>
        <v>-</v>
      </c>
      <c r="S1075" s="177"/>
      <c r="T1075" s="184">
        <f t="shared" si="166"/>
        <v>0</v>
      </c>
      <c r="U1075" s="224">
        <v>1</v>
      </c>
      <c r="V1075" s="241">
        <v>40.5</v>
      </c>
      <c r="W1075" s="246">
        <v>1</v>
      </c>
      <c r="X1075" s="246">
        <v>40.5</v>
      </c>
      <c r="Y1075" s="247">
        <f t="shared" si="167"/>
        <v>0</v>
      </c>
      <c r="Z1075" s="247">
        <f t="shared" si="168"/>
        <v>0</v>
      </c>
      <c r="AA1075" s="227" t="str">
        <f>IFERROR(VLOOKUP(B1075,[5]Поставка!$B$3:$AA$2063,26,0),"-")</f>
        <v>-</v>
      </c>
      <c r="AB1075" s="229" t="str">
        <f>IFERROR(VLOOKUP(C1075,'[6]Приложение №1'!$C$7:$F$124,4,0),"-")</f>
        <v>-</v>
      </c>
    </row>
    <row r="1076" spans="1:28" s="208" customFormat="1" x14ac:dyDescent="0.25">
      <c r="A1076" s="204" t="s">
        <v>199</v>
      </c>
      <c r="B1076" s="205" t="s">
        <v>2755</v>
      </c>
      <c r="C1076" s="205" t="s">
        <v>2756</v>
      </c>
      <c r="D1076" s="204">
        <v>7</v>
      </c>
      <c r="E1076" s="206">
        <v>43.2</v>
      </c>
      <c r="F1076" s="206">
        <v>302.39999999999998</v>
      </c>
      <c r="G1076" s="173">
        <f>IFERROR(VLOOKUP(B1076,'[1]ВОМ КГ-3 СОЭКС'!$C$3:$K$2063,9,0),"-")</f>
        <v>0</v>
      </c>
      <c r="H1076" s="174">
        <f>IFERROR(VLOOKUP(B1076,'[1]ВОМ КГ-3 СОЭКС'!$C$3:$L$2063,10,0),"-")</f>
        <v>0</v>
      </c>
      <c r="I1076" s="175" t="str">
        <f>IFERROR(VLOOKUP(B1076,[2]Отгрузки!$B$313:$C$510,2,0),"-")</f>
        <v>-</v>
      </c>
      <c r="J1076" s="176" t="str">
        <f t="shared" si="169"/>
        <v>-</v>
      </c>
      <c r="K1076" s="179" t="str">
        <f>IFERROR(VLOOKUP(B1076,'[3]08.10.25'!$B$305:$C$502,2,0),"-")</f>
        <v>-</v>
      </c>
      <c r="L1076" s="180" t="str">
        <f t="shared" si="160"/>
        <v>-</v>
      </c>
      <c r="M1076" s="181" t="str">
        <f t="shared" si="161"/>
        <v>-</v>
      </c>
      <c r="N1076" s="214" t="str">
        <f t="shared" si="162"/>
        <v>-</v>
      </c>
      <c r="O1076" s="220">
        <f t="shared" si="163"/>
        <v>0</v>
      </c>
      <c r="P1076" s="221">
        <f t="shared" si="164"/>
        <v>0</v>
      </c>
      <c r="Q1076" s="217" t="str">
        <f>IFERROR(VLOOKUP(B1076,'[4]Выполнение 1'!$B$7:$D$236,3,0),"-")</f>
        <v>-</v>
      </c>
      <c r="R1076" s="178" t="str">
        <f t="shared" si="165"/>
        <v>-</v>
      </c>
      <c r="S1076" s="177"/>
      <c r="T1076" s="184">
        <f t="shared" si="166"/>
        <v>0</v>
      </c>
      <c r="U1076" s="224">
        <v>7</v>
      </c>
      <c r="V1076" s="241">
        <v>302.39999999999998</v>
      </c>
      <c r="W1076" s="246">
        <v>7</v>
      </c>
      <c r="X1076" s="246">
        <v>302.40000000000003</v>
      </c>
      <c r="Y1076" s="247">
        <f t="shared" si="167"/>
        <v>0</v>
      </c>
      <c r="Z1076" s="247">
        <f t="shared" si="168"/>
        <v>0</v>
      </c>
      <c r="AA1076" s="227" t="str">
        <f>IFERROR(VLOOKUP(B1076,[5]Поставка!$B$3:$AA$2063,26,0),"-")</f>
        <v>-</v>
      </c>
      <c r="AB1076" s="229" t="str">
        <f>IFERROR(VLOOKUP(C1076,'[6]Приложение №1'!$C$7:$F$124,4,0),"-")</f>
        <v>-</v>
      </c>
    </row>
    <row r="1077" spans="1:28" s="208" customFormat="1" x14ac:dyDescent="0.25">
      <c r="A1077" s="204" t="s">
        <v>202</v>
      </c>
      <c r="B1077" s="205" t="s">
        <v>2757</v>
      </c>
      <c r="C1077" s="205" t="s">
        <v>2758</v>
      </c>
      <c r="D1077" s="204">
        <v>28</v>
      </c>
      <c r="E1077" s="206">
        <v>123.4</v>
      </c>
      <c r="F1077" s="206">
        <v>3455.2</v>
      </c>
      <c r="G1077" s="173">
        <f>IFERROR(VLOOKUP(B1077,'[1]ВОМ КГ-3 СОЭКС'!$C$3:$K$2063,9,0),"-")</f>
        <v>0</v>
      </c>
      <c r="H1077" s="174">
        <f>IFERROR(VLOOKUP(B1077,'[1]ВОМ КГ-3 СОЭКС'!$C$3:$L$2063,10,0),"-")</f>
        <v>0</v>
      </c>
      <c r="I1077" s="175" t="str">
        <f>IFERROR(VLOOKUP(B1077,[2]Отгрузки!$B$313:$C$510,2,0),"-")</f>
        <v>-</v>
      </c>
      <c r="J1077" s="176" t="str">
        <f t="shared" si="169"/>
        <v>-</v>
      </c>
      <c r="K1077" s="179" t="str">
        <f>IFERROR(VLOOKUP(B1077,'[3]08.10.25'!$B$305:$C$502,2,0),"-")</f>
        <v>-</v>
      </c>
      <c r="L1077" s="180" t="str">
        <f t="shared" si="160"/>
        <v>-</v>
      </c>
      <c r="M1077" s="181" t="str">
        <f t="shared" si="161"/>
        <v>-</v>
      </c>
      <c r="N1077" s="214" t="str">
        <f t="shared" si="162"/>
        <v>-</v>
      </c>
      <c r="O1077" s="220">
        <f t="shared" si="163"/>
        <v>0</v>
      </c>
      <c r="P1077" s="221">
        <f t="shared" si="164"/>
        <v>0</v>
      </c>
      <c r="Q1077" s="217" t="str">
        <f>IFERROR(VLOOKUP(B1077,'[4]Выполнение 1'!$B$7:$D$236,3,0),"-")</f>
        <v>-</v>
      </c>
      <c r="R1077" s="178" t="str">
        <f t="shared" si="165"/>
        <v>-</v>
      </c>
      <c r="S1077" s="177"/>
      <c r="T1077" s="184">
        <f t="shared" si="166"/>
        <v>0</v>
      </c>
      <c r="U1077" s="224">
        <v>28</v>
      </c>
      <c r="V1077" s="241">
        <v>3455.2</v>
      </c>
      <c r="W1077" s="246">
        <v>28</v>
      </c>
      <c r="X1077" s="246">
        <v>3455.2000000000003</v>
      </c>
      <c r="Y1077" s="247">
        <f t="shared" si="167"/>
        <v>0</v>
      </c>
      <c r="Z1077" s="247">
        <f t="shared" si="168"/>
        <v>0</v>
      </c>
      <c r="AA1077" s="227" t="str">
        <f>IFERROR(VLOOKUP(B1077,[5]Поставка!$B$3:$AA$2063,26,0),"-")</f>
        <v>-</v>
      </c>
      <c r="AB1077" s="229" t="str">
        <f>IFERROR(VLOOKUP(C1077,'[6]Приложение №1'!$C$7:$F$124,4,0),"-")</f>
        <v>-</v>
      </c>
    </row>
    <row r="1078" spans="1:28" s="208" customFormat="1" x14ac:dyDescent="0.25">
      <c r="A1078" s="204" t="s">
        <v>205</v>
      </c>
      <c r="B1078" s="205" t="s">
        <v>2759</v>
      </c>
      <c r="C1078" s="205" t="s">
        <v>2760</v>
      </c>
      <c r="D1078" s="204">
        <v>11</v>
      </c>
      <c r="E1078" s="206">
        <v>119.5</v>
      </c>
      <c r="F1078" s="206">
        <v>1314.5</v>
      </c>
      <c r="G1078" s="173">
        <f>IFERROR(VLOOKUP(B1078,'[1]ВОМ КГ-3 СОЭКС'!$C$3:$K$2063,9,0),"-")</f>
        <v>0</v>
      </c>
      <c r="H1078" s="174">
        <f>IFERROR(VLOOKUP(B1078,'[1]ВОМ КГ-3 СОЭКС'!$C$3:$L$2063,10,0),"-")</f>
        <v>0</v>
      </c>
      <c r="I1078" s="175" t="str">
        <f>IFERROR(VLOOKUP(B1078,[2]Отгрузки!$B$313:$C$510,2,0),"-")</f>
        <v>-</v>
      </c>
      <c r="J1078" s="176" t="str">
        <f t="shared" si="169"/>
        <v>-</v>
      </c>
      <c r="K1078" s="179" t="str">
        <f>IFERROR(VLOOKUP(B1078,'[3]08.10.25'!$B$305:$C$502,2,0),"-")</f>
        <v>-</v>
      </c>
      <c r="L1078" s="180" t="str">
        <f t="shared" si="160"/>
        <v>-</v>
      </c>
      <c r="M1078" s="181" t="str">
        <f t="shared" si="161"/>
        <v>-</v>
      </c>
      <c r="N1078" s="214" t="str">
        <f t="shared" si="162"/>
        <v>-</v>
      </c>
      <c r="O1078" s="220">
        <f t="shared" si="163"/>
        <v>0</v>
      </c>
      <c r="P1078" s="221">
        <f t="shared" si="164"/>
        <v>0</v>
      </c>
      <c r="Q1078" s="217" t="str">
        <f>IFERROR(VLOOKUP(B1078,'[4]Выполнение 1'!$B$7:$D$236,3,0),"-")</f>
        <v>-</v>
      </c>
      <c r="R1078" s="178" t="str">
        <f t="shared" si="165"/>
        <v>-</v>
      </c>
      <c r="S1078" s="177"/>
      <c r="T1078" s="184">
        <f t="shared" si="166"/>
        <v>0</v>
      </c>
      <c r="U1078" s="224">
        <v>11</v>
      </c>
      <c r="V1078" s="241">
        <v>1314.5</v>
      </c>
      <c r="W1078" s="246">
        <v>11</v>
      </c>
      <c r="X1078" s="246">
        <v>1314.5</v>
      </c>
      <c r="Y1078" s="247">
        <f t="shared" si="167"/>
        <v>0</v>
      </c>
      <c r="Z1078" s="247">
        <f t="shared" si="168"/>
        <v>0</v>
      </c>
      <c r="AA1078" s="227" t="str">
        <f>IFERROR(VLOOKUP(B1078,[5]Поставка!$B$3:$AA$2063,26,0),"-")</f>
        <v>-</v>
      </c>
      <c r="AB1078" s="229" t="str">
        <f>IFERROR(VLOOKUP(C1078,'[6]Приложение №1'!$C$7:$F$124,4,0),"-")</f>
        <v>-</v>
      </c>
    </row>
    <row r="1079" spans="1:28" s="208" customFormat="1" x14ac:dyDescent="0.25">
      <c r="A1079" s="204" t="s">
        <v>208</v>
      </c>
      <c r="B1079" s="205" t="s">
        <v>2761</v>
      </c>
      <c r="C1079" s="205" t="s">
        <v>2762</v>
      </c>
      <c r="D1079" s="204">
        <v>1</v>
      </c>
      <c r="E1079" s="206">
        <v>23.5</v>
      </c>
      <c r="F1079" s="206">
        <v>23.5</v>
      </c>
      <c r="G1079" s="173">
        <f>IFERROR(VLOOKUP(B1079,'[1]ВОМ КГ-3 СОЭКС'!$C$3:$K$2063,9,0),"-")</f>
        <v>0</v>
      </c>
      <c r="H1079" s="174">
        <f>IFERROR(VLOOKUP(B1079,'[1]ВОМ КГ-3 СОЭКС'!$C$3:$L$2063,10,0),"-")</f>
        <v>0</v>
      </c>
      <c r="I1079" s="175" t="str">
        <f>IFERROR(VLOOKUP(B1079,[2]Отгрузки!$B$313:$C$510,2,0),"-")</f>
        <v>-</v>
      </c>
      <c r="J1079" s="176" t="str">
        <f t="shared" si="169"/>
        <v>-</v>
      </c>
      <c r="K1079" s="179" t="str">
        <f>IFERROR(VLOOKUP(B1079,'[3]08.10.25'!$B$305:$C$502,2,0),"-")</f>
        <v>-</v>
      </c>
      <c r="L1079" s="180" t="str">
        <f t="shared" si="160"/>
        <v>-</v>
      </c>
      <c r="M1079" s="181" t="str">
        <f t="shared" si="161"/>
        <v>-</v>
      </c>
      <c r="N1079" s="214" t="str">
        <f t="shared" si="162"/>
        <v>-</v>
      </c>
      <c r="O1079" s="220">
        <f t="shared" si="163"/>
        <v>0</v>
      </c>
      <c r="P1079" s="221">
        <f t="shared" si="164"/>
        <v>0</v>
      </c>
      <c r="Q1079" s="217" t="str">
        <f>IFERROR(VLOOKUP(B1079,'[4]Выполнение 1'!$B$7:$D$236,3,0),"-")</f>
        <v>-</v>
      </c>
      <c r="R1079" s="178" t="str">
        <f t="shared" si="165"/>
        <v>-</v>
      </c>
      <c r="S1079" s="177"/>
      <c r="T1079" s="184">
        <f t="shared" si="166"/>
        <v>0</v>
      </c>
      <c r="U1079" s="224">
        <v>1</v>
      </c>
      <c r="V1079" s="241">
        <v>23.5</v>
      </c>
      <c r="W1079" s="246">
        <v>1</v>
      </c>
      <c r="X1079" s="246">
        <v>23.5</v>
      </c>
      <c r="Y1079" s="247">
        <f t="shared" si="167"/>
        <v>0</v>
      </c>
      <c r="Z1079" s="247">
        <f t="shared" si="168"/>
        <v>0</v>
      </c>
      <c r="AA1079" s="227" t="str">
        <f>IFERROR(VLOOKUP(B1079,[5]Поставка!$B$3:$AA$2063,26,0),"-")</f>
        <v>-</v>
      </c>
      <c r="AB1079" s="229" t="str">
        <f>IFERROR(VLOOKUP(C1079,'[6]Приложение №1'!$C$7:$F$124,4,0),"-")</f>
        <v>-</v>
      </c>
    </row>
    <row r="1080" spans="1:28" s="208" customFormat="1" x14ac:dyDescent="0.25">
      <c r="A1080" s="204" t="s">
        <v>211</v>
      </c>
      <c r="B1080" s="205" t="s">
        <v>2763</v>
      </c>
      <c r="C1080" s="205" t="s">
        <v>2764</v>
      </c>
      <c r="D1080" s="204">
        <v>1</v>
      </c>
      <c r="E1080" s="206">
        <v>36.200000000000003</v>
      </c>
      <c r="F1080" s="206">
        <v>36.200000000000003</v>
      </c>
      <c r="G1080" s="173">
        <f>IFERROR(VLOOKUP(B1080,'[1]ВОМ КГ-3 СОЭКС'!$C$3:$K$2063,9,0),"-")</f>
        <v>0</v>
      </c>
      <c r="H1080" s="174">
        <f>IFERROR(VLOOKUP(B1080,'[1]ВОМ КГ-3 СОЭКС'!$C$3:$L$2063,10,0),"-")</f>
        <v>0</v>
      </c>
      <c r="I1080" s="175" t="str">
        <f>IFERROR(VLOOKUP(B1080,[2]Отгрузки!$B$313:$C$510,2,0),"-")</f>
        <v>-</v>
      </c>
      <c r="J1080" s="176" t="str">
        <f t="shared" si="169"/>
        <v>-</v>
      </c>
      <c r="K1080" s="179" t="str">
        <f>IFERROR(VLOOKUP(B1080,'[3]08.10.25'!$B$305:$C$502,2,0),"-")</f>
        <v>-</v>
      </c>
      <c r="L1080" s="180" t="str">
        <f t="shared" si="160"/>
        <v>-</v>
      </c>
      <c r="M1080" s="181" t="str">
        <f t="shared" si="161"/>
        <v>-</v>
      </c>
      <c r="N1080" s="214" t="str">
        <f t="shared" si="162"/>
        <v>-</v>
      </c>
      <c r="O1080" s="220">
        <f t="shared" si="163"/>
        <v>0</v>
      </c>
      <c r="P1080" s="221">
        <f t="shared" si="164"/>
        <v>0</v>
      </c>
      <c r="Q1080" s="217" t="str">
        <f>IFERROR(VLOOKUP(B1080,'[4]Выполнение 1'!$B$7:$D$236,3,0),"-")</f>
        <v>-</v>
      </c>
      <c r="R1080" s="178" t="str">
        <f t="shared" si="165"/>
        <v>-</v>
      </c>
      <c r="S1080" s="177"/>
      <c r="T1080" s="184">
        <f t="shared" si="166"/>
        <v>0</v>
      </c>
      <c r="U1080" s="224">
        <v>1</v>
      </c>
      <c r="V1080" s="241">
        <v>36.200000000000003</v>
      </c>
      <c r="W1080" s="246">
        <v>1</v>
      </c>
      <c r="X1080" s="246">
        <v>36.200000000000003</v>
      </c>
      <c r="Y1080" s="247">
        <f t="shared" si="167"/>
        <v>0</v>
      </c>
      <c r="Z1080" s="247">
        <f t="shared" si="168"/>
        <v>0</v>
      </c>
      <c r="AA1080" s="227" t="str">
        <f>IFERROR(VLOOKUP(B1080,[5]Поставка!$B$3:$AA$2063,26,0),"-")</f>
        <v>-</v>
      </c>
      <c r="AB1080" s="229" t="str">
        <f>IFERROR(VLOOKUP(C1080,'[6]Приложение №1'!$C$7:$F$124,4,0),"-")</f>
        <v>-</v>
      </c>
    </row>
    <row r="1081" spans="1:28" s="208" customFormat="1" x14ac:dyDescent="0.25">
      <c r="A1081" s="204" t="s">
        <v>214</v>
      </c>
      <c r="B1081" s="205" t="s">
        <v>2765</v>
      </c>
      <c r="C1081" s="205" t="s">
        <v>2766</v>
      </c>
      <c r="D1081" s="204">
        <v>2</v>
      </c>
      <c r="E1081" s="206">
        <v>46.3</v>
      </c>
      <c r="F1081" s="206">
        <v>92.6</v>
      </c>
      <c r="G1081" s="173">
        <f>IFERROR(VLOOKUP(B1081,'[1]ВОМ КГ-3 СОЭКС'!$C$3:$K$2063,9,0),"-")</f>
        <v>0</v>
      </c>
      <c r="H1081" s="174">
        <f>IFERROR(VLOOKUP(B1081,'[1]ВОМ КГ-3 СОЭКС'!$C$3:$L$2063,10,0),"-")</f>
        <v>0</v>
      </c>
      <c r="I1081" s="175" t="str">
        <f>IFERROR(VLOOKUP(B1081,[2]Отгрузки!$B$313:$C$510,2,0),"-")</f>
        <v>-</v>
      </c>
      <c r="J1081" s="176" t="str">
        <f t="shared" si="169"/>
        <v>-</v>
      </c>
      <c r="K1081" s="179" t="str">
        <f>IFERROR(VLOOKUP(B1081,'[3]08.10.25'!$B$305:$C$502,2,0),"-")</f>
        <v>-</v>
      </c>
      <c r="L1081" s="180" t="str">
        <f t="shared" si="160"/>
        <v>-</v>
      </c>
      <c r="M1081" s="181" t="str">
        <f t="shared" si="161"/>
        <v>-</v>
      </c>
      <c r="N1081" s="214" t="str">
        <f t="shared" si="162"/>
        <v>-</v>
      </c>
      <c r="O1081" s="220">
        <f t="shared" si="163"/>
        <v>0</v>
      </c>
      <c r="P1081" s="221">
        <f t="shared" si="164"/>
        <v>0</v>
      </c>
      <c r="Q1081" s="217" t="str">
        <f>IFERROR(VLOOKUP(B1081,'[4]Выполнение 1'!$B$7:$D$236,3,0),"-")</f>
        <v>-</v>
      </c>
      <c r="R1081" s="178" t="str">
        <f t="shared" si="165"/>
        <v>-</v>
      </c>
      <c r="S1081" s="177"/>
      <c r="T1081" s="184">
        <f t="shared" si="166"/>
        <v>0</v>
      </c>
      <c r="U1081" s="224">
        <v>2</v>
      </c>
      <c r="V1081" s="241">
        <v>92.6</v>
      </c>
      <c r="W1081" s="246">
        <v>2</v>
      </c>
      <c r="X1081" s="246">
        <v>92.6</v>
      </c>
      <c r="Y1081" s="247">
        <f t="shared" si="167"/>
        <v>0</v>
      </c>
      <c r="Z1081" s="247">
        <f t="shared" si="168"/>
        <v>0</v>
      </c>
      <c r="AA1081" s="227" t="str">
        <f>IFERROR(VLOOKUP(B1081,[5]Поставка!$B$3:$AA$2063,26,0),"-")</f>
        <v>-</v>
      </c>
      <c r="AB1081" s="229" t="str">
        <f>IFERROR(VLOOKUP(C1081,'[6]Приложение №1'!$C$7:$F$124,4,0),"-")</f>
        <v>-</v>
      </c>
    </row>
    <row r="1082" spans="1:28" s="208" customFormat="1" x14ac:dyDescent="0.25">
      <c r="A1082" s="204" t="s">
        <v>217</v>
      </c>
      <c r="B1082" s="205" t="s">
        <v>2767</v>
      </c>
      <c r="C1082" s="205" t="s">
        <v>2768</v>
      </c>
      <c r="D1082" s="204">
        <v>2</v>
      </c>
      <c r="E1082" s="206">
        <v>40.5</v>
      </c>
      <c r="F1082" s="206">
        <v>81</v>
      </c>
      <c r="G1082" s="173">
        <f>IFERROR(VLOOKUP(B1082,'[1]ВОМ КГ-3 СОЭКС'!$C$3:$K$2063,9,0),"-")</f>
        <v>0</v>
      </c>
      <c r="H1082" s="174">
        <f>IFERROR(VLOOKUP(B1082,'[1]ВОМ КГ-3 СОЭКС'!$C$3:$L$2063,10,0),"-")</f>
        <v>0</v>
      </c>
      <c r="I1082" s="175" t="str">
        <f>IFERROR(VLOOKUP(B1082,[2]Отгрузки!$B$313:$C$510,2,0),"-")</f>
        <v>-</v>
      </c>
      <c r="J1082" s="176" t="str">
        <f t="shared" si="169"/>
        <v>-</v>
      </c>
      <c r="K1082" s="179" t="str">
        <f>IFERROR(VLOOKUP(B1082,'[3]08.10.25'!$B$305:$C$502,2,0),"-")</f>
        <v>-</v>
      </c>
      <c r="L1082" s="180" t="str">
        <f t="shared" si="160"/>
        <v>-</v>
      </c>
      <c r="M1082" s="181" t="str">
        <f t="shared" si="161"/>
        <v>-</v>
      </c>
      <c r="N1082" s="214" t="str">
        <f t="shared" si="162"/>
        <v>-</v>
      </c>
      <c r="O1082" s="220">
        <f t="shared" si="163"/>
        <v>0</v>
      </c>
      <c r="P1082" s="221">
        <f t="shared" si="164"/>
        <v>0</v>
      </c>
      <c r="Q1082" s="217" t="str">
        <f>IFERROR(VLOOKUP(B1082,'[4]Выполнение 1'!$B$7:$D$236,3,0),"-")</f>
        <v>-</v>
      </c>
      <c r="R1082" s="178" t="str">
        <f t="shared" si="165"/>
        <v>-</v>
      </c>
      <c r="S1082" s="177"/>
      <c r="T1082" s="184">
        <f t="shared" si="166"/>
        <v>0</v>
      </c>
      <c r="U1082" s="224">
        <v>2</v>
      </c>
      <c r="V1082" s="241">
        <v>81</v>
      </c>
      <c r="W1082" s="246">
        <v>2</v>
      </c>
      <c r="X1082" s="246">
        <v>81</v>
      </c>
      <c r="Y1082" s="247">
        <f t="shared" si="167"/>
        <v>0</v>
      </c>
      <c r="Z1082" s="247">
        <f t="shared" si="168"/>
        <v>0</v>
      </c>
      <c r="AA1082" s="227" t="str">
        <f>IFERROR(VLOOKUP(B1082,[5]Поставка!$B$3:$AA$2063,26,0),"-")</f>
        <v>-</v>
      </c>
      <c r="AB1082" s="229" t="str">
        <f>IFERROR(VLOOKUP(C1082,'[6]Приложение №1'!$C$7:$F$124,4,0),"-")</f>
        <v>-</v>
      </c>
    </row>
    <row r="1083" spans="1:28" s="208" customFormat="1" x14ac:dyDescent="0.25">
      <c r="A1083" s="204" t="s">
        <v>220</v>
      </c>
      <c r="B1083" s="205" t="s">
        <v>2769</v>
      </c>
      <c r="C1083" s="205" t="s">
        <v>2770</v>
      </c>
      <c r="D1083" s="204">
        <v>9</v>
      </c>
      <c r="E1083" s="206">
        <v>50.3</v>
      </c>
      <c r="F1083" s="206">
        <v>452.7</v>
      </c>
      <c r="G1083" s="173">
        <f>IFERROR(VLOOKUP(B1083,'[1]ВОМ КГ-3 СОЭКС'!$C$3:$K$2063,9,0),"-")</f>
        <v>0</v>
      </c>
      <c r="H1083" s="174">
        <f>IFERROR(VLOOKUP(B1083,'[1]ВОМ КГ-3 СОЭКС'!$C$3:$L$2063,10,0),"-")</f>
        <v>0</v>
      </c>
      <c r="I1083" s="175" t="str">
        <f>IFERROR(VLOOKUP(B1083,[2]Отгрузки!$B$313:$C$510,2,0),"-")</f>
        <v>-</v>
      </c>
      <c r="J1083" s="176" t="str">
        <f t="shared" si="169"/>
        <v>-</v>
      </c>
      <c r="K1083" s="179" t="str">
        <f>IFERROR(VLOOKUP(B1083,'[3]08.10.25'!$B$305:$C$502,2,0),"-")</f>
        <v>-</v>
      </c>
      <c r="L1083" s="180" t="str">
        <f t="shared" si="160"/>
        <v>-</v>
      </c>
      <c r="M1083" s="181" t="str">
        <f t="shared" si="161"/>
        <v>-</v>
      </c>
      <c r="N1083" s="214" t="str">
        <f t="shared" si="162"/>
        <v>-</v>
      </c>
      <c r="O1083" s="220">
        <f t="shared" si="163"/>
        <v>0</v>
      </c>
      <c r="P1083" s="221">
        <f t="shared" si="164"/>
        <v>0</v>
      </c>
      <c r="Q1083" s="217" t="str">
        <f>IFERROR(VLOOKUP(B1083,'[4]Выполнение 1'!$B$7:$D$236,3,0),"-")</f>
        <v>-</v>
      </c>
      <c r="R1083" s="178" t="str">
        <f t="shared" si="165"/>
        <v>-</v>
      </c>
      <c r="S1083" s="177"/>
      <c r="T1083" s="184">
        <f t="shared" si="166"/>
        <v>0</v>
      </c>
      <c r="U1083" s="224">
        <v>9</v>
      </c>
      <c r="V1083" s="241">
        <v>452.7</v>
      </c>
      <c r="W1083" s="246">
        <v>9</v>
      </c>
      <c r="X1083" s="246">
        <v>452.7</v>
      </c>
      <c r="Y1083" s="247">
        <f t="shared" si="167"/>
        <v>0</v>
      </c>
      <c r="Z1083" s="247">
        <f t="shared" si="168"/>
        <v>0</v>
      </c>
      <c r="AA1083" s="227" t="str">
        <f>IFERROR(VLOOKUP(B1083,[5]Поставка!$B$3:$AA$2063,26,0),"-")</f>
        <v>-</v>
      </c>
      <c r="AB1083" s="229" t="str">
        <f>IFERROR(VLOOKUP(C1083,'[6]Приложение №1'!$C$7:$F$124,4,0),"-")</f>
        <v>-</v>
      </c>
    </row>
    <row r="1084" spans="1:28" s="208" customFormat="1" x14ac:dyDescent="0.25">
      <c r="A1084" s="204" t="s">
        <v>223</v>
      </c>
      <c r="B1084" s="205" t="s">
        <v>2771</v>
      </c>
      <c r="C1084" s="205" t="s">
        <v>2772</v>
      </c>
      <c r="D1084" s="204">
        <v>1</v>
      </c>
      <c r="E1084" s="206">
        <v>123.1</v>
      </c>
      <c r="F1084" s="206">
        <v>123.1</v>
      </c>
      <c r="G1084" s="173">
        <f>IFERROR(VLOOKUP(B1084,'[1]ВОМ КГ-3 СОЭКС'!$C$3:$K$2063,9,0),"-")</f>
        <v>0</v>
      </c>
      <c r="H1084" s="174">
        <f>IFERROR(VLOOKUP(B1084,'[1]ВОМ КГ-3 СОЭКС'!$C$3:$L$2063,10,0),"-")</f>
        <v>0</v>
      </c>
      <c r="I1084" s="175" t="str">
        <f>IFERROR(VLOOKUP(B1084,[2]Отгрузки!$B$313:$C$510,2,0),"-")</f>
        <v>-</v>
      </c>
      <c r="J1084" s="176" t="str">
        <f t="shared" si="169"/>
        <v>-</v>
      </c>
      <c r="K1084" s="179" t="str">
        <f>IFERROR(VLOOKUP(B1084,'[3]08.10.25'!$B$305:$C$502,2,0),"-")</f>
        <v>-</v>
      </c>
      <c r="L1084" s="180" t="str">
        <f t="shared" si="160"/>
        <v>-</v>
      </c>
      <c r="M1084" s="181" t="str">
        <f t="shared" si="161"/>
        <v>-</v>
      </c>
      <c r="N1084" s="214" t="str">
        <f t="shared" si="162"/>
        <v>-</v>
      </c>
      <c r="O1084" s="220">
        <f t="shared" si="163"/>
        <v>0</v>
      </c>
      <c r="P1084" s="221">
        <f t="shared" si="164"/>
        <v>0</v>
      </c>
      <c r="Q1084" s="217" t="str">
        <f>IFERROR(VLOOKUP(B1084,'[4]Выполнение 1'!$B$7:$D$236,3,0),"-")</f>
        <v>-</v>
      </c>
      <c r="R1084" s="178" t="str">
        <f t="shared" si="165"/>
        <v>-</v>
      </c>
      <c r="S1084" s="177"/>
      <c r="T1084" s="184">
        <f t="shared" si="166"/>
        <v>0</v>
      </c>
      <c r="U1084" s="224">
        <v>1</v>
      </c>
      <c r="V1084" s="241">
        <v>123.1</v>
      </c>
      <c r="W1084" s="246">
        <v>1</v>
      </c>
      <c r="X1084" s="246">
        <v>123.1</v>
      </c>
      <c r="Y1084" s="247">
        <f t="shared" si="167"/>
        <v>0</v>
      </c>
      <c r="Z1084" s="247">
        <f t="shared" si="168"/>
        <v>0</v>
      </c>
      <c r="AA1084" s="227" t="str">
        <f>IFERROR(VLOOKUP(B1084,[5]Поставка!$B$3:$AA$2063,26,0),"-")</f>
        <v>-</v>
      </c>
      <c r="AB1084" s="229" t="str">
        <f>IFERROR(VLOOKUP(C1084,'[6]Приложение №1'!$C$7:$F$124,4,0),"-")</f>
        <v>-</v>
      </c>
    </row>
    <row r="1085" spans="1:28" s="208" customFormat="1" x14ac:dyDescent="0.25">
      <c r="A1085" s="204" t="s">
        <v>226</v>
      </c>
      <c r="B1085" s="205" t="s">
        <v>2773</v>
      </c>
      <c r="C1085" s="205" t="s">
        <v>2774</v>
      </c>
      <c r="D1085" s="204">
        <v>2</v>
      </c>
      <c r="E1085" s="206">
        <v>46.3</v>
      </c>
      <c r="F1085" s="206">
        <v>92.6</v>
      </c>
      <c r="G1085" s="173">
        <f>IFERROR(VLOOKUP(B1085,'[1]ВОМ КГ-3 СОЭКС'!$C$3:$K$2063,9,0),"-")</f>
        <v>0</v>
      </c>
      <c r="H1085" s="174">
        <f>IFERROR(VLOOKUP(B1085,'[1]ВОМ КГ-3 СОЭКС'!$C$3:$L$2063,10,0),"-")</f>
        <v>0</v>
      </c>
      <c r="I1085" s="175" t="str">
        <f>IFERROR(VLOOKUP(B1085,[2]Отгрузки!$B$313:$C$510,2,0),"-")</f>
        <v>-</v>
      </c>
      <c r="J1085" s="176" t="str">
        <f t="shared" si="169"/>
        <v>-</v>
      </c>
      <c r="K1085" s="179" t="str">
        <f>IFERROR(VLOOKUP(B1085,'[3]08.10.25'!$B$305:$C$502,2,0),"-")</f>
        <v>-</v>
      </c>
      <c r="L1085" s="180" t="str">
        <f t="shared" si="160"/>
        <v>-</v>
      </c>
      <c r="M1085" s="181" t="str">
        <f t="shared" si="161"/>
        <v>-</v>
      </c>
      <c r="N1085" s="214" t="str">
        <f t="shared" si="162"/>
        <v>-</v>
      </c>
      <c r="O1085" s="220">
        <f t="shared" si="163"/>
        <v>0</v>
      </c>
      <c r="P1085" s="221">
        <f t="shared" si="164"/>
        <v>0</v>
      </c>
      <c r="Q1085" s="217" t="str">
        <f>IFERROR(VLOOKUP(B1085,'[4]Выполнение 1'!$B$7:$D$236,3,0),"-")</f>
        <v>-</v>
      </c>
      <c r="R1085" s="178" t="str">
        <f t="shared" si="165"/>
        <v>-</v>
      </c>
      <c r="S1085" s="177"/>
      <c r="T1085" s="184">
        <f t="shared" si="166"/>
        <v>0</v>
      </c>
      <c r="U1085" s="224">
        <v>2</v>
      </c>
      <c r="V1085" s="241">
        <v>92.6</v>
      </c>
      <c r="W1085" s="246">
        <v>2</v>
      </c>
      <c r="X1085" s="246">
        <v>92.6</v>
      </c>
      <c r="Y1085" s="247">
        <f t="shared" si="167"/>
        <v>0</v>
      </c>
      <c r="Z1085" s="247">
        <f t="shared" si="168"/>
        <v>0</v>
      </c>
      <c r="AA1085" s="227" t="str">
        <f>IFERROR(VLOOKUP(B1085,[5]Поставка!$B$3:$AA$2063,26,0),"-")</f>
        <v>-</v>
      </c>
      <c r="AB1085" s="229" t="str">
        <f>IFERROR(VLOOKUP(C1085,'[6]Приложение №1'!$C$7:$F$124,4,0),"-")</f>
        <v>-</v>
      </c>
    </row>
    <row r="1086" spans="1:28" s="208" customFormat="1" x14ac:dyDescent="0.25">
      <c r="A1086" s="204" t="s">
        <v>229</v>
      </c>
      <c r="B1086" s="205" t="s">
        <v>2775</v>
      </c>
      <c r="C1086" s="205" t="s">
        <v>2776</v>
      </c>
      <c r="D1086" s="204">
        <v>2</v>
      </c>
      <c r="E1086" s="206">
        <v>40.5</v>
      </c>
      <c r="F1086" s="206">
        <v>81</v>
      </c>
      <c r="G1086" s="173">
        <f>IFERROR(VLOOKUP(B1086,'[1]ВОМ КГ-3 СОЭКС'!$C$3:$K$2063,9,0),"-")</f>
        <v>0</v>
      </c>
      <c r="H1086" s="174">
        <f>IFERROR(VLOOKUP(B1086,'[1]ВОМ КГ-3 СОЭКС'!$C$3:$L$2063,10,0),"-")</f>
        <v>0</v>
      </c>
      <c r="I1086" s="175" t="str">
        <f>IFERROR(VLOOKUP(B1086,[2]Отгрузки!$B$313:$C$510,2,0),"-")</f>
        <v>-</v>
      </c>
      <c r="J1086" s="176" t="str">
        <f t="shared" si="169"/>
        <v>-</v>
      </c>
      <c r="K1086" s="179" t="str">
        <f>IFERROR(VLOOKUP(B1086,'[3]08.10.25'!$B$305:$C$502,2,0),"-")</f>
        <v>-</v>
      </c>
      <c r="L1086" s="180" t="str">
        <f t="shared" si="160"/>
        <v>-</v>
      </c>
      <c r="M1086" s="181" t="str">
        <f t="shared" si="161"/>
        <v>-</v>
      </c>
      <c r="N1086" s="214" t="str">
        <f t="shared" si="162"/>
        <v>-</v>
      </c>
      <c r="O1086" s="220">
        <f t="shared" si="163"/>
        <v>0</v>
      </c>
      <c r="P1086" s="221">
        <f t="shared" si="164"/>
        <v>0</v>
      </c>
      <c r="Q1086" s="217" t="str">
        <f>IFERROR(VLOOKUP(B1086,'[4]Выполнение 1'!$B$7:$D$236,3,0),"-")</f>
        <v>-</v>
      </c>
      <c r="R1086" s="178" t="str">
        <f t="shared" si="165"/>
        <v>-</v>
      </c>
      <c r="S1086" s="177"/>
      <c r="T1086" s="184">
        <f t="shared" si="166"/>
        <v>0</v>
      </c>
      <c r="U1086" s="224">
        <v>2</v>
      </c>
      <c r="V1086" s="241">
        <v>81</v>
      </c>
      <c r="W1086" s="246">
        <v>2</v>
      </c>
      <c r="X1086" s="246">
        <v>81</v>
      </c>
      <c r="Y1086" s="247">
        <f t="shared" si="167"/>
        <v>0</v>
      </c>
      <c r="Z1086" s="247">
        <f t="shared" si="168"/>
        <v>0</v>
      </c>
      <c r="AA1086" s="227" t="str">
        <f>IFERROR(VLOOKUP(B1086,[5]Поставка!$B$3:$AA$2063,26,0),"-")</f>
        <v>-</v>
      </c>
      <c r="AB1086" s="229" t="str">
        <f>IFERROR(VLOOKUP(C1086,'[6]Приложение №1'!$C$7:$F$124,4,0),"-")</f>
        <v>-</v>
      </c>
    </row>
    <row r="1087" spans="1:28" s="208" customFormat="1" x14ac:dyDescent="0.25">
      <c r="A1087" s="204" t="s">
        <v>232</v>
      </c>
      <c r="B1087" s="205" t="s">
        <v>2777</v>
      </c>
      <c r="C1087" s="205" t="s">
        <v>2778</v>
      </c>
      <c r="D1087" s="204">
        <v>1</v>
      </c>
      <c r="E1087" s="206">
        <v>42.8</v>
      </c>
      <c r="F1087" s="206">
        <v>42.8</v>
      </c>
      <c r="G1087" s="173">
        <f>IFERROR(VLOOKUP(B1087,'[1]ВОМ КГ-3 СОЭКС'!$C$3:$K$2063,9,0),"-")</f>
        <v>0</v>
      </c>
      <c r="H1087" s="174">
        <f>IFERROR(VLOOKUP(B1087,'[1]ВОМ КГ-3 СОЭКС'!$C$3:$L$2063,10,0),"-")</f>
        <v>0</v>
      </c>
      <c r="I1087" s="175" t="str">
        <f>IFERROR(VLOOKUP(B1087,[2]Отгрузки!$B$313:$C$510,2,0),"-")</f>
        <v>-</v>
      </c>
      <c r="J1087" s="176" t="str">
        <f t="shared" si="169"/>
        <v>-</v>
      </c>
      <c r="K1087" s="179" t="str">
        <f>IFERROR(VLOOKUP(B1087,'[3]08.10.25'!$B$305:$C$502,2,0),"-")</f>
        <v>-</v>
      </c>
      <c r="L1087" s="180" t="str">
        <f t="shared" si="160"/>
        <v>-</v>
      </c>
      <c r="M1087" s="181" t="str">
        <f t="shared" si="161"/>
        <v>-</v>
      </c>
      <c r="N1087" s="214" t="str">
        <f t="shared" si="162"/>
        <v>-</v>
      </c>
      <c r="O1087" s="220">
        <f t="shared" si="163"/>
        <v>0</v>
      </c>
      <c r="P1087" s="221">
        <f t="shared" si="164"/>
        <v>0</v>
      </c>
      <c r="Q1087" s="217" t="str">
        <f>IFERROR(VLOOKUP(B1087,'[4]Выполнение 1'!$B$7:$D$236,3,0),"-")</f>
        <v>-</v>
      </c>
      <c r="R1087" s="178" t="str">
        <f t="shared" si="165"/>
        <v>-</v>
      </c>
      <c r="S1087" s="177"/>
      <c r="T1087" s="184">
        <f t="shared" si="166"/>
        <v>0</v>
      </c>
      <c r="U1087" s="224">
        <v>1</v>
      </c>
      <c r="V1087" s="241">
        <v>42.8</v>
      </c>
      <c r="W1087" s="246">
        <v>1</v>
      </c>
      <c r="X1087" s="246">
        <v>42.8</v>
      </c>
      <c r="Y1087" s="247">
        <f t="shared" si="167"/>
        <v>0</v>
      </c>
      <c r="Z1087" s="247">
        <f t="shared" si="168"/>
        <v>0</v>
      </c>
      <c r="AA1087" s="227" t="str">
        <f>IFERROR(VLOOKUP(B1087,[5]Поставка!$B$3:$AA$2063,26,0),"-")</f>
        <v>-</v>
      </c>
      <c r="AB1087" s="229" t="str">
        <f>IFERROR(VLOOKUP(C1087,'[6]Приложение №1'!$C$7:$F$124,4,0),"-")</f>
        <v>-</v>
      </c>
    </row>
    <row r="1088" spans="1:28" s="208" customFormat="1" x14ac:dyDescent="0.25">
      <c r="A1088" s="204" t="s">
        <v>235</v>
      </c>
      <c r="B1088" s="205" t="s">
        <v>2779</v>
      </c>
      <c r="C1088" s="205" t="s">
        <v>2780</v>
      </c>
      <c r="D1088" s="204">
        <v>1</v>
      </c>
      <c r="E1088" s="206">
        <v>30.2</v>
      </c>
      <c r="F1088" s="206">
        <v>30.2</v>
      </c>
      <c r="G1088" s="173">
        <f>IFERROR(VLOOKUP(B1088,'[1]ВОМ КГ-3 СОЭКС'!$C$3:$K$2063,9,0),"-")</f>
        <v>0</v>
      </c>
      <c r="H1088" s="174">
        <f>IFERROR(VLOOKUP(B1088,'[1]ВОМ КГ-3 СОЭКС'!$C$3:$L$2063,10,0),"-")</f>
        <v>0</v>
      </c>
      <c r="I1088" s="175" t="str">
        <f>IFERROR(VLOOKUP(B1088,[2]Отгрузки!$B$313:$C$510,2,0),"-")</f>
        <v>-</v>
      </c>
      <c r="J1088" s="176" t="str">
        <f t="shared" si="169"/>
        <v>-</v>
      </c>
      <c r="K1088" s="179" t="str">
        <f>IFERROR(VLOOKUP(B1088,'[3]08.10.25'!$B$305:$C$502,2,0),"-")</f>
        <v>-</v>
      </c>
      <c r="L1088" s="180" t="str">
        <f t="shared" si="160"/>
        <v>-</v>
      </c>
      <c r="M1088" s="181" t="str">
        <f t="shared" si="161"/>
        <v>-</v>
      </c>
      <c r="N1088" s="214" t="str">
        <f t="shared" si="162"/>
        <v>-</v>
      </c>
      <c r="O1088" s="220">
        <f t="shared" si="163"/>
        <v>0</v>
      </c>
      <c r="P1088" s="221">
        <f t="shared" si="164"/>
        <v>0</v>
      </c>
      <c r="Q1088" s="217" t="str">
        <f>IFERROR(VLOOKUP(B1088,'[4]Выполнение 1'!$B$7:$D$236,3,0),"-")</f>
        <v>-</v>
      </c>
      <c r="R1088" s="178" t="str">
        <f t="shared" si="165"/>
        <v>-</v>
      </c>
      <c r="S1088" s="177"/>
      <c r="T1088" s="184">
        <f t="shared" si="166"/>
        <v>0</v>
      </c>
      <c r="U1088" s="224">
        <v>1</v>
      </c>
      <c r="V1088" s="241">
        <v>30.2</v>
      </c>
      <c r="W1088" s="246">
        <v>1</v>
      </c>
      <c r="X1088" s="246">
        <v>30.2</v>
      </c>
      <c r="Y1088" s="247">
        <f t="shared" si="167"/>
        <v>0</v>
      </c>
      <c r="Z1088" s="247">
        <f t="shared" si="168"/>
        <v>0</v>
      </c>
      <c r="AA1088" s="227" t="str">
        <f>IFERROR(VLOOKUP(B1088,[5]Поставка!$B$3:$AA$2063,26,0),"-")</f>
        <v>-</v>
      </c>
      <c r="AB1088" s="229" t="str">
        <f>IFERROR(VLOOKUP(C1088,'[6]Приложение №1'!$C$7:$F$124,4,0),"-")</f>
        <v>-</v>
      </c>
    </row>
    <row r="1089" spans="1:28" s="208" customFormat="1" x14ac:dyDescent="0.25">
      <c r="A1089" s="204" t="s">
        <v>238</v>
      </c>
      <c r="B1089" s="205" t="s">
        <v>2781</v>
      </c>
      <c r="C1089" s="205" t="s">
        <v>2782</v>
      </c>
      <c r="D1089" s="204">
        <v>1</v>
      </c>
      <c r="E1089" s="206">
        <v>30.2</v>
      </c>
      <c r="F1089" s="206">
        <v>30.2</v>
      </c>
      <c r="G1089" s="173">
        <f>IFERROR(VLOOKUP(B1089,'[1]ВОМ КГ-3 СОЭКС'!$C$3:$K$2063,9,0),"-")</f>
        <v>0</v>
      </c>
      <c r="H1089" s="174">
        <f>IFERROR(VLOOKUP(B1089,'[1]ВОМ КГ-3 СОЭКС'!$C$3:$L$2063,10,0),"-")</f>
        <v>0</v>
      </c>
      <c r="I1089" s="175" t="str">
        <f>IFERROR(VLOOKUP(B1089,[2]Отгрузки!$B$313:$C$510,2,0),"-")</f>
        <v>-</v>
      </c>
      <c r="J1089" s="176" t="str">
        <f t="shared" si="169"/>
        <v>-</v>
      </c>
      <c r="K1089" s="179" t="str">
        <f>IFERROR(VLOOKUP(B1089,'[3]08.10.25'!$B$305:$C$502,2,0),"-")</f>
        <v>-</v>
      </c>
      <c r="L1089" s="180" t="str">
        <f t="shared" si="160"/>
        <v>-</v>
      </c>
      <c r="M1089" s="181" t="str">
        <f t="shared" si="161"/>
        <v>-</v>
      </c>
      <c r="N1089" s="214" t="str">
        <f t="shared" si="162"/>
        <v>-</v>
      </c>
      <c r="O1089" s="220">
        <f t="shared" si="163"/>
        <v>0</v>
      </c>
      <c r="P1089" s="221">
        <f t="shared" si="164"/>
        <v>0</v>
      </c>
      <c r="Q1089" s="217" t="str">
        <f>IFERROR(VLOOKUP(B1089,'[4]Выполнение 1'!$B$7:$D$236,3,0),"-")</f>
        <v>-</v>
      </c>
      <c r="R1089" s="178" t="str">
        <f t="shared" si="165"/>
        <v>-</v>
      </c>
      <c r="S1089" s="177"/>
      <c r="T1089" s="184">
        <f t="shared" si="166"/>
        <v>0</v>
      </c>
      <c r="U1089" s="224">
        <v>1</v>
      </c>
      <c r="V1089" s="241">
        <v>30.2</v>
      </c>
      <c r="W1089" s="246">
        <v>1</v>
      </c>
      <c r="X1089" s="246">
        <v>30.2</v>
      </c>
      <c r="Y1089" s="247">
        <f t="shared" si="167"/>
        <v>0</v>
      </c>
      <c r="Z1089" s="247">
        <f t="shared" si="168"/>
        <v>0</v>
      </c>
      <c r="AA1089" s="227" t="str">
        <f>IFERROR(VLOOKUP(B1089,[5]Поставка!$B$3:$AA$2063,26,0),"-")</f>
        <v>-</v>
      </c>
      <c r="AB1089" s="229" t="str">
        <f>IFERROR(VLOOKUP(C1089,'[6]Приложение №1'!$C$7:$F$124,4,0),"-")</f>
        <v>-</v>
      </c>
    </row>
    <row r="1090" spans="1:28" s="208" customFormat="1" x14ac:dyDescent="0.25">
      <c r="A1090" s="204" t="s">
        <v>241</v>
      </c>
      <c r="B1090" s="205" t="s">
        <v>2783</v>
      </c>
      <c r="C1090" s="205" t="s">
        <v>2784</v>
      </c>
      <c r="D1090" s="204">
        <v>2</v>
      </c>
      <c r="E1090" s="206">
        <v>42.8</v>
      </c>
      <c r="F1090" s="206">
        <v>85.6</v>
      </c>
      <c r="G1090" s="173">
        <f>IFERROR(VLOOKUP(B1090,'[1]ВОМ КГ-3 СОЭКС'!$C$3:$K$2063,9,0),"-")</f>
        <v>0</v>
      </c>
      <c r="H1090" s="174">
        <f>IFERROR(VLOOKUP(B1090,'[1]ВОМ КГ-3 СОЭКС'!$C$3:$L$2063,10,0),"-")</f>
        <v>0</v>
      </c>
      <c r="I1090" s="175" t="str">
        <f>IFERROR(VLOOKUP(B1090,[2]Отгрузки!$B$313:$C$510,2,0),"-")</f>
        <v>-</v>
      </c>
      <c r="J1090" s="176" t="str">
        <f t="shared" si="169"/>
        <v>-</v>
      </c>
      <c r="K1090" s="179" t="str">
        <f>IFERROR(VLOOKUP(B1090,'[3]08.10.25'!$B$305:$C$502,2,0),"-")</f>
        <v>-</v>
      </c>
      <c r="L1090" s="180" t="str">
        <f t="shared" ref="L1090:L1153" si="170">IFERROR(K1090*E1090,"-")</f>
        <v>-</v>
      </c>
      <c r="M1090" s="181" t="str">
        <f t="shared" ref="M1090:M1153" si="171">IFERROR(K1090-I1090,"-")</f>
        <v>-</v>
      </c>
      <c r="N1090" s="214" t="str">
        <f t="shared" ref="N1090:N1153" si="172">IFERROR(M1090*E1090,"-")</f>
        <v>-</v>
      </c>
      <c r="O1090" s="220">
        <f t="shared" ref="O1090:O1153" si="173">IFERROR(IF(ISNUMBER(G1090),G1090,0)-IF(ISNUMBER(K1090),K1090,0),"-")</f>
        <v>0</v>
      </c>
      <c r="P1090" s="221">
        <f t="shared" ref="P1090:P1153" si="174">IFERROR(O1090*E1090,"-")</f>
        <v>0</v>
      </c>
      <c r="Q1090" s="217" t="str">
        <f>IFERROR(VLOOKUP(B1090,'[4]Выполнение 1'!$B$7:$D$236,3,0),"-")</f>
        <v>-</v>
      </c>
      <c r="R1090" s="178" t="str">
        <f t="shared" ref="R1090:R1153" si="175">IFERROR(Q1090*E1090,"-")</f>
        <v>-</v>
      </c>
      <c r="S1090" s="177"/>
      <c r="T1090" s="184">
        <f t="shared" si="166"/>
        <v>0</v>
      </c>
      <c r="U1090" s="224">
        <v>2</v>
      </c>
      <c r="V1090" s="241">
        <v>85.6</v>
      </c>
      <c r="W1090" s="246">
        <v>2</v>
      </c>
      <c r="X1090" s="246">
        <v>85.6</v>
      </c>
      <c r="Y1090" s="247">
        <f t="shared" si="167"/>
        <v>0</v>
      </c>
      <c r="Z1090" s="247">
        <f t="shared" si="168"/>
        <v>0</v>
      </c>
      <c r="AA1090" s="227" t="str">
        <f>IFERROR(VLOOKUP(B1090,[5]Поставка!$B$3:$AA$2063,26,0),"-")</f>
        <v>-</v>
      </c>
      <c r="AB1090" s="229" t="str">
        <f>IFERROR(VLOOKUP(C1090,'[6]Приложение №1'!$C$7:$F$124,4,0),"-")</f>
        <v>-</v>
      </c>
    </row>
    <row r="1091" spans="1:28" s="208" customFormat="1" x14ac:dyDescent="0.25">
      <c r="A1091" s="204" t="s">
        <v>244</v>
      </c>
      <c r="B1091" s="205" t="s">
        <v>2785</v>
      </c>
      <c r="C1091" s="205" t="s">
        <v>2786</v>
      </c>
      <c r="D1091" s="204">
        <v>1</v>
      </c>
      <c r="E1091" s="206">
        <v>38.200000000000003</v>
      </c>
      <c r="F1091" s="206">
        <v>38.200000000000003</v>
      </c>
      <c r="G1091" s="173">
        <f>IFERROR(VLOOKUP(B1091,'[1]ВОМ КГ-3 СОЭКС'!$C$3:$K$2063,9,0),"-")</f>
        <v>0</v>
      </c>
      <c r="H1091" s="174">
        <f>IFERROR(VLOOKUP(B1091,'[1]ВОМ КГ-3 СОЭКС'!$C$3:$L$2063,10,0),"-")</f>
        <v>0</v>
      </c>
      <c r="I1091" s="175" t="str">
        <f>IFERROR(VLOOKUP(B1091,[2]Отгрузки!$B$313:$C$510,2,0),"-")</f>
        <v>-</v>
      </c>
      <c r="J1091" s="176" t="str">
        <f t="shared" si="169"/>
        <v>-</v>
      </c>
      <c r="K1091" s="179" t="str">
        <f>IFERROR(VLOOKUP(B1091,'[3]08.10.25'!$B$305:$C$502,2,0),"-")</f>
        <v>-</v>
      </c>
      <c r="L1091" s="180" t="str">
        <f t="shared" si="170"/>
        <v>-</v>
      </c>
      <c r="M1091" s="181" t="str">
        <f t="shared" si="171"/>
        <v>-</v>
      </c>
      <c r="N1091" s="214" t="str">
        <f t="shared" si="172"/>
        <v>-</v>
      </c>
      <c r="O1091" s="220">
        <f t="shared" si="173"/>
        <v>0</v>
      </c>
      <c r="P1091" s="221">
        <f t="shared" si="174"/>
        <v>0</v>
      </c>
      <c r="Q1091" s="217" t="str">
        <f>IFERROR(VLOOKUP(B1091,'[4]Выполнение 1'!$B$7:$D$236,3,0),"-")</f>
        <v>-</v>
      </c>
      <c r="R1091" s="178" t="str">
        <f t="shared" si="175"/>
        <v>-</v>
      </c>
      <c r="S1091" s="177"/>
      <c r="T1091" s="184">
        <f t="shared" ref="T1091:T1154" si="176">S1091*E1091</f>
        <v>0</v>
      </c>
      <c r="U1091" s="224">
        <v>1</v>
      </c>
      <c r="V1091" s="241">
        <v>38.200000000000003</v>
      </c>
      <c r="W1091" s="246">
        <v>1</v>
      </c>
      <c r="X1091" s="246">
        <v>38.200000000000003</v>
      </c>
      <c r="Y1091" s="247">
        <f t="shared" ref="Y1091:Y1154" si="177">ROUND(ABS(VALUE(SUBSTITUTE(U1091,"-","0"))-VALUE(SUBSTITUTE(W1091,"-","0"))),2)</f>
        <v>0</v>
      </c>
      <c r="Z1091" s="247">
        <f t="shared" ref="Z1091:Z1154" si="178">ROUND(ABS(VALUE(SUBSTITUTE(V1091,"-","0"))-VALUE(SUBSTITUTE(X1091,"-","0"))),2)</f>
        <v>0</v>
      </c>
      <c r="AA1091" s="227" t="str">
        <f>IFERROR(VLOOKUP(B1091,[5]Поставка!$B$3:$AA$2063,26,0),"-")</f>
        <v>-</v>
      </c>
      <c r="AB1091" s="229" t="str">
        <f>IFERROR(VLOOKUP(C1091,'[6]Приложение №1'!$C$7:$F$124,4,0),"-")</f>
        <v>-</v>
      </c>
    </row>
    <row r="1092" spans="1:28" s="208" customFormat="1" x14ac:dyDescent="0.25">
      <c r="A1092" s="204" t="s">
        <v>247</v>
      </c>
      <c r="B1092" s="205" t="s">
        <v>2787</v>
      </c>
      <c r="C1092" s="205" t="s">
        <v>2788</v>
      </c>
      <c r="D1092" s="204">
        <v>1</v>
      </c>
      <c r="E1092" s="206">
        <v>122</v>
      </c>
      <c r="F1092" s="206">
        <v>122</v>
      </c>
      <c r="G1092" s="173">
        <f>IFERROR(VLOOKUP(B1092,'[1]ВОМ КГ-3 СОЭКС'!$C$3:$K$2063,9,0),"-")</f>
        <v>0</v>
      </c>
      <c r="H1092" s="174">
        <f>IFERROR(VLOOKUP(B1092,'[1]ВОМ КГ-3 СОЭКС'!$C$3:$L$2063,10,0),"-")</f>
        <v>0</v>
      </c>
      <c r="I1092" s="175" t="str">
        <f>IFERROR(VLOOKUP(B1092,[2]Отгрузки!$B$313:$C$510,2,0),"-")</f>
        <v>-</v>
      </c>
      <c r="J1092" s="176" t="str">
        <f t="shared" si="169"/>
        <v>-</v>
      </c>
      <c r="K1092" s="179" t="str">
        <f>IFERROR(VLOOKUP(B1092,'[3]08.10.25'!$B$305:$C$502,2,0),"-")</f>
        <v>-</v>
      </c>
      <c r="L1092" s="180" t="str">
        <f t="shared" si="170"/>
        <v>-</v>
      </c>
      <c r="M1092" s="181" t="str">
        <f t="shared" si="171"/>
        <v>-</v>
      </c>
      <c r="N1092" s="214" t="str">
        <f t="shared" si="172"/>
        <v>-</v>
      </c>
      <c r="O1092" s="220">
        <f t="shared" si="173"/>
        <v>0</v>
      </c>
      <c r="P1092" s="221">
        <f t="shared" si="174"/>
        <v>0</v>
      </c>
      <c r="Q1092" s="217" t="str">
        <f>IFERROR(VLOOKUP(B1092,'[4]Выполнение 1'!$B$7:$D$236,3,0),"-")</f>
        <v>-</v>
      </c>
      <c r="R1092" s="178" t="str">
        <f t="shared" si="175"/>
        <v>-</v>
      </c>
      <c r="S1092" s="177"/>
      <c r="T1092" s="184">
        <f t="shared" si="176"/>
        <v>0</v>
      </c>
      <c r="U1092" s="224">
        <v>1</v>
      </c>
      <c r="V1092" s="241">
        <v>122</v>
      </c>
      <c r="W1092" s="246">
        <v>1</v>
      </c>
      <c r="X1092" s="246">
        <v>122</v>
      </c>
      <c r="Y1092" s="247">
        <f t="shared" si="177"/>
        <v>0</v>
      </c>
      <c r="Z1092" s="247">
        <f t="shared" si="178"/>
        <v>0</v>
      </c>
      <c r="AA1092" s="227" t="str">
        <f>IFERROR(VLOOKUP(B1092,[5]Поставка!$B$3:$AA$2063,26,0),"-")</f>
        <v>-</v>
      </c>
      <c r="AB1092" s="229" t="str">
        <f>IFERROR(VLOOKUP(C1092,'[6]Приложение №1'!$C$7:$F$124,4,0),"-")</f>
        <v>-</v>
      </c>
    </row>
    <row r="1093" spans="1:28" s="208" customFormat="1" x14ac:dyDescent="0.25">
      <c r="A1093" s="204" t="s">
        <v>250</v>
      </c>
      <c r="B1093" s="205" t="s">
        <v>2789</v>
      </c>
      <c r="C1093" s="205" t="s">
        <v>2790</v>
      </c>
      <c r="D1093" s="204">
        <v>50</v>
      </c>
      <c r="E1093" s="206">
        <v>118.4</v>
      </c>
      <c r="F1093" s="206">
        <v>5920</v>
      </c>
      <c r="G1093" s="173">
        <f>IFERROR(VLOOKUP(B1093,'[1]ВОМ КГ-3 СОЭКС'!$C$3:$K$2063,9,0),"-")</f>
        <v>0</v>
      </c>
      <c r="H1093" s="174">
        <f>IFERROR(VLOOKUP(B1093,'[1]ВОМ КГ-3 СОЭКС'!$C$3:$L$2063,10,0),"-")</f>
        <v>0</v>
      </c>
      <c r="I1093" s="175" t="str">
        <f>IFERROR(VLOOKUP(B1093,[2]Отгрузки!$B$313:$C$510,2,0),"-")</f>
        <v>-</v>
      </c>
      <c r="J1093" s="176" t="str">
        <f t="shared" ref="J1093:J1156" si="179">IFERROR(I1093*E1093,"-")</f>
        <v>-</v>
      </c>
      <c r="K1093" s="179" t="str">
        <f>IFERROR(VLOOKUP(B1093,'[3]08.10.25'!$B$305:$C$502,2,0),"-")</f>
        <v>-</v>
      </c>
      <c r="L1093" s="180" t="str">
        <f t="shared" si="170"/>
        <v>-</v>
      </c>
      <c r="M1093" s="181" t="str">
        <f t="shared" si="171"/>
        <v>-</v>
      </c>
      <c r="N1093" s="214" t="str">
        <f t="shared" si="172"/>
        <v>-</v>
      </c>
      <c r="O1093" s="220">
        <f t="shared" si="173"/>
        <v>0</v>
      </c>
      <c r="P1093" s="221">
        <f t="shared" si="174"/>
        <v>0</v>
      </c>
      <c r="Q1093" s="217" t="str">
        <f>IFERROR(VLOOKUP(B1093,'[4]Выполнение 1'!$B$7:$D$236,3,0),"-")</f>
        <v>-</v>
      </c>
      <c r="R1093" s="178" t="str">
        <f t="shared" si="175"/>
        <v>-</v>
      </c>
      <c r="S1093" s="177"/>
      <c r="T1093" s="184">
        <f t="shared" si="176"/>
        <v>0</v>
      </c>
      <c r="U1093" s="224">
        <v>50</v>
      </c>
      <c r="V1093" s="241">
        <v>5920</v>
      </c>
      <c r="W1093" s="246">
        <v>50</v>
      </c>
      <c r="X1093" s="246">
        <v>5920</v>
      </c>
      <c r="Y1093" s="247">
        <f t="shared" si="177"/>
        <v>0</v>
      </c>
      <c r="Z1093" s="247">
        <f t="shared" si="178"/>
        <v>0</v>
      </c>
      <c r="AA1093" s="227" t="str">
        <f>IFERROR(VLOOKUP(B1093,[5]Поставка!$B$3:$AA$2063,26,0),"-")</f>
        <v>-</v>
      </c>
      <c r="AB1093" s="229" t="str">
        <f>IFERROR(VLOOKUP(C1093,'[6]Приложение №1'!$C$7:$F$124,4,0),"-")</f>
        <v>-</v>
      </c>
    </row>
    <row r="1094" spans="1:28" s="208" customFormat="1" x14ac:dyDescent="0.25">
      <c r="A1094" s="204" t="s">
        <v>253</v>
      </c>
      <c r="B1094" s="205" t="s">
        <v>2791</v>
      </c>
      <c r="C1094" s="205" t="s">
        <v>2792</v>
      </c>
      <c r="D1094" s="204">
        <v>1</v>
      </c>
      <c r="E1094" s="206">
        <v>122</v>
      </c>
      <c r="F1094" s="206">
        <v>122</v>
      </c>
      <c r="G1094" s="173">
        <f>IFERROR(VLOOKUP(B1094,'[1]ВОМ КГ-3 СОЭКС'!$C$3:$K$2063,9,0),"-")</f>
        <v>0</v>
      </c>
      <c r="H1094" s="174">
        <f>IFERROR(VLOOKUP(B1094,'[1]ВОМ КГ-3 СОЭКС'!$C$3:$L$2063,10,0),"-")</f>
        <v>0</v>
      </c>
      <c r="I1094" s="175" t="str">
        <f>IFERROR(VLOOKUP(B1094,[2]Отгрузки!$B$313:$C$510,2,0),"-")</f>
        <v>-</v>
      </c>
      <c r="J1094" s="176" t="str">
        <f t="shared" si="179"/>
        <v>-</v>
      </c>
      <c r="K1094" s="179" t="str">
        <f>IFERROR(VLOOKUP(B1094,'[3]08.10.25'!$B$305:$C$502,2,0),"-")</f>
        <v>-</v>
      </c>
      <c r="L1094" s="180" t="str">
        <f t="shared" si="170"/>
        <v>-</v>
      </c>
      <c r="M1094" s="181" t="str">
        <f t="shared" si="171"/>
        <v>-</v>
      </c>
      <c r="N1094" s="214" t="str">
        <f t="shared" si="172"/>
        <v>-</v>
      </c>
      <c r="O1094" s="220">
        <f t="shared" si="173"/>
        <v>0</v>
      </c>
      <c r="P1094" s="221">
        <f t="shared" si="174"/>
        <v>0</v>
      </c>
      <c r="Q1094" s="217" t="str">
        <f>IFERROR(VLOOKUP(B1094,'[4]Выполнение 1'!$B$7:$D$236,3,0),"-")</f>
        <v>-</v>
      </c>
      <c r="R1094" s="178" t="str">
        <f t="shared" si="175"/>
        <v>-</v>
      </c>
      <c r="S1094" s="177"/>
      <c r="T1094" s="184">
        <f t="shared" si="176"/>
        <v>0</v>
      </c>
      <c r="U1094" s="224">
        <v>1</v>
      </c>
      <c r="V1094" s="241">
        <v>122</v>
      </c>
      <c r="W1094" s="246">
        <v>1</v>
      </c>
      <c r="X1094" s="246">
        <v>122</v>
      </c>
      <c r="Y1094" s="247">
        <f t="shared" si="177"/>
        <v>0</v>
      </c>
      <c r="Z1094" s="247">
        <f t="shared" si="178"/>
        <v>0</v>
      </c>
      <c r="AA1094" s="227" t="str">
        <f>IFERROR(VLOOKUP(B1094,[5]Поставка!$B$3:$AA$2063,26,0),"-")</f>
        <v>-</v>
      </c>
      <c r="AB1094" s="229" t="str">
        <f>IFERROR(VLOOKUP(C1094,'[6]Приложение №1'!$C$7:$F$124,4,0),"-")</f>
        <v>-</v>
      </c>
    </row>
    <row r="1095" spans="1:28" s="208" customFormat="1" x14ac:dyDescent="0.25">
      <c r="A1095" s="204" t="s">
        <v>256</v>
      </c>
      <c r="B1095" s="205" t="s">
        <v>2793</v>
      </c>
      <c r="C1095" s="205" t="s">
        <v>2794</v>
      </c>
      <c r="D1095" s="204">
        <v>1</v>
      </c>
      <c r="E1095" s="206">
        <v>38.200000000000003</v>
      </c>
      <c r="F1095" s="206">
        <v>38.200000000000003</v>
      </c>
      <c r="G1095" s="173">
        <f>IFERROR(VLOOKUP(B1095,'[1]ВОМ КГ-3 СОЭКС'!$C$3:$K$2063,9,0),"-")</f>
        <v>0</v>
      </c>
      <c r="H1095" s="174">
        <f>IFERROR(VLOOKUP(B1095,'[1]ВОМ КГ-3 СОЭКС'!$C$3:$L$2063,10,0),"-")</f>
        <v>0</v>
      </c>
      <c r="I1095" s="175" t="str">
        <f>IFERROR(VLOOKUP(B1095,[2]Отгрузки!$B$313:$C$510,2,0),"-")</f>
        <v>-</v>
      </c>
      <c r="J1095" s="176" t="str">
        <f t="shared" si="179"/>
        <v>-</v>
      </c>
      <c r="K1095" s="179" t="str">
        <f>IFERROR(VLOOKUP(B1095,'[3]08.10.25'!$B$305:$C$502,2,0),"-")</f>
        <v>-</v>
      </c>
      <c r="L1095" s="180" t="str">
        <f t="shared" si="170"/>
        <v>-</v>
      </c>
      <c r="M1095" s="181" t="str">
        <f t="shared" si="171"/>
        <v>-</v>
      </c>
      <c r="N1095" s="214" t="str">
        <f t="shared" si="172"/>
        <v>-</v>
      </c>
      <c r="O1095" s="220">
        <f t="shared" si="173"/>
        <v>0</v>
      </c>
      <c r="P1095" s="221">
        <f t="shared" si="174"/>
        <v>0</v>
      </c>
      <c r="Q1095" s="217" t="str">
        <f>IFERROR(VLOOKUP(B1095,'[4]Выполнение 1'!$B$7:$D$236,3,0),"-")</f>
        <v>-</v>
      </c>
      <c r="R1095" s="178" t="str">
        <f t="shared" si="175"/>
        <v>-</v>
      </c>
      <c r="S1095" s="177"/>
      <c r="T1095" s="184">
        <f t="shared" si="176"/>
        <v>0</v>
      </c>
      <c r="U1095" s="224">
        <v>1</v>
      </c>
      <c r="V1095" s="241">
        <v>38.200000000000003</v>
      </c>
      <c r="W1095" s="246">
        <v>1</v>
      </c>
      <c r="X1095" s="246">
        <v>38.200000000000003</v>
      </c>
      <c r="Y1095" s="247">
        <f t="shared" si="177"/>
        <v>0</v>
      </c>
      <c r="Z1095" s="247">
        <f t="shared" si="178"/>
        <v>0</v>
      </c>
      <c r="AA1095" s="227" t="str">
        <f>IFERROR(VLOOKUP(B1095,[5]Поставка!$B$3:$AA$2063,26,0),"-")</f>
        <v>-</v>
      </c>
      <c r="AB1095" s="229" t="str">
        <f>IFERROR(VLOOKUP(C1095,'[6]Приложение №1'!$C$7:$F$124,4,0),"-")</f>
        <v>-</v>
      </c>
    </row>
    <row r="1096" spans="1:28" s="208" customFormat="1" x14ac:dyDescent="0.25">
      <c r="A1096" s="204" t="s">
        <v>259</v>
      </c>
      <c r="B1096" s="205" t="s">
        <v>2795</v>
      </c>
      <c r="C1096" s="205" t="s">
        <v>2796</v>
      </c>
      <c r="D1096" s="204">
        <v>1</v>
      </c>
      <c r="E1096" s="206">
        <v>35</v>
      </c>
      <c r="F1096" s="206">
        <v>35</v>
      </c>
      <c r="G1096" s="173">
        <f>IFERROR(VLOOKUP(B1096,'[1]ВОМ КГ-3 СОЭКС'!$C$3:$K$2063,9,0),"-")</f>
        <v>0</v>
      </c>
      <c r="H1096" s="174">
        <f>IFERROR(VLOOKUP(B1096,'[1]ВОМ КГ-3 СОЭКС'!$C$3:$L$2063,10,0),"-")</f>
        <v>0</v>
      </c>
      <c r="I1096" s="175" t="str">
        <f>IFERROR(VLOOKUP(B1096,[2]Отгрузки!$B$313:$C$510,2,0),"-")</f>
        <v>-</v>
      </c>
      <c r="J1096" s="176" t="str">
        <f t="shared" si="179"/>
        <v>-</v>
      </c>
      <c r="K1096" s="179" t="str">
        <f>IFERROR(VLOOKUP(B1096,'[3]08.10.25'!$B$305:$C$502,2,0),"-")</f>
        <v>-</v>
      </c>
      <c r="L1096" s="180" t="str">
        <f t="shared" si="170"/>
        <v>-</v>
      </c>
      <c r="M1096" s="181" t="str">
        <f t="shared" si="171"/>
        <v>-</v>
      </c>
      <c r="N1096" s="214" t="str">
        <f t="shared" si="172"/>
        <v>-</v>
      </c>
      <c r="O1096" s="220">
        <f t="shared" si="173"/>
        <v>0</v>
      </c>
      <c r="P1096" s="221">
        <f t="shared" si="174"/>
        <v>0</v>
      </c>
      <c r="Q1096" s="217" t="str">
        <f>IFERROR(VLOOKUP(B1096,'[4]Выполнение 1'!$B$7:$D$236,3,0),"-")</f>
        <v>-</v>
      </c>
      <c r="R1096" s="178" t="str">
        <f t="shared" si="175"/>
        <v>-</v>
      </c>
      <c r="S1096" s="177"/>
      <c r="T1096" s="184">
        <f t="shared" si="176"/>
        <v>0</v>
      </c>
      <c r="U1096" s="224">
        <v>1</v>
      </c>
      <c r="V1096" s="241">
        <v>35</v>
      </c>
      <c r="W1096" s="246">
        <v>1</v>
      </c>
      <c r="X1096" s="246">
        <v>35</v>
      </c>
      <c r="Y1096" s="247">
        <f t="shared" si="177"/>
        <v>0</v>
      </c>
      <c r="Z1096" s="247">
        <f t="shared" si="178"/>
        <v>0</v>
      </c>
      <c r="AA1096" s="227" t="str">
        <f>IFERROR(VLOOKUP(B1096,[5]Поставка!$B$3:$AA$2063,26,0),"-")</f>
        <v>-</v>
      </c>
      <c r="AB1096" s="229" t="str">
        <f>IFERROR(VLOOKUP(C1096,'[6]Приложение №1'!$C$7:$F$124,4,0),"-")</f>
        <v>-</v>
      </c>
    </row>
    <row r="1097" spans="1:28" s="208" customFormat="1" x14ac:dyDescent="0.25">
      <c r="A1097" s="204" t="s">
        <v>262</v>
      </c>
      <c r="B1097" s="205" t="s">
        <v>2797</v>
      </c>
      <c r="C1097" s="205" t="s">
        <v>2798</v>
      </c>
      <c r="D1097" s="204">
        <v>2</v>
      </c>
      <c r="E1097" s="206">
        <v>22.3</v>
      </c>
      <c r="F1097" s="206">
        <v>44.6</v>
      </c>
      <c r="G1097" s="173">
        <f>IFERROR(VLOOKUP(B1097,'[1]ВОМ КГ-3 СОЭКС'!$C$3:$K$2063,9,0),"-")</f>
        <v>0</v>
      </c>
      <c r="H1097" s="174">
        <f>IFERROR(VLOOKUP(B1097,'[1]ВОМ КГ-3 СОЭКС'!$C$3:$L$2063,10,0),"-")</f>
        <v>0</v>
      </c>
      <c r="I1097" s="175" t="str">
        <f>IFERROR(VLOOKUP(B1097,[2]Отгрузки!$B$313:$C$510,2,0),"-")</f>
        <v>-</v>
      </c>
      <c r="J1097" s="176" t="str">
        <f t="shared" si="179"/>
        <v>-</v>
      </c>
      <c r="K1097" s="179" t="str">
        <f>IFERROR(VLOOKUP(B1097,'[3]08.10.25'!$B$305:$C$502,2,0),"-")</f>
        <v>-</v>
      </c>
      <c r="L1097" s="180" t="str">
        <f t="shared" si="170"/>
        <v>-</v>
      </c>
      <c r="M1097" s="181" t="str">
        <f t="shared" si="171"/>
        <v>-</v>
      </c>
      <c r="N1097" s="214" t="str">
        <f t="shared" si="172"/>
        <v>-</v>
      </c>
      <c r="O1097" s="220">
        <f t="shared" si="173"/>
        <v>0</v>
      </c>
      <c r="P1097" s="221">
        <f t="shared" si="174"/>
        <v>0</v>
      </c>
      <c r="Q1097" s="217" t="str">
        <f>IFERROR(VLOOKUP(B1097,'[4]Выполнение 1'!$B$7:$D$236,3,0),"-")</f>
        <v>-</v>
      </c>
      <c r="R1097" s="178" t="str">
        <f t="shared" si="175"/>
        <v>-</v>
      </c>
      <c r="S1097" s="177"/>
      <c r="T1097" s="184">
        <f t="shared" si="176"/>
        <v>0</v>
      </c>
      <c r="U1097" s="224">
        <v>2</v>
      </c>
      <c r="V1097" s="241">
        <v>44.6</v>
      </c>
      <c r="W1097" s="246">
        <v>2</v>
      </c>
      <c r="X1097" s="246">
        <v>44.6</v>
      </c>
      <c r="Y1097" s="247">
        <f t="shared" si="177"/>
        <v>0</v>
      </c>
      <c r="Z1097" s="247">
        <f t="shared" si="178"/>
        <v>0</v>
      </c>
      <c r="AA1097" s="227" t="str">
        <f>IFERROR(VLOOKUP(B1097,[5]Поставка!$B$3:$AA$2063,26,0),"-")</f>
        <v>-</v>
      </c>
      <c r="AB1097" s="229" t="str">
        <f>IFERROR(VLOOKUP(C1097,'[6]Приложение №1'!$C$7:$F$124,4,0),"-")</f>
        <v>-</v>
      </c>
    </row>
    <row r="1098" spans="1:28" s="208" customFormat="1" x14ac:dyDescent="0.25">
      <c r="A1098" s="204" t="s">
        <v>265</v>
      </c>
      <c r="B1098" s="205" t="s">
        <v>2799</v>
      </c>
      <c r="C1098" s="205" t="s">
        <v>2800</v>
      </c>
      <c r="D1098" s="204">
        <v>1</v>
      </c>
      <c r="E1098" s="206">
        <v>17.2</v>
      </c>
      <c r="F1098" s="206">
        <v>17.2</v>
      </c>
      <c r="G1098" s="173">
        <f>IFERROR(VLOOKUP(B1098,'[1]ВОМ КГ-3 СОЭКС'!$C$3:$K$2063,9,0),"-")</f>
        <v>0</v>
      </c>
      <c r="H1098" s="174">
        <f>IFERROR(VLOOKUP(B1098,'[1]ВОМ КГ-3 СОЭКС'!$C$3:$L$2063,10,0),"-")</f>
        <v>0</v>
      </c>
      <c r="I1098" s="175" t="str">
        <f>IFERROR(VLOOKUP(B1098,[2]Отгрузки!$B$313:$C$510,2,0),"-")</f>
        <v>-</v>
      </c>
      <c r="J1098" s="176" t="str">
        <f t="shared" si="179"/>
        <v>-</v>
      </c>
      <c r="K1098" s="179" t="str">
        <f>IFERROR(VLOOKUP(B1098,'[3]08.10.25'!$B$305:$C$502,2,0),"-")</f>
        <v>-</v>
      </c>
      <c r="L1098" s="180" t="str">
        <f t="shared" si="170"/>
        <v>-</v>
      </c>
      <c r="M1098" s="181" t="str">
        <f t="shared" si="171"/>
        <v>-</v>
      </c>
      <c r="N1098" s="214" t="str">
        <f t="shared" si="172"/>
        <v>-</v>
      </c>
      <c r="O1098" s="220">
        <f t="shared" si="173"/>
        <v>0</v>
      </c>
      <c r="P1098" s="221">
        <f t="shared" si="174"/>
        <v>0</v>
      </c>
      <c r="Q1098" s="217" t="str">
        <f>IFERROR(VLOOKUP(B1098,'[4]Выполнение 1'!$B$7:$D$236,3,0),"-")</f>
        <v>-</v>
      </c>
      <c r="R1098" s="178" t="str">
        <f t="shared" si="175"/>
        <v>-</v>
      </c>
      <c r="S1098" s="177"/>
      <c r="T1098" s="184">
        <f t="shared" si="176"/>
        <v>0</v>
      </c>
      <c r="U1098" s="224">
        <v>1</v>
      </c>
      <c r="V1098" s="241">
        <v>17.2</v>
      </c>
      <c r="W1098" s="246">
        <v>1</v>
      </c>
      <c r="X1098" s="246">
        <v>17.2</v>
      </c>
      <c r="Y1098" s="247">
        <f t="shared" si="177"/>
        <v>0</v>
      </c>
      <c r="Z1098" s="247">
        <f t="shared" si="178"/>
        <v>0</v>
      </c>
      <c r="AA1098" s="227" t="str">
        <f>IFERROR(VLOOKUP(B1098,[5]Поставка!$B$3:$AA$2063,26,0),"-")</f>
        <v>-</v>
      </c>
      <c r="AB1098" s="229" t="str">
        <f>IFERROR(VLOOKUP(C1098,'[6]Приложение №1'!$C$7:$F$124,4,0),"-")</f>
        <v>-</v>
      </c>
    </row>
    <row r="1099" spans="1:28" s="208" customFormat="1" x14ac:dyDescent="0.25">
      <c r="A1099" s="204" t="s">
        <v>268</v>
      </c>
      <c r="B1099" s="205" t="s">
        <v>2801</v>
      </c>
      <c r="C1099" s="205" t="s">
        <v>2802</v>
      </c>
      <c r="D1099" s="204">
        <v>1</v>
      </c>
      <c r="E1099" s="206">
        <v>125</v>
      </c>
      <c r="F1099" s="206">
        <v>125</v>
      </c>
      <c r="G1099" s="173">
        <f>IFERROR(VLOOKUP(B1099,'[1]ВОМ КГ-3 СОЭКС'!$C$3:$K$2063,9,0),"-")</f>
        <v>0</v>
      </c>
      <c r="H1099" s="174">
        <f>IFERROR(VLOOKUP(B1099,'[1]ВОМ КГ-3 СОЭКС'!$C$3:$L$2063,10,0),"-")</f>
        <v>0</v>
      </c>
      <c r="I1099" s="175" t="str">
        <f>IFERROR(VLOOKUP(B1099,[2]Отгрузки!$B$313:$C$510,2,0),"-")</f>
        <v>-</v>
      </c>
      <c r="J1099" s="176" t="str">
        <f t="shared" si="179"/>
        <v>-</v>
      </c>
      <c r="K1099" s="179" t="str">
        <f>IFERROR(VLOOKUP(B1099,'[3]08.10.25'!$B$305:$C$502,2,0),"-")</f>
        <v>-</v>
      </c>
      <c r="L1099" s="180" t="str">
        <f t="shared" si="170"/>
        <v>-</v>
      </c>
      <c r="M1099" s="181" t="str">
        <f t="shared" si="171"/>
        <v>-</v>
      </c>
      <c r="N1099" s="214" t="str">
        <f t="shared" si="172"/>
        <v>-</v>
      </c>
      <c r="O1099" s="220">
        <f t="shared" si="173"/>
        <v>0</v>
      </c>
      <c r="P1099" s="221">
        <f t="shared" si="174"/>
        <v>0</v>
      </c>
      <c r="Q1099" s="217" t="str">
        <f>IFERROR(VLOOKUP(B1099,'[4]Выполнение 1'!$B$7:$D$236,3,0),"-")</f>
        <v>-</v>
      </c>
      <c r="R1099" s="178" t="str">
        <f t="shared" si="175"/>
        <v>-</v>
      </c>
      <c r="S1099" s="177"/>
      <c r="T1099" s="184">
        <f t="shared" si="176"/>
        <v>0</v>
      </c>
      <c r="U1099" s="224">
        <v>1</v>
      </c>
      <c r="V1099" s="241">
        <v>125</v>
      </c>
      <c r="W1099" s="246">
        <v>1</v>
      </c>
      <c r="X1099" s="246">
        <v>125</v>
      </c>
      <c r="Y1099" s="247">
        <f t="shared" si="177"/>
        <v>0</v>
      </c>
      <c r="Z1099" s="247">
        <f t="shared" si="178"/>
        <v>0</v>
      </c>
      <c r="AA1099" s="227" t="str">
        <f>IFERROR(VLOOKUP(B1099,[5]Поставка!$B$3:$AA$2063,26,0),"-")</f>
        <v>-</v>
      </c>
      <c r="AB1099" s="229" t="str">
        <f>IFERROR(VLOOKUP(C1099,'[6]Приложение №1'!$C$7:$F$124,4,0),"-")</f>
        <v>-</v>
      </c>
    </row>
    <row r="1100" spans="1:28" s="208" customFormat="1" x14ac:dyDescent="0.25">
      <c r="A1100" s="204" t="s">
        <v>271</v>
      </c>
      <c r="B1100" s="205" t="s">
        <v>2803</v>
      </c>
      <c r="C1100" s="205" t="s">
        <v>2804</v>
      </c>
      <c r="D1100" s="204">
        <v>1</v>
      </c>
      <c r="E1100" s="206">
        <v>3757.4</v>
      </c>
      <c r="F1100" s="206">
        <v>3757.4</v>
      </c>
      <c r="G1100" s="173">
        <f>IFERROR(VLOOKUP(B1100,'[1]ВОМ КГ-3 СОЭКС'!$C$3:$K$2063,9,0),"-")</f>
        <v>0</v>
      </c>
      <c r="H1100" s="174">
        <f>IFERROR(VLOOKUP(B1100,'[1]ВОМ КГ-3 СОЭКС'!$C$3:$L$2063,10,0),"-")</f>
        <v>0</v>
      </c>
      <c r="I1100" s="175" t="str">
        <f>IFERROR(VLOOKUP(B1100,[2]Отгрузки!$B$313:$C$510,2,0),"-")</f>
        <v>-</v>
      </c>
      <c r="J1100" s="176" t="str">
        <f t="shared" si="179"/>
        <v>-</v>
      </c>
      <c r="K1100" s="179" t="str">
        <f>IFERROR(VLOOKUP(B1100,'[3]08.10.25'!$B$305:$C$502,2,0),"-")</f>
        <v>-</v>
      </c>
      <c r="L1100" s="180" t="str">
        <f t="shared" si="170"/>
        <v>-</v>
      </c>
      <c r="M1100" s="181" t="str">
        <f t="shared" si="171"/>
        <v>-</v>
      </c>
      <c r="N1100" s="214" t="str">
        <f t="shared" si="172"/>
        <v>-</v>
      </c>
      <c r="O1100" s="220">
        <f t="shared" si="173"/>
        <v>0</v>
      </c>
      <c r="P1100" s="221">
        <f t="shared" si="174"/>
        <v>0</v>
      </c>
      <c r="Q1100" s="217" t="str">
        <f>IFERROR(VLOOKUP(B1100,'[4]Выполнение 1'!$B$7:$D$236,3,0),"-")</f>
        <v>-</v>
      </c>
      <c r="R1100" s="178" t="str">
        <f t="shared" si="175"/>
        <v>-</v>
      </c>
      <c r="S1100" s="177"/>
      <c r="T1100" s="184">
        <f t="shared" si="176"/>
        <v>0</v>
      </c>
      <c r="U1100" s="224">
        <v>1</v>
      </c>
      <c r="V1100" s="241">
        <v>3757.4</v>
      </c>
      <c r="W1100" s="246">
        <v>1</v>
      </c>
      <c r="X1100" s="246">
        <v>3757.4</v>
      </c>
      <c r="Y1100" s="247">
        <f t="shared" si="177"/>
        <v>0</v>
      </c>
      <c r="Z1100" s="247">
        <f t="shared" si="178"/>
        <v>0</v>
      </c>
      <c r="AA1100" s="227" t="str">
        <f>IFERROR(VLOOKUP(B1100,[5]Поставка!$B$3:$AA$2063,26,0),"-")</f>
        <v>-</v>
      </c>
      <c r="AB1100" s="229" t="str">
        <f>IFERROR(VLOOKUP(C1100,'[6]Приложение №1'!$C$7:$F$124,4,0),"-")</f>
        <v>-</v>
      </c>
    </row>
    <row r="1101" spans="1:28" s="208" customFormat="1" x14ac:dyDescent="0.25">
      <c r="A1101" s="204" t="s">
        <v>274</v>
      </c>
      <c r="B1101" s="205" t="s">
        <v>2805</v>
      </c>
      <c r="C1101" s="205" t="s">
        <v>2806</v>
      </c>
      <c r="D1101" s="204">
        <v>9</v>
      </c>
      <c r="E1101" s="206">
        <v>3763.7</v>
      </c>
      <c r="F1101" s="206">
        <v>33873.300000000003</v>
      </c>
      <c r="G1101" s="173">
        <f>IFERROR(VLOOKUP(B1101,'[1]ВОМ КГ-3 СОЭКС'!$C$3:$K$2063,9,0),"-")</f>
        <v>0</v>
      </c>
      <c r="H1101" s="174">
        <f>IFERROR(VLOOKUP(B1101,'[1]ВОМ КГ-3 СОЭКС'!$C$3:$L$2063,10,0),"-")</f>
        <v>0</v>
      </c>
      <c r="I1101" s="175" t="str">
        <f>IFERROR(VLOOKUP(B1101,[2]Отгрузки!$B$313:$C$510,2,0),"-")</f>
        <v>-</v>
      </c>
      <c r="J1101" s="176" t="str">
        <f t="shared" si="179"/>
        <v>-</v>
      </c>
      <c r="K1101" s="179" t="str">
        <f>IFERROR(VLOOKUP(B1101,'[3]08.10.25'!$B$305:$C$502,2,0),"-")</f>
        <v>-</v>
      </c>
      <c r="L1101" s="180" t="str">
        <f t="shared" si="170"/>
        <v>-</v>
      </c>
      <c r="M1101" s="181" t="str">
        <f t="shared" si="171"/>
        <v>-</v>
      </c>
      <c r="N1101" s="214" t="str">
        <f t="shared" si="172"/>
        <v>-</v>
      </c>
      <c r="O1101" s="220">
        <f t="shared" si="173"/>
        <v>0</v>
      </c>
      <c r="P1101" s="221">
        <f t="shared" si="174"/>
        <v>0</v>
      </c>
      <c r="Q1101" s="217" t="str">
        <f>IFERROR(VLOOKUP(B1101,'[4]Выполнение 1'!$B$7:$D$236,3,0),"-")</f>
        <v>-</v>
      </c>
      <c r="R1101" s="178" t="str">
        <f t="shared" si="175"/>
        <v>-</v>
      </c>
      <c r="S1101" s="177"/>
      <c r="T1101" s="184">
        <f t="shared" si="176"/>
        <v>0</v>
      </c>
      <c r="U1101" s="224">
        <v>9</v>
      </c>
      <c r="V1101" s="241">
        <v>33873.300000000003</v>
      </c>
      <c r="W1101" s="246">
        <v>9</v>
      </c>
      <c r="X1101" s="246">
        <v>33873.299999999996</v>
      </c>
      <c r="Y1101" s="247">
        <f t="shared" si="177"/>
        <v>0</v>
      </c>
      <c r="Z1101" s="247">
        <f t="shared" si="178"/>
        <v>0</v>
      </c>
      <c r="AA1101" s="227" t="str">
        <f>IFERROR(VLOOKUP(B1101,[5]Поставка!$B$3:$AA$2063,26,0),"-")</f>
        <v>-</v>
      </c>
      <c r="AB1101" s="229" t="str">
        <f>IFERROR(VLOOKUP(C1101,'[6]Приложение №1'!$C$7:$F$124,4,0),"-")</f>
        <v>-</v>
      </c>
    </row>
    <row r="1102" spans="1:28" s="208" customFormat="1" x14ac:dyDescent="0.25">
      <c r="A1102" s="204" t="s">
        <v>277</v>
      </c>
      <c r="B1102" s="205" t="s">
        <v>2807</v>
      </c>
      <c r="C1102" s="205" t="s">
        <v>2808</v>
      </c>
      <c r="D1102" s="204">
        <v>1</v>
      </c>
      <c r="E1102" s="206">
        <v>3772.2</v>
      </c>
      <c r="F1102" s="206">
        <v>3772.2</v>
      </c>
      <c r="G1102" s="173">
        <f>IFERROR(VLOOKUP(B1102,'[1]ВОМ КГ-3 СОЭКС'!$C$3:$K$2063,9,0),"-")</f>
        <v>0</v>
      </c>
      <c r="H1102" s="174">
        <f>IFERROR(VLOOKUP(B1102,'[1]ВОМ КГ-3 СОЭКС'!$C$3:$L$2063,10,0),"-")</f>
        <v>0</v>
      </c>
      <c r="I1102" s="175" t="str">
        <f>IFERROR(VLOOKUP(B1102,[2]Отгрузки!$B$313:$C$510,2,0),"-")</f>
        <v>-</v>
      </c>
      <c r="J1102" s="176" t="str">
        <f t="shared" si="179"/>
        <v>-</v>
      </c>
      <c r="K1102" s="179" t="str">
        <f>IFERROR(VLOOKUP(B1102,'[3]08.10.25'!$B$305:$C$502,2,0),"-")</f>
        <v>-</v>
      </c>
      <c r="L1102" s="180" t="str">
        <f t="shared" si="170"/>
        <v>-</v>
      </c>
      <c r="M1102" s="181" t="str">
        <f t="shared" si="171"/>
        <v>-</v>
      </c>
      <c r="N1102" s="214" t="str">
        <f t="shared" si="172"/>
        <v>-</v>
      </c>
      <c r="O1102" s="220">
        <f t="shared" si="173"/>
        <v>0</v>
      </c>
      <c r="P1102" s="221">
        <f t="shared" si="174"/>
        <v>0</v>
      </c>
      <c r="Q1102" s="217" t="str">
        <f>IFERROR(VLOOKUP(B1102,'[4]Выполнение 1'!$B$7:$D$236,3,0),"-")</f>
        <v>-</v>
      </c>
      <c r="R1102" s="178" t="str">
        <f t="shared" si="175"/>
        <v>-</v>
      </c>
      <c r="S1102" s="177"/>
      <c r="T1102" s="184">
        <f t="shared" si="176"/>
        <v>0</v>
      </c>
      <c r="U1102" s="224">
        <v>1</v>
      </c>
      <c r="V1102" s="241">
        <v>3772.2</v>
      </c>
      <c r="W1102" s="246">
        <v>1</v>
      </c>
      <c r="X1102" s="246">
        <v>3772.2</v>
      </c>
      <c r="Y1102" s="247">
        <f t="shared" si="177"/>
        <v>0</v>
      </c>
      <c r="Z1102" s="247">
        <f t="shared" si="178"/>
        <v>0</v>
      </c>
      <c r="AA1102" s="227" t="str">
        <f>IFERROR(VLOOKUP(B1102,[5]Поставка!$B$3:$AA$2063,26,0),"-")</f>
        <v>-</v>
      </c>
      <c r="AB1102" s="229" t="str">
        <f>IFERROR(VLOOKUP(C1102,'[6]Приложение №1'!$C$7:$F$124,4,0),"-")</f>
        <v>-</v>
      </c>
    </row>
    <row r="1103" spans="1:28" s="208" customFormat="1" x14ac:dyDescent="0.25">
      <c r="A1103" s="204" t="s">
        <v>280</v>
      </c>
      <c r="B1103" s="205" t="s">
        <v>2809</v>
      </c>
      <c r="C1103" s="205" t="s">
        <v>2810</v>
      </c>
      <c r="D1103" s="204">
        <v>1</v>
      </c>
      <c r="E1103" s="206">
        <v>3796.9</v>
      </c>
      <c r="F1103" s="206">
        <v>3796.9</v>
      </c>
      <c r="G1103" s="173">
        <f>IFERROR(VLOOKUP(B1103,'[1]ВОМ КГ-3 СОЭКС'!$C$3:$K$2063,9,0),"-")</f>
        <v>0</v>
      </c>
      <c r="H1103" s="174">
        <f>IFERROR(VLOOKUP(B1103,'[1]ВОМ КГ-3 СОЭКС'!$C$3:$L$2063,10,0),"-")</f>
        <v>0</v>
      </c>
      <c r="I1103" s="175" t="str">
        <f>IFERROR(VLOOKUP(B1103,[2]Отгрузки!$B$313:$C$510,2,0),"-")</f>
        <v>-</v>
      </c>
      <c r="J1103" s="176" t="str">
        <f t="shared" si="179"/>
        <v>-</v>
      </c>
      <c r="K1103" s="179" t="str">
        <f>IFERROR(VLOOKUP(B1103,'[3]08.10.25'!$B$305:$C$502,2,0),"-")</f>
        <v>-</v>
      </c>
      <c r="L1103" s="180" t="str">
        <f t="shared" si="170"/>
        <v>-</v>
      </c>
      <c r="M1103" s="181" t="str">
        <f t="shared" si="171"/>
        <v>-</v>
      </c>
      <c r="N1103" s="214" t="str">
        <f t="shared" si="172"/>
        <v>-</v>
      </c>
      <c r="O1103" s="220">
        <f t="shared" si="173"/>
        <v>0</v>
      </c>
      <c r="P1103" s="221">
        <f t="shared" si="174"/>
        <v>0</v>
      </c>
      <c r="Q1103" s="217" t="str">
        <f>IFERROR(VLOOKUP(B1103,'[4]Выполнение 1'!$B$7:$D$236,3,0),"-")</f>
        <v>-</v>
      </c>
      <c r="R1103" s="178" t="str">
        <f t="shared" si="175"/>
        <v>-</v>
      </c>
      <c r="S1103" s="177"/>
      <c r="T1103" s="184">
        <f t="shared" si="176"/>
        <v>0</v>
      </c>
      <c r="U1103" s="224">
        <v>1</v>
      </c>
      <c r="V1103" s="241">
        <v>3796.9</v>
      </c>
      <c r="W1103" s="246">
        <v>1</v>
      </c>
      <c r="X1103" s="246">
        <v>3796.9</v>
      </c>
      <c r="Y1103" s="247">
        <f t="shared" si="177"/>
        <v>0</v>
      </c>
      <c r="Z1103" s="247">
        <f t="shared" si="178"/>
        <v>0</v>
      </c>
      <c r="AA1103" s="227" t="str">
        <f>IFERROR(VLOOKUP(B1103,[5]Поставка!$B$3:$AA$2063,26,0),"-")</f>
        <v>-</v>
      </c>
      <c r="AB1103" s="229" t="str">
        <f>IFERROR(VLOOKUP(C1103,'[6]Приложение №1'!$C$7:$F$124,4,0),"-")</f>
        <v>-</v>
      </c>
    </row>
    <row r="1104" spans="1:28" s="208" customFormat="1" x14ac:dyDescent="0.25">
      <c r="A1104" s="204" t="s">
        <v>283</v>
      </c>
      <c r="B1104" s="205" t="s">
        <v>2811</v>
      </c>
      <c r="C1104" s="205" t="s">
        <v>2812</v>
      </c>
      <c r="D1104" s="204">
        <v>1</v>
      </c>
      <c r="E1104" s="206">
        <v>3785.3</v>
      </c>
      <c r="F1104" s="206">
        <v>3785.3</v>
      </c>
      <c r="G1104" s="173">
        <f>IFERROR(VLOOKUP(B1104,'[1]ВОМ КГ-3 СОЭКС'!$C$3:$K$2063,9,0),"-")</f>
        <v>0</v>
      </c>
      <c r="H1104" s="174">
        <f>IFERROR(VLOOKUP(B1104,'[1]ВОМ КГ-3 СОЭКС'!$C$3:$L$2063,10,0),"-")</f>
        <v>0</v>
      </c>
      <c r="I1104" s="175" t="str">
        <f>IFERROR(VLOOKUP(B1104,[2]Отгрузки!$B$313:$C$510,2,0),"-")</f>
        <v>-</v>
      </c>
      <c r="J1104" s="176" t="str">
        <f t="shared" si="179"/>
        <v>-</v>
      </c>
      <c r="K1104" s="179" t="str">
        <f>IFERROR(VLOOKUP(B1104,'[3]08.10.25'!$B$305:$C$502,2,0),"-")</f>
        <v>-</v>
      </c>
      <c r="L1104" s="180" t="str">
        <f t="shared" si="170"/>
        <v>-</v>
      </c>
      <c r="M1104" s="181" t="str">
        <f t="shared" si="171"/>
        <v>-</v>
      </c>
      <c r="N1104" s="214" t="str">
        <f t="shared" si="172"/>
        <v>-</v>
      </c>
      <c r="O1104" s="220">
        <f t="shared" si="173"/>
        <v>0</v>
      </c>
      <c r="P1104" s="221">
        <f t="shared" si="174"/>
        <v>0</v>
      </c>
      <c r="Q1104" s="217" t="str">
        <f>IFERROR(VLOOKUP(B1104,'[4]Выполнение 1'!$B$7:$D$236,3,0),"-")</f>
        <v>-</v>
      </c>
      <c r="R1104" s="178" t="str">
        <f t="shared" si="175"/>
        <v>-</v>
      </c>
      <c r="S1104" s="177"/>
      <c r="T1104" s="184">
        <f t="shared" si="176"/>
        <v>0</v>
      </c>
      <c r="U1104" s="224">
        <v>1</v>
      </c>
      <c r="V1104" s="241">
        <v>3785.3</v>
      </c>
      <c r="W1104" s="246">
        <v>1</v>
      </c>
      <c r="X1104" s="246">
        <v>3785.3</v>
      </c>
      <c r="Y1104" s="247">
        <f t="shared" si="177"/>
        <v>0</v>
      </c>
      <c r="Z1104" s="247">
        <f t="shared" si="178"/>
        <v>0</v>
      </c>
      <c r="AA1104" s="227" t="str">
        <f>IFERROR(VLOOKUP(B1104,[5]Поставка!$B$3:$AA$2063,26,0),"-")</f>
        <v>-</v>
      </c>
      <c r="AB1104" s="229" t="str">
        <f>IFERROR(VLOOKUP(C1104,'[6]Приложение №1'!$C$7:$F$124,4,0),"-")</f>
        <v>-</v>
      </c>
    </row>
    <row r="1105" spans="1:28" s="208" customFormat="1" x14ac:dyDescent="0.25">
      <c r="A1105" s="204" t="s">
        <v>286</v>
      </c>
      <c r="B1105" s="205" t="s">
        <v>2813</v>
      </c>
      <c r="C1105" s="205" t="s">
        <v>2814</v>
      </c>
      <c r="D1105" s="204">
        <v>1</v>
      </c>
      <c r="E1105" s="206">
        <v>3796.9</v>
      </c>
      <c r="F1105" s="206">
        <v>3796.9</v>
      </c>
      <c r="G1105" s="173">
        <f>IFERROR(VLOOKUP(B1105,'[1]ВОМ КГ-3 СОЭКС'!$C$3:$K$2063,9,0),"-")</f>
        <v>0</v>
      </c>
      <c r="H1105" s="174">
        <f>IFERROR(VLOOKUP(B1105,'[1]ВОМ КГ-3 СОЭКС'!$C$3:$L$2063,10,0),"-")</f>
        <v>0</v>
      </c>
      <c r="I1105" s="175" t="str">
        <f>IFERROR(VLOOKUP(B1105,[2]Отгрузки!$B$313:$C$510,2,0),"-")</f>
        <v>-</v>
      </c>
      <c r="J1105" s="176" t="str">
        <f t="shared" si="179"/>
        <v>-</v>
      </c>
      <c r="K1105" s="179" t="str">
        <f>IFERROR(VLOOKUP(B1105,'[3]08.10.25'!$B$305:$C$502,2,0),"-")</f>
        <v>-</v>
      </c>
      <c r="L1105" s="180" t="str">
        <f t="shared" si="170"/>
        <v>-</v>
      </c>
      <c r="M1105" s="181" t="str">
        <f t="shared" si="171"/>
        <v>-</v>
      </c>
      <c r="N1105" s="214" t="str">
        <f t="shared" si="172"/>
        <v>-</v>
      </c>
      <c r="O1105" s="220">
        <f t="shared" si="173"/>
        <v>0</v>
      </c>
      <c r="P1105" s="221">
        <f t="shared" si="174"/>
        <v>0</v>
      </c>
      <c r="Q1105" s="217" t="str">
        <f>IFERROR(VLOOKUP(B1105,'[4]Выполнение 1'!$B$7:$D$236,3,0),"-")</f>
        <v>-</v>
      </c>
      <c r="R1105" s="178" t="str">
        <f t="shared" si="175"/>
        <v>-</v>
      </c>
      <c r="S1105" s="177"/>
      <c r="T1105" s="184">
        <f t="shared" si="176"/>
        <v>0</v>
      </c>
      <c r="U1105" s="224">
        <v>1</v>
      </c>
      <c r="V1105" s="241">
        <v>3796.9</v>
      </c>
      <c r="W1105" s="246">
        <v>1</v>
      </c>
      <c r="X1105" s="246">
        <v>3796.9</v>
      </c>
      <c r="Y1105" s="247">
        <f t="shared" si="177"/>
        <v>0</v>
      </c>
      <c r="Z1105" s="247">
        <f t="shared" si="178"/>
        <v>0</v>
      </c>
      <c r="AA1105" s="227" t="str">
        <f>IFERROR(VLOOKUP(B1105,[5]Поставка!$B$3:$AA$2063,26,0),"-")</f>
        <v>-</v>
      </c>
      <c r="AB1105" s="229" t="str">
        <f>IFERROR(VLOOKUP(C1105,'[6]Приложение №1'!$C$7:$F$124,4,0),"-")</f>
        <v>-</v>
      </c>
    </row>
    <row r="1106" spans="1:28" s="208" customFormat="1" x14ac:dyDescent="0.25">
      <c r="A1106" s="204" t="s">
        <v>289</v>
      </c>
      <c r="B1106" s="205" t="s">
        <v>2815</v>
      </c>
      <c r="C1106" s="205" t="s">
        <v>2816</v>
      </c>
      <c r="D1106" s="204">
        <v>1</v>
      </c>
      <c r="E1106" s="206">
        <v>3757.4</v>
      </c>
      <c r="F1106" s="206">
        <v>3757.4</v>
      </c>
      <c r="G1106" s="173">
        <f>IFERROR(VLOOKUP(B1106,'[1]ВОМ КГ-3 СОЭКС'!$C$3:$K$2063,9,0),"-")</f>
        <v>0</v>
      </c>
      <c r="H1106" s="174">
        <f>IFERROR(VLOOKUP(B1106,'[1]ВОМ КГ-3 СОЭКС'!$C$3:$L$2063,10,0),"-")</f>
        <v>0</v>
      </c>
      <c r="I1106" s="175" t="str">
        <f>IFERROR(VLOOKUP(B1106,[2]Отгрузки!$B$313:$C$510,2,0),"-")</f>
        <v>-</v>
      </c>
      <c r="J1106" s="176" t="str">
        <f t="shared" si="179"/>
        <v>-</v>
      </c>
      <c r="K1106" s="179" t="str">
        <f>IFERROR(VLOOKUP(B1106,'[3]08.10.25'!$B$305:$C$502,2,0),"-")</f>
        <v>-</v>
      </c>
      <c r="L1106" s="180" t="str">
        <f t="shared" si="170"/>
        <v>-</v>
      </c>
      <c r="M1106" s="181" t="str">
        <f t="shared" si="171"/>
        <v>-</v>
      </c>
      <c r="N1106" s="214" t="str">
        <f t="shared" si="172"/>
        <v>-</v>
      </c>
      <c r="O1106" s="220">
        <f t="shared" si="173"/>
        <v>0</v>
      </c>
      <c r="P1106" s="221">
        <f t="shared" si="174"/>
        <v>0</v>
      </c>
      <c r="Q1106" s="217" t="str">
        <f>IFERROR(VLOOKUP(B1106,'[4]Выполнение 1'!$B$7:$D$236,3,0),"-")</f>
        <v>-</v>
      </c>
      <c r="R1106" s="178" t="str">
        <f t="shared" si="175"/>
        <v>-</v>
      </c>
      <c r="S1106" s="177"/>
      <c r="T1106" s="184">
        <f t="shared" si="176"/>
        <v>0</v>
      </c>
      <c r="U1106" s="224">
        <v>1</v>
      </c>
      <c r="V1106" s="241">
        <v>3757.4</v>
      </c>
      <c r="W1106" s="246">
        <v>1</v>
      </c>
      <c r="X1106" s="246">
        <v>3757.4</v>
      </c>
      <c r="Y1106" s="247">
        <f t="shared" si="177"/>
        <v>0</v>
      </c>
      <c r="Z1106" s="247">
        <f t="shared" si="178"/>
        <v>0</v>
      </c>
      <c r="AA1106" s="227" t="str">
        <f>IFERROR(VLOOKUP(B1106,[5]Поставка!$B$3:$AA$2063,26,0),"-")</f>
        <v>-</v>
      </c>
      <c r="AB1106" s="229" t="str">
        <f>IFERROR(VLOOKUP(C1106,'[6]Приложение №1'!$C$7:$F$124,4,0),"-")</f>
        <v>-</v>
      </c>
    </row>
    <row r="1107" spans="1:28" s="208" customFormat="1" x14ac:dyDescent="0.25">
      <c r="A1107" s="204" t="s">
        <v>292</v>
      </c>
      <c r="B1107" s="205" t="s">
        <v>2817</v>
      </c>
      <c r="C1107" s="205" t="s">
        <v>2818</v>
      </c>
      <c r="D1107" s="204">
        <v>1</v>
      </c>
      <c r="E1107" s="206">
        <v>791.2</v>
      </c>
      <c r="F1107" s="206">
        <v>791.2</v>
      </c>
      <c r="G1107" s="173">
        <f>IFERROR(VLOOKUP(B1107,'[1]ВОМ КГ-3 СОЭКС'!$C$3:$K$2063,9,0),"-")</f>
        <v>0</v>
      </c>
      <c r="H1107" s="174">
        <f>IFERROR(VLOOKUP(B1107,'[1]ВОМ КГ-3 СОЭКС'!$C$3:$L$2063,10,0),"-")</f>
        <v>0</v>
      </c>
      <c r="I1107" s="175" t="str">
        <f>IFERROR(VLOOKUP(B1107,[2]Отгрузки!$B$313:$C$510,2,0),"-")</f>
        <v>-</v>
      </c>
      <c r="J1107" s="176" t="str">
        <f t="shared" si="179"/>
        <v>-</v>
      </c>
      <c r="K1107" s="179" t="str">
        <f>IFERROR(VLOOKUP(B1107,'[3]08.10.25'!$B$305:$C$502,2,0),"-")</f>
        <v>-</v>
      </c>
      <c r="L1107" s="180" t="str">
        <f t="shared" si="170"/>
        <v>-</v>
      </c>
      <c r="M1107" s="181" t="str">
        <f t="shared" si="171"/>
        <v>-</v>
      </c>
      <c r="N1107" s="214" t="str">
        <f t="shared" si="172"/>
        <v>-</v>
      </c>
      <c r="O1107" s="220">
        <f t="shared" si="173"/>
        <v>0</v>
      </c>
      <c r="P1107" s="221">
        <f t="shared" si="174"/>
        <v>0</v>
      </c>
      <c r="Q1107" s="217" t="str">
        <f>IFERROR(VLOOKUP(B1107,'[4]Выполнение 1'!$B$7:$D$236,3,0),"-")</f>
        <v>-</v>
      </c>
      <c r="R1107" s="178" t="str">
        <f t="shared" si="175"/>
        <v>-</v>
      </c>
      <c r="S1107" s="177"/>
      <c r="T1107" s="184">
        <f t="shared" si="176"/>
        <v>0</v>
      </c>
      <c r="U1107" s="224">
        <v>1</v>
      </c>
      <c r="V1107" s="241">
        <v>791.2</v>
      </c>
      <c r="W1107" s="246">
        <v>1</v>
      </c>
      <c r="X1107" s="246">
        <v>791.2</v>
      </c>
      <c r="Y1107" s="247">
        <f t="shared" si="177"/>
        <v>0</v>
      </c>
      <c r="Z1107" s="247">
        <f t="shared" si="178"/>
        <v>0</v>
      </c>
      <c r="AA1107" s="227" t="str">
        <f>IFERROR(VLOOKUP(B1107,[5]Поставка!$B$3:$AA$2063,26,0),"-")</f>
        <v>-</v>
      </c>
      <c r="AB1107" s="229" t="str">
        <f>IFERROR(VLOOKUP(C1107,'[6]Приложение №1'!$C$7:$F$124,4,0),"-")</f>
        <v>-</v>
      </c>
    </row>
    <row r="1108" spans="1:28" s="208" customFormat="1" x14ac:dyDescent="0.25">
      <c r="A1108" s="204" t="s">
        <v>295</v>
      </c>
      <c r="B1108" s="205" t="s">
        <v>2819</v>
      </c>
      <c r="C1108" s="205" t="s">
        <v>2820</v>
      </c>
      <c r="D1108" s="204">
        <v>3</v>
      </c>
      <c r="E1108" s="206">
        <v>39</v>
      </c>
      <c r="F1108" s="206">
        <v>117</v>
      </c>
      <c r="G1108" s="173">
        <f>IFERROR(VLOOKUP(B1108,'[1]ВОМ КГ-3 СОЭКС'!$C$3:$K$2063,9,0),"-")</f>
        <v>0</v>
      </c>
      <c r="H1108" s="174">
        <f>IFERROR(VLOOKUP(B1108,'[1]ВОМ КГ-3 СОЭКС'!$C$3:$L$2063,10,0),"-")</f>
        <v>0</v>
      </c>
      <c r="I1108" s="175" t="str">
        <f>IFERROR(VLOOKUP(B1108,[2]Отгрузки!$B$313:$C$510,2,0),"-")</f>
        <v>-</v>
      </c>
      <c r="J1108" s="176" t="str">
        <f t="shared" si="179"/>
        <v>-</v>
      </c>
      <c r="K1108" s="179" t="str">
        <f>IFERROR(VLOOKUP(B1108,'[3]08.10.25'!$B$305:$C$502,2,0),"-")</f>
        <v>-</v>
      </c>
      <c r="L1108" s="180" t="str">
        <f t="shared" si="170"/>
        <v>-</v>
      </c>
      <c r="M1108" s="181" t="str">
        <f t="shared" si="171"/>
        <v>-</v>
      </c>
      <c r="N1108" s="214" t="str">
        <f t="shared" si="172"/>
        <v>-</v>
      </c>
      <c r="O1108" s="220">
        <f t="shared" si="173"/>
        <v>0</v>
      </c>
      <c r="P1108" s="221">
        <f t="shared" si="174"/>
        <v>0</v>
      </c>
      <c r="Q1108" s="217" t="str">
        <f>IFERROR(VLOOKUP(B1108,'[4]Выполнение 1'!$B$7:$D$236,3,0),"-")</f>
        <v>-</v>
      </c>
      <c r="R1108" s="178" t="str">
        <f t="shared" si="175"/>
        <v>-</v>
      </c>
      <c r="S1108" s="177"/>
      <c r="T1108" s="184">
        <f t="shared" si="176"/>
        <v>0</v>
      </c>
      <c r="U1108" s="224">
        <v>3</v>
      </c>
      <c r="V1108" s="241">
        <v>117</v>
      </c>
      <c r="W1108" s="246">
        <v>3</v>
      </c>
      <c r="X1108" s="246">
        <v>117</v>
      </c>
      <c r="Y1108" s="247">
        <f t="shared" si="177"/>
        <v>0</v>
      </c>
      <c r="Z1108" s="247">
        <f t="shared" si="178"/>
        <v>0</v>
      </c>
      <c r="AA1108" s="227" t="str">
        <f>IFERROR(VLOOKUP(B1108,[5]Поставка!$B$3:$AA$2063,26,0),"-")</f>
        <v>-</v>
      </c>
      <c r="AB1108" s="229" t="str">
        <f>IFERROR(VLOOKUP(C1108,'[6]Приложение №1'!$C$7:$F$124,4,0),"-")</f>
        <v>-</v>
      </c>
    </row>
    <row r="1109" spans="1:28" s="208" customFormat="1" x14ac:dyDescent="0.25">
      <c r="A1109" s="204" t="s">
        <v>298</v>
      </c>
      <c r="B1109" s="205" t="s">
        <v>2821</v>
      </c>
      <c r="C1109" s="205" t="s">
        <v>2822</v>
      </c>
      <c r="D1109" s="204">
        <v>2</v>
      </c>
      <c r="E1109" s="206">
        <v>64.7</v>
      </c>
      <c r="F1109" s="206">
        <v>129.4</v>
      </c>
      <c r="G1109" s="173">
        <f>IFERROR(VLOOKUP(B1109,'[1]ВОМ КГ-3 СОЭКС'!$C$3:$K$2063,9,0),"-")</f>
        <v>0</v>
      </c>
      <c r="H1109" s="174">
        <f>IFERROR(VLOOKUP(B1109,'[1]ВОМ КГ-3 СОЭКС'!$C$3:$L$2063,10,0),"-")</f>
        <v>0</v>
      </c>
      <c r="I1109" s="175" t="str">
        <f>IFERROR(VLOOKUP(B1109,[2]Отгрузки!$B$313:$C$510,2,0),"-")</f>
        <v>-</v>
      </c>
      <c r="J1109" s="176" t="str">
        <f t="shared" si="179"/>
        <v>-</v>
      </c>
      <c r="K1109" s="179" t="str">
        <f>IFERROR(VLOOKUP(B1109,'[3]08.10.25'!$B$305:$C$502,2,0),"-")</f>
        <v>-</v>
      </c>
      <c r="L1109" s="180" t="str">
        <f t="shared" si="170"/>
        <v>-</v>
      </c>
      <c r="M1109" s="181" t="str">
        <f t="shared" si="171"/>
        <v>-</v>
      </c>
      <c r="N1109" s="214" t="str">
        <f t="shared" si="172"/>
        <v>-</v>
      </c>
      <c r="O1109" s="220">
        <f t="shared" si="173"/>
        <v>0</v>
      </c>
      <c r="P1109" s="221">
        <f t="shared" si="174"/>
        <v>0</v>
      </c>
      <c r="Q1109" s="217" t="str">
        <f>IFERROR(VLOOKUP(B1109,'[4]Выполнение 1'!$B$7:$D$236,3,0),"-")</f>
        <v>-</v>
      </c>
      <c r="R1109" s="178" t="str">
        <f t="shared" si="175"/>
        <v>-</v>
      </c>
      <c r="S1109" s="177"/>
      <c r="T1109" s="184">
        <f t="shared" si="176"/>
        <v>0</v>
      </c>
      <c r="U1109" s="224">
        <v>2</v>
      </c>
      <c r="V1109" s="241">
        <v>129.4</v>
      </c>
      <c r="W1109" s="246">
        <v>2</v>
      </c>
      <c r="X1109" s="246">
        <v>129.4</v>
      </c>
      <c r="Y1109" s="247">
        <f t="shared" si="177"/>
        <v>0</v>
      </c>
      <c r="Z1109" s="247">
        <f t="shared" si="178"/>
        <v>0</v>
      </c>
      <c r="AA1109" s="227" t="str">
        <f>IFERROR(VLOOKUP(B1109,[5]Поставка!$B$3:$AA$2063,26,0),"-")</f>
        <v>-</v>
      </c>
      <c r="AB1109" s="229" t="str">
        <f>IFERROR(VLOOKUP(C1109,'[6]Приложение №1'!$C$7:$F$124,4,0),"-")</f>
        <v>-</v>
      </c>
    </row>
    <row r="1110" spans="1:28" s="208" customFormat="1" x14ac:dyDescent="0.25">
      <c r="A1110" s="204" t="s">
        <v>301</v>
      </c>
      <c r="B1110" s="205" t="s">
        <v>2823</v>
      </c>
      <c r="C1110" s="205" t="s">
        <v>2824</v>
      </c>
      <c r="D1110" s="204">
        <v>3</v>
      </c>
      <c r="E1110" s="206">
        <v>41.5</v>
      </c>
      <c r="F1110" s="206">
        <v>124.5</v>
      </c>
      <c r="G1110" s="173">
        <f>IFERROR(VLOOKUP(B1110,'[1]ВОМ КГ-3 СОЭКС'!$C$3:$K$2063,9,0),"-")</f>
        <v>0</v>
      </c>
      <c r="H1110" s="174">
        <f>IFERROR(VLOOKUP(B1110,'[1]ВОМ КГ-3 СОЭКС'!$C$3:$L$2063,10,0),"-")</f>
        <v>0</v>
      </c>
      <c r="I1110" s="175" t="str">
        <f>IFERROR(VLOOKUP(B1110,[2]Отгрузки!$B$313:$C$510,2,0),"-")</f>
        <v>-</v>
      </c>
      <c r="J1110" s="176" t="str">
        <f t="shared" si="179"/>
        <v>-</v>
      </c>
      <c r="K1110" s="179" t="str">
        <f>IFERROR(VLOOKUP(B1110,'[3]08.10.25'!$B$305:$C$502,2,0),"-")</f>
        <v>-</v>
      </c>
      <c r="L1110" s="180" t="str">
        <f t="shared" si="170"/>
        <v>-</v>
      </c>
      <c r="M1110" s="181" t="str">
        <f t="shared" si="171"/>
        <v>-</v>
      </c>
      <c r="N1110" s="214" t="str">
        <f t="shared" si="172"/>
        <v>-</v>
      </c>
      <c r="O1110" s="220">
        <f t="shared" si="173"/>
        <v>0</v>
      </c>
      <c r="P1110" s="221">
        <f t="shared" si="174"/>
        <v>0</v>
      </c>
      <c r="Q1110" s="217" t="str">
        <f>IFERROR(VLOOKUP(B1110,'[4]Выполнение 1'!$B$7:$D$236,3,0),"-")</f>
        <v>-</v>
      </c>
      <c r="R1110" s="178" t="str">
        <f t="shared" si="175"/>
        <v>-</v>
      </c>
      <c r="S1110" s="177"/>
      <c r="T1110" s="184">
        <f t="shared" si="176"/>
        <v>0</v>
      </c>
      <c r="U1110" s="224">
        <v>3</v>
      </c>
      <c r="V1110" s="241">
        <v>124.5</v>
      </c>
      <c r="W1110" s="246">
        <v>3</v>
      </c>
      <c r="X1110" s="246">
        <v>124.5</v>
      </c>
      <c r="Y1110" s="247">
        <f t="shared" si="177"/>
        <v>0</v>
      </c>
      <c r="Z1110" s="247">
        <f t="shared" si="178"/>
        <v>0</v>
      </c>
      <c r="AA1110" s="227" t="str">
        <f>IFERROR(VLOOKUP(B1110,[5]Поставка!$B$3:$AA$2063,26,0),"-")</f>
        <v>-</v>
      </c>
      <c r="AB1110" s="229" t="str">
        <f>IFERROR(VLOOKUP(C1110,'[6]Приложение №1'!$C$7:$F$124,4,0),"-")</f>
        <v>-</v>
      </c>
    </row>
    <row r="1111" spans="1:28" s="208" customFormat="1" x14ac:dyDescent="0.25">
      <c r="A1111" s="204" t="s">
        <v>304</v>
      </c>
      <c r="B1111" s="205" t="s">
        <v>2825</v>
      </c>
      <c r="C1111" s="205" t="s">
        <v>2826</v>
      </c>
      <c r="D1111" s="204">
        <v>3</v>
      </c>
      <c r="E1111" s="206">
        <v>38.200000000000003</v>
      </c>
      <c r="F1111" s="206">
        <v>114.6</v>
      </c>
      <c r="G1111" s="173">
        <f>IFERROR(VLOOKUP(B1111,'[1]ВОМ КГ-3 СОЭКС'!$C$3:$K$2063,9,0),"-")</f>
        <v>0</v>
      </c>
      <c r="H1111" s="174">
        <f>IFERROR(VLOOKUP(B1111,'[1]ВОМ КГ-3 СОЭКС'!$C$3:$L$2063,10,0),"-")</f>
        <v>0</v>
      </c>
      <c r="I1111" s="175" t="str">
        <f>IFERROR(VLOOKUP(B1111,[2]Отгрузки!$B$313:$C$510,2,0),"-")</f>
        <v>-</v>
      </c>
      <c r="J1111" s="176" t="str">
        <f t="shared" si="179"/>
        <v>-</v>
      </c>
      <c r="K1111" s="179" t="str">
        <f>IFERROR(VLOOKUP(B1111,'[3]08.10.25'!$B$305:$C$502,2,0),"-")</f>
        <v>-</v>
      </c>
      <c r="L1111" s="180" t="str">
        <f t="shared" si="170"/>
        <v>-</v>
      </c>
      <c r="M1111" s="181" t="str">
        <f t="shared" si="171"/>
        <v>-</v>
      </c>
      <c r="N1111" s="214" t="str">
        <f t="shared" si="172"/>
        <v>-</v>
      </c>
      <c r="O1111" s="220">
        <f t="shared" si="173"/>
        <v>0</v>
      </c>
      <c r="P1111" s="221">
        <f t="shared" si="174"/>
        <v>0</v>
      </c>
      <c r="Q1111" s="217" t="str">
        <f>IFERROR(VLOOKUP(B1111,'[4]Выполнение 1'!$B$7:$D$236,3,0),"-")</f>
        <v>-</v>
      </c>
      <c r="R1111" s="178" t="str">
        <f t="shared" si="175"/>
        <v>-</v>
      </c>
      <c r="S1111" s="177"/>
      <c r="T1111" s="184">
        <f t="shared" si="176"/>
        <v>0</v>
      </c>
      <c r="U1111" s="224">
        <v>3</v>
      </c>
      <c r="V1111" s="241">
        <v>114.6</v>
      </c>
      <c r="W1111" s="246">
        <v>3</v>
      </c>
      <c r="X1111" s="246">
        <v>114.60000000000001</v>
      </c>
      <c r="Y1111" s="247">
        <f t="shared" si="177"/>
        <v>0</v>
      </c>
      <c r="Z1111" s="247">
        <f t="shared" si="178"/>
        <v>0</v>
      </c>
      <c r="AA1111" s="227" t="str">
        <f>IFERROR(VLOOKUP(B1111,[5]Поставка!$B$3:$AA$2063,26,0),"-")</f>
        <v>-</v>
      </c>
      <c r="AB1111" s="229" t="str">
        <f>IFERROR(VLOOKUP(C1111,'[6]Приложение №1'!$C$7:$F$124,4,0),"-")</f>
        <v>-</v>
      </c>
    </row>
    <row r="1112" spans="1:28" s="208" customFormat="1" x14ac:dyDescent="0.25">
      <c r="A1112" s="204" t="s">
        <v>307</v>
      </c>
      <c r="B1112" s="205" t="s">
        <v>2827</v>
      </c>
      <c r="C1112" s="205" t="s">
        <v>2828</v>
      </c>
      <c r="D1112" s="204">
        <v>1</v>
      </c>
      <c r="E1112" s="206">
        <v>59.4</v>
      </c>
      <c r="F1112" s="206">
        <v>59.4</v>
      </c>
      <c r="G1112" s="173">
        <f>IFERROR(VLOOKUP(B1112,'[1]ВОМ КГ-3 СОЭКС'!$C$3:$K$2063,9,0),"-")</f>
        <v>0</v>
      </c>
      <c r="H1112" s="174">
        <f>IFERROR(VLOOKUP(B1112,'[1]ВОМ КГ-3 СОЭКС'!$C$3:$L$2063,10,0),"-")</f>
        <v>0</v>
      </c>
      <c r="I1112" s="175" t="str">
        <f>IFERROR(VLOOKUP(B1112,[2]Отгрузки!$B$313:$C$510,2,0),"-")</f>
        <v>-</v>
      </c>
      <c r="J1112" s="176" t="str">
        <f t="shared" si="179"/>
        <v>-</v>
      </c>
      <c r="K1112" s="179" t="str">
        <f>IFERROR(VLOOKUP(B1112,'[3]08.10.25'!$B$305:$C$502,2,0),"-")</f>
        <v>-</v>
      </c>
      <c r="L1112" s="180" t="str">
        <f t="shared" si="170"/>
        <v>-</v>
      </c>
      <c r="M1112" s="181" t="str">
        <f t="shared" si="171"/>
        <v>-</v>
      </c>
      <c r="N1112" s="214" t="str">
        <f t="shared" si="172"/>
        <v>-</v>
      </c>
      <c r="O1112" s="220">
        <f t="shared" si="173"/>
        <v>0</v>
      </c>
      <c r="P1112" s="221">
        <f t="shared" si="174"/>
        <v>0</v>
      </c>
      <c r="Q1112" s="217" t="str">
        <f>IFERROR(VLOOKUP(B1112,'[4]Выполнение 1'!$B$7:$D$236,3,0),"-")</f>
        <v>-</v>
      </c>
      <c r="R1112" s="178" t="str">
        <f t="shared" si="175"/>
        <v>-</v>
      </c>
      <c r="S1112" s="177"/>
      <c r="T1112" s="184">
        <f t="shared" si="176"/>
        <v>0</v>
      </c>
      <c r="U1112" s="224">
        <v>1</v>
      </c>
      <c r="V1112" s="241">
        <v>59.4</v>
      </c>
      <c r="W1112" s="246">
        <v>1</v>
      </c>
      <c r="X1112" s="246">
        <v>59.4</v>
      </c>
      <c r="Y1112" s="247">
        <f t="shared" si="177"/>
        <v>0</v>
      </c>
      <c r="Z1112" s="247">
        <f t="shared" si="178"/>
        <v>0</v>
      </c>
      <c r="AA1112" s="227" t="str">
        <f>IFERROR(VLOOKUP(B1112,[5]Поставка!$B$3:$AA$2063,26,0),"-")</f>
        <v>-</v>
      </c>
      <c r="AB1112" s="229" t="str">
        <f>IFERROR(VLOOKUP(C1112,'[6]Приложение №1'!$C$7:$F$124,4,0),"-")</f>
        <v>-</v>
      </c>
    </row>
    <row r="1113" spans="1:28" s="208" customFormat="1" x14ac:dyDescent="0.25">
      <c r="A1113" s="204" t="s">
        <v>310</v>
      </c>
      <c r="B1113" s="205" t="s">
        <v>2829</v>
      </c>
      <c r="C1113" s="205" t="s">
        <v>2830</v>
      </c>
      <c r="D1113" s="204">
        <v>1</v>
      </c>
      <c r="E1113" s="206">
        <v>60.3</v>
      </c>
      <c r="F1113" s="206">
        <v>60.3</v>
      </c>
      <c r="G1113" s="173">
        <f>IFERROR(VLOOKUP(B1113,'[1]ВОМ КГ-3 СОЭКС'!$C$3:$K$2063,9,0),"-")</f>
        <v>0</v>
      </c>
      <c r="H1113" s="174">
        <f>IFERROR(VLOOKUP(B1113,'[1]ВОМ КГ-3 СОЭКС'!$C$3:$L$2063,10,0),"-")</f>
        <v>0</v>
      </c>
      <c r="I1113" s="175" t="str">
        <f>IFERROR(VLOOKUP(B1113,[2]Отгрузки!$B$313:$C$510,2,0),"-")</f>
        <v>-</v>
      </c>
      <c r="J1113" s="176" t="str">
        <f t="shared" si="179"/>
        <v>-</v>
      </c>
      <c r="K1113" s="179" t="str">
        <f>IFERROR(VLOOKUP(B1113,'[3]08.10.25'!$B$305:$C$502,2,0),"-")</f>
        <v>-</v>
      </c>
      <c r="L1113" s="180" t="str">
        <f t="shared" si="170"/>
        <v>-</v>
      </c>
      <c r="M1113" s="181" t="str">
        <f t="shared" si="171"/>
        <v>-</v>
      </c>
      <c r="N1113" s="214" t="str">
        <f t="shared" si="172"/>
        <v>-</v>
      </c>
      <c r="O1113" s="220">
        <f t="shared" si="173"/>
        <v>0</v>
      </c>
      <c r="P1113" s="221">
        <f t="shared" si="174"/>
        <v>0</v>
      </c>
      <c r="Q1113" s="217" t="str">
        <f>IFERROR(VLOOKUP(B1113,'[4]Выполнение 1'!$B$7:$D$236,3,0),"-")</f>
        <v>-</v>
      </c>
      <c r="R1113" s="178" t="str">
        <f t="shared" si="175"/>
        <v>-</v>
      </c>
      <c r="S1113" s="177"/>
      <c r="T1113" s="184">
        <f t="shared" si="176"/>
        <v>0</v>
      </c>
      <c r="U1113" s="224">
        <v>1</v>
      </c>
      <c r="V1113" s="241">
        <v>60.3</v>
      </c>
      <c r="W1113" s="246">
        <v>1</v>
      </c>
      <c r="X1113" s="246">
        <v>60.3</v>
      </c>
      <c r="Y1113" s="247">
        <f t="shared" si="177"/>
        <v>0</v>
      </c>
      <c r="Z1113" s="247">
        <f t="shared" si="178"/>
        <v>0</v>
      </c>
      <c r="AA1113" s="227" t="str">
        <f>IFERROR(VLOOKUP(B1113,[5]Поставка!$B$3:$AA$2063,26,0),"-")</f>
        <v>-</v>
      </c>
      <c r="AB1113" s="229" t="str">
        <f>IFERROR(VLOOKUP(C1113,'[6]Приложение №1'!$C$7:$F$124,4,0),"-")</f>
        <v>-</v>
      </c>
    </row>
    <row r="1114" spans="1:28" s="208" customFormat="1" x14ac:dyDescent="0.25">
      <c r="A1114" s="204" t="s">
        <v>313</v>
      </c>
      <c r="B1114" s="205" t="s">
        <v>2831</v>
      </c>
      <c r="C1114" s="205" t="s">
        <v>2832</v>
      </c>
      <c r="D1114" s="204">
        <v>1</v>
      </c>
      <c r="E1114" s="206">
        <v>39</v>
      </c>
      <c r="F1114" s="206">
        <v>39</v>
      </c>
      <c r="G1114" s="173">
        <f>IFERROR(VLOOKUP(B1114,'[1]ВОМ КГ-3 СОЭКС'!$C$3:$K$2063,9,0),"-")</f>
        <v>0</v>
      </c>
      <c r="H1114" s="174">
        <f>IFERROR(VLOOKUP(B1114,'[1]ВОМ КГ-3 СОЭКС'!$C$3:$L$2063,10,0),"-")</f>
        <v>0</v>
      </c>
      <c r="I1114" s="175" t="str">
        <f>IFERROR(VLOOKUP(B1114,[2]Отгрузки!$B$313:$C$510,2,0),"-")</f>
        <v>-</v>
      </c>
      <c r="J1114" s="176" t="str">
        <f t="shared" si="179"/>
        <v>-</v>
      </c>
      <c r="K1114" s="179" t="str">
        <f>IFERROR(VLOOKUP(B1114,'[3]08.10.25'!$B$305:$C$502,2,0),"-")</f>
        <v>-</v>
      </c>
      <c r="L1114" s="180" t="str">
        <f t="shared" si="170"/>
        <v>-</v>
      </c>
      <c r="M1114" s="181" t="str">
        <f t="shared" si="171"/>
        <v>-</v>
      </c>
      <c r="N1114" s="214" t="str">
        <f t="shared" si="172"/>
        <v>-</v>
      </c>
      <c r="O1114" s="220">
        <f t="shared" si="173"/>
        <v>0</v>
      </c>
      <c r="P1114" s="221">
        <f t="shared" si="174"/>
        <v>0</v>
      </c>
      <c r="Q1114" s="217" t="str">
        <f>IFERROR(VLOOKUP(B1114,'[4]Выполнение 1'!$B$7:$D$236,3,0),"-")</f>
        <v>-</v>
      </c>
      <c r="R1114" s="178" t="str">
        <f t="shared" si="175"/>
        <v>-</v>
      </c>
      <c r="S1114" s="177"/>
      <c r="T1114" s="184">
        <f t="shared" si="176"/>
        <v>0</v>
      </c>
      <c r="U1114" s="224">
        <v>1</v>
      </c>
      <c r="V1114" s="241">
        <v>39</v>
      </c>
      <c r="W1114" s="246">
        <v>1</v>
      </c>
      <c r="X1114" s="246">
        <v>39</v>
      </c>
      <c r="Y1114" s="247">
        <f t="shared" si="177"/>
        <v>0</v>
      </c>
      <c r="Z1114" s="247">
        <f t="shared" si="178"/>
        <v>0</v>
      </c>
      <c r="AA1114" s="227" t="str">
        <f>IFERROR(VLOOKUP(B1114,[5]Поставка!$B$3:$AA$2063,26,0),"-")</f>
        <v>-</v>
      </c>
      <c r="AB1114" s="229" t="str">
        <f>IFERROR(VLOOKUP(C1114,'[6]Приложение №1'!$C$7:$F$124,4,0),"-")</f>
        <v>-</v>
      </c>
    </row>
    <row r="1115" spans="1:28" s="208" customFormat="1" x14ac:dyDescent="0.25">
      <c r="A1115" s="204" t="s">
        <v>316</v>
      </c>
      <c r="B1115" s="205" t="s">
        <v>2833</v>
      </c>
      <c r="C1115" s="205" t="s">
        <v>2834</v>
      </c>
      <c r="D1115" s="204">
        <v>1</v>
      </c>
      <c r="E1115" s="206">
        <v>12.5</v>
      </c>
      <c r="F1115" s="206">
        <v>12.5</v>
      </c>
      <c r="G1115" s="173">
        <f>IFERROR(VLOOKUP(B1115,'[1]ВОМ КГ-3 СОЭКС'!$C$3:$K$2063,9,0),"-")</f>
        <v>0</v>
      </c>
      <c r="H1115" s="174">
        <f>IFERROR(VLOOKUP(B1115,'[1]ВОМ КГ-3 СОЭКС'!$C$3:$L$2063,10,0),"-")</f>
        <v>0</v>
      </c>
      <c r="I1115" s="175" t="str">
        <f>IFERROR(VLOOKUP(B1115,[2]Отгрузки!$B$313:$C$510,2,0),"-")</f>
        <v>-</v>
      </c>
      <c r="J1115" s="176" t="str">
        <f t="shared" si="179"/>
        <v>-</v>
      </c>
      <c r="K1115" s="179" t="str">
        <f>IFERROR(VLOOKUP(B1115,'[3]08.10.25'!$B$305:$C$502,2,0),"-")</f>
        <v>-</v>
      </c>
      <c r="L1115" s="180" t="str">
        <f t="shared" si="170"/>
        <v>-</v>
      </c>
      <c r="M1115" s="181" t="str">
        <f t="shared" si="171"/>
        <v>-</v>
      </c>
      <c r="N1115" s="214" t="str">
        <f t="shared" si="172"/>
        <v>-</v>
      </c>
      <c r="O1115" s="220">
        <f t="shared" si="173"/>
        <v>0</v>
      </c>
      <c r="P1115" s="221">
        <f t="shared" si="174"/>
        <v>0</v>
      </c>
      <c r="Q1115" s="217" t="str">
        <f>IFERROR(VLOOKUP(B1115,'[4]Выполнение 1'!$B$7:$D$236,3,0),"-")</f>
        <v>-</v>
      </c>
      <c r="R1115" s="178" t="str">
        <f t="shared" si="175"/>
        <v>-</v>
      </c>
      <c r="S1115" s="177"/>
      <c r="T1115" s="184">
        <f t="shared" si="176"/>
        <v>0</v>
      </c>
      <c r="U1115" s="224">
        <v>1</v>
      </c>
      <c r="V1115" s="241">
        <v>12.5</v>
      </c>
      <c r="W1115" s="246">
        <v>1</v>
      </c>
      <c r="X1115" s="246">
        <v>12.5</v>
      </c>
      <c r="Y1115" s="247">
        <f t="shared" si="177"/>
        <v>0</v>
      </c>
      <c r="Z1115" s="247">
        <f t="shared" si="178"/>
        <v>0</v>
      </c>
      <c r="AA1115" s="227" t="str">
        <f>IFERROR(VLOOKUP(B1115,[5]Поставка!$B$3:$AA$2063,26,0),"-")</f>
        <v>-</v>
      </c>
      <c r="AB1115" s="229" t="str">
        <f>IFERROR(VLOOKUP(C1115,'[6]Приложение №1'!$C$7:$F$124,4,0),"-")</f>
        <v>-</v>
      </c>
    </row>
    <row r="1116" spans="1:28" s="208" customFormat="1" x14ac:dyDescent="0.25">
      <c r="A1116" s="204" t="s">
        <v>319</v>
      </c>
      <c r="B1116" s="205" t="s">
        <v>2835</v>
      </c>
      <c r="C1116" s="205" t="s">
        <v>2836</v>
      </c>
      <c r="D1116" s="204">
        <v>3</v>
      </c>
      <c r="E1116" s="206">
        <v>18</v>
      </c>
      <c r="F1116" s="206">
        <v>54</v>
      </c>
      <c r="G1116" s="173">
        <f>IFERROR(VLOOKUP(B1116,'[1]ВОМ КГ-3 СОЭКС'!$C$3:$K$2063,9,0),"-")</f>
        <v>0</v>
      </c>
      <c r="H1116" s="174">
        <f>IFERROR(VLOOKUP(B1116,'[1]ВОМ КГ-3 СОЭКС'!$C$3:$L$2063,10,0),"-")</f>
        <v>0</v>
      </c>
      <c r="I1116" s="175" t="str">
        <f>IFERROR(VLOOKUP(B1116,[2]Отгрузки!$B$313:$C$510,2,0),"-")</f>
        <v>-</v>
      </c>
      <c r="J1116" s="176" t="str">
        <f t="shared" si="179"/>
        <v>-</v>
      </c>
      <c r="K1116" s="179" t="str">
        <f>IFERROR(VLOOKUP(B1116,'[3]08.10.25'!$B$305:$C$502,2,0),"-")</f>
        <v>-</v>
      </c>
      <c r="L1116" s="180" t="str">
        <f t="shared" si="170"/>
        <v>-</v>
      </c>
      <c r="M1116" s="181" t="str">
        <f t="shared" si="171"/>
        <v>-</v>
      </c>
      <c r="N1116" s="214" t="str">
        <f t="shared" si="172"/>
        <v>-</v>
      </c>
      <c r="O1116" s="220">
        <f t="shared" si="173"/>
        <v>0</v>
      </c>
      <c r="P1116" s="221">
        <f t="shared" si="174"/>
        <v>0</v>
      </c>
      <c r="Q1116" s="217" t="str">
        <f>IFERROR(VLOOKUP(B1116,'[4]Выполнение 1'!$B$7:$D$236,3,0),"-")</f>
        <v>-</v>
      </c>
      <c r="R1116" s="178" t="str">
        <f t="shared" si="175"/>
        <v>-</v>
      </c>
      <c r="S1116" s="177"/>
      <c r="T1116" s="184">
        <f t="shared" si="176"/>
        <v>0</v>
      </c>
      <c r="U1116" s="224">
        <v>3</v>
      </c>
      <c r="V1116" s="241">
        <v>54</v>
      </c>
      <c r="W1116" s="246">
        <v>3</v>
      </c>
      <c r="X1116" s="246">
        <v>54</v>
      </c>
      <c r="Y1116" s="247">
        <f t="shared" si="177"/>
        <v>0</v>
      </c>
      <c r="Z1116" s="247">
        <f t="shared" si="178"/>
        <v>0</v>
      </c>
      <c r="AA1116" s="227" t="str">
        <f>IFERROR(VLOOKUP(B1116,[5]Поставка!$B$3:$AA$2063,26,0),"-")</f>
        <v>-</v>
      </c>
      <c r="AB1116" s="229" t="str">
        <f>IFERROR(VLOOKUP(C1116,'[6]Приложение №1'!$C$7:$F$124,4,0),"-")</f>
        <v>-</v>
      </c>
    </row>
    <row r="1117" spans="1:28" s="208" customFormat="1" x14ac:dyDescent="0.25">
      <c r="A1117" s="204" t="s">
        <v>322</v>
      </c>
      <c r="B1117" s="205" t="s">
        <v>2837</v>
      </c>
      <c r="C1117" s="205" t="s">
        <v>2838</v>
      </c>
      <c r="D1117" s="204">
        <v>14</v>
      </c>
      <c r="E1117" s="206">
        <v>15.8</v>
      </c>
      <c r="F1117" s="206">
        <v>221.2</v>
      </c>
      <c r="G1117" s="173">
        <f>IFERROR(VLOOKUP(B1117,'[1]ВОМ КГ-3 СОЭКС'!$C$3:$K$2063,9,0),"-")</f>
        <v>0</v>
      </c>
      <c r="H1117" s="174">
        <f>IFERROR(VLOOKUP(B1117,'[1]ВОМ КГ-3 СОЭКС'!$C$3:$L$2063,10,0),"-")</f>
        <v>0</v>
      </c>
      <c r="I1117" s="175" t="str">
        <f>IFERROR(VLOOKUP(B1117,[2]Отгрузки!$B$313:$C$510,2,0),"-")</f>
        <v>-</v>
      </c>
      <c r="J1117" s="176" t="str">
        <f t="shared" si="179"/>
        <v>-</v>
      </c>
      <c r="K1117" s="179" t="str">
        <f>IFERROR(VLOOKUP(B1117,'[3]08.10.25'!$B$305:$C$502,2,0),"-")</f>
        <v>-</v>
      </c>
      <c r="L1117" s="180" t="str">
        <f t="shared" si="170"/>
        <v>-</v>
      </c>
      <c r="M1117" s="181" t="str">
        <f t="shared" si="171"/>
        <v>-</v>
      </c>
      <c r="N1117" s="214" t="str">
        <f t="shared" si="172"/>
        <v>-</v>
      </c>
      <c r="O1117" s="220">
        <f t="shared" si="173"/>
        <v>0</v>
      </c>
      <c r="P1117" s="221">
        <f t="shared" si="174"/>
        <v>0</v>
      </c>
      <c r="Q1117" s="217" t="str">
        <f>IFERROR(VLOOKUP(B1117,'[4]Выполнение 1'!$B$7:$D$236,3,0),"-")</f>
        <v>-</v>
      </c>
      <c r="R1117" s="178" t="str">
        <f t="shared" si="175"/>
        <v>-</v>
      </c>
      <c r="S1117" s="177"/>
      <c r="T1117" s="184">
        <f t="shared" si="176"/>
        <v>0</v>
      </c>
      <c r="U1117" s="224">
        <v>14</v>
      </c>
      <c r="V1117" s="241">
        <v>221.2</v>
      </c>
      <c r="W1117" s="246">
        <v>14</v>
      </c>
      <c r="X1117" s="246">
        <v>221.20000000000002</v>
      </c>
      <c r="Y1117" s="247">
        <f t="shared" si="177"/>
        <v>0</v>
      </c>
      <c r="Z1117" s="247">
        <f t="shared" si="178"/>
        <v>0</v>
      </c>
      <c r="AA1117" s="227" t="str">
        <f>IFERROR(VLOOKUP(B1117,[5]Поставка!$B$3:$AA$2063,26,0),"-")</f>
        <v>-</v>
      </c>
      <c r="AB1117" s="229" t="str">
        <f>IFERROR(VLOOKUP(C1117,'[6]Приложение №1'!$C$7:$F$124,4,0),"-")</f>
        <v>-</v>
      </c>
    </row>
    <row r="1118" spans="1:28" s="208" customFormat="1" x14ac:dyDescent="0.25">
      <c r="A1118" s="204" t="s">
        <v>325</v>
      </c>
      <c r="B1118" s="205" t="s">
        <v>2839</v>
      </c>
      <c r="C1118" s="205" t="s">
        <v>2840</v>
      </c>
      <c r="D1118" s="204">
        <v>1</v>
      </c>
      <c r="E1118" s="206">
        <v>18.5</v>
      </c>
      <c r="F1118" s="206">
        <v>18.5</v>
      </c>
      <c r="G1118" s="173">
        <f>IFERROR(VLOOKUP(B1118,'[1]ВОМ КГ-3 СОЭКС'!$C$3:$K$2063,9,0),"-")</f>
        <v>0</v>
      </c>
      <c r="H1118" s="174">
        <f>IFERROR(VLOOKUP(B1118,'[1]ВОМ КГ-3 СОЭКС'!$C$3:$L$2063,10,0),"-")</f>
        <v>0</v>
      </c>
      <c r="I1118" s="175" t="str">
        <f>IFERROR(VLOOKUP(B1118,[2]Отгрузки!$B$313:$C$510,2,0),"-")</f>
        <v>-</v>
      </c>
      <c r="J1118" s="176" t="str">
        <f t="shared" si="179"/>
        <v>-</v>
      </c>
      <c r="K1118" s="179" t="str">
        <f>IFERROR(VLOOKUP(B1118,'[3]08.10.25'!$B$305:$C$502,2,0),"-")</f>
        <v>-</v>
      </c>
      <c r="L1118" s="180" t="str">
        <f t="shared" si="170"/>
        <v>-</v>
      </c>
      <c r="M1118" s="181" t="str">
        <f t="shared" si="171"/>
        <v>-</v>
      </c>
      <c r="N1118" s="214" t="str">
        <f t="shared" si="172"/>
        <v>-</v>
      </c>
      <c r="O1118" s="220">
        <f t="shared" si="173"/>
        <v>0</v>
      </c>
      <c r="P1118" s="221">
        <f t="shared" si="174"/>
        <v>0</v>
      </c>
      <c r="Q1118" s="217" t="str">
        <f>IFERROR(VLOOKUP(B1118,'[4]Выполнение 1'!$B$7:$D$236,3,0),"-")</f>
        <v>-</v>
      </c>
      <c r="R1118" s="178" t="str">
        <f t="shared" si="175"/>
        <v>-</v>
      </c>
      <c r="S1118" s="177"/>
      <c r="T1118" s="184">
        <f t="shared" si="176"/>
        <v>0</v>
      </c>
      <c r="U1118" s="224">
        <v>1</v>
      </c>
      <c r="V1118" s="241">
        <v>18.5</v>
      </c>
      <c r="W1118" s="246">
        <v>1</v>
      </c>
      <c r="X1118" s="246">
        <v>18.5</v>
      </c>
      <c r="Y1118" s="247">
        <f t="shared" si="177"/>
        <v>0</v>
      </c>
      <c r="Z1118" s="247">
        <f t="shared" si="178"/>
        <v>0</v>
      </c>
      <c r="AA1118" s="227" t="str">
        <f>IFERROR(VLOOKUP(B1118,[5]Поставка!$B$3:$AA$2063,26,0),"-")</f>
        <v>-</v>
      </c>
      <c r="AB1118" s="229" t="str">
        <f>IFERROR(VLOOKUP(C1118,'[6]Приложение №1'!$C$7:$F$124,4,0),"-")</f>
        <v>-</v>
      </c>
    </row>
    <row r="1119" spans="1:28" s="208" customFormat="1" x14ac:dyDescent="0.25">
      <c r="A1119" s="204" t="s">
        <v>328</v>
      </c>
      <c r="B1119" s="205" t="s">
        <v>2841</v>
      </c>
      <c r="C1119" s="205" t="s">
        <v>2842</v>
      </c>
      <c r="D1119" s="204">
        <v>1</v>
      </c>
      <c r="E1119" s="206">
        <v>12.1</v>
      </c>
      <c r="F1119" s="206">
        <v>12.1</v>
      </c>
      <c r="G1119" s="173">
        <f>IFERROR(VLOOKUP(B1119,'[1]ВОМ КГ-3 СОЭКС'!$C$3:$K$2063,9,0),"-")</f>
        <v>0</v>
      </c>
      <c r="H1119" s="174">
        <f>IFERROR(VLOOKUP(B1119,'[1]ВОМ КГ-3 СОЭКС'!$C$3:$L$2063,10,0),"-")</f>
        <v>0</v>
      </c>
      <c r="I1119" s="175" t="str">
        <f>IFERROR(VLOOKUP(B1119,[2]Отгрузки!$B$313:$C$510,2,0),"-")</f>
        <v>-</v>
      </c>
      <c r="J1119" s="176" t="str">
        <f t="shared" si="179"/>
        <v>-</v>
      </c>
      <c r="K1119" s="179" t="str">
        <f>IFERROR(VLOOKUP(B1119,'[3]08.10.25'!$B$305:$C$502,2,0),"-")</f>
        <v>-</v>
      </c>
      <c r="L1119" s="180" t="str">
        <f t="shared" si="170"/>
        <v>-</v>
      </c>
      <c r="M1119" s="181" t="str">
        <f t="shared" si="171"/>
        <v>-</v>
      </c>
      <c r="N1119" s="214" t="str">
        <f t="shared" si="172"/>
        <v>-</v>
      </c>
      <c r="O1119" s="220">
        <f t="shared" si="173"/>
        <v>0</v>
      </c>
      <c r="P1119" s="221">
        <f t="shared" si="174"/>
        <v>0</v>
      </c>
      <c r="Q1119" s="217" t="str">
        <f>IFERROR(VLOOKUP(B1119,'[4]Выполнение 1'!$B$7:$D$236,3,0),"-")</f>
        <v>-</v>
      </c>
      <c r="R1119" s="178" t="str">
        <f t="shared" si="175"/>
        <v>-</v>
      </c>
      <c r="S1119" s="177"/>
      <c r="T1119" s="184">
        <f t="shared" si="176"/>
        <v>0</v>
      </c>
      <c r="U1119" s="224">
        <v>1</v>
      </c>
      <c r="V1119" s="241">
        <v>12.1</v>
      </c>
      <c r="W1119" s="246">
        <v>1</v>
      </c>
      <c r="X1119" s="246">
        <v>12.1</v>
      </c>
      <c r="Y1119" s="247">
        <f t="shared" si="177"/>
        <v>0</v>
      </c>
      <c r="Z1119" s="247">
        <f t="shared" si="178"/>
        <v>0</v>
      </c>
      <c r="AA1119" s="227" t="str">
        <f>IFERROR(VLOOKUP(B1119,[5]Поставка!$B$3:$AA$2063,26,0),"-")</f>
        <v>-</v>
      </c>
      <c r="AB1119" s="229" t="str">
        <f>IFERROR(VLOOKUP(C1119,'[6]Приложение №1'!$C$7:$F$124,4,0),"-")</f>
        <v>-</v>
      </c>
    </row>
    <row r="1120" spans="1:28" s="208" customFormat="1" x14ac:dyDescent="0.25">
      <c r="A1120" s="204" t="s">
        <v>331</v>
      </c>
      <c r="B1120" s="205" t="s">
        <v>2843</v>
      </c>
      <c r="C1120" s="205" t="s">
        <v>2844</v>
      </c>
      <c r="D1120" s="204">
        <v>1</v>
      </c>
      <c r="E1120" s="206">
        <v>15.4</v>
      </c>
      <c r="F1120" s="206">
        <v>15.4</v>
      </c>
      <c r="G1120" s="173">
        <f>IFERROR(VLOOKUP(B1120,'[1]ВОМ КГ-3 СОЭКС'!$C$3:$K$2063,9,0),"-")</f>
        <v>0</v>
      </c>
      <c r="H1120" s="174">
        <f>IFERROR(VLOOKUP(B1120,'[1]ВОМ КГ-3 СОЭКС'!$C$3:$L$2063,10,0),"-")</f>
        <v>0</v>
      </c>
      <c r="I1120" s="175" t="str">
        <f>IFERROR(VLOOKUP(B1120,[2]Отгрузки!$B$313:$C$510,2,0),"-")</f>
        <v>-</v>
      </c>
      <c r="J1120" s="176" t="str">
        <f t="shared" si="179"/>
        <v>-</v>
      </c>
      <c r="K1120" s="179" t="str">
        <f>IFERROR(VLOOKUP(B1120,'[3]08.10.25'!$B$305:$C$502,2,0),"-")</f>
        <v>-</v>
      </c>
      <c r="L1120" s="180" t="str">
        <f t="shared" si="170"/>
        <v>-</v>
      </c>
      <c r="M1120" s="181" t="str">
        <f t="shared" si="171"/>
        <v>-</v>
      </c>
      <c r="N1120" s="214" t="str">
        <f t="shared" si="172"/>
        <v>-</v>
      </c>
      <c r="O1120" s="220">
        <f t="shared" si="173"/>
        <v>0</v>
      </c>
      <c r="P1120" s="221">
        <f t="shared" si="174"/>
        <v>0</v>
      </c>
      <c r="Q1120" s="217" t="str">
        <f>IFERROR(VLOOKUP(B1120,'[4]Выполнение 1'!$B$7:$D$236,3,0),"-")</f>
        <v>-</v>
      </c>
      <c r="R1120" s="178" t="str">
        <f t="shared" si="175"/>
        <v>-</v>
      </c>
      <c r="S1120" s="177"/>
      <c r="T1120" s="184">
        <f t="shared" si="176"/>
        <v>0</v>
      </c>
      <c r="U1120" s="224">
        <v>1</v>
      </c>
      <c r="V1120" s="241">
        <v>15.4</v>
      </c>
      <c r="W1120" s="246">
        <v>1</v>
      </c>
      <c r="X1120" s="246">
        <v>15.4</v>
      </c>
      <c r="Y1120" s="247">
        <f t="shared" si="177"/>
        <v>0</v>
      </c>
      <c r="Z1120" s="247">
        <f t="shared" si="178"/>
        <v>0</v>
      </c>
      <c r="AA1120" s="227" t="str">
        <f>IFERROR(VLOOKUP(B1120,[5]Поставка!$B$3:$AA$2063,26,0),"-")</f>
        <v>-</v>
      </c>
      <c r="AB1120" s="229" t="str">
        <f>IFERROR(VLOOKUP(C1120,'[6]Приложение №1'!$C$7:$F$124,4,0),"-")</f>
        <v>-</v>
      </c>
    </row>
    <row r="1121" spans="1:28" s="208" customFormat="1" x14ac:dyDescent="0.25">
      <c r="A1121" s="204" t="s">
        <v>334</v>
      </c>
      <c r="B1121" s="205" t="s">
        <v>2845</v>
      </c>
      <c r="C1121" s="205" t="s">
        <v>2846</v>
      </c>
      <c r="D1121" s="204">
        <v>3</v>
      </c>
      <c r="E1121" s="206">
        <v>49</v>
      </c>
      <c r="F1121" s="206">
        <v>147</v>
      </c>
      <c r="G1121" s="173">
        <f>IFERROR(VLOOKUP(B1121,'[1]ВОМ КГ-3 СОЭКС'!$C$3:$K$2063,9,0),"-")</f>
        <v>0</v>
      </c>
      <c r="H1121" s="174">
        <f>IFERROR(VLOOKUP(B1121,'[1]ВОМ КГ-3 СОЭКС'!$C$3:$L$2063,10,0),"-")</f>
        <v>0</v>
      </c>
      <c r="I1121" s="175" t="str">
        <f>IFERROR(VLOOKUP(B1121,[2]Отгрузки!$B$313:$C$510,2,0),"-")</f>
        <v>-</v>
      </c>
      <c r="J1121" s="176" t="str">
        <f t="shared" si="179"/>
        <v>-</v>
      </c>
      <c r="K1121" s="179" t="str">
        <f>IFERROR(VLOOKUP(B1121,'[3]08.10.25'!$B$305:$C$502,2,0),"-")</f>
        <v>-</v>
      </c>
      <c r="L1121" s="180" t="str">
        <f t="shared" si="170"/>
        <v>-</v>
      </c>
      <c r="M1121" s="181" t="str">
        <f t="shared" si="171"/>
        <v>-</v>
      </c>
      <c r="N1121" s="214" t="str">
        <f t="shared" si="172"/>
        <v>-</v>
      </c>
      <c r="O1121" s="220">
        <f t="shared" si="173"/>
        <v>0</v>
      </c>
      <c r="P1121" s="221">
        <f t="shared" si="174"/>
        <v>0</v>
      </c>
      <c r="Q1121" s="217" t="str">
        <f>IFERROR(VLOOKUP(B1121,'[4]Выполнение 1'!$B$7:$D$236,3,0),"-")</f>
        <v>-</v>
      </c>
      <c r="R1121" s="178" t="str">
        <f t="shared" si="175"/>
        <v>-</v>
      </c>
      <c r="S1121" s="177"/>
      <c r="T1121" s="184">
        <f t="shared" si="176"/>
        <v>0</v>
      </c>
      <c r="U1121" s="224">
        <v>3</v>
      </c>
      <c r="V1121" s="241">
        <v>147</v>
      </c>
      <c r="W1121" s="246">
        <v>3</v>
      </c>
      <c r="X1121" s="246">
        <v>147</v>
      </c>
      <c r="Y1121" s="247">
        <f t="shared" si="177"/>
        <v>0</v>
      </c>
      <c r="Z1121" s="247">
        <f t="shared" si="178"/>
        <v>0</v>
      </c>
      <c r="AA1121" s="227" t="str">
        <f>IFERROR(VLOOKUP(B1121,[5]Поставка!$B$3:$AA$2063,26,0),"-")</f>
        <v>-</v>
      </c>
      <c r="AB1121" s="229" t="str">
        <f>IFERROR(VLOOKUP(C1121,'[6]Приложение №1'!$C$7:$F$124,4,0),"-")</f>
        <v>-</v>
      </c>
    </row>
    <row r="1122" spans="1:28" s="208" customFormat="1" x14ac:dyDescent="0.25">
      <c r="A1122" s="204" t="s">
        <v>337</v>
      </c>
      <c r="B1122" s="205" t="s">
        <v>2847</v>
      </c>
      <c r="C1122" s="205" t="s">
        <v>2848</v>
      </c>
      <c r="D1122" s="204">
        <v>3</v>
      </c>
      <c r="E1122" s="206">
        <v>45.6</v>
      </c>
      <c r="F1122" s="206">
        <v>136.80000000000001</v>
      </c>
      <c r="G1122" s="173">
        <f>IFERROR(VLOOKUP(B1122,'[1]ВОМ КГ-3 СОЭКС'!$C$3:$K$2063,9,0),"-")</f>
        <v>0</v>
      </c>
      <c r="H1122" s="174">
        <f>IFERROR(VLOOKUP(B1122,'[1]ВОМ КГ-3 СОЭКС'!$C$3:$L$2063,10,0),"-")</f>
        <v>0</v>
      </c>
      <c r="I1122" s="175" t="str">
        <f>IFERROR(VLOOKUP(B1122,[2]Отгрузки!$B$313:$C$510,2,0),"-")</f>
        <v>-</v>
      </c>
      <c r="J1122" s="176" t="str">
        <f t="shared" si="179"/>
        <v>-</v>
      </c>
      <c r="K1122" s="179" t="str">
        <f>IFERROR(VLOOKUP(B1122,'[3]08.10.25'!$B$305:$C$502,2,0),"-")</f>
        <v>-</v>
      </c>
      <c r="L1122" s="180" t="str">
        <f t="shared" si="170"/>
        <v>-</v>
      </c>
      <c r="M1122" s="181" t="str">
        <f t="shared" si="171"/>
        <v>-</v>
      </c>
      <c r="N1122" s="214" t="str">
        <f t="shared" si="172"/>
        <v>-</v>
      </c>
      <c r="O1122" s="220">
        <f t="shared" si="173"/>
        <v>0</v>
      </c>
      <c r="P1122" s="221">
        <f t="shared" si="174"/>
        <v>0</v>
      </c>
      <c r="Q1122" s="217" t="str">
        <f>IFERROR(VLOOKUP(B1122,'[4]Выполнение 1'!$B$7:$D$236,3,0),"-")</f>
        <v>-</v>
      </c>
      <c r="R1122" s="178" t="str">
        <f t="shared" si="175"/>
        <v>-</v>
      </c>
      <c r="S1122" s="177"/>
      <c r="T1122" s="184">
        <f t="shared" si="176"/>
        <v>0</v>
      </c>
      <c r="U1122" s="224">
        <v>3</v>
      </c>
      <c r="V1122" s="241">
        <v>136.80000000000001</v>
      </c>
      <c r="W1122" s="246">
        <v>3</v>
      </c>
      <c r="X1122" s="246">
        <v>136.80000000000001</v>
      </c>
      <c r="Y1122" s="247">
        <f t="shared" si="177"/>
        <v>0</v>
      </c>
      <c r="Z1122" s="247">
        <f t="shared" si="178"/>
        <v>0</v>
      </c>
      <c r="AA1122" s="227" t="str">
        <f>IFERROR(VLOOKUP(B1122,[5]Поставка!$B$3:$AA$2063,26,0),"-")</f>
        <v>-</v>
      </c>
      <c r="AB1122" s="229" t="str">
        <f>IFERROR(VLOOKUP(C1122,'[6]Приложение №1'!$C$7:$F$124,4,0),"-")</f>
        <v>-</v>
      </c>
    </row>
    <row r="1123" spans="1:28" s="208" customFormat="1" x14ac:dyDescent="0.25">
      <c r="A1123" s="204" t="s">
        <v>340</v>
      </c>
      <c r="B1123" s="205" t="s">
        <v>2849</v>
      </c>
      <c r="C1123" s="205" t="s">
        <v>2850</v>
      </c>
      <c r="D1123" s="204">
        <v>1</v>
      </c>
      <c r="E1123" s="206">
        <v>351.7</v>
      </c>
      <c r="F1123" s="206">
        <v>351.7</v>
      </c>
      <c r="G1123" s="173">
        <f>IFERROR(VLOOKUP(B1123,'[1]ВОМ КГ-3 СОЭКС'!$C$3:$K$2063,9,0),"-")</f>
        <v>0</v>
      </c>
      <c r="H1123" s="174">
        <f>IFERROR(VLOOKUP(B1123,'[1]ВОМ КГ-3 СОЭКС'!$C$3:$L$2063,10,0),"-")</f>
        <v>0</v>
      </c>
      <c r="I1123" s="175" t="str">
        <f>IFERROR(VLOOKUP(B1123,[2]Отгрузки!$B$313:$C$510,2,0),"-")</f>
        <v>-</v>
      </c>
      <c r="J1123" s="176" t="str">
        <f t="shared" si="179"/>
        <v>-</v>
      </c>
      <c r="K1123" s="179" t="str">
        <f>IFERROR(VLOOKUP(B1123,'[3]08.10.25'!$B$305:$C$502,2,0),"-")</f>
        <v>-</v>
      </c>
      <c r="L1123" s="180" t="str">
        <f t="shared" si="170"/>
        <v>-</v>
      </c>
      <c r="M1123" s="181" t="str">
        <f t="shared" si="171"/>
        <v>-</v>
      </c>
      <c r="N1123" s="214" t="str">
        <f t="shared" si="172"/>
        <v>-</v>
      </c>
      <c r="O1123" s="220">
        <f t="shared" si="173"/>
        <v>0</v>
      </c>
      <c r="P1123" s="221">
        <f t="shared" si="174"/>
        <v>0</v>
      </c>
      <c r="Q1123" s="217" t="str">
        <f>IFERROR(VLOOKUP(B1123,'[4]Выполнение 1'!$B$7:$D$236,3,0),"-")</f>
        <v>-</v>
      </c>
      <c r="R1123" s="178" t="str">
        <f t="shared" si="175"/>
        <v>-</v>
      </c>
      <c r="S1123" s="177"/>
      <c r="T1123" s="184">
        <f t="shared" si="176"/>
        <v>0</v>
      </c>
      <c r="U1123" s="224">
        <v>1</v>
      </c>
      <c r="V1123" s="241">
        <v>351.7</v>
      </c>
      <c r="W1123" s="246">
        <v>1</v>
      </c>
      <c r="X1123" s="246">
        <v>351.7</v>
      </c>
      <c r="Y1123" s="247">
        <f t="shared" si="177"/>
        <v>0</v>
      </c>
      <c r="Z1123" s="247">
        <f t="shared" si="178"/>
        <v>0</v>
      </c>
      <c r="AA1123" s="227" t="str">
        <f>IFERROR(VLOOKUP(B1123,[5]Поставка!$B$3:$AA$2063,26,0),"-")</f>
        <v>-</v>
      </c>
      <c r="AB1123" s="229" t="str">
        <f>IFERROR(VLOOKUP(C1123,'[6]Приложение №1'!$C$7:$F$124,4,0),"-")</f>
        <v>-</v>
      </c>
    </row>
    <row r="1124" spans="1:28" s="208" customFormat="1" x14ac:dyDescent="0.25">
      <c r="A1124" s="204" t="s">
        <v>343</v>
      </c>
      <c r="B1124" s="205" t="s">
        <v>2851</v>
      </c>
      <c r="C1124" s="205" t="s">
        <v>2852</v>
      </c>
      <c r="D1124" s="204">
        <v>1</v>
      </c>
      <c r="E1124" s="206">
        <v>341.6</v>
      </c>
      <c r="F1124" s="206">
        <v>341.6</v>
      </c>
      <c r="G1124" s="173">
        <f>IFERROR(VLOOKUP(B1124,'[1]ВОМ КГ-3 СОЭКС'!$C$3:$K$2063,9,0),"-")</f>
        <v>0</v>
      </c>
      <c r="H1124" s="174">
        <f>IFERROR(VLOOKUP(B1124,'[1]ВОМ КГ-3 СОЭКС'!$C$3:$L$2063,10,0),"-")</f>
        <v>0</v>
      </c>
      <c r="I1124" s="175" t="str">
        <f>IFERROR(VLOOKUP(B1124,[2]Отгрузки!$B$313:$C$510,2,0),"-")</f>
        <v>-</v>
      </c>
      <c r="J1124" s="176" t="str">
        <f t="shared" si="179"/>
        <v>-</v>
      </c>
      <c r="K1124" s="179" t="str">
        <f>IFERROR(VLOOKUP(B1124,'[3]08.10.25'!$B$305:$C$502,2,0),"-")</f>
        <v>-</v>
      </c>
      <c r="L1124" s="180" t="str">
        <f t="shared" si="170"/>
        <v>-</v>
      </c>
      <c r="M1124" s="181" t="str">
        <f t="shared" si="171"/>
        <v>-</v>
      </c>
      <c r="N1124" s="214" t="str">
        <f t="shared" si="172"/>
        <v>-</v>
      </c>
      <c r="O1124" s="220">
        <f t="shared" si="173"/>
        <v>0</v>
      </c>
      <c r="P1124" s="221">
        <f t="shared" si="174"/>
        <v>0</v>
      </c>
      <c r="Q1124" s="217" t="str">
        <f>IFERROR(VLOOKUP(B1124,'[4]Выполнение 1'!$B$7:$D$236,3,0),"-")</f>
        <v>-</v>
      </c>
      <c r="R1124" s="178" t="str">
        <f t="shared" si="175"/>
        <v>-</v>
      </c>
      <c r="S1124" s="177"/>
      <c r="T1124" s="184">
        <f t="shared" si="176"/>
        <v>0</v>
      </c>
      <c r="U1124" s="224">
        <v>1</v>
      </c>
      <c r="V1124" s="241">
        <v>341.6</v>
      </c>
      <c r="W1124" s="246">
        <v>1</v>
      </c>
      <c r="X1124" s="246">
        <v>341.6</v>
      </c>
      <c r="Y1124" s="247">
        <f t="shared" si="177"/>
        <v>0</v>
      </c>
      <c r="Z1124" s="247">
        <f t="shared" si="178"/>
        <v>0</v>
      </c>
      <c r="AA1124" s="227" t="str">
        <f>IFERROR(VLOOKUP(B1124,[5]Поставка!$B$3:$AA$2063,26,0),"-")</f>
        <v>-</v>
      </c>
      <c r="AB1124" s="229" t="str">
        <f>IFERROR(VLOOKUP(C1124,'[6]Приложение №1'!$C$7:$F$124,4,0),"-")</f>
        <v>-</v>
      </c>
    </row>
    <row r="1125" spans="1:28" s="208" customFormat="1" x14ac:dyDescent="0.25">
      <c r="A1125" s="204" t="s">
        <v>346</v>
      </c>
      <c r="B1125" s="205" t="s">
        <v>2853</v>
      </c>
      <c r="C1125" s="205" t="s">
        <v>2854</v>
      </c>
      <c r="D1125" s="204">
        <v>1</v>
      </c>
      <c r="E1125" s="206">
        <v>50.9</v>
      </c>
      <c r="F1125" s="206">
        <v>50.9</v>
      </c>
      <c r="G1125" s="173">
        <f>IFERROR(VLOOKUP(B1125,'[1]ВОМ КГ-3 СОЭКС'!$C$3:$K$2063,9,0),"-")</f>
        <v>0</v>
      </c>
      <c r="H1125" s="174">
        <f>IFERROR(VLOOKUP(B1125,'[1]ВОМ КГ-3 СОЭКС'!$C$3:$L$2063,10,0),"-")</f>
        <v>0</v>
      </c>
      <c r="I1125" s="175" t="str">
        <f>IFERROR(VLOOKUP(B1125,[2]Отгрузки!$B$313:$C$510,2,0),"-")</f>
        <v>-</v>
      </c>
      <c r="J1125" s="176" t="str">
        <f t="shared" si="179"/>
        <v>-</v>
      </c>
      <c r="K1125" s="179" t="str">
        <f>IFERROR(VLOOKUP(B1125,'[3]08.10.25'!$B$305:$C$502,2,0),"-")</f>
        <v>-</v>
      </c>
      <c r="L1125" s="180" t="str">
        <f t="shared" si="170"/>
        <v>-</v>
      </c>
      <c r="M1125" s="181" t="str">
        <f t="shared" si="171"/>
        <v>-</v>
      </c>
      <c r="N1125" s="214" t="str">
        <f t="shared" si="172"/>
        <v>-</v>
      </c>
      <c r="O1125" s="220">
        <f t="shared" si="173"/>
        <v>0</v>
      </c>
      <c r="P1125" s="221">
        <f t="shared" si="174"/>
        <v>0</v>
      </c>
      <c r="Q1125" s="217" t="str">
        <f>IFERROR(VLOOKUP(B1125,'[4]Выполнение 1'!$B$7:$D$236,3,0),"-")</f>
        <v>-</v>
      </c>
      <c r="R1125" s="178" t="str">
        <f t="shared" si="175"/>
        <v>-</v>
      </c>
      <c r="S1125" s="177"/>
      <c r="T1125" s="184">
        <f t="shared" si="176"/>
        <v>0</v>
      </c>
      <c r="U1125" s="224">
        <v>1</v>
      </c>
      <c r="V1125" s="241">
        <v>50.9</v>
      </c>
      <c r="W1125" s="246">
        <v>1</v>
      </c>
      <c r="X1125" s="246">
        <v>50.9</v>
      </c>
      <c r="Y1125" s="247">
        <f t="shared" si="177"/>
        <v>0</v>
      </c>
      <c r="Z1125" s="247">
        <f t="shared" si="178"/>
        <v>0</v>
      </c>
      <c r="AA1125" s="227" t="str">
        <f>IFERROR(VLOOKUP(B1125,[5]Поставка!$B$3:$AA$2063,26,0),"-")</f>
        <v>-</v>
      </c>
      <c r="AB1125" s="229" t="str">
        <f>IFERROR(VLOOKUP(C1125,'[6]Приложение №1'!$C$7:$F$124,4,0),"-")</f>
        <v>-</v>
      </c>
    </row>
    <row r="1126" spans="1:28" s="208" customFormat="1" x14ac:dyDescent="0.25">
      <c r="A1126" s="204" t="s">
        <v>349</v>
      </c>
      <c r="B1126" s="205" t="s">
        <v>2855</v>
      </c>
      <c r="C1126" s="205" t="s">
        <v>2856</v>
      </c>
      <c r="D1126" s="204">
        <v>1</v>
      </c>
      <c r="E1126" s="206">
        <v>344.3</v>
      </c>
      <c r="F1126" s="206">
        <v>344.3</v>
      </c>
      <c r="G1126" s="173">
        <f>IFERROR(VLOOKUP(B1126,'[1]ВОМ КГ-3 СОЭКС'!$C$3:$K$2063,9,0),"-")</f>
        <v>0</v>
      </c>
      <c r="H1126" s="174">
        <f>IFERROR(VLOOKUP(B1126,'[1]ВОМ КГ-3 СОЭКС'!$C$3:$L$2063,10,0),"-")</f>
        <v>0</v>
      </c>
      <c r="I1126" s="175" t="str">
        <f>IFERROR(VLOOKUP(B1126,[2]Отгрузки!$B$313:$C$510,2,0),"-")</f>
        <v>-</v>
      </c>
      <c r="J1126" s="176" t="str">
        <f t="shared" si="179"/>
        <v>-</v>
      </c>
      <c r="K1126" s="179" t="str">
        <f>IFERROR(VLOOKUP(B1126,'[3]08.10.25'!$B$305:$C$502,2,0),"-")</f>
        <v>-</v>
      </c>
      <c r="L1126" s="180" t="str">
        <f t="shared" si="170"/>
        <v>-</v>
      </c>
      <c r="M1126" s="181" t="str">
        <f t="shared" si="171"/>
        <v>-</v>
      </c>
      <c r="N1126" s="214" t="str">
        <f t="shared" si="172"/>
        <v>-</v>
      </c>
      <c r="O1126" s="220">
        <f t="shared" si="173"/>
        <v>0</v>
      </c>
      <c r="P1126" s="221">
        <f t="shared" si="174"/>
        <v>0</v>
      </c>
      <c r="Q1126" s="217" t="str">
        <f>IFERROR(VLOOKUP(B1126,'[4]Выполнение 1'!$B$7:$D$236,3,0),"-")</f>
        <v>-</v>
      </c>
      <c r="R1126" s="178" t="str">
        <f t="shared" si="175"/>
        <v>-</v>
      </c>
      <c r="S1126" s="177"/>
      <c r="T1126" s="184">
        <f t="shared" si="176"/>
        <v>0</v>
      </c>
      <c r="U1126" s="224">
        <v>1</v>
      </c>
      <c r="V1126" s="241">
        <v>344.3</v>
      </c>
      <c r="W1126" s="246">
        <v>1</v>
      </c>
      <c r="X1126" s="246">
        <v>344.3</v>
      </c>
      <c r="Y1126" s="247">
        <f t="shared" si="177"/>
        <v>0</v>
      </c>
      <c r="Z1126" s="247">
        <f t="shared" si="178"/>
        <v>0</v>
      </c>
      <c r="AA1126" s="227" t="str">
        <f>IFERROR(VLOOKUP(B1126,[5]Поставка!$B$3:$AA$2063,26,0),"-")</f>
        <v>-</v>
      </c>
      <c r="AB1126" s="229" t="str">
        <f>IFERROR(VLOOKUP(C1126,'[6]Приложение №1'!$C$7:$F$124,4,0),"-")</f>
        <v>-</v>
      </c>
    </row>
    <row r="1127" spans="1:28" s="208" customFormat="1" x14ac:dyDescent="0.25">
      <c r="A1127" s="204" t="s">
        <v>352</v>
      </c>
      <c r="B1127" s="205" t="s">
        <v>2857</v>
      </c>
      <c r="C1127" s="205" t="s">
        <v>2858</v>
      </c>
      <c r="D1127" s="204">
        <v>1</v>
      </c>
      <c r="E1127" s="206">
        <v>357.2</v>
      </c>
      <c r="F1127" s="206">
        <v>357.2</v>
      </c>
      <c r="G1127" s="173">
        <f>IFERROR(VLOOKUP(B1127,'[1]ВОМ КГ-3 СОЭКС'!$C$3:$K$2063,9,0),"-")</f>
        <v>0</v>
      </c>
      <c r="H1127" s="174">
        <f>IFERROR(VLOOKUP(B1127,'[1]ВОМ КГ-3 СОЭКС'!$C$3:$L$2063,10,0),"-")</f>
        <v>0</v>
      </c>
      <c r="I1127" s="175" t="str">
        <f>IFERROR(VLOOKUP(B1127,[2]Отгрузки!$B$313:$C$510,2,0),"-")</f>
        <v>-</v>
      </c>
      <c r="J1127" s="176" t="str">
        <f t="shared" si="179"/>
        <v>-</v>
      </c>
      <c r="K1127" s="179" t="str">
        <f>IFERROR(VLOOKUP(B1127,'[3]08.10.25'!$B$305:$C$502,2,0),"-")</f>
        <v>-</v>
      </c>
      <c r="L1127" s="180" t="str">
        <f t="shared" si="170"/>
        <v>-</v>
      </c>
      <c r="M1127" s="181" t="str">
        <f t="shared" si="171"/>
        <v>-</v>
      </c>
      <c r="N1127" s="214" t="str">
        <f t="shared" si="172"/>
        <v>-</v>
      </c>
      <c r="O1127" s="220">
        <f t="shared" si="173"/>
        <v>0</v>
      </c>
      <c r="P1127" s="221">
        <f t="shared" si="174"/>
        <v>0</v>
      </c>
      <c r="Q1127" s="217" t="str">
        <f>IFERROR(VLOOKUP(B1127,'[4]Выполнение 1'!$B$7:$D$236,3,0),"-")</f>
        <v>-</v>
      </c>
      <c r="R1127" s="178" t="str">
        <f t="shared" si="175"/>
        <v>-</v>
      </c>
      <c r="S1127" s="177"/>
      <c r="T1127" s="184">
        <f t="shared" si="176"/>
        <v>0</v>
      </c>
      <c r="U1127" s="224">
        <v>1</v>
      </c>
      <c r="V1127" s="241">
        <v>357.2</v>
      </c>
      <c r="W1127" s="246">
        <v>1</v>
      </c>
      <c r="X1127" s="246">
        <v>357.2</v>
      </c>
      <c r="Y1127" s="247">
        <f t="shared" si="177"/>
        <v>0</v>
      </c>
      <c r="Z1127" s="247">
        <f t="shared" si="178"/>
        <v>0</v>
      </c>
      <c r="AA1127" s="227" t="str">
        <f>IFERROR(VLOOKUP(B1127,[5]Поставка!$B$3:$AA$2063,26,0),"-")</f>
        <v>-</v>
      </c>
      <c r="AB1127" s="229" t="str">
        <f>IFERROR(VLOOKUP(C1127,'[6]Приложение №1'!$C$7:$F$124,4,0),"-")</f>
        <v>-</v>
      </c>
    </row>
    <row r="1128" spans="1:28" s="208" customFormat="1" x14ac:dyDescent="0.25">
      <c r="A1128" s="204" t="s">
        <v>355</v>
      </c>
      <c r="B1128" s="205" t="s">
        <v>2859</v>
      </c>
      <c r="C1128" s="205" t="s">
        <v>2860</v>
      </c>
      <c r="D1128" s="204">
        <v>1</v>
      </c>
      <c r="E1128" s="206">
        <v>3.9</v>
      </c>
      <c r="F1128" s="206">
        <v>3.9</v>
      </c>
      <c r="G1128" s="173">
        <f>IFERROR(VLOOKUP(B1128,'[1]ВОМ КГ-3 СОЭКС'!$C$3:$K$2063,9,0),"-")</f>
        <v>0</v>
      </c>
      <c r="H1128" s="174">
        <f>IFERROR(VLOOKUP(B1128,'[1]ВОМ КГ-3 СОЭКС'!$C$3:$L$2063,10,0),"-")</f>
        <v>0</v>
      </c>
      <c r="I1128" s="175" t="str">
        <f>IFERROR(VLOOKUP(B1128,[2]Отгрузки!$B$313:$C$510,2,0),"-")</f>
        <v>-</v>
      </c>
      <c r="J1128" s="176" t="str">
        <f t="shared" si="179"/>
        <v>-</v>
      </c>
      <c r="K1128" s="179" t="str">
        <f>IFERROR(VLOOKUP(B1128,'[3]08.10.25'!$B$305:$C$502,2,0),"-")</f>
        <v>-</v>
      </c>
      <c r="L1128" s="180" t="str">
        <f t="shared" si="170"/>
        <v>-</v>
      </c>
      <c r="M1128" s="181" t="str">
        <f t="shared" si="171"/>
        <v>-</v>
      </c>
      <c r="N1128" s="214" t="str">
        <f t="shared" si="172"/>
        <v>-</v>
      </c>
      <c r="O1128" s="220">
        <f t="shared" si="173"/>
        <v>0</v>
      </c>
      <c r="P1128" s="221">
        <f t="shared" si="174"/>
        <v>0</v>
      </c>
      <c r="Q1128" s="217" t="str">
        <f>IFERROR(VLOOKUP(B1128,'[4]Выполнение 1'!$B$7:$D$236,3,0),"-")</f>
        <v>-</v>
      </c>
      <c r="R1128" s="178" t="str">
        <f t="shared" si="175"/>
        <v>-</v>
      </c>
      <c r="S1128" s="177"/>
      <c r="T1128" s="184">
        <f t="shared" si="176"/>
        <v>0</v>
      </c>
      <c r="U1128" s="224">
        <v>1</v>
      </c>
      <c r="V1128" s="241">
        <v>3.9</v>
      </c>
      <c r="W1128" s="246">
        <v>1</v>
      </c>
      <c r="X1128" s="246">
        <v>3.9</v>
      </c>
      <c r="Y1128" s="247">
        <f t="shared" si="177"/>
        <v>0</v>
      </c>
      <c r="Z1128" s="247">
        <f t="shared" si="178"/>
        <v>0</v>
      </c>
      <c r="AA1128" s="227" t="str">
        <f>IFERROR(VLOOKUP(B1128,[5]Поставка!$B$3:$AA$2063,26,0),"-")</f>
        <v>-</v>
      </c>
      <c r="AB1128" s="229" t="str">
        <f>IFERROR(VLOOKUP(C1128,'[6]Приложение №1'!$C$7:$F$124,4,0),"-")</f>
        <v>-</v>
      </c>
    </row>
    <row r="1129" spans="1:28" s="208" customFormat="1" x14ac:dyDescent="0.25">
      <c r="A1129" s="204" t="s">
        <v>358</v>
      </c>
      <c r="B1129" s="205" t="s">
        <v>2861</v>
      </c>
      <c r="C1129" s="205" t="s">
        <v>2862</v>
      </c>
      <c r="D1129" s="204">
        <v>1</v>
      </c>
      <c r="E1129" s="206">
        <v>16.5</v>
      </c>
      <c r="F1129" s="206">
        <v>16.5</v>
      </c>
      <c r="G1129" s="173">
        <f>IFERROR(VLOOKUP(B1129,'[1]ВОМ КГ-3 СОЭКС'!$C$3:$K$2063,9,0),"-")</f>
        <v>0</v>
      </c>
      <c r="H1129" s="174">
        <f>IFERROR(VLOOKUP(B1129,'[1]ВОМ КГ-3 СОЭКС'!$C$3:$L$2063,10,0),"-")</f>
        <v>0</v>
      </c>
      <c r="I1129" s="175" t="str">
        <f>IFERROR(VLOOKUP(B1129,[2]Отгрузки!$B$313:$C$510,2,0),"-")</f>
        <v>-</v>
      </c>
      <c r="J1129" s="176" t="str">
        <f t="shared" si="179"/>
        <v>-</v>
      </c>
      <c r="K1129" s="179" t="str">
        <f>IFERROR(VLOOKUP(B1129,'[3]08.10.25'!$B$305:$C$502,2,0),"-")</f>
        <v>-</v>
      </c>
      <c r="L1129" s="180" t="str">
        <f t="shared" si="170"/>
        <v>-</v>
      </c>
      <c r="M1129" s="181" t="str">
        <f t="shared" si="171"/>
        <v>-</v>
      </c>
      <c r="N1129" s="214" t="str">
        <f t="shared" si="172"/>
        <v>-</v>
      </c>
      <c r="O1129" s="220">
        <f t="shared" si="173"/>
        <v>0</v>
      </c>
      <c r="P1129" s="221">
        <f t="shared" si="174"/>
        <v>0</v>
      </c>
      <c r="Q1129" s="217" t="str">
        <f>IFERROR(VLOOKUP(B1129,'[4]Выполнение 1'!$B$7:$D$236,3,0),"-")</f>
        <v>-</v>
      </c>
      <c r="R1129" s="178" t="str">
        <f t="shared" si="175"/>
        <v>-</v>
      </c>
      <c r="S1129" s="177"/>
      <c r="T1129" s="184">
        <f t="shared" si="176"/>
        <v>0</v>
      </c>
      <c r="U1129" s="224">
        <v>1</v>
      </c>
      <c r="V1129" s="241">
        <v>16.5</v>
      </c>
      <c r="W1129" s="246">
        <v>1</v>
      </c>
      <c r="X1129" s="246">
        <v>16.5</v>
      </c>
      <c r="Y1129" s="247">
        <f t="shared" si="177"/>
        <v>0</v>
      </c>
      <c r="Z1129" s="247">
        <f t="shared" si="178"/>
        <v>0</v>
      </c>
      <c r="AA1129" s="227" t="str">
        <f>IFERROR(VLOOKUP(B1129,[5]Поставка!$B$3:$AA$2063,26,0),"-")</f>
        <v>-</v>
      </c>
      <c r="AB1129" s="229" t="str">
        <f>IFERROR(VLOOKUP(C1129,'[6]Приложение №1'!$C$7:$F$124,4,0),"-")</f>
        <v>-</v>
      </c>
    </row>
    <row r="1130" spans="1:28" s="208" customFormat="1" x14ac:dyDescent="0.25">
      <c r="A1130" s="204" t="s">
        <v>361</v>
      </c>
      <c r="B1130" s="205" t="s">
        <v>2863</v>
      </c>
      <c r="C1130" s="205" t="s">
        <v>2864</v>
      </c>
      <c r="D1130" s="204">
        <v>1</v>
      </c>
      <c r="E1130" s="206">
        <v>1.5</v>
      </c>
      <c r="F1130" s="206">
        <v>1.5</v>
      </c>
      <c r="G1130" s="173">
        <f>IFERROR(VLOOKUP(B1130,'[1]ВОМ КГ-3 СОЭКС'!$C$3:$K$2063,9,0),"-")</f>
        <v>0</v>
      </c>
      <c r="H1130" s="174">
        <f>IFERROR(VLOOKUP(B1130,'[1]ВОМ КГ-3 СОЭКС'!$C$3:$L$2063,10,0),"-")</f>
        <v>0</v>
      </c>
      <c r="I1130" s="175" t="str">
        <f>IFERROR(VLOOKUP(B1130,[2]Отгрузки!$B$313:$C$510,2,0),"-")</f>
        <v>-</v>
      </c>
      <c r="J1130" s="176" t="str">
        <f t="shared" si="179"/>
        <v>-</v>
      </c>
      <c r="K1130" s="179" t="str">
        <f>IFERROR(VLOOKUP(B1130,'[3]08.10.25'!$B$305:$C$502,2,0),"-")</f>
        <v>-</v>
      </c>
      <c r="L1130" s="180" t="str">
        <f t="shared" si="170"/>
        <v>-</v>
      </c>
      <c r="M1130" s="181" t="str">
        <f t="shared" si="171"/>
        <v>-</v>
      </c>
      <c r="N1130" s="214" t="str">
        <f t="shared" si="172"/>
        <v>-</v>
      </c>
      <c r="O1130" s="220">
        <f t="shared" si="173"/>
        <v>0</v>
      </c>
      <c r="P1130" s="221">
        <f t="shared" si="174"/>
        <v>0</v>
      </c>
      <c r="Q1130" s="217" t="str">
        <f>IFERROR(VLOOKUP(B1130,'[4]Выполнение 1'!$B$7:$D$236,3,0),"-")</f>
        <v>-</v>
      </c>
      <c r="R1130" s="178" t="str">
        <f t="shared" si="175"/>
        <v>-</v>
      </c>
      <c r="S1130" s="177"/>
      <c r="T1130" s="184">
        <f t="shared" si="176"/>
        <v>0</v>
      </c>
      <c r="U1130" s="224">
        <v>1</v>
      </c>
      <c r="V1130" s="241">
        <v>1.5</v>
      </c>
      <c r="W1130" s="246">
        <v>1</v>
      </c>
      <c r="X1130" s="246">
        <v>1.5</v>
      </c>
      <c r="Y1130" s="247">
        <f t="shared" si="177"/>
        <v>0</v>
      </c>
      <c r="Z1130" s="247">
        <f t="shared" si="178"/>
        <v>0</v>
      </c>
      <c r="AA1130" s="227" t="str">
        <f>IFERROR(VLOOKUP(B1130,[5]Поставка!$B$3:$AA$2063,26,0),"-")</f>
        <v>-</v>
      </c>
      <c r="AB1130" s="229" t="str">
        <f>IFERROR(VLOOKUP(C1130,'[6]Приложение №1'!$C$7:$F$124,4,0),"-")</f>
        <v>-</v>
      </c>
    </row>
    <row r="1131" spans="1:28" s="208" customFormat="1" x14ac:dyDescent="0.25">
      <c r="A1131" s="204" t="s">
        <v>364</v>
      </c>
      <c r="B1131" s="205" t="s">
        <v>2865</v>
      </c>
      <c r="C1131" s="205" t="s">
        <v>2866</v>
      </c>
      <c r="D1131" s="204">
        <v>1</v>
      </c>
      <c r="E1131" s="206">
        <v>6.7</v>
      </c>
      <c r="F1131" s="206">
        <v>6.7</v>
      </c>
      <c r="G1131" s="173">
        <f>IFERROR(VLOOKUP(B1131,'[1]ВОМ КГ-3 СОЭКС'!$C$3:$K$2063,9,0),"-")</f>
        <v>0</v>
      </c>
      <c r="H1131" s="174">
        <f>IFERROR(VLOOKUP(B1131,'[1]ВОМ КГ-3 СОЭКС'!$C$3:$L$2063,10,0),"-")</f>
        <v>0</v>
      </c>
      <c r="I1131" s="175" t="str">
        <f>IFERROR(VLOOKUP(B1131,[2]Отгрузки!$B$313:$C$510,2,0),"-")</f>
        <v>-</v>
      </c>
      <c r="J1131" s="176" t="str">
        <f t="shared" si="179"/>
        <v>-</v>
      </c>
      <c r="K1131" s="179" t="str">
        <f>IFERROR(VLOOKUP(B1131,'[3]08.10.25'!$B$305:$C$502,2,0),"-")</f>
        <v>-</v>
      </c>
      <c r="L1131" s="180" t="str">
        <f t="shared" si="170"/>
        <v>-</v>
      </c>
      <c r="M1131" s="181" t="str">
        <f t="shared" si="171"/>
        <v>-</v>
      </c>
      <c r="N1131" s="214" t="str">
        <f t="shared" si="172"/>
        <v>-</v>
      </c>
      <c r="O1131" s="220">
        <f t="shared" si="173"/>
        <v>0</v>
      </c>
      <c r="P1131" s="221">
        <f t="shared" si="174"/>
        <v>0</v>
      </c>
      <c r="Q1131" s="217" t="str">
        <f>IFERROR(VLOOKUP(B1131,'[4]Выполнение 1'!$B$7:$D$236,3,0),"-")</f>
        <v>-</v>
      </c>
      <c r="R1131" s="178" t="str">
        <f t="shared" si="175"/>
        <v>-</v>
      </c>
      <c r="S1131" s="177"/>
      <c r="T1131" s="184">
        <f t="shared" si="176"/>
        <v>0</v>
      </c>
      <c r="U1131" s="224">
        <v>1</v>
      </c>
      <c r="V1131" s="241">
        <v>6.7</v>
      </c>
      <c r="W1131" s="246">
        <v>1</v>
      </c>
      <c r="X1131" s="246">
        <v>6.7</v>
      </c>
      <c r="Y1131" s="247">
        <f t="shared" si="177"/>
        <v>0</v>
      </c>
      <c r="Z1131" s="247">
        <f t="shared" si="178"/>
        <v>0</v>
      </c>
      <c r="AA1131" s="227" t="str">
        <f>IFERROR(VLOOKUP(B1131,[5]Поставка!$B$3:$AA$2063,26,0),"-")</f>
        <v>-</v>
      </c>
      <c r="AB1131" s="229" t="str">
        <f>IFERROR(VLOOKUP(C1131,'[6]Приложение №1'!$C$7:$F$124,4,0),"-")</f>
        <v>-</v>
      </c>
    </row>
    <row r="1132" spans="1:28" s="208" customFormat="1" x14ac:dyDescent="0.25">
      <c r="A1132" s="204" t="s">
        <v>367</v>
      </c>
      <c r="B1132" s="205" t="s">
        <v>2867</v>
      </c>
      <c r="C1132" s="205" t="s">
        <v>2868</v>
      </c>
      <c r="D1132" s="204">
        <v>1</v>
      </c>
      <c r="E1132" s="206">
        <v>3.1</v>
      </c>
      <c r="F1132" s="206">
        <v>3.1</v>
      </c>
      <c r="G1132" s="173">
        <f>IFERROR(VLOOKUP(B1132,'[1]ВОМ КГ-3 СОЭКС'!$C$3:$K$2063,9,0),"-")</f>
        <v>0</v>
      </c>
      <c r="H1132" s="174">
        <f>IFERROR(VLOOKUP(B1132,'[1]ВОМ КГ-3 СОЭКС'!$C$3:$L$2063,10,0),"-")</f>
        <v>0</v>
      </c>
      <c r="I1132" s="175" t="str">
        <f>IFERROR(VLOOKUP(B1132,[2]Отгрузки!$B$313:$C$510,2,0),"-")</f>
        <v>-</v>
      </c>
      <c r="J1132" s="176" t="str">
        <f t="shared" si="179"/>
        <v>-</v>
      </c>
      <c r="K1132" s="179" t="str">
        <f>IFERROR(VLOOKUP(B1132,'[3]08.10.25'!$B$305:$C$502,2,0),"-")</f>
        <v>-</v>
      </c>
      <c r="L1132" s="180" t="str">
        <f t="shared" si="170"/>
        <v>-</v>
      </c>
      <c r="M1132" s="181" t="str">
        <f t="shared" si="171"/>
        <v>-</v>
      </c>
      <c r="N1132" s="214" t="str">
        <f t="shared" si="172"/>
        <v>-</v>
      </c>
      <c r="O1132" s="220">
        <f t="shared" si="173"/>
        <v>0</v>
      </c>
      <c r="P1132" s="221">
        <f t="shared" si="174"/>
        <v>0</v>
      </c>
      <c r="Q1132" s="217" t="str">
        <f>IFERROR(VLOOKUP(B1132,'[4]Выполнение 1'!$B$7:$D$236,3,0),"-")</f>
        <v>-</v>
      </c>
      <c r="R1132" s="178" t="str">
        <f t="shared" si="175"/>
        <v>-</v>
      </c>
      <c r="S1132" s="177"/>
      <c r="T1132" s="184">
        <f t="shared" si="176"/>
        <v>0</v>
      </c>
      <c r="U1132" s="224">
        <v>1</v>
      </c>
      <c r="V1132" s="241">
        <v>3.1</v>
      </c>
      <c r="W1132" s="246">
        <v>1</v>
      </c>
      <c r="X1132" s="246">
        <v>3.1</v>
      </c>
      <c r="Y1132" s="247">
        <f t="shared" si="177"/>
        <v>0</v>
      </c>
      <c r="Z1132" s="247">
        <f t="shared" si="178"/>
        <v>0</v>
      </c>
      <c r="AA1132" s="227" t="str">
        <f>IFERROR(VLOOKUP(B1132,[5]Поставка!$B$3:$AA$2063,26,0),"-")</f>
        <v>-</v>
      </c>
      <c r="AB1132" s="229" t="str">
        <f>IFERROR(VLOOKUP(C1132,'[6]Приложение №1'!$C$7:$F$124,4,0),"-")</f>
        <v>-</v>
      </c>
    </row>
    <row r="1133" spans="1:28" s="208" customFormat="1" x14ac:dyDescent="0.25">
      <c r="A1133" s="204" t="s">
        <v>370</v>
      </c>
      <c r="B1133" s="205" t="s">
        <v>2869</v>
      </c>
      <c r="C1133" s="205" t="s">
        <v>2870</v>
      </c>
      <c r="D1133" s="204">
        <v>1</v>
      </c>
      <c r="E1133" s="206">
        <v>5.6</v>
      </c>
      <c r="F1133" s="206">
        <v>5.6</v>
      </c>
      <c r="G1133" s="173">
        <f>IFERROR(VLOOKUP(B1133,'[1]ВОМ КГ-3 СОЭКС'!$C$3:$K$2063,9,0),"-")</f>
        <v>0</v>
      </c>
      <c r="H1133" s="174">
        <f>IFERROR(VLOOKUP(B1133,'[1]ВОМ КГ-3 СОЭКС'!$C$3:$L$2063,10,0),"-")</f>
        <v>0</v>
      </c>
      <c r="I1133" s="175" t="str">
        <f>IFERROR(VLOOKUP(B1133,[2]Отгрузки!$B$313:$C$510,2,0),"-")</f>
        <v>-</v>
      </c>
      <c r="J1133" s="176" t="str">
        <f t="shared" si="179"/>
        <v>-</v>
      </c>
      <c r="K1133" s="179" t="str">
        <f>IFERROR(VLOOKUP(B1133,'[3]08.10.25'!$B$305:$C$502,2,0),"-")</f>
        <v>-</v>
      </c>
      <c r="L1133" s="180" t="str">
        <f t="shared" si="170"/>
        <v>-</v>
      </c>
      <c r="M1133" s="181" t="str">
        <f t="shared" si="171"/>
        <v>-</v>
      </c>
      <c r="N1133" s="214" t="str">
        <f t="shared" si="172"/>
        <v>-</v>
      </c>
      <c r="O1133" s="220">
        <f t="shared" si="173"/>
        <v>0</v>
      </c>
      <c r="P1133" s="221">
        <f t="shared" si="174"/>
        <v>0</v>
      </c>
      <c r="Q1133" s="217" t="str">
        <f>IFERROR(VLOOKUP(B1133,'[4]Выполнение 1'!$B$7:$D$236,3,0),"-")</f>
        <v>-</v>
      </c>
      <c r="R1133" s="178" t="str">
        <f t="shared" si="175"/>
        <v>-</v>
      </c>
      <c r="S1133" s="177"/>
      <c r="T1133" s="184">
        <f t="shared" si="176"/>
        <v>0</v>
      </c>
      <c r="U1133" s="224">
        <v>1</v>
      </c>
      <c r="V1133" s="241">
        <v>5.6</v>
      </c>
      <c r="W1133" s="246">
        <v>1</v>
      </c>
      <c r="X1133" s="246">
        <v>5.6</v>
      </c>
      <c r="Y1133" s="247">
        <f t="shared" si="177"/>
        <v>0</v>
      </c>
      <c r="Z1133" s="247">
        <f t="shared" si="178"/>
        <v>0</v>
      </c>
      <c r="AA1133" s="227" t="str">
        <f>IFERROR(VLOOKUP(B1133,[5]Поставка!$B$3:$AA$2063,26,0),"-")</f>
        <v>-</v>
      </c>
      <c r="AB1133" s="229" t="str">
        <f>IFERROR(VLOOKUP(C1133,'[6]Приложение №1'!$C$7:$F$124,4,0),"-")</f>
        <v>-</v>
      </c>
    </row>
    <row r="1134" spans="1:28" s="208" customFormat="1" x14ac:dyDescent="0.25">
      <c r="A1134" s="204" t="s">
        <v>373</v>
      </c>
      <c r="B1134" s="205" t="s">
        <v>2871</v>
      </c>
      <c r="C1134" s="205" t="s">
        <v>2872</v>
      </c>
      <c r="D1134" s="204">
        <v>1</v>
      </c>
      <c r="E1134" s="206">
        <v>9.1999999999999993</v>
      </c>
      <c r="F1134" s="206">
        <v>9.1999999999999993</v>
      </c>
      <c r="G1134" s="173">
        <f>IFERROR(VLOOKUP(B1134,'[1]ВОМ КГ-3 СОЭКС'!$C$3:$K$2063,9,0),"-")</f>
        <v>0</v>
      </c>
      <c r="H1134" s="174">
        <f>IFERROR(VLOOKUP(B1134,'[1]ВОМ КГ-3 СОЭКС'!$C$3:$L$2063,10,0),"-")</f>
        <v>0</v>
      </c>
      <c r="I1134" s="175" t="str">
        <f>IFERROR(VLOOKUP(B1134,[2]Отгрузки!$B$313:$C$510,2,0),"-")</f>
        <v>-</v>
      </c>
      <c r="J1134" s="176" t="str">
        <f t="shared" si="179"/>
        <v>-</v>
      </c>
      <c r="K1134" s="179" t="str">
        <f>IFERROR(VLOOKUP(B1134,'[3]08.10.25'!$B$305:$C$502,2,0),"-")</f>
        <v>-</v>
      </c>
      <c r="L1134" s="180" t="str">
        <f t="shared" si="170"/>
        <v>-</v>
      </c>
      <c r="M1134" s="181" t="str">
        <f t="shared" si="171"/>
        <v>-</v>
      </c>
      <c r="N1134" s="214" t="str">
        <f t="shared" si="172"/>
        <v>-</v>
      </c>
      <c r="O1134" s="220">
        <f t="shared" si="173"/>
        <v>0</v>
      </c>
      <c r="P1134" s="221">
        <f t="shared" si="174"/>
        <v>0</v>
      </c>
      <c r="Q1134" s="217" t="str">
        <f>IFERROR(VLOOKUP(B1134,'[4]Выполнение 1'!$B$7:$D$236,3,0),"-")</f>
        <v>-</v>
      </c>
      <c r="R1134" s="178" t="str">
        <f t="shared" si="175"/>
        <v>-</v>
      </c>
      <c r="S1134" s="177"/>
      <c r="T1134" s="184">
        <f t="shared" si="176"/>
        <v>0</v>
      </c>
      <c r="U1134" s="224">
        <v>1</v>
      </c>
      <c r="V1134" s="241">
        <v>9.1999999999999993</v>
      </c>
      <c r="W1134" s="246">
        <v>1</v>
      </c>
      <c r="X1134" s="246">
        <v>9.1999999999999993</v>
      </c>
      <c r="Y1134" s="247">
        <f t="shared" si="177"/>
        <v>0</v>
      </c>
      <c r="Z1134" s="247">
        <f t="shared" si="178"/>
        <v>0</v>
      </c>
      <c r="AA1134" s="227" t="str">
        <f>IFERROR(VLOOKUP(B1134,[5]Поставка!$B$3:$AA$2063,26,0),"-")</f>
        <v>-</v>
      </c>
      <c r="AB1134" s="229" t="str">
        <f>IFERROR(VLOOKUP(C1134,'[6]Приложение №1'!$C$7:$F$124,4,0),"-")</f>
        <v>-</v>
      </c>
    </row>
    <row r="1135" spans="1:28" s="208" customFormat="1" x14ac:dyDescent="0.25">
      <c r="A1135" s="204" t="s">
        <v>376</v>
      </c>
      <c r="B1135" s="205" t="s">
        <v>2873</v>
      </c>
      <c r="C1135" s="205" t="s">
        <v>2874</v>
      </c>
      <c r="D1135" s="204">
        <v>1</v>
      </c>
      <c r="E1135" s="206">
        <v>11.1</v>
      </c>
      <c r="F1135" s="206">
        <v>11.1</v>
      </c>
      <c r="G1135" s="173">
        <f>IFERROR(VLOOKUP(B1135,'[1]ВОМ КГ-3 СОЭКС'!$C$3:$K$2063,9,0),"-")</f>
        <v>0</v>
      </c>
      <c r="H1135" s="174">
        <f>IFERROR(VLOOKUP(B1135,'[1]ВОМ КГ-3 СОЭКС'!$C$3:$L$2063,10,0),"-")</f>
        <v>0</v>
      </c>
      <c r="I1135" s="175" t="str">
        <f>IFERROR(VLOOKUP(B1135,[2]Отгрузки!$B$313:$C$510,2,0),"-")</f>
        <v>-</v>
      </c>
      <c r="J1135" s="176" t="str">
        <f t="shared" si="179"/>
        <v>-</v>
      </c>
      <c r="K1135" s="179" t="str">
        <f>IFERROR(VLOOKUP(B1135,'[3]08.10.25'!$B$305:$C$502,2,0),"-")</f>
        <v>-</v>
      </c>
      <c r="L1135" s="180" t="str">
        <f t="shared" si="170"/>
        <v>-</v>
      </c>
      <c r="M1135" s="181" t="str">
        <f t="shared" si="171"/>
        <v>-</v>
      </c>
      <c r="N1135" s="214" t="str">
        <f t="shared" si="172"/>
        <v>-</v>
      </c>
      <c r="O1135" s="220">
        <f t="shared" si="173"/>
        <v>0</v>
      </c>
      <c r="P1135" s="221">
        <f t="shared" si="174"/>
        <v>0</v>
      </c>
      <c r="Q1135" s="217" t="str">
        <f>IFERROR(VLOOKUP(B1135,'[4]Выполнение 1'!$B$7:$D$236,3,0),"-")</f>
        <v>-</v>
      </c>
      <c r="R1135" s="178" t="str">
        <f t="shared" si="175"/>
        <v>-</v>
      </c>
      <c r="S1135" s="177"/>
      <c r="T1135" s="184">
        <f t="shared" si="176"/>
        <v>0</v>
      </c>
      <c r="U1135" s="224">
        <v>1</v>
      </c>
      <c r="V1135" s="241">
        <v>11.1</v>
      </c>
      <c r="W1135" s="246">
        <v>1</v>
      </c>
      <c r="X1135" s="246">
        <v>11.1</v>
      </c>
      <c r="Y1135" s="247">
        <f t="shared" si="177"/>
        <v>0</v>
      </c>
      <c r="Z1135" s="247">
        <f t="shared" si="178"/>
        <v>0</v>
      </c>
      <c r="AA1135" s="227" t="str">
        <f>IFERROR(VLOOKUP(B1135,[5]Поставка!$B$3:$AA$2063,26,0),"-")</f>
        <v>-</v>
      </c>
      <c r="AB1135" s="229" t="str">
        <f>IFERROR(VLOOKUP(C1135,'[6]Приложение №1'!$C$7:$F$124,4,0),"-")</f>
        <v>-</v>
      </c>
    </row>
    <row r="1136" spans="1:28" s="208" customFormat="1" x14ac:dyDescent="0.25">
      <c r="A1136" s="204" t="s">
        <v>379</v>
      </c>
      <c r="B1136" s="205" t="s">
        <v>2875</v>
      </c>
      <c r="C1136" s="205" t="s">
        <v>2876</v>
      </c>
      <c r="D1136" s="204">
        <v>1</v>
      </c>
      <c r="E1136" s="206">
        <v>39.799999999999997</v>
      </c>
      <c r="F1136" s="206">
        <v>39.799999999999997</v>
      </c>
      <c r="G1136" s="173">
        <f>IFERROR(VLOOKUP(B1136,'[1]ВОМ КГ-3 СОЭКС'!$C$3:$K$2063,9,0),"-")</f>
        <v>0</v>
      </c>
      <c r="H1136" s="174">
        <f>IFERROR(VLOOKUP(B1136,'[1]ВОМ КГ-3 СОЭКС'!$C$3:$L$2063,10,0),"-")</f>
        <v>0</v>
      </c>
      <c r="I1136" s="175" t="str">
        <f>IFERROR(VLOOKUP(B1136,[2]Отгрузки!$B$313:$C$510,2,0),"-")</f>
        <v>-</v>
      </c>
      <c r="J1136" s="176" t="str">
        <f t="shared" si="179"/>
        <v>-</v>
      </c>
      <c r="K1136" s="179" t="str">
        <f>IFERROR(VLOOKUP(B1136,'[3]08.10.25'!$B$305:$C$502,2,0),"-")</f>
        <v>-</v>
      </c>
      <c r="L1136" s="180" t="str">
        <f t="shared" si="170"/>
        <v>-</v>
      </c>
      <c r="M1136" s="181" t="str">
        <f t="shared" si="171"/>
        <v>-</v>
      </c>
      <c r="N1136" s="214" t="str">
        <f t="shared" si="172"/>
        <v>-</v>
      </c>
      <c r="O1136" s="220">
        <f t="shared" si="173"/>
        <v>0</v>
      </c>
      <c r="P1136" s="221">
        <f t="shared" si="174"/>
        <v>0</v>
      </c>
      <c r="Q1136" s="217" t="str">
        <f>IFERROR(VLOOKUP(B1136,'[4]Выполнение 1'!$B$7:$D$236,3,0),"-")</f>
        <v>-</v>
      </c>
      <c r="R1136" s="178" t="str">
        <f t="shared" si="175"/>
        <v>-</v>
      </c>
      <c r="S1136" s="177"/>
      <c r="T1136" s="184">
        <f t="shared" si="176"/>
        <v>0</v>
      </c>
      <c r="U1136" s="224">
        <v>1</v>
      </c>
      <c r="V1136" s="241">
        <v>39.799999999999997</v>
      </c>
      <c r="W1136" s="246">
        <v>1</v>
      </c>
      <c r="X1136" s="246">
        <v>39.799999999999997</v>
      </c>
      <c r="Y1136" s="247">
        <f t="shared" si="177"/>
        <v>0</v>
      </c>
      <c r="Z1136" s="247">
        <f t="shared" si="178"/>
        <v>0</v>
      </c>
      <c r="AA1136" s="227" t="str">
        <f>IFERROR(VLOOKUP(B1136,[5]Поставка!$B$3:$AA$2063,26,0),"-")</f>
        <v>-</v>
      </c>
      <c r="AB1136" s="229" t="str">
        <f>IFERROR(VLOOKUP(C1136,'[6]Приложение №1'!$C$7:$F$124,4,0),"-")</f>
        <v>-</v>
      </c>
    </row>
    <row r="1137" spans="1:28" s="208" customFormat="1" x14ac:dyDescent="0.25">
      <c r="A1137" s="204" t="s">
        <v>382</v>
      </c>
      <c r="B1137" s="205" t="s">
        <v>2877</v>
      </c>
      <c r="C1137" s="205" t="s">
        <v>2878</v>
      </c>
      <c r="D1137" s="204">
        <v>1</v>
      </c>
      <c r="E1137" s="206">
        <v>29.2</v>
      </c>
      <c r="F1137" s="206">
        <v>29.2</v>
      </c>
      <c r="G1137" s="173">
        <f>IFERROR(VLOOKUP(B1137,'[1]ВОМ КГ-3 СОЭКС'!$C$3:$K$2063,9,0),"-")</f>
        <v>0</v>
      </c>
      <c r="H1137" s="174">
        <f>IFERROR(VLOOKUP(B1137,'[1]ВОМ КГ-3 СОЭКС'!$C$3:$L$2063,10,0),"-")</f>
        <v>0</v>
      </c>
      <c r="I1137" s="175" t="str">
        <f>IFERROR(VLOOKUP(B1137,[2]Отгрузки!$B$313:$C$510,2,0),"-")</f>
        <v>-</v>
      </c>
      <c r="J1137" s="176" t="str">
        <f t="shared" si="179"/>
        <v>-</v>
      </c>
      <c r="K1137" s="179" t="str">
        <f>IFERROR(VLOOKUP(B1137,'[3]08.10.25'!$B$305:$C$502,2,0),"-")</f>
        <v>-</v>
      </c>
      <c r="L1137" s="180" t="str">
        <f t="shared" si="170"/>
        <v>-</v>
      </c>
      <c r="M1137" s="181" t="str">
        <f t="shared" si="171"/>
        <v>-</v>
      </c>
      <c r="N1137" s="214" t="str">
        <f t="shared" si="172"/>
        <v>-</v>
      </c>
      <c r="O1137" s="220">
        <f t="shared" si="173"/>
        <v>0</v>
      </c>
      <c r="P1137" s="221">
        <f t="shared" si="174"/>
        <v>0</v>
      </c>
      <c r="Q1137" s="217" t="str">
        <f>IFERROR(VLOOKUP(B1137,'[4]Выполнение 1'!$B$7:$D$236,3,0),"-")</f>
        <v>-</v>
      </c>
      <c r="R1137" s="178" t="str">
        <f t="shared" si="175"/>
        <v>-</v>
      </c>
      <c r="S1137" s="177"/>
      <c r="T1137" s="184">
        <f t="shared" si="176"/>
        <v>0</v>
      </c>
      <c r="U1137" s="224">
        <v>1</v>
      </c>
      <c r="V1137" s="241">
        <v>29.2</v>
      </c>
      <c r="W1137" s="246">
        <v>1</v>
      </c>
      <c r="X1137" s="246">
        <v>29.2</v>
      </c>
      <c r="Y1137" s="247">
        <f t="shared" si="177"/>
        <v>0</v>
      </c>
      <c r="Z1137" s="247">
        <f t="shared" si="178"/>
        <v>0</v>
      </c>
      <c r="AA1137" s="227" t="str">
        <f>IFERROR(VLOOKUP(B1137,[5]Поставка!$B$3:$AA$2063,26,0),"-")</f>
        <v>-</v>
      </c>
      <c r="AB1137" s="229" t="str">
        <f>IFERROR(VLOOKUP(C1137,'[6]Приложение №1'!$C$7:$F$124,4,0),"-")</f>
        <v>-</v>
      </c>
    </row>
    <row r="1138" spans="1:28" s="208" customFormat="1" x14ac:dyDescent="0.25">
      <c r="A1138" s="204" t="s">
        <v>385</v>
      </c>
      <c r="B1138" s="205" t="s">
        <v>2879</v>
      </c>
      <c r="C1138" s="205" t="s">
        <v>2880</v>
      </c>
      <c r="D1138" s="204">
        <v>102</v>
      </c>
      <c r="E1138" s="206">
        <v>8.4</v>
      </c>
      <c r="F1138" s="206">
        <v>856.8</v>
      </c>
      <c r="G1138" s="173">
        <f>IFERROR(VLOOKUP(B1138,'[1]ВОМ КГ-3 СОЭКС'!$C$3:$K$2063,9,0),"-")</f>
        <v>0</v>
      </c>
      <c r="H1138" s="174">
        <f>IFERROR(VLOOKUP(B1138,'[1]ВОМ КГ-3 СОЭКС'!$C$3:$L$2063,10,0),"-")</f>
        <v>0</v>
      </c>
      <c r="I1138" s="175" t="str">
        <f>IFERROR(VLOOKUP(B1138,[2]Отгрузки!$B$313:$C$510,2,0),"-")</f>
        <v>-</v>
      </c>
      <c r="J1138" s="176" t="str">
        <f t="shared" si="179"/>
        <v>-</v>
      </c>
      <c r="K1138" s="179" t="str">
        <f>IFERROR(VLOOKUP(B1138,'[3]08.10.25'!$B$305:$C$502,2,0),"-")</f>
        <v>-</v>
      </c>
      <c r="L1138" s="180" t="str">
        <f t="shared" si="170"/>
        <v>-</v>
      </c>
      <c r="M1138" s="181" t="str">
        <f t="shared" si="171"/>
        <v>-</v>
      </c>
      <c r="N1138" s="214" t="str">
        <f t="shared" si="172"/>
        <v>-</v>
      </c>
      <c r="O1138" s="220">
        <f t="shared" si="173"/>
        <v>0</v>
      </c>
      <c r="P1138" s="221">
        <f t="shared" si="174"/>
        <v>0</v>
      </c>
      <c r="Q1138" s="217" t="str">
        <f>IFERROR(VLOOKUP(B1138,'[4]Выполнение 1'!$B$7:$D$236,3,0),"-")</f>
        <v>-</v>
      </c>
      <c r="R1138" s="178" t="str">
        <f t="shared" si="175"/>
        <v>-</v>
      </c>
      <c r="S1138" s="177"/>
      <c r="T1138" s="184">
        <f t="shared" si="176"/>
        <v>0</v>
      </c>
      <c r="U1138" s="224">
        <v>102</v>
      </c>
      <c r="V1138" s="241">
        <v>856.8</v>
      </c>
      <c r="W1138" s="246">
        <v>102</v>
      </c>
      <c r="X1138" s="246">
        <v>856.80000000000007</v>
      </c>
      <c r="Y1138" s="247">
        <f t="shared" si="177"/>
        <v>0</v>
      </c>
      <c r="Z1138" s="247">
        <f t="shared" si="178"/>
        <v>0</v>
      </c>
      <c r="AA1138" s="227" t="str">
        <f>IFERROR(VLOOKUP(B1138,[5]Поставка!$B$3:$AA$2063,26,0),"-")</f>
        <v>-</v>
      </c>
      <c r="AB1138" s="229" t="str">
        <f>IFERROR(VLOOKUP(C1138,'[6]Приложение №1'!$C$7:$F$124,4,0),"-")</f>
        <v>-</v>
      </c>
    </row>
    <row r="1139" spans="1:28" s="208" customFormat="1" x14ac:dyDescent="0.25">
      <c r="A1139" s="204" t="s">
        <v>388</v>
      </c>
      <c r="B1139" s="205" t="s">
        <v>2881</v>
      </c>
      <c r="C1139" s="205" t="s">
        <v>2882</v>
      </c>
      <c r="D1139" s="204">
        <v>102</v>
      </c>
      <c r="E1139" s="206">
        <v>2.2000000000000002</v>
      </c>
      <c r="F1139" s="206">
        <v>224.4</v>
      </c>
      <c r="G1139" s="173">
        <f>IFERROR(VLOOKUP(B1139,'[1]ВОМ КГ-3 СОЭКС'!$C$3:$K$2063,9,0),"-")</f>
        <v>0</v>
      </c>
      <c r="H1139" s="174">
        <f>IFERROR(VLOOKUP(B1139,'[1]ВОМ КГ-3 СОЭКС'!$C$3:$L$2063,10,0),"-")</f>
        <v>0</v>
      </c>
      <c r="I1139" s="175" t="str">
        <f>IFERROR(VLOOKUP(B1139,[2]Отгрузки!$B$313:$C$510,2,0),"-")</f>
        <v>-</v>
      </c>
      <c r="J1139" s="176" t="str">
        <f t="shared" si="179"/>
        <v>-</v>
      </c>
      <c r="K1139" s="179" t="str">
        <f>IFERROR(VLOOKUP(B1139,'[3]08.10.25'!$B$305:$C$502,2,0),"-")</f>
        <v>-</v>
      </c>
      <c r="L1139" s="180" t="str">
        <f t="shared" si="170"/>
        <v>-</v>
      </c>
      <c r="M1139" s="181" t="str">
        <f t="shared" si="171"/>
        <v>-</v>
      </c>
      <c r="N1139" s="214" t="str">
        <f t="shared" si="172"/>
        <v>-</v>
      </c>
      <c r="O1139" s="220">
        <f t="shared" si="173"/>
        <v>0</v>
      </c>
      <c r="P1139" s="221">
        <f t="shared" si="174"/>
        <v>0</v>
      </c>
      <c r="Q1139" s="217" t="str">
        <f>IFERROR(VLOOKUP(B1139,'[4]Выполнение 1'!$B$7:$D$236,3,0),"-")</f>
        <v>-</v>
      </c>
      <c r="R1139" s="178" t="str">
        <f t="shared" si="175"/>
        <v>-</v>
      </c>
      <c r="S1139" s="177"/>
      <c r="T1139" s="184">
        <f t="shared" si="176"/>
        <v>0</v>
      </c>
      <c r="U1139" s="224">
        <v>102</v>
      </c>
      <c r="V1139" s="241">
        <v>224.4</v>
      </c>
      <c r="W1139" s="246">
        <v>102</v>
      </c>
      <c r="X1139" s="246">
        <v>224.4</v>
      </c>
      <c r="Y1139" s="247">
        <f t="shared" si="177"/>
        <v>0</v>
      </c>
      <c r="Z1139" s="247">
        <f t="shared" si="178"/>
        <v>0</v>
      </c>
      <c r="AA1139" s="227" t="str">
        <f>IFERROR(VLOOKUP(B1139,[5]Поставка!$B$3:$AA$2063,26,0),"-")</f>
        <v>-</v>
      </c>
      <c r="AB1139" s="229" t="str">
        <f>IFERROR(VLOOKUP(C1139,'[6]Приложение №1'!$C$7:$F$124,4,0),"-")</f>
        <v>-</v>
      </c>
    </row>
    <row r="1140" spans="1:28" s="208" customFormat="1" x14ac:dyDescent="0.25">
      <c r="A1140" s="204" t="s">
        <v>391</v>
      </c>
      <c r="B1140" s="205" t="s">
        <v>2883</v>
      </c>
      <c r="C1140" s="205" t="s">
        <v>2884</v>
      </c>
      <c r="D1140" s="204">
        <v>2</v>
      </c>
      <c r="E1140" s="206">
        <v>1183.5999999999999</v>
      </c>
      <c r="F1140" s="206">
        <v>2367.1999999999998</v>
      </c>
      <c r="G1140" s="173">
        <f>IFERROR(VLOOKUP(B1140,'[1]ВОМ КГ-3 СОЭКС'!$C$3:$K$2063,9,0),"-")</f>
        <v>0</v>
      </c>
      <c r="H1140" s="174">
        <f>IFERROR(VLOOKUP(B1140,'[1]ВОМ КГ-3 СОЭКС'!$C$3:$L$2063,10,0),"-")</f>
        <v>0</v>
      </c>
      <c r="I1140" s="175" t="str">
        <f>IFERROR(VLOOKUP(B1140,[2]Отгрузки!$B$313:$C$510,2,0),"-")</f>
        <v>-</v>
      </c>
      <c r="J1140" s="176" t="str">
        <f t="shared" si="179"/>
        <v>-</v>
      </c>
      <c r="K1140" s="179" t="str">
        <f>IFERROR(VLOOKUP(B1140,'[3]08.10.25'!$B$305:$C$502,2,0),"-")</f>
        <v>-</v>
      </c>
      <c r="L1140" s="180" t="str">
        <f t="shared" si="170"/>
        <v>-</v>
      </c>
      <c r="M1140" s="181" t="str">
        <f t="shared" si="171"/>
        <v>-</v>
      </c>
      <c r="N1140" s="214" t="str">
        <f t="shared" si="172"/>
        <v>-</v>
      </c>
      <c r="O1140" s="220">
        <f t="shared" si="173"/>
        <v>0</v>
      </c>
      <c r="P1140" s="221">
        <f t="shared" si="174"/>
        <v>0</v>
      </c>
      <c r="Q1140" s="217" t="str">
        <f>IFERROR(VLOOKUP(B1140,'[4]Выполнение 1'!$B$7:$D$236,3,0),"-")</f>
        <v>-</v>
      </c>
      <c r="R1140" s="178" t="str">
        <f t="shared" si="175"/>
        <v>-</v>
      </c>
      <c r="S1140" s="177"/>
      <c r="T1140" s="184">
        <f t="shared" si="176"/>
        <v>0</v>
      </c>
      <c r="U1140" s="224">
        <v>2</v>
      </c>
      <c r="V1140" s="241">
        <v>2367.1999999999998</v>
      </c>
      <c r="W1140" s="246">
        <v>2</v>
      </c>
      <c r="X1140" s="246">
        <v>2367.1999999999998</v>
      </c>
      <c r="Y1140" s="247">
        <f t="shared" si="177"/>
        <v>0</v>
      </c>
      <c r="Z1140" s="247">
        <f t="shared" si="178"/>
        <v>0</v>
      </c>
      <c r="AA1140" s="227" t="str">
        <f>IFERROR(VLOOKUP(B1140,[5]Поставка!$B$3:$AA$2063,26,0),"-")</f>
        <v>-</v>
      </c>
      <c r="AB1140" s="229" t="str">
        <f>IFERROR(VLOOKUP(C1140,'[6]Приложение №1'!$C$7:$F$124,4,0),"-")</f>
        <v>-</v>
      </c>
    </row>
    <row r="1141" spans="1:28" s="208" customFormat="1" x14ac:dyDescent="0.25">
      <c r="A1141" s="204" t="s">
        <v>394</v>
      </c>
      <c r="B1141" s="205" t="s">
        <v>2885</v>
      </c>
      <c r="C1141" s="205" t="s">
        <v>2886</v>
      </c>
      <c r="D1141" s="204">
        <v>2</v>
      </c>
      <c r="E1141" s="206">
        <v>225.6</v>
      </c>
      <c r="F1141" s="206">
        <v>451.2</v>
      </c>
      <c r="G1141" s="173">
        <f>IFERROR(VLOOKUP(B1141,'[1]ВОМ КГ-3 СОЭКС'!$C$3:$K$2063,9,0),"-")</f>
        <v>0</v>
      </c>
      <c r="H1141" s="174">
        <f>IFERROR(VLOOKUP(B1141,'[1]ВОМ КГ-3 СОЭКС'!$C$3:$L$2063,10,0),"-")</f>
        <v>0</v>
      </c>
      <c r="I1141" s="175" t="str">
        <f>IFERROR(VLOOKUP(B1141,[2]Отгрузки!$B$313:$C$510,2,0),"-")</f>
        <v>-</v>
      </c>
      <c r="J1141" s="176" t="str">
        <f t="shared" si="179"/>
        <v>-</v>
      </c>
      <c r="K1141" s="179" t="str">
        <f>IFERROR(VLOOKUP(B1141,'[3]08.10.25'!$B$305:$C$502,2,0),"-")</f>
        <v>-</v>
      </c>
      <c r="L1141" s="180" t="str">
        <f t="shared" si="170"/>
        <v>-</v>
      </c>
      <c r="M1141" s="181" t="str">
        <f t="shared" si="171"/>
        <v>-</v>
      </c>
      <c r="N1141" s="214" t="str">
        <f t="shared" si="172"/>
        <v>-</v>
      </c>
      <c r="O1141" s="220">
        <f t="shared" si="173"/>
        <v>0</v>
      </c>
      <c r="P1141" s="221">
        <f t="shared" si="174"/>
        <v>0</v>
      </c>
      <c r="Q1141" s="217" t="str">
        <f>IFERROR(VLOOKUP(B1141,'[4]Выполнение 1'!$B$7:$D$236,3,0),"-")</f>
        <v>-</v>
      </c>
      <c r="R1141" s="178" t="str">
        <f t="shared" si="175"/>
        <v>-</v>
      </c>
      <c r="S1141" s="177"/>
      <c r="T1141" s="184">
        <f t="shared" si="176"/>
        <v>0</v>
      </c>
      <c r="U1141" s="224">
        <v>2</v>
      </c>
      <c r="V1141" s="241">
        <v>451.2</v>
      </c>
      <c r="W1141" s="246">
        <v>2</v>
      </c>
      <c r="X1141" s="246">
        <v>451.2</v>
      </c>
      <c r="Y1141" s="247">
        <f t="shared" si="177"/>
        <v>0</v>
      </c>
      <c r="Z1141" s="247">
        <f t="shared" si="178"/>
        <v>0</v>
      </c>
      <c r="AA1141" s="227" t="str">
        <f>IFERROR(VLOOKUP(B1141,[5]Поставка!$B$3:$AA$2063,26,0),"-")</f>
        <v>-</v>
      </c>
      <c r="AB1141" s="229" t="str">
        <f>IFERROR(VLOOKUP(C1141,'[6]Приложение №1'!$C$7:$F$124,4,0),"-")</f>
        <v>-</v>
      </c>
    </row>
    <row r="1142" spans="1:28" s="208" customFormat="1" x14ac:dyDescent="0.25">
      <c r="A1142" s="204" t="s">
        <v>397</v>
      </c>
      <c r="B1142" s="205" t="s">
        <v>2887</v>
      </c>
      <c r="C1142" s="205" t="s">
        <v>2888</v>
      </c>
      <c r="D1142" s="204">
        <v>2</v>
      </c>
      <c r="E1142" s="206">
        <v>1183.5999999999999</v>
      </c>
      <c r="F1142" s="206">
        <v>2367.1999999999998</v>
      </c>
      <c r="G1142" s="173">
        <f>IFERROR(VLOOKUP(B1142,'[1]ВОМ КГ-3 СОЭКС'!$C$3:$K$2063,9,0),"-")</f>
        <v>0</v>
      </c>
      <c r="H1142" s="174">
        <f>IFERROR(VLOOKUP(B1142,'[1]ВОМ КГ-3 СОЭКС'!$C$3:$L$2063,10,0),"-")</f>
        <v>0</v>
      </c>
      <c r="I1142" s="175" t="str">
        <f>IFERROR(VLOOKUP(B1142,[2]Отгрузки!$B$313:$C$510,2,0),"-")</f>
        <v>-</v>
      </c>
      <c r="J1142" s="176" t="str">
        <f t="shared" si="179"/>
        <v>-</v>
      </c>
      <c r="K1142" s="179" t="str">
        <f>IFERROR(VLOOKUP(B1142,'[3]08.10.25'!$B$305:$C$502,2,0),"-")</f>
        <v>-</v>
      </c>
      <c r="L1142" s="180" t="str">
        <f t="shared" si="170"/>
        <v>-</v>
      </c>
      <c r="M1142" s="181" t="str">
        <f t="shared" si="171"/>
        <v>-</v>
      </c>
      <c r="N1142" s="214" t="str">
        <f t="shared" si="172"/>
        <v>-</v>
      </c>
      <c r="O1142" s="220">
        <f t="shared" si="173"/>
        <v>0</v>
      </c>
      <c r="P1142" s="221">
        <f t="shared" si="174"/>
        <v>0</v>
      </c>
      <c r="Q1142" s="217" t="str">
        <f>IFERROR(VLOOKUP(B1142,'[4]Выполнение 1'!$B$7:$D$236,3,0),"-")</f>
        <v>-</v>
      </c>
      <c r="R1142" s="178" t="str">
        <f t="shared" si="175"/>
        <v>-</v>
      </c>
      <c r="S1142" s="177"/>
      <c r="T1142" s="184">
        <f t="shared" si="176"/>
        <v>0</v>
      </c>
      <c r="U1142" s="224">
        <v>2</v>
      </c>
      <c r="V1142" s="241">
        <v>2367.1999999999998</v>
      </c>
      <c r="W1142" s="246">
        <v>2</v>
      </c>
      <c r="X1142" s="246">
        <v>2367.1999999999998</v>
      </c>
      <c r="Y1142" s="247">
        <f t="shared" si="177"/>
        <v>0</v>
      </c>
      <c r="Z1142" s="247">
        <f t="shared" si="178"/>
        <v>0</v>
      </c>
      <c r="AA1142" s="227" t="str">
        <f>IFERROR(VLOOKUP(B1142,[5]Поставка!$B$3:$AA$2063,26,0),"-")</f>
        <v>-</v>
      </c>
      <c r="AB1142" s="229" t="str">
        <f>IFERROR(VLOOKUP(C1142,'[6]Приложение №1'!$C$7:$F$124,4,0),"-")</f>
        <v>-</v>
      </c>
    </row>
    <row r="1143" spans="1:28" s="208" customFormat="1" x14ac:dyDescent="0.25">
      <c r="A1143" s="204" t="s">
        <v>400</v>
      </c>
      <c r="B1143" s="205" t="s">
        <v>2889</v>
      </c>
      <c r="C1143" s="205" t="s">
        <v>2890</v>
      </c>
      <c r="D1143" s="204">
        <v>3</v>
      </c>
      <c r="E1143" s="206">
        <v>225.6</v>
      </c>
      <c r="F1143" s="206">
        <v>676.8</v>
      </c>
      <c r="G1143" s="173">
        <f>IFERROR(VLOOKUP(B1143,'[1]ВОМ КГ-3 СОЭКС'!$C$3:$K$2063,9,0),"-")</f>
        <v>0</v>
      </c>
      <c r="H1143" s="174">
        <f>IFERROR(VLOOKUP(B1143,'[1]ВОМ КГ-3 СОЭКС'!$C$3:$L$2063,10,0),"-")</f>
        <v>0</v>
      </c>
      <c r="I1143" s="175" t="str">
        <f>IFERROR(VLOOKUP(B1143,[2]Отгрузки!$B$313:$C$510,2,0),"-")</f>
        <v>-</v>
      </c>
      <c r="J1143" s="176" t="str">
        <f t="shared" si="179"/>
        <v>-</v>
      </c>
      <c r="K1143" s="179" t="str">
        <f>IFERROR(VLOOKUP(B1143,'[3]08.10.25'!$B$305:$C$502,2,0),"-")</f>
        <v>-</v>
      </c>
      <c r="L1143" s="180" t="str">
        <f t="shared" si="170"/>
        <v>-</v>
      </c>
      <c r="M1143" s="181" t="str">
        <f t="shared" si="171"/>
        <v>-</v>
      </c>
      <c r="N1143" s="214" t="str">
        <f t="shared" si="172"/>
        <v>-</v>
      </c>
      <c r="O1143" s="220">
        <f t="shared" si="173"/>
        <v>0</v>
      </c>
      <c r="P1143" s="221">
        <f t="shared" si="174"/>
        <v>0</v>
      </c>
      <c r="Q1143" s="217" t="str">
        <f>IFERROR(VLOOKUP(B1143,'[4]Выполнение 1'!$B$7:$D$236,3,0),"-")</f>
        <v>-</v>
      </c>
      <c r="R1143" s="178" t="str">
        <f t="shared" si="175"/>
        <v>-</v>
      </c>
      <c r="S1143" s="177"/>
      <c r="T1143" s="184">
        <f t="shared" si="176"/>
        <v>0</v>
      </c>
      <c r="U1143" s="224">
        <v>3</v>
      </c>
      <c r="V1143" s="241">
        <v>676.8</v>
      </c>
      <c r="W1143" s="246">
        <v>3</v>
      </c>
      <c r="X1143" s="246">
        <v>676.8</v>
      </c>
      <c r="Y1143" s="247">
        <f t="shared" si="177"/>
        <v>0</v>
      </c>
      <c r="Z1143" s="247">
        <f t="shared" si="178"/>
        <v>0</v>
      </c>
      <c r="AA1143" s="227" t="str">
        <f>IFERROR(VLOOKUP(B1143,[5]Поставка!$B$3:$AA$2063,26,0),"-")</f>
        <v>-</v>
      </c>
      <c r="AB1143" s="229" t="str">
        <f>IFERROR(VLOOKUP(C1143,'[6]Приложение №1'!$C$7:$F$124,4,0),"-")</f>
        <v>-</v>
      </c>
    </row>
    <row r="1144" spans="1:28" s="208" customFormat="1" x14ac:dyDescent="0.25">
      <c r="A1144" s="204" t="s">
        <v>403</v>
      </c>
      <c r="B1144" s="205" t="s">
        <v>2891</v>
      </c>
      <c r="C1144" s="205" t="s">
        <v>2892</v>
      </c>
      <c r="D1144" s="204">
        <v>1</v>
      </c>
      <c r="E1144" s="206">
        <v>1192.7</v>
      </c>
      <c r="F1144" s="206">
        <v>1192.7</v>
      </c>
      <c r="G1144" s="173">
        <f>IFERROR(VLOOKUP(B1144,'[1]ВОМ КГ-3 СОЭКС'!$C$3:$K$2063,9,0),"-")</f>
        <v>0</v>
      </c>
      <c r="H1144" s="174">
        <f>IFERROR(VLOOKUP(B1144,'[1]ВОМ КГ-3 СОЭКС'!$C$3:$L$2063,10,0),"-")</f>
        <v>0</v>
      </c>
      <c r="I1144" s="175" t="str">
        <f>IFERROR(VLOOKUP(B1144,[2]Отгрузки!$B$313:$C$510,2,0),"-")</f>
        <v>-</v>
      </c>
      <c r="J1144" s="176" t="str">
        <f t="shared" si="179"/>
        <v>-</v>
      </c>
      <c r="K1144" s="179" t="str">
        <f>IFERROR(VLOOKUP(B1144,'[3]08.10.25'!$B$305:$C$502,2,0),"-")</f>
        <v>-</v>
      </c>
      <c r="L1144" s="180" t="str">
        <f t="shared" si="170"/>
        <v>-</v>
      </c>
      <c r="M1144" s="181" t="str">
        <f t="shared" si="171"/>
        <v>-</v>
      </c>
      <c r="N1144" s="214" t="str">
        <f t="shared" si="172"/>
        <v>-</v>
      </c>
      <c r="O1144" s="220">
        <f t="shared" si="173"/>
        <v>0</v>
      </c>
      <c r="P1144" s="221">
        <f t="shared" si="174"/>
        <v>0</v>
      </c>
      <c r="Q1144" s="217" t="str">
        <f>IFERROR(VLOOKUP(B1144,'[4]Выполнение 1'!$B$7:$D$236,3,0),"-")</f>
        <v>-</v>
      </c>
      <c r="R1144" s="178" t="str">
        <f t="shared" si="175"/>
        <v>-</v>
      </c>
      <c r="S1144" s="177"/>
      <c r="T1144" s="184">
        <f t="shared" si="176"/>
        <v>0</v>
      </c>
      <c r="U1144" s="224">
        <v>1</v>
      </c>
      <c r="V1144" s="241">
        <v>1192.7</v>
      </c>
      <c r="W1144" s="246">
        <v>1</v>
      </c>
      <c r="X1144" s="246">
        <v>1192.7</v>
      </c>
      <c r="Y1144" s="247">
        <f t="shared" si="177"/>
        <v>0</v>
      </c>
      <c r="Z1144" s="247">
        <f t="shared" si="178"/>
        <v>0</v>
      </c>
      <c r="AA1144" s="227" t="str">
        <f>IFERROR(VLOOKUP(B1144,[5]Поставка!$B$3:$AA$2063,26,0),"-")</f>
        <v>-</v>
      </c>
      <c r="AB1144" s="229" t="str">
        <f>IFERROR(VLOOKUP(C1144,'[6]Приложение №1'!$C$7:$F$124,4,0),"-")</f>
        <v>-</v>
      </c>
    </row>
    <row r="1145" spans="1:28" s="208" customFormat="1" x14ac:dyDescent="0.25">
      <c r="A1145" s="204" t="s">
        <v>406</v>
      </c>
      <c r="B1145" s="205" t="s">
        <v>2893</v>
      </c>
      <c r="C1145" s="205" t="s">
        <v>2894</v>
      </c>
      <c r="D1145" s="204">
        <v>8</v>
      </c>
      <c r="E1145" s="206">
        <v>247</v>
      </c>
      <c r="F1145" s="206">
        <v>1976</v>
      </c>
      <c r="G1145" s="173">
        <f>IFERROR(VLOOKUP(B1145,'[1]ВОМ КГ-3 СОЭКС'!$C$3:$K$2063,9,0),"-")</f>
        <v>0</v>
      </c>
      <c r="H1145" s="174">
        <f>IFERROR(VLOOKUP(B1145,'[1]ВОМ КГ-3 СОЭКС'!$C$3:$L$2063,10,0),"-")</f>
        <v>0</v>
      </c>
      <c r="I1145" s="175" t="str">
        <f>IFERROR(VLOOKUP(B1145,[2]Отгрузки!$B$313:$C$510,2,0),"-")</f>
        <v>-</v>
      </c>
      <c r="J1145" s="176" t="str">
        <f t="shared" si="179"/>
        <v>-</v>
      </c>
      <c r="K1145" s="179" t="str">
        <f>IFERROR(VLOOKUP(B1145,'[3]08.10.25'!$B$305:$C$502,2,0),"-")</f>
        <v>-</v>
      </c>
      <c r="L1145" s="180" t="str">
        <f t="shared" si="170"/>
        <v>-</v>
      </c>
      <c r="M1145" s="181" t="str">
        <f t="shared" si="171"/>
        <v>-</v>
      </c>
      <c r="N1145" s="214" t="str">
        <f t="shared" si="172"/>
        <v>-</v>
      </c>
      <c r="O1145" s="220">
        <f t="shared" si="173"/>
        <v>0</v>
      </c>
      <c r="P1145" s="221">
        <f t="shared" si="174"/>
        <v>0</v>
      </c>
      <c r="Q1145" s="217" t="str">
        <f>IFERROR(VLOOKUP(B1145,'[4]Выполнение 1'!$B$7:$D$236,3,0),"-")</f>
        <v>-</v>
      </c>
      <c r="R1145" s="178" t="str">
        <f t="shared" si="175"/>
        <v>-</v>
      </c>
      <c r="S1145" s="177"/>
      <c r="T1145" s="184">
        <f t="shared" si="176"/>
        <v>0</v>
      </c>
      <c r="U1145" s="224">
        <v>8</v>
      </c>
      <c r="V1145" s="241">
        <v>1976</v>
      </c>
      <c r="W1145" s="246">
        <v>8</v>
      </c>
      <c r="X1145" s="246">
        <v>1976</v>
      </c>
      <c r="Y1145" s="247">
        <f t="shared" si="177"/>
        <v>0</v>
      </c>
      <c r="Z1145" s="247">
        <f t="shared" si="178"/>
        <v>0</v>
      </c>
      <c r="AA1145" s="227" t="str">
        <f>IFERROR(VLOOKUP(B1145,[5]Поставка!$B$3:$AA$2063,26,0),"-")</f>
        <v>-</v>
      </c>
      <c r="AB1145" s="229" t="str">
        <f>IFERROR(VLOOKUP(C1145,'[6]Приложение №1'!$C$7:$F$124,4,0),"-")</f>
        <v>-</v>
      </c>
    </row>
    <row r="1146" spans="1:28" s="208" customFormat="1" x14ac:dyDescent="0.25">
      <c r="A1146" s="204" t="s">
        <v>409</v>
      </c>
      <c r="B1146" s="205" t="s">
        <v>2895</v>
      </c>
      <c r="C1146" s="205" t="s">
        <v>2896</v>
      </c>
      <c r="D1146" s="204">
        <v>6</v>
      </c>
      <c r="E1146" s="206">
        <v>1190.4000000000001</v>
      </c>
      <c r="F1146" s="206">
        <v>7142.4</v>
      </c>
      <c r="G1146" s="173">
        <f>IFERROR(VLOOKUP(B1146,'[1]ВОМ КГ-3 СОЭКС'!$C$3:$K$2063,9,0),"-")</f>
        <v>0</v>
      </c>
      <c r="H1146" s="174">
        <f>IFERROR(VLOOKUP(B1146,'[1]ВОМ КГ-3 СОЭКС'!$C$3:$L$2063,10,0),"-")</f>
        <v>0</v>
      </c>
      <c r="I1146" s="175" t="str">
        <f>IFERROR(VLOOKUP(B1146,[2]Отгрузки!$B$313:$C$510,2,0),"-")</f>
        <v>-</v>
      </c>
      <c r="J1146" s="176" t="str">
        <f t="shared" si="179"/>
        <v>-</v>
      </c>
      <c r="K1146" s="179" t="str">
        <f>IFERROR(VLOOKUP(B1146,'[3]08.10.25'!$B$305:$C$502,2,0),"-")</f>
        <v>-</v>
      </c>
      <c r="L1146" s="180" t="str">
        <f t="shared" si="170"/>
        <v>-</v>
      </c>
      <c r="M1146" s="181" t="str">
        <f t="shared" si="171"/>
        <v>-</v>
      </c>
      <c r="N1146" s="214" t="str">
        <f t="shared" si="172"/>
        <v>-</v>
      </c>
      <c r="O1146" s="220">
        <f t="shared" si="173"/>
        <v>0</v>
      </c>
      <c r="P1146" s="221">
        <f t="shared" si="174"/>
        <v>0</v>
      </c>
      <c r="Q1146" s="217" t="str">
        <f>IFERROR(VLOOKUP(B1146,'[4]Выполнение 1'!$B$7:$D$236,3,0),"-")</f>
        <v>-</v>
      </c>
      <c r="R1146" s="178" t="str">
        <f t="shared" si="175"/>
        <v>-</v>
      </c>
      <c r="S1146" s="177"/>
      <c r="T1146" s="184">
        <f t="shared" si="176"/>
        <v>0</v>
      </c>
      <c r="U1146" s="224">
        <v>6</v>
      </c>
      <c r="V1146" s="241">
        <v>7142.4</v>
      </c>
      <c r="W1146" s="246">
        <v>6</v>
      </c>
      <c r="X1146" s="246">
        <v>7142.4000000000005</v>
      </c>
      <c r="Y1146" s="247">
        <f t="shared" si="177"/>
        <v>0</v>
      </c>
      <c r="Z1146" s="247">
        <f t="shared" si="178"/>
        <v>0</v>
      </c>
      <c r="AA1146" s="227" t="str">
        <f>IFERROR(VLOOKUP(B1146,[5]Поставка!$B$3:$AA$2063,26,0),"-")</f>
        <v>-</v>
      </c>
      <c r="AB1146" s="229" t="str">
        <f>IFERROR(VLOOKUP(C1146,'[6]Приложение №1'!$C$7:$F$124,4,0),"-")</f>
        <v>-</v>
      </c>
    </row>
    <row r="1147" spans="1:28" s="208" customFormat="1" x14ac:dyDescent="0.25">
      <c r="A1147" s="204" t="s">
        <v>412</v>
      </c>
      <c r="B1147" s="205" t="s">
        <v>2897</v>
      </c>
      <c r="C1147" s="205" t="s">
        <v>2898</v>
      </c>
      <c r="D1147" s="204">
        <v>1</v>
      </c>
      <c r="E1147" s="206">
        <v>1192.7</v>
      </c>
      <c r="F1147" s="206">
        <v>1192.7</v>
      </c>
      <c r="G1147" s="173">
        <f>IFERROR(VLOOKUP(B1147,'[1]ВОМ КГ-3 СОЭКС'!$C$3:$K$2063,9,0),"-")</f>
        <v>0</v>
      </c>
      <c r="H1147" s="174">
        <f>IFERROR(VLOOKUP(B1147,'[1]ВОМ КГ-3 СОЭКС'!$C$3:$L$2063,10,0),"-")</f>
        <v>0</v>
      </c>
      <c r="I1147" s="175" t="str">
        <f>IFERROR(VLOOKUP(B1147,[2]Отгрузки!$B$313:$C$510,2,0),"-")</f>
        <v>-</v>
      </c>
      <c r="J1147" s="176" t="str">
        <f t="shared" si="179"/>
        <v>-</v>
      </c>
      <c r="K1147" s="179" t="str">
        <f>IFERROR(VLOOKUP(B1147,'[3]08.10.25'!$B$305:$C$502,2,0),"-")</f>
        <v>-</v>
      </c>
      <c r="L1147" s="180" t="str">
        <f t="shared" si="170"/>
        <v>-</v>
      </c>
      <c r="M1147" s="181" t="str">
        <f t="shared" si="171"/>
        <v>-</v>
      </c>
      <c r="N1147" s="214" t="str">
        <f t="shared" si="172"/>
        <v>-</v>
      </c>
      <c r="O1147" s="220">
        <f t="shared" si="173"/>
        <v>0</v>
      </c>
      <c r="P1147" s="221">
        <f t="shared" si="174"/>
        <v>0</v>
      </c>
      <c r="Q1147" s="217" t="str">
        <f>IFERROR(VLOOKUP(B1147,'[4]Выполнение 1'!$B$7:$D$236,3,0),"-")</f>
        <v>-</v>
      </c>
      <c r="R1147" s="178" t="str">
        <f t="shared" si="175"/>
        <v>-</v>
      </c>
      <c r="S1147" s="177"/>
      <c r="T1147" s="184">
        <f t="shared" si="176"/>
        <v>0</v>
      </c>
      <c r="U1147" s="224">
        <v>1</v>
      </c>
      <c r="V1147" s="241">
        <v>1192.7</v>
      </c>
      <c r="W1147" s="246">
        <v>1</v>
      </c>
      <c r="X1147" s="246">
        <v>1192.7</v>
      </c>
      <c r="Y1147" s="247">
        <f t="shared" si="177"/>
        <v>0</v>
      </c>
      <c r="Z1147" s="247">
        <f t="shared" si="178"/>
        <v>0</v>
      </c>
      <c r="AA1147" s="227" t="str">
        <f>IFERROR(VLOOKUP(B1147,[5]Поставка!$B$3:$AA$2063,26,0),"-")</f>
        <v>-</v>
      </c>
      <c r="AB1147" s="229" t="str">
        <f>IFERROR(VLOOKUP(C1147,'[6]Приложение №1'!$C$7:$F$124,4,0),"-")</f>
        <v>-</v>
      </c>
    </row>
    <row r="1148" spans="1:28" s="208" customFormat="1" x14ac:dyDescent="0.25">
      <c r="A1148" s="204" t="s">
        <v>415</v>
      </c>
      <c r="B1148" s="205" t="s">
        <v>2899</v>
      </c>
      <c r="C1148" s="205" t="s">
        <v>2900</v>
      </c>
      <c r="D1148" s="204">
        <v>1</v>
      </c>
      <c r="E1148" s="206">
        <v>1215</v>
      </c>
      <c r="F1148" s="206">
        <v>1215</v>
      </c>
      <c r="G1148" s="173">
        <f>IFERROR(VLOOKUP(B1148,'[1]ВОМ КГ-3 СОЭКС'!$C$3:$K$2063,9,0),"-")</f>
        <v>0</v>
      </c>
      <c r="H1148" s="174">
        <f>IFERROR(VLOOKUP(B1148,'[1]ВОМ КГ-3 СОЭКС'!$C$3:$L$2063,10,0),"-")</f>
        <v>0</v>
      </c>
      <c r="I1148" s="175" t="str">
        <f>IFERROR(VLOOKUP(B1148,[2]Отгрузки!$B$313:$C$510,2,0),"-")</f>
        <v>-</v>
      </c>
      <c r="J1148" s="176" t="str">
        <f t="shared" si="179"/>
        <v>-</v>
      </c>
      <c r="K1148" s="179" t="str">
        <f>IFERROR(VLOOKUP(B1148,'[3]08.10.25'!$B$305:$C$502,2,0),"-")</f>
        <v>-</v>
      </c>
      <c r="L1148" s="180" t="str">
        <f t="shared" si="170"/>
        <v>-</v>
      </c>
      <c r="M1148" s="181" t="str">
        <f t="shared" si="171"/>
        <v>-</v>
      </c>
      <c r="N1148" s="214" t="str">
        <f t="shared" si="172"/>
        <v>-</v>
      </c>
      <c r="O1148" s="220">
        <f t="shared" si="173"/>
        <v>0</v>
      </c>
      <c r="P1148" s="221">
        <f t="shared" si="174"/>
        <v>0</v>
      </c>
      <c r="Q1148" s="217" t="str">
        <f>IFERROR(VLOOKUP(B1148,'[4]Выполнение 1'!$B$7:$D$236,3,0),"-")</f>
        <v>-</v>
      </c>
      <c r="R1148" s="178" t="str">
        <f t="shared" si="175"/>
        <v>-</v>
      </c>
      <c r="S1148" s="177"/>
      <c r="T1148" s="184">
        <f t="shared" si="176"/>
        <v>0</v>
      </c>
      <c r="U1148" s="224">
        <v>1</v>
      </c>
      <c r="V1148" s="241">
        <v>1215</v>
      </c>
      <c r="W1148" s="246">
        <v>1</v>
      </c>
      <c r="X1148" s="246">
        <v>1215</v>
      </c>
      <c r="Y1148" s="247">
        <f t="shared" si="177"/>
        <v>0</v>
      </c>
      <c r="Z1148" s="247">
        <f t="shared" si="178"/>
        <v>0</v>
      </c>
      <c r="AA1148" s="227" t="str">
        <f>IFERROR(VLOOKUP(B1148,[5]Поставка!$B$3:$AA$2063,26,0),"-")</f>
        <v>-</v>
      </c>
      <c r="AB1148" s="229" t="str">
        <f>IFERROR(VLOOKUP(C1148,'[6]Приложение №1'!$C$7:$F$124,4,0),"-")</f>
        <v>-</v>
      </c>
    </row>
    <row r="1149" spans="1:28" s="208" customFormat="1" x14ac:dyDescent="0.25">
      <c r="A1149" s="204" t="s">
        <v>418</v>
      </c>
      <c r="B1149" s="205" t="s">
        <v>2901</v>
      </c>
      <c r="C1149" s="205" t="s">
        <v>2902</v>
      </c>
      <c r="D1149" s="204">
        <v>1</v>
      </c>
      <c r="E1149" s="206">
        <v>258.10000000000002</v>
      </c>
      <c r="F1149" s="206">
        <v>258.10000000000002</v>
      </c>
      <c r="G1149" s="173">
        <f>IFERROR(VLOOKUP(B1149,'[1]ВОМ КГ-3 СОЭКС'!$C$3:$K$2063,9,0),"-")</f>
        <v>0</v>
      </c>
      <c r="H1149" s="174">
        <f>IFERROR(VLOOKUP(B1149,'[1]ВОМ КГ-3 СОЭКС'!$C$3:$L$2063,10,0),"-")</f>
        <v>0</v>
      </c>
      <c r="I1149" s="175" t="str">
        <f>IFERROR(VLOOKUP(B1149,[2]Отгрузки!$B$313:$C$510,2,0),"-")</f>
        <v>-</v>
      </c>
      <c r="J1149" s="176" t="str">
        <f t="shared" si="179"/>
        <v>-</v>
      </c>
      <c r="K1149" s="179" t="str">
        <f>IFERROR(VLOOKUP(B1149,'[3]08.10.25'!$B$305:$C$502,2,0),"-")</f>
        <v>-</v>
      </c>
      <c r="L1149" s="180" t="str">
        <f t="shared" si="170"/>
        <v>-</v>
      </c>
      <c r="M1149" s="181" t="str">
        <f t="shared" si="171"/>
        <v>-</v>
      </c>
      <c r="N1149" s="214" t="str">
        <f t="shared" si="172"/>
        <v>-</v>
      </c>
      <c r="O1149" s="220">
        <f t="shared" si="173"/>
        <v>0</v>
      </c>
      <c r="P1149" s="221">
        <f t="shared" si="174"/>
        <v>0</v>
      </c>
      <c r="Q1149" s="217" t="str">
        <f>IFERROR(VLOOKUP(B1149,'[4]Выполнение 1'!$B$7:$D$236,3,0),"-")</f>
        <v>-</v>
      </c>
      <c r="R1149" s="178" t="str">
        <f t="shared" si="175"/>
        <v>-</v>
      </c>
      <c r="S1149" s="177"/>
      <c r="T1149" s="184">
        <f t="shared" si="176"/>
        <v>0</v>
      </c>
      <c r="U1149" s="224">
        <v>1</v>
      </c>
      <c r="V1149" s="241">
        <v>258.10000000000002</v>
      </c>
      <c r="W1149" s="246">
        <v>1</v>
      </c>
      <c r="X1149" s="246">
        <v>258.10000000000002</v>
      </c>
      <c r="Y1149" s="247">
        <f t="shared" si="177"/>
        <v>0</v>
      </c>
      <c r="Z1149" s="247">
        <f t="shared" si="178"/>
        <v>0</v>
      </c>
      <c r="AA1149" s="227" t="str">
        <f>IFERROR(VLOOKUP(B1149,[5]Поставка!$B$3:$AA$2063,26,0),"-")</f>
        <v>-</v>
      </c>
      <c r="AB1149" s="229" t="str">
        <f>IFERROR(VLOOKUP(C1149,'[6]Приложение №1'!$C$7:$F$124,4,0),"-")</f>
        <v>-</v>
      </c>
    </row>
    <row r="1150" spans="1:28" s="208" customFormat="1" x14ac:dyDescent="0.25">
      <c r="A1150" s="204" t="s">
        <v>421</v>
      </c>
      <c r="B1150" s="205" t="s">
        <v>2903</v>
      </c>
      <c r="C1150" s="205" t="s">
        <v>2904</v>
      </c>
      <c r="D1150" s="204">
        <v>1</v>
      </c>
      <c r="E1150" s="206">
        <v>1220.0999999999999</v>
      </c>
      <c r="F1150" s="206">
        <v>1220.0999999999999</v>
      </c>
      <c r="G1150" s="173">
        <f>IFERROR(VLOOKUP(B1150,'[1]ВОМ КГ-3 СОЭКС'!$C$3:$K$2063,9,0),"-")</f>
        <v>0</v>
      </c>
      <c r="H1150" s="174">
        <f>IFERROR(VLOOKUP(B1150,'[1]ВОМ КГ-3 СОЭКС'!$C$3:$L$2063,10,0),"-")</f>
        <v>0</v>
      </c>
      <c r="I1150" s="175" t="str">
        <f>IFERROR(VLOOKUP(B1150,[2]Отгрузки!$B$313:$C$510,2,0),"-")</f>
        <v>-</v>
      </c>
      <c r="J1150" s="176" t="str">
        <f t="shared" si="179"/>
        <v>-</v>
      </c>
      <c r="K1150" s="179" t="str">
        <f>IFERROR(VLOOKUP(B1150,'[3]08.10.25'!$B$305:$C$502,2,0),"-")</f>
        <v>-</v>
      </c>
      <c r="L1150" s="180" t="str">
        <f t="shared" si="170"/>
        <v>-</v>
      </c>
      <c r="M1150" s="181" t="str">
        <f t="shared" si="171"/>
        <v>-</v>
      </c>
      <c r="N1150" s="214" t="str">
        <f t="shared" si="172"/>
        <v>-</v>
      </c>
      <c r="O1150" s="220">
        <f t="shared" si="173"/>
        <v>0</v>
      </c>
      <c r="P1150" s="221">
        <f t="shared" si="174"/>
        <v>0</v>
      </c>
      <c r="Q1150" s="217" t="str">
        <f>IFERROR(VLOOKUP(B1150,'[4]Выполнение 1'!$B$7:$D$236,3,0),"-")</f>
        <v>-</v>
      </c>
      <c r="R1150" s="178" t="str">
        <f t="shared" si="175"/>
        <v>-</v>
      </c>
      <c r="S1150" s="177"/>
      <c r="T1150" s="184">
        <f t="shared" si="176"/>
        <v>0</v>
      </c>
      <c r="U1150" s="224">
        <v>1</v>
      </c>
      <c r="V1150" s="241">
        <v>1220.0999999999999</v>
      </c>
      <c r="W1150" s="246">
        <v>1</v>
      </c>
      <c r="X1150" s="246">
        <v>1220.0999999999999</v>
      </c>
      <c r="Y1150" s="247">
        <f t="shared" si="177"/>
        <v>0</v>
      </c>
      <c r="Z1150" s="247">
        <f t="shared" si="178"/>
        <v>0</v>
      </c>
      <c r="AA1150" s="227" t="str">
        <f>IFERROR(VLOOKUP(B1150,[5]Поставка!$B$3:$AA$2063,26,0),"-")</f>
        <v>-</v>
      </c>
      <c r="AB1150" s="229" t="str">
        <f>IFERROR(VLOOKUP(C1150,'[6]Приложение №1'!$C$7:$F$124,4,0),"-")</f>
        <v>-</v>
      </c>
    </row>
    <row r="1151" spans="1:28" s="208" customFormat="1" x14ac:dyDescent="0.25">
      <c r="A1151" s="204" t="s">
        <v>424</v>
      </c>
      <c r="B1151" s="205" t="s">
        <v>2905</v>
      </c>
      <c r="C1151" s="205" t="s">
        <v>2906</v>
      </c>
      <c r="D1151" s="204">
        <v>1</v>
      </c>
      <c r="E1151" s="206">
        <v>319.3</v>
      </c>
      <c r="F1151" s="206">
        <v>319.3</v>
      </c>
      <c r="G1151" s="173">
        <f>IFERROR(VLOOKUP(B1151,'[1]ВОМ КГ-3 СОЭКС'!$C$3:$K$2063,9,0),"-")</f>
        <v>0</v>
      </c>
      <c r="H1151" s="174">
        <f>IFERROR(VLOOKUP(B1151,'[1]ВОМ КГ-3 СОЭКС'!$C$3:$L$2063,10,0),"-")</f>
        <v>0</v>
      </c>
      <c r="I1151" s="175" t="str">
        <f>IFERROR(VLOOKUP(B1151,[2]Отгрузки!$B$313:$C$510,2,0),"-")</f>
        <v>-</v>
      </c>
      <c r="J1151" s="176" t="str">
        <f t="shared" si="179"/>
        <v>-</v>
      </c>
      <c r="K1151" s="179" t="str">
        <f>IFERROR(VLOOKUP(B1151,'[3]08.10.25'!$B$305:$C$502,2,0),"-")</f>
        <v>-</v>
      </c>
      <c r="L1151" s="180" t="str">
        <f t="shared" si="170"/>
        <v>-</v>
      </c>
      <c r="M1151" s="181" t="str">
        <f t="shared" si="171"/>
        <v>-</v>
      </c>
      <c r="N1151" s="214" t="str">
        <f t="shared" si="172"/>
        <v>-</v>
      </c>
      <c r="O1151" s="220">
        <f t="shared" si="173"/>
        <v>0</v>
      </c>
      <c r="P1151" s="221">
        <f t="shared" si="174"/>
        <v>0</v>
      </c>
      <c r="Q1151" s="217" t="str">
        <f>IFERROR(VLOOKUP(B1151,'[4]Выполнение 1'!$B$7:$D$236,3,0),"-")</f>
        <v>-</v>
      </c>
      <c r="R1151" s="178" t="str">
        <f t="shared" si="175"/>
        <v>-</v>
      </c>
      <c r="S1151" s="177"/>
      <c r="T1151" s="184">
        <f t="shared" si="176"/>
        <v>0</v>
      </c>
      <c r="U1151" s="224">
        <v>1</v>
      </c>
      <c r="V1151" s="241">
        <v>319.3</v>
      </c>
      <c r="W1151" s="246">
        <v>1</v>
      </c>
      <c r="X1151" s="246">
        <v>319.3</v>
      </c>
      <c r="Y1151" s="247">
        <f t="shared" si="177"/>
        <v>0</v>
      </c>
      <c r="Z1151" s="247">
        <f t="shared" si="178"/>
        <v>0</v>
      </c>
      <c r="AA1151" s="227" t="str">
        <f>IFERROR(VLOOKUP(B1151,[5]Поставка!$B$3:$AA$2063,26,0),"-")</f>
        <v>-</v>
      </c>
      <c r="AB1151" s="229" t="str">
        <f>IFERROR(VLOOKUP(C1151,'[6]Приложение №1'!$C$7:$F$124,4,0),"-")</f>
        <v>-</v>
      </c>
    </row>
    <row r="1152" spans="1:28" s="208" customFormat="1" x14ac:dyDescent="0.25">
      <c r="A1152" s="204" t="s">
        <v>427</v>
      </c>
      <c r="B1152" s="205" t="s">
        <v>2907</v>
      </c>
      <c r="C1152" s="205" t="s">
        <v>2908</v>
      </c>
      <c r="D1152" s="204">
        <v>1</v>
      </c>
      <c r="E1152" s="206">
        <v>1198.7</v>
      </c>
      <c r="F1152" s="206">
        <v>1198.7</v>
      </c>
      <c r="G1152" s="173">
        <f>IFERROR(VLOOKUP(B1152,'[1]ВОМ КГ-3 СОЭКС'!$C$3:$K$2063,9,0),"-")</f>
        <v>0</v>
      </c>
      <c r="H1152" s="174">
        <f>IFERROR(VLOOKUP(B1152,'[1]ВОМ КГ-3 СОЭКС'!$C$3:$L$2063,10,0),"-")</f>
        <v>0</v>
      </c>
      <c r="I1152" s="175" t="str">
        <f>IFERROR(VLOOKUP(B1152,[2]Отгрузки!$B$313:$C$510,2,0),"-")</f>
        <v>-</v>
      </c>
      <c r="J1152" s="176" t="str">
        <f t="shared" si="179"/>
        <v>-</v>
      </c>
      <c r="K1152" s="179" t="str">
        <f>IFERROR(VLOOKUP(B1152,'[3]08.10.25'!$B$305:$C$502,2,0),"-")</f>
        <v>-</v>
      </c>
      <c r="L1152" s="180" t="str">
        <f t="shared" si="170"/>
        <v>-</v>
      </c>
      <c r="M1152" s="181" t="str">
        <f t="shared" si="171"/>
        <v>-</v>
      </c>
      <c r="N1152" s="214" t="str">
        <f t="shared" si="172"/>
        <v>-</v>
      </c>
      <c r="O1152" s="220">
        <f t="shared" si="173"/>
        <v>0</v>
      </c>
      <c r="P1152" s="221">
        <f t="shared" si="174"/>
        <v>0</v>
      </c>
      <c r="Q1152" s="217" t="str">
        <f>IFERROR(VLOOKUP(B1152,'[4]Выполнение 1'!$B$7:$D$236,3,0),"-")</f>
        <v>-</v>
      </c>
      <c r="R1152" s="178" t="str">
        <f t="shared" si="175"/>
        <v>-</v>
      </c>
      <c r="S1152" s="177"/>
      <c r="T1152" s="184">
        <f t="shared" si="176"/>
        <v>0</v>
      </c>
      <c r="U1152" s="224">
        <v>1</v>
      </c>
      <c r="V1152" s="241">
        <v>1198.7</v>
      </c>
      <c r="W1152" s="246">
        <v>1</v>
      </c>
      <c r="X1152" s="246">
        <v>1198.7</v>
      </c>
      <c r="Y1152" s="247">
        <f t="shared" si="177"/>
        <v>0</v>
      </c>
      <c r="Z1152" s="247">
        <f t="shared" si="178"/>
        <v>0</v>
      </c>
      <c r="AA1152" s="227" t="str">
        <f>IFERROR(VLOOKUP(B1152,[5]Поставка!$B$3:$AA$2063,26,0),"-")</f>
        <v>-</v>
      </c>
      <c r="AB1152" s="229" t="str">
        <f>IFERROR(VLOOKUP(C1152,'[6]Приложение №1'!$C$7:$F$124,4,0),"-")</f>
        <v>-</v>
      </c>
    </row>
    <row r="1153" spans="1:28" s="208" customFormat="1" x14ac:dyDescent="0.25">
      <c r="A1153" s="204" t="s">
        <v>430</v>
      </c>
      <c r="B1153" s="205" t="s">
        <v>2909</v>
      </c>
      <c r="C1153" s="205" t="s">
        <v>2910</v>
      </c>
      <c r="D1153" s="204">
        <v>1</v>
      </c>
      <c r="E1153" s="206">
        <v>258.10000000000002</v>
      </c>
      <c r="F1153" s="206">
        <v>258.10000000000002</v>
      </c>
      <c r="G1153" s="173">
        <f>IFERROR(VLOOKUP(B1153,'[1]ВОМ КГ-3 СОЭКС'!$C$3:$K$2063,9,0),"-")</f>
        <v>0</v>
      </c>
      <c r="H1153" s="174">
        <f>IFERROR(VLOOKUP(B1153,'[1]ВОМ КГ-3 СОЭКС'!$C$3:$L$2063,10,0),"-")</f>
        <v>0</v>
      </c>
      <c r="I1153" s="175" t="str">
        <f>IFERROR(VLOOKUP(B1153,[2]Отгрузки!$B$313:$C$510,2,0),"-")</f>
        <v>-</v>
      </c>
      <c r="J1153" s="176" t="str">
        <f t="shared" si="179"/>
        <v>-</v>
      </c>
      <c r="K1153" s="179" t="str">
        <f>IFERROR(VLOOKUP(B1153,'[3]08.10.25'!$B$305:$C$502,2,0),"-")</f>
        <v>-</v>
      </c>
      <c r="L1153" s="180" t="str">
        <f t="shared" si="170"/>
        <v>-</v>
      </c>
      <c r="M1153" s="181" t="str">
        <f t="shared" si="171"/>
        <v>-</v>
      </c>
      <c r="N1153" s="214" t="str">
        <f t="shared" si="172"/>
        <v>-</v>
      </c>
      <c r="O1153" s="220">
        <f t="shared" si="173"/>
        <v>0</v>
      </c>
      <c r="P1153" s="221">
        <f t="shared" si="174"/>
        <v>0</v>
      </c>
      <c r="Q1153" s="217" t="str">
        <f>IFERROR(VLOOKUP(B1153,'[4]Выполнение 1'!$B$7:$D$236,3,0),"-")</f>
        <v>-</v>
      </c>
      <c r="R1153" s="178" t="str">
        <f t="shared" si="175"/>
        <v>-</v>
      </c>
      <c r="S1153" s="177"/>
      <c r="T1153" s="184">
        <f t="shared" si="176"/>
        <v>0</v>
      </c>
      <c r="U1153" s="224">
        <v>1</v>
      </c>
      <c r="V1153" s="241">
        <v>258.10000000000002</v>
      </c>
      <c r="W1153" s="246">
        <v>1</v>
      </c>
      <c r="X1153" s="246">
        <v>258.10000000000002</v>
      </c>
      <c r="Y1153" s="247">
        <f t="shared" si="177"/>
        <v>0</v>
      </c>
      <c r="Z1153" s="247">
        <f t="shared" si="178"/>
        <v>0</v>
      </c>
      <c r="AA1153" s="227" t="str">
        <f>IFERROR(VLOOKUP(B1153,[5]Поставка!$B$3:$AA$2063,26,0),"-")</f>
        <v>-</v>
      </c>
      <c r="AB1153" s="229" t="str">
        <f>IFERROR(VLOOKUP(C1153,'[6]Приложение №1'!$C$7:$F$124,4,0),"-")</f>
        <v>-</v>
      </c>
    </row>
    <row r="1154" spans="1:28" s="208" customFormat="1" x14ac:dyDescent="0.25">
      <c r="A1154" s="204" t="s">
        <v>433</v>
      </c>
      <c r="B1154" s="205" t="s">
        <v>2911</v>
      </c>
      <c r="C1154" s="205" t="s">
        <v>2912</v>
      </c>
      <c r="D1154" s="204">
        <v>1</v>
      </c>
      <c r="E1154" s="206">
        <v>1235</v>
      </c>
      <c r="F1154" s="206">
        <v>1235</v>
      </c>
      <c r="G1154" s="173">
        <f>IFERROR(VLOOKUP(B1154,'[1]ВОМ КГ-3 СОЭКС'!$C$3:$K$2063,9,0),"-")</f>
        <v>0</v>
      </c>
      <c r="H1154" s="174">
        <f>IFERROR(VLOOKUP(B1154,'[1]ВОМ КГ-3 СОЭКС'!$C$3:$L$2063,10,0),"-")</f>
        <v>0</v>
      </c>
      <c r="I1154" s="175" t="str">
        <f>IFERROR(VLOOKUP(B1154,[2]Отгрузки!$B$313:$C$510,2,0),"-")</f>
        <v>-</v>
      </c>
      <c r="J1154" s="176" t="str">
        <f t="shared" si="179"/>
        <v>-</v>
      </c>
      <c r="K1154" s="179" t="str">
        <f>IFERROR(VLOOKUP(B1154,'[3]08.10.25'!$B$305:$C$502,2,0),"-")</f>
        <v>-</v>
      </c>
      <c r="L1154" s="180" t="str">
        <f t="shared" ref="L1154:L1217" si="180">IFERROR(K1154*E1154,"-")</f>
        <v>-</v>
      </c>
      <c r="M1154" s="181" t="str">
        <f t="shared" ref="M1154:M1217" si="181">IFERROR(K1154-I1154,"-")</f>
        <v>-</v>
      </c>
      <c r="N1154" s="214" t="str">
        <f t="shared" ref="N1154:N1217" si="182">IFERROR(M1154*E1154,"-")</f>
        <v>-</v>
      </c>
      <c r="O1154" s="220">
        <f t="shared" ref="O1154:O1217" si="183">IFERROR(IF(ISNUMBER(G1154),G1154,0)-IF(ISNUMBER(K1154),K1154,0),"-")</f>
        <v>0</v>
      </c>
      <c r="P1154" s="221">
        <f t="shared" ref="P1154:P1217" si="184">IFERROR(O1154*E1154,"-")</f>
        <v>0</v>
      </c>
      <c r="Q1154" s="217" t="str">
        <f>IFERROR(VLOOKUP(B1154,'[4]Выполнение 1'!$B$7:$D$236,3,0),"-")</f>
        <v>-</v>
      </c>
      <c r="R1154" s="178" t="str">
        <f t="shared" ref="R1154:R1217" si="185">IFERROR(Q1154*E1154,"-")</f>
        <v>-</v>
      </c>
      <c r="S1154" s="177"/>
      <c r="T1154" s="184">
        <f t="shared" si="176"/>
        <v>0</v>
      </c>
      <c r="U1154" s="224">
        <v>1</v>
      </c>
      <c r="V1154" s="241">
        <v>1235</v>
      </c>
      <c r="W1154" s="246">
        <v>1</v>
      </c>
      <c r="X1154" s="246">
        <v>1235</v>
      </c>
      <c r="Y1154" s="247">
        <f t="shared" si="177"/>
        <v>0</v>
      </c>
      <c r="Z1154" s="247">
        <f t="shared" si="178"/>
        <v>0</v>
      </c>
      <c r="AA1154" s="227" t="str">
        <f>IFERROR(VLOOKUP(B1154,[5]Поставка!$B$3:$AA$2063,26,0),"-")</f>
        <v>-</v>
      </c>
      <c r="AB1154" s="229" t="str">
        <f>IFERROR(VLOOKUP(C1154,'[6]Приложение №1'!$C$7:$F$124,4,0),"-")</f>
        <v>-</v>
      </c>
    </row>
    <row r="1155" spans="1:28" s="208" customFormat="1" x14ac:dyDescent="0.25">
      <c r="A1155" s="204" t="s">
        <v>436</v>
      </c>
      <c r="B1155" s="205" t="s">
        <v>2913</v>
      </c>
      <c r="C1155" s="205" t="s">
        <v>2914</v>
      </c>
      <c r="D1155" s="204">
        <v>1</v>
      </c>
      <c r="E1155" s="206">
        <v>1753.2</v>
      </c>
      <c r="F1155" s="206">
        <v>1753.2</v>
      </c>
      <c r="G1155" s="173">
        <f>IFERROR(VLOOKUP(B1155,'[1]ВОМ КГ-3 СОЭКС'!$C$3:$K$2063,9,0),"-")</f>
        <v>1</v>
      </c>
      <c r="H1155" s="174">
        <f>IFERROR(VLOOKUP(B1155,'[1]ВОМ КГ-3 СОЭКС'!$C$3:$L$2063,10,0),"-")</f>
        <v>1753.2</v>
      </c>
      <c r="I1155" s="175">
        <f>IFERROR(VLOOKUP(B1155,[2]Отгрузки!$B$313:$C$510,2,0),"-")</f>
        <v>1</v>
      </c>
      <c r="J1155" s="176">
        <f t="shared" si="179"/>
        <v>1753.2</v>
      </c>
      <c r="K1155" s="179">
        <f>IFERROR(VLOOKUP(B1155,'[3]08.10.25'!$B$305:$C$502,2,0),"-")</f>
        <v>1</v>
      </c>
      <c r="L1155" s="180">
        <f t="shared" si="180"/>
        <v>1753.2</v>
      </c>
      <c r="M1155" s="181">
        <f t="shared" si="181"/>
        <v>0</v>
      </c>
      <c r="N1155" s="214">
        <f t="shared" si="182"/>
        <v>0</v>
      </c>
      <c r="O1155" s="220">
        <f t="shared" si="183"/>
        <v>0</v>
      </c>
      <c r="P1155" s="221">
        <f t="shared" si="184"/>
        <v>0</v>
      </c>
      <c r="Q1155" s="217" t="str">
        <f>IFERROR(VLOOKUP(B1155,'[4]Выполнение 1'!$B$7:$D$236,3,0),"-")</f>
        <v>-</v>
      </c>
      <c r="R1155" s="178" t="str">
        <f t="shared" si="185"/>
        <v>-</v>
      </c>
      <c r="S1155" s="177"/>
      <c r="T1155" s="184">
        <f t="shared" ref="T1155:T1218" si="186">S1155*E1155</f>
        <v>0</v>
      </c>
      <c r="U1155" s="224">
        <v>0</v>
      </c>
      <c r="V1155" s="241">
        <v>0</v>
      </c>
      <c r="W1155" s="246" t="s">
        <v>5183</v>
      </c>
      <c r="X1155" s="246" t="s">
        <v>5183</v>
      </c>
      <c r="Y1155" s="247">
        <f t="shared" ref="Y1155:Y1218" si="187">ROUND(ABS(VALUE(SUBSTITUTE(U1155,"-","0"))-VALUE(SUBSTITUTE(W1155,"-","0"))),2)</f>
        <v>0</v>
      </c>
      <c r="Z1155" s="247">
        <f t="shared" ref="Z1155:Z1218" si="188">ROUND(ABS(VALUE(SUBSTITUTE(V1155,"-","0"))-VALUE(SUBSTITUTE(X1155,"-","0"))),2)</f>
        <v>0</v>
      </c>
      <c r="AA1155" s="227">
        <f>IFERROR(VLOOKUP(B1155,[5]Поставка!$B$3:$AA$2063,26,0),"-")</f>
        <v>1753.2</v>
      </c>
      <c r="AB1155" s="229">
        <f>IFERROR(VLOOKUP(C1155,'[6]Приложение №1'!$C$7:$F$124,4,0),"-")</f>
        <v>1.7532000000000001</v>
      </c>
    </row>
    <row r="1156" spans="1:28" s="208" customFormat="1" x14ac:dyDescent="0.25">
      <c r="A1156" s="204" t="s">
        <v>439</v>
      </c>
      <c r="B1156" s="205" t="s">
        <v>2915</v>
      </c>
      <c r="C1156" s="205" t="s">
        <v>2916</v>
      </c>
      <c r="D1156" s="204">
        <v>10</v>
      </c>
      <c r="E1156" s="206">
        <v>1764.7</v>
      </c>
      <c r="F1156" s="206">
        <v>17647</v>
      </c>
      <c r="G1156" s="173">
        <f>IFERROR(VLOOKUP(B1156,'[1]ВОМ КГ-3 СОЭКС'!$C$3:$K$2063,9,0),"-")</f>
        <v>10</v>
      </c>
      <c r="H1156" s="174">
        <f>IFERROR(VLOOKUP(B1156,'[1]ВОМ КГ-3 СОЭКС'!$C$3:$L$2063,10,0),"-")</f>
        <v>17647</v>
      </c>
      <c r="I1156" s="175">
        <f>IFERROR(VLOOKUP(B1156,[2]Отгрузки!$B$313:$C$510,2,0),"-")</f>
        <v>9</v>
      </c>
      <c r="J1156" s="176">
        <f t="shared" si="179"/>
        <v>15882.300000000001</v>
      </c>
      <c r="K1156" s="179">
        <f>IFERROR(VLOOKUP(B1156,'[3]08.10.25'!$B$305:$C$502,2,0),"-")</f>
        <v>10</v>
      </c>
      <c r="L1156" s="180">
        <f t="shared" si="180"/>
        <v>17647</v>
      </c>
      <c r="M1156" s="181">
        <f t="shared" si="181"/>
        <v>1</v>
      </c>
      <c r="N1156" s="214">
        <f t="shared" si="182"/>
        <v>1764.7</v>
      </c>
      <c r="O1156" s="220">
        <f t="shared" si="183"/>
        <v>0</v>
      </c>
      <c r="P1156" s="221">
        <f t="shared" si="184"/>
        <v>0</v>
      </c>
      <c r="Q1156" s="217" t="str">
        <f>IFERROR(VLOOKUP(B1156,'[4]Выполнение 1'!$B$7:$D$236,3,0),"-")</f>
        <v>-</v>
      </c>
      <c r="R1156" s="178" t="str">
        <f t="shared" si="185"/>
        <v>-</v>
      </c>
      <c r="S1156" s="177"/>
      <c r="T1156" s="184">
        <f t="shared" si="186"/>
        <v>0</v>
      </c>
      <c r="U1156" s="224">
        <v>0</v>
      </c>
      <c r="V1156" s="241">
        <v>0</v>
      </c>
      <c r="W1156" s="246" t="s">
        <v>5183</v>
      </c>
      <c r="X1156" s="246" t="s">
        <v>5183</v>
      </c>
      <c r="Y1156" s="247">
        <f t="shared" si="187"/>
        <v>0</v>
      </c>
      <c r="Z1156" s="247">
        <f t="shared" si="188"/>
        <v>0</v>
      </c>
      <c r="AA1156" s="227">
        <f>IFERROR(VLOOKUP(B1156,[5]Поставка!$B$3:$AA$2063,26,0),"-")</f>
        <v>12352.9</v>
      </c>
      <c r="AB1156" s="229">
        <f>IFERROR(VLOOKUP(C1156,'[6]Приложение №1'!$C$7:$F$124,4,0),"-")</f>
        <v>5.2941000000000003</v>
      </c>
    </row>
    <row r="1157" spans="1:28" s="208" customFormat="1" x14ac:dyDescent="0.25">
      <c r="A1157" s="204" t="s">
        <v>442</v>
      </c>
      <c r="B1157" s="205" t="s">
        <v>2917</v>
      </c>
      <c r="C1157" s="205" t="s">
        <v>2918</v>
      </c>
      <c r="D1157" s="204">
        <v>1</v>
      </c>
      <c r="E1157" s="206">
        <v>1772.8</v>
      </c>
      <c r="F1157" s="206">
        <v>1772.8</v>
      </c>
      <c r="G1157" s="173">
        <f>IFERROR(VLOOKUP(B1157,'[1]ВОМ КГ-3 СОЭКС'!$C$3:$K$2063,9,0),"-")</f>
        <v>1</v>
      </c>
      <c r="H1157" s="174">
        <f>IFERROR(VLOOKUP(B1157,'[1]ВОМ КГ-3 СОЭКС'!$C$3:$L$2063,10,0),"-")</f>
        <v>1772.8</v>
      </c>
      <c r="I1157" s="175">
        <f>IFERROR(VLOOKUP(B1157,[2]Отгрузки!$B$313:$C$510,2,0),"-")</f>
        <v>1</v>
      </c>
      <c r="J1157" s="176">
        <f t="shared" ref="J1157:J1220" si="189">IFERROR(I1157*E1157,"-")</f>
        <v>1772.8</v>
      </c>
      <c r="K1157" s="179">
        <f>IFERROR(VLOOKUP(B1157,'[3]08.10.25'!$B$305:$C$502,2,0),"-")</f>
        <v>1</v>
      </c>
      <c r="L1157" s="180">
        <f t="shared" si="180"/>
        <v>1772.8</v>
      </c>
      <c r="M1157" s="181">
        <f t="shared" si="181"/>
        <v>0</v>
      </c>
      <c r="N1157" s="214">
        <f t="shared" si="182"/>
        <v>0</v>
      </c>
      <c r="O1157" s="220">
        <f t="shared" si="183"/>
        <v>0</v>
      </c>
      <c r="P1157" s="221">
        <f t="shared" si="184"/>
        <v>0</v>
      </c>
      <c r="Q1157" s="217" t="str">
        <f>IFERROR(VLOOKUP(B1157,'[4]Выполнение 1'!$B$7:$D$236,3,0),"-")</f>
        <v>-</v>
      </c>
      <c r="R1157" s="178" t="str">
        <f t="shared" si="185"/>
        <v>-</v>
      </c>
      <c r="S1157" s="177"/>
      <c r="T1157" s="184">
        <f t="shared" si="186"/>
        <v>0</v>
      </c>
      <c r="U1157" s="224">
        <v>0</v>
      </c>
      <c r="V1157" s="241">
        <v>0</v>
      </c>
      <c r="W1157" s="246" t="s">
        <v>5183</v>
      </c>
      <c r="X1157" s="246" t="s">
        <v>5183</v>
      </c>
      <c r="Y1157" s="247">
        <f t="shared" si="187"/>
        <v>0</v>
      </c>
      <c r="Z1157" s="247">
        <f t="shared" si="188"/>
        <v>0</v>
      </c>
      <c r="AA1157" s="227">
        <f>IFERROR(VLOOKUP(B1157,[5]Поставка!$B$3:$AA$2063,26,0),"-")</f>
        <v>1772.8</v>
      </c>
      <c r="AB1157" s="229" t="str">
        <f>IFERROR(VLOOKUP(C1157,'[6]Приложение №1'!$C$7:$F$124,4,0),"-")</f>
        <v>-</v>
      </c>
    </row>
    <row r="1158" spans="1:28" s="208" customFormat="1" x14ac:dyDescent="0.25">
      <c r="A1158" s="204" t="s">
        <v>445</v>
      </c>
      <c r="B1158" s="205" t="s">
        <v>2919</v>
      </c>
      <c r="C1158" s="205" t="s">
        <v>2920</v>
      </c>
      <c r="D1158" s="204">
        <v>1</v>
      </c>
      <c r="E1158" s="206">
        <v>1772.8</v>
      </c>
      <c r="F1158" s="206">
        <v>1772.8</v>
      </c>
      <c r="G1158" s="173">
        <f>IFERROR(VLOOKUP(B1158,'[1]ВОМ КГ-3 СОЭКС'!$C$3:$K$2063,9,0),"-")</f>
        <v>1</v>
      </c>
      <c r="H1158" s="174">
        <f>IFERROR(VLOOKUP(B1158,'[1]ВОМ КГ-3 СОЭКС'!$C$3:$L$2063,10,0),"-")</f>
        <v>1772.8</v>
      </c>
      <c r="I1158" s="175">
        <f>IFERROR(VLOOKUP(B1158,[2]Отгрузки!$B$313:$C$510,2,0),"-")</f>
        <v>2</v>
      </c>
      <c r="J1158" s="176">
        <f t="shared" si="189"/>
        <v>3545.6</v>
      </c>
      <c r="K1158" s="179">
        <f>IFERROR(VLOOKUP(B1158,'[3]08.10.25'!$B$305:$C$502,2,0),"-")</f>
        <v>1</v>
      </c>
      <c r="L1158" s="180">
        <f t="shared" si="180"/>
        <v>1772.8</v>
      </c>
      <c r="M1158" s="181">
        <f t="shared" si="181"/>
        <v>-1</v>
      </c>
      <c r="N1158" s="214">
        <f t="shared" si="182"/>
        <v>-1772.8</v>
      </c>
      <c r="O1158" s="220">
        <f t="shared" si="183"/>
        <v>0</v>
      </c>
      <c r="P1158" s="221">
        <f t="shared" si="184"/>
        <v>0</v>
      </c>
      <c r="Q1158" s="217" t="str">
        <f>IFERROR(VLOOKUP(B1158,'[4]Выполнение 1'!$B$7:$D$236,3,0),"-")</f>
        <v>-</v>
      </c>
      <c r="R1158" s="178" t="str">
        <f t="shared" si="185"/>
        <v>-</v>
      </c>
      <c r="S1158" s="177"/>
      <c r="T1158" s="184">
        <f t="shared" si="186"/>
        <v>0</v>
      </c>
      <c r="U1158" s="224">
        <v>0</v>
      </c>
      <c r="V1158" s="241">
        <v>0</v>
      </c>
      <c r="W1158" s="246" t="s">
        <v>5183</v>
      </c>
      <c r="X1158" s="246" t="s">
        <v>5183</v>
      </c>
      <c r="Y1158" s="247">
        <f t="shared" si="187"/>
        <v>0</v>
      </c>
      <c r="Z1158" s="247">
        <f t="shared" si="188"/>
        <v>0</v>
      </c>
      <c r="AA1158" s="227">
        <f>IFERROR(VLOOKUP(B1158,[5]Поставка!$B$3:$AA$2063,26,0),"-")</f>
        <v>3545.6</v>
      </c>
      <c r="AB1158" s="229" t="str">
        <f>IFERROR(VLOOKUP(C1158,'[6]Приложение №1'!$C$7:$F$124,4,0),"-")</f>
        <v>-</v>
      </c>
    </row>
    <row r="1159" spans="1:28" s="208" customFormat="1" x14ac:dyDescent="0.25">
      <c r="A1159" s="204" t="s">
        <v>448</v>
      </c>
      <c r="B1159" s="205" t="s">
        <v>2921</v>
      </c>
      <c r="C1159" s="205" t="s">
        <v>2922</v>
      </c>
      <c r="D1159" s="204">
        <v>1</v>
      </c>
      <c r="E1159" s="206">
        <v>1786.1</v>
      </c>
      <c r="F1159" s="206">
        <v>1786.1</v>
      </c>
      <c r="G1159" s="173">
        <f>IFERROR(VLOOKUP(B1159,'[1]ВОМ КГ-3 СОЭКС'!$C$3:$K$2063,9,0),"-")</f>
        <v>1</v>
      </c>
      <c r="H1159" s="174">
        <f>IFERROR(VLOOKUP(B1159,'[1]ВОМ КГ-3 СОЭКС'!$C$3:$L$2063,10,0),"-")</f>
        <v>1786.1</v>
      </c>
      <c r="I1159" s="175">
        <f>IFERROR(VLOOKUP(B1159,[2]Отгрузки!$B$313:$C$510,2,0),"-")</f>
        <v>2</v>
      </c>
      <c r="J1159" s="176">
        <f t="shared" si="189"/>
        <v>3572.2</v>
      </c>
      <c r="K1159" s="179">
        <f>IFERROR(VLOOKUP(B1159,'[3]08.10.25'!$B$305:$C$502,2,0),"-")</f>
        <v>1</v>
      </c>
      <c r="L1159" s="180">
        <f t="shared" si="180"/>
        <v>1786.1</v>
      </c>
      <c r="M1159" s="181">
        <f t="shared" si="181"/>
        <v>-1</v>
      </c>
      <c r="N1159" s="214">
        <f t="shared" si="182"/>
        <v>-1786.1</v>
      </c>
      <c r="O1159" s="220">
        <f t="shared" si="183"/>
        <v>0</v>
      </c>
      <c r="P1159" s="221">
        <f t="shared" si="184"/>
        <v>0</v>
      </c>
      <c r="Q1159" s="217" t="str">
        <f>IFERROR(VLOOKUP(B1159,'[4]Выполнение 1'!$B$7:$D$236,3,0),"-")</f>
        <v>-</v>
      </c>
      <c r="R1159" s="178" t="str">
        <f t="shared" si="185"/>
        <v>-</v>
      </c>
      <c r="S1159" s="177"/>
      <c r="T1159" s="184">
        <f t="shared" si="186"/>
        <v>0</v>
      </c>
      <c r="U1159" s="224">
        <v>0</v>
      </c>
      <c r="V1159" s="241">
        <v>0</v>
      </c>
      <c r="W1159" s="246" t="s">
        <v>5183</v>
      </c>
      <c r="X1159" s="246" t="s">
        <v>5183</v>
      </c>
      <c r="Y1159" s="247">
        <f t="shared" si="187"/>
        <v>0</v>
      </c>
      <c r="Z1159" s="247">
        <f t="shared" si="188"/>
        <v>0</v>
      </c>
      <c r="AA1159" s="227">
        <f>IFERROR(VLOOKUP(B1159,[5]Поставка!$B$3:$AA$2063,26,0),"-")</f>
        <v>1786.1</v>
      </c>
      <c r="AB1159" s="229">
        <f>IFERROR(VLOOKUP(C1159,'[6]Приложение №1'!$C$7:$F$124,4,0),"-")</f>
        <v>1.7860999999999998</v>
      </c>
    </row>
    <row r="1160" spans="1:28" s="208" customFormat="1" x14ac:dyDescent="0.25">
      <c r="A1160" s="204" t="s">
        <v>451</v>
      </c>
      <c r="B1160" s="205" t="s">
        <v>2923</v>
      </c>
      <c r="C1160" s="205" t="s">
        <v>2924</v>
      </c>
      <c r="D1160" s="204">
        <v>1</v>
      </c>
      <c r="E1160" s="206">
        <v>1753.2</v>
      </c>
      <c r="F1160" s="206">
        <v>1753.2</v>
      </c>
      <c r="G1160" s="173">
        <f>IFERROR(VLOOKUP(B1160,'[1]ВОМ КГ-3 СОЭКС'!$C$3:$K$2063,9,0),"-")</f>
        <v>1</v>
      </c>
      <c r="H1160" s="174">
        <f>IFERROR(VLOOKUP(B1160,'[1]ВОМ КГ-3 СОЭКС'!$C$3:$L$2063,10,0),"-")</f>
        <v>1753.2</v>
      </c>
      <c r="I1160" s="175">
        <f>IFERROR(VLOOKUP(B1160,[2]Отгрузки!$B$313:$C$510,2,0),"-")</f>
        <v>1</v>
      </c>
      <c r="J1160" s="176">
        <f t="shared" si="189"/>
        <v>1753.2</v>
      </c>
      <c r="K1160" s="179">
        <f>IFERROR(VLOOKUP(B1160,'[3]08.10.25'!$B$305:$C$502,2,0),"-")</f>
        <v>1</v>
      </c>
      <c r="L1160" s="180">
        <f t="shared" si="180"/>
        <v>1753.2</v>
      </c>
      <c r="M1160" s="181">
        <f t="shared" si="181"/>
        <v>0</v>
      </c>
      <c r="N1160" s="214">
        <f t="shared" si="182"/>
        <v>0</v>
      </c>
      <c r="O1160" s="220">
        <f t="shared" si="183"/>
        <v>0</v>
      </c>
      <c r="P1160" s="221">
        <f t="shared" si="184"/>
        <v>0</v>
      </c>
      <c r="Q1160" s="217" t="str">
        <f>IFERROR(VLOOKUP(B1160,'[4]Выполнение 1'!$B$7:$D$236,3,0),"-")</f>
        <v>-</v>
      </c>
      <c r="R1160" s="178" t="str">
        <f t="shared" si="185"/>
        <v>-</v>
      </c>
      <c r="S1160" s="177"/>
      <c r="T1160" s="184">
        <f t="shared" si="186"/>
        <v>0</v>
      </c>
      <c r="U1160" s="224">
        <v>0</v>
      </c>
      <c r="V1160" s="241">
        <v>0</v>
      </c>
      <c r="W1160" s="246" t="s">
        <v>5183</v>
      </c>
      <c r="X1160" s="246" t="s">
        <v>5183</v>
      </c>
      <c r="Y1160" s="247">
        <f t="shared" si="187"/>
        <v>0</v>
      </c>
      <c r="Z1160" s="247">
        <f t="shared" si="188"/>
        <v>0</v>
      </c>
      <c r="AA1160" s="227">
        <f>IFERROR(VLOOKUP(B1160,[5]Поставка!$B$3:$AA$2063,26,0),"-")</f>
        <v>1753.2</v>
      </c>
      <c r="AB1160" s="229" t="str">
        <f>IFERROR(VLOOKUP(C1160,'[6]Приложение №1'!$C$7:$F$124,4,0),"-")</f>
        <v>-</v>
      </c>
    </row>
    <row r="1161" spans="1:28" s="208" customFormat="1" x14ac:dyDescent="0.25">
      <c r="A1161" s="204" t="s">
        <v>454</v>
      </c>
      <c r="B1161" s="205" t="s">
        <v>2925</v>
      </c>
      <c r="C1161" s="205" t="s">
        <v>2926</v>
      </c>
      <c r="D1161" s="204">
        <v>2</v>
      </c>
      <c r="E1161" s="206">
        <v>205.9</v>
      </c>
      <c r="F1161" s="206">
        <v>411.8</v>
      </c>
      <c r="G1161" s="173">
        <f>IFERROR(VLOOKUP(B1161,'[1]ВОМ КГ-3 СОЭКС'!$C$3:$K$2063,9,0),"-")</f>
        <v>0</v>
      </c>
      <c r="H1161" s="174">
        <f>IFERROR(VLOOKUP(B1161,'[1]ВОМ КГ-3 СОЭКС'!$C$3:$L$2063,10,0),"-")</f>
        <v>0</v>
      </c>
      <c r="I1161" s="175" t="str">
        <f>IFERROR(VLOOKUP(B1161,[2]Отгрузки!$B$313:$C$510,2,0),"-")</f>
        <v>-</v>
      </c>
      <c r="J1161" s="176" t="str">
        <f t="shared" si="189"/>
        <v>-</v>
      </c>
      <c r="K1161" s="179" t="str">
        <f>IFERROR(VLOOKUP(B1161,'[3]08.10.25'!$B$305:$C$502,2,0),"-")</f>
        <v>-</v>
      </c>
      <c r="L1161" s="180" t="str">
        <f t="shared" si="180"/>
        <v>-</v>
      </c>
      <c r="M1161" s="181" t="str">
        <f t="shared" si="181"/>
        <v>-</v>
      </c>
      <c r="N1161" s="214" t="str">
        <f t="shared" si="182"/>
        <v>-</v>
      </c>
      <c r="O1161" s="220">
        <f t="shared" si="183"/>
        <v>0</v>
      </c>
      <c r="P1161" s="221">
        <f t="shared" si="184"/>
        <v>0</v>
      </c>
      <c r="Q1161" s="217" t="str">
        <f>IFERROR(VLOOKUP(B1161,'[4]Выполнение 1'!$B$7:$D$236,3,0),"-")</f>
        <v>-</v>
      </c>
      <c r="R1161" s="178" t="str">
        <f t="shared" si="185"/>
        <v>-</v>
      </c>
      <c r="S1161" s="177"/>
      <c r="T1161" s="184">
        <f t="shared" si="186"/>
        <v>0</v>
      </c>
      <c r="U1161" s="224">
        <v>2</v>
      </c>
      <c r="V1161" s="241">
        <v>411.8</v>
      </c>
      <c r="W1161" s="246">
        <v>2</v>
      </c>
      <c r="X1161" s="246">
        <v>411.8</v>
      </c>
      <c r="Y1161" s="247">
        <f t="shared" si="187"/>
        <v>0</v>
      </c>
      <c r="Z1161" s="247">
        <f t="shared" si="188"/>
        <v>0</v>
      </c>
      <c r="AA1161" s="227" t="str">
        <f>IFERROR(VLOOKUP(B1161,[5]Поставка!$B$3:$AA$2063,26,0),"-")</f>
        <v>-</v>
      </c>
      <c r="AB1161" s="229" t="str">
        <f>IFERROR(VLOOKUP(C1161,'[6]Приложение №1'!$C$7:$F$124,4,0),"-")</f>
        <v>-</v>
      </c>
    </row>
    <row r="1162" spans="1:28" s="208" customFormat="1" x14ac:dyDescent="0.25">
      <c r="A1162" s="204" t="s">
        <v>457</v>
      </c>
      <c r="B1162" s="205" t="s">
        <v>2927</v>
      </c>
      <c r="C1162" s="205" t="s">
        <v>2928</v>
      </c>
      <c r="D1162" s="204">
        <v>1</v>
      </c>
      <c r="E1162" s="206">
        <v>324.7</v>
      </c>
      <c r="F1162" s="206">
        <v>324.7</v>
      </c>
      <c r="G1162" s="173">
        <f>IFERROR(VLOOKUP(B1162,'[1]ВОМ КГ-3 СОЭКС'!$C$3:$K$2063,9,0),"-")</f>
        <v>0</v>
      </c>
      <c r="H1162" s="174">
        <f>IFERROR(VLOOKUP(B1162,'[1]ВОМ КГ-3 СОЭКС'!$C$3:$L$2063,10,0),"-")</f>
        <v>0</v>
      </c>
      <c r="I1162" s="175" t="str">
        <f>IFERROR(VLOOKUP(B1162,[2]Отгрузки!$B$313:$C$510,2,0),"-")</f>
        <v>-</v>
      </c>
      <c r="J1162" s="176" t="str">
        <f t="shared" si="189"/>
        <v>-</v>
      </c>
      <c r="K1162" s="179" t="str">
        <f>IFERROR(VLOOKUP(B1162,'[3]08.10.25'!$B$305:$C$502,2,0),"-")</f>
        <v>-</v>
      </c>
      <c r="L1162" s="180" t="str">
        <f t="shared" si="180"/>
        <v>-</v>
      </c>
      <c r="M1162" s="181" t="str">
        <f t="shared" si="181"/>
        <v>-</v>
      </c>
      <c r="N1162" s="214" t="str">
        <f t="shared" si="182"/>
        <v>-</v>
      </c>
      <c r="O1162" s="220">
        <f t="shared" si="183"/>
        <v>0</v>
      </c>
      <c r="P1162" s="221">
        <f t="shared" si="184"/>
        <v>0</v>
      </c>
      <c r="Q1162" s="217" t="str">
        <f>IFERROR(VLOOKUP(B1162,'[4]Выполнение 1'!$B$7:$D$236,3,0),"-")</f>
        <v>-</v>
      </c>
      <c r="R1162" s="178" t="str">
        <f t="shared" si="185"/>
        <v>-</v>
      </c>
      <c r="S1162" s="177"/>
      <c r="T1162" s="184">
        <f t="shared" si="186"/>
        <v>0</v>
      </c>
      <c r="U1162" s="224">
        <v>1</v>
      </c>
      <c r="V1162" s="241">
        <v>324.7</v>
      </c>
      <c r="W1162" s="246">
        <v>1</v>
      </c>
      <c r="X1162" s="246">
        <v>324.7</v>
      </c>
      <c r="Y1162" s="247">
        <f t="shared" si="187"/>
        <v>0</v>
      </c>
      <c r="Z1162" s="247">
        <f t="shared" si="188"/>
        <v>0</v>
      </c>
      <c r="AA1162" s="227" t="str">
        <f>IFERROR(VLOOKUP(B1162,[5]Поставка!$B$3:$AA$2063,26,0),"-")</f>
        <v>-</v>
      </c>
      <c r="AB1162" s="229" t="str">
        <f>IFERROR(VLOOKUP(C1162,'[6]Приложение №1'!$C$7:$F$124,4,0),"-")</f>
        <v>-</v>
      </c>
    </row>
    <row r="1163" spans="1:28" s="208" customFormat="1" x14ac:dyDescent="0.25">
      <c r="A1163" s="204" t="s">
        <v>460</v>
      </c>
      <c r="B1163" s="205" t="s">
        <v>2929</v>
      </c>
      <c r="C1163" s="205" t="s">
        <v>2930</v>
      </c>
      <c r="D1163" s="204">
        <v>10</v>
      </c>
      <c r="E1163" s="206">
        <v>222.3</v>
      </c>
      <c r="F1163" s="206">
        <v>2223</v>
      </c>
      <c r="G1163" s="173">
        <f>IFERROR(VLOOKUP(B1163,'[1]ВОМ КГ-3 СОЭКС'!$C$3:$K$2063,9,0),"-")</f>
        <v>0</v>
      </c>
      <c r="H1163" s="174">
        <f>IFERROR(VLOOKUP(B1163,'[1]ВОМ КГ-3 СОЭКС'!$C$3:$L$2063,10,0),"-")</f>
        <v>0</v>
      </c>
      <c r="I1163" s="175" t="str">
        <f>IFERROR(VLOOKUP(B1163,[2]Отгрузки!$B$313:$C$510,2,0),"-")</f>
        <v>-</v>
      </c>
      <c r="J1163" s="176" t="str">
        <f t="shared" si="189"/>
        <v>-</v>
      </c>
      <c r="K1163" s="179" t="str">
        <f>IFERROR(VLOOKUP(B1163,'[3]08.10.25'!$B$305:$C$502,2,0),"-")</f>
        <v>-</v>
      </c>
      <c r="L1163" s="180" t="str">
        <f t="shared" si="180"/>
        <v>-</v>
      </c>
      <c r="M1163" s="181" t="str">
        <f t="shared" si="181"/>
        <v>-</v>
      </c>
      <c r="N1163" s="214" t="str">
        <f t="shared" si="182"/>
        <v>-</v>
      </c>
      <c r="O1163" s="220">
        <f t="shared" si="183"/>
        <v>0</v>
      </c>
      <c r="P1163" s="221">
        <f t="shared" si="184"/>
        <v>0</v>
      </c>
      <c r="Q1163" s="217" t="str">
        <f>IFERROR(VLOOKUP(B1163,'[4]Выполнение 1'!$B$7:$D$236,3,0),"-")</f>
        <v>-</v>
      </c>
      <c r="R1163" s="178" t="str">
        <f t="shared" si="185"/>
        <v>-</v>
      </c>
      <c r="S1163" s="177"/>
      <c r="T1163" s="184">
        <f t="shared" si="186"/>
        <v>0</v>
      </c>
      <c r="U1163" s="224">
        <v>10</v>
      </c>
      <c r="V1163" s="241">
        <v>2223</v>
      </c>
      <c r="W1163" s="246">
        <v>10</v>
      </c>
      <c r="X1163" s="246">
        <v>2223</v>
      </c>
      <c r="Y1163" s="247">
        <f t="shared" si="187"/>
        <v>0</v>
      </c>
      <c r="Z1163" s="247">
        <f t="shared" si="188"/>
        <v>0</v>
      </c>
      <c r="AA1163" s="227" t="str">
        <f>IFERROR(VLOOKUP(B1163,[5]Поставка!$B$3:$AA$2063,26,0),"-")</f>
        <v>-</v>
      </c>
      <c r="AB1163" s="229" t="str">
        <f>IFERROR(VLOOKUP(C1163,'[6]Приложение №1'!$C$7:$F$124,4,0),"-")</f>
        <v>-</v>
      </c>
    </row>
    <row r="1164" spans="1:28" s="208" customFormat="1" x14ac:dyDescent="0.25">
      <c r="A1164" s="204" t="s">
        <v>463</v>
      </c>
      <c r="B1164" s="205" t="s">
        <v>2931</v>
      </c>
      <c r="C1164" s="205" t="s">
        <v>2932</v>
      </c>
      <c r="D1164" s="204">
        <v>10</v>
      </c>
      <c r="E1164" s="206">
        <v>222.9</v>
      </c>
      <c r="F1164" s="206">
        <v>2229</v>
      </c>
      <c r="G1164" s="173">
        <f>IFERROR(VLOOKUP(B1164,'[1]ВОМ КГ-3 СОЭКС'!$C$3:$K$2063,9,0),"-")</f>
        <v>0</v>
      </c>
      <c r="H1164" s="174">
        <f>IFERROR(VLOOKUP(B1164,'[1]ВОМ КГ-3 СОЭКС'!$C$3:$L$2063,10,0),"-")</f>
        <v>0</v>
      </c>
      <c r="I1164" s="175" t="str">
        <f>IFERROR(VLOOKUP(B1164,[2]Отгрузки!$B$313:$C$510,2,0),"-")</f>
        <v>-</v>
      </c>
      <c r="J1164" s="176" t="str">
        <f t="shared" si="189"/>
        <v>-</v>
      </c>
      <c r="K1164" s="179" t="str">
        <f>IFERROR(VLOOKUP(B1164,'[3]08.10.25'!$B$305:$C$502,2,0),"-")</f>
        <v>-</v>
      </c>
      <c r="L1164" s="180" t="str">
        <f t="shared" si="180"/>
        <v>-</v>
      </c>
      <c r="M1164" s="181" t="str">
        <f t="shared" si="181"/>
        <v>-</v>
      </c>
      <c r="N1164" s="214" t="str">
        <f t="shared" si="182"/>
        <v>-</v>
      </c>
      <c r="O1164" s="220">
        <f t="shared" si="183"/>
        <v>0</v>
      </c>
      <c r="P1164" s="221">
        <f t="shared" si="184"/>
        <v>0</v>
      </c>
      <c r="Q1164" s="217" t="str">
        <f>IFERROR(VLOOKUP(B1164,'[4]Выполнение 1'!$B$7:$D$236,3,0),"-")</f>
        <v>-</v>
      </c>
      <c r="R1164" s="178" t="str">
        <f t="shared" si="185"/>
        <v>-</v>
      </c>
      <c r="S1164" s="177"/>
      <c r="T1164" s="184">
        <f t="shared" si="186"/>
        <v>0</v>
      </c>
      <c r="U1164" s="224">
        <v>10</v>
      </c>
      <c r="V1164" s="241">
        <v>2229</v>
      </c>
      <c r="W1164" s="246">
        <v>10</v>
      </c>
      <c r="X1164" s="246">
        <v>2229</v>
      </c>
      <c r="Y1164" s="247">
        <f t="shared" si="187"/>
        <v>0</v>
      </c>
      <c r="Z1164" s="247">
        <f t="shared" si="188"/>
        <v>0</v>
      </c>
      <c r="AA1164" s="227" t="str">
        <f>IFERROR(VLOOKUP(B1164,[5]Поставка!$B$3:$AA$2063,26,0),"-")</f>
        <v>-</v>
      </c>
      <c r="AB1164" s="229" t="str">
        <f>IFERROR(VLOOKUP(C1164,'[6]Приложение №1'!$C$7:$F$124,4,0),"-")</f>
        <v>-</v>
      </c>
    </row>
    <row r="1165" spans="1:28" s="208" customFormat="1" x14ac:dyDescent="0.25">
      <c r="A1165" s="204" t="s">
        <v>466</v>
      </c>
      <c r="B1165" s="205" t="s">
        <v>2933</v>
      </c>
      <c r="C1165" s="205" t="s">
        <v>2934</v>
      </c>
      <c r="D1165" s="204">
        <v>1</v>
      </c>
      <c r="E1165" s="206">
        <v>231.3</v>
      </c>
      <c r="F1165" s="206">
        <v>231.3</v>
      </c>
      <c r="G1165" s="173">
        <f>IFERROR(VLOOKUP(B1165,'[1]ВОМ КГ-3 СОЭКС'!$C$3:$K$2063,9,0),"-")</f>
        <v>0</v>
      </c>
      <c r="H1165" s="174">
        <f>IFERROR(VLOOKUP(B1165,'[1]ВОМ КГ-3 СОЭКС'!$C$3:$L$2063,10,0),"-")</f>
        <v>0</v>
      </c>
      <c r="I1165" s="175" t="str">
        <f>IFERROR(VLOOKUP(B1165,[2]Отгрузки!$B$313:$C$510,2,0),"-")</f>
        <v>-</v>
      </c>
      <c r="J1165" s="176" t="str">
        <f t="shared" si="189"/>
        <v>-</v>
      </c>
      <c r="K1165" s="179" t="str">
        <f>IFERROR(VLOOKUP(B1165,'[3]08.10.25'!$B$305:$C$502,2,0),"-")</f>
        <v>-</v>
      </c>
      <c r="L1165" s="180" t="str">
        <f t="shared" si="180"/>
        <v>-</v>
      </c>
      <c r="M1165" s="181" t="str">
        <f t="shared" si="181"/>
        <v>-</v>
      </c>
      <c r="N1165" s="214" t="str">
        <f t="shared" si="182"/>
        <v>-</v>
      </c>
      <c r="O1165" s="220">
        <f t="shared" si="183"/>
        <v>0</v>
      </c>
      <c r="P1165" s="221">
        <f t="shared" si="184"/>
        <v>0</v>
      </c>
      <c r="Q1165" s="217" t="str">
        <f>IFERROR(VLOOKUP(B1165,'[4]Выполнение 1'!$B$7:$D$236,3,0),"-")</f>
        <v>-</v>
      </c>
      <c r="R1165" s="178" t="str">
        <f t="shared" si="185"/>
        <v>-</v>
      </c>
      <c r="S1165" s="177"/>
      <c r="T1165" s="184">
        <f t="shared" si="186"/>
        <v>0</v>
      </c>
      <c r="U1165" s="224">
        <v>1</v>
      </c>
      <c r="V1165" s="241">
        <v>231.3</v>
      </c>
      <c r="W1165" s="246">
        <v>1</v>
      </c>
      <c r="X1165" s="246">
        <v>231.3</v>
      </c>
      <c r="Y1165" s="247">
        <f t="shared" si="187"/>
        <v>0</v>
      </c>
      <c r="Z1165" s="247">
        <f t="shared" si="188"/>
        <v>0</v>
      </c>
      <c r="AA1165" s="227" t="str">
        <f>IFERROR(VLOOKUP(B1165,[5]Поставка!$B$3:$AA$2063,26,0),"-")</f>
        <v>-</v>
      </c>
      <c r="AB1165" s="229" t="str">
        <f>IFERROR(VLOOKUP(C1165,'[6]Приложение №1'!$C$7:$F$124,4,0),"-")</f>
        <v>-</v>
      </c>
    </row>
    <row r="1166" spans="1:28" s="208" customFormat="1" x14ac:dyDescent="0.25">
      <c r="A1166" s="204" t="s">
        <v>469</v>
      </c>
      <c r="B1166" s="205" t="s">
        <v>2935</v>
      </c>
      <c r="C1166" s="205" t="s">
        <v>2936</v>
      </c>
      <c r="D1166" s="204">
        <v>1</v>
      </c>
      <c r="E1166" s="206">
        <v>231.8</v>
      </c>
      <c r="F1166" s="206">
        <v>231.8</v>
      </c>
      <c r="G1166" s="173">
        <f>IFERROR(VLOOKUP(B1166,'[1]ВОМ КГ-3 СОЭКС'!$C$3:$K$2063,9,0),"-")</f>
        <v>0</v>
      </c>
      <c r="H1166" s="174">
        <f>IFERROR(VLOOKUP(B1166,'[1]ВОМ КГ-3 СОЭКС'!$C$3:$L$2063,10,0),"-")</f>
        <v>0</v>
      </c>
      <c r="I1166" s="175" t="str">
        <f>IFERROR(VLOOKUP(B1166,[2]Отгрузки!$B$313:$C$510,2,0),"-")</f>
        <v>-</v>
      </c>
      <c r="J1166" s="176" t="str">
        <f t="shared" si="189"/>
        <v>-</v>
      </c>
      <c r="K1166" s="179" t="str">
        <f>IFERROR(VLOOKUP(B1166,'[3]08.10.25'!$B$305:$C$502,2,0),"-")</f>
        <v>-</v>
      </c>
      <c r="L1166" s="180" t="str">
        <f t="shared" si="180"/>
        <v>-</v>
      </c>
      <c r="M1166" s="181" t="str">
        <f t="shared" si="181"/>
        <v>-</v>
      </c>
      <c r="N1166" s="214" t="str">
        <f t="shared" si="182"/>
        <v>-</v>
      </c>
      <c r="O1166" s="220">
        <f t="shared" si="183"/>
        <v>0</v>
      </c>
      <c r="P1166" s="221">
        <f t="shared" si="184"/>
        <v>0</v>
      </c>
      <c r="Q1166" s="217" t="str">
        <f>IFERROR(VLOOKUP(B1166,'[4]Выполнение 1'!$B$7:$D$236,3,0),"-")</f>
        <v>-</v>
      </c>
      <c r="R1166" s="178" t="str">
        <f t="shared" si="185"/>
        <v>-</v>
      </c>
      <c r="S1166" s="177"/>
      <c r="T1166" s="184">
        <f t="shared" si="186"/>
        <v>0</v>
      </c>
      <c r="U1166" s="224">
        <v>1</v>
      </c>
      <c r="V1166" s="241">
        <v>231.8</v>
      </c>
      <c r="W1166" s="246">
        <v>1</v>
      </c>
      <c r="X1166" s="246">
        <v>231.8</v>
      </c>
      <c r="Y1166" s="247">
        <f t="shared" si="187"/>
        <v>0</v>
      </c>
      <c r="Z1166" s="247">
        <f t="shared" si="188"/>
        <v>0</v>
      </c>
      <c r="AA1166" s="227" t="str">
        <f>IFERROR(VLOOKUP(B1166,[5]Поставка!$B$3:$AA$2063,26,0),"-")</f>
        <v>-</v>
      </c>
      <c r="AB1166" s="229" t="str">
        <f>IFERROR(VLOOKUP(C1166,'[6]Приложение №1'!$C$7:$F$124,4,0),"-")</f>
        <v>-</v>
      </c>
    </row>
    <row r="1167" spans="1:28" s="208" customFormat="1" x14ac:dyDescent="0.25">
      <c r="A1167" s="204" t="s">
        <v>472</v>
      </c>
      <c r="B1167" s="205" t="s">
        <v>2937</v>
      </c>
      <c r="C1167" s="205" t="s">
        <v>2938</v>
      </c>
      <c r="D1167" s="204">
        <v>1</v>
      </c>
      <c r="E1167" s="206">
        <v>232.8</v>
      </c>
      <c r="F1167" s="206">
        <v>232.8</v>
      </c>
      <c r="G1167" s="173">
        <f>IFERROR(VLOOKUP(B1167,'[1]ВОМ КГ-3 СОЭКС'!$C$3:$K$2063,9,0),"-")</f>
        <v>0</v>
      </c>
      <c r="H1167" s="174">
        <f>IFERROR(VLOOKUP(B1167,'[1]ВОМ КГ-3 СОЭКС'!$C$3:$L$2063,10,0),"-")</f>
        <v>0</v>
      </c>
      <c r="I1167" s="175" t="str">
        <f>IFERROR(VLOOKUP(B1167,[2]Отгрузки!$B$313:$C$510,2,0),"-")</f>
        <v>-</v>
      </c>
      <c r="J1167" s="176" t="str">
        <f t="shared" si="189"/>
        <v>-</v>
      </c>
      <c r="K1167" s="179" t="str">
        <f>IFERROR(VLOOKUP(B1167,'[3]08.10.25'!$B$305:$C$502,2,0),"-")</f>
        <v>-</v>
      </c>
      <c r="L1167" s="180" t="str">
        <f t="shared" si="180"/>
        <v>-</v>
      </c>
      <c r="M1167" s="181" t="str">
        <f t="shared" si="181"/>
        <v>-</v>
      </c>
      <c r="N1167" s="214" t="str">
        <f t="shared" si="182"/>
        <v>-</v>
      </c>
      <c r="O1167" s="220">
        <f t="shared" si="183"/>
        <v>0</v>
      </c>
      <c r="P1167" s="221">
        <f t="shared" si="184"/>
        <v>0</v>
      </c>
      <c r="Q1167" s="217" t="str">
        <f>IFERROR(VLOOKUP(B1167,'[4]Выполнение 1'!$B$7:$D$236,3,0),"-")</f>
        <v>-</v>
      </c>
      <c r="R1167" s="178" t="str">
        <f t="shared" si="185"/>
        <v>-</v>
      </c>
      <c r="S1167" s="177"/>
      <c r="T1167" s="184">
        <f t="shared" si="186"/>
        <v>0</v>
      </c>
      <c r="U1167" s="224">
        <v>1</v>
      </c>
      <c r="V1167" s="241">
        <v>232.8</v>
      </c>
      <c r="W1167" s="246">
        <v>1</v>
      </c>
      <c r="X1167" s="246">
        <v>232.8</v>
      </c>
      <c r="Y1167" s="247">
        <f t="shared" si="187"/>
        <v>0</v>
      </c>
      <c r="Z1167" s="247">
        <f t="shared" si="188"/>
        <v>0</v>
      </c>
      <c r="AA1167" s="227" t="str">
        <f>IFERROR(VLOOKUP(B1167,[5]Поставка!$B$3:$AA$2063,26,0),"-")</f>
        <v>-</v>
      </c>
      <c r="AB1167" s="229" t="str">
        <f>IFERROR(VLOOKUP(C1167,'[6]Приложение №1'!$C$7:$F$124,4,0),"-")</f>
        <v>-</v>
      </c>
    </row>
    <row r="1168" spans="1:28" s="208" customFormat="1" x14ac:dyDescent="0.25">
      <c r="A1168" s="204" t="s">
        <v>475</v>
      </c>
      <c r="B1168" s="205" t="s">
        <v>2939</v>
      </c>
      <c r="C1168" s="205" t="s">
        <v>2940</v>
      </c>
      <c r="D1168" s="204">
        <v>1</v>
      </c>
      <c r="E1168" s="206">
        <v>242.5</v>
      </c>
      <c r="F1168" s="206">
        <v>242.5</v>
      </c>
      <c r="G1168" s="173">
        <f>IFERROR(VLOOKUP(B1168,'[1]ВОМ КГ-3 СОЭКС'!$C$3:$K$2063,9,0),"-")</f>
        <v>0</v>
      </c>
      <c r="H1168" s="174">
        <f>IFERROR(VLOOKUP(B1168,'[1]ВОМ КГ-3 СОЭКС'!$C$3:$L$2063,10,0),"-")</f>
        <v>0</v>
      </c>
      <c r="I1168" s="175" t="str">
        <f>IFERROR(VLOOKUP(B1168,[2]Отгрузки!$B$313:$C$510,2,0),"-")</f>
        <v>-</v>
      </c>
      <c r="J1168" s="176" t="str">
        <f t="shared" si="189"/>
        <v>-</v>
      </c>
      <c r="K1168" s="179" t="str">
        <f>IFERROR(VLOOKUP(B1168,'[3]08.10.25'!$B$305:$C$502,2,0),"-")</f>
        <v>-</v>
      </c>
      <c r="L1168" s="180" t="str">
        <f t="shared" si="180"/>
        <v>-</v>
      </c>
      <c r="M1168" s="181" t="str">
        <f t="shared" si="181"/>
        <v>-</v>
      </c>
      <c r="N1168" s="214" t="str">
        <f t="shared" si="182"/>
        <v>-</v>
      </c>
      <c r="O1168" s="220">
        <f t="shared" si="183"/>
        <v>0</v>
      </c>
      <c r="P1168" s="221">
        <f t="shared" si="184"/>
        <v>0</v>
      </c>
      <c r="Q1168" s="217" t="str">
        <f>IFERROR(VLOOKUP(B1168,'[4]Выполнение 1'!$B$7:$D$236,3,0),"-")</f>
        <v>-</v>
      </c>
      <c r="R1168" s="178" t="str">
        <f t="shared" si="185"/>
        <v>-</v>
      </c>
      <c r="S1168" s="177"/>
      <c r="T1168" s="184">
        <f t="shared" si="186"/>
        <v>0</v>
      </c>
      <c r="U1168" s="224">
        <v>1</v>
      </c>
      <c r="V1168" s="241">
        <v>242.5</v>
      </c>
      <c r="W1168" s="246">
        <v>1</v>
      </c>
      <c r="X1168" s="246">
        <v>242.5</v>
      </c>
      <c r="Y1168" s="247">
        <f t="shared" si="187"/>
        <v>0</v>
      </c>
      <c r="Z1168" s="247">
        <f t="shared" si="188"/>
        <v>0</v>
      </c>
      <c r="AA1168" s="227" t="str">
        <f>IFERROR(VLOOKUP(B1168,[5]Поставка!$B$3:$AA$2063,26,0),"-")</f>
        <v>-</v>
      </c>
      <c r="AB1168" s="229" t="str">
        <f>IFERROR(VLOOKUP(C1168,'[6]Приложение №1'!$C$7:$F$124,4,0),"-")</f>
        <v>-</v>
      </c>
    </row>
    <row r="1169" spans="1:28" s="208" customFormat="1" x14ac:dyDescent="0.25">
      <c r="A1169" s="204" t="s">
        <v>478</v>
      </c>
      <c r="B1169" s="205" t="s">
        <v>2941</v>
      </c>
      <c r="C1169" s="205" t="s">
        <v>2942</v>
      </c>
      <c r="D1169" s="204">
        <v>1</v>
      </c>
      <c r="E1169" s="206">
        <v>231.3</v>
      </c>
      <c r="F1169" s="206">
        <v>231.3</v>
      </c>
      <c r="G1169" s="173">
        <f>IFERROR(VLOOKUP(B1169,'[1]ВОМ КГ-3 СОЭКС'!$C$3:$K$2063,9,0),"-")</f>
        <v>0</v>
      </c>
      <c r="H1169" s="174">
        <f>IFERROR(VLOOKUP(B1169,'[1]ВОМ КГ-3 СОЭКС'!$C$3:$L$2063,10,0),"-")</f>
        <v>0</v>
      </c>
      <c r="I1169" s="175" t="str">
        <f>IFERROR(VLOOKUP(B1169,[2]Отгрузки!$B$313:$C$510,2,0),"-")</f>
        <v>-</v>
      </c>
      <c r="J1169" s="176" t="str">
        <f t="shared" si="189"/>
        <v>-</v>
      </c>
      <c r="K1169" s="179" t="str">
        <f>IFERROR(VLOOKUP(B1169,'[3]08.10.25'!$B$305:$C$502,2,0),"-")</f>
        <v>-</v>
      </c>
      <c r="L1169" s="180" t="str">
        <f t="shared" si="180"/>
        <v>-</v>
      </c>
      <c r="M1169" s="181" t="str">
        <f t="shared" si="181"/>
        <v>-</v>
      </c>
      <c r="N1169" s="214" t="str">
        <f t="shared" si="182"/>
        <v>-</v>
      </c>
      <c r="O1169" s="220">
        <f t="shared" si="183"/>
        <v>0</v>
      </c>
      <c r="P1169" s="221">
        <f t="shared" si="184"/>
        <v>0</v>
      </c>
      <c r="Q1169" s="217" t="str">
        <f>IFERROR(VLOOKUP(B1169,'[4]Выполнение 1'!$B$7:$D$236,3,0),"-")</f>
        <v>-</v>
      </c>
      <c r="R1169" s="178" t="str">
        <f t="shared" si="185"/>
        <v>-</v>
      </c>
      <c r="S1169" s="177"/>
      <c r="T1169" s="184">
        <f t="shared" si="186"/>
        <v>0</v>
      </c>
      <c r="U1169" s="224">
        <v>1</v>
      </c>
      <c r="V1169" s="241">
        <v>231.3</v>
      </c>
      <c r="W1169" s="246">
        <v>1</v>
      </c>
      <c r="X1169" s="246">
        <v>231.3</v>
      </c>
      <c r="Y1169" s="247">
        <f t="shared" si="187"/>
        <v>0</v>
      </c>
      <c r="Z1169" s="247">
        <f t="shared" si="188"/>
        <v>0</v>
      </c>
      <c r="AA1169" s="227" t="str">
        <f>IFERROR(VLOOKUP(B1169,[5]Поставка!$B$3:$AA$2063,26,0),"-")</f>
        <v>-</v>
      </c>
      <c r="AB1169" s="229" t="str">
        <f>IFERROR(VLOOKUP(C1169,'[6]Приложение №1'!$C$7:$F$124,4,0),"-")</f>
        <v>-</v>
      </c>
    </row>
    <row r="1170" spans="1:28" s="208" customFormat="1" x14ac:dyDescent="0.25">
      <c r="A1170" s="204" t="s">
        <v>481</v>
      </c>
      <c r="B1170" s="205" t="s">
        <v>2943</v>
      </c>
      <c r="C1170" s="205" t="s">
        <v>2944</v>
      </c>
      <c r="D1170" s="204">
        <v>1</v>
      </c>
      <c r="E1170" s="206">
        <v>231.8</v>
      </c>
      <c r="F1170" s="206">
        <v>231.8</v>
      </c>
      <c r="G1170" s="173">
        <f>IFERROR(VLOOKUP(B1170,'[1]ВОМ КГ-3 СОЭКС'!$C$3:$K$2063,9,0),"-")</f>
        <v>0</v>
      </c>
      <c r="H1170" s="174">
        <f>IFERROR(VLOOKUP(B1170,'[1]ВОМ КГ-3 СОЭКС'!$C$3:$L$2063,10,0),"-")</f>
        <v>0</v>
      </c>
      <c r="I1170" s="175" t="str">
        <f>IFERROR(VLOOKUP(B1170,[2]Отгрузки!$B$313:$C$510,2,0),"-")</f>
        <v>-</v>
      </c>
      <c r="J1170" s="176" t="str">
        <f t="shared" si="189"/>
        <v>-</v>
      </c>
      <c r="K1170" s="179" t="str">
        <f>IFERROR(VLOOKUP(B1170,'[3]08.10.25'!$B$305:$C$502,2,0),"-")</f>
        <v>-</v>
      </c>
      <c r="L1170" s="180" t="str">
        <f t="shared" si="180"/>
        <v>-</v>
      </c>
      <c r="M1170" s="181" t="str">
        <f t="shared" si="181"/>
        <v>-</v>
      </c>
      <c r="N1170" s="214" t="str">
        <f t="shared" si="182"/>
        <v>-</v>
      </c>
      <c r="O1170" s="220">
        <f t="shared" si="183"/>
        <v>0</v>
      </c>
      <c r="P1170" s="221">
        <f t="shared" si="184"/>
        <v>0</v>
      </c>
      <c r="Q1170" s="217" t="str">
        <f>IFERROR(VLOOKUP(B1170,'[4]Выполнение 1'!$B$7:$D$236,3,0),"-")</f>
        <v>-</v>
      </c>
      <c r="R1170" s="178" t="str">
        <f t="shared" si="185"/>
        <v>-</v>
      </c>
      <c r="S1170" s="177"/>
      <c r="T1170" s="184">
        <f t="shared" si="186"/>
        <v>0</v>
      </c>
      <c r="U1170" s="224">
        <v>1</v>
      </c>
      <c r="V1170" s="241">
        <v>231.8</v>
      </c>
      <c r="W1170" s="246">
        <v>1</v>
      </c>
      <c r="X1170" s="246">
        <v>231.8</v>
      </c>
      <c r="Y1170" s="247">
        <f t="shared" si="187"/>
        <v>0</v>
      </c>
      <c r="Z1170" s="247">
        <f t="shared" si="188"/>
        <v>0</v>
      </c>
      <c r="AA1170" s="227" t="str">
        <f>IFERROR(VLOOKUP(B1170,[5]Поставка!$B$3:$AA$2063,26,0),"-")</f>
        <v>-</v>
      </c>
      <c r="AB1170" s="229" t="str">
        <f>IFERROR(VLOOKUP(C1170,'[6]Приложение №1'!$C$7:$F$124,4,0),"-")</f>
        <v>-</v>
      </c>
    </row>
    <row r="1171" spans="1:28" s="208" customFormat="1" x14ac:dyDescent="0.25">
      <c r="A1171" s="204" t="s">
        <v>484</v>
      </c>
      <c r="B1171" s="205" t="s">
        <v>2945</v>
      </c>
      <c r="C1171" s="205" t="s">
        <v>2946</v>
      </c>
      <c r="D1171" s="204">
        <v>1</v>
      </c>
      <c r="E1171" s="206">
        <v>314.7</v>
      </c>
      <c r="F1171" s="206">
        <v>314.7</v>
      </c>
      <c r="G1171" s="173">
        <f>IFERROR(VLOOKUP(B1171,'[1]ВОМ КГ-3 СОЭКС'!$C$3:$K$2063,9,0),"-")</f>
        <v>0</v>
      </c>
      <c r="H1171" s="174">
        <f>IFERROR(VLOOKUP(B1171,'[1]ВОМ КГ-3 СОЭКС'!$C$3:$L$2063,10,0),"-")</f>
        <v>0</v>
      </c>
      <c r="I1171" s="175" t="str">
        <f>IFERROR(VLOOKUP(B1171,[2]Отгрузки!$B$313:$C$510,2,0),"-")</f>
        <v>-</v>
      </c>
      <c r="J1171" s="176" t="str">
        <f t="shared" si="189"/>
        <v>-</v>
      </c>
      <c r="K1171" s="179" t="str">
        <f>IFERROR(VLOOKUP(B1171,'[3]08.10.25'!$B$305:$C$502,2,0),"-")</f>
        <v>-</v>
      </c>
      <c r="L1171" s="180" t="str">
        <f t="shared" si="180"/>
        <v>-</v>
      </c>
      <c r="M1171" s="181" t="str">
        <f t="shared" si="181"/>
        <v>-</v>
      </c>
      <c r="N1171" s="214" t="str">
        <f t="shared" si="182"/>
        <v>-</v>
      </c>
      <c r="O1171" s="220">
        <f t="shared" si="183"/>
        <v>0</v>
      </c>
      <c r="P1171" s="221">
        <f t="shared" si="184"/>
        <v>0</v>
      </c>
      <c r="Q1171" s="217" t="str">
        <f>IFERROR(VLOOKUP(B1171,'[4]Выполнение 1'!$B$7:$D$236,3,0),"-")</f>
        <v>-</v>
      </c>
      <c r="R1171" s="178" t="str">
        <f t="shared" si="185"/>
        <v>-</v>
      </c>
      <c r="S1171" s="177"/>
      <c r="T1171" s="184">
        <f t="shared" si="186"/>
        <v>0</v>
      </c>
      <c r="U1171" s="224">
        <v>1</v>
      </c>
      <c r="V1171" s="241">
        <v>314.7</v>
      </c>
      <c r="W1171" s="246">
        <v>1</v>
      </c>
      <c r="X1171" s="246">
        <v>314.7</v>
      </c>
      <c r="Y1171" s="247">
        <f t="shared" si="187"/>
        <v>0</v>
      </c>
      <c r="Z1171" s="247">
        <f t="shared" si="188"/>
        <v>0</v>
      </c>
      <c r="AA1171" s="227" t="str">
        <f>IFERROR(VLOOKUP(B1171,[5]Поставка!$B$3:$AA$2063,26,0),"-")</f>
        <v>-</v>
      </c>
      <c r="AB1171" s="229" t="str">
        <f>IFERROR(VLOOKUP(C1171,'[6]Приложение №1'!$C$7:$F$124,4,0),"-")</f>
        <v>-</v>
      </c>
    </row>
    <row r="1172" spans="1:28" s="208" customFormat="1" x14ac:dyDescent="0.25">
      <c r="A1172" s="204" t="s">
        <v>487</v>
      </c>
      <c r="B1172" s="205" t="s">
        <v>2947</v>
      </c>
      <c r="C1172" s="205" t="s">
        <v>2948</v>
      </c>
      <c r="D1172" s="204">
        <v>1</v>
      </c>
      <c r="E1172" s="206">
        <v>21.3</v>
      </c>
      <c r="F1172" s="206">
        <v>21.3</v>
      </c>
      <c r="G1172" s="173">
        <f>IFERROR(VLOOKUP(B1172,'[1]ВОМ КГ-3 СОЭКС'!$C$3:$K$2063,9,0),"-")</f>
        <v>0</v>
      </c>
      <c r="H1172" s="174">
        <f>IFERROR(VLOOKUP(B1172,'[1]ВОМ КГ-3 СОЭКС'!$C$3:$L$2063,10,0),"-")</f>
        <v>0</v>
      </c>
      <c r="I1172" s="175" t="str">
        <f>IFERROR(VLOOKUP(B1172,[2]Отгрузки!$B$313:$C$510,2,0),"-")</f>
        <v>-</v>
      </c>
      <c r="J1172" s="176" t="str">
        <f t="shared" si="189"/>
        <v>-</v>
      </c>
      <c r="K1172" s="179" t="str">
        <f>IFERROR(VLOOKUP(B1172,'[3]08.10.25'!$B$305:$C$502,2,0),"-")</f>
        <v>-</v>
      </c>
      <c r="L1172" s="180" t="str">
        <f t="shared" si="180"/>
        <v>-</v>
      </c>
      <c r="M1172" s="181" t="str">
        <f t="shared" si="181"/>
        <v>-</v>
      </c>
      <c r="N1172" s="214" t="str">
        <f t="shared" si="182"/>
        <v>-</v>
      </c>
      <c r="O1172" s="220">
        <f t="shared" si="183"/>
        <v>0</v>
      </c>
      <c r="P1172" s="221">
        <f t="shared" si="184"/>
        <v>0</v>
      </c>
      <c r="Q1172" s="217" t="str">
        <f>IFERROR(VLOOKUP(B1172,'[4]Выполнение 1'!$B$7:$D$236,3,0),"-")</f>
        <v>-</v>
      </c>
      <c r="R1172" s="178" t="str">
        <f t="shared" si="185"/>
        <v>-</v>
      </c>
      <c r="S1172" s="177"/>
      <c r="T1172" s="184">
        <f t="shared" si="186"/>
        <v>0</v>
      </c>
      <c r="U1172" s="224">
        <v>1</v>
      </c>
      <c r="V1172" s="241">
        <v>21.3</v>
      </c>
      <c r="W1172" s="246">
        <v>1</v>
      </c>
      <c r="X1172" s="246">
        <v>21.3</v>
      </c>
      <c r="Y1172" s="247">
        <f t="shared" si="187"/>
        <v>0</v>
      </c>
      <c r="Z1172" s="247">
        <f t="shared" si="188"/>
        <v>0</v>
      </c>
      <c r="AA1172" s="227" t="str">
        <f>IFERROR(VLOOKUP(B1172,[5]Поставка!$B$3:$AA$2063,26,0),"-")</f>
        <v>-</v>
      </c>
      <c r="AB1172" s="229" t="str">
        <f>IFERROR(VLOOKUP(C1172,'[6]Приложение №1'!$C$7:$F$124,4,0),"-")</f>
        <v>-</v>
      </c>
    </row>
    <row r="1173" spans="1:28" s="208" customFormat="1" x14ac:dyDescent="0.25">
      <c r="A1173" s="204" t="s">
        <v>490</v>
      </c>
      <c r="B1173" s="205" t="s">
        <v>2949</v>
      </c>
      <c r="C1173" s="205" t="s">
        <v>2950</v>
      </c>
      <c r="D1173" s="204">
        <v>1</v>
      </c>
      <c r="E1173" s="206">
        <v>71.400000000000006</v>
      </c>
      <c r="F1173" s="206">
        <v>71.400000000000006</v>
      </c>
      <c r="G1173" s="173">
        <f>IFERROR(VLOOKUP(B1173,'[1]ВОМ КГ-3 СОЭКС'!$C$3:$K$2063,9,0),"-")</f>
        <v>0</v>
      </c>
      <c r="H1173" s="174">
        <f>IFERROR(VLOOKUP(B1173,'[1]ВОМ КГ-3 СОЭКС'!$C$3:$L$2063,10,0),"-")</f>
        <v>0</v>
      </c>
      <c r="I1173" s="175" t="str">
        <f>IFERROR(VLOOKUP(B1173,[2]Отгрузки!$B$313:$C$510,2,0),"-")</f>
        <v>-</v>
      </c>
      <c r="J1173" s="176" t="str">
        <f t="shared" si="189"/>
        <v>-</v>
      </c>
      <c r="K1173" s="179" t="str">
        <f>IFERROR(VLOOKUP(B1173,'[3]08.10.25'!$B$305:$C$502,2,0),"-")</f>
        <v>-</v>
      </c>
      <c r="L1173" s="180" t="str">
        <f t="shared" si="180"/>
        <v>-</v>
      </c>
      <c r="M1173" s="181" t="str">
        <f t="shared" si="181"/>
        <v>-</v>
      </c>
      <c r="N1173" s="214" t="str">
        <f t="shared" si="182"/>
        <v>-</v>
      </c>
      <c r="O1173" s="220">
        <f t="shared" si="183"/>
        <v>0</v>
      </c>
      <c r="P1173" s="221">
        <f t="shared" si="184"/>
        <v>0</v>
      </c>
      <c r="Q1173" s="217" t="str">
        <f>IFERROR(VLOOKUP(B1173,'[4]Выполнение 1'!$B$7:$D$236,3,0),"-")</f>
        <v>-</v>
      </c>
      <c r="R1173" s="178" t="str">
        <f t="shared" si="185"/>
        <v>-</v>
      </c>
      <c r="S1173" s="177"/>
      <c r="T1173" s="184">
        <f t="shared" si="186"/>
        <v>0</v>
      </c>
      <c r="U1173" s="224">
        <v>1</v>
      </c>
      <c r="V1173" s="241">
        <v>71.400000000000006</v>
      </c>
      <c r="W1173" s="246">
        <v>1</v>
      </c>
      <c r="X1173" s="246">
        <v>71.400000000000006</v>
      </c>
      <c r="Y1173" s="247">
        <f t="shared" si="187"/>
        <v>0</v>
      </c>
      <c r="Z1173" s="247">
        <f t="shared" si="188"/>
        <v>0</v>
      </c>
      <c r="AA1173" s="227" t="str">
        <f>IFERROR(VLOOKUP(B1173,[5]Поставка!$B$3:$AA$2063,26,0),"-")</f>
        <v>-</v>
      </c>
      <c r="AB1173" s="229" t="str">
        <f>IFERROR(VLOOKUP(C1173,'[6]Приложение №1'!$C$7:$F$124,4,0),"-")</f>
        <v>-</v>
      </c>
    </row>
    <row r="1174" spans="1:28" s="208" customFormat="1" x14ac:dyDescent="0.25">
      <c r="A1174" s="204" t="s">
        <v>493</v>
      </c>
      <c r="B1174" s="205" t="s">
        <v>2951</v>
      </c>
      <c r="C1174" s="205" t="s">
        <v>2952</v>
      </c>
      <c r="D1174" s="204">
        <v>4</v>
      </c>
      <c r="E1174" s="206">
        <v>66.900000000000006</v>
      </c>
      <c r="F1174" s="206">
        <v>267.60000000000002</v>
      </c>
      <c r="G1174" s="173">
        <f>IFERROR(VLOOKUP(B1174,'[1]ВОМ КГ-3 СОЭКС'!$C$3:$K$2063,9,0),"-")</f>
        <v>0</v>
      </c>
      <c r="H1174" s="174">
        <f>IFERROR(VLOOKUP(B1174,'[1]ВОМ КГ-3 СОЭКС'!$C$3:$L$2063,10,0),"-")</f>
        <v>0</v>
      </c>
      <c r="I1174" s="175" t="str">
        <f>IFERROR(VLOOKUP(B1174,[2]Отгрузки!$B$313:$C$510,2,0),"-")</f>
        <v>-</v>
      </c>
      <c r="J1174" s="176" t="str">
        <f t="shared" si="189"/>
        <v>-</v>
      </c>
      <c r="K1174" s="179" t="str">
        <f>IFERROR(VLOOKUP(B1174,'[3]08.10.25'!$B$305:$C$502,2,0),"-")</f>
        <v>-</v>
      </c>
      <c r="L1174" s="180" t="str">
        <f t="shared" si="180"/>
        <v>-</v>
      </c>
      <c r="M1174" s="181" t="str">
        <f t="shared" si="181"/>
        <v>-</v>
      </c>
      <c r="N1174" s="214" t="str">
        <f t="shared" si="182"/>
        <v>-</v>
      </c>
      <c r="O1174" s="220">
        <f t="shared" si="183"/>
        <v>0</v>
      </c>
      <c r="P1174" s="221">
        <f t="shared" si="184"/>
        <v>0</v>
      </c>
      <c r="Q1174" s="217" t="str">
        <f>IFERROR(VLOOKUP(B1174,'[4]Выполнение 1'!$B$7:$D$236,3,0),"-")</f>
        <v>-</v>
      </c>
      <c r="R1174" s="178" t="str">
        <f t="shared" si="185"/>
        <v>-</v>
      </c>
      <c r="S1174" s="177"/>
      <c r="T1174" s="184">
        <f t="shared" si="186"/>
        <v>0</v>
      </c>
      <c r="U1174" s="224">
        <v>4</v>
      </c>
      <c r="V1174" s="241">
        <v>267.60000000000002</v>
      </c>
      <c r="W1174" s="246">
        <v>4</v>
      </c>
      <c r="X1174" s="246">
        <v>267.60000000000002</v>
      </c>
      <c r="Y1174" s="247">
        <f t="shared" si="187"/>
        <v>0</v>
      </c>
      <c r="Z1174" s="247">
        <f t="shared" si="188"/>
        <v>0</v>
      </c>
      <c r="AA1174" s="227" t="str">
        <f>IFERROR(VLOOKUP(B1174,[5]Поставка!$B$3:$AA$2063,26,0),"-")</f>
        <v>-</v>
      </c>
      <c r="AB1174" s="229" t="str">
        <f>IFERROR(VLOOKUP(C1174,'[6]Приложение №1'!$C$7:$F$124,4,0),"-")</f>
        <v>-</v>
      </c>
    </row>
    <row r="1175" spans="1:28" s="208" customFormat="1" x14ac:dyDescent="0.25">
      <c r="A1175" s="204" t="s">
        <v>496</v>
      </c>
      <c r="B1175" s="205" t="s">
        <v>2953</v>
      </c>
      <c r="C1175" s="205" t="s">
        <v>2954</v>
      </c>
      <c r="D1175" s="204">
        <v>4</v>
      </c>
      <c r="E1175" s="206">
        <v>17.5</v>
      </c>
      <c r="F1175" s="206">
        <v>70</v>
      </c>
      <c r="G1175" s="173">
        <f>IFERROR(VLOOKUP(B1175,'[1]ВОМ КГ-3 СОЭКС'!$C$3:$K$2063,9,0),"-")</f>
        <v>0</v>
      </c>
      <c r="H1175" s="174">
        <f>IFERROR(VLOOKUP(B1175,'[1]ВОМ КГ-3 СОЭКС'!$C$3:$L$2063,10,0),"-")</f>
        <v>0</v>
      </c>
      <c r="I1175" s="175" t="str">
        <f>IFERROR(VLOOKUP(B1175,[2]Отгрузки!$B$313:$C$510,2,0),"-")</f>
        <v>-</v>
      </c>
      <c r="J1175" s="176" t="str">
        <f t="shared" si="189"/>
        <v>-</v>
      </c>
      <c r="K1175" s="179" t="str">
        <f>IFERROR(VLOOKUP(B1175,'[3]08.10.25'!$B$305:$C$502,2,0),"-")</f>
        <v>-</v>
      </c>
      <c r="L1175" s="180" t="str">
        <f t="shared" si="180"/>
        <v>-</v>
      </c>
      <c r="M1175" s="181" t="str">
        <f t="shared" si="181"/>
        <v>-</v>
      </c>
      <c r="N1175" s="214" t="str">
        <f t="shared" si="182"/>
        <v>-</v>
      </c>
      <c r="O1175" s="220">
        <f t="shared" si="183"/>
        <v>0</v>
      </c>
      <c r="P1175" s="221">
        <f t="shared" si="184"/>
        <v>0</v>
      </c>
      <c r="Q1175" s="217" t="str">
        <f>IFERROR(VLOOKUP(B1175,'[4]Выполнение 1'!$B$7:$D$236,3,0),"-")</f>
        <v>-</v>
      </c>
      <c r="R1175" s="178" t="str">
        <f t="shared" si="185"/>
        <v>-</v>
      </c>
      <c r="S1175" s="177"/>
      <c r="T1175" s="184">
        <f t="shared" si="186"/>
        <v>0</v>
      </c>
      <c r="U1175" s="224">
        <v>4</v>
      </c>
      <c r="V1175" s="241">
        <v>70</v>
      </c>
      <c r="W1175" s="246">
        <v>4</v>
      </c>
      <c r="X1175" s="246">
        <v>70</v>
      </c>
      <c r="Y1175" s="247">
        <f t="shared" si="187"/>
        <v>0</v>
      </c>
      <c r="Z1175" s="247">
        <f t="shared" si="188"/>
        <v>0</v>
      </c>
      <c r="AA1175" s="227" t="str">
        <f>IFERROR(VLOOKUP(B1175,[5]Поставка!$B$3:$AA$2063,26,0),"-")</f>
        <v>-</v>
      </c>
      <c r="AB1175" s="229" t="str">
        <f>IFERROR(VLOOKUP(C1175,'[6]Приложение №1'!$C$7:$F$124,4,0),"-")</f>
        <v>-</v>
      </c>
    </row>
    <row r="1176" spans="1:28" s="208" customFormat="1" x14ac:dyDescent="0.25">
      <c r="A1176" s="204" t="s">
        <v>499</v>
      </c>
      <c r="B1176" s="205" t="s">
        <v>2955</v>
      </c>
      <c r="C1176" s="205" t="s">
        <v>2956</v>
      </c>
      <c r="D1176" s="204">
        <v>2</v>
      </c>
      <c r="E1176" s="206">
        <v>347.1</v>
      </c>
      <c r="F1176" s="206">
        <v>694.2</v>
      </c>
      <c r="G1176" s="173">
        <f>IFERROR(VLOOKUP(B1176,'[1]ВОМ КГ-3 СОЭКС'!$C$3:$K$2063,9,0),"-")</f>
        <v>0</v>
      </c>
      <c r="H1176" s="174">
        <f>IFERROR(VLOOKUP(B1176,'[1]ВОМ КГ-3 СОЭКС'!$C$3:$L$2063,10,0),"-")</f>
        <v>0</v>
      </c>
      <c r="I1176" s="175" t="str">
        <f>IFERROR(VLOOKUP(B1176,[2]Отгрузки!$B$313:$C$510,2,0),"-")</f>
        <v>-</v>
      </c>
      <c r="J1176" s="176" t="str">
        <f t="shared" si="189"/>
        <v>-</v>
      </c>
      <c r="K1176" s="179" t="str">
        <f>IFERROR(VLOOKUP(B1176,'[3]08.10.25'!$B$305:$C$502,2,0),"-")</f>
        <v>-</v>
      </c>
      <c r="L1176" s="180" t="str">
        <f t="shared" si="180"/>
        <v>-</v>
      </c>
      <c r="M1176" s="181" t="str">
        <f t="shared" si="181"/>
        <v>-</v>
      </c>
      <c r="N1176" s="214" t="str">
        <f t="shared" si="182"/>
        <v>-</v>
      </c>
      <c r="O1176" s="220">
        <f t="shared" si="183"/>
        <v>0</v>
      </c>
      <c r="P1176" s="221">
        <f t="shared" si="184"/>
        <v>0</v>
      </c>
      <c r="Q1176" s="217" t="str">
        <f>IFERROR(VLOOKUP(B1176,'[4]Выполнение 1'!$B$7:$D$236,3,0),"-")</f>
        <v>-</v>
      </c>
      <c r="R1176" s="178" t="str">
        <f t="shared" si="185"/>
        <v>-</v>
      </c>
      <c r="S1176" s="177"/>
      <c r="T1176" s="184">
        <f t="shared" si="186"/>
        <v>0</v>
      </c>
      <c r="U1176" s="224">
        <v>2</v>
      </c>
      <c r="V1176" s="241">
        <v>694.2</v>
      </c>
      <c r="W1176" s="246">
        <v>2</v>
      </c>
      <c r="X1176" s="246">
        <v>694.2</v>
      </c>
      <c r="Y1176" s="247">
        <f t="shared" si="187"/>
        <v>0</v>
      </c>
      <c r="Z1176" s="247">
        <f t="shared" si="188"/>
        <v>0</v>
      </c>
      <c r="AA1176" s="227" t="str">
        <f>IFERROR(VLOOKUP(B1176,[5]Поставка!$B$3:$AA$2063,26,0),"-")</f>
        <v>-</v>
      </c>
      <c r="AB1176" s="229" t="str">
        <f>IFERROR(VLOOKUP(C1176,'[6]Приложение №1'!$C$7:$F$124,4,0),"-")</f>
        <v>-</v>
      </c>
    </row>
    <row r="1177" spans="1:28" s="208" customFormat="1" x14ac:dyDescent="0.25">
      <c r="A1177" s="204" t="s">
        <v>502</v>
      </c>
      <c r="B1177" s="205" t="s">
        <v>2957</v>
      </c>
      <c r="C1177" s="205" t="s">
        <v>2958</v>
      </c>
      <c r="D1177" s="204">
        <v>1</v>
      </c>
      <c r="E1177" s="206">
        <v>383.4</v>
      </c>
      <c r="F1177" s="206">
        <v>383.4</v>
      </c>
      <c r="G1177" s="173">
        <f>IFERROR(VLOOKUP(B1177,'[1]ВОМ КГ-3 СОЭКС'!$C$3:$K$2063,9,0),"-")</f>
        <v>0</v>
      </c>
      <c r="H1177" s="174">
        <f>IFERROR(VLOOKUP(B1177,'[1]ВОМ КГ-3 СОЭКС'!$C$3:$L$2063,10,0),"-")</f>
        <v>0</v>
      </c>
      <c r="I1177" s="175" t="str">
        <f>IFERROR(VLOOKUP(B1177,[2]Отгрузки!$B$313:$C$510,2,0),"-")</f>
        <v>-</v>
      </c>
      <c r="J1177" s="176" t="str">
        <f t="shared" si="189"/>
        <v>-</v>
      </c>
      <c r="K1177" s="179" t="str">
        <f>IFERROR(VLOOKUP(B1177,'[3]08.10.25'!$B$305:$C$502,2,0),"-")</f>
        <v>-</v>
      </c>
      <c r="L1177" s="180" t="str">
        <f t="shared" si="180"/>
        <v>-</v>
      </c>
      <c r="M1177" s="181" t="str">
        <f t="shared" si="181"/>
        <v>-</v>
      </c>
      <c r="N1177" s="214" t="str">
        <f t="shared" si="182"/>
        <v>-</v>
      </c>
      <c r="O1177" s="220">
        <f t="shared" si="183"/>
        <v>0</v>
      </c>
      <c r="P1177" s="221">
        <f t="shared" si="184"/>
        <v>0</v>
      </c>
      <c r="Q1177" s="217" t="str">
        <f>IFERROR(VLOOKUP(B1177,'[4]Выполнение 1'!$B$7:$D$236,3,0),"-")</f>
        <v>-</v>
      </c>
      <c r="R1177" s="178" t="str">
        <f t="shared" si="185"/>
        <v>-</v>
      </c>
      <c r="S1177" s="177"/>
      <c r="T1177" s="184">
        <f t="shared" si="186"/>
        <v>0</v>
      </c>
      <c r="U1177" s="224">
        <v>1</v>
      </c>
      <c r="V1177" s="241">
        <v>383.4</v>
      </c>
      <c r="W1177" s="246">
        <v>1</v>
      </c>
      <c r="X1177" s="246">
        <v>383.4</v>
      </c>
      <c r="Y1177" s="247">
        <f t="shared" si="187"/>
        <v>0</v>
      </c>
      <c r="Z1177" s="247">
        <f t="shared" si="188"/>
        <v>0</v>
      </c>
      <c r="AA1177" s="227" t="str">
        <f>IFERROR(VLOOKUP(B1177,[5]Поставка!$B$3:$AA$2063,26,0),"-")</f>
        <v>-</v>
      </c>
      <c r="AB1177" s="229" t="str">
        <f>IFERROR(VLOOKUP(C1177,'[6]Приложение №1'!$C$7:$F$124,4,0),"-")</f>
        <v>-</v>
      </c>
    </row>
    <row r="1178" spans="1:28" s="208" customFormat="1" x14ac:dyDescent="0.25">
      <c r="A1178" s="204" t="s">
        <v>505</v>
      </c>
      <c r="B1178" s="205" t="s">
        <v>2959</v>
      </c>
      <c r="C1178" s="205" t="s">
        <v>2960</v>
      </c>
      <c r="D1178" s="204">
        <v>1</v>
      </c>
      <c r="E1178" s="206">
        <v>176</v>
      </c>
      <c r="F1178" s="206">
        <v>176</v>
      </c>
      <c r="G1178" s="173">
        <f>IFERROR(VLOOKUP(B1178,'[1]ВОМ КГ-3 СОЭКС'!$C$3:$K$2063,9,0),"-")</f>
        <v>0</v>
      </c>
      <c r="H1178" s="174">
        <f>IFERROR(VLOOKUP(B1178,'[1]ВОМ КГ-3 СОЭКС'!$C$3:$L$2063,10,0),"-")</f>
        <v>0</v>
      </c>
      <c r="I1178" s="175" t="str">
        <f>IFERROR(VLOOKUP(B1178,[2]Отгрузки!$B$313:$C$510,2,0),"-")</f>
        <v>-</v>
      </c>
      <c r="J1178" s="176" t="str">
        <f t="shared" si="189"/>
        <v>-</v>
      </c>
      <c r="K1178" s="179" t="str">
        <f>IFERROR(VLOOKUP(B1178,'[3]08.10.25'!$B$305:$C$502,2,0),"-")</f>
        <v>-</v>
      </c>
      <c r="L1178" s="180" t="str">
        <f t="shared" si="180"/>
        <v>-</v>
      </c>
      <c r="M1178" s="181" t="str">
        <f t="shared" si="181"/>
        <v>-</v>
      </c>
      <c r="N1178" s="214" t="str">
        <f t="shared" si="182"/>
        <v>-</v>
      </c>
      <c r="O1178" s="220">
        <f t="shared" si="183"/>
        <v>0</v>
      </c>
      <c r="P1178" s="221">
        <f t="shared" si="184"/>
        <v>0</v>
      </c>
      <c r="Q1178" s="217" t="str">
        <f>IFERROR(VLOOKUP(B1178,'[4]Выполнение 1'!$B$7:$D$236,3,0),"-")</f>
        <v>-</v>
      </c>
      <c r="R1178" s="178" t="str">
        <f t="shared" si="185"/>
        <v>-</v>
      </c>
      <c r="S1178" s="177"/>
      <c r="T1178" s="184">
        <f t="shared" si="186"/>
        <v>0</v>
      </c>
      <c r="U1178" s="224">
        <v>1</v>
      </c>
      <c r="V1178" s="241">
        <v>176</v>
      </c>
      <c r="W1178" s="246">
        <v>1</v>
      </c>
      <c r="X1178" s="246">
        <v>176</v>
      </c>
      <c r="Y1178" s="247">
        <f t="shared" si="187"/>
        <v>0</v>
      </c>
      <c r="Z1178" s="247">
        <f t="shared" si="188"/>
        <v>0</v>
      </c>
      <c r="AA1178" s="227" t="str">
        <f>IFERROR(VLOOKUP(B1178,[5]Поставка!$B$3:$AA$2063,26,0),"-")</f>
        <v>-</v>
      </c>
      <c r="AB1178" s="229" t="str">
        <f>IFERROR(VLOOKUP(C1178,'[6]Приложение №1'!$C$7:$F$124,4,0),"-")</f>
        <v>-</v>
      </c>
    </row>
    <row r="1179" spans="1:28" s="208" customFormat="1" x14ac:dyDescent="0.25">
      <c r="A1179" s="204" t="s">
        <v>508</v>
      </c>
      <c r="B1179" s="205" t="s">
        <v>2961</v>
      </c>
      <c r="C1179" s="205" t="s">
        <v>2962</v>
      </c>
      <c r="D1179" s="204">
        <v>2</v>
      </c>
      <c r="E1179" s="206">
        <v>278.8</v>
      </c>
      <c r="F1179" s="206">
        <v>557.6</v>
      </c>
      <c r="G1179" s="173">
        <f>IFERROR(VLOOKUP(B1179,'[1]ВОМ КГ-3 СОЭКС'!$C$3:$K$2063,9,0),"-")</f>
        <v>0</v>
      </c>
      <c r="H1179" s="174">
        <f>IFERROR(VLOOKUP(B1179,'[1]ВОМ КГ-3 СОЭКС'!$C$3:$L$2063,10,0),"-")</f>
        <v>0</v>
      </c>
      <c r="I1179" s="175" t="str">
        <f>IFERROR(VLOOKUP(B1179,[2]Отгрузки!$B$313:$C$510,2,0),"-")</f>
        <v>-</v>
      </c>
      <c r="J1179" s="176" t="str">
        <f t="shared" si="189"/>
        <v>-</v>
      </c>
      <c r="K1179" s="179" t="str">
        <f>IFERROR(VLOOKUP(B1179,'[3]08.10.25'!$B$305:$C$502,2,0),"-")</f>
        <v>-</v>
      </c>
      <c r="L1179" s="180" t="str">
        <f t="shared" si="180"/>
        <v>-</v>
      </c>
      <c r="M1179" s="181" t="str">
        <f t="shared" si="181"/>
        <v>-</v>
      </c>
      <c r="N1179" s="214" t="str">
        <f t="shared" si="182"/>
        <v>-</v>
      </c>
      <c r="O1179" s="220">
        <f t="shared" si="183"/>
        <v>0</v>
      </c>
      <c r="P1179" s="221">
        <f t="shared" si="184"/>
        <v>0</v>
      </c>
      <c r="Q1179" s="217" t="str">
        <f>IFERROR(VLOOKUP(B1179,'[4]Выполнение 1'!$B$7:$D$236,3,0),"-")</f>
        <v>-</v>
      </c>
      <c r="R1179" s="178" t="str">
        <f t="shared" si="185"/>
        <v>-</v>
      </c>
      <c r="S1179" s="177"/>
      <c r="T1179" s="184">
        <f t="shared" si="186"/>
        <v>0</v>
      </c>
      <c r="U1179" s="224">
        <v>2</v>
      </c>
      <c r="V1179" s="241">
        <v>557.6</v>
      </c>
      <c r="W1179" s="246">
        <v>2</v>
      </c>
      <c r="X1179" s="246">
        <v>557.6</v>
      </c>
      <c r="Y1179" s="247">
        <f t="shared" si="187"/>
        <v>0</v>
      </c>
      <c r="Z1179" s="247">
        <f t="shared" si="188"/>
        <v>0</v>
      </c>
      <c r="AA1179" s="227" t="str">
        <f>IFERROR(VLOOKUP(B1179,[5]Поставка!$B$3:$AA$2063,26,0),"-")</f>
        <v>-</v>
      </c>
      <c r="AB1179" s="229" t="str">
        <f>IFERROR(VLOOKUP(C1179,'[6]Приложение №1'!$C$7:$F$124,4,0),"-")</f>
        <v>-</v>
      </c>
    </row>
    <row r="1180" spans="1:28" s="208" customFormat="1" x14ac:dyDescent="0.25">
      <c r="A1180" s="204" t="s">
        <v>511</v>
      </c>
      <c r="B1180" s="205" t="s">
        <v>2963</v>
      </c>
      <c r="C1180" s="205" t="s">
        <v>2964</v>
      </c>
      <c r="D1180" s="204">
        <v>1</v>
      </c>
      <c r="E1180" s="206">
        <v>261.2</v>
      </c>
      <c r="F1180" s="206">
        <v>261.2</v>
      </c>
      <c r="G1180" s="173">
        <f>IFERROR(VLOOKUP(B1180,'[1]ВОМ КГ-3 СОЭКС'!$C$3:$K$2063,9,0),"-")</f>
        <v>0</v>
      </c>
      <c r="H1180" s="174">
        <f>IFERROR(VLOOKUP(B1180,'[1]ВОМ КГ-3 СОЭКС'!$C$3:$L$2063,10,0),"-")</f>
        <v>0</v>
      </c>
      <c r="I1180" s="175" t="str">
        <f>IFERROR(VLOOKUP(B1180,[2]Отгрузки!$B$313:$C$510,2,0),"-")</f>
        <v>-</v>
      </c>
      <c r="J1180" s="176" t="str">
        <f t="shared" si="189"/>
        <v>-</v>
      </c>
      <c r="K1180" s="179" t="str">
        <f>IFERROR(VLOOKUP(B1180,'[3]08.10.25'!$B$305:$C$502,2,0),"-")</f>
        <v>-</v>
      </c>
      <c r="L1180" s="180" t="str">
        <f t="shared" si="180"/>
        <v>-</v>
      </c>
      <c r="M1180" s="181" t="str">
        <f t="shared" si="181"/>
        <v>-</v>
      </c>
      <c r="N1180" s="214" t="str">
        <f t="shared" si="182"/>
        <v>-</v>
      </c>
      <c r="O1180" s="220">
        <f t="shared" si="183"/>
        <v>0</v>
      </c>
      <c r="P1180" s="221">
        <f t="shared" si="184"/>
        <v>0</v>
      </c>
      <c r="Q1180" s="217" t="str">
        <f>IFERROR(VLOOKUP(B1180,'[4]Выполнение 1'!$B$7:$D$236,3,0),"-")</f>
        <v>-</v>
      </c>
      <c r="R1180" s="178" t="str">
        <f t="shared" si="185"/>
        <v>-</v>
      </c>
      <c r="S1180" s="177"/>
      <c r="T1180" s="184">
        <f t="shared" si="186"/>
        <v>0</v>
      </c>
      <c r="U1180" s="224">
        <v>1</v>
      </c>
      <c r="V1180" s="241">
        <v>261.2</v>
      </c>
      <c r="W1180" s="246">
        <v>1</v>
      </c>
      <c r="X1180" s="246">
        <v>261.2</v>
      </c>
      <c r="Y1180" s="247">
        <f t="shared" si="187"/>
        <v>0</v>
      </c>
      <c r="Z1180" s="247">
        <f t="shared" si="188"/>
        <v>0</v>
      </c>
      <c r="AA1180" s="227" t="str">
        <f>IFERROR(VLOOKUP(B1180,[5]Поставка!$B$3:$AA$2063,26,0),"-")</f>
        <v>-</v>
      </c>
      <c r="AB1180" s="229" t="str">
        <f>IFERROR(VLOOKUP(C1180,'[6]Приложение №1'!$C$7:$F$124,4,0),"-")</f>
        <v>-</v>
      </c>
    </row>
    <row r="1181" spans="1:28" s="208" customFormat="1" x14ac:dyDescent="0.25">
      <c r="A1181" s="204" t="s">
        <v>514</v>
      </c>
      <c r="B1181" s="205" t="s">
        <v>2965</v>
      </c>
      <c r="C1181" s="205" t="s">
        <v>2966</v>
      </c>
      <c r="D1181" s="204">
        <v>1</v>
      </c>
      <c r="E1181" s="206">
        <v>259.60000000000002</v>
      </c>
      <c r="F1181" s="206">
        <v>259.60000000000002</v>
      </c>
      <c r="G1181" s="173">
        <f>IFERROR(VLOOKUP(B1181,'[1]ВОМ КГ-3 СОЭКС'!$C$3:$K$2063,9,0),"-")</f>
        <v>0</v>
      </c>
      <c r="H1181" s="174">
        <f>IFERROR(VLOOKUP(B1181,'[1]ВОМ КГ-3 СОЭКС'!$C$3:$L$2063,10,0),"-")</f>
        <v>0</v>
      </c>
      <c r="I1181" s="175" t="str">
        <f>IFERROR(VLOOKUP(B1181,[2]Отгрузки!$B$313:$C$510,2,0),"-")</f>
        <v>-</v>
      </c>
      <c r="J1181" s="176" t="str">
        <f t="shared" si="189"/>
        <v>-</v>
      </c>
      <c r="K1181" s="179" t="str">
        <f>IFERROR(VLOOKUP(B1181,'[3]08.10.25'!$B$305:$C$502,2,0),"-")</f>
        <v>-</v>
      </c>
      <c r="L1181" s="180" t="str">
        <f t="shared" si="180"/>
        <v>-</v>
      </c>
      <c r="M1181" s="181" t="str">
        <f t="shared" si="181"/>
        <v>-</v>
      </c>
      <c r="N1181" s="214" t="str">
        <f t="shared" si="182"/>
        <v>-</v>
      </c>
      <c r="O1181" s="220">
        <f t="shared" si="183"/>
        <v>0</v>
      </c>
      <c r="P1181" s="221">
        <f t="shared" si="184"/>
        <v>0</v>
      </c>
      <c r="Q1181" s="217" t="str">
        <f>IFERROR(VLOOKUP(B1181,'[4]Выполнение 1'!$B$7:$D$236,3,0),"-")</f>
        <v>-</v>
      </c>
      <c r="R1181" s="178" t="str">
        <f t="shared" si="185"/>
        <v>-</v>
      </c>
      <c r="S1181" s="177"/>
      <c r="T1181" s="184">
        <f t="shared" si="186"/>
        <v>0</v>
      </c>
      <c r="U1181" s="224">
        <v>1</v>
      </c>
      <c r="V1181" s="241">
        <v>259.60000000000002</v>
      </c>
      <c r="W1181" s="246">
        <v>1</v>
      </c>
      <c r="X1181" s="246">
        <v>259.60000000000002</v>
      </c>
      <c r="Y1181" s="247">
        <f t="shared" si="187"/>
        <v>0</v>
      </c>
      <c r="Z1181" s="247">
        <f t="shared" si="188"/>
        <v>0</v>
      </c>
      <c r="AA1181" s="227" t="str">
        <f>IFERROR(VLOOKUP(B1181,[5]Поставка!$B$3:$AA$2063,26,0),"-")</f>
        <v>-</v>
      </c>
      <c r="AB1181" s="229" t="str">
        <f>IFERROR(VLOOKUP(C1181,'[6]Приложение №1'!$C$7:$F$124,4,0),"-")</f>
        <v>-</v>
      </c>
    </row>
    <row r="1182" spans="1:28" s="208" customFormat="1" x14ac:dyDescent="0.25">
      <c r="A1182" s="204" t="s">
        <v>517</v>
      </c>
      <c r="B1182" s="205" t="s">
        <v>2967</v>
      </c>
      <c r="C1182" s="205" t="s">
        <v>2968</v>
      </c>
      <c r="D1182" s="204">
        <v>1</v>
      </c>
      <c r="E1182" s="206">
        <v>61.6</v>
      </c>
      <c r="F1182" s="206">
        <v>61.6</v>
      </c>
      <c r="G1182" s="173">
        <f>IFERROR(VLOOKUP(B1182,'[1]ВОМ КГ-3 СОЭКС'!$C$3:$K$2063,9,0),"-")</f>
        <v>0</v>
      </c>
      <c r="H1182" s="174">
        <f>IFERROR(VLOOKUP(B1182,'[1]ВОМ КГ-3 СОЭКС'!$C$3:$L$2063,10,0),"-")</f>
        <v>0</v>
      </c>
      <c r="I1182" s="175" t="str">
        <f>IFERROR(VLOOKUP(B1182,[2]Отгрузки!$B$313:$C$510,2,0),"-")</f>
        <v>-</v>
      </c>
      <c r="J1182" s="176" t="str">
        <f t="shared" si="189"/>
        <v>-</v>
      </c>
      <c r="K1182" s="179" t="str">
        <f>IFERROR(VLOOKUP(B1182,'[3]08.10.25'!$B$305:$C$502,2,0),"-")</f>
        <v>-</v>
      </c>
      <c r="L1182" s="180" t="str">
        <f t="shared" si="180"/>
        <v>-</v>
      </c>
      <c r="M1182" s="181" t="str">
        <f t="shared" si="181"/>
        <v>-</v>
      </c>
      <c r="N1182" s="214" t="str">
        <f t="shared" si="182"/>
        <v>-</v>
      </c>
      <c r="O1182" s="220">
        <f t="shared" si="183"/>
        <v>0</v>
      </c>
      <c r="P1182" s="221">
        <f t="shared" si="184"/>
        <v>0</v>
      </c>
      <c r="Q1182" s="217" t="str">
        <f>IFERROR(VLOOKUP(B1182,'[4]Выполнение 1'!$B$7:$D$236,3,0),"-")</f>
        <v>-</v>
      </c>
      <c r="R1182" s="178" t="str">
        <f t="shared" si="185"/>
        <v>-</v>
      </c>
      <c r="S1182" s="177"/>
      <c r="T1182" s="184">
        <f t="shared" si="186"/>
        <v>0</v>
      </c>
      <c r="U1182" s="224">
        <v>1</v>
      </c>
      <c r="V1182" s="241">
        <v>61.6</v>
      </c>
      <c r="W1182" s="246">
        <v>1</v>
      </c>
      <c r="X1182" s="246">
        <v>61.6</v>
      </c>
      <c r="Y1182" s="247">
        <f t="shared" si="187"/>
        <v>0</v>
      </c>
      <c r="Z1182" s="247">
        <f t="shared" si="188"/>
        <v>0</v>
      </c>
      <c r="AA1182" s="227" t="str">
        <f>IFERROR(VLOOKUP(B1182,[5]Поставка!$B$3:$AA$2063,26,0),"-")</f>
        <v>-</v>
      </c>
      <c r="AB1182" s="229" t="str">
        <f>IFERROR(VLOOKUP(C1182,'[6]Приложение №1'!$C$7:$F$124,4,0),"-")</f>
        <v>-</v>
      </c>
    </row>
    <row r="1183" spans="1:28" s="208" customFormat="1" x14ac:dyDescent="0.25">
      <c r="A1183" s="204" t="s">
        <v>520</v>
      </c>
      <c r="B1183" s="205" t="s">
        <v>2969</v>
      </c>
      <c r="C1183" s="205" t="s">
        <v>2970</v>
      </c>
      <c r="D1183" s="204">
        <v>2</v>
      </c>
      <c r="E1183" s="206">
        <v>370.8</v>
      </c>
      <c r="F1183" s="206">
        <v>741.6</v>
      </c>
      <c r="G1183" s="173">
        <f>IFERROR(VLOOKUP(B1183,'[1]ВОМ КГ-3 СОЭКС'!$C$3:$K$2063,9,0),"-")</f>
        <v>0</v>
      </c>
      <c r="H1183" s="174">
        <f>IFERROR(VLOOKUP(B1183,'[1]ВОМ КГ-3 СОЭКС'!$C$3:$L$2063,10,0),"-")</f>
        <v>0</v>
      </c>
      <c r="I1183" s="175" t="str">
        <f>IFERROR(VLOOKUP(B1183,[2]Отгрузки!$B$313:$C$510,2,0),"-")</f>
        <v>-</v>
      </c>
      <c r="J1183" s="176" t="str">
        <f t="shared" si="189"/>
        <v>-</v>
      </c>
      <c r="K1183" s="179" t="str">
        <f>IFERROR(VLOOKUP(B1183,'[3]08.10.25'!$B$305:$C$502,2,0),"-")</f>
        <v>-</v>
      </c>
      <c r="L1183" s="180" t="str">
        <f t="shared" si="180"/>
        <v>-</v>
      </c>
      <c r="M1183" s="181" t="str">
        <f t="shared" si="181"/>
        <v>-</v>
      </c>
      <c r="N1183" s="214" t="str">
        <f t="shared" si="182"/>
        <v>-</v>
      </c>
      <c r="O1183" s="220">
        <f t="shared" si="183"/>
        <v>0</v>
      </c>
      <c r="P1183" s="221">
        <f t="shared" si="184"/>
        <v>0</v>
      </c>
      <c r="Q1183" s="217" t="str">
        <f>IFERROR(VLOOKUP(B1183,'[4]Выполнение 1'!$B$7:$D$236,3,0),"-")</f>
        <v>-</v>
      </c>
      <c r="R1183" s="178" t="str">
        <f t="shared" si="185"/>
        <v>-</v>
      </c>
      <c r="S1183" s="177"/>
      <c r="T1183" s="184">
        <f t="shared" si="186"/>
        <v>0</v>
      </c>
      <c r="U1183" s="224">
        <v>2</v>
      </c>
      <c r="V1183" s="241">
        <v>741.6</v>
      </c>
      <c r="W1183" s="246">
        <v>2</v>
      </c>
      <c r="X1183" s="246">
        <v>741.6</v>
      </c>
      <c r="Y1183" s="247">
        <f t="shared" si="187"/>
        <v>0</v>
      </c>
      <c r="Z1183" s="247">
        <f t="shared" si="188"/>
        <v>0</v>
      </c>
      <c r="AA1183" s="227" t="str">
        <f>IFERROR(VLOOKUP(B1183,[5]Поставка!$B$3:$AA$2063,26,0),"-")</f>
        <v>-</v>
      </c>
      <c r="AB1183" s="229" t="str">
        <f>IFERROR(VLOOKUP(C1183,'[6]Приложение №1'!$C$7:$F$124,4,0),"-")</f>
        <v>-</v>
      </c>
    </row>
    <row r="1184" spans="1:28" s="208" customFormat="1" x14ac:dyDescent="0.25">
      <c r="A1184" s="204" t="s">
        <v>523</v>
      </c>
      <c r="B1184" s="205" t="s">
        <v>2971</v>
      </c>
      <c r="C1184" s="205" t="s">
        <v>2972</v>
      </c>
      <c r="D1184" s="204">
        <v>1</v>
      </c>
      <c r="E1184" s="206">
        <v>276.39999999999998</v>
      </c>
      <c r="F1184" s="206">
        <v>276.39999999999998</v>
      </c>
      <c r="G1184" s="173">
        <f>IFERROR(VLOOKUP(B1184,'[1]ВОМ КГ-3 СОЭКС'!$C$3:$K$2063,9,0),"-")</f>
        <v>0</v>
      </c>
      <c r="H1184" s="174">
        <f>IFERROR(VLOOKUP(B1184,'[1]ВОМ КГ-3 СОЭКС'!$C$3:$L$2063,10,0),"-")</f>
        <v>0</v>
      </c>
      <c r="I1184" s="175" t="str">
        <f>IFERROR(VLOOKUP(B1184,[2]Отгрузки!$B$313:$C$510,2,0),"-")</f>
        <v>-</v>
      </c>
      <c r="J1184" s="176" t="str">
        <f t="shared" si="189"/>
        <v>-</v>
      </c>
      <c r="K1184" s="179" t="str">
        <f>IFERROR(VLOOKUP(B1184,'[3]08.10.25'!$B$305:$C$502,2,0),"-")</f>
        <v>-</v>
      </c>
      <c r="L1184" s="180" t="str">
        <f t="shared" si="180"/>
        <v>-</v>
      </c>
      <c r="M1184" s="181" t="str">
        <f t="shared" si="181"/>
        <v>-</v>
      </c>
      <c r="N1184" s="214" t="str">
        <f t="shared" si="182"/>
        <v>-</v>
      </c>
      <c r="O1184" s="220">
        <f t="shared" si="183"/>
        <v>0</v>
      </c>
      <c r="P1184" s="221">
        <f t="shared" si="184"/>
        <v>0</v>
      </c>
      <c r="Q1184" s="217" t="str">
        <f>IFERROR(VLOOKUP(B1184,'[4]Выполнение 1'!$B$7:$D$236,3,0),"-")</f>
        <v>-</v>
      </c>
      <c r="R1184" s="178" t="str">
        <f t="shared" si="185"/>
        <v>-</v>
      </c>
      <c r="S1184" s="177"/>
      <c r="T1184" s="184">
        <f t="shared" si="186"/>
        <v>0</v>
      </c>
      <c r="U1184" s="224">
        <v>1</v>
      </c>
      <c r="V1184" s="241">
        <v>276.39999999999998</v>
      </c>
      <c r="W1184" s="246">
        <v>1</v>
      </c>
      <c r="X1184" s="246">
        <v>276.39999999999998</v>
      </c>
      <c r="Y1184" s="247">
        <f t="shared" si="187"/>
        <v>0</v>
      </c>
      <c r="Z1184" s="247">
        <f t="shared" si="188"/>
        <v>0</v>
      </c>
      <c r="AA1184" s="227" t="str">
        <f>IFERROR(VLOOKUP(B1184,[5]Поставка!$B$3:$AA$2063,26,0),"-")</f>
        <v>-</v>
      </c>
      <c r="AB1184" s="229" t="str">
        <f>IFERROR(VLOOKUP(C1184,'[6]Приложение №1'!$C$7:$F$124,4,0),"-")</f>
        <v>-</v>
      </c>
    </row>
    <row r="1185" spans="1:28" s="208" customFormat="1" x14ac:dyDescent="0.25">
      <c r="A1185" s="204" t="s">
        <v>526</v>
      </c>
      <c r="B1185" s="205" t="s">
        <v>2973</v>
      </c>
      <c r="C1185" s="205" t="s">
        <v>2974</v>
      </c>
      <c r="D1185" s="204">
        <v>1</v>
      </c>
      <c r="E1185" s="206">
        <v>309.60000000000002</v>
      </c>
      <c r="F1185" s="206">
        <v>309.60000000000002</v>
      </c>
      <c r="G1185" s="173">
        <f>IFERROR(VLOOKUP(B1185,'[1]ВОМ КГ-3 СОЭКС'!$C$3:$K$2063,9,0),"-")</f>
        <v>0</v>
      </c>
      <c r="H1185" s="174">
        <f>IFERROR(VLOOKUP(B1185,'[1]ВОМ КГ-3 СОЭКС'!$C$3:$L$2063,10,0),"-")</f>
        <v>0</v>
      </c>
      <c r="I1185" s="175" t="str">
        <f>IFERROR(VLOOKUP(B1185,[2]Отгрузки!$B$313:$C$510,2,0),"-")</f>
        <v>-</v>
      </c>
      <c r="J1185" s="176" t="str">
        <f t="shared" si="189"/>
        <v>-</v>
      </c>
      <c r="K1185" s="179" t="str">
        <f>IFERROR(VLOOKUP(B1185,'[3]08.10.25'!$B$305:$C$502,2,0),"-")</f>
        <v>-</v>
      </c>
      <c r="L1185" s="180" t="str">
        <f t="shared" si="180"/>
        <v>-</v>
      </c>
      <c r="M1185" s="181" t="str">
        <f t="shared" si="181"/>
        <v>-</v>
      </c>
      <c r="N1185" s="214" t="str">
        <f t="shared" si="182"/>
        <v>-</v>
      </c>
      <c r="O1185" s="220">
        <f t="shared" si="183"/>
        <v>0</v>
      </c>
      <c r="P1185" s="221">
        <f t="shared" si="184"/>
        <v>0</v>
      </c>
      <c r="Q1185" s="217" t="str">
        <f>IFERROR(VLOOKUP(B1185,'[4]Выполнение 1'!$B$7:$D$236,3,0),"-")</f>
        <v>-</v>
      </c>
      <c r="R1185" s="178" t="str">
        <f t="shared" si="185"/>
        <v>-</v>
      </c>
      <c r="S1185" s="177"/>
      <c r="T1185" s="184">
        <f t="shared" si="186"/>
        <v>0</v>
      </c>
      <c r="U1185" s="224">
        <v>1</v>
      </c>
      <c r="V1185" s="241">
        <v>309.60000000000002</v>
      </c>
      <c r="W1185" s="246">
        <v>1</v>
      </c>
      <c r="X1185" s="246">
        <v>309.60000000000002</v>
      </c>
      <c r="Y1185" s="247">
        <f t="shared" si="187"/>
        <v>0</v>
      </c>
      <c r="Z1185" s="247">
        <f t="shared" si="188"/>
        <v>0</v>
      </c>
      <c r="AA1185" s="227" t="str">
        <f>IFERROR(VLOOKUP(B1185,[5]Поставка!$B$3:$AA$2063,26,0),"-")</f>
        <v>-</v>
      </c>
      <c r="AB1185" s="229" t="str">
        <f>IFERROR(VLOOKUP(C1185,'[6]Приложение №1'!$C$7:$F$124,4,0),"-")</f>
        <v>-</v>
      </c>
    </row>
    <row r="1186" spans="1:28" s="208" customFormat="1" x14ac:dyDescent="0.25">
      <c r="A1186" s="204" t="s">
        <v>529</v>
      </c>
      <c r="B1186" s="205" t="s">
        <v>2975</v>
      </c>
      <c r="C1186" s="205" t="s">
        <v>2976</v>
      </c>
      <c r="D1186" s="204">
        <v>2</v>
      </c>
      <c r="E1186" s="206">
        <v>254.8</v>
      </c>
      <c r="F1186" s="206">
        <v>509.6</v>
      </c>
      <c r="G1186" s="173">
        <f>IFERROR(VLOOKUP(B1186,'[1]ВОМ КГ-3 СОЭКС'!$C$3:$K$2063,9,0),"-")</f>
        <v>0</v>
      </c>
      <c r="H1186" s="174">
        <f>IFERROR(VLOOKUP(B1186,'[1]ВОМ КГ-3 СОЭКС'!$C$3:$L$2063,10,0),"-")</f>
        <v>0</v>
      </c>
      <c r="I1186" s="175" t="str">
        <f>IFERROR(VLOOKUP(B1186,[2]Отгрузки!$B$313:$C$510,2,0),"-")</f>
        <v>-</v>
      </c>
      <c r="J1186" s="176" t="str">
        <f t="shared" si="189"/>
        <v>-</v>
      </c>
      <c r="K1186" s="179" t="str">
        <f>IFERROR(VLOOKUP(B1186,'[3]08.10.25'!$B$305:$C$502,2,0),"-")</f>
        <v>-</v>
      </c>
      <c r="L1186" s="180" t="str">
        <f t="shared" si="180"/>
        <v>-</v>
      </c>
      <c r="M1186" s="181" t="str">
        <f t="shared" si="181"/>
        <v>-</v>
      </c>
      <c r="N1186" s="214" t="str">
        <f t="shared" si="182"/>
        <v>-</v>
      </c>
      <c r="O1186" s="220">
        <f t="shared" si="183"/>
        <v>0</v>
      </c>
      <c r="P1186" s="221">
        <f t="shared" si="184"/>
        <v>0</v>
      </c>
      <c r="Q1186" s="217" t="str">
        <f>IFERROR(VLOOKUP(B1186,'[4]Выполнение 1'!$B$7:$D$236,3,0),"-")</f>
        <v>-</v>
      </c>
      <c r="R1186" s="178" t="str">
        <f t="shared" si="185"/>
        <v>-</v>
      </c>
      <c r="S1186" s="177"/>
      <c r="T1186" s="184">
        <f t="shared" si="186"/>
        <v>0</v>
      </c>
      <c r="U1186" s="224">
        <v>2</v>
      </c>
      <c r="V1186" s="241">
        <v>509.6</v>
      </c>
      <c r="W1186" s="246">
        <v>2</v>
      </c>
      <c r="X1186" s="246">
        <v>509.6</v>
      </c>
      <c r="Y1186" s="247">
        <f t="shared" si="187"/>
        <v>0</v>
      </c>
      <c r="Z1186" s="247">
        <f t="shared" si="188"/>
        <v>0</v>
      </c>
      <c r="AA1186" s="227" t="str">
        <f>IFERROR(VLOOKUP(B1186,[5]Поставка!$B$3:$AA$2063,26,0),"-")</f>
        <v>-</v>
      </c>
      <c r="AB1186" s="229" t="str">
        <f>IFERROR(VLOOKUP(C1186,'[6]Приложение №1'!$C$7:$F$124,4,0),"-")</f>
        <v>-</v>
      </c>
    </row>
    <row r="1187" spans="1:28" s="208" customFormat="1" x14ac:dyDescent="0.25">
      <c r="A1187" s="204" t="s">
        <v>532</v>
      </c>
      <c r="B1187" s="205" t="s">
        <v>2977</v>
      </c>
      <c r="C1187" s="205" t="s">
        <v>2978</v>
      </c>
      <c r="D1187" s="204">
        <v>1</v>
      </c>
      <c r="E1187" s="206">
        <v>293.89999999999998</v>
      </c>
      <c r="F1187" s="206">
        <v>293.89999999999998</v>
      </c>
      <c r="G1187" s="173">
        <f>IFERROR(VLOOKUP(B1187,'[1]ВОМ КГ-3 СОЭКС'!$C$3:$K$2063,9,0),"-")</f>
        <v>0</v>
      </c>
      <c r="H1187" s="174">
        <f>IFERROR(VLOOKUP(B1187,'[1]ВОМ КГ-3 СОЭКС'!$C$3:$L$2063,10,0),"-")</f>
        <v>0</v>
      </c>
      <c r="I1187" s="175" t="str">
        <f>IFERROR(VLOOKUP(B1187,[2]Отгрузки!$B$313:$C$510,2,0),"-")</f>
        <v>-</v>
      </c>
      <c r="J1187" s="176" t="str">
        <f t="shared" si="189"/>
        <v>-</v>
      </c>
      <c r="K1187" s="179" t="str">
        <f>IFERROR(VLOOKUP(B1187,'[3]08.10.25'!$B$305:$C$502,2,0),"-")</f>
        <v>-</v>
      </c>
      <c r="L1187" s="180" t="str">
        <f t="shared" si="180"/>
        <v>-</v>
      </c>
      <c r="M1187" s="181" t="str">
        <f t="shared" si="181"/>
        <v>-</v>
      </c>
      <c r="N1187" s="214" t="str">
        <f t="shared" si="182"/>
        <v>-</v>
      </c>
      <c r="O1187" s="220">
        <f t="shared" si="183"/>
        <v>0</v>
      </c>
      <c r="P1187" s="221">
        <f t="shared" si="184"/>
        <v>0</v>
      </c>
      <c r="Q1187" s="217" t="str">
        <f>IFERROR(VLOOKUP(B1187,'[4]Выполнение 1'!$B$7:$D$236,3,0),"-")</f>
        <v>-</v>
      </c>
      <c r="R1187" s="178" t="str">
        <f t="shared" si="185"/>
        <v>-</v>
      </c>
      <c r="S1187" s="177"/>
      <c r="T1187" s="184">
        <f t="shared" si="186"/>
        <v>0</v>
      </c>
      <c r="U1187" s="224">
        <v>1</v>
      </c>
      <c r="V1187" s="241">
        <v>293.89999999999998</v>
      </c>
      <c r="W1187" s="246">
        <v>1</v>
      </c>
      <c r="X1187" s="246">
        <v>293.89999999999998</v>
      </c>
      <c r="Y1187" s="247">
        <f t="shared" si="187"/>
        <v>0</v>
      </c>
      <c r="Z1187" s="247">
        <f t="shared" si="188"/>
        <v>0</v>
      </c>
      <c r="AA1187" s="227" t="str">
        <f>IFERROR(VLOOKUP(B1187,[5]Поставка!$B$3:$AA$2063,26,0),"-")</f>
        <v>-</v>
      </c>
      <c r="AB1187" s="229" t="str">
        <f>IFERROR(VLOOKUP(C1187,'[6]Приложение №1'!$C$7:$F$124,4,0),"-")</f>
        <v>-</v>
      </c>
    </row>
    <row r="1188" spans="1:28" s="208" customFormat="1" x14ac:dyDescent="0.25">
      <c r="A1188" s="204" t="s">
        <v>535</v>
      </c>
      <c r="B1188" s="205" t="s">
        <v>2979</v>
      </c>
      <c r="C1188" s="205" t="s">
        <v>2980</v>
      </c>
      <c r="D1188" s="204">
        <v>1</v>
      </c>
      <c r="E1188" s="206">
        <v>257.39999999999998</v>
      </c>
      <c r="F1188" s="206">
        <v>257.39999999999998</v>
      </c>
      <c r="G1188" s="173">
        <f>IFERROR(VLOOKUP(B1188,'[1]ВОМ КГ-3 СОЭКС'!$C$3:$K$2063,9,0),"-")</f>
        <v>0</v>
      </c>
      <c r="H1188" s="174">
        <f>IFERROR(VLOOKUP(B1188,'[1]ВОМ КГ-3 СОЭКС'!$C$3:$L$2063,10,0),"-")</f>
        <v>0</v>
      </c>
      <c r="I1188" s="175" t="str">
        <f>IFERROR(VLOOKUP(B1188,[2]Отгрузки!$B$313:$C$510,2,0),"-")</f>
        <v>-</v>
      </c>
      <c r="J1188" s="176" t="str">
        <f t="shared" si="189"/>
        <v>-</v>
      </c>
      <c r="K1188" s="179" t="str">
        <f>IFERROR(VLOOKUP(B1188,'[3]08.10.25'!$B$305:$C$502,2,0),"-")</f>
        <v>-</v>
      </c>
      <c r="L1188" s="180" t="str">
        <f t="shared" si="180"/>
        <v>-</v>
      </c>
      <c r="M1188" s="181" t="str">
        <f t="shared" si="181"/>
        <v>-</v>
      </c>
      <c r="N1188" s="214" t="str">
        <f t="shared" si="182"/>
        <v>-</v>
      </c>
      <c r="O1188" s="220">
        <f t="shared" si="183"/>
        <v>0</v>
      </c>
      <c r="P1188" s="221">
        <f t="shared" si="184"/>
        <v>0</v>
      </c>
      <c r="Q1188" s="217" t="str">
        <f>IFERROR(VLOOKUP(B1188,'[4]Выполнение 1'!$B$7:$D$236,3,0),"-")</f>
        <v>-</v>
      </c>
      <c r="R1188" s="178" t="str">
        <f t="shared" si="185"/>
        <v>-</v>
      </c>
      <c r="S1188" s="177"/>
      <c r="T1188" s="184">
        <f t="shared" si="186"/>
        <v>0</v>
      </c>
      <c r="U1188" s="224">
        <v>1</v>
      </c>
      <c r="V1188" s="241">
        <v>257.39999999999998</v>
      </c>
      <c r="W1188" s="246">
        <v>1</v>
      </c>
      <c r="X1188" s="246">
        <v>257.39999999999998</v>
      </c>
      <c r="Y1188" s="247">
        <f t="shared" si="187"/>
        <v>0</v>
      </c>
      <c r="Z1188" s="247">
        <f t="shared" si="188"/>
        <v>0</v>
      </c>
      <c r="AA1188" s="227" t="str">
        <f>IFERROR(VLOOKUP(B1188,[5]Поставка!$B$3:$AA$2063,26,0),"-")</f>
        <v>-</v>
      </c>
      <c r="AB1188" s="229" t="str">
        <f>IFERROR(VLOOKUP(C1188,'[6]Приложение №1'!$C$7:$F$124,4,0),"-")</f>
        <v>-</v>
      </c>
    </row>
    <row r="1189" spans="1:28" s="208" customFormat="1" x14ac:dyDescent="0.25">
      <c r="A1189" s="204" t="s">
        <v>538</v>
      </c>
      <c r="B1189" s="205" t="s">
        <v>2981</v>
      </c>
      <c r="C1189" s="205" t="s">
        <v>2982</v>
      </c>
      <c r="D1189" s="204">
        <v>1</v>
      </c>
      <c r="E1189" s="206">
        <v>362.1</v>
      </c>
      <c r="F1189" s="206">
        <v>362.1</v>
      </c>
      <c r="G1189" s="173">
        <f>IFERROR(VLOOKUP(B1189,'[1]ВОМ КГ-3 СОЭКС'!$C$3:$K$2063,9,0),"-")</f>
        <v>0</v>
      </c>
      <c r="H1189" s="174">
        <f>IFERROR(VLOOKUP(B1189,'[1]ВОМ КГ-3 СОЭКС'!$C$3:$L$2063,10,0),"-")</f>
        <v>0</v>
      </c>
      <c r="I1189" s="175" t="str">
        <f>IFERROR(VLOOKUP(B1189,[2]Отгрузки!$B$313:$C$510,2,0),"-")</f>
        <v>-</v>
      </c>
      <c r="J1189" s="176" t="str">
        <f t="shared" si="189"/>
        <v>-</v>
      </c>
      <c r="K1189" s="179" t="str">
        <f>IFERROR(VLOOKUP(B1189,'[3]08.10.25'!$B$305:$C$502,2,0),"-")</f>
        <v>-</v>
      </c>
      <c r="L1189" s="180" t="str">
        <f t="shared" si="180"/>
        <v>-</v>
      </c>
      <c r="M1189" s="181" t="str">
        <f t="shared" si="181"/>
        <v>-</v>
      </c>
      <c r="N1189" s="214" t="str">
        <f t="shared" si="182"/>
        <v>-</v>
      </c>
      <c r="O1189" s="220">
        <f t="shared" si="183"/>
        <v>0</v>
      </c>
      <c r="P1189" s="221">
        <f t="shared" si="184"/>
        <v>0</v>
      </c>
      <c r="Q1189" s="217" t="str">
        <f>IFERROR(VLOOKUP(B1189,'[4]Выполнение 1'!$B$7:$D$236,3,0),"-")</f>
        <v>-</v>
      </c>
      <c r="R1189" s="178" t="str">
        <f t="shared" si="185"/>
        <v>-</v>
      </c>
      <c r="S1189" s="177"/>
      <c r="T1189" s="184">
        <f t="shared" si="186"/>
        <v>0</v>
      </c>
      <c r="U1189" s="224">
        <v>1</v>
      </c>
      <c r="V1189" s="241">
        <v>362.1</v>
      </c>
      <c r="W1189" s="246">
        <v>1</v>
      </c>
      <c r="X1189" s="246">
        <v>362.1</v>
      </c>
      <c r="Y1189" s="247">
        <f t="shared" si="187"/>
        <v>0</v>
      </c>
      <c r="Z1189" s="247">
        <f t="shared" si="188"/>
        <v>0</v>
      </c>
      <c r="AA1189" s="227" t="str">
        <f>IFERROR(VLOOKUP(B1189,[5]Поставка!$B$3:$AA$2063,26,0),"-")</f>
        <v>-</v>
      </c>
      <c r="AB1189" s="229" t="str">
        <f>IFERROR(VLOOKUP(C1189,'[6]Приложение №1'!$C$7:$F$124,4,0),"-")</f>
        <v>-</v>
      </c>
    </row>
    <row r="1190" spans="1:28" s="208" customFormat="1" x14ac:dyDescent="0.25">
      <c r="A1190" s="204" t="s">
        <v>541</v>
      </c>
      <c r="B1190" s="205" t="s">
        <v>2983</v>
      </c>
      <c r="C1190" s="205" t="s">
        <v>2984</v>
      </c>
      <c r="D1190" s="204">
        <v>1</v>
      </c>
      <c r="E1190" s="206">
        <v>449.9</v>
      </c>
      <c r="F1190" s="206">
        <v>449.9</v>
      </c>
      <c r="G1190" s="173">
        <f>IFERROR(VLOOKUP(B1190,'[1]ВОМ КГ-3 СОЭКС'!$C$3:$K$2063,9,0),"-")</f>
        <v>0</v>
      </c>
      <c r="H1190" s="174">
        <f>IFERROR(VLOOKUP(B1190,'[1]ВОМ КГ-3 СОЭКС'!$C$3:$L$2063,10,0),"-")</f>
        <v>0</v>
      </c>
      <c r="I1190" s="175" t="str">
        <f>IFERROR(VLOOKUP(B1190,[2]Отгрузки!$B$313:$C$510,2,0),"-")</f>
        <v>-</v>
      </c>
      <c r="J1190" s="176" t="str">
        <f t="shared" si="189"/>
        <v>-</v>
      </c>
      <c r="K1190" s="179" t="str">
        <f>IFERROR(VLOOKUP(B1190,'[3]08.10.25'!$B$305:$C$502,2,0),"-")</f>
        <v>-</v>
      </c>
      <c r="L1190" s="180" t="str">
        <f t="shared" si="180"/>
        <v>-</v>
      </c>
      <c r="M1190" s="181" t="str">
        <f t="shared" si="181"/>
        <v>-</v>
      </c>
      <c r="N1190" s="214" t="str">
        <f t="shared" si="182"/>
        <v>-</v>
      </c>
      <c r="O1190" s="220">
        <f t="shared" si="183"/>
        <v>0</v>
      </c>
      <c r="P1190" s="221">
        <f t="shared" si="184"/>
        <v>0</v>
      </c>
      <c r="Q1190" s="217" t="str">
        <f>IFERROR(VLOOKUP(B1190,'[4]Выполнение 1'!$B$7:$D$236,3,0),"-")</f>
        <v>-</v>
      </c>
      <c r="R1190" s="178" t="str">
        <f t="shared" si="185"/>
        <v>-</v>
      </c>
      <c r="S1190" s="177"/>
      <c r="T1190" s="184">
        <f t="shared" si="186"/>
        <v>0</v>
      </c>
      <c r="U1190" s="224">
        <v>1</v>
      </c>
      <c r="V1190" s="241">
        <v>449.9</v>
      </c>
      <c r="W1190" s="246">
        <v>1</v>
      </c>
      <c r="X1190" s="246">
        <v>449.9</v>
      </c>
      <c r="Y1190" s="247">
        <f t="shared" si="187"/>
        <v>0</v>
      </c>
      <c r="Z1190" s="247">
        <f t="shared" si="188"/>
        <v>0</v>
      </c>
      <c r="AA1190" s="227" t="str">
        <f>IFERROR(VLOOKUP(B1190,[5]Поставка!$B$3:$AA$2063,26,0),"-")</f>
        <v>-</v>
      </c>
      <c r="AB1190" s="229" t="str">
        <f>IFERROR(VLOOKUP(C1190,'[6]Приложение №1'!$C$7:$F$124,4,0),"-")</f>
        <v>-</v>
      </c>
    </row>
    <row r="1191" spans="1:28" s="208" customFormat="1" x14ac:dyDescent="0.25">
      <c r="A1191" s="204" t="s">
        <v>544</v>
      </c>
      <c r="B1191" s="205" t="s">
        <v>2985</v>
      </c>
      <c r="C1191" s="205" t="s">
        <v>2986</v>
      </c>
      <c r="D1191" s="204">
        <v>40</v>
      </c>
      <c r="E1191" s="206">
        <v>1.5</v>
      </c>
      <c r="F1191" s="206">
        <v>60</v>
      </c>
      <c r="G1191" s="173">
        <f>IFERROR(VLOOKUP(B1191,'[1]ВОМ КГ-3 СОЭКС'!$C$3:$K$2063,9,0),"-")</f>
        <v>0</v>
      </c>
      <c r="H1191" s="174">
        <f>IFERROR(VLOOKUP(B1191,'[1]ВОМ КГ-3 СОЭКС'!$C$3:$L$2063,10,0),"-")</f>
        <v>0</v>
      </c>
      <c r="I1191" s="175" t="str">
        <f>IFERROR(VLOOKUP(B1191,[2]Отгрузки!$B$313:$C$510,2,0),"-")</f>
        <v>-</v>
      </c>
      <c r="J1191" s="176" t="str">
        <f t="shared" si="189"/>
        <v>-</v>
      </c>
      <c r="K1191" s="179" t="str">
        <f>IFERROR(VLOOKUP(B1191,'[3]08.10.25'!$B$305:$C$502,2,0),"-")</f>
        <v>-</v>
      </c>
      <c r="L1191" s="180" t="str">
        <f t="shared" si="180"/>
        <v>-</v>
      </c>
      <c r="M1191" s="181" t="str">
        <f t="shared" si="181"/>
        <v>-</v>
      </c>
      <c r="N1191" s="214" t="str">
        <f t="shared" si="182"/>
        <v>-</v>
      </c>
      <c r="O1191" s="220">
        <f t="shared" si="183"/>
        <v>0</v>
      </c>
      <c r="P1191" s="221">
        <f t="shared" si="184"/>
        <v>0</v>
      </c>
      <c r="Q1191" s="217" t="str">
        <f>IFERROR(VLOOKUP(B1191,'[4]Выполнение 1'!$B$7:$D$236,3,0),"-")</f>
        <v>-</v>
      </c>
      <c r="R1191" s="178" t="str">
        <f t="shared" si="185"/>
        <v>-</v>
      </c>
      <c r="S1191" s="177"/>
      <c r="T1191" s="184">
        <f t="shared" si="186"/>
        <v>0</v>
      </c>
      <c r="U1191" s="224">
        <v>40</v>
      </c>
      <c r="V1191" s="241">
        <v>60</v>
      </c>
      <c r="W1191" s="246">
        <v>40</v>
      </c>
      <c r="X1191" s="246">
        <v>60</v>
      </c>
      <c r="Y1191" s="247">
        <f t="shared" si="187"/>
        <v>0</v>
      </c>
      <c r="Z1191" s="247">
        <f t="shared" si="188"/>
        <v>0</v>
      </c>
      <c r="AA1191" s="227" t="str">
        <f>IFERROR(VLOOKUP(B1191,[5]Поставка!$B$3:$AA$2063,26,0),"-")</f>
        <v>-</v>
      </c>
      <c r="AB1191" s="229" t="str">
        <f>IFERROR(VLOOKUP(C1191,'[6]Приложение №1'!$C$7:$F$124,4,0),"-")</f>
        <v>-</v>
      </c>
    </row>
    <row r="1192" spans="1:28" s="208" customFormat="1" x14ac:dyDescent="0.25">
      <c r="A1192" s="204" t="s">
        <v>547</v>
      </c>
      <c r="B1192" s="205" t="s">
        <v>2987</v>
      </c>
      <c r="C1192" s="205" t="s">
        <v>2988</v>
      </c>
      <c r="D1192" s="204">
        <v>24</v>
      </c>
      <c r="E1192" s="206">
        <v>0.3</v>
      </c>
      <c r="F1192" s="206">
        <v>7.2</v>
      </c>
      <c r="G1192" s="173">
        <f>IFERROR(VLOOKUP(B1192,'[1]ВОМ КГ-3 СОЭКС'!$C$3:$K$2063,9,0),"-")</f>
        <v>0</v>
      </c>
      <c r="H1192" s="174">
        <f>IFERROR(VLOOKUP(B1192,'[1]ВОМ КГ-3 СОЭКС'!$C$3:$L$2063,10,0),"-")</f>
        <v>0</v>
      </c>
      <c r="I1192" s="175" t="str">
        <f>IFERROR(VLOOKUP(B1192,[2]Отгрузки!$B$313:$C$510,2,0),"-")</f>
        <v>-</v>
      </c>
      <c r="J1192" s="176" t="str">
        <f t="shared" si="189"/>
        <v>-</v>
      </c>
      <c r="K1192" s="179" t="str">
        <f>IFERROR(VLOOKUP(B1192,'[3]08.10.25'!$B$305:$C$502,2,0),"-")</f>
        <v>-</v>
      </c>
      <c r="L1192" s="180" t="str">
        <f t="shared" si="180"/>
        <v>-</v>
      </c>
      <c r="M1192" s="181" t="str">
        <f t="shared" si="181"/>
        <v>-</v>
      </c>
      <c r="N1192" s="214" t="str">
        <f t="shared" si="182"/>
        <v>-</v>
      </c>
      <c r="O1192" s="220">
        <f t="shared" si="183"/>
        <v>0</v>
      </c>
      <c r="P1192" s="221">
        <f t="shared" si="184"/>
        <v>0</v>
      </c>
      <c r="Q1192" s="217" t="str">
        <f>IFERROR(VLOOKUP(B1192,'[4]Выполнение 1'!$B$7:$D$236,3,0),"-")</f>
        <v>-</v>
      </c>
      <c r="R1192" s="178" t="str">
        <f t="shared" si="185"/>
        <v>-</v>
      </c>
      <c r="S1192" s="177"/>
      <c r="T1192" s="184">
        <f t="shared" si="186"/>
        <v>0</v>
      </c>
      <c r="U1192" s="224">
        <v>24</v>
      </c>
      <c r="V1192" s="241">
        <v>7.2</v>
      </c>
      <c r="W1192" s="246">
        <v>24</v>
      </c>
      <c r="X1192" s="246">
        <v>7.1999999999999993</v>
      </c>
      <c r="Y1192" s="247">
        <f t="shared" si="187"/>
        <v>0</v>
      </c>
      <c r="Z1192" s="247">
        <f t="shared" si="188"/>
        <v>0</v>
      </c>
      <c r="AA1192" s="227" t="str">
        <f>IFERROR(VLOOKUP(B1192,[5]Поставка!$B$3:$AA$2063,26,0),"-")</f>
        <v>-</v>
      </c>
      <c r="AB1192" s="229" t="str">
        <f>IFERROR(VLOOKUP(C1192,'[6]Приложение №1'!$C$7:$F$124,4,0),"-")</f>
        <v>-</v>
      </c>
    </row>
    <row r="1193" spans="1:28" s="208" customFormat="1" x14ac:dyDescent="0.25">
      <c r="A1193" s="204" t="s">
        <v>550</v>
      </c>
      <c r="B1193" s="205" t="s">
        <v>2989</v>
      </c>
      <c r="C1193" s="205" t="s">
        <v>2990</v>
      </c>
      <c r="D1193" s="204">
        <v>8</v>
      </c>
      <c r="E1193" s="206">
        <v>11.2</v>
      </c>
      <c r="F1193" s="206">
        <v>89.6</v>
      </c>
      <c r="G1193" s="173">
        <f>IFERROR(VLOOKUP(B1193,'[1]ВОМ КГ-3 СОЭКС'!$C$3:$K$2063,9,0),"-")</f>
        <v>0</v>
      </c>
      <c r="H1193" s="174">
        <f>IFERROR(VLOOKUP(B1193,'[1]ВОМ КГ-3 СОЭКС'!$C$3:$L$2063,10,0),"-")</f>
        <v>0</v>
      </c>
      <c r="I1193" s="175" t="str">
        <f>IFERROR(VLOOKUP(B1193,[2]Отгрузки!$B$313:$C$510,2,0),"-")</f>
        <v>-</v>
      </c>
      <c r="J1193" s="176" t="str">
        <f t="shared" si="189"/>
        <v>-</v>
      </c>
      <c r="K1193" s="179" t="str">
        <f>IFERROR(VLOOKUP(B1193,'[3]08.10.25'!$B$305:$C$502,2,0),"-")</f>
        <v>-</v>
      </c>
      <c r="L1193" s="180" t="str">
        <f t="shared" si="180"/>
        <v>-</v>
      </c>
      <c r="M1193" s="181" t="str">
        <f t="shared" si="181"/>
        <v>-</v>
      </c>
      <c r="N1193" s="214" t="str">
        <f t="shared" si="182"/>
        <v>-</v>
      </c>
      <c r="O1193" s="220">
        <f t="shared" si="183"/>
        <v>0</v>
      </c>
      <c r="P1193" s="221">
        <f t="shared" si="184"/>
        <v>0</v>
      </c>
      <c r="Q1193" s="217" t="str">
        <f>IFERROR(VLOOKUP(B1193,'[4]Выполнение 1'!$B$7:$D$236,3,0),"-")</f>
        <v>-</v>
      </c>
      <c r="R1193" s="178" t="str">
        <f t="shared" si="185"/>
        <v>-</v>
      </c>
      <c r="S1193" s="177"/>
      <c r="T1193" s="184">
        <f t="shared" si="186"/>
        <v>0</v>
      </c>
      <c r="U1193" s="224">
        <v>8</v>
      </c>
      <c r="V1193" s="241">
        <v>89.6</v>
      </c>
      <c r="W1193" s="246">
        <v>8</v>
      </c>
      <c r="X1193" s="246">
        <v>89.6</v>
      </c>
      <c r="Y1193" s="247">
        <f t="shared" si="187"/>
        <v>0</v>
      </c>
      <c r="Z1193" s="247">
        <f t="shared" si="188"/>
        <v>0</v>
      </c>
      <c r="AA1193" s="227" t="str">
        <f>IFERROR(VLOOKUP(B1193,[5]Поставка!$B$3:$AA$2063,26,0),"-")</f>
        <v>-</v>
      </c>
      <c r="AB1193" s="229" t="str">
        <f>IFERROR(VLOOKUP(C1193,'[6]Приложение №1'!$C$7:$F$124,4,0),"-")</f>
        <v>-</v>
      </c>
    </row>
    <row r="1194" spans="1:28" s="208" customFormat="1" x14ac:dyDescent="0.25">
      <c r="A1194" s="204" t="s">
        <v>553</v>
      </c>
      <c r="B1194" s="205" t="s">
        <v>2991</v>
      </c>
      <c r="C1194" s="205" t="s">
        <v>2992</v>
      </c>
      <c r="D1194" s="204">
        <v>1</v>
      </c>
      <c r="E1194" s="206">
        <v>83.9</v>
      </c>
      <c r="F1194" s="206">
        <v>83.9</v>
      </c>
      <c r="G1194" s="173">
        <f>IFERROR(VLOOKUP(B1194,'[1]ВОМ КГ-3 СОЭКС'!$C$3:$K$2063,9,0),"-")</f>
        <v>0</v>
      </c>
      <c r="H1194" s="174">
        <f>IFERROR(VLOOKUP(B1194,'[1]ВОМ КГ-3 СОЭКС'!$C$3:$L$2063,10,0),"-")</f>
        <v>0</v>
      </c>
      <c r="I1194" s="175" t="str">
        <f>IFERROR(VLOOKUP(B1194,[2]Отгрузки!$B$313:$C$510,2,0),"-")</f>
        <v>-</v>
      </c>
      <c r="J1194" s="176" t="str">
        <f t="shared" si="189"/>
        <v>-</v>
      </c>
      <c r="K1194" s="179" t="str">
        <f>IFERROR(VLOOKUP(B1194,'[3]08.10.25'!$B$305:$C$502,2,0),"-")</f>
        <v>-</v>
      </c>
      <c r="L1194" s="180" t="str">
        <f t="shared" si="180"/>
        <v>-</v>
      </c>
      <c r="M1194" s="181" t="str">
        <f t="shared" si="181"/>
        <v>-</v>
      </c>
      <c r="N1194" s="214" t="str">
        <f t="shared" si="182"/>
        <v>-</v>
      </c>
      <c r="O1194" s="220">
        <f t="shared" si="183"/>
        <v>0</v>
      </c>
      <c r="P1194" s="221">
        <f t="shared" si="184"/>
        <v>0</v>
      </c>
      <c r="Q1194" s="217" t="str">
        <f>IFERROR(VLOOKUP(B1194,'[4]Выполнение 1'!$B$7:$D$236,3,0),"-")</f>
        <v>-</v>
      </c>
      <c r="R1194" s="178" t="str">
        <f t="shared" si="185"/>
        <v>-</v>
      </c>
      <c r="S1194" s="177"/>
      <c r="T1194" s="184">
        <f t="shared" si="186"/>
        <v>0</v>
      </c>
      <c r="U1194" s="224">
        <v>1</v>
      </c>
      <c r="V1194" s="241">
        <v>83.9</v>
      </c>
      <c r="W1194" s="246">
        <v>1</v>
      </c>
      <c r="X1194" s="246">
        <v>83.9</v>
      </c>
      <c r="Y1194" s="247">
        <f t="shared" si="187"/>
        <v>0</v>
      </c>
      <c r="Z1194" s="247">
        <f t="shared" si="188"/>
        <v>0</v>
      </c>
      <c r="AA1194" s="227" t="str">
        <f>IFERROR(VLOOKUP(B1194,[5]Поставка!$B$3:$AA$2063,26,0),"-")</f>
        <v>-</v>
      </c>
      <c r="AB1194" s="229" t="str">
        <f>IFERROR(VLOOKUP(C1194,'[6]Приложение №1'!$C$7:$F$124,4,0),"-")</f>
        <v>-</v>
      </c>
    </row>
    <row r="1195" spans="1:28" s="208" customFormat="1" x14ac:dyDescent="0.25">
      <c r="A1195" s="204" t="s">
        <v>556</v>
      </c>
      <c r="B1195" s="205" t="s">
        <v>2993</v>
      </c>
      <c r="C1195" s="205" t="s">
        <v>2994</v>
      </c>
      <c r="D1195" s="204">
        <v>1</v>
      </c>
      <c r="E1195" s="206">
        <v>79.2</v>
      </c>
      <c r="F1195" s="206">
        <v>79.2</v>
      </c>
      <c r="G1195" s="173">
        <f>IFERROR(VLOOKUP(B1195,'[1]ВОМ КГ-3 СОЭКС'!$C$3:$K$2063,9,0),"-")</f>
        <v>0</v>
      </c>
      <c r="H1195" s="174">
        <f>IFERROR(VLOOKUP(B1195,'[1]ВОМ КГ-3 СОЭКС'!$C$3:$L$2063,10,0),"-")</f>
        <v>0</v>
      </c>
      <c r="I1195" s="175" t="str">
        <f>IFERROR(VLOOKUP(B1195,[2]Отгрузки!$B$313:$C$510,2,0),"-")</f>
        <v>-</v>
      </c>
      <c r="J1195" s="176" t="str">
        <f t="shared" si="189"/>
        <v>-</v>
      </c>
      <c r="K1195" s="179" t="str">
        <f>IFERROR(VLOOKUP(B1195,'[3]08.10.25'!$B$305:$C$502,2,0),"-")</f>
        <v>-</v>
      </c>
      <c r="L1195" s="180" t="str">
        <f t="shared" si="180"/>
        <v>-</v>
      </c>
      <c r="M1195" s="181" t="str">
        <f t="shared" si="181"/>
        <v>-</v>
      </c>
      <c r="N1195" s="214" t="str">
        <f t="shared" si="182"/>
        <v>-</v>
      </c>
      <c r="O1195" s="220">
        <f t="shared" si="183"/>
        <v>0</v>
      </c>
      <c r="P1195" s="221">
        <f t="shared" si="184"/>
        <v>0</v>
      </c>
      <c r="Q1195" s="217" t="str">
        <f>IFERROR(VLOOKUP(B1195,'[4]Выполнение 1'!$B$7:$D$236,3,0),"-")</f>
        <v>-</v>
      </c>
      <c r="R1195" s="178" t="str">
        <f t="shared" si="185"/>
        <v>-</v>
      </c>
      <c r="S1195" s="177"/>
      <c r="T1195" s="184">
        <f t="shared" si="186"/>
        <v>0</v>
      </c>
      <c r="U1195" s="224">
        <v>1</v>
      </c>
      <c r="V1195" s="241">
        <v>79.2</v>
      </c>
      <c r="W1195" s="246">
        <v>1</v>
      </c>
      <c r="X1195" s="246">
        <v>79.2</v>
      </c>
      <c r="Y1195" s="247">
        <f t="shared" si="187"/>
        <v>0</v>
      </c>
      <c r="Z1195" s="247">
        <f t="shared" si="188"/>
        <v>0</v>
      </c>
      <c r="AA1195" s="227" t="str">
        <f>IFERROR(VLOOKUP(B1195,[5]Поставка!$B$3:$AA$2063,26,0),"-")</f>
        <v>-</v>
      </c>
      <c r="AB1195" s="229" t="str">
        <f>IFERROR(VLOOKUP(C1195,'[6]Приложение №1'!$C$7:$F$124,4,0),"-")</f>
        <v>-</v>
      </c>
    </row>
    <row r="1196" spans="1:28" s="208" customFormat="1" x14ac:dyDescent="0.25">
      <c r="A1196" s="204" t="s">
        <v>559</v>
      </c>
      <c r="B1196" s="205" t="s">
        <v>2995</v>
      </c>
      <c r="C1196" s="205" t="s">
        <v>2996</v>
      </c>
      <c r="D1196" s="204">
        <v>1</v>
      </c>
      <c r="E1196" s="206">
        <v>64.5</v>
      </c>
      <c r="F1196" s="206">
        <v>64.5</v>
      </c>
      <c r="G1196" s="173">
        <f>IFERROR(VLOOKUP(B1196,'[1]ВОМ КГ-3 СОЭКС'!$C$3:$K$2063,9,0),"-")</f>
        <v>0</v>
      </c>
      <c r="H1196" s="174">
        <f>IFERROR(VLOOKUP(B1196,'[1]ВОМ КГ-3 СОЭКС'!$C$3:$L$2063,10,0),"-")</f>
        <v>0</v>
      </c>
      <c r="I1196" s="175" t="str">
        <f>IFERROR(VLOOKUP(B1196,[2]Отгрузки!$B$313:$C$510,2,0),"-")</f>
        <v>-</v>
      </c>
      <c r="J1196" s="176" t="str">
        <f t="shared" si="189"/>
        <v>-</v>
      </c>
      <c r="K1196" s="179" t="str">
        <f>IFERROR(VLOOKUP(B1196,'[3]08.10.25'!$B$305:$C$502,2,0),"-")</f>
        <v>-</v>
      </c>
      <c r="L1196" s="180" t="str">
        <f t="shared" si="180"/>
        <v>-</v>
      </c>
      <c r="M1196" s="181" t="str">
        <f t="shared" si="181"/>
        <v>-</v>
      </c>
      <c r="N1196" s="214" t="str">
        <f t="shared" si="182"/>
        <v>-</v>
      </c>
      <c r="O1196" s="220">
        <f t="shared" si="183"/>
        <v>0</v>
      </c>
      <c r="P1196" s="221">
        <f t="shared" si="184"/>
        <v>0</v>
      </c>
      <c r="Q1196" s="217" t="str">
        <f>IFERROR(VLOOKUP(B1196,'[4]Выполнение 1'!$B$7:$D$236,3,0),"-")</f>
        <v>-</v>
      </c>
      <c r="R1196" s="178" t="str">
        <f t="shared" si="185"/>
        <v>-</v>
      </c>
      <c r="S1196" s="177"/>
      <c r="T1196" s="184">
        <f t="shared" si="186"/>
        <v>0</v>
      </c>
      <c r="U1196" s="224">
        <v>1</v>
      </c>
      <c r="V1196" s="241">
        <v>64.5</v>
      </c>
      <c r="W1196" s="246">
        <v>1</v>
      </c>
      <c r="X1196" s="246">
        <v>64.5</v>
      </c>
      <c r="Y1196" s="247">
        <f t="shared" si="187"/>
        <v>0</v>
      </c>
      <c r="Z1196" s="247">
        <f t="shared" si="188"/>
        <v>0</v>
      </c>
      <c r="AA1196" s="227" t="str">
        <f>IFERROR(VLOOKUP(B1196,[5]Поставка!$B$3:$AA$2063,26,0),"-")</f>
        <v>-</v>
      </c>
      <c r="AB1196" s="229" t="str">
        <f>IFERROR(VLOOKUP(C1196,'[6]Приложение №1'!$C$7:$F$124,4,0),"-")</f>
        <v>-</v>
      </c>
    </row>
    <row r="1197" spans="1:28" s="208" customFormat="1" x14ac:dyDescent="0.25">
      <c r="A1197" s="204" t="s">
        <v>562</v>
      </c>
      <c r="B1197" s="205" t="s">
        <v>2997</v>
      </c>
      <c r="C1197" s="205" t="s">
        <v>2998</v>
      </c>
      <c r="D1197" s="204">
        <v>1</v>
      </c>
      <c r="E1197" s="206">
        <v>107.8</v>
      </c>
      <c r="F1197" s="206">
        <v>107.8</v>
      </c>
      <c r="G1197" s="173">
        <f>IFERROR(VLOOKUP(B1197,'[1]ВОМ КГ-3 СОЭКС'!$C$3:$K$2063,9,0),"-")</f>
        <v>0</v>
      </c>
      <c r="H1197" s="174">
        <f>IFERROR(VLOOKUP(B1197,'[1]ВОМ КГ-3 СОЭКС'!$C$3:$L$2063,10,0),"-")</f>
        <v>0</v>
      </c>
      <c r="I1197" s="175" t="str">
        <f>IFERROR(VLOOKUP(B1197,[2]Отгрузки!$B$313:$C$510,2,0),"-")</f>
        <v>-</v>
      </c>
      <c r="J1197" s="176" t="str">
        <f t="shared" si="189"/>
        <v>-</v>
      </c>
      <c r="K1197" s="179" t="str">
        <f>IFERROR(VLOOKUP(B1197,'[3]08.10.25'!$B$305:$C$502,2,0),"-")</f>
        <v>-</v>
      </c>
      <c r="L1197" s="180" t="str">
        <f t="shared" si="180"/>
        <v>-</v>
      </c>
      <c r="M1197" s="181" t="str">
        <f t="shared" si="181"/>
        <v>-</v>
      </c>
      <c r="N1197" s="214" t="str">
        <f t="shared" si="182"/>
        <v>-</v>
      </c>
      <c r="O1197" s="220">
        <f t="shared" si="183"/>
        <v>0</v>
      </c>
      <c r="P1197" s="221">
        <f t="shared" si="184"/>
        <v>0</v>
      </c>
      <c r="Q1197" s="217" t="str">
        <f>IFERROR(VLOOKUP(B1197,'[4]Выполнение 1'!$B$7:$D$236,3,0),"-")</f>
        <v>-</v>
      </c>
      <c r="R1197" s="178" t="str">
        <f t="shared" si="185"/>
        <v>-</v>
      </c>
      <c r="S1197" s="177"/>
      <c r="T1197" s="184">
        <f t="shared" si="186"/>
        <v>0</v>
      </c>
      <c r="U1197" s="224">
        <v>1</v>
      </c>
      <c r="V1197" s="241">
        <v>107.8</v>
      </c>
      <c r="W1197" s="246">
        <v>1</v>
      </c>
      <c r="X1197" s="246">
        <v>107.8</v>
      </c>
      <c r="Y1197" s="247">
        <f t="shared" si="187"/>
        <v>0</v>
      </c>
      <c r="Z1197" s="247">
        <f t="shared" si="188"/>
        <v>0</v>
      </c>
      <c r="AA1197" s="227" t="str">
        <f>IFERROR(VLOOKUP(B1197,[5]Поставка!$B$3:$AA$2063,26,0),"-")</f>
        <v>-</v>
      </c>
      <c r="AB1197" s="229" t="str">
        <f>IFERROR(VLOOKUP(C1197,'[6]Приложение №1'!$C$7:$F$124,4,0),"-")</f>
        <v>-</v>
      </c>
    </row>
    <row r="1198" spans="1:28" s="208" customFormat="1" x14ac:dyDescent="0.25">
      <c r="A1198" s="204" t="s">
        <v>565</v>
      </c>
      <c r="B1198" s="205" t="s">
        <v>2999</v>
      </c>
      <c r="C1198" s="205" t="s">
        <v>3000</v>
      </c>
      <c r="D1198" s="204">
        <v>1</v>
      </c>
      <c r="E1198" s="206">
        <v>100</v>
      </c>
      <c r="F1198" s="206">
        <v>100</v>
      </c>
      <c r="G1198" s="173">
        <f>IFERROR(VLOOKUP(B1198,'[1]ВОМ КГ-3 СОЭКС'!$C$3:$K$2063,9,0),"-")</f>
        <v>0</v>
      </c>
      <c r="H1198" s="174">
        <f>IFERROR(VLOOKUP(B1198,'[1]ВОМ КГ-3 СОЭКС'!$C$3:$L$2063,10,0),"-")</f>
        <v>0</v>
      </c>
      <c r="I1198" s="175" t="str">
        <f>IFERROR(VLOOKUP(B1198,[2]Отгрузки!$B$313:$C$510,2,0),"-")</f>
        <v>-</v>
      </c>
      <c r="J1198" s="176" t="str">
        <f t="shared" si="189"/>
        <v>-</v>
      </c>
      <c r="K1198" s="179" t="str">
        <f>IFERROR(VLOOKUP(B1198,'[3]08.10.25'!$B$305:$C$502,2,0),"-")</f>
        <v>-</v>
      </c>
      <c r="L1198" s="180" t="str">
        <f t="shared" si="180"/>
        <v>-</v>
      </c>
      <c r="M1198" s="181" t="str">
        <f t="shared" si="181"/>
        <v>-</v>
      </c>
      <c r="N1198" s="214" t="str">
        <f t="shared" si="182"/>
        <v>-</v>
      </c>
      <c r="O1198" s="220">
        <f t="shared" si="183"/>
        <v>0</v>
      </c>
      <c r="P1198" s="221">
        <f t="shared" si="184"/>
        <v>0</v>
      </c>
      <c r="Q1198" s="217" t="str">
        <f>IFERROR(VLOOKUP(B1198,'[4]Выполнение 1'!$B$7:$D$236,3,0),"-")</f>
        <v>-</v>
      </c>
      <c r="R1198" s="178" t="str">
        <f t="shared" si="185"/>
        <v>-</v>
      </c>
      <c r="S1198" s="177"/>
      <c r="T1198" s="184">
        <f t="shared" si="186"/>
        <v>0</v>
      </c>
      <c r="U1198" s="224">
        <v>1</v>
      </c>
      <c r="V1198" s="241">
        <v>100</v>
      </c>
      <c r="W1198" s="246">
        <v>1</v>
      </c>
      <c r="X1198" s="246">
        <v>100</v>
      </c>
      <c r="Y1198" s="247">
        <f t="shared" si="187"/>
        <v>0</v>
      </c>
      <c r="Z1198" s="247">
        <f t="shared" si="188"/>
        <v>0</v>
      </c>
      <c r="AA1198" s="227" t="str">
        <f>IFERROR(VLOOKUP(B1198,[5]Поставка!$B$3:$AA$2063,26,0),"-")</f>
        <v>-</v>
      </c>
      <c r="AB1198" s="229" t="str">
        <f>IFERROR(VLOOKUP(C1198,'[6]Приложение №1'!$C$7:$F$124,4,0),"-")</f>
        <v>-</v>
      </c>
    </row>
    <row r="1199" spans="1:28" s="208" customFormat="1" x14ac:dyDescent="0.25">
      <c r="A1199" s="204" t="s">
        <v>568</v>
      </c>
      <c r="B1199" s="205" t="s">
        <v>3001</v>
      </c>
      <c r="C1199" s="205" t="s">
        <v>3002</v>
      </c>
      <c r="D1199" s="204">
        <v>1</v>
      </c>
      <c r="E1199" s="206">
        <v>88.6</v>
      </c>
      <c r="F1199" s="206">
        <v>88.6</v>
      </c>
      <c r="G1199" s="173">
        <f>IFERROR(VLOOKUP(B1199,'[1]ВОМ КГ-3 СОЭКС'!$C$3:$K$2063,9,0),"-")</f>
        <v>0</v>
      </c>
      <c r="H1199" s="174">
        <f>IFERROR(VLOOKUP(B1199,'[1]ВОМ КГ-3 СОЭКС'!$C$3:$L$2063,10,0),"-")</f>
        <v>0</v>
      </c>
      <c r="I1199" s="175" t="str">
        <f>IFERROR(VLOOKUP(B1199,[2]Отгрузки!$B$313:$C$510,2,0),"-")</f>
        <v>-</v>
      </c>
      <c r="J1199" s="176" t="str">
        <f t="shared" si="189"/>
        <v>-</v>
      </c>
      <c r="K1199" s="179" t="str">
        <f>IFERROR(VLOOKUP(B1199,'[3]08.10.25'!$B$305:$C$502,2,0),"-")</f>
        <v>-</v>
      </c>
      <c r="L1199" s="180" t="str">
        <f t="shared" si="180"/>
        <v>-</v>
      </c>
      <c r="M1199" s="181" t="str">
        <f t="shared" si="181"/>
        <v>-</v>
      </c>
      <c r="N1199" s="214" t="str">
        <f t="shared" si="182"/>
        <v>-</v>
      </c>
      <c r="O1199" s="220">
        <f t="shared" si="183"/>
        <v>0</v>
      </c>
      <c r="P1199" s="221">
        <f t="shared" si="184"/>
        <v>0</v>
      </c>
      <c r="Q1199" s="217" t="str">
        <f>IFERROR(VLOOKUP(B1199,'[4]Выполнение 1'!$B$7:$D$236,3,0),"-")</f>
        <v>-</v>
      </c>
      <c r="R1199" s="178" t="str">
        <f t="shared" si="185"/>
        <v>-</v>
      </c>
      <c r="S1199" s="177"/>
      <c r="T1199" s="184">
        <f t="shared" si="186"/>
        <v>0</v>
      </c>
      <c r="U1199" s="224">
        <v>1</v>
      </c>
      <c r="V1199" s="241">
        <v>88.6</v>
      </c>
      <c r="W1199" s="246">
        <v>1</v>
      </c>
      <c r="X1199" s="246">
        <v>88.6</v>
      </c>
      <c r="Y1199" s="247">
        <f t="shared" si="187"/>
        <v>0</v>
      </c>
      <c r="Z1199" s="247">
        <f t="shared" si="188"/>
        <v>0</v>
      </c>
      <c r="AA1199" s="227" t="str">
        <f>IFERROR(VLOOKUP(B1199,[5]Поставка!$B$3:$AA$2063,26,0),"-")</f>
        <v>-</v>
      </c>
      <c r="AB1199" s="229" t="str">
        <f>IFERROR(VLOOKUP(C1199,'[6]Приложение №1'!$C$7:$F$124,4,0),"-")</f>
        <v>-</v>
      </c>
    </row>
    <row r="1200" spans="1:28" s="208" customFormat="1" x14ac:dyDescent="0.25">
      <c r="A1200" s="204" t="s">
        <v>571</v>
      </c>
      <c r="B1200" s="205" t="s">
        <v>3003</v>
      </c>
      <c r="C1200" s="205" t="s">
        <v>3004</v>
      </c>
      <c r="D1200" s="204">
        <v>1</v>
      </c>
      <c r="E1200" s="206">
        <v>81.099999999999994</v>
      </c>
      <c r="F1200" s="206">
        <v>81.099999999999994</v>
      </c>
      <c r="G1200" s="173">
        <f>IFERROR(VLOOKUP(B1200,'[1]ВОМ КГ-3 СОЭКС'!$C$3:$K$2063,9,0),"-")</f>
        <v>0</v>
      </c>
      <c r="H1200" s="174">
        <f>IFERROR(VLOOKUP(B1200,'[1]ВОМ КГ-3 СОЭКС'!$C$3:$L$2063,10,0),"-")</f>
        <v>0</v>
      </c>
      <c r="I1200" s="175" t="str">
        <f>IFERROR(VLOOKUP(B1200,[2]Отгрузки!$B$313:$C$510,2,0),"-")</f>
        <v>-</v>
      </c>
      <c r="J1200" s="176" t="str">
        <f t="shared" si="189"/>
        <v>-</v>
      </c>
      <c r="K1200" s="179" t="str">
        <f>IFERROR(VLOOKUP(B1200,'[3]08.10.25'!$B$305:$C$502,2,0),"-")</f>
        <v>-</v>
      </c>
      <c r="L1200" s="180" t="str">
        <f t="shared" si="180"/>
        <v>-</v>
      </c>
      <c r="M1200" s="181" t="str">
        <f t="shared" si="181"/>
        <v>-</v>
      </c>
      <c r="N1200" s="214" t="str">
        <f t="shared" si="182"/>
        <v>-</v>
      </c>
      <c r="O1200" s="220">
        <f t="shared" si="183"/>
        <v>0</v>
      </c>
      <c r="P1200" s="221">
        <f t="shared" si="184"/>
        <v>0</v>
      </c>
      <c r="Q1200" s="217" t="str">
        <f>IFERROR(VLOOKUP(B1200,'[4]Выполнение 1'!$B$7:$D$236,3,0),"-")</f>
        <v>-</v>
      </c>
      <c r="R1200" s="178" t="str">
        <f t="shared" si="185"/>
        <v>-</v>
      </c>
      <c r="S1200" s="177"/>
      <c r="T1200" s="184">
        <f t="shared" si="186"/>
        <v>0</v>
      </c>
      <c r="U1200" s="224">
        <v>1</v>
      </c>
      <c r="V1200" s="241">
        <v>81.099999999999994</v>
      </c>
      <c r="W1200" s="246">
        <v>1</v>
      </c>
      <c r="X1200" s="246">
        <v>81.099999999999994</v>
      </c>
      <c r="Y1200" s="247">
        <f t="shared" si="187"/>
        <v>0</v>
      </c>
      <c r="Z1200" s="247">
        <f t="shared" si="188"/>
        <v>0</v>
      </c>
      <c r="AA1200" s="227" t="str">
        <f>IFERROR(VLOOKUP(B1200,[5]Поставка!$B$3:$AA$2063,26,0),"-")</f>
        <v>-</v>
      </c>
      <c r="AB1200" s="229" t="str">
        <f>IFERROR(VLOOKUP(C1200,'[6]Приложение №1'!$C$7:$F$124,4,0),"-")</f>
        <v>-</v>
      </c>
    </row>
    <row r="1201" spans="1:28" s="208" customFormat="1" x14ac:dyDescent="0.25">
      <c r="A1201" s="204" t="s">
        <v>574</v>
      </c>
      <c r="B1201" s="205" t="s">
        <v>3005</v>
      </c>
      <c r="C1201" s="205" t="s">
        <v>3006</v>
      </c>
      <c r="D1201" s="204">
        <v>1</v>
      </c>
      <c r="E1201" s="206">
        <v>108.1</v>
      </c>
      <c r="F1201" s="206">
        <v>108.1</v>
      </c>
      <c r="G1201" s="173">
        <f>IFERROR(VLOOKUP(B1201,'[1]ВОМ КГ-3 СОЭКС'!$C$3:$K$2063,9,0),"-")</f>
        <v>0</v>
      </c>
      <c r="H1201" s="174">
        <f>IFERROR(VLOOKUP(B1201,'[1]ВОМ КГ-3 СОЭКС'!$C$3:$L$2063,10,0),"-")</f>
        <v>0</v>
      </c>
      <c r="I1201" s="175" t="str">
        <f>IFERROR(VLOOKUP(B1201,[2]Отгрузки!$B$313:$C$510,2,0),"-")</f>
        <v>-</v>
      </c>
      <c r="J1201" s="176" t="str">
        <f t="shared" si="189"/>
        <v>-</v>
      </c>
      <c r="K1201" s="179" t="str">
        <f>IFERROR(VLOOKUP(B1201,'[3]08.10.25'!$B$305:$C$502,2,0),"-")</f>
        <v>-</v>
      </c>
      <c r="L1201" s="180" t="str">
        <f t="shared" si="180"/>
        <v>-</v>
      </c>
      <c r="M1201" s="181" t="str">
        <f t="shared" si="181"/>
        <v>-</v>
      </c>
      <c r="N1201" s="214" t="str">
        <f t="shared" si="182"/>
        <v>-</v>
      </c>
      <c r="O1201" s="220">
        <f t="shared" si="183"/>
        <v>0</v>
      </c>
      <c r="P1201" s="221">
        <f t="shared" si="184"/>
        <v>0</v>
      </c>
      <c r="Q1201" s="217" t="str">
        <f>IFERROR(VLOOKUP(B1201,'[4]Выполнение 1'!$B$7:$D$236,3,0),"-")</f>
        <v>-</v>
      </c>
      <c r="R1201" s="178" t="str">
        <f t="shared" si="185"/>
        <v>-</v>
      </c>
      <c r="S1201" s="177"/>
      <c r="T1201" s="184">
        <f t="shared" si="186"/>
        <v>0</v>
      </c>
      <c r="U1201" s="224">
        <v>1</v>
      </c>
      <c r="V1201" s="241">
        <v>108.1</v>
      </c>
      <c r="W1201" s="246">
        <v>1</v>
      </c>
      <c r="X1201" s="246">
        <v>108.1</v>
      </c>
      <c r="Y1201" s="247">
        <f t="shared" si="187"/>
        <v>0</v>
      </c>
      <c r="Z1201" s="247">
        <f t="shared" si="188"/>
        <v>0</v>
      </c>
      <c r="AA1201" s="227" t="str">
        <f>IFERROR(VLOOKUP(B1201,[5]Поставка!$B$3:$AA$2063,26,0),"-")</f>
        <v>-</v>
      </c>
      <c r="AB1201" s="229" t="str">
        <f>IFERROR(VLOOKUP(C1201,'[6]Приложение №1'!$C$7:$F$124,4,0),"-")</f>
        <v>-</v>
      </c>
    </row>
    <row r="1202" spans="1:28" s="208" customFormat="1" x14ac:dyDescent="0.25">
      <c r="A1202" s="204" t="s">
        <v>577</v>
      </c>
      <c r="B1202" s="205" t="s">
        <v>3007</v>
      </c>
      <c r="C1202" s="205" t="s">
        <v>3008</v>
      </c>
      <c r="D1202" s="204">
        <v>1</v>
      </c>
      <c r="E1202" s="206">
        <v>100.3</v>
      </c>
      <c r="F1202" s="206">
        <v>100.3</v>
      </c>
      <c r="G1202" s="173">
        <f>IFERROR(VLOOKUP(B1202,'[1]ВОМ КГ-3 СОЭКС'!$C$3:$K$2063,9,0),"-")</f>
        <v>0</v>
      </c>
      <c r="H1202" s="174">
        <f>IFERROR(VLOOKUP(B1202,'[1]ВОМ КГ-3 СОЭКС'!$C$3:$L$2063,10,0),"-")</f>
        <v>0</v>
      </c>
      <c r="I1202" s="175" t="str">
        <f>IFERROR(VLOOKUP(B1202,[2]Отгрузки!$B$313:$C$510,2,0),"-")</f>
        <v>-</v>
      </c>
      <c r="J1202" s="176" t="str">
        <f t="shared" si="189"/>
        <v>-</v>
      </c>
      <c r="K1202" s="179" t="str">
        <f>IFERROR(VLOOKUP(B1202,'[3]08.10.25'!$B$305:$C$502,2,0),"-")</f>
        <v>-</v>
      </c>
      <c r="L1202" s="180" t="str">
        <f t="shared" si="180"/>
        <v>-</v>
      </c>
      <c r="M1202" s="181" t="str">
        <f t="shared" si="181"/>
        <v>-</v>
      </c>
      <c r="N1202" s="214" t="str">
        <f t="shared" si="182"/>
        <v>-</v>
      </c>
      <c r="O1202" s="220">
        <f t="shared" si="183"/>
        <v>0</v>
      </c>
      <c r="P1202" s="221">
        <f t="shared" si="184"/>
        <v>0</v>
      </c>
      <c r="Q1202" s="217" t="str">
        <f>IFERROR(VLOOKUP(B1202,'[4]Выполнение 1'!$B$7:$D$236,3,0),"-")</f>
        <v>-</v>
      </c>
      <c r="R1202" s="178" t="str">
        <f t="shared" si="185"/>
        <v>-</v>
      </c>
      <c r="S1202" s="177"/>
      <c r="T1202" s="184">
        <f t="shared" si="186"/>
        <v>0</v>
      </c>
      <c r="U1202" s="224">
        <v>1</v>
      </c>
      <c r="V1202" s="241">
        <v>100.3</v>
      </c>
      <c r="W1202" s="246">
        <v>1</v>
      </c>
      <c r="X1202" s="246">
        <v>100.3</v>
      </c>
      <c r="Y1202" s="247">
        <f t="shared" si="187"/>
        <v>0</v>
      </c>
      <c r="Z1202" s="247">
        <f t="shared" si="188"/>
        <v>0</v>
      </c>
      <c r="AA1202" s="227" t="str">
        <f>IFERROR(VLOOKUP(B1202,[5]Поставка!$B$3:$AA$2063,26,0),"-")</f>
        <v>-</v>
      </c>
      <c r="AB1202" s="229" t="str">
        <f>IFERROR(VLOOKUP(C1202,'[6]Приложение №1'!$C$7:$F$124,4,0),"-")</f>
        <v>-</v>
      </c>
    </row>
    <row r="1203" spans="1:28" s="208" customFormat="1" x14ac:dyDescent="0.25">
      <c r="A1203" s="204" t="s">
        <v>580</v>
      </c>
      <c r="B1203" s="205" t="s">
        <v>3009</v>
      </c>
      <c r="C1203" s="205" t="s">
        <v>3010</v>
      </c>
      <c r="D1203" s="204">
        <v>1</v>
      </c>
      <c r="E1203" s="206">
        <v>75.3</v>
      </c>
      <c r="F1203" s="206">
        <v>75.3</v>
      </c>
      <c r="G1203" s="173">
        <f>IFERROR(VLOOKUP(B1203,'[1]ВОМ КГ-3 СОЭКС'!$C$3:$K$2063,9,0),"-")</f>
        <v>0</v>
      </c>
      <c r="H1203" s="174">
        <f>IFERROR(VLOOKUP(B1203,'[1]ВОМ КГ-3 СОЭКС'!$C$3:$L$2063,10,0),"-")</f>
        <v>0</v>
      </c>
      <c r="I1203" s="175" t="str">
        <f>IFERROR(VLOOKUP(B1203,[2]Отгрузки!$B$313:$C$510,2,0),"-")</f>
        <v>-</v>
      </c>
      <c r="J1203" s="176" t="str">
        <f t="shared" si="189"/>
        <v>-</v>
      </c>
      <c r="K1203" s="179" t="str">
        <f>IFERROR(VLOOKUP(B1203,'[3]08.10.25'!$B$305:$C$502,2,0),"-")</f>
        <v>-</v>
      </c>
      <c r="L1203" s="180" t="str">
        <f t="shared" si="180"/>
        <v>-</v>
      </c>
      <c r="M1203" s="181" t="str">
        <f t="shared" si="181"/>
        <v>-</v>
      </c>
      <c r="N1203" s="214" t="str">
        <f t="shared" si="182"/>
        <v>-</v>
      </c>
      <c r="O1203" s="220">
        <f t="shared" si="183"/>
        <v>0</v>
      </c>
      <c r="P1203" s="221">
        <f t="shared" si="184"/>
        <v>0</v>
      </c>
      <c r="Q1203" s="217" t="str">
        <f>IFERROR(VLOOKUP(B1203,'[4]Выполнение 1'!$B$7:$D$236,3,0),"-")</f>
        <v>-</v>
      </c>
      <c r="R1203" s="178" t="str">
        <f t="shared" si="185"/>
        <v>-</v>
      </c>
      <c r="S1203" s="177"/>
      <c r="T1203" s="184">
        <f t="shared" si="186"/>
        <v>0</v>
      </c>
      <c r="U1203" s="224">
        <v>1</v>
      </c>
      <c r="V1203" s="241">
        <v>75.3</v>
      </c>
      <c r="W1203" s="246">
        <v>1</v>
      </c>
      <c r="X1203" s="246">
        <v>75.3</v>
      </c>
      <c r="Y1203" s="247">
        <f t="shared" si="187"/>
        <v>0</v>
      </c>
      <c r="Z1203" s="247">
        <f t="shared" si="188"/>
        <v>0</v>
      </c>
      <c r="AA1203" s="227" t="str">
        <f>IFERROR(VLOOKUP(B1203,[5]Поставка!$B$3:$AA$2063,26,0),"-")</f>
        <v>-</v>
      </c>
      <c r="AB1203" s="229" t="str">
        <f>IFERROR(VLOOKUP(C1203,'[6]Приложение №1'!$C$7:$F$124,4,0),"-")</f>
        <v>-</v>
      </c>
    </row>
    <row r="1204" spans="1:28" s="208" customFormat="1" x14ac:dyDescent="0.25">
      <c r="A1204" s="204" t="s">
        <v>583</v>
      </c>
      <c r="B1204" s="205" t="s">
        <v>3011</v>
      </c>
      <c r="C1204" s="205" t="s">
        <v>3012</v>
      </c>
      <c r="D1204" s="204">
        <v>1</v>
      </c>
      <c r="E1204" s="206">
        <v>78.5</v>
      </c>
      <c r="F1204" s="206">
        <v>78.5</v>
      </c>
      <c r="G1204" s="173">
        <f>IFERROR(VLOOKUP(B1204,'[1]ВОМ КГ-3 СОЭКС'!$C$3:$K$2063,9,0),"-")</f>
        <v>0</v>
      </c>
      <c r="H1204" s="174">
        <f>IFERROR(VLOOKUP(B1204,'[1]ВОМ КГ-3 СОЭКС'!$C$3:$L$2063,10,0),"-")</f>
        <v>0</v>
      </c>
      <c r="I1204" s="175" t="str">
        <f>IFERROR(VLOOKUP(B1204,[2]Отгрузки!$B$313:$C$510,2,0),"-")</f>
        <v>-</v>
      </c>
      <c r="J1204" s="176" t="str">
        <f t="shared" si="189"/>
        <v>-</v>
      </c>
      <c r="K1204" s="179" t="str">
        <f>IFERROR(VLOOKUP(B1204,'[3]08.10.25'!$B$305:$C$502,2,0),"-")</f>
        <v>-</v>
      </c>
      <c r="L1204" s="180" t="str">
        <f t="shared" si="180"/>
        <v>-</v>
      </c>
      <c r="M1204" s="181" t="str">
        <f t="shared" si="181"/>
        <v>-</v>
      </c>
      <c r="N1204" s="214" t="str">
        <f t="shared" si="182"/>
        <v>-</v>
      </c>
      <c r="O1204" s="220">
        <f t="shared" si="183"/>
        <v>0</v>
      </c>
      <c r="P1204" s="221">
        <f t="shared" si="184"/>
        <v>0</v>
      </c>
      <c r="Q1204" s="217" t="str">
        <f>IFERROR(VLOOKUP(B1204,'[4]Выполнение 1'!$B$7:$D$236,3,0),"-")</f>
        <v>-</v>
      </c>
      <c r="R1204" s="178" t="str">
        <f t="shared" si="185"/>
        <v>-</v>
      </c>
      <c r="S1204" s="177"/>
      <c r="T1204" s="184">
        <f t="shared" si="186"/>
        <v>0</v>
      </c>
      <c r="U1204" s="224">
        <v>1</v>
      </c>
      <c r="V1204" s="241">
        <v>78.5</v>
      </c>
      <c r="W1204" s="246">
        <v>1</v>
      </c>
      <c r="X1204" s="246">
        <v>78.5</v>
      </c>
      <c r="Y1204" s="247">
        <f t="shared" si="187"/>
        <v>0</v>
      </c>
      <c r="Z1204" s="247">
        <f t="shared" si="188"/>
        <v>0</v>
      </c>
      <c r="AA1204" s="227" t="str">
        <f>IFERROR(VLOOKUP(B1204,[5]Поставка!$B$3:$AA$2063,26,0),"-")</f>
        <v>-</v>
      </c>
      <c r="AB1204" s="229" t="str">
        <f>IFERROR(VLOOKUP(C1204,'[6]Приложение №1'!$C$7:$F$124,4,0),"-")</f>
        <v>-</v>
      </c>
    </row>
    <row r="1205" spans="1:28" s="208" customFormat="1" x14ac:dyDescent="0.25">
      <c r="A1205" s="204" t="s">
        <v>586</v>
      </c>
      <c r="B1205" s="205" t="s">
        <v>3013</v>
      </c>
      <c r="C1205" s="205" t="s">
        <v>3014</v>
      </c>
      <c r="D1205" s="204">
        <v>4</v>
      </c>
      <c r="E1205" s="206">
        <v>228.8</v>
      </c>
      <c r="F1205" s="206">
        <v>915.2</v>
      </c>
      <c r="G1205" s="173">
        <f>IFERROR(VLOOKUP(B1205,'[1]ВОМ КГ-3 СОЭКС'!$C$3:$K$2063,9,0),"-")</f>
        <v>0</v>
      </c>
      <c r="H1205" s="174">
        <f>IFERROR(VLOOKUP(B1205,'[1]ВОМ КГ-3 СОЭКС'!$C$3:$L$2063,10,0),"-")</f>
        <v>0</v>
      </c>
      <c r="I1205" s="175" t="str">
        <f>IFERROR(VLOOKUP(B1205,[2]Отгрузки!$B$313:$C$510,2,0),"-")</f>
        <v>-</v>
      </c>
      <c r="J1205" s="176" t="str">
        <f t="shared" si="189"/>
        <v>-</v>
      </c>
      <c r="K1205" s="179" t="str">
        <f>IFERROR(VLOOKUP(B1205,'[3]08.10.25'!$B$305:$C$502,2,0),"-")</f>
        <v>-</v>
      </c>
      <c r="L1205" s="180" t="str">
        <f t="shared" si="180"/>
        <v>-</v>
      </c>
      <c r="M1205" s="181" t="str">
        <f t="shared" si="181"/>
        <v>-</v>
      </c>
      <c r="N1205" s="214" t="str">
        <f t="shared" si="182"/>
        <v>-</v>
      </c>
      <c r="O1205" s="220">
        <f t="shared" si="183"/>
        <v>0</v>
      </c>
      <c r="P1205" s="221">
        <f t="shared" si="184"/>
        <v>0</v>
      </c>
      <c r="Q1205" s="217" t="str">
        <f>IFERROR(VLOOKUP(B1205,'[4]Выполнение 1'!$B$7:$D$236,3,0),"-")</f>
        <v>-</v>
      </c>
      <c r="R1205" s="178" t="str">
        <f t="shared" si="185"/>
        <v>-</v>
      </c>
      <c r="S1205" s="177"/>
      <c r="T1205" s="184">
        <f t="shared" si="186"/>
        <v>0</v>
      </c>
      <c r="U1205" s="224">
        <v>4</v>
      </c>
      <c r="V1205" s="241">
        <v>915.2</v>
      </c>
      <c r="W1205" s="246">
        <v>4</v>
      </c>
      <c r="X1205" s="246">
        <v>915.2</v>
      </c>
      <c r="Y1205" s="247">
        <f t="shared" si="187"/>
        <v>0</v>
      </c>
      <c r="Z1205" s="247">
        <f t="shared" si="188"/>
        <v>0</v>
      </c>
      <c r="AA1205" s="227" t="str">
        <f>IFERROR(VLOOKUP(B1205,[5]Поставка!$B$3:$AA$2063,26,0),"-")</f>
        <v>-</v>
      </c>
      <c r="AB1205" s="229" t="str">
        <f>IFERROR(VLOOKUP(C1205,'[6]Приложение №1'!$C$7:$F$124,4,0),"-")</f>
        <v>-</v>
      </c>
    </row>
    <row r="1206" spans="1:28" s="208" customFormat="1" x14ac:dyDescent="0.25">
      <c r="A1206" s="204" t="s">
        <v>589</v>
      </c>
      <c r="B1206" s="205" t="s">
        <v>3015</v>
      </c>
      <c r="C1206" s="205" t="s">
        <v>3016</v>
      </c>
      <c r="D1206" s="204">
        <v>4</v>
      </c>
      <c r="E1206" s="206">
        <v>210</v>
      </c>
      <c r="F1206" s="206">
        <v>840</v>
      </c>
      <c r="G1206" s="173">
        <f>IFERROR(VLOOKUP(B1206,'[1]ВОМ КГ-3 СОЭКС'!$C$3:$K$2063,9,0),"-")</f>
        <v>0</v>
      </c>
      <c r="H1206" s="174">
        <f>IFERROR(VLOOKUP(B1206,'[1]ВОМ КГ-3 СОЭКС'!$C$3:$L$2063,10,0),"-")</f>
        <v>0</v>
      </c>
      <c r="I1206" s="175" t="str">
        <f>IFERROR(VLOOKUP(B1206,[2]Отгрузки!$B$313:$C$510,2,0),"-")</f>
        <v>-</v>
      </c>
      <c r="J1206" s="176" t="str">
        <f t="shared" si="189"/>
        <v>-</v>
      </c>
      <c r="K1206" s="179" t="str">
        <f>IFERROR(VLOOKUP(B1206,'[3]08.10.25'!$B$305:$C$502,2,0),"-")</f>
        <v>-</v>
      </c>
      <c r="L1206" s="180" t="str">
        <f t="shared" si="180"/>
        <v>-</v>
      </c>
      <c r="M1206" s="181" t="str">
        <f t="shared" si="181"/>
        <v>-</v>
      </c>
      <c r="N1206" s="214" t="str">
        <f t="shared" si="182"/>
        <v>-</v>
      </c>
      <c r="O1206" s="220">
        <f t="shared" si="183"/>
        <v>0</v>
      </c>
      <c r="P1206" s="221">
        <f t="shared" si="184"/>
        <v>0</v>
      </c>
      <c r="Q1206" s="217" t="str">
        <f>IFERROR(VLOOKUP(B1206,'[4]Выполнение 1'!$B$7:$D$236,3,0),"-")</f>
        <v>-</v>
      </c>
      <c r="R1206" s="178" t="str">
        <f t="shared" si="185"/>
        <v>-</v>
      </c>
      <c r="S1206" s="177"/>
      <c r="T1206" s="184">
        <f t="shared" si="186"/>
        <v>0</v>
      </c>
      <c r="U1206" s="224">
        <v>4</v>
      </c>
      <c r="V1206" s="241">
        <v>840</v>
      </c>
      <c r="W1206" s="246">
        <v>4</v>
      </c>
      <c r="X1206" s="246">
        <v>840</v>
      </c>
      <c r="Y1206" s="247">
        <f t="shared" si="187"/>
        <v>0</v>
      </c>
      <c r="Z1206" s="247">
        <f t="shared" si="188"/>
        <v>0</v>
      </c>
      <c r="AA1206" s="227" t="str">
        <f>IFERROR(VLOOKUP(B1206,[5]Поставка!$B$3:$AA$2063,26,0),"-")</f>
        <v>-</v>
      </c>
      <c r="AB1206" s="229" t="str">
        <f>IFERROR(VLOOKUP(C1206,'[6]Приложение №1'!$C$7:$F$124,4,0),"-")</f>
        <v>-</v>
      </c>
    </row>
    <row r="1207" spans="1:28" s="208" customFormat="1" x14ac:dyDescent="0.25">
      <c r="A1207" s="204" t="s">
        <v>592</v>
      </c>
      <c r="B1207" s="205" t="s">
        <v>3017</v>
      </c>
      <c r="C1207" s="205" t="s">
        <v>3018</v>
      </c>
      <c r="D1207" s="204">
        <v>2</v>
      </c>
      <c r="E1207" s="206">
        <v>172.6</v>
      </c>
      <c r="F1207" s="206">
        <v>345.2</v>
      </c>
      <c r="G1207" s="173">
        <f>IFERROR(VLOOKUP(B1207,'[1]ВОМ КГ-3 СОЭКС'!$C$3:$K$2063,9,0),"-")</f>
        <v>0</v>
      </c>
      <c r="H1207" s="174">
        <f>IFERROR(VLOOKUP(B1207,'[1]ВОМ КГ-3 СОЭКС'!$C$3:$L$2063,10,0),"-")</f>
        <v>0</v>
      </c>
      <c r="I1207" s="175" t="str">
        <f>IFERROR(VLOOKUP(B1207,[2]Отгрузки!$B$313:$C$510,2,0),"-")</f>
        <v>-</v>
      </c>
      <c r="J1207" s="176" t="str">
        <f t="shared" si="189"/>
        <v>-</v>
      </c>
      <c r="K1207" s="179" t="str">
        <f>IFERROR(VLOOKUP(B1207,'[3]08.10.25'!$B$305:$C$502,2,0),"-")</f>
        <v>-</v>
      </c>
      <c r="L1207" s="180" t="str">
        <f t="shared" si="180"/>
        <v>-</v>
      </c>
      <c r="M1207" s="181" t="str">
        <f t="shared" si="181"/>
        <v>-</v>
      </c>
      <c r="N1207" s="214" t="str">
        <f t="shared" si="182"/>
        <v>-</v>
      </c>
      <c r="O1207" s="220">
        <f t="shared" si="183"/>
        <v>0</v>
      </c>
      <c r="P1207" s="221">
        <f t="shared" si="184"/>
        <v>0</v>
      </c>
      <c r="Q1207" s="217" t="str">
        <f>IFERROR(VLOOKUP(B1207,'[4]Выполнение 1'!$B$7:$D$236,3,0),"-")</f>
        <v>-</v>
      </c>
      <c r="R1207" s="178" t="str">
        <f t="shared" si="185"/>
        <v>-</v>
      </c>
      <c r="S1207" s="177"/>
      <c r="T1207" s="184">
        <f t="shared" si="186"/>
        <v>0</v>
      </c>
      <c r="U1207" s="224">
        <v>2</v>
      </c>
      <c r="V1207" s="241">
        <v>345.2</v>
      </c>
      <c r="W1207" s="246">
        <v>2</v>
      </c>
      <c r="X1207" s="246">
        <v>345.2</v>
      </c>
      <c r="Y1207" s="247">
        <f t="shared" si="187"/>
        <v>0</v>
      </c>
      <c r="Z1207" s="247">
        <f t="shared" si="188"/>
        <v>0</v>
      </c>
      <c r="AA1207" s="227" t="str">
        <f>IFERROR(VLOOKUP(B1207,[5]Поставка!$B$3:$AA$2063,26,0),"-")</f>
        <v>-</v>
      </c>
      <c r="AB1207" s="229" t="str">
        <f>IFERROR(VLOOKUP(C1207,'[6]Приложение №1'!$C$7:$F$124,4,0),"-")</f>
        <v>-</v>
      </c>
    </row>
    <row r="1208" spans="1:28" s="208" customFormat="1" x14ac:dyDescent="0.25">
      <c r="A1208" s="204" t="s">
        <v>595</v>
      </c>
      <c r="B1208" s="205" t="s">
        <v>3019</v>
      </c>
      <c r="C1208" s="205" t="s">
        <v>3020</v>
      </c>
      <c r="D1208" s="204">
        <v>2</v>
      </c>
      <c r="E1208" s="206">
        <v>287.3</v>
      </c>
      <c r="F1208" s="206">
        <v>574.6</v>
      </c>
      <c r="G1208" s="173">
        <f>IFERROR(VLOOKUP(B1208,'[1]ВОМ КГ-3 СОЭКС'!$C$3:$K$2063,9,0),"-")</f>
        <v>0</v>
      </c>
      <c r="H1208" s="174">
        <f>IFERROR(VLOOKUP(B1208,'[1]ВОМ КГ-3 СОЭКС'!$C$3:$L$2063,10,0),"-")</f>
        <v>0</v>
      </c>
      <c r="I1208" s="175" t="str">
        <f>IFERROR(VLOOKUP(B1208,[2]Отгрузки!$B$313:$C$510,2,0),"-")</f>
        <v>-</v>
      </c>
      <c r="J1208" s="176" t="str">
        <f t="shared" si="189"/>
        <v>-</v>
      </c>
      <c r="K1208" s="179" t="str">
        <f>IFERROR(VLOOKUP(B1208,'[3]08.10.25'!$B$305:$C$502,2,0),"-")</f>
        <v>-</v>
      </c>
      <c r="L1208" s="180" t="str">
        <f t="shared" si="180"/>
        <v>-</v>
      </c>
      <c r="M1208" s="181" t="str">
        <f t="shared" si="181"/>
        <v>-</v>
      </c>
      <c r="N1208" s="214" t="str">
        <f t="shared" si="182"/>
        <v>-</v>
      </c>
      <c r="O1208" s="220">
        <f t="shared" si="183"/>
        <v>0</v>
      </c>
      <c r="P1208" s="221">
        <f t="shared" si="184"/>
        <v>0</v>
      </c>
      <c r="Q1208" s="217" t="str">
        <f>IFERROR(VLOOKUP(B1208,'[4]Выполнение 1'!$B$7:$D$236,3,0),"-")</f>
        <v>-</v>
      </c>
      <c r="R1208" s="178" t="str">
        <f t="shared" si="185"/>
        <v>-</v>
      </c>
      <c r="S1208" s="177"/>
      <c r="T1208" s="184">
        <f t="shared" si="186"/>
        <v>0</v>
      </c>
      <c r="U1208" s="224">
        <v>2</v>
      </c>
      <c r="V1208" s="241">
        <v>574.6</v>
      </c>
      <c r="W1208" s="246">
        <v>2</v>
      </c>
      <c r="X1208" s="246">
        <v>574.6</v>
      </c>
      <c r="Y1208" s="247">
        <f t="shared" si="187"/>
        <v>0</v>
      </c>
      <c r="Z1208" s="247">
        <f t="shared" si="188"/>
        <v>0</v>
      </c>
      <c r="AA1208" s="227" t="str">
        <f>IFERROR(VLOOKUP(B1208,[5]Поставка!$B$3:$AA$2063,26,0),"-")</f>
        <v>-</v>
      </c>
      <c r="AB1208" s="229" t="str">
        <f>IFERROR(VLOOKUP(C1208,'[6]Приложение №1'!$C$7:$F$124,4,0),"-")</f>
        <v>-</v>
      </c>
    </row>
    <row r="1209" spans="1:28" s="208" customFormat="1" x14ac:dyDescent="0.25">
      <c r="A1209" s="204" t="s">
        <v>598</v>
      </c>
      <c r="B1209" s="205" t="s">
        <v>3021</v>
      </c>
      <c r="C1209" s="205" t="s">
        <v>3022</v>
      </c>
      <c r="D1209" s="204">
        <v>2</v>
      </c>
      <c r="E1209" s="206">
        <v>266.7</v>
      </c>
      <c r="F1209" s="206">
        <v>533.4</v>
      </c>
      <c r="G1209" s="173">
        <f>IFERROR(VLOOKUP(B1209,'[1]ВОМ КГ-3 СОЭКС'!$C$3:$K$2063,9,0),"-")</f>
        <v>0</v>
      </c>
      <c r="H1209" s="174">
        <f>IFERROR(VLOOKUP(B1209,'[1]ВОМ КГ-3 СОЭКС'!$C$3:$L$2063,10,0),"-")</f>
        <v>0</v>
      </c>
      <c r="I1209" s="175" t="str">
        <f>IFERROR(VLOOKUP(B1209,[2]Отгрузки!$B$313:$C$510,2,0),"-")</f>
        <v>-</v>
      </c>
      <c r="J1209" s="176" t="str">
        <f t="shared" si="189"/>
        <v>-</v>
      </c>
      <c r="K1209" s="179" t="str">
        <f>IFERROR(VLOOKUP(B1209,'[3]08.10.25'!$B$305:$C$502,2,0),"-")</f>
        <v>-</v>
      </c>
      <c r="L1209" s="180" t="str">
        <f t="shared" si="180"/>
        <v>-</v>
      </c>
      <c r="M1209" s="181" t="str">
        <f t="shared" si="181"/>
        <v>-</v>
      </c>
      <c r="N1209" s="214" t="str">
        <f t="shared" si="182"/>
        <v>-</v>
      </c>
      <c r="O1209" s="220">
        <f t="shared" si="183"/>
        <v>0</v>
      </c>
      <c r="P1209" s="221">
        <f t="shared" si="184"/>
        <v>0</v>
      </c>
      <c r="Q1209" s="217" t="str">
        <f>IFERROR(VLOOKUP(B1209,'[4]Выполнение 1'!$B$7:$D$236,3,0),"-")</f>
        <v>-</v>
      </c>
      <c r="R1209" s="178" t="str">
        <f t="shared" si="185"/>
        <v>-</v>
      </c>
      <c r="S1209" s="177"/>
      <c r="T1209" s="184">
        <f t="shared" si="186"/>
        <v>0</v>
      </c>
      <c r="U1209" s="224">
        <v>2</v>
      </c>
      <c r="V1209" s="241">
        <v>533.4</v>
      </c>
      <c r="W1209" s="246">
        <v>2</v>
      </c>
      <c r="X1209" s="246">
        <v>533.4</v>
      </c>
      <c r="Y1209" s="247">
        <f t="shared" si="187"/>
        <v>0</v>
      </c>
      <c r="Z1209" s="247">
        <f t="shared" si="188"/>
        <v>0</v>
      </c>
      <c r="AA1209" s="227" t="str">
        <f>IFERROR(VLOOKUP(B1209,[5]Поставка!$B$3:$AA$2063,26,0),"-")</f>
        <v>-</v>
      </c>
      <c r="AB1209" s="229" t="str">
        <f>IFERROR(VLOOKUP(C1209,'[6]Приложение №1'!$C$7:$F$124,4,0),"-")</f>
        <v>-</v>
      </c>
    </row>
    <row r="1210" spans="1:28" s="208" customFormat="1" x14ac:dyDescent="0.25">
      <c r="A1210" s="204" t="s">
        <v>601</v>
      </c>
      <c r="B1210" s="205" t="s">
        <v>3023</v>
      </c>
      <c r="C1210" s="205" t="s">
        <v>3024</v>
      </c>
      <c r="D1210" s="204">
        <v>2</v>
      </c>
      <c r="E1210" s="206">
        <v>236.3</v>
      </c>
      <c r="F1210" s="206">
        <v>472.6</v>
      </c>
      <c r="G1210" s="173">
        <f>IFERROR(VLOOKUP(B1210,'[1]ВОМ КГ-3 СОЭКС'!$C$3:$K$2063,9,0),"-")</f>
        <v>0</v>
      </c>
      <c r="H1210" s="174">
        <f>IFERROR(VLOOKUP(B1210,'[1]ВОМ КГ-3 СОЭКС'!$C$3:$L$2063,10,0),"-")</f>
        <v>0</v>
      </c>
      <c r="I1210" s="175" t="str">
        <f>IFERROR(VLOOKUP(B1210,[2]Отгрузки!$B$313:$C$510,2,0),"-")</f>
        <v>-</v>
      </c>
      <c r="J1210" s="176" t="str">
        <f t="shared" si="189"/>
        <v>-</v>
      </c>
      <c r="K1210" s="179" t="str">
        <f>IFERROR(VLOOKUP(B1210,'[3]08.10.25'!$B$305:$C$502,2,0),"-")</f>
        <v>-</v>
      </c>
      <c r="L1210" s="180" t="str">
        <f t="shared" si="180"/>
        <v>-</v>
      </c>
      <c r="M1210" s="181" t="str">
        <f t="shared" si="181"/>
        <v>-</v>
      </c>
      <c r="N1210" s="214" t="str">
        <f t="shared" si="182"/>
        <v>-</v>
      </c>
      <c r="O1210" s="220">
        <f t="shared" si="183"/>
        <v>0</v>
      </c>
      <c r="P1210" s="221">
        <f t="shared" si="184"/>
        <v>0</v>
      </c>
      <c r="Q1210" s="217" t="str">
        <f>IFERROR(VLOOKUP(B1210,'[4]Выполнение 1'!$B$7:$D$236,3,0),"-")</f>
        <v>-</v>
      </c>
      <c r="R1210" s="178" t="str">
        <f t="shared" si="185"/>
        <v>-</v>
      </c>
      <c r="S1210" s="177"/>
      <c r="T1210" s="184">
        <f t="shared" si="186"/>
        <v>0</v>
      </c>
      <c r="U1210" s="224">
        <v>2</v>
      </c>
      <c r="V1210" s="241">
        <v>472.6</v>
      </c>
      <c r="W1210" s="246">
        <v>2</v>
      </c>
      <c r="X1210" s="246">
        <v>472.6</v>
      </c>
      <c r="Y1210" s="247">
        <f t="shared" si="187"/>
        <v>0</v>
      </c>
      <c r="Z1210" s="247">
        <f t="shared" si="188"/>
        <v>0</v>
      </c>
      <c r="AA1210" s="227" t="str">
        <f>IFERROR(VLOOKUP(B1210,[5]Поставка!$B$3:$AA$2063,26,0),"-")</f>
        <v>-</v>
      </c>
      <c r="AB1210" s="229" t="str">
        <f>IFERROR(VLOOKUP(C1210,'[6]Приложение №1'!$C$7:$F$124,4,0),"-")</f>
        <v>-</v>
      </c>
    </row>
    <row r="1211" spans="1:28" s="208" customFormat="1" x14ac:dyDescent="0.25">
      <c r="A1211" s="204" t="s">
        <v>604</v>
      </c>
      <c r="B1211" s="205" t="s">
        <v>3025</v>
      </c>
      <c r="C1211" s="205" t="s">
        <v>3026</v>
      </c>
      <c r="D1211" s="204">
        <v>2</v>
      </c>
      <c r="E1211" s="206">
        <v>216.4</v>
      </c>
      <c r="F1211" s="206">
        <v>432.8</v>
      </c>
      <c r="G1211" s="173">
        <f>IFERROR(VLOOKUP(B1211,'[1]ВОМ КГ-3 СОЭКС'!$C$3:$K$2063,9,0),"-")</f>
        <v>0</v>
      </c>
      <c r="H1211" s="174">
        <f>IFERROR(VLOOKUP(B1211,'[1]ВОМ КГ-3 СОЭКС'!$C$3:$L$2063,10,0),"-")</f>
        <v>0</v>
      </c>
      <c r="I1211" s="175" t="str">
        <f>IFERROR(VLOOKUP(B1211,[2]Отгрузки!$B$313:$C$510,2,0),"-")</f>
        <v>-</v>
      </c>
      <c r="J1211" s="176" t="str">
        <f t="shared" si="189"/>
        <v>-</v>
      </c>
      <c r="K1211" s="179" t="str">
        <f>IFERROR(VLOOKUP(B1211,'[3]08.10.25'!$B$305:$C$502,2,0),"-")</f>
        <v>-</v>
      </c>
      <c r="L1211" s="180" t="str">
        <f t="shared" si="180"/>
        <v>-</v>
      </c>
      <c r="M1211" s="181" t="str">
        <f t="shared" si="181"/>
        <v>-</v>
      </c>
      <c r="N1211" s="214" t="str">
        <f t="shared" si="182"/>
        <v>-</v>
      </c>
      <c r="O1211" s="220">
        <f t="shared" si="183"/>
        <v>0</v>
      </c>
      <c r="P1211" s="221">
        <f t="shared" si="184"/>
        <v>0</v>
      </c>
      <c r="Q1211" s="217" t="str">
        <f>IFERROR(VLOOKUP(B1211,'[4]Выполнение 1'!$B$7:$D$236,3,0),"-")</f>
        <v>-</v>
      </c>
      <c r="R1211" s="178" t="str">
        <f t="shared" si="185"/>
        <v>-</v>
      </c>
      <c r="S1211" s="177"/>
      <c r="T1211" s="184">
        <f t="shared" si="186"/>
        <v>0</v>
      </c>
      <c r="U1211" s="224">
        <v>2</v>
      </c>
      <c r="V1211" s="241">
        <v>432.8</v>
      </c>
      <c r="W1211" s="246">
        <v>2</v>
      </c>
      <c r="X1211" s="246">
        <v>432.8</v>
      </c>
      <c r="Y1211" s="247">
        <f t="shared" si="187"/>
        <v>0</v>
      </c>
      <c r="Z1211" s="247">
        <f t="shared" si="188"/>
        <v>0</v>
      </c>
      <c r="AA1211" s="227" t="str">
        <f>IFERROR(VLOOKUP(B1211,[5]Поставка!$B$3:$AA$2063,26,0),"-")</f>
        <v>-</v>
      </c>
      <c r="AB1211" s="229" t="str">
        <f>IFERROR(VLOOKUP(C1211,'[6]Приложение №1'!$C$7:$F$124,4,0),"-")</f>
        <v>-</v>
      </c>
    </row>
    <row r="1212" spans="1:28" s="208" customFormat="1" x14ac:dyDescent="0.25">
      <c r="A1212" s="204" t="s">
        <v>607</v>
      </c>
      <c r="B1212" s="205" t="s">
        <v>3027</v>
      </c>
      <c r="C1212" s="205" t="s">
        <v>3028</v>
      </c>
      <c r="D1212" s="204">
        <v>2</v>
      </c>
      <c r="E1212" s="206">
        <v>288.3</v>
      </c>
      <c r="F1212" s="206">
        <v>576.6</v>
      </c>
      <c r="G1212" s="173">
        <f>IFERROR(VLOOKUP(B1212,'[1]ВОМ КГ-3 СОЭКС'!$C$3:$K$2063,9,0),"-")</f>
        <v>0</v>
      </c>
      <c r="H1212" s="174">
        <f>IFERROR(VLOOKUP(B1212,'[1]ВОМ КГ-3 СОЭКС'!$C$3:$L$2063,10,0),"-")</f>
        <v>0</v>
      </c>
      <c r="I1212" s="175" t="str">
        <f>IFERROR(VLOOKUP(B1212,[2]Отгрузки!$B$313:$C$510,2,0),"-")</f>
        <v>-</v>
      </c>
      <c r="J1212" s="176" t="str">
        <f t="shared" si="189"/>
        <v>-</v>
      </c>
      <c r="K1212" s="179" t="str">
        <f>IFERROR(VLOOKUP(B1212,'[3]08.10.25'!$B$305:$C$502,2,0),"-")</f>
        <v>-</v>
      </c>
      <c r="L1212" s="180" t="str">
        <f t="shared" si="180"/>
        <v>-</v>
      </c>
      <c r="M1212" s="181" t="str">
        <f t="shared" si="181"/>
        <v>-</v>
      </c>
      <c r="N1212" s="214" t="str">
        <f t="shared" si="182"/>
        <v>-</v>
      </c>
      <c r="O1212" s="220">
        <f t="shared" si="183"/>
        <v>0</v>
      </c>
      <c r="P1212" s="221">
        <f t="shared" si="184"/>
        <v>0</v>
      </c>
      <c r="Q1212" s="217" t="str">
        <f>IFERROR(VLOOKUP(B1212,'[4]Выполнение 1'!$B$7:$D$236,3,0),"-")</f>
        <v>-</v>
      </c>
      <c r="R1212" s="178" t="str">
        <f t="shared" si="185"/>
        <v>-</v>
      </c>
      <c r="S1212" s="177"/>
      <c r="T1212" s="184">
        <f t="shared" si="186"/>
        <v>0</v>
      </c>
      <c r="U1212" s="224">
        <v>2</v>
      </c>
      <c r="V1212" s="241">
        <v>576.6</v>
      </c>
      <c r="W1212" s="246">
        <v>2</v>
      </c>
      <c r="X1212" s="246">
        <v>576.6</v>
      </c>
      <c r="Y1212" s="247">
        <f t="shared" si="187"/>
        <v>0</v>
      </c>
      <c r="Z1212" s="247">
        <f t="shared" si="188"/>
        <v>0</v>
      </c>
      <c r="AA1212" s="227" t="str">
        <f>IFERROR(VLOOKUP(B1212,[5]Поставка!$B$3:$AA$2063,26,0),"-")</f>
        <v>-</v>
      </c>
      <c r="AB1212" s="229" t="str">
        <f>IFERROR(VLOOKUP(C1212,'[6]Приложение №1'!$C$7:$F$124,4,0),"-")</f>
        <v>-</v>
      </c>
    </row>
    <row r="1213" spans="1:28" s="208" customFormat="1" x14ac:dyDescent="0.25">
      <c r="A1213" s="204" t="s">
        <v>610</v>
      </c>
      <c r="B1213" s="205" t="s">
        <v>3029</v>
      </c>
      <c r="C1213" s="205" t="s">
        <v>3030</v>
      </c>
      <c r="D1213" s="204">
        <v>2</v>
      </c>
      <c r="E1213" s="206">
        <v>267.5</v>
      </c>
      <c r="F1213" s="206">
        <v>535</v>
      </c>
      <c r="G1213" s="173">
        <f>IFERROR(VLOOKUP(B1213,'[1]ВОМ КГ-3 СОЭКС'!$C$3:$K$2063,9,0),"-")</f>
        <v>0</v>
      </c>
      <c r="H1213" s="174">
        <f>IFERROR(VLOOKUP(B1213,'[1]ВОМ КГ-3 СОЭКС'!$C$3:$L$2063,10,0),"-")</f>
        <v>0</v>
      </c>
      <c r="I1213" s="175" t="str">
        <f>IFERROR(VLOOKUP(B1213,[2]Отгрузки!$B$313:$C$510,2,0),"-")</f>
        <v>-</v>
      </c>
      <c r="J1213" s="176" t="str">
        <f t="shared" si="189"/>
        <v>-</v>
      </c>
      <c r="K1213" s="179" t="str">
        <f>IFERROR(VLOOKUP(B1213,'[3]08.10.25'!$B$305:$C$502,2,0),"-")</f>
        <v>-</v>
      </c>
      <c r="L1213" s="180" t="str">
        <f t="shared" si="180"/>
        <v>-</v>
      </c>
      <c r="M1213" s="181" t="str">
        <f t="shared" si="181"/>
        <v>-</v>
      </c>
      <c r="N1213" s="214" t="str">
        <f t="shared" si="182"/>
        <v>-</v>
      </c>
      <c r="O1213" s="220">
        <f t="shared" si="183"/>
        <v>0</v>
      </c>
      <c r="P1213" s="221">
        <f t="shared" si="184"/>
        <v>0</v>
      </c>
      <c r="Q1213" s="217" t="str">
        <f>IFERROR(VLOOKUP(B1213,'[4]Выполнение 1'!$B$7:$D$236,3,0),"-")</f>
        <v>-</v>
      </c>
      <c r="R1213" s="178" t="str">
        <f t="shared" si="185"/>
        <v>-</v>
      </c>
      <c r="S1213" s="177"/>
      <c r="T1213" s="184">
        <f t="shared" si="186"/>
        <v>0</v>
      </c>
      <c r="U1213" s="224">
        <v>2</v>
      </c>
      <c r="V1213" s="241">
        <v>535</v>
      </c>
      <c r="W1213" s="246">
        <v>2</v>
      </c>
      <c r="X1213" s="246">
        <v>535</v>
      </c>
      <c r="Y1213" s="247">
        <f t="shared" si="187"/>
        <v>0</v>
      </c>
      <c r="Z1213" s="247">
        <f t="shared" si="188"/>
        <v>0</v>
      </c>
      <c r="AA1213" s="227" t="str">
        <f>IFERROR(VLOOKUP(B1213,[5]Поставка!$B$3:$AA$2063,26,0),"-")</f>
        <v>-</v>
      </c>
      <c r="AB1213" s="229" t="str">
        <f>IFERROR(VLOOKUP(C1213,'[6]Приложение №1'!$C$7:$F$124,4,0),"-")</f>
        <v>-</v>
      </c>
    </row>
    <row r="1214" spans="1:28" s="208" customFormat="1" x14ac:dyDescent="0.25">
      <c r="A1214" s="204" t="s">
        <v>613</v>
      </c>
      <c r="B1214" s="205" t="s">
        <v>3031</v>
      </c>
      <c r="C1214" s="205" t="s">
        <v>3032</v>
      </c>
      <c r="D1214" s="204">
        <v>2</v>
      </c>
      <c r="E1214" s="206">
        <v>201.3</v>
      </c>
      <c r="F1214" s="206">
        <v>402.6</v>
      </c>
      <c r="G1214" s="173">
        <f>IFERROR(VLOOKUP(B1214,'[1]ВОМ КГ-3 СОЭКС'!$C$3:$K$2063,9,0),"-")</f>
        <v>0</v>
      </c>
      <c r="H1214" s="174">
        <f>IFERROR(VLOOKUP(B1214,'[1]ВОМ КГ-3 СОЭКС'!$C$3:$L$2063,10,0),"-")</f>
        <v>0</v>
      </c>
      <c r="I1214" s="175" t="str">
        <f>IFERROR(VLOOKUP(B1214,[2]Отгрузки!$B$313:$C$510,2,0),"-")</f>
        <v>-</v>
      </c>
      <c r="J1214" s="176" t="str">
        <f t="shared" si="189"/>
        <v>-</v>
      </c>
      <c r="K1214" s="179" t="str">
        <f>IFERROR(VLOOKUP(B1214,'[3]08.10.25'!$B$305:$C$502,2,0),"-")</f>
        <v>-</v>
      </c>
      <c r="L1214" s="180" t="str">
        <f t="shared" si="180"/>
        <v>-</v>
      </c>
      <c r="M1214" s="181" t="str">
        <f t="shared" si="181"/>
        <v>-</v>
      </c>
      <c r="N1214" s="214" t="str">
        <f t="shared" si="182"/>
        <v>-</v>
      </c>
      <c r="O1214" s="220">
        <f t="shared" si="183"/>
        <v>0</v>
      </c>
      <c r="P1214" s="221">
        <f t="shared" si="184"/>
        <v>0</v>
      </c>
      <c r="Q1214" s="217" t="str">
        <f>IFERROR(VLOOKUP(B1214,'[4]Выполнение 1'!$B$7:$D$236,3,0),"-")</f>
        <v>-</v>
      </c>
      <c r="R1214" s="178" t="str">
        <f t="shared" si="185"/>
        <v>-</v>
      </c>
      <c r="S1214" s="177"/>
      <c r="T1214" s="184">
        <f t="shared" si="186"/>
        <v>0</v>
      </c>
      <c r="U1214" s="224">
        <v>2</v>
      </c>
      <c r="V1214" s="241">
        <v>402.6</v>
      </c>
      <c r="W1214" s="246">
        <v>2</v>
      </c>
      <c r="X1214" s="246">
        <v>402.6</v>
      </c>
      <c r="Y1214" s="247">
        <f t="shared" si="187"/>
        <v>0</v>
      </c>
      <c r="Z1214" s="247">
        <f t="shared" si="188"/>
        <v>0</v>
      </c>
      <c r="AA1214" s="227" t="str">
        <f>IFERROR(VLOOKUP(B1214,[5]Поставка!$B$3:$AA$2063,26,0),"-")</f>
        <v>-</v>
      </c>
      <c r="AB1214" s="229" t="str">
        <f>IFERROR(VLOOKUP(C1214,'[6]Приложение №1'!$C$7:$F$124,4,0),"-")</f>
        <v>-</v>
      </c>
    </row>
    <row r="1215" spans="1:28" s="208" customFormat="1" x14ac:dyDescent="0.25">
      <c r="A1215" s="204" t="s">
        <v>616</v>
      </c>
      <c r="B1215" s="205" t="s">
        <v>3033</v>
      </c>
      <c r="C1215" s="205" t="s">
        <v>3034</v>
      </c>
      <c r="D1215" s="204">
        <v>4</v>
      </c>
      <c r="E1215" s="206">
        <v>209.7</v>
      </c>
      <c r="F1215" s="206">
        <v>838.8</v>
      </c>
      <c r="G1215" s="173">
        <f>IFERROR(VLOOKUP(B1215,'[1]ВОМ КГ-3 СОЭКС'!$C$3:$K$2063,9,0),"-")</f>
        <v>0</v>
      </c>
      <c r="H1215" s="174">
        <f>IFERROR(VLOOKUP(B1215,'[1]ВОМ КГ-3 СОЭКС'!$C$3:$L$2063,10,0),"-")</f>
        <v>0</v>
      </c>
      <c r="I1215" s="175" t="str">
        <f>IFERROR(VLOOKUP(B1215,[2]Отгрузки!$B$313:$C$510,2,0),"-")</f>
        <v>-</v>
      </c>
      <c r="J1215" s="176" t="str">
        <f t="shared" si="189"/>
        <v>-</v>
      </c>
      <c r="K1215" s="179" t="str">
        <f>IFERROR(VLOOKUP(B1215,'[3]08.10.25'!$B$305:$C$502,2,0),"-")</f>
        <v>-</v>
      </c>
      <c r="L1215" s="180" t="str">
        <f t="shared" si="180"/>
        <v>-</v>
      </c>
      <c r="M1215" s="181" t="str">
        <f t="shared" si="181"/>
        <v>-</v>
      </c>
      <c r="N1215" s="214" t="str">
        <f t="shared" si="182"/>
        <v>-</v>
      </c>
      <c r="O1215" s="220">
        <f t="shared" si="183"/>
        <v>0</v>
      </c>
      <c r="P1215" s="221">
        <f t="shared" si="184"/>
        <v>0</v>
      </c>
      <c r="Q1215" s="217" t="str">
        <f>IFERROR(VLOOKUP(B1215,'[4]Выполнение 1'!$B$7:$D$236,3,0),"-")</f>
        <v>-</v>
      </c>
      <c r="R1215" s="178" t="str">
        <f t="shared" si="185"/>
        <v>-</v>
      </c>
      <c r="S1215" s="177"/>
      <c r="T1215" s="184">
        <f t="shared" si="186"/>
        <v>0</v>
      </c>
      <c r="U1215" s="224">
        <v>4</v>
      </c>
      <c r="V1215" s="241">
        <v>838.8</v>
      </c>
      <c r="W1215" s="246">
        <v>4</v>
      </c>
      <c r="X1215" s="246">
        <v>838.8</v>
      </c>
      <c r="Y1215" s="247">
        <f t="shared" si="187"/>
        <v>0</v>
      </c>
      <c r="Z1215" s="247">
        <f t="shared" si="188"/>
        <v>0</v>
      </c>
      <c r="AA1215" s="227" t="str">
        <f>IFERROR(VLOOKUP(B1215,[5]Поставка!$B$3:$AA$2063,26,0),"-")</f>
        <v>-</v>
      </c>
      <c r="AB1215" s="229" t="str">
        <f>IFERROR(VLOOKUP(C1215,'[6]Приложение №1'!$C$7:$F$124,4,0),"-")</f>
        <v>-</v>
      </c>
    </row>
    <row r="1216" spans="1:28" s="208" customFormat="1" x14ac:dyDescent="0.25">
      <c r="A1216" s="204" t="s">
        <v>619</v>
      </c>
      <c r="B1216" s="205" t="s">
        <v>3035</v>
      </c>
      <c r="C1216" s="205" t="s">
        <v>3036</v>
      </c>
      <c r="D1216" s="204">
        <v>1</v>
      </c>
      <c r="E1216" s="206">
        <v>173.4</v>
      </c>
      <c r="F1216" s="206">
        <v>173.4</v>
      </c>
      <c r="G1216" s="173">
        <f>IFERROR(VLOOKUP(B1216,'[1]ВОМ КГ-3 СОЭКС'!$C$3:$K$2063,9,0),"-")</f>
        <v>0</v>
      </c>
      <c r="H1216" s="174">
        <f>IFERROR(VLOOKUP(B1216,'[1]ВОМ КГ-3 СОЭКС'!$C$3:$L$2063,10,0),"-")</f>
        <v>0</v>
      </c>
      <c r="I1216" s="175" t="str">
        <f>IFERROR(VLOOKUP(B1216,[2]Отгрузки!$B$313:$C$510,2,0),"-")</f>
        <v>-</v>
      </c>
      <c r="J1216" s="176" t="str">
        <f t="shared" si="189"/>
        <v>-</v>
      </c>
      <c r="K1216" s="179" t="str">
        <f>IFERROR(VLOOKUP(B1216,'[3]08.10.25'!$B$305:$C$502,2,0),"-")</f>
        <v>-</v>
      </c>
      <c r="L1216" s="180" t="str">
        <f t="shared" si="180"/>
        <v>-</v>
      </c>
      <c r="M1216" s="181" t="str">
        <f t="shared" si="181"/>
        <v>-</v>
      </c>
      <c r="N1216" s="214" t="str">
        <f t="shared" si="182"/>
        <v>-</v>
      </c>
      <c r="O1216" s="220">
        <f t="shared" si="183"/>
        <v>0</v>
      </c>
      <c r="P1216" s="221">
        <f t="shared" si="184"/>
        <v>0</v>
      </c>
      <c r="Q1216" s="217" t="str">
        <f>IFERROR(VLOOKUP(B1216,'[4]Выполнение 1'!$B$7:$D$236,3,0),"-")</f>
        <v>-</v>
      </c>
      <c r="R1216" s="178" t="str">
        <f t="shared" si="185"/>
        <v>-</v>
      </c>
      <c r="S1216" s="177"/>
      <c r="T1216" s="184">
        <f t="shared" si="186"/>
        <v>0</v>
      </c>
      <c r="U1216" s="224">
        <v>1</v>
      </c>
      <c r="V1216" s="241">
        <v>173.4</v>
      </c>
      <c r="W1216" s="246">
        <v>1</v>
      </c>
      <c r="X1216" s="246">
        <v>173.4</v>
      </c>
      <c r="Y1216" s="247">
        <f t="shared" si="187"/>
        <v>0</v>
      </c>
      <c r="Z1216" s="247">
        <f t="shared" si="188"/>
        <v>0</v>
      </c>
      <c r="AA1216" s="227" t="str">
        <f>IFERROR(VLOOKUP(B1216,[5]Поставка!$B$3:$AA$2063,26,0),"-")</f>
        <v>-</v>
      </c>
      <c r="AB1216" s="229" t="str">
        <f>IFERROR(VLOOKUP(C1216,'[6]Приложение №1'!$C$7:$F$124,4,0),"-")</f>
        <v>-</v>
      </c>
    </row>
    <row r="1217" spans="1:28" s="208" customFormat="1" x14ac:dyDescent="0.25">
      <c r="A1217" s="204" t="s">
        <v>622</v>
      </c>
      <c r="B1217" s="205" t="s">
        <v>3037</v>
      </c>
      <c r="C1217" s="205" t="s">
        <v>3038</v>
      </c>
      <c r="D1217" s="204">
        <v>1</v>
      </c>
      <c r="E1217" s="206">
        <v>288.3</v>
      </c>
      <c r="F1217" s="206">
        <v>288.3</v>
      </c>
      <c r="G1217" s="173">
        <f>IFERROR(VLOOKUP(B1217,'[1]ВОМ КГ-3 СОЭКС'!$C$3:$K$2063,9,0),"-")</f>
        <v>0</v>
      </c>
      <c r="H1217" s="174">
        <f>IFERROR(VLOOKUP(B1217,'[1]ВОМ КГ-3 СОЭКС'!$C$3:$L$2063,10,0),"-")</f>
        <v>0</v>
      </c>
      <c r="I1217" s="175" t="str">
        <f>IFERROR(VLOOKUP(B1217,[2]Отгрузки!$B$313:$C$510,2,0),"-")</f>
        <v>-</v>
      </c>
      <c r="J1217" s="176" t="str">
        <f t="shared" si="189"/>
        <v>-</v>
      </c>
      <c r="K1217" s="179" t="str">
        <f>IFERROR(VLOOKUP(B1217,'[3]08.10.25'!$B$305:$C$502,2,0),"-")</f>
        <v>-</v>
      </c>
      <c r="L1217" s="180" t="str">
        <f t="shared" si="180"/>
        <v>-</v>
      </c>
      <c r="M1217" s="181" t="str">
        <f t="shared" si="181"/>
        <v>-</v>
      </c>
      <c r="N1217" s="214" t="str">
        <f t="shared" si="182"/>
        <v>-</v>
      </c>
      <c r="O1217" s="220">
        <f t="shared" si="183"/>
        <v>0</v>
      </c>
      <c r="P1217" s="221">
        <f t="shared" si="184"/>
        <v>0</v>
      </c>
      <c r="Q1217" s="217" t="str">
        <f>IFERROR(VLOOKUP(B1217,'[4]Выполнение 1'!$B$7:$D$236,3,0),"-")</f>
        <v>-</v>
      </c>
      <c r="R1217" s="178" t="str">
        <f t="shared" si="185"/>
        <v>-</v>
      </c>
      <c r="S1217" s="177"/>
      <c r="T1217" s="184">
        <f t="shared" si="186"/>
        <v>0</v>
      </c>
      <c r="U1217" s="224">
        <v>1</v>
      </c>
      <c r="V1217" s="241">
        <v>288.3</v>
      </c>
      <c r="W1217" s="246">
        <v>1</v>
      </c>
      <c r="X1217" s="246">
        <v>288.3</v>
      </c>
      <c r="Y1217" s="247">
        <f t="shared" si="187"/>
        <v>0</v>
      </c>
      <c r="Z1217" s="247">
        <f t="shared" si="188"/>
        <v>0</v>
      </c>
      <c r="AA1217" s="227" t="str">
        <f>IFERROR(VLOOKUP(B1217,[5]Поставка!$B$3:$AA$2063,26,0),"-")</f>
        <v>-</v>
      </c>
      <c r="AB1217" s="229" t="str">
        <f>IFERROR(VLOOKUP(C1217,'[6]Приложение №1'!$C$7:$F$124,4,0),"-")</f>
        <v>-</v>
      </c>
    </row>
    <row r="1218" spans="1:28" s="208" customFormat="1" x14ac:dyDescent="0.25">
      <c r="A1218" s="204" t="s">
        <v>625</v>
      </c>
      <c r="B1218" s="205" t="s">
        <v>3039</v>
      </c>
      <c r="C1218" s="205" t="s">
        <v>3040</v>
      </c>
      <c r="D1218" s="204">
        <v>1</v>
      </c>
      <c r="E1218" s="206">
        <v>267.5</v>
      </c>
      <c r="F1218" s="206">
        <v>267.5</v>
      </c>
      <c r="G1218" s="173">
        <f>IFERROR(VLOOKUP(B1218,'[1]ВОМ КГ-3 СОЭКС'!$C$3:$K$2063,9,0),"-")</f>
        <v>0</v>
      </c>
      <c r="H1218" s="174">
        <f>IFERROR(VLOOKUP(B1218,'[1]ВОМ КГ-3 СОЭКС'!$C$3:$L$2063,10,0),"-")</f>
        <v>0</v>
      </c>
      <c r="I1218" s="175" t="str">
        <f>IFERROR(VLOOKUP(B1218,[2]Отгрузки!$B$313:$C$510,2,0),"-")</f>
        <v>-</v>
      </c>
      <c r="J1218" s="176" t="str">
        <f t="shared" si="189"/>
        <v>-</v>
      </c>
      <c r="K1218" s="179" t="str">
        <f>IFERROR(VLOOKUP(B1218,'[3]08.10.25'!$B$305:$C$502,2,0),"-")</f>
        <v>-</v>
      </c>
      <c r="L1218" s="180" t="str">
        <f t="shared" ref="L1218:L1281" si="190">IFERROR(K1218*E1218,"-")</f>
        <v>-</v>
      </c>
      <c r="M1218" s="181" t="str">
        <f t="shared" ref="M1218:M1281" si="191">IFERROR(K1218-I1218,"-")</f>
        <v>-</v>
      </c>
      <c r="N1218" s="214" t="str">
        <f t="shared" ref="N1218:N1281" si="192">IFERROR(M1218*E1218,"-")</f>
        <v>-</v>
      </c>
      <c r="O1218" s="220">
        <f t="shared" ref="O1218:O1281" si="193">IFERROR(IF(ISNUMBER(G1218),G1218,0)-IF(ISNUMBER(K1218),K1218,0),"-")</f>
        <v>0</v>
      </c>
      <c r="P1218" s="221">
        <f t="shared" ref="P1218:P1281" si="194">IFERROR(O1218*E1218,"-")</f>
        <v>0</v>
      </c>
      <c r="Q1218" s="217" t="str">
        <f>IFERROR(VLOOKUP(B1218,'[4]Выполнение 1'!$B$7:$D$236,3,0),"-")</f>
        <v>-</v>
      </c>
      <c r="R1218" s="178" t="str">
        <f t="shared" ref="R1218:R1281" si="195">IFERROR(Q1218*E1218,"-")</f>
        <v>-</v>
      </c>
      <c r="S1218" s="177"/>
      <c r="T1218" s="184">
        <f t="shared" si="186"/>
        <v>0</v>
      </c>
      <c r="U1218" s="224">
        <v>1</v>
      </c>
      <c r="V1218" s="241">
        <v>267.5</v>
      </c>
      <c r="W1218" s="246">
        <v>1</v>
      </c>
      <c r="X1218" s="246">
        <v>267.5</v>
      </c>
      <c r="Y1218" s="247">
        <f t="shared" si="187"/>
        <v>0</v>
      </c>
      <c r="Z1218" s="247">
        <f t="shared" si="188"/>
        <v>0</v>
      </c>
      <c r="AA1218" s="227" t="str">
        <f>IFERROR(VLOOKUP(B1218,[5]Поставка!$B$3:$AA$2063,26,0),"-")</f>
        <v>-</v>
      </c>
      <c r="AB1218" s="229" t="str">
        <f>IFERROR(VLOOKUP(C1218,'[6]Приложение №1'!$C$7:$F$124,4,0),"-")</f>
        <v>-</v>
      </c>
    </row>
    <row r="1219" spans="1:28" s="208" customFormat="1" x14ac:dyDescent="0.25">
      <c r="A1219" s="204" t="s">
        <v>628</v>
      </c>
      <c r="B1219" s="205" t="s">
        <v>3041</v>
      </c>
      <c r="C1219" s="205" t="s">
        <v>3042</v>
      </c>
      <c r="D1219" s="204">
        <v>1</v>
      </c>
      <c r="E1219" s="206">
        <v>237.1</v>
      </c>
      <c r="F1219" s="206">
        <v>237.1</v>
      </c>
      <c r="G1219" s="173">
        <f>IFERROR(VLOOKUP(B1219,'[1]ВОМ КГ-3 СОЭКС'!$C$3:$K$2063,9,0),"-")</f>
        <v>0</v>
      </c>
      <c r="H1219" s="174">
        <f>IFERROR(VLOOKUP(B1219,'[1]ВОМ КГ-3 СОЭКС'!$C$3:$L$2063,10,0),"-")</f>
        <v>0</v>
      </c>
      <c r="I1219" s="175" t="str">
        <f>IFERROR(VLOOKUP(B1219,[2]Отгрузки!$B$313:$C$510,2,0),"-")</f>
        <v>-</v>
      </c>
      <c r="J1219" s="176" t="str">
        <f t="shared" si="189"/>
        <v>-</v>
      </c>
      <c r="K1219" s="179" t="str">
        <f>IFERROR(VLOOKUP(B1219,'[3]08.10.25'!$B$305:$C$502,2,0),"-")</f>
        <v>-</v>
      </c>
      <c r="L1219" s="180" t="str">
        <f t="shared" si="190"/>
        <v>-</v>
      </c>
      <c r="M1219" s="181" t="str">
        <f t="shared" si="191"/>
        <v>-</v>
      </c>
      <c r="N1219" s="214" t="str">
        <f t="shared" si="192"/>
        <v>-</v>
      </c>
      <c r="O1219" s="220">
        <f t="shared" si="193"/>
        <v>0</v>
      </c>
      <c r="P1219" s="221">
        <f t="shared" si="194"/>
        <v>0</v>
      </c>
      <c r="Q1219" s="217" t="str">
        <f>IFERROR(VLOOKUP(B1219,'[4]Выполнение 1'!$B$7:$D$236,3,0),"-")</f>
        <v>-</v>
      </c>
      <c r="R1219" s="178" t="str">
        <f t="shared" si="195"/>
        <v>-</v>
      </c>
      <c r="S1219" s="177"/>
      <c r="T1219" s="184">
        <f t="shared" ref="T1219:T1282" si="196">S1219*E1219</f>
        <v>0</v>
      </c>
      <c r="U1219" s="224">
        <v>1</v>
      </c>
      <c r="V1219" s="241">
        <v>237.1</v>
      </c>
      <c r="W1219" s="246">
        <v>1</v>
      </c>
      <c r="X1219" s="246">
        <v>237.1</v>
      </c>
      <c r="Y1219" s="247">
        <f t="shared" ref="Y1219:Y1282" si="197">ROUND(ABS(VALUE(SUBSTITUTE(U1219,"-","0"))-VALUE(SUBSTITUTE(W1219,"-","0"))),2)</f>
        <v>0</v>
      </c>
      <c r="Z1219" s="247">
        <f t="shared" ref="Z1219:Z1282" si="198">ROUND(ABS(VALUE(SUBSTITUTE(V1219,"-","0"))-VALUE(SUBSTITUTE(X1219,"-","0"))),2)</f>
        <v>0</v>
      </c>
      <c r="AA1219" s="227" t="str">
        <f>IFERROR(VLOOKUP(B1219,[5]Поставка!$B$3:$AA$2063,26,0),"-")</f>
        <v>-</v>
      </c>
      <c r="AB1219" s="229" t="str">
        <f>IFERROR(VLOOKUP(C1219,'[6]Приложение №1'!$C$7:$F$124,4,0),"-")</f>
        <v>-</v>
      </c>
    </row>
    <row r="1220" spans="1:28" s="208" customFormat="1" x14ac:dyDescent="0.25">
      <c r="A1220" s="204" t="s">
        <v>631</v>
      </c>
      <c r="B1220" s="205" t="s">
        <v>3043</v>
      </c>
      <c r="C1220" s="205" t="s">
        <v>3044</v>
      </c>
      <c r="D1220" s="204">
        <v>1</v>
      </c>
      <c r="E1220" s="206">
        <v>216.4</v>
      </c>
      <c r="F1220" s="206">
        <v>216.4</v>
      </c>
      <c r="G1220" s="173">
        <f>IFERROR(VLOOKUP(B1220,'[1]ВОМ КГ-3 СОЭКС'!$C$3:$K$2063,9,0),"-")</f>
        <v>0</v>
      </c>
      <c r="H1220" s="174">
        <f>IFERROR(VLOOKUP(B1220,'[1]ВОМ КГ-3 СОЭКС'!$C$3:$L$2063,10,0),"-")</f>
        <v>0</v>
      </c>
      <c r="I1220" s="175" t="str">
        <f>IFERROR(VLOOKUP(B1220,[2]Отгрузки!$B$313:$C$510,2,0),"-")</f>
        <v>-</v>
      </c>
      <c r="J1220" s="176" t="str">
        <f t="shared" si="189"/>
        <v>-</v>
      </c>
      <c r="K1220" s="179" t="str">
        <f>IFERROR(VLOOKUP(B1220,'[3]08.10.25'!$B$305:$C$502,2,0),"-")</f>
        <v>-</v>
      </c>
      <c r="L1220" s="180" t="str">
        <f t="shared" si="190"/>
        <v>-</v>
      </c>
      <c r="M1220" s="181" t="str">
        <f t="shared" si="191"/>
        <v>-</v>
      </c>
      <c r="N1220" s="214" t="str">
        <f t="shared" si="192"/>
        <v>-</v>
      </c>
      <c r="O1220" s="220">
        <f t="shared" si="193"/>
        <v>0</v>
      </c>
      <c r="P1220" s="221">
        <f t="shared" si="194"/>
        <v>0</v>
      </c>
      <c r="Q1220" s="217" t="str">
        <f>IFERROR(VLOOKUP(B1220,'[4]Выполнение 1'!$B$7:$D$236,3,0),"-")</f>
        <v>-</v>
      </c>
      <c r="R1220" s="178" t="str">
        <f t="shared" si="195"/>
        <v>-</v>
      </c>
      <c r="S1220" s="177"/>
      <c r="T1220" s="184">
        <f t="shared" si="196"/>
        <v>0</v>
      </c>
      <c r="U1220" s="224">
        <v>1</v>
      </c>
      <c r="V1220" s="241">
        <v>216.4</v>
      </c>
      <c r="W1220" s="246">
        <v>1</v>
      </c>
      <c r="X1220" s="246">
        <v>216.4</v>
      </c>
      <c r="Y1220" s="247">
        <f t="shared" si="197"/>
        <v>0</v>
      </c>
      <c r="Z1220" s="247">
        <f t="shared" si="198"/>
        <v>0</v>
      </c>
      <c r="AA1220" s="227" t="str">
        <f>IFERROR(VLOOKUP(B1220,[5]Поставка!$B$3:$AA$2063,26,0),"-")</f>
        <v>-</v>
      </c>
      <c r="AB1220" s="229" t="str">
        <f>IFERROR(VLOOKUP(C1220,'[6]Приложение №1'!$C$7:$F$124,4,0),"-")</f>
        <v>-</v>
      </c>
    </row>
    <row r="1221" spans="1:28" s="208" customFormat="1" x14ac:dyDescent="0.25">
      <c r="A1221" s="204" t="s">
        <v>634</v>
      </c>
      <c r="B1221" s="205" t="s">
        <v>3045</v>
      </c>
      <c r="C1221" s="205" t="s">
        <v>3046</v>
      </c>
      <c r="D1221" s="204">
        <v>1</v>
      </c>
      <c r="E1221" s="206">
        <v>288.3</v>
      </c>
      <c r="F1221" s="206">
        <v>288.3</v>
      </c>
      <c r="G1221" s="173">
        <f>IFERROR(VLOOKUP(B1221,'[1]ВОМ КГ-3 СОЭКС'!$C$3:$K$2063,9,0),"-")</f>
        <v>0</v>
      </c>
      <c r="H1221" s="174">
        <f>IFERROR(VLOOKUP(B1221,'[1]ВОМ КГ-3 СОЭКС'!$C$3:$L$2063,10,0),"-")</f>
        <v>0</v>
      </c>
      <c r="I1221" s="175" t="str">
        <f>IFERROR(VLOOKUP(B1221,[2]Отгрузки!$B$313:$C$510,2,0),"-")</f>
        <v>-</v>
      </c>
      <c r="J1221" s="176" t="str">
        <f t="shared" ref="J1221:J1284" si="199">IFERROR(I1221*E1221,"-")</f>
        <v>-</v>
      </c>
      <c r="K1221" s="179" t="str">
        <f>IFERROR(VLOOKUP(B1221,'[3]08.10.25'!$B$305:$C$502,2,0),"-")</f>
        <v>-</v>
      </c>
      <c r="L1221" s="180" t="str">
        <f t="shared" si="190"/>
        <v>-</v>
      </c>
      <c r="M1221" s="181" t="str">
        <f t="shared" si="191"/>
        <v>-</v>
      </c>
      <c r="N1221" s="214" t="str">
        <f t="shared" si="192"/>
        <v>-</v>
      </c>
      <c r="O1221" s="220">
        <f t="shared" si="193"/>
        <v>0</v>
      </c>
      <c r="P1221" s="221">
        <f t="shared" si="194"/>
        <v>0</v>
      </c>
      <c r="Q1221" s="217" t="str">
        <f>IFERROR(VLOOKUP(B1221,'[4]Выполнение 1'!$B$7:$D$236,3,0),"-")</f>
        <v>-</v>
      </c>
      <c r="R1221" s="178" t="str">
        <f t="shared" si="195"/>
        <v>-</v>
      </c>
      <c r="S1221" s="177"/>
      <c r="T1221" s="184">
        <f t="shared" si="196"/>
        <v>0</v>
      </c>
      <c r="U1221" s="224">
        <v>1</v>
      </c>
      <c r="V1221" s="241">
        <v>288.3</v>
      </c>
      <c r="W1221" s="246">
        <v>1</v>
      </c>
      <c r="X1221" s="246">
        <v>288.3</v>
      </c>
      <c r="Y1221" s="247">
        <f t="shared" si="197"/>
        <v>0</v>
      </c>
      <c r="Z1221" s="247">
        <f t="shared" si="198"/>
        <v>0</v>
      </c>
      <c r="AA1221" s="227" t="str">
        <f>IFERROR(VLOOKUP(B1221,[5]Поставка!$B$3:$AA$2063,26,0),"-")</f>
        <v>-</v>
      </c>
      <c r="AB1221" s="229" t="str">
        <f>IFERROR(VLOOKUP(C1221,'[6]Приложение №1'!$C$7:$F$124,4,0),"-")</f>
        <v>-</v>
      </c>
    </row>
    <row r="1222" spans="1:28" s="208" customFormat="1" x14ac:dyDescent="0.25">
      <c r="A1222" s="204" t="s">
        <v>637</v>
      </c>
      <c r="B1222" s="205" t="s">
        <v>3047</v>
      </c>
      <c r="C1222" s="205" t="s">
        <v>3048</v>
      </c>
      <c r="D1222" s="204">
        <v>1</v>
      </c>
      <c r="E1222" s="206">
        <v>267.5</v>
      </c>
      <c r="F1222" s="206">
        <v>267.5</v>
      </c>
      <c r="G1222" s="173">
        <f>IFERROR(VLOOKUP(B1222,'[1]ВОМ КГ-3 СОЭКС'!$C$3:$K$2063,9,0),"-")</f>
        <v>0</v>
      </c>
      <c r="H1222" s="174">
        <f>IFERROR(VLOOKUP(B1222,'[1]ВОМ КГ-3 СОЭКС'!$C$3:$L$2063,10,0),"-")</f>
        <v>0</v>
      </c>
      <c r="I1222" s="175" t="str">
        <f>IFERROR(VLOOKUP(B1222,[2]Отгрузки!$B$313:$C$510,2,0),"-")</f>
        <v>-</v>
      </c>
      <c r="J1222" s="176" t="str">
        <f t="shared" si="199"/>
        <v>-</v>
      </c>
      <c r="K1222" s="179" t="str">
        <f>IFERROR(VLOOKUP(B1222,'[3]08.10.25'!$B$305:$C$502,2,0),"-")</f>
        <v>-</v>
      </c>
      <c r="L1222" s="180" t="str">
        <f t="shared" si="190"/>
        <v>-</v>
      </c>
      <c r="M1222" s="181" t="str">
        <f t="shared" si="191"/>
        <v>-</v>
      </c>
      <c r="N1222" s="214" t="str">
        <f t="shared" si="192"/>
        <v>-</v>
      </c>
      <c r="O1222" s="220">
        <f t="shared" si="193"/>
        <v>0</v>
      </c>
      <c r="P1222" s="221">
        <f t="shared" si="194"/>
        <v>0</v>
      </c>
      <c r="Q1222" s="217" t="str">
        <f>IFERROR(VLOOKUP(B1222,'[4]Выполнение 1'!$B$7:$D$236,3,0),"-")</f>
        <v>-</v>
      </c>
      <c r="R1222" s="178" t="str">
        <f t="shared" si="195"/>
        <v>-</v>
      </c>
      <c r="S1222" s="177"/>
      <c r="T1222" s="184">
        <f t="shared" si="196"/>
        <v>0</v>
      </c>
      <c r="U1222" s="224">
        <v>1</v>
      </c>
      <c r="V1222" s="241">
        <v>267.5</v>
      </c>
      <c r="W1222" s="246">
        <v>1</v>
      </c>
      <c r="X1222" s="246">
        <v>267.5</v>
      </c>
      <c r="Y1222" s="247">
        <f t="shared" si="197"/>
        <v>0</v>
      </c>
      <c r="Z1222" s="247">
        <f t="shared" si="198"/>
        <v>0</v>
      </c>
      <c r="AA1222" s="227" t="str">
        <f>IFERROR(VLOOKUP(B1222,[5]Поставка!$B$3:$AA$2063,26,0),"-")</f>
        <v>-</v>
      </c>
      <c r="AB1222" s="229" t="str">
        <f>IFERROR(VLOOKUP(C1222,'[6]Приложение №1'!$C$7:$F$124,4,0),"-")</f>
        <v>-</v>
      </c>
    </row>
    <row r="1223" spans="1:28" s="208" customFormat="1" x14ac:dyDescent="0.25">
      <c r="A1223" s="204" t="s">
        <v>640</v>
      </c>
      <c r="B1223" s="205" t="s">
        <v>3049</v>
      </c>
      <c r="C1223" s="205" t="s">
        <v>3050</v>
      </c>
      <c r="D1223" s="204">
        <v>1</v>
      </c>
      <c r="E1223" s="206">
        <v>201.3</v>
      </c>
      <c r="F1223" s="206">
        <v>201.3</v>
      </c>
      <c r="G1223" s="173">
        <f>IFERROR(VLOOKUP(B1223,'[1]ВОМ КГ-3 СОЭКС'!$C$3:$K$2063,9,0),"-")</f>
        <v>0</v>
      </c>
      <c r="H1223" s="174">
        <f>IFERROR(VLOOKUP(B1223,'[1]ВОМ КГ-3 СОЭКС'!$C$3:$L$2063,10,0),"-")</f>
        <v>0</v>
      </c>
      <c r="I1223" s="175" t="str">
        <f>IFERROR(VLOOKUP(B1223,[2]Отгрузки!$B$313:$C$510,2,0),"-")</f>
        <v>-</v>
      </c>
      <c r="J1223" s="176" t="str">
        <f t="shared" si="199"/>
        <v>-</v>
      </c>
      <c r="K1223" s="179" t="str">
        <f>IFERROR(VLOOKUP(B1223,'[3]08.10.25'!$B$305:$C$502,2,0),"-")</f>
        <v>-</v>
      </c>
      <c r="L1223" s="180" t="str">
        <f t="shared" si="190"/>
        <v>-</v>
      </c>
      <c r="M1223" s="181" t="str">
        <f t="shared" si="191"/>
        <v>-</v>
      </c>
      <c r="N1223" s="214" t="str">
        <f t="shared" si="192"/>
        <v>-</v>
      </c>
      <c r="O1223" s="220">
        <f t="shared" si="193"/>
        <v>0</v>
      </c>
      <c r="P1223" s="221">
        <f t="shared" si="194"/>
        <v>0</v>
      </c>
      <c r="Q1223" s="217" t="str">
        <f>IFERROR(VLOOKUP(B1223,'[4]Выполнение 1'!$B$7:$D$236,3,0),"-")</f>
        <v>-</v>
      </c>
      <c r="R1223" s="178" t="str">
        <f t="shared" si="195"/>
        <v>-</v>
      </c>
      <c r="S1223" s="177"/>
      <c r="T1223" s="184">
        <f t="shared" si="196"/>
        <v>0</v>
      </c>
      <c r="U1223" s="224">
        <v>1</v>
      </c>
      <c r="V1223" s="241">
        <v>201.3</v>
      </c>
      <c r="W1223" s="246">
        <v>1</v>
      </c>
      <c r="X1223" s="246">
        <v>201.3</v>
      </c>
      <c r="Y1223" s="247">
        <f t="shared" si="197"/>
        <v>0</v>
      </c>
      <c r="Z1223" s="247">
        <f t="shared" si="198"/>
        <v>0</v>
      </c>
      <c r="AA1223" s="227" t="str">
        <f>IFERROR(VLOOKUP(B1223,[5]Поставка!$B$3:$AA$2063,26,0),"-")</f>
        <v>-</v>
      </c>
      <c r="AB1223" s="229" t="str">
        <f>IFERROR(VLOOKUP(C1223,'[6]Приложение №1'!$C$7:$F$124,4,0),"-")</f>
        <v>-</v>
      </c>
    </row>
    <row r="1224" spans="1:28" s="208" customFormat="1" x14ac:dyDescent="0.25">
      <c r="A1224" s="204" t="s">
        <v>643</v>
      </c>
      <c r="B1224" s="205" t="s">
        <v>3051</v>
      </c>
      <c r="C1224" s="205" t="s">
        <v>3052</v>
      </c>
      <c r="D1224" s="204">
        <v>1</v>
      </c>
      <c r="E1224" s="206">
        <v>173</v>
      </c>
      <c r="F1224" s="206">
        <v>173</v>
      </c>
      <c r="G1224" s="173">
        <f>IFERROR(VLOOKUP(B1224,'[1]ВОМ КГ-3 СОЭКС'!$C$3:$K$2063,9,0),"-")</f>
        <v>0</v>
      </c>
      <c r="H1224" s="174">
        <f>IFERROR(VLOOKUP(B1224,'[1]ВОМ КГ-3 СОЭКС'!$C$3:$L$2063,10,0),"-")</f>
        <v>0</v>
      </c>
      <c r="I1224" s="175" t="str">
        <f>IFERROR(VLOOKUP(B1224,[2]Отгрузки!$B$313:$C$510,2,0),"-")</f>
        <v>-</v>
      </c>
      <c r="J1224" s="176" t="str">
        <f t="shared" si="199"/>
        <v>-</v>
      </c>
      <c r="K1224" s="179" t="str">
        <f>IFERROR(VLOOKUP(B1224,'[3]08.10.25'!$B$305:$C$502,2,0),"-")</f>
        <v>-</v>
      </c>
      <c r="L1224" s="180" t="str">
        <f t="shared" si="190"/>
        <v>-</v>
      </c>
      <c r="M1224" s="181" t="str">
        <f t="shared" si="191"/>
        <v>-</v>
      </c>
      <c r="N1224" s="214" t="str">
        <f t="shared" si="192"/>
        <v>-</v>
      </c>
      <c r="O1224" s="220">
        <f t="shared" si="193"/>
        <v>0</v>
      </c>
      <c r="P1224" s="221">
        <f t="shared" si="194"/>
        <v>0</v>
      </c>
      <c r="Q1224" s="217" t="str">
        <f>IFERROR(VLOOKUP(B1224,'[4]Выполнение 1'!$B$7:$D$236,3,0),"-")</f>
        <v>-</v>
      </c>
      <c r="R1224" s="178" t="str">
        <f t="shared" si="195"/>
        <v>-</v>
      </c>
      <c r="S1224" s="177"/>
      <c r="T1224" s="184">
        <f t="shared" si="196"/>
        <v>0</v>
      </c>
      <c r="U1224" s="224">
        <v>1</v>
      </c>
      <c r="V1224" s="241">
        <v>173</v>
      </c>
      <c r="W1224" s="246">
        <v>1</v>
      </c>
      <c r="X1224" s="246">
        <v>173</v>
      </c>
      <c r="Y1224" s="247">
        <f t="shared" si="197"/>
        <v>0</v>
      </c>
      <c r="Z1224" s="247">
        <f t="shared" si="198"/>
        <v>0</v>
      </c>
      <c r="AA1224" s="227" t="str">
        <f>IFERROR(VLOOKUP(B1224,[5]Поставка!$B$3:$AA$2063,26,0),"-")</f>
        <v>-</v>
      </c>
      <c r="AB1224" s="229" t="str">
        <f>IFERROR(VLOOKUP(C1224,'[6]Приложение №1'!$C$7:$F$124,4,0),"-")</f>
        <v>-</v>
      </c>
    </row>
    <row r="1225" spans="1:28" s="208" customFormat="1" x14ac:dyDescent="0.25">
      <c r="A1225" s="204" t="s">
        <v>646</v>
      </c>
      <c r="B1225" s="205" t="s">
        <v>3053</v>
      </c>
      <c r="C1225" s="205" t="s">
        <v>3054</v>
      </c>
      <c r="D1225" s="204">
        <v>1</v>
      </c>
      <c r="E1225" s="206">
        <v>287.7</v>
      </c>
      <c r="F1225" s="206">
        <v>287.7</v>
      </c>
      <c r="G1225" s="173">
        <f>IFERROR(VLOOKUP(B1225,'[1]ВОМ КГ-3 СОЭКС'!$C$3:$K$2063,9,0),"-")</f>
        <v>0</v>
      </c>
      <c r="H1225" s="174">
        <f>IFERROR(VLOOKUP(B1225,'[1]ВОМ КГ-3 СОЭКС'!$C$3:$L$2063,10,0),"-")</f>
        <v>0</v>
      </c>
      <c r="I1225" s="175" t="str">
        <f>IFERROR(VLOOKUP(B1225,[2]Отгрузки!$B$313:$C$510,2,0),"-")</f>
        <v>-</v>
      </c>
      <c r="J1225" s="176" t="str">
        <f t="shared" si="199"/>
        <v>-</v>
      </c>
      <c r="K1225" s="179" t="str">
        <f>IFERROR(VLOOKUP(B1225,'[3]08.10.25'!$B$305:$C$502,2,0),"-")</f>
        <v>-</v>
      </c>
      <c r="L1225" s="180" t="str">
        <f t="shared" si="190"/>
        <v>-</v>
      </c>
      <c r="M1225" s="181" t="str">
        <f t="shared" si="191"/>
        <v>-</v>
      </c>
      <c r="N1225" s="214" t="str">
        <f t="shared" si="192"/>
        <v>-</v>
      </c>
      <c r="O1225" s="220">
        <f t="shared" si="193"/>
        <v>0</v>
      </c>
      <c r="P1225" s="221">
        <f t="shared" si="194"/>
        <v>0</v>
      </c>
      <c r="Q1225" s="217" t="str">
        <f>IFERROR(VLOOKUP(B1225,'[4]Выполнение 1'!$B$7:$D$236,3,0),"-")</f>
        <v>-</v>
      </c>
      <c r="R1225" s="178" t="str">
        <f t="shared" si="195"/>
        <v>-</v>
      </c>
      <c r="S1225" s="177"/>
      <c r="T1225" s="184">
        <f t="shared" si="196"/>
        <v>0</v>
      </c>
      <c r="U1225" s="224">
        <v>1</v>
      </c>
      <c r="V1225" s="241">
        <v>287.7</v>
      </c>
      <c r="W1225" s="246">
        <v>1</v>
      </c>
      <c r="X1225" s="246">
        <v>287.7</v>
      </c>
      <c r="Y1225" s="247">
        <f t="shared" si="197"/>
        <v>0</v>
      </c>
      <c r="Z1225" s="247">
        <f t="shared" si="198"/>
        <v>0</v>
      </c>
      <c r="AA1225" s="227" t="str">
        <f>IFERROR(VLOOKUP(B1225,[5]Поставка!$B$3:$AA$2063,26,0),"-")</f>
        <v>-</v>
      </c>
      <c r="AB1225" s="229" t="str">
        <f>IFERROR(VLOOKUP(C1225,'[6]Приложение №1'!$C$7:$F$124,4,0),"-")</f>
        <v>-</v>
      </c>
    </row>
    <row r="1226" spans="1:28" s="208" customFormat="1" x14ac:dyDescent="0.25">
      <c r="A1226" s="204" t="s">
        <v>649</v>
      </c>
      <c r="B1226" s="205" t="s">
        <v>3055</v>
      </c>
      <c r="C1226" s="205" t="s">
        <v>3056</v>
      </c>
      <c r="D1226" s="204">
        <v>1</v>
      </c>
      <c r="E1226" s="206">
        <v>267.10000000000002</v>
      </c>
      <c r="F1226" s="206">
        <v>267.10000000000002</v>
      </c>
      <c r="G1226" s="173">
        <f>IFERROR(VLOOKUP(B1226,'[1]ВОМ КГ-3 СОЭКС'!$C$3:$K$2063,9,0),"-")</f>
        <v>0</v>
      </c>
      <c r="H1226" s="174">
        <f>IFERROR(VLOOKUP(B1226,'[1]ВОМ КГ-3 СОЭКС'!$C$3:$L$2063,10,0),"-")</f>
        <v>0</v>
      </c>
      <c r="I1226" s="175" t="str">
        <f>IFERROR(VLOOKUP(B1226,[2]Отгрузки!$B$313:$C$510,2,0),"-")</f>
        <v>-</v>
      </c>
      <c r="J1226" s="176" t="str">
        <f t="shared" si="199"/>
        <v>-</v>
      </c>
      <c r="K1226" s="179" t="str">
        <f>IFERROR(VLOOKUP(B1226,'[3]08.10.25'!$B$305:$C$502,2,0),"-")</f>
        <v>-</v>
      </c>
      <c r="L1226" s="180" t="str">
        <f t="shared" si="190"/>
        <v>-</v>
      </c>
      <c r="M1226" s="181" t="str">
        <f t="shared" si="191"/>
        <v>-</v>
      </c>
      <c r="N1226" s="214" t="str">
        <f t="shared" si="192"/>
        <v>-</v>
      </c>
      <c r="O1226" s="220">
        <f t="shared" si="193"/>
        <v>0</v>
      </c>
      <c r="P1226" s="221">
        <f t="shared" si="194"/>
        <v>0</v>
      </c>
      <c r="Q1226" s="217" t="str">
        <f>IFERROR(VLOOKUP(B1226,'[4]Выполнение 1'!$B$7:$D$236,3,0),"-")</f>
        <v>-</v>
      </c>
      <c r="R1226" s="178" t="str">
        <f t="shared" si="195"/>
        <v>-</v>
      </c>
      <c r="S1226" s="177"/>
      <c r="T1226" s="184">
        <f t="shared" si="196"/>
        <v>0</v>
      </c>
      <c r="U1226" s="224">
        <v>1</v>
      </c>
      <c r="V1226" s="241">
        <v>267.10000000000002</v>
      </c>
      <c r="W1226" s="246">
        <v>1</v>
      </c>
      <c r="X1226" s="246">
        <v>267.10000000000002</v>
      </c>
      <c r="Y1226" s="247">
        <f t="shared" si="197"/>
        <v>0</v>
      </c>
      <c r="Z1226" s="247">
        <f t="shared" si="198"/>
        <v>0</v>
      </c>
      <c r="AA1226" s="227" t="str">
        <f>IFERROR(VLOOKUP(B1226,[5]Поставка!$B$3:$AA$2063,26,0),"-")</f>
        <v>-</v>
      </c>
      <c r="AB1226" s="229" t="str">
        <f>IFERROR(VLOOKUP(C1226,'[6]Приложение №1'!$C$7:$F$124,4,0),"-")</f>
        <v>-</v>
      </c>
    </row>
    <row r="1227" spans="1:28" s="208" customFormat="1" x14ac:dyDescent="0.25">
      <c r="A1227" s="204" t="s">
        <v>652</v>
      </c>
      <c r="B1227" s="205" t="s">
        <v>3057</v>
      </c>
      <c r="C1227" s="205" t="s">
        <v>3058</v>
      </c>
      <c r="D1227" s="204">
        <v>1</v>
      </c>
      <c r="E1227" s="206">
        <v>236.8</v>
      </c>
      <c r="F1227" s="206">
        <v>236.8</v>
      </c>
      <c r="G1227" s="173">
        <f>IFERROR(VLOOKUP(B1227,'[1]ВОМ КГ-3 СОЭКС'!$C$3:$K$2063,9,0),"-")</f>
        <v>0</v>
      </c>
      <c r="H1227" s="174">
        <f>IFERROR(VLOOKUP(B1227,'[1]ВОМ КГ-3 СОЭКС'!$C$3:$L$2063,10,0),"-")</f>
        <v>0</v>
      </c>
      <c r="I1227" s="175" t="str">
        <f>IFERROR(VLOOKUP(B1227,[2]Отгрузки!$B$313:$C$510,2,0),"-")</f>
        <v>-</v>
      </c>
      <c r="J1227" s="176" t="str">
        <f t="shared" si="199"/>
        <v>-</v>
      </c>
      <c r="K1227" s="179" t="str">
        <f>IFERROR(VLOOKUP(B1227,'[3]08.10.25'!$B$305:$C$502,2,0),"-")</f>
        <v>-</v>
      </c>
      <c r="L1227" s="180" t="str">
        <f t="shared" si="190"/>
        <v>-</v>
      </c>
      <c r="M1227" s="181" t="str">
        <f t="shared" si="191"/>
        <v>-</v>
      </c>
      <c r="N1227" s="214" t="str">
        <f t="shared" si="192"/>
        <v>-</v>
      </c>
      <c r="O1227" s="220">
        <f t="shared" si="193"/>
        <v>0</v>
      </c>
      <c r="P1227" s="221">
        <f t="shared" si="194"/>
        <v>0</v>
      </c>
      <c r="Q1227" s="217" t="str">
        <f>IFERROR(VLOOKUP(B1227,'[4]Выполнение 1'!$B$7:$D$236,3,0),"-")</f>
        <v>-</v>
      </c>
      <c r="R1227" s="178" t="str">
        <f t="shared" si="195"/>
        <v>-</v>
      </c>
      <c r="S1227" s="177"/>
      <c r="T1227" s="184">
        <f t="shared" si="196"/>
        <v>0</v>
      </c>
      <c r="U1227" s="224">
        <v>1</v>
      </c>
      <c r="V1227" s="241">
        <v>236.8</v>
      </c>
      <c r="W1227" s="246">
        <v>1</v>
      </c>
      <c r="X1227" s="246">
        <v>236.8</v>
      </c>
      <c r="Y1227" s="247">
        <f t="shared" si="197"/>
        <v>0</v>
      </c>
      <c r="Z1227" s="247">
        <f t="shared" si="198"/>
        <v>0</v>
      </c>
      <c r="AA1227" s="227" t="str">
        <f>IFERROR(VLOOKUP(B1227,[5]Поставка!$B$3:$AA$2063,26,0),"-")</f>
        <v>-</v>
      </c>
      <c r="AB1227" s="229" t="str">
        <f>IFERROR(VLOOKUP(C1227,'[6]Приложение №1'!$C$7:$F$124,4,0),"-")</f>
        <v>-</v>
      </c>
    </row>
    <row r="1228" spans="1:28" s="208" customFormat="1" x14ac:dyDescent="0.25">
      <c r="A1228" s="204" t="s">
        <v>655</v>
      </c>
      <c r="B1228" s="205" t="s">
        <v>3059</v>
      </c>
      <c r="C1228" s="205" t="s">
        <v>3060</v>
      </c>
      <c r="D1228" s="204">
        <v>1</v>
      </c>
      <c r="E1228" s="206">
        <v>215.8</v>
      </c>
      <c r="F1228" s="206">
        <v>215.8</v>
      </c>
      <c r="G1228" s="173">
        <f>IFERROR(VLOOKUP(B1228,'[1]ВОМ КГ-3 СОЭКС'!$C$3:$K$2063,9,0),"-")</f>
        <v>0</v>
      </c>
      <c r="H1228" s="174">
        <f>IFERROR(VLOOKUP(B1228,'[1]ВОМ КГ-3 СОЭКС'!$C$3:$L$2063,10,0),"-")</f>
        <v>0</v>
      </c>
      <c r="I1228" s="175" t="str">
        <f>IFERROR(VLOOKUP(B1228,[2]Отгрузки!$B$313:$C$510,2,0),"-")</f>
        <v>-</v>
      </c>
      <c r="J1228" s="176" t="str">
        <f t="shared" si="199"/>
        <v>-</v>
      </c>
      <c r="K1228" s="179" t="str">
        <f>IFERROR(VLOOKUP(B1228,'[3]08.10.25'!$B$305:$C$502,2,0),"-")</f>
        <v>-</v>
      </c>
      <c r="L1228" s="180" t="str">
        <f t="shared" si="190"/>
        <v>-</v>
      </c>
      <c r="M1228" s="181" t="str">
        <f t="shared" si="191"/>
        <v>-</v>
      </c>
      <c r="N1228" s="214" t="str">
        <f t="shared" si="192"/>
        <v>-</v>
      </c>
      <c r="O1228" s="220">
        <f t="shared" si="193"/>
        <v>0</v>
      </c>
      <c r="P1228" s="221">
        <f t="shared" si="194"/>
        <v>0</v>
      </c>
      <c r="Q1228" s="217" t="str">
        <f>IFERROR(VLOOKUP(B1228,'[4]Выполнение 1'!$B$7:$D$236,3,0),"-")</f>
        <v>-</v>
      </c>
      <c r="R1228" s="178" t="str">
        <f t="shared" si="195"/>
        <v>-</v>
      </c>
      <c r="S1228" s="177"/>
      <c r="T1228" s="184">
        <f t="shared" si="196"/>
        <v>0</v>
      </c>
      <c r="U1228" s="224">
        <v>1</v>
      </c>
      <c r="V1228" s="241">
        <v>215.8</v>
      </c>
      <c r="W1228" s="246">
        <v>1</v>
      </c>
      <c r="X1228" s="246">
        <v>215.8</v>
      </c>
      <c r="Y1228" s="247">
        <f t="shared" si="197"/>
        <v>0</v>
      </c>
      <c r="Z1228" s="247">
        <f t="shared" si="198"/>
        <v>0</v>
      </c>
      <c r="AA1228" s="227" t="str">
        <f>IFERROR(VLOOKUP(B1228,[5]Поставка!$B$3:$AA$2063,26,0),"-")</f>
        <v>-</v>
      </c>
      <c r="AB1228" s="229" t="str">
        <f>IFERROR(VLOOKUP(C1228,'[6]Приложение №1'!$C$7:$F$124,4,0),"-")</f>
        <v>-</v>
      </c>
    </row>
    <row r="1229" spans="1:28" s="208" customFormat="1" x14ac:dyDescent="0.25">
      <c r="A1229" s="204" t="s">
        <v>658</v>
      </c>
      <c r="B1229" s="205" t="s">
        <v>3061</v>
      </c>
      <c r="C1229" s="205" t="s">
        <v>3062</v>
      </c>
      <c r="D1229" s="204">
        <v>1</v>
      </c>
      <c r="E1229" s="206">
        <v>287.5</v>
      </c>
      <c r="F1229" s="206">
        <v>287.5</v>
      </c>
      <c r="G1229" s="173">
        <f>IFERROR(VLOOKUP(B1229,'[1]ВОМ КГ-3 СОЭКС'!$C$3:$K$2063,9,0),"-")</f>
        <v>0</v>
      </c>
      <c r="H1229" s="174">
        <f>IFERROR(VLOOKUP(B1229,'[1]ВОМ КГ-3 СОЭКС'!$C$3:$L$2063,10,0),"-")</f>
        <v>0</v>
      </c>
      <c r="I1229" s="175" t="str">
        <f>IFERROR(VLOOKUP(B1229,[2]Отгрузки!$B$313:$C$510,2,0),"-")</f>
        <v>-</v>
      </c>
      <c r="J1229" s="176" t="str">
        <f t="shared" si="199"/>
        <v>-</v>
      </c>
      <c r="K1229" s="179" t="str">
        <f>IFERROR(VLOOKUP(B1229,'[3]08.10.25'!$B$305:$C$502,2,0),"-")</f>
        <v>-</v>
      </c>
      <c r="L1229" s="180" t="str">
        <f t="shared" si="190"/>
        <v>-</v>
      </c>
      <c r="M1229" s="181" t="str">
        <f t="shared" si="191"/>
        <v>-</v>
      </c>
      <c r="N1229" s="214" t="str">
        <f t="shared" si="192"/>
        <v>-</v>
      </c>
      <c r="O1229" s="220">
        <f t="shared" si="193"/>
        <v>0</v>
      </c>
      <c r="P1229" s="221">
        <f t="shared" si="194"/>
        <v>0</v>
      </c>
      <c r="Q1229" s="217" t="str">
        <f>IFERROR(VLOOKUP(B1229,'[4]Выполнение 1'!$B$7:$D$236,3,0),"-")</f>
        <v>-</v>
      </c>
      <c r="R1229" s="178" t="str">
        <f t="shared" si="195"/>
        <v>-</v>
      </c>
      <c r="S1229" s="177"/>
      <c r="T1229" s="184">
        <f t="shared" si="196"/>
        <v>0</v>
      </c>
      <c r="U1229" s="224">
        <v>1</v>
      </c>
      <c r="V1229" s="241">
        <v>287.5</v>
      </c>
      <c r="W1229" s="246">
        <v>1</v>
      </c>
      <c r="X1229" s="246">
        <v>287.5</v>
      </c>
      <c r="Y1229" s="247">
        <f t="shared" si="197"/>
        <v>0</v>
      </c>
      <c r="Z1229" s="247">
        <f t="shared" si="198"/>
        <v>0</v>
      </c>
      <c r="AA1229" s="227" t="str">
        <f>IFERROR(VLOOKUP(B1229,[5]Поставка!$B$3:$AA$2063,26,0),"-")</f>
        <v>-</v>
      </c>
      <c r="AB1229" s="229" t="str">
        <f>IFERROR(VLOOKUP(C1229,'[6]Приложение №1'!$C$7:$F$124,4,0),"-")</f>
        <v>-</v>
      </c>
    </row>
    <row r="1230" spans="1:28" s="208" customFormat="1" x14ac:dyDescent="0.25">
      <c r="A1230" s="204" t="s">
        <v>661</v>
      </c>
      <c r="B1230" s="205" t="s">
        <v>3063</v>
      </c>
      <c r="C1230" s="205" t="s">
        <v>3064</v>
      </c>
      <c r="D1230" s="204">
        <v>1</v>
      </c>
      <c r="E1230" s="206">
        <v>266.8</v>
      </c>
      <c r="F1230" s="206">
        <v>266.8</v>
      </c>
      <c r="G1230" s="173">
        <f>IFERROR(VLOOKUP(B1230,'[1]ВОМ КГ-3 СОЭКС'!$C$3:$K$2063,9,0),"-")</f>
        <v>0</v>
      </c>
      <c r="H1230" s="174">
        <f>IFERROR(VLOOKUP(B1230,'[1]ВОМ КГ-3 СОЭКС'!$C$3:$L$2063,10,0),"-")</f>
        <v>0</v>
      </c>
      <c r="I1230" s="175" t="str">
        <f>IFERROR(VLOOKUP(B1230,[2]Отгрузки!$B$313:$C$510,2,0),"-")</f>
        <v>-</v>
      </c>
      <c r="J1230" s="176" t="str">
        <f t="shared" si="199"/>
        <v>-</v>
      </c>
      <c r="K1230" s="179" t="str">
        <f>IFERROR(VLOOKUP(B1230,'[3]08.10.25'!$B$305:$C$502,2,0),"-")</f>
        <v>-</v>
      </c>
      <c r="L1230" s="180" t="str">
        <f t="shared" si="190"/>
        <v>-</v>
      </c>
      <c r="M1230" s="181" t="str">
        <f t="shared" si="191"/>
        <v>-</v>
      </c>
      <c r="N1230" s="214" t="str">
        <f t="shared" si="192"/>
        <v>-</v>
      </c>
      <c r="O1230" s="220">
        <f t="shared" si="193"/>
        <v>0</v>
      </c>
      <c r="P1230" s="221">
        <f t="shared" si="194"/>
        <v>0</v>
      </c>
      <c r="Q1230" s="217" t="str">
        <f>IFERROR(VLOOKUP(B1230,'[4]Выполнение 1'!$B$7:$D$236,3,0),"-")</f>
        <v>-</v>
      </c>
      <c r="R1230" s="178" t="str">
        <f t="shared" si="195"/>
        <v>-</v>
      </c>
      <c r="S1230" s="177"/>
      <c r="T1230" s="184">
        <f t="shared" si="196"/>
        <v>0</v>
      </c>
      <c r="U1230" s="224">
        <v>1</v>
      </c>
      <c r="V1230" s="241">
        <v>266.8</v>
      </c>
      <c r="W1230" s="246">
        <v>1</v>
      </c>
      <c r="X1230" s="246">
        <v>266.8</v>
      </c>
      <c r="Y1230" s="247">
        <f t="shared" si="197"/>
        <v>0</v>
      </c>
      <c r="Z1230" s="247">
        <f t="shared" si="198"/>
        <v>0</v>
      </c>
      <c r="AA1230" s="227" t="str">
        <f>IFERROR(VLOOKUP(B1230,[5]Поставка!$B$3:$AA$2063,26,0),"-")</f>
        <v>-</v>
      </c>
      <c r="AB1230" s="229" t="str">
        <f>IFERROR(VLOOKUP(C1230,'[6]Приложение №1'!$C$7:$F$124,4,0),"-")</f>
        <v>-</v>
      </c>
    </row>
    <row r="1231" spans="1:28" s="208" customFormat="1" x14ac:dyDescent="0.25">
      <c r="A1231" s="204" t="s">
        <v>664</v>
      </c>
      <c r="B1231" s="205" t="s">
        <v>3065</v>
      </c>
      <c r="C1231" s="205" t="s">
        <v>3066</v>
      </c>
      <c r="D1231" s="204">
        <v>1</v>
      </c>
      <c r="E1231" s="206">
        <v>200.6</v>
      </c>
      <c r="F1231" s="206">
        <v>200.6</v>
      </c>
      <c r="G1231" s="173">
        <f>IFERROR(VLOOKUP(B1231,'[1]ВОМ КГ-3 СОЭКС'!$C$3:$K$2063,9,0),"-")</f>
        <v>0</v>
      </c>
      <c r="H1231" s="174">
        <f>IFERROR(VLOOKUP(B1231,'[1]ВОМ КГ-3 СОЭКС'!$C$3:$L$2063,10,0),"-")</f>
        <v>0</v>
      </c>
      <c r="I1231" s="175" t="str">
        <f>IFERROR(VLOOKUP(B1231,[2]Отгрузки!$B$313:$C$510,2,0),"-")</f>
        <v>-</v>
      </c>
      <c r="J1231" s="176" t="str">
        <f t="shared" si="199"/>
        <v>-</v>
      </c>
      <c r="K1231" s="179" t="str">
        <f>IFERROR(VLOOKUP(B1231,'[3]08.10.25'!$B$305:$C$502,2,0),"-")</f>
        <v>-</v>
      </c>
      <c r="L1231" s="180" t="str">
        <f t="shared" si="190"/>
        <v>-</v>
      </c>
      <c r="M1231" s="181" t="str">
        <f t="shared" si="191"/>
        <v>-</v>
      </c>
      <c r="N1231" s="214" t="str">
        <f t="shared" si="192"/>
        <v>-</v>
      </c>
      <c r="O1231" s="220">
        <f t="shared" si="193"/>
        <v>0</v>
      </c>
      <c r="P1231" s="221">
        <f t="shared" si="194"/>
        <v>0</v>
      </c>
      <c r="Q1231" s="217" t="str">
        <f>IFERROR(VLOOKUP(B1231,'[4]Выполнение 1'!$B$7:$D$236,3,0),"-")</f>
        <v>-</v>
      </c>
      <c r="R1231" s="178" t="str">
        <f t="shared" si="195"/>
        <v>-</v>
      </c>
      <c r="S1231" s="177"/>
      <c r="T1231" s="184">
        <f t="shared" si="196"/>
        <v>0</v>
      </c>
      <c r="U1231" s="224">
        <v>1</v>
      </c>
      <c r="V1231" s="241">
        <v>200.6</v>
      </c>
      <c r="W1231" s="246">
        <v>1</v>
      </c>
      <c r="X1231" s="246">
        <v>200.6</v>
      </c>
      <c r="Y1231" s="247">
        <f t="shared" si="197"/>
        <v>0</v>
      </c>
      <c r="Z1231" s="247">
        <f t="shared" si="198"/>
        <v>0</v>
      </c>
      <c r="AA1231" s="227" t="str">
        <f>IFERROR(VLOOKUP(B1231,[5]Поставка!$B$3:$AA$2063,26,0),"-")</f>
        <v>-</v>
      </c>
      <c r="AB1231" s="229" t="str">
        <f>IFERROR(VLOOKUP(C1231,'[6]Приложение №1'!$C$7:$F$124,4,0),"-")</f>
        <v>-</v>
      </c>
    </row>
    <row r="1232" spans="1:28" s="208" customFormat="1" x14ac:dyDescent="0.25">
      <c r="A1232" s="204" t="s">
        <v>667</v>
      </c>
      <c r="B1232" s="205" t="s">
        <v>3067</v>
      </c>
      <c r="C1232" s="205" t="s">
        <v>3068</v>
      </c>
      <c r="D1232" s="204">
        <v>2</v>
      </c>
      <c r="E1232" s="206">
        <v>221.7</v>
      </c>
      <c r="F1232" s="206">
        <v>443.4</v>
      </c>
      <c r="G1232" s="173">
        <f>IFERROR(VLOOKUP(B1232,'[1]ВОМ КГ-3 СОЭКС'!$C$3:$K$2063,9,0),"-")</f>
        <v>0</v>
      </c>
      <c r="H1232" s="174">
        <f>IFERROR(VLOOKUP(B1232,'[1]ВОМ КГ-3 СОЭКС'!$C$3:$L$2063,10,0),"-")</f>
        <v>0</v>
      </c>
      <c r="I1232" s="175" t="str">
        <f>IFERROR(VLOOKUP(B1232,[2]Отгрузки!$B$313:$C$510,2,0),"-")</f>
        <v>-</v>
      </c>
      <c r="J1232" s="176" t="str">
        <f t="shared" si="199"/>
        <v>-</v>
      </c>
      <c r="K1232" s="179" t="str">
        <f>IFERROR(VLOOKUP(B1232,'[3]08.10.25'!$B$305:$C$502,2,0),"-")</f>
        <v>-</v>
      </c>
      <c r="L1232" s="180" t="str">
        <f t="shared" si="190"/>
        <v>-</v>
      </c>
      <c r="M1232" s="181" t="str">
        <f t="shared" si="191"/>
        <v>-</v>
      </c>
      <c r="N1232" s="214" t="str">
        <f t="shared" si="192"/>
        <v>-</v>
      </c>
      <c r="O1232" s="220">
        <f t="shared" si="193"/>
        <v>0</v>
      </c>
      <c r="P1232" s="221">
        <f t="shared" si="194"/>
        <v>0</v>
      </c>
      <c r="Q1232" s="217" t="str">
        <f>IFERROR(VLOOKUP(B1232,'[4]Выполнение 1'!$B$7:$D$236,3,0),"-")</f>
        <v>-</v>
      </c>
      <c r="R1232" s="178" t="str">
        <f t="shared" si="195"/>
        <v>-</v>
      </c>
      <c r="S1232" s="177"/>
      <c r="T1232" s="184">
        <f t="shared" si="196"/>
        <v>0</v>
      </c>
      <c r="U1232" s="224">
        <v>2</v>
      </c>
      <c r="V1232" s="241">
        <v>443.4</v>
      </c>
      <c r="W1232" s="246">
        <v>2</v>
      </c>
      <c r="X1232" s="246">
        <v>443.4</v>
      </c>
      <c r="Y1232" s="247">
        <f t="shared" si="197"/>
        <v>0</v>
      </c>
      <c r="Z1232" s="247">
        <f t="shared" si="198"/>
        <v>0</v>
      </c>
      <c r="AA1232" s="227" t="str">
        <f>IFERROR(VLOOKUP(B1232,[5]Поставка!$B$3:$AA$2063,26,0),"-")</f>
        <v>-</v>
      </c>
      <c r="AB1232" s="229" t="str">
        <f>IFERROR(VLOOKUP(C1232,'[6]Приложение №1'!$C$7:$F$124,4,0),"-")</f>
        <v>-</v>
      </c>
    </row>
    <row r="1233" spans="1:28" s="208" customFormat="1" x14ac:dyDescent="0.25">
      <c r="A1233" s="204" t="s">
        <v>670</v>
      </c>
      <c r="B1233" s="205" t="s">
        <v>3069</v>
      </c>
      <c r="C1233" s="205" t="s">
        <v>3070</v>
      </c>
      <c r="D1233" s="204">
        <v>2</v>
      </c>
      <c r="E1233" s="206">
        <v>203.5</v>
      </c>
      <c r="F1233" s="206">
        <v>407</v>
      </c>
      <c r="G1233" s="173">
        <f>IFERROR(VLOOKUP(B1233,'[1]ВОМ КГ-3 СОЭКС'!$C$3:$K$2063,9,0),"-")</f>
        <v>0</v>
      </c>
      <c r="H1233" s="174">
        <f>IFERROR(VLOOKUP(B1233,'[1]ВОМ КГ-3 СОЭКС'!$C$3:$L$2063,10,0),"-")</f>
        <v>0</v>
      </c>
      <c r="I1233" s="175" t="str">
        <f>IFERROR(VLOOKUP(B1233,[2]Отгрузки!$B$313:$C$510,2,0),"-")</f>
        <v>-</v>
      </c>
      <c r="J1233" s="176" t="str">
        <f t="shared" si="199"/>
        <v>-</v>
      </c>
      <c r="K1233" s="179" t="str">
        <f>IFERROR(VLOOKUP(B1233,'[3]08.10.25'!$B$305:$C$502,2,0),"-")</f>
        <v>-</v>
      </c>
      <c r="L1233" s="180" t="str">
        <f t="shared" si="190"/>
        <v>-</v>
      </c>
      <c r="M1233" s="181" t="str">
        <f t="shared" si="191"/>
        <v>-</v>
      </c>
      <c r="N1233" s="214" t="str">
        <f t="shared" si="192"/>
        <v>-</v>
      </c>
      <c r="O1233" s="220">
        <f t="shared" si="193"/>
        <v>0</v>
      </c>
      <c r="P1233" s="221">
        <f t="shared" si="194"/>
        <v>0</v>
      </c>
      <c r="Q1233" s="217" t="str">
        <f>IFERROR(VLOOKUP(B1233,'[4]Выполнение 1'!$B$7:$D$236,3,0),"-")</f>
        <v>-</v>
      </c>
      <c r="R1233" s="178" t="str">
        <f t="shared" si="195"/>
        <v>-</v>
      </c>
      <c r="S1233" s="177"/>
      <c r="T1233" s="184">
        <f t="shared" si="196"/>
        <v>0</v>
      </c>
      <c r="U1233" s="224">
        <v>2</v>
      </c>
      <c r="V1233" s="241">
        <v>407</v>
      </c>
      <c r="W1233" s="246">
        <v>2</v>
      </c>
      <c r="X1233" s="246">
        <v>407</v>
      </c>
      <c r="Y1233" s="247">
        <f t="shared" si="197"/>
        <v>0</v>
      </c>
      <c r="Z1233" s="247">
        <f t="shared" si="198"/>
        <v>0</v>
      </c>
      <c r="AA1233" s="227" t="str">
        <f>IFERROR(VLOOKUP(B1233,[5]Поставка!$B$3:$AA$2063,26,0),"-")</f>
        <v>-</v>
      </c>
      <c r="AB1233" s="229" t="str">
        <f>IFERROR(VLOOKUP(C1233,'[6]Приложение №1'!$C$7:$F$124,4,0),"-")</f>
        <v>-</v>
      </c>
    </row>
    <row r="1234" spans="1:28" s="208" customFormat="1" x14ac:dyDescent="0.25">
      <c r="A1234" s="204" t="s">
        <v>673</v>
      </c>
      <c r="B1234" s="205" t="s">
        <v>3071</v>
      </c>
      <c r="C1234" s="205" t="s">
        <v>3072</v>
      </c>
      <c r="D1234" s="204">
        <v>1</v>
      </c>
      <c r="E1234" s="206">
        <v>168</v>
      </c>
      <c r="F1234" s="206">
        <v>168</v>
      </c>
      <c r="G1234" s="173">
        <f>IFERROR(VLOOKUP(B1234,'[1]ВОМ КГ-3 СОЭКС'!$C$3:$K$2063,9,0),"-")</f>
        <v>0</v>
      </c>
      <c r="H1234" s="174">
        <f>IFERROR(VLOOKUP(B1234,'[1]ВОМ КГ-3 СОЭКС'!$C$3:$L$2063,10,0),"-")</f>
        <v>0</v>
      </c>
      <c r="I1234" s="175" t="str">
        <f>IFERROR(VLOOKUP(B1234,[2]Отгрузки!$B$313:$C$510,2,0),"-")</f>
        <v>-</v>
      </c>
      <c r="J1234" s="176" t="str">
        <f t="shared" si="199"/>
        <v>-</v>
      </c>
      <c r="K1234" s="179" t="str">
        <f>IFERROR(VLOOKUP(B1234,'[3]08.10.25'!$B$305:$C$502,2,0),"-")</f>
        <v>-</v>
      </c>
      <c r="L1234" s="180" t="str">
        <f t="shared" si="190"/>
        <v>-</v>
      </c>
      <c r="M1234" s="181" t="str">
        <f t="shared" si="191"/>
        <v>-</v>
      </c>
      <c r="N1234" s="214" t="str">
        <f t="shared" si="192"/>
        <v>-</v>
      </c>
      <c r="O1234" s="220">
        <f t="shared" si="193"/>
        <v>0</v>
      </c>
      <c r="P1234" s="221">
        <f t="shared" si="194"/>
        <v>0</v>
      </c>
      <c r="Q1234" s="217" t="str">
        <f>IFERROR(VLOOKUP(B1234,'[4]Выполнение 1'!$B$7:$D$236,3,0),"-")</f>
        <v>-</v>
      </c>
      <c r="R1234" s="178" t="str">
        <f t="shared" si="195"/>
        <v>-</v>
      </c>
      <c r="S1234" s="177"/>
      <c r="T1234" s="184">
        <f t="shared" si="196"/>
        <v>0</v>
      </c>
      <c r="U1234" s="224">
        <v>1</v>
      </c>
      <c r="V1234" s="241">
        <v>168</v>
      </c>
      <c r="W1234" s="246">
        <v>1</v>
      </c>
      <c r="X1234" s="246">
        <v>168</v>
      </c>
      <c r="Y1234" s="247">
        <f t="shared" si="197"/>
        <v>0</v>
      </c>
      <c r="Z1234" s="247">
        <f t="shared" si="198"/>
        <v>0</v>
      </c>
      <c r="AA1234" s="227" t="str">
        <f>IFERROR(VLOOKUP(B1234,[5]Поставка!$B$3:$AA$2063,26,0),"-")</f>
        <v>-</v>
      </c>
      <c r="AB1234" s="229" t="str">
        <f>IFERROR(VLOOKUP(C1234,'[6]Приложение №1'!$C$7:$F$124,4,0),"-")</f>
        <v>-</v>
      </c>
    </row>
    <row r="1235" spans="1:28" s="208" customFormat="1" x14ac:dyDescent="0.25">
      <c r="A1235" s="204" t="s">
        <v>676</v>
      </c>
      <c r="B1235" s="205" t="s">
        <v>3073</v>
      </c>
      <c r="C1235" s="205" t="s">
        <v>3074</v>
      </c>
      <c r="D1235" s="204">
        <v>1</v>
      </c>
      <c r="E1235" s="206">
        <v>279.39999999999998</v>
      </c>
      <c r="F1235" s="206">
        <v>279.39999999999998</v>
      </c>
      <c r="G1235" s="173">
        <f>IFERROR(VLOOKUP(B1235,'[1]ВОМ КГ-3 СОЭКС'!$C$3:$K$2063,9,0),"-")</f>
        <v>0</v>
      </c>
      <c r="H1235" s="174">
        <f>IFERROR(VLOOKUP(B1235,'[1]ВОМ КГ-3 СОЭКС'!$C$3:$L$2063,10,0),"-")</f>
        <v>0</v>
      </c>
      <c r="I1235" s="175" t="str">
        <f>IFERROR(VLOOKUP(B1235,[2]Отгрузки!$B$313:$C$510,2,0),"-")</f>
        <v>-</v>
      </c>
      <c r="J1235" s="176" t="str">
        <f t="shared" si="199"/>
        <v>-</v>
      </c>
      <c r="K1235" s="179" t="str">
        <f>IFERROR(VLOOKUP(B1235,'[3]08.10.25'!$B$305:$C$502,2,0),"-")</f>
        <v>-</v>
      </c>
      <c r="L1235" s="180" t="str">
        <f t="shared" si="190"/>
        <v>-</v>
      </c>
      <c r="M1235" s="181" t="str">
        <f t="shared" si="191"/>
        <v>-</v>
      </c>
      <c r="N1235" s="214" t="str">
        <f t="shared" si="192"/>
        <v>-</v>
      </c>
      <c r="O1235" s="220">
        <f t="shared" si="193"/>
        <v>0</v>
      </c>
      <c r="P1235" s="221">
        <f t="shared" si="194"/>
        <v>0</v>
      </c>
      <c r="Q1235" s="217" t="str">
        <f>IFERROR(VLOOKUP(B1235,'[4]Выполнение 1'!$B$7:$D$236,3,0),"-")</f>
        <v>-</v>
      </c>
      <c r="R1235" s="178" t="str">
        <f t="shared" si="195"/>
        <v>-</v>
      </c>
      <c r="S1235" s="177"/>
      <c r="T1235" s="184">
        <f t="shared" si="196"/>
        <v>0</v>
      </c>
      <c r="U1235" s="224">
        <v>1</v>
      </c>
      <c r="V1235" s="241">
        <v>279.39999999999998</v>
      </c>
      <c r="W1235" s="246">
        <v>1</v>
      </c>
      <c r="X1235" s="246">
        <v>279.39999999999998</v>
      </c>
      <c r="Y1235" s="247">
        <f t="shared" si="197"/>
        <v>0</v>
      </c>
      <c r="Z1235" s="247">
        <f t="shared" si="198"/>
        <v>0</v>
      </c>
      <c r="AA1235" s="227" t="str">
        <f>IFERROR(VLOOKUP(B1235,[5]Поставка!$B$3:$AA$2063,26,0),"-")</f>
        <v>-</v>
      </c>
      <c r="AB1235" s="229" t="str">
        <f>IFERROR(VLOOKUP(C1235,'[6]Приложение №1'!$C$7:$F$124,4,0),"-")</f>
        <v>-</v>
      </c>
    </row>
    <row r="1236" spans="1:28" s="208" customFormat="1" x14ac:dyDescent="0.25">
      <c r="A1236" s="204" t="s">
        <v>679</v>
      </c>
      <c r="B1236" s="205" t="s">
        <v>3075</v>
      </c>
      <c r="C1236" s="205" t="s">
        <v>3076</v>
      </c>
      <c r="D1236" s="204">
        <v>1</v>
      </c>
      <c r="E1236" s="206">
        <v>259.3</v>
      </c>
      <c r="F1236" s="206">
        <v>259.3</v>
      </c>
      <c r="G1236" s="173">
        <f>IFERROR(VLOOKUP(B1236,'[1]ВОМ КГ-3 СОЭКС'!$C$3:$K$2063,9,0),"-")</f>
        <v>0</v>
      </c>
      <c r="H1236" s="174">
        <f>IFERROR(VLOOKUP(B1236,'[1]ВОМ КГ-3 СОЭКС'!$C$3:$L$2063,10,0),"-")</f>
        <v>0</v>
      </c>
      <c r="I1236" s="175" t="str">
        <f>IFERROR(VLOOKUP(B1236,[2]Отгрузки!$B$313:$C$510,2,0),"-")</f>
        <v>-</v>
      </c>
      <c r="J1236" s="176" t="str">
        <f t="shared" si="199"/>
        <v>-</v>
      </c>
      <c r="K1236" s="179" t="str">
        <f>IFERROR(VLOOKUP(B1236,'[3]08.10.25'!$B$305:$C$502,2,0),"-")</f>
        <v>-</v>
      </c>
      <c r="L1236" s="180" t="str">
        <f t="shared" si="190"/>
        <v>-</v>
      </c>
      <c r="M1236" s="181" t="str">
        <f t="shared" si="191"/>
        <v>-</v>
      </c>
      <c r="N1236" s="214" t="str">
        <f t="shared" si="192"/>
        <v>-</v>
      </c>
      <c r="O1236" s="220">
        <f t="shared" si="193"/>
        <v>0</v>
      </c>
      <c r="P1236" s="221">
        <f t="shared" si="194"/>
        <v>0</v>
      </c>
      <c r="Q1236" s="217" t="str">
        <f>IFERROR(VLOOKUP(B1236,'[4]Выполнение 1'!$B$7:$D$236,3,0),"-")</f>
        <v>-</v>
      </c>
      <c r="R1236" s="178" t="str">
        <f t="shared" si="195"/>
        <v>-</v>
      </c>
      <c r="S1236" s="177"/>
      <c r="T1236" s="184">
        <f t="shared" si="196"/>
        <v>0</v>
      </c>
      <c r="U1236" s="224">
        <v>1</v>
      </c>
      <c r="V1236" s="241">
        <v>259.3</v>
      </c>
      <c r="W1236" s="246">
        <v>1</v>
      </c>
      <c r="X1236" s="246">
        <v>259.3</v>
      </c>
      <c r="Y1236" s="247">
        <f t="shared" si="197"/>
        <v>0</v>
      </c>
      <c r="Z1236" s="247">
        <f t="shared" si="198"/>
        <v>0</v>
      </c>
      <c r="AA1236" s="227" t="str">
        <f>IFERROR(VLOOKUP(B1236,[5]Поставка!$B$3:$AA$2063,26,0),"-")</f>
        <v>-</v>
      </c>
      <c r="AB1236" s="229" t="str">
        <f>IFERROR(VLOOKUP(C1236,'[6]Приложение №1'!$C$7:$F$124,4,0),"-")</f>
        <v>-</v>
      </c>
    </row>
    <row r="1237" spans="1:28" s="208" customFormat="1" x14ac:dyDescent="0.25">
      <c r="A1237" s="204" t="s">
        <v>682</v>
      </c>
      <c r="B1237" s="205" t="s">
        <v>3077</v>
      </c>
      <c r="C1237" s="205" t="s">
        <v>3078</v>
      </c>
      <c r="D1237" s="204">
        <v>1</v>
      </c>
      <c r="E1237" s="206">
        <v>229.9</v>
      </c>
      <c r="F1237" s="206">
        <v>229.9</v>
      </c>
      <c r="G1237" s="173">
        <f>IFERROR(VLOOKUP(B1237,'[1]ВОМ КГ-3 СОЭКС'!$C$3:$K$2063,9,0),"-")</f>
        <v>0</v>
      </c>
      <c r="H1237" s="174">
        <f>IFERROR(VLOOKUP(B1237,'[1]ВОМ КГ-3 СОЭКС'!$C$3:$L$2063,10,0),"-")</f>
        <v>0</v>
      </c>
      <c r="I1237" s="175" t="str">
        <f>IFERROR(VLOOKUP(B1237,[2]Отгрузки!$B$313:$C$510,2,0),"-")</f>
        <v>-</v>
      </c>
      <c r="J1237" s="176" t="str">
        <f t="shared" si="199"/>
        <v>-</v>
      </c>
      <c r="K1237" s="179" t="str">
        <f>IFERROR(VLOOKUP(B1237,'[3]08.10.25'!$B$305:$C$502,2,0),"-")</f>
        <v>-</v>
      </c>
      <c r="L1237" s="180" t="str">
        <f t="shared" si="190"/>
        <v>-</v>
      </c>
      <c r="M1237" s="181" t="str">
        <f t="shared" si="191"/>
        <v>-</v>
      </c>
      <c r="N1237" s="214" t="str">
        <f t="shared" si="192"/>
        <v>-</v>
      </c>
      <c r="O1237" s="220">
        <f t="shared" si="193"/>
        <v>0</v>
      </c>
      <c r="P1237" s="221">
        <f t="shared" si="194"/>
        <v>0</v>
      </c>
      <c r="Q1237" s="217" t="str">
        <f>IFERROR(VLOOKUP(B1237,'[4]Выполнение 1'!$B$7:$D$236,3,0),"-")</f>
        <v>-</v>
      </c>
      <c r="R1237" s="178" t="str">
        <f t="shared" si="195"/>
        <v>-</v>
      </c>
      <c r="S1237" s="177"/>
      <c r="T1237" s="184">
        <f t="shared" si="196"/>
        <v>0</v>
      </c>
      <c r="U1237" s="224">
        <v>1</v>
      </c>
      <c r="V1237" s="241">
        <v>229.9</v>
      </c>
      <c r="W1237" s="246">
        <v>1</v>
      </c>
      <c r="X1237" s="246">
        <v>229.9</v>
      </c>
      <c r="Y1237" s="247">
        <f t="shared" si="197"/>
        <v>0</v>
      </c>
      <c r="Z1237" s="247">
        <f t="shared" si="198"/>
        <v>0</v>
      </c>
      <c r="AA1237" s="227" t="str">
        <f>IFERROR(VLOOKUP(B1237,[5]Поставка!$B$3:$AA$2063,26,0),"-")</f>
        <v>-</v>
      </c>
      <c r="AB1237" s="229" t="str">
        <f>IFERROR(VLOOKUP(C1237,'[6]Приложение №1'!$C$7:$F$124,4,0),"-")</f>
        <v>-</v>
      </c>
    </row>
    <row r="1238" spans="1:28" s="208" customFormat="1" x14ac:dyDescent="0.25">
      <c r="A1238" s="204" t="s">
        <v>685</v>
      </c>
      <c r="B1238" s="205" t="s">
        <v>3079</v>
      </c>
      <c r="C1238" s="205" t="s">
        <v>3080</v>
      </c>
      <c r="D1238" s="204">
        <v>1</v>
      </c>
      <c r="E1238" s="206">
        <v>209.7</v>
      </c>
      <c r="F1238" s="206">
        <v>209.7</v>
      </c>
      <c r="G1238" s="173">
        <f>IFERROR(VLOOKUP(B1238,'[1]ВОМ КГ-3 СОЭКС'!$C$3:$K$2063,9,0),"-")</f>
        <v>0</v>
      </c>
      <c r="H1238" s="174">
        <f>IFERROR(VLOOKUP(B1238,'[1]ВОМ КГ-3 СОЭКС'!$C$3:$L$2063,10,0),"-")</f>
        <v>0</v>
      </c>
      <c r="I1238" s="175" t="str">
        <f>IFERROR(VLOOKUP(B1238,[2]Отгрузки!$B$313:$C$510,2,0),"-")</f>
        <v>-</v>
      </c>
      <c r="J1238" s="176" t="str">
        <f t="shared" si="199"/>
        <v>-</v>
      </c>
      <c r="K1238" s="179" t="str">
        <f>IFERROR(VLOOKUP(B1238,'[3]08.10.25'!$B$305:$C$502,2,0),"-")</f>
        <v>-</v>
      </c>
      <c r="L1238" s="180" t="str">
        <f t="shared" si="190"/>
        <v>-</v>
      </c>
      <c r="M1238" s="181" t="str">
        <f t="shared" si="191"/>
        <v>-</v>
      </c>
      <c r="N1238" s="214" t="str">
        <f t="shared" si="192"/>
        <v>-</v>
      </c>
      <c r="O1238" s="220">
        <f t="shared" si="193"/>
        <v>0</v>
      </c>
      <c r="P1238" s="221">
        <f t="shared" si="194"/>
        <v>0</v>
      </c>
      <c r="Q1238" s="217" t="str">
        <f>IFERROR(VLOOKUP(B1238,'[4]Выполнение 1'!$B$7:$D$236,3,0),"-")</f>
        <v>-</v>
      </c>
      <c r="R1238" s="178" t="str">
        <f t="shared" si="195"/>
        <v>-</v>
      </c>
      <c r="S1238" s="177"/>
      <c r="T1238" s="184">
        <f t="shared" si="196"/>
        <v>0</v>
      </c>
      <c r="U1238" s="224">
        <v>1</v>
      </c>
      <c r="V1238" s="241">
        <v>209.7</v>
      </c>
      <c r="W1238" s="246">
        <v>1</v>
      </c>
      <c r="X1238" s="246">
        <v>209.7</v>
      </c>
      <c r="Y1238" s="247">
        <f t="shared" si="197"/>
        <v>0</v>
      </c>
      <c r="Z1238" s="247">
        <f t="shared" si="198"/>
        <v>0</v>
      </c>
      <c r="AA1238" s="227" t="str">
        <f>IFERROR(VLOOKUP(B1238,[5]Поставка!$B$3:$AA$2063,26,0),"-")</f>
        <v>-</v>
      </c>
      <c r="AB1238" s="229" t="str">
        <f>IFERROR(VLOOKUP(C1238,'[6]Приложение №1'!$C$7:$F$124,4,0),"-")</f>
        <v>-</v>
      </c>
    </row>
    <row r="1239" spans="1:28" s="208" customFormat="1" x14ac:dyDescent="0.25">
      <c r="A1239" s="204" t="s">
        <v>688</v>
      </c>
      <c r="B1239" s="205" t="s">
        <v>3081</v>
      </c>
      <c r="C1239" s="205" t="s">
        <v>3082</v>
      </c>
      <c r="D1239" s="204">
        <v>1</v>
      </c>
      <c r="E1239" s="206">
        <v>279.2</v>
      </c>
      <c r="F1239" s="206">
        <v>279.2</v>
      </c>
      <c r="G1239" s="173">
        <f>IFERROR(VLOOKUP(B1239,'[1]ВОМ КГ-3 СОЭКС'!$C$3:$K$2063,9,0),"-")</f>
        <v>0</v>
      </c>
      <c r="H1239" s="174">
        <f>IFERROR(VLOOKUP(B1239,'[1]ВОМ КГ-3 СОЭКС'!$C$3:$L$2063,10,0),"-")</f>
        <v>0</v>
      </c>
      <c r="I1239" s="175" t="str">
        <f>IFERROR(VLOOKUP(B1239,[2]Отгрузки!$B$313:$C$510,2,0),"-")</f>
        <v>-</v>
      </c>
      <c r="J1239" s="176" t="str">
        <f t="shared" si="199"/>
        <v>-</v>
      </c>
      <c r="K1239" s="179" t="str">
        <f>IFERROR(VLOOKUP(B1239,'[3]08.10.25'!$B$305:$C$502,2,0),"-")</f>
        <v>-</v>
      </c>
      <c r="L1239" s="180" t="str">
        <f t="shared" si="190"/>
        <v>-</v>
      </c>
      <c r="M1239" s="181" t="str">
        <f t="shared" si="191"/>
        <v>-</v>
      </c>
      <c r="N1239" s="214" t="str">
        <f t="shared" si="192"/>
        <v>-</v>
      </c>
      <c r="O1239" s="220">
        <f t="shared" si="193"/>
        <v>0</v>
      </c>
      <c r="P1239" s="221">
        <f t="shared" si="194"/>
        <v>0</v>
      </c>
      <c r="Q1239" s="217" t="str">
        <f>IFERROR(VLOOKUP(B1239,'[4]Выполнение 1'!$B$7:$D$236,3,0),"-")</f>
        <v>-</v>
      </c>
      <c r="R1239" s="178" t="str">
        <f t="shared" si="195"/>
        <v>-</v>
      </c>
      <c r="S1239" s="177"/>
      <c r="T1239" s="184">
        <f t="shared" si="196"/>
        <v>0</v>
      </c>
      <c r="U1239" s="224">
        <v>1</v>
      </c>
      <c r="V1239" s="241">
        <v>279.2</v>
      </c>
      <c r="W1239" s="246">
        <v>1</v>
      </c>
      <c r="X1239" s="246">
        <v>279.2</v>
      </c>
      <c r="Y1239" s="247">
        <f t="shared" si="197"/>
        <v>0</v>
      </c>
      <c r="Z1239" s="247">
        <f t="shared" si="198"/>
        <v>0</v>
      </c>
      <c r="AA1239" s="227" t="str">
        <f>IFERROR(VLOOKUP(B1239,[5]Поставка!$B$3:$AA$2063,26,0),"-")</f>
        <v>-</v>
      </c>
      <c r="AB1239" s="229" t="str">
        <f>IFERROR(VLOOKUP(C1239,'[6]Приложение №1'!$C$7:$F$124,4,0),"-")</f>
        <v>-</v>
      </c>
    </row>
    <row r="1240" spans="1:28" s="208" customFormat="1" x14ac:dyDescent="0.25">
      <c r="A1240" s="204" t="s">
        <v>691</v>
      </c>
      <c r="B1240" s="205" t="s">
        <v>3083</v>
      </c>
      <c r="C1240" s="205" t="s">
        <v>3084</v>
      </c>
      <c r="D1240" s="204">
        <v>1</v>
      </c>
      <c r="E1240" s="206">
        <v>259.2</v>
      </c>
      <c r="F1240" s="206">
        <v>259.2</v>
      </c>
      <c r="G1240" s="173">
        <f>IFERROR(VLOOKUP(B1240,'[1]ВОМ КГ-3 СОЭКС'!$C$3:$K$2063,9,0),"-")</f>
        <v>0</v>
      </c>
      <c r="H1240" s="174">
        <f>IFERROR(VLOOKUP(B1240,'[1]ВОМ КГ-3 СОЭКС'!$C$3:$L$2063,10,0),"-")</f>
        <v>0</v>
      </c>
      <c r="I1240" s="175" t="str">
        <f>IFERROR(VLOOKUP(B1240,[2]Отгрузки!$B$313:$C$510,2,0),"-")</f>
        <v>-</v>
      </c>
      <c r="J1240" s="176" t="str">
        <f t="shared" si="199"/>
        <v>-</v>
      </c>
      <c r="K1240" s="179" t="str">
        <f>IFERROR(VLOOKUP(B1240,'[3]08.10.25'!$B$305:$C$502,2,0),"-")</f>
        <v>-</v>
      </c>
      <c r="L1240" s="180" t="str">
        <f t="shared" si="190"/>
        <v>-</v>
      </c>
      <c r="M1240" s="181" t="str">
        <f t="shared" si="191"/>
        <v>-</v>
      </c>
      <c r="N1240" s="214" t="str">
        <f t="shared" si="192"/>
        <v>-</v>
      </c>
      <c r="O1240" s="220">
        <f t="shared" si="193"/>
        <v>0</v>
      </c>
      <c r="P1240" s="221">
        <f t="shared" si="194"/>
        <v>0</v>
      </c>
      <c r="Q1240" s="217" t="str">
        <f>IFERROR(VLOOKUP(B1240,'[4]Выполнение 1'!$B$7:$D$236,3,0),"-")</f>
        <v>-</v>
      </c>
      <c r="R1240" s="178" t="str">
        <f t="shared" si="195"/>
        <v>-</v>
      </c>
      <c r="S1240" s="177"/>
      <c r="T1240" s="184">
        <f t="shared" si="196"/>
        <v>0</v>
      </c>
      <c r="U1240" s="224">
        <v>1</v>
      </c>
      <c r="V1240" s="241">
        <v>259.2</v>
      </c>
      <c r="W1240" s="246">
        <v>1</v>
      </c>
      <c r="X1240" s="246">
        <v>259.2</v>
      </c>
      <c r="Y1240" s="247">
        <f t="shared" si="197"/>
        <v>0</v>
      </c>
      <c r="Z1240" s="247">
        <f t="shared" si="198"/>
        <v>0</v>
      </c>
      <c r="AA1240" s="227" t="str">
        <f>IFERROR(VLOOKUP(B1240,[5]Поставка!$B$3:$AA$2063,26,0),"-")</f>
        <v>-</v>
      </c>
      <c r="AB1240" s="229" t="str">
        <f>IFERROR(VLOOKUP(C1240,'[6]Приложение №1'!$C$7:$F$124,4,0),"-")</f>
        <v>-</v>
      </c>
    </row>
    <row r="1241" spans="1:28" s="208" customFormat="1" x14ac:dyDescent="0.25">
      <c r="A1241" s="204" t="s">
        <v>694</v>
      </c>
      <c r="B1241" s="205" t="s">
        <v>3085</v>
      </c>
      <c r="C1241" s="205" t="s">
        <v>3086</v>
      </c>
      <c r="D1241" s="204">
        <v>1</v>
      </c>
      <c r="E1241" s="206">
        <v>194.9</v>
      </c>
      <c r="F1241" s="206">
        <v>194.9</v>
      </c>
      <c r="G1241" s="173">
        <f>IFERROR(VLOOKUP(B1241,'[1]ВОМ КГ-3 СОЭКС'!$C$3:$K$2063,9,0),"-")</f>
        <v>0</v>
      </c>
      <c r="H1241" s="174">
        <f>IFERROR(VLOOKUP(B1241,'[1]ВОМ КГ-3 СОЭКС'!$C$3:$L$2063,10,0),"-")</f>
        <v>0</v>
      </c>
      <c r="I1241" s="175" t="str">
        <f>IFERROR(VLOOKUP(B1241,[2]Отгрузки!$B$313:$C$510,2,0),"-")</f>
        <v>-</v>
      </c>
      <c r="J1241" s="176" t="str">
        <f t="shared" si="199"/>
        <v>-</v>
      </c>
      <c r="K1241" s="179" t="str">
        <f>IFERROR(VLOOKUP(B1241,'[3]08.10.25'!$B$305:$C$502,2,0),"-")</f>
        <v>-</v>
      </c>
      <c r="L1241" s="180" t="str">
        <f t="shared" si="190"/>
        <v>-</v>
      </c>
      <c r="M1241" s="181" t="str">
        <f t="shared" si="191"/>
        <v>-</v>
      </c>
      <c r="N1241" s="214" t="str">
        <f t="shared" si="192"/>
        <v>-</v>
      </c>
      <c r="O1241" s="220">
        <f t="shared" si="193"/>
        <v>0</v>
      </c>
      <c r="P1241" s="221">
        <f t="shared" si="194"/>
        <v>0</v>
      </c>
      <c r="Q1241" s="217" t="str">
        <f>IFERROR(VLOOKUP(B1241,'[4]Выполнение 1'!$B$7:$D$236,3,0),"-")</f>
        <v>-</v>
      </c>
      <c r="R1241" s="178" t="str">
        <f t="shared" si="195"/>
        <v>-</v>
      </c>
      <c r="S1241" s="177"/>
      <c r="T1241" s="184">
        <f t="shared" si="196"/>
        <v>0</v>
      </c>
      <c r="U1241" s="224">
        <v>1</v>
      </c>
      <c r="V1241" s="241">
        <v>194.9</v>
      </c>
      <c r="W1241" s="246">
        <v>1</v>
      </c>
      <c r="X1241" s="246">
        <v>194.9</v>
      </c>
      <c r="Y1241" s="247">
        <f t="shared" si="197"/>
        <v>0</v>
      </c>
      <c r="Z1241" s="247">
        <f t="shared" si="198"/>
        <v>0</v>
      </c>
      <c r="AA1241" s="227" t="str">
        <f>IFERROR(VLOOKUP(B1241,[5]Поставка!$B$3:$AA$2063,26,0),"-")</f>
        <v>-</v>
      </c>
      <c r="AB1241" s="229" t="str">
        <f>IFERROR(VLOOKUP(C1241,'[6]Приложение №1'!$C$7:$F$124,4,0),"-")</f>
        <v>-</v>
      </c>
    </row>
    <row r="1242" spans="1:28" s="208" customFormat="1" x14ac:dyDescent="0.25">
      <c r="A1242" s="204" t="s">
        <v>697</v>
      </c>
      <c r="B1242" s="205" t="s">
        <v>3087</v>
      </c>
      <c r="C1242" s="205" t="s">
        <v>3088</v>
      </c>
      <c r="D1242" s="204">
        <v>1</v>
      </c>
      <c r="E1242" s="206">
        <v>203.2</v>
      </c>
      <c r="F1242" s="206">
        <v>203.2</v>
      </c>
      <c r="G1242" s="173">
        <f>IFERROR(VLOOKUP(B1242,'[1]ВОМ КГ-3 СОЭКС'!$C$3:$K$2063,9,0),"-")</f>
        <v>0</v>
      </c>
      <c r="H1242" s="174">
        <f>IFERROR(VLOOKUP(B1242,'[1]ВОМ КГ-3 СОЭКС'!$C$3:$L$2063,10,0),"-")</f>
        <v>0</v>
      </c>
      <c r="I1242" s="175" t="str">
        <f>IFERROR(VLOOKUP(B1242,[2]Отгрузки!$B$313:$C$510,2,0),"-")</f>
        <v>-</v>
      </c>
      <c r="J1242" s="176" t="str">
        <f t="shared" si="199"/>
        <v>-</v>
      </c>
      <c r="K1242" s="179" t="str">
        <f>IFERROR(VLOOKUP(B1242,'[3]08.10.25'!$B$305:$C$502,2,0),"-")</f>
        <v>-</v>
      </c>
      <c r="L1242" s="180" t="str">
        <f t="shared" si="190"/>
        <v>-</v>
      </c>
      <c r="M1242" s="181" t="str">
        <f t="shared" si="191"/>
        <v>-</v>
      </c>
      <c r="N1242" s="214" t="str">
        <f t="shared" si="192"/>
        <v>-</v>
      </c>
      <c r="O1242" s="220">
        <f t="shared" si="193"/>
        <v>0</v>
      </c>
      <c r="P1242" s="221">
        <f t="shared" si="194"/>
        <v>0</v>
      </c>
      <c r="Q1242" s="217" t="str">
        <f>IFERROR(VLOOKUP(B1242,'[4]Выполнение 1'!$B$7:$D$236,3,0),"-")</f>
        <v>-</v>
      </c>
      <c r="R1242" s="178" t="str">
        <f t="shared" si="195"/>
        <v>-</v>
      </c>
      <c r="S1242" s="177"/>
      <c r="T1242" s="184">
        <f t="shared" si="196"/>
        <v>0</v>
      </c>
      <c r="U1242" s="224">
        <v>1</v>
      </c>
      <c r="V1242" s="241">
        <v>203.2</v>
      </c>
      <c r="W1242" s="246">
        <v>1</v>
      </c>
      <c r="X1242" s="246">
        <v>203.2</v>
      </c>
      <c r="Y1242" s="247">
        <f t="shared" si="197"/>
        <v>0</v>
      </c>
      <c r="Z1242" s="247">
        <f t="shared" si="198"/>
        <v>0</v>
      </c>
      <c r="AA1242" s="227" t="str">
        <f>IFERROR(VLOOKUP(B1242,[5]Поставка!$B$3:$AA$2063,26,0),"-")</f>
        <v>-</v>
      </c>
      <c r="AB1242" s="229" t="str">
        <f>IFERROR(VLOOKUP(C1242,'[6]Приложение №1'!$C$7:$F$124,4,0),"-")</f>
        <v>-</v>
      </c>
    </row>
    <row r="1243" spans="1:28" s="208" customFormat="1" x14ac:dyDescent="0.25">
      <c r="A1243" s="204" t="s">
        <v>700</v>
      </c>
      <c r="B1243" s="205" t="s">
        <v>3089</v>
      </c>
      <c r="C1243" s="205" t="s">
        <v>3090</v>
      </c>
      <c r="D1243" s="204">
        <v>1</v>
      </c>
      <c r="E1243" s="206">
        <v>42.6</v>
      </c>
      <c r="F1243" s="206">
        <v>42.6</v>
      </c>
      <c r="G1243" s="173">
        <f>IFERROR(VLOOKUP(B1243,'[1]ВОМ КГ-3 СОЭКС'!$C$3:$K$2063,9,0),"-")</f>
        <v>0</v>
      </c>
      <c r="H1243" s="174">
        <f>IFERROR(VLOOKUP(B1243,'[1]ВОМ КГ-3 СОЭКС'!$C$3:$L$2063,10,0),"-")</f>
        <v>0</v>
      </c>
      <c r="I1243" s="175" t="str">
        <f>IFERROR(VLOOKUP(B1243,[2]Отгрузки!$B$313:$C$510,2,0),"-")</f>
        <v>-</v>
      </c>
      <c r="J1243" s="176" t="str">
        <f t="shared" si="199"/>
        <v>-</v>
      </c>
      <c r="K1243" s="179" t="str">
        <f>IFERROR(VLOOKUP(B1243,'[3]08.10.25'!$B$305:$C$502,2,0),"-")</f>
        <v>-</v>
      </c>
      <c r="L1243" s="180" t="str">
        <f t="shared" si="190"/>
        <v>-</v>
      </c>
      <c r="M1243" s="181" t="str">
        <f t="shared" si="191"/>
        <v>-</v>
      </c>
      <c r="N1243" s="214" t="str">
        <f t="shared" si="192"/>
        <v>-</v>
      </c>
      <c r="O1243" s="220">
        <f t="shared" si="193"/>
        <v>0</v>
      </c>
      <c r="P1243" s="221">
        <f t="shared" si="194"/>
        <v>0</v>
      </c>
      <c r="Q1243" s="217" t="str">
        <f>IFERROR(VLOOKUP(B1243,'[4]Выполнение 1'!$B$7:$D$236,3,0),"-")</f>
        <v>-</v>
      </c>
      <c r="R1243" s="178" t="str">
        <f t="shared" si="195"/>
        <v>-</v>
      </c>
      <c r="S1243" s="177"/>
      <c r="T1243" s="184">
        <f t="shared" si="196"/>
        <v>0</v>
      </c>
      <c r="U1243" s="224">
        <v>1</v>
      </c>
      <c r="V1243" s="241">
        <v>42.6</v>
      </c>
      <c r="W1243" s="246">
        <v>1</v>
      </c>
      <c r="X1243" s="246">
        <v>42.6</v>
      </c>
      <c r="Y1243" s="247">
        <f t="shared" si="197"/>
        <v>0</v>
      </c>
      <c r="Z1243" s="247">
        <f t="shared" si="198"/>
        <v>0</v>
      </c>
      <c r="AA1243" s="227" t="str">
        <f>IFERROR(VLOOKUP(B1243,[5]Поставка!$B$3:$AA$2063,26,0),"-")</f>
        <v>-</v>
      </c>
      <c r="AB1243" s="229" t="str">
        <f>IFERROR(VLOOKUP(C1243,'[6]Приложение №1'!$C$7:$F$124,4,0),"-")</f>
        <v>-</v>
      </c>
    </row>
    <row r="1244" spans="1:28" s="208" customFormat="1" x14ac:dyDescent="0.25">
      <c r="A1244" s="204" t="s">
        <v>703</v>
      </c>
      <c r="B1244" s="205" t="s">
        <v>3091</v>
      </c>
      <c r="C1244" s="205" t="s">
        <v>3092</v>
      </c>
      <c r="D1244" s="204">
        <v>1</v>
      </c>
      <c r="E1244" s="206">
        <v>39.5</v>
      </c>
      <c r="F1244" s="206">
        <v>39.5</v>
      </c>
      <c r="G1244" s="173">
        <f>IFERROR(VLOOKUP(B1244,'[1]ВОМ КГ-3 СОЭКС'!$C$3:$K$2063,9,0),"-")</f>
        <v>0</v>
      </c>
      <c r="H1244" s="174">
        <f>IFERROR(VLOOKUP(B1244,'[1]ВОМ КГ-3 СОЭКС'!$C$3:$L$2063,10,0),"-")</f>
        <v>0</v>
      </c>
      <c r="I1244" s="175" t="str">
        <f>IFERROR(VLOOKUP(B1244,[2]Отгрузки!$B$313:$C$510,2,0),"-")</f>
        <v>-</v>
      </c>
      <c r="J1244" s="176" t="str">
        <f t="shared" si="199"/>
        <v>-</v>
      </c>
      <c r="K1244" s="179" t="str">
        <f>IFERROR(VLOOKUP(B1244,'[3]08.10.25'!$B$305:$C$502,2,0),"-")</f>
        <v>-</v>
      </c>
      <c r="L1244" s="180" t="str">
        <f t="shared" si="190"/>
        <v>-</v>
      </c>
      <c r="M1244" s="181" t="str">
        <f t="shared" si="191"/>
        <v>-</v>
      </c>
      <c r="N1244" s="214" t="str">
        <f t="shared" si="192"/>
        <v>-</v>
      </c>
      <c r="O1244" s="220">
        <f t="shared" si="193"/>
        <v>0</v>
      </c>
      <c r="P1244" s="221">
        <f t="shared" si="194"/>
        <v>0</v>
      </c>
      <c r="Q1244" s="217" t="str">
        <f>IFERROR(VLOOKUP(B1244,'[4]Выполнение 1'!$B$7:$D$236,3,0),"-")</f>
        <v>-</v>
      </c>
      <c r="R1244" s="178" t="str">
        <f t="shared" si="195"/>
        <v>-</v>
      </c>
      <c r="S1244" s="177"/>
      <c r="T1244" s="184">
        <f t="shared" si="196"/>
        <v>0</v>
      </c>
      <c r="U1244" s="224">
        <v>1</v>
      </c>
      <c r="V1244" s="241">
        <v>39.5</v>
      </c>
      <c r="W1244" s="246">
        <v>1</v>
      </c>
      <c r="X1244" s="246">
        <v>39.5</v>
      </c>
      <c r="Y1244" s="247">
        <f t="shared" si="197"/>
        <v>0</v>
      </c>
      <c r="Z1244" s="247">
        <f t="shared" si="198"/>
        <v>0</v>
      </c>
      <c r="AA1244" s="227" t="str">
        <f>IFERROR(VLOOKUP(B1244,[5]Поставка!$B$3:$AA$2063,26,0),"-")</f>
        <v>-</v>
      </c>
      <c r="AB1244" s="229" t="str">
        <f>IFERROR(VLOOKUP(C1244,'[6]Приложение №1'!$C$7:$F$124,4,0),"-")</f>
        <v>-</v>
      </c>
    </row>
    <row r="1245" spans="1:28" s="208" customFormat="1" x14ac:dyDescent="0.25">
      <c r="A1245" s="204" t="s">
        <v>706</v>
      </c>
      <c r="B1245" s="205" t="s">
        <v>3093</v>
      </c>
      <c r="C1245" s="205" t="s">
        <v>3094</v>
      </c>
      <c r="D1245" s="204">
        <v>1</v>
      </c>
      <c r="E1245" s="206">
        <v>57.6</v>
      </c>
      <c r="F1245" s="206">
        <v>57.6</v>
      </c>
      <c r="G1245" s="173">
        <f>IFERROR(VLOOKUP(B1245,'[1]ВОМ КГ-3 СОЭКС'!$C$3:$K$2063,9,0),"-")</f>
        <v>0</v>
      </c>
      <c r="H1245" s="174">
        <f>IFERROR(VLOOKUP(B1245,'[1]ВОМ КГ-3 СОЭКС'!$C$3:$L$2063,10,0),"-")</f>
        <v>0</v>
      </c>
      <c r="I1245" s="175" t="str">
        <f>IFERROR(VLOOKUP(B1245,[2]Отгрузки!$B$313:$C$510,2,0),"-")</f>
        <v>-</v>
      </c>
      <c r="J1245" s="176" t="str">
        <f t="shared" si="199"/>
        <v>-</v>
      </c>
      <c r="K1245" s="179" t="str">
        <f>IFERROR(VLOOKUP(B1245,'[3]08.10.25'!$B$305:$C$502,2,0),"-")</f>
        <v>-</v>
      </c>
      <c r="L1245" s="180" t="str">
        <f t="shared" si="190"/>
        <v>-</v>
      </c>
      <c r="M1245" s="181" t="str">
        <f t="shared" si="191"/>
        <v>-</v>
      </c>
      <c r="N1245" s="214" t="str">
        <f t="shared" si="192"/>
        <v>-</v>
      </c>
      <c r="O1245" s="220">
        <f t="shared" si="193"/>
        <v>0</v>
      </c>
      <c r="P1245" s="221">
        <f t="shared" si="194"/>
        <v>0</v>
      </c>
      <c r="Q1245" s="217" t="str">
        <f>IFERROR(VLOOKUP(B1245,'[4]Выполнение 1'!$B$7:$D$236,3,0),"-")</f>
        <v>-</v>
      </c>
      <c r="R1245" s="178" t="str">
        <f t="shared" si="195"/>
        <v>-</v>
      </c>
      <c r="S1245" s="177"/>
      <c r="T1245" s="184">
        <f t="shared" si="196"/>
        <v>0</v>
      </c>
      <c r="U1245" s="224">
        <v>1</v>
      </c>
      <c r="V1245" s="241">
        <v>57.6</v>
      </c>
      <c r="W1245" s="246">
        <v>1</v>
      </c>
      <c r="X1245" s="246">
        <v>57.6</v>
      </c>
      <c r="Y1245" s="247">
        <f t="shared" si="197"/>
        <v>0</v>
      </c>
      <c r="Z1245" s="247">
        <f t="shared" si="198"/>
        <v>0</v>
      </c>
      <c r="AA1245" s="227" t="str">
        <f>IFERROR(VLOOKUP(B1245,[5]Поставка!$B$3:$AA$2063,26,0),"-")</f>
        <v>-</v>
      </c>
      <c r="AB1245" s="229" t="str">
        <f>IFERROR(VLOOKUP(C1245,'[6]Приложение №1'!$C$7:$F$124,4,0),"-")</f>
        <v>-</v>
      </c>
    </row>
    <row r="1246" spans="1:28" s="208" customFormat="1" x14ac:dyDescent="0.25">
      <c r="A1246" s="204" t="s">
        <v>709</v>
      </c>
      <c r="B1246" s="205" t="s">
        <v>3095</v>
      </c>
      <c r="C1246" s="205" t="s">
        <v>3096</v>
      </c>
      <c r="D1246" s="204">
        <v>1</v>
      </c>
      <c r="E1246" s="206">
        <v>60.5</v>
      </c>
      <c r="F1246" s="206">
        <v>60.5</v>
      </c>
      <c r="G1246" s="173">
        <f>IFERROR(VLOOKUP(B1246,'[1]ВОМ КГ-3 СОЭКС'!$C$3:$K$2063,9,0),"-")</f>
        <v>0</v>
      </c>
      <c r="H1246" s="174">
        <f>IFERROR(VLOOKUP(B1246,'[1]ВОМ КГ-3 СОЭКС'!$C$3:$L$2063,10,0),"-")</f>
        <v>0</v>
      </c>
      <c r="I1246" s="175" t="str">
        <f>IFERROR(VLOOKUP(B1246,[2]Отгрузки!$B$313:$C$510,2,0),"-")</f>
        <v>-</v>
      </c>
      <c r="J1246" s="176" t="str">
        <f t="shared" si="199"/>
        <v>-</v>
      </c>
      <c r="K1246" s="179" t="str">
        <f>IFERROR(VLOOKUP(B1246,'[3]08.10.25'!$B$305:$C$502,2,0),"-")</f>
        <v>-</v>
      </c>
      <c r="L1246" s="180" t="str">
        <f t="shared" si="190"/>
        <v>-</v>
      </c>
      <c r="M1246" s="181" t="str">
        <f t="shared" si="191"/>
        <v>-</v>
      </c>
      <c r="N1246" s="214" t="str">
        <f t="shared" si="192"/>
        <v>-</v>
      </c>
      <c r="O1246" s="220">
        <f t="shared" si="193"/>
        <v>0</v>
      </c>
      <c r="P1246" s="221">
        <f t="shared" si="194"/>
        <v>0</v>
      </c>
      <c r="Q1246" s="217" t="str">
        <f>IFERROR(VLOOKUP(B1246,'[4]Выполнение 1'!$B$7:$D$236,3,0),"-")</f>
        <v>-</v>
      </c>
      <c r="R1246" s="178" t="str">
        <f t="shared" si="195"/>
        <v>-</v>
      </c>
      <c r="S1246" s="177"/>
      <c r="T1246" s="184">
        <f t="shared" si="196"/>
        <v>0</v>
      </c>
      <c r="U1246" s="224">
        <v>1</v>
      </c>
      <c r="V1246" s="241">
        <v>60.5</v>
      </c>
      <c r="W1246" s="246">
        <v>1</v>
      </c>
      <c r="X1246" s="246">
        <v>60.5</v>
      </c>
      <c r="Y1246" s="247">
        <f t="shared" si="197"/>
        <v>0</v>
      </c>
      <c r="Z1246" s="247">
        <f t="shared" si="198"/>
        <v>0</v>
      </c>
      <c r="AA1246" s="227" t="str">
        <f>IFERROR(VLOOKUP(B1246,[5]Поставка!$B$3:$AA$2063,26,0),"-")</f>
        <v>-</v>
      </c>
      <c r="AB1246" s="229" t="str">
        <f>IFERROR(VLOOKUP(C1246,'[6]Приложение №1'!$C$7:$F$124,4,0),"-")</f>
        <v>-</v>
      </c>
    </row>
    <row r="1247" spans="1:28" s="208" customFormat="1" x14ac:dyDescent="0.25">
      <c r="A1247" s="204" t="s">
        <v>712</v>
      </c>
      <c r="B1247" s="205" t="s">
        <v>3097</v>
      </c>
      <c r="C1247" s="205" t="s">
        <v>3098</v>
      </c>
      <c r="D1247" s="204">
        <v>2</v>
      </c>
      <c r="E1247" s="206">
        <v>42.5</v>
      </c>
      <c r="F1247" s="206">
        <v>85</v>
      </c>
      <c r="G1247" s="173">
        <f>IFERROR(VLOOKUP(B1247,'[1]ВОМ КГ-3 СОЭКС'!$C$3:$K$2063,9,0),"-")</f>
        <v>0</v>
      </c>
      <c r="H1247" s="174">
        <f>IFERROR(VLOOKUP(B1247,'[1]ВОМ КГ-3 СОЭКС'!$C$3:$L$2063,10,0),"-")</f>
        <v>0</v>
      </c>
      <c r="I1247" s="175" t="str">
        <f>IFERROR(VLOOKUP(B1247,[2]Отгрузки!$B$313:$C$510,2,0),"-")</f>
        <v>-</v>
      </c>
      <c r="J1247" s="176" t="str">
        <f t="shared" si="199"/>
        <v>-</v>
      </c>
      <c r="K1247" s="179" t="str">
        <f>IFERROR(VLOOKUP(B1247,'[3]08.10.25'!$B$305:$C$502,2,0),"-")</f>
        <v>-</v>
      </c>
      <c r="L1247" s="180" t="str">
        <f t="shared" si="190"/>
        <v>-</v>
      </c>
      <c r="M1247" s="181" t="str">
        <f t="shared" si="191"/>
        <v>-</v>
      </c>
      <c r="N1247" s="214" t="str">
        <f t="shared" si="192"/>
        <v>-</v>
      </c>
      <c r="O1247" s="220">
        <f t="shared" si="193"/>
        <v>0</v>
      </c>
      <c r="P1247" s="221">
        <f t="shared" si="194"/>
        <v>0</v>
      </c>
      <c r="Q1247" s="217" t="str">
        <f>IFERROR(VLOOKUP(B1247,'[4]Выполнение 1'!$B$7:$D$236,3,0),"-")</f>
        <v>-</v>
      </c>
      <c r="R1247" s="178" t="str">
        <f t="shared" si="195"/>
        <v>-</v>
      </c>
      <c r="S1247" s="177"/>
      <c r="T1247" s="184">
        <f t="shared" si="196"/>
        <v>0</v>
      </c>
      <c r="U1247" s="224">
        <v>2</v>
      </c>
      <c r="V1247" s="241">
        <v>85</v>
      </c>
      <c r="W1247" s="246">
        <v>2</v>
      </c>
      <c r="X1247" s="246">
        <v>85</v>
      </c>
      <c r="Y1247" s="247">
        <f t="shared" si="197"/>
        <v>0</v>
      </c>
      <c r="Z1247" s="247">
        <f t="shared" si="198"/>
        <v>0</v>
      </c>
      <c r="AA1247" s="227" t="str">
        <f>IFERROR(VLOOKUP(B1247,[5]Поставка!$B$3:$AA$2063,26,0),"-")</f>
        <v>-</v>
      </c>
      <c r="AB1247" s="229" t="str">
        <f>IFERROR(VLOOKUP(C1247,'[6]Приложение №1'!$C$7:$F$124,4,0),"-")</f>
        <v>-</v>
      </c>
    </row>
    <row r="1248" spans="1:28" s="208" customFormat="1" x14ac:dyDescent="0.25">
      <c r="A1248" s="204" t="s">
        <v>715</v>
      </c>
      <c r="B1248" s="205" t="s">
        <v>3099</v>
      </c>
      <c r="C1248" s="205" t="s">
        <v>3100</v>
      </c>
      <c r="D1248" s="204">
        <v>1</v>
      </c>
      <c r="E1248" s="206">
        <v>41.7</v>
      </c>
      <c r="F1248" s="206">
        <v>41.7</v>
      </c>
      <c r="G1248" s="173">
        <f>IFERROR(VLOOKUP(B1248,'[1]ВОМ КГ-3 СОЭКС'!$C$3:$K$2063,9,0),"-")</f>
        <v>0</v>
      </c>
      <c r="H1248" s="174">
        <f>IFERROR(VLOOKUP(B1248,'[1]ВОМ КГ-3 СОЭКС'!$C$3:$L$2063,10,0),"-")</f>
        <v>0</v>
      </c>
      <c r="I1248" s="175" t="str">
        <f>IFERROR(VLOOKUP(B1248,[2]Отгрузки!$B$313:$C$510,2,0),"-")</f>
        <v>-</v>
      </c>
      <c r="J1248" s="176" t="str">
        <f t="shared" si="199"/>
        <v>-</v>
      </c>
      <c r="K1248" s="179" t="str">
        <f>IFERROR(VLOOKUP(B1248,'[3]08.10.25'!$B$305:$C$502,2,0),"-")</f>
        <v>-</v>
      </c>
      <c r="L1248" s="180" t="str">
        <f t="shared" si="190"/>
        <v>-</v>
      </c>
      <c r="M1248" s="181" t="str">
        <f t="shared" si="191"/>
        <v>-</v>
      </c>
      <c r="N1248" s="214" t="str">
        <f t="shared" si="192"/>
        <v>-</v>
      </c>
      <c r="O1248" s="220">
        <f t="shared" si="193"/>
        <v>0</v>
      </c>
      <c r="P1248" s="221">
        <f t="shared" si="194"/>
        <v>0</v>
      </c>
      <c r="Q1248" s="217" t="str">
        <f>IFERROR(VLOOKUP(B1248,'[4]Выполнение 1'!$B$7:$D$236,3,0),"-")</f>
        <v>-</v>
      </c>
      <c r="R1248" s="178" t="str">
        <f t="shared" si="195"/>
        <v>-</v>
      </c>
      <c r="S1248" s="177"/>
      <c r="T1248" s="184">
        <f t="shared" si="196"/>
        <v>0</v>
      </c>
      <c r="U1248" s="224">
        <v>1</v>
      </c>
      <c r="V1248" s="241">
        <v>41.7</v>
      </c>
      <c r="W1248" s="246">
        <v>1</v>
      </c>
      <c r="X1248" s="246">
        <v>41.7</v>
      </c>
      <c r="Y1248" s="247">
        <f t="shared" si="197"/>
        <v>0</v>
      </c>
      <c r="Z1248" s="247">
        <f t="shared" si="198"/>
        <v>0</v>
      </c>
      <c r="AA1248" s="227" t="str">
        <f>IFERROR(VLOOKUP(B1248,[5]Поставка!$B$3:$AA$2063,26,0),"-")</f>
        <v>-</v>
      </c>
      <c r="AB1248" s="229" t="str">
        <f>IFERROR(VLOOKUP(C1248,'[6]Приложение №1'!$C$7:$F$124,4,0),"-")</f>
        <v>-</v>
      </c>
    </row>
    <row r="1249" spans="1:28" s="208" customFormat="1" x14ac:dyDescent="0.25">
      <c r="A1249" s="204" t="s">
        <v>718</v>
      </c>
      <c r="B1249" s="205" t="s">
        <v>3101</v>
      </c>
      <c r="C1249" s="205" t="s">
        <v>3102</v>
      </c>
      <c r="D1249" s="204">
        <v>1</v>
      </c>
      <c r="E1249" s="206">
        <v>167.4</v>
      </c>
      <c r="F1249" s="206">
        <v>167.4</v>
      </c>
      <c r="G1249" s="173">
        <f>IFERROR(VLOOKUP(B1249,'[1]ВОМ КГ-3 СОЭКС'!$C$3:$K$2063,9,0),"-")</f>
        <v>0</v>
      </c>
      <c r="H1249" s="174">
        <f>IFERROR(VLOOKUP(B1249,'[1]ВОМ КГ-3 СОЭКС'!$C$3:$L$2063,10,0),"-")</f>
        <v>0</v>
      </c>
      <c r="I1249" s="175" t="str">
        <f>IFERROR(VLOOKUP(B1249,[2]Отгрузки!$B$313:$C$510,2,0),"-")</f>
        <v>-</v>
      </c>
      <c r="J1249" s="176" t="str">
        <f t="shared" si="199"/>
        <v>-</v>
      </c>
      <c r="K1249" s="179" t="str">
        <f>IFERROR(VLOOKUP(B1249,'[3]08.10.25'!$B$305:$C$502,2,0),"-")</f>
        <v>-</v>
      </c>
      <c r="L1249" s="180" t="str">
        <f t="shared" si="190"/>
        <v>-</v>
      </c>
      <c r="M1249" s="181" t="str">
        <f t="shared" si="191"/>
        <v>-</v>
      </c>
      <c r="N1249" s="214" t="str">
        <f t="shared" si="192"/>
        <v>-</v>
      </c>
      <c r="O1249" s="220">
        <f t="shared" si="193"/>
        <v>0</v>
      </c>
      <c r="P1249" s="221">
        <f t="shared" si="194"/>
        <v>0</v>
      </c>
      <c r="Q1249" s="217" t="str">
        <f>IFERROR(VLOOKUP(B1249,'[4]Выполнение 1'!$B$7:$D$236,3,0),"-")</f>
        <v>-</v>
      </c>
      <c r="R1249" s="178" t="str">
        <f t="shared" si="195"/>
        <v>-</v>
      </c>
      <c r="S1249" s="177"/>
      <c r="T1249" s="184">
        <f t="shared" si="196"/>
        <v>0</v>
      </c>
      <c r="U1249" s="224">
        <v>1</v>
      </c>
      <c r="V1249" s="241">
        <v>167.4</v>
      </c>
      <c r="W1249" s="246">
        <v>1</v>
      </c>
      <c r="X1249" s="246">
        <v>167.4</v>
      </c>
      <c r="Y1249" s="247">
        <f t="shared" si="197"/>
        <v>0</v>
      </c>
      <c r="Z1249" s="247">
        <f t="shared" si="198"/>
        <v>0</v>
      </c>
      <c r="AA1249" s="227" t="str">
        <f>IFERROR(VLOOKUP(B1249,[5]Поставка!$B$3:$AA$2063,26,0),"-")</f>
        <v>-</v>
      </c>
      <c r="AB1249" s="229" t="str">
        <f>IFERROR(VLOOKUP(C1249,'[6]Приложение №1'!$C$7:$F$124,4,0),"-")</f>
        <v>-</v>
      </c>
    </row>
    <row r="1250" spans="1:28" s="208" customFormat="1" x14ac:dyDescent="0.25">
      <c r="A1250" s="204" t="s">
        <v>721</v>
      </c>
      <c r="B1250" s="205" t="s">
        <v>3103</v>
      </c>
      <c r="C1250" s="205" t="s">
        <v>3104</v>
      </c>
      <c r="D1250" s="204">
        <v>1</v>
      </c>
      <c r="E1250" s="206">
        <v>278.7</v>
      </c>
      <c r="F1250" s="206">
        <v>278.7</v>
      </c>
      <c r="G1250" s="173">
        <f>IFERROR(VLOOKUP(B1250,'[1]ВОМ КГ-3 СОЭКС'!$C$3:$K$2063,9,0),"-")</f>
        <v>0</v>
      </c>
      <c r="H1250" s="174">
        <f>IFERROR(VLOOKUP(B1250,'[1]ВОМ КГ-3 СОЭКС'!$C$3:$L$2063,10,0),"-")</f>
        <v>0</v>
      </c>
      <c r="I1250" s="175" t="str">
        <f>IFERROR(VLOOKUP(B1250,[2]Отгрузки!$B$313:$C$510,2,0),"-")</f>
        <v>-</v>
      </c>
      <c r="J1250" s="176" t="str">
        <f t="shared" si="199"/>
        <v>-</v>
      </c>
      <c r="K1250" s="179" t="str">
        <f>IFERROR(VLOOKUP(B1250,'[3]08.10.25'!$B$305:$C$502,2,0),"-")</f>
        <v>-</v>
      </c>
      <c r="L1250" s="180" t="str">
        <f t="shared" si="190"/>
        <v>-</v>
      </c>
      <c r="M1250" s="181" t="str">
        <f t="shared" si="191"/>
        <v>-</v>
      </c>
      <c r="N1250" s="214" t="str">
        <f t="shared" si="192"/>
        <v>-</v>
      </c>
      <c r="O1250" s="220">
        <f t="shared" si="193"/>
        <v>0</v>
      </c>
      <c r="P1250" s="221">
        <f t="shared" si="194"/>
        <v>0</v>
      </c>
      <c r="Q1250" s="217" t="str">
        <f>IFERROR(VLOOKUP(B1250,'[4]Выполнение 1'!$B$7:$D$236,3,0),"-")</f>
        <v>-</v>
      </c>
      <c r="R1250" s="178" t="str">
        <f t="shared" si="195"/>
        <v>-</v>
      </c>
      <c r="S1250" s="177"/>
      <c r="T1250" s="184">
        <f t="shared" si="196"/>
        <v>0</v>
      </c>
      <c r="U1250" s="224">
        <v>1</v>
      </c>
      <c r="V1250" s="241">
        <v>278.7</v>
      </c>
      <c r="W1250" s="246">
        <v>1</v>
      </c>
      <c r="X1250" s="246">
        <v>278.7</v>
      </c>
      <c r="Y1250" s="247">
        <f t="shared" si="197"/>
        <v>0</v>
      </c>
      <c r="Z1250" s="247">
        <f t="shared" si="198"/>
        <v>0</v>
      </c>
      <c r="AA1250" s="227" t="str">
        <f>IFERROR(VLOOKUP(B1250,[5]Поставка!$B$3:$AA$2063,26,0),"-")</f>
        <v>-</v>
      </c>
      <c r="AB1250" s="229" t="str">
        <f>IFERROR(VLOOKUP(C1250,'[6]Приложение №1'!$C$7:$F$124,4,0),"-")</f>
        <v>-</v>
      </c>
    </row>
    <row r="1251" spans="1:28" s="208" customFormat="1" x14ac:dyDescent="0.25">
      <c r="A1251" s="204" t="s">
        <v>724</v>
      </c>
      <c r="B1251" s="205" t="s">
        <v>3105</v>
      </c>
      <c r="C1251" s="205" t="s">
        <v>3106</v>
      </c>
      <c r="D1251" s="204">
        <v>1</v>
      </c>
      <c r="E1251" s="206">
        <v>258.60000000000002</v>
      </c>
      <c r="F1251" s="206">
        <v>258.60000000000002</v>
      </c>
      <c r="G1251" s="173">
        <f>IFERROR(VLOOKUP(B1251,'[1]ВОМ КГ-3 СОЭКС'!$C$3:$K$2063,9,0),"-")</f>
        <v>0</v>
      </c>
      <c r="H1251" s="174">
        <f>IFERROR(VLOOKUP(B1251,'[1]ВОМ КГ-3 СОЭКС'!$C$3:$L$2063,10,0),"-")</f>
        <v>0</v>
      </c>
      <c r="I1251" s="175" t="str">
        <f>IFERROR(VLOOKUP(B1251,[2]Отгрузки!$B$313:$C$510,2,0),"-")</f>
        <v>-</v>
      </c>
      <c r="J1251" s="176" t="str">
        <f t="shared" si="199"/>
        <v>-</v>
      </c>
      <c r="K1251" s="179" t="str">
        <f>IFERROR(VLOOKUP(B1251,'[3]08.10.25'!$B$305:$C$502,2,0),"-")</f>
        <v>-</v>
      </c>
      <c r="L1251" s="180" t="str">
        <f t="shared" si="190"/>
        <v>-</v>
      </c>
      <c r="M1251" s="181" t="str">
        <f t="shared" si="191"/>
        <v>-</v>
      </c>
      <c r="N1251" s="214" t="str">
        <f t="shared" si="192"/>
        <v>-</v>
      </c>
      <c r="O1251" s="220">
        <f t="shared" si="193"/>
        <v>0</v>
      </c>
      <c r="P1251" s="221">
        <f t="shared" si="194"/>
        <v>0</v>
      </c>
      <c r="Q1251" s="217" t="str">
        <f>IFERROR(VLOOKUP(B1251,'[4]Выполнение 1'!$B$7:$D$236,3,0),"-")</f>
        <v>-</v>
      </c>
      <c r="R1251" s="178" t="str">
        <f t="shared" si="195"/>
        <v>-</v>
      </c>
      <c r="S1251" s="177"/>
      <c r="T1251" s="184">
        <f t="shared" si="196"/>
        <v>0</v>
      </c>
      <c r="U1251" s="224">
        <v>1</v>
      </c>
      <c r="V1251" s="241">
        <v>258.60000000000002</v>
      </c>
      <c r="W1251" s="246">
        <v>1</v>
      </c>
      <c r="X1251" s="246">
        <v>258.60000000000002</v>
      </c>
      <c r="Y1251" s="247">
        <f t="shared" si="197"/>
        <v>0</v>
      </c>
      <c r="Z1251" s="247">
        <f t="shared" si="198"/>
        <v>0</v>
      </c>
      <c r="AA1251" s="227" t="str">
        <f>IFERROR(VLOOKUP(B1251,[5]Поставка!$B$3:$AA$2063,26,0),"-")</f>
        <v>-</v>
      </c>
      <c r="AB1251" s="229" t="str">
        <f>IFERROR(VLOOKUP(C1251,'[6]Приложение №1'!$C$7:$F$124,4,0),"-")</f>
        <v>-</v>
      </c>
    </row>
    <row r="1252" spans="1:28" s="208" customFormat="1" x14ac:dyDescent="0.25">
      <c r="A1252" s="204" t="s">
        <v>727</v>
      </c>
      <c r="B1252" s="205" t="s">
        <v>3107</v>
      </c>
      <c r="C1252" s="205" t="s">
        <v>3108</v>
      </c>
      <c r="D1252" s="204">
        <v>1</v>
      </c>
      <c r="E1252" s="206">
        <v>278.5</v>
      </c>
      <c r="F1252" s="206">
        <v>278.5</v>
      </c>
      <c r="G1252" s="173">
        <f>IFERROR(VLOOKUP(B1252,'[1]ВОМ КГ-3 СОЭКС'!$C$3:$K$2063,9,0),"-")</f>
        <v>0</v>
      </c>
      <c r="H1252" s="174">
        <f>IFERROR(VLOOKUP(B1252,'[1]ВОМ КГ-3 СОЭКС'!$C$3:$L$2063,10,0),"-")</f>
        <v>0</v>
      </c>
      <c r="I1252" s="175" t="str">
        <f>IFERROR(VLOOKUP(B1252,[2]Отгрузки!$B$313:$C$510,2,0),"-")</f>
        <v>-</v>
      </c>
      <c r="J1252" s="176" t="str">
        <f t="shared" si="199"/>
        <v>-</v>
      </c>
      <c r="K1252" s="179" t="str">
        <f>IFERROR(VLOOKUP(B1252,'[3]08.10.25'!$B$305:$C$502,2,0),"-")</f>
        <v>-</v>
      </c>
      <c r="L1252" s="180" t="str">
        <f t="shared" si="190"/>
        <v>-</v>
      </c>
      <c r="M1252" s="181" t="str">
        <f t="shared" si="191"/>
        <v>-</v>
      </c>
      <c r="N1252" s="214" t="str">
        <f t="shared" si="192"/>
        <v>-</v>
      </c>
      <c r="O1252" s="220">
        <f t="shared" si="193"/>
        <v>0</v>
      </c>
      <c r="P1252" s="221">
        <f t="shared" si="194"/>
        <v>0</v>
      </c>
      <c r="Q1252" s="217" t="str">
        <f>IFERROR(VLOOKUP(B1252,'[4]Выполнение 1'!$B$7:$D$236,3,0),"-")</f>
        <v>-</v>
      </c>
      <c r="R1252" s="178" t="str">
        <f t="shared" si="195"/>
        <v>-</v>
      </c>
      <c r="S1252" s="177"/>
      <c r="T1252" s="184">
        <f t="shared" si="196"/>
        <v>0</v>
      </c>
      <c r="U1252" s="224">
        <v>1</v>
      </c>
      <c r="V1252" s="241">
        <v>278.5</v>
      </c>
      <c r="W1252" s="246">
        <v>1</v>
      </c>
      <c r="X1252" s="246">
        <v>278.5</v>
      </c>
      <c r="Y1252" s="247">
        <f t="shared" si="197"/>
        <v>0</v>
      </c>
      <c r="Z1252" s="247">
        <f t="shared" si="198"/>
        <v>0</v>
      </c>
      <c r="AA1252" s="227" t="str">
        <f>IFERROR(VLOOKUP(B1252,[5]Поставка!$B$3:$AA$2063,26,0),"-")</f>
        <v>-</v>
      </c>
      <c r="AB1252" s="229" t="str">
        <f>IFERROR(VLOOKUP(C1252,'[6]Приложение №1'!$C$7:$F$124,4,0),"-")</f>
        <v>-</v>
      </c>
    </row>
    <row r="1253" spans="1:28" s="208" customFormat="1" x14ac:dyDescent="0.25">
      <c r="A1253" s="204" t="s">
        <v>730</v>
      </c>
      <c r="B1253" s="205" t="s">
        <v>3109</v>
      </c>
      <c r="C1253" s="205" t="s">
        <v>3110</v>
      </c>
      <c r="D1253" s="204">
        <v>1</v>
      </c>
      <c r="E1253" s="206">
        <v>258.5</v>
      </c>
      <c r="F1253" s="206">
        <v>258.5</v>
      </c>
      <c r="G1253" s="173">
        <f>IFERROR(VLOOKUP(B1253,'[1]ВОМ КГ-3 СОЭКС'!$C$3:$K$2063,9,0),"-")</f>
        <v>0</v>
      </c>
      <c r="H1253" s="174">
        <f>IFERROR(VLOOKUP(B1253,'[1]ВОМ КГ-3 СОЭКС'!$C$3:$L$2063,10,0),"-")</f>
        <v>0</v>
      </c>
      <c r="I1253" s="175" t="str">
        <f>IFERROR(VLOOKUP(B1253,[2]Отгрузки!$B$313:$C$510,2,0),"-")</f>
        <v>-</v>
      </c>
      <c r="J1253" s="176" t="str">
        <f t="shared" si="199"/>
        <v>-</v>
      </c>
      <c r="K1253" s="179" t="str">
        <f>IFERROR(VLOOKUP(B1253,'[3]08.10.25'!$B$305:$C$502,2,0),"-")</f>
        <v>-</v>
      </c>
      <c r="L1253" s="180" t="str">
        <f t="shared" si="190"/>
        <v>-</v>
      </c>
      <c r="M1253" s="181" t="str">
        <f t="shared" si="191"/>
        <v>-</v>
      </c>
      <c r="N1253" s="214" t="str">
        <f t="shared" si="192"/>
        <v>-</v>
      </c>
      <c r="O1253" s="220">
        <f t="shared" si="193"/>
        <v>0</v>
      </c>
      <c r="P1253" s="221">
        <f t="shared" si="194"/>
        <v>0</v>
      </c>
      <c r="Q1253" s="217" t="str">
        <f>IFERROR(VLOOKUP(B1253,'[4]Выполнение 1'!$B$7:$D$236,3,0),"-")</f>
        <v>-</v>
      </c>
      <c r="R1253" s="178" t="str">
        <f t="shared" si="195"/>
        <v>-</v>
      </c>
      <c r="S1253" s="177"/>
      <c r="T1253" s="184">
        <f t="shared" si="196"/>
        <v>0</v>
      </c>
      <c r="U1253" s="224">
        <v>1</v>
      </c>
      <c r="V1253" s="241">
        <v>258.5</v>
      </c>
      <c r="W1253" s="246">
        <v>1</v>
      </c>
      <c r="X1253" s="246">
        <v>258.5</v>
      </c>
      <c r="Y1253" s="247">
        <f t="shared" si="197"/>
        <v>0</v>
      </c>
      <c r="Z1253" s="247">
        <f t="shared" si="198"/>
        <v>0</v>
      </c>
      <c r="AA1253" s="227" t="str">
        <f>IFERROR(VLOOKUP(B1253,[5]Поставка!$B$3:$AA$2063,26,0),"-")</f>
        <v>-</v>
      </c>
      <c r="AB1253" s="229" t="str">
        <f>IFERROR(VLOOKUP(C1253,'[6]Приложение №1'!$C$7:$F$124,4,0),"-")</f>
        <v>-</v>
      </c>
    </row>
    <row r="1254" spans="1:28" s="208" customFormat="1" x14ac:dyDescent="0.25">
      <c r="A1254" s="204" t="s">
        <v>733</v>
      </c>
      <c r="B1254" s="205" t="s">
        <v>3111</v>
      </c>
      <c r="C1254" s="205" t="s">
        <v>3112</v>
      </c>
      <c r="D1254" s="204">
        <v>1</v>
      </c>
      <c r="E1254" s="206">
        <v>37.299999999999997</v>
      </c>
      <c r="F1254" s="206">
        <v>37.299999999999997</v>
      </c>
      <c r="G1254" s="173">
        <f>IFERROR(VLOOKUP(B1254,'[1]ВОМ КГ-3 СОЭКС'!$C$3:$K$2063,9,0),"-")</f>
        <v>0</v>
      </c>
      <c r="H1254" s="174">
        <f>IFERROR(VLOOKUP(B1254,'[1]ВОМ КГ-3 СОЭКС'!$C$3:$L$2063,10,0),"-")</f>
        <v>0</v>
      </c>
      <c r="I1254" s="175" t="str">
        <f>IFERROR(VLOOKUP(B1254,[2]Отгрузки!$B$313:$C$510,2,0),"-")</f>
        <v>-</v>
      </c>
      <c r="J1254" s="176" t="str">
        <f t="shared" si="199"/>
        <v>-</v>
      </c>
      <c r="K1254" s="179" t="str">
        <f>IFERROR(VLOOKUP(B1254,'[3]08.10.25'!$B$305:$C$502,2,0),"-")</f>
        <v>-</v>
      </c>
      <c r="L1254" s="180" t="str">
        <f t="shared" si="190"/>
        <v>-</v>
      </c>
      <c r="M1254" s="181" t="str">
        <f t="shared" si="191"/>
        <v>-</v>
      </c>
      <c r="N1254" s="214" t="str">
        <f t="shared" si="192"/>
        <v>-</v>
      </c>
      <c r="O1254" s="220">
        <f t="shared" si="193"/>
        <v>0</v>
      </c>
      <c r="P1254" s="221">
        <f t="shared" si="194"/>
        <v>0</v>
      </c>
      <c r="Q1254" s="217" t="str">
        <f>IFERROR(VLOOKUP(B1254,'[4]Выполнение 1'!$B$7:$D$236,3,0),"-")</f>
        <v>-</v>
      </c>
      <c r="R1254" s="178" t="str">
        <f t="shared" si="195"/>
        <v>-</v>
      </c>
      <c r="S1254" s="177"/>
      <c r="T1254" s="184">
        <f t="shared" si="196"/>
        <v>0</v>
      </c>
      <c r="U1254" s="224">
        <v>1</v>
      </c>
      <c r="V1254" s="241">
        <v>37.299999999999997</v>
      </c>
      <c r="W1254" s="246">
        <v>1</v>
      </c>
      <c r="X1254" s="246">
        <v>37.299999999999997</v>
      </c>
      <c r="Y1254" s="247">
        <f t="shared" si="197"/>
        <v>0</v>
      </c>
      <c r="Z1254" s="247">
        <f t="shared" si="198"/>
        <v>0</v>
      </c>
      <c r="AA1254" s="227" t="str">
        <f>IFERROR(VLOOKUP(B1254,[5]Поставка!$B$3:$AA$2063,26,0),"-")</f>
        <v>-</v>
      </c>
      <c r="AB1254" s="229" t="str">
        <f>IFERROR(VLOOKUP(C1254,'[6]Приложение №1'!$C$7:$F$124,4,0),"-")</f>
        <v>-</v>
      </c>
    </row>
    <row r="1255" spans="1:28" s="208" customFormat="1" x14ac:dyDescent="0.25">
      <c r="A1255" s="204" t="s">
        <v>736</v>
      </c>
      <c r="B1255" s="205" t="s">
        <v>3113</v>
      </c>
      <c r="C1255" s="205" t="s">
        <v>3114</v>
      </c>
      <c r="D1255" s="204">
        <v>2</v>
      </c>
      <c r="E1255" s="206">
        <v>30</v>
      </c>
      <c r="F1255" s="206">
        <v>60</v>
      </c>
      <c r="G1255" s="173">
        <f>IFERROR(VLOOKUP(B1255,'[1]ВОМ КГ-3 СОЭКС'!$C$3:$K$2063,9,0),"-")</f>
        <v>0</v>
      </c>
      <c r="H1255" s="174">
        <f>IFERROR(VLOOKUP(B1255,'[1]ВОМ КГ-3 СОЭКС'!$C$3:$L$2063,10,0),"-")</f>
        <v>0</v>
      </c>
      <c r="I1255" s="175" t="str">
        <f>IFERROR(VLOOKUP(B1255,[2]Отгрузки!$B$313:$C$510,2,0),"-")</f>
        <v>-</v>
      </c>
      <c r="J1255" s="176" t="str">
        <f t="shared" si="199"/>
        <v>-</v>
      </c>
      <c r="K1255" s="179" t="str">
        <f>IFERROR(VLOOKUP(B1255,'[3]08.10.25'!$B$305:$C$502,2,0),"-")</f>
        <v>-</v>
      </c>
      <c r="L1255" s="180" t="str">
        <f t="shared" si="190"/>
        <v>-</v>
      </c>
      <c r="M1255" s="181" t="str">
        <f t="shared" si="191"/>
        <v>-</v>
      </c>
      <c r="N1255" s="214" t="str">
        <f t="shared" si="192"/>
        <v>-</v>
      </c>
      <c r="O1255" s="220">
        <f t="shared" si="193"/>
        <v>0</v>
      </c>
      <c r="P1255" s="221">
        <f t="shared" si="194"/>
        <v>0</v>
      </c>
      <c r="Q1255" s="217" t="str">
        <f>IFERROR(VLOOKUP(B1255,'[4]Выполнение 1'!$B$7:$D$236,3,0),"-")</f>
        <v>-</v>
      </c>
      <c r="R1255" s="178" t="str">
        <f t="shared" si="195"/>
        <v>-</v>
      </c>
      <c r="S1255" s="177"/>
      <c r="T1255" s="184">
        <f t="shared" si="196"/>
        <v>0</v>
      </c>
      <c r="U1255" s="224">
        <v>2</v>
      </c>
      <c r="V1255" s="241">
        <v>60</v>
      </c>
      <c r="W1255" s="246">
        <v>2</v>
      </c>
      <c r="X1255" s="246">
        <v>60</v>
      </c>
      <c r="Y1255" s="247">
        <f t="shared" si="197"/>
        <v>0</v>
      </c>
      <c r="Z1255" s="247">
        <f t="shared" si="198"/>
        <v>0</v>
      </c>
      <c r="AA1255" s="227" t="str">
        <f>IFERROR(VLOOKUP(B1255,[5]Поставка!$B$3:$AA$2063,26,0),"-")</f>
        <v>-</v>
      </c>
      <c r="AB1255" s="229" t="str">
        <f>IFERROR(VLOOKUP(C1255,'[6]Приложение №1'!$C$7:$F$124,4,0),"-")</f>
        <v>-</v>
      </c>
    </row>
    <row r="1256" spans="1:28" s="208" customFormat="1" x14ac:dyDescent="0.25">
      <c r="A1256" s="204" t="s">
        <v>739</v>
      </c>
      <c r="B1256" s="205" t="s">
        <v>3115</v>
      </c>
      <c r="C1256" s="205" t="s">
        <v>3116</v>
      </c>
      <c r="D1256" s="204">
        <v>1</v>
      </c>
      <c r="E1256" s="206">
        <v>80.3</v>
      </c>
      <c r="F1256" s="206">
        <v>80.3</v>
      </c>
      <c r="G1256" s="173">
        <f>IFERROR(VLOOKUP(B1256,'[1]ВОМ КГ-3 СОЭКС'!$C$3:$K$2063,9,0),"-")</f>
        <v>0</v>
      </c>
      <c r="H1256" s="174">
        <f>IFERROR(VLOOKUP(B1256,'[1]ВОМ КГ-3 СОЭКС'!$C$3:$L$2063,10,0),"-")</f>
        <v>0</v>
      </c>
      <c r="I1256" s="175" t="str">
        <f>IFERROR(VLOOKUP(B1256,[2]Отгрузки!$B$313:$C$510,2,0),"-")</f>
        <v>-</v>
      </c>
      <c r="J1256" s="176" t="str">
        <f t="shared" si="199"/>
        <v>-</v>
      </c>
      <c r="K1256" s="179" t="str">
        <f>IFERROR(VLOOKUP(B1256,'[3]08.10.25'!$B$305:$C$502,2,0),"-")</f>
        <v>-</v>
      </c>
      <c r="L1256" s="180" t="str">
        <f t="shared" si="190"/>
        <v>-</v>
      </c>
      <c r="M1256" s="181" t="str">
        <f t="shared" si="191"/>
        <v>-</v>
      </c>
      <c r="N1256" s="214" t="str">
        <f t="shared" si="192"/>
        <v>-</v>
      </c>
      <c r="O1256" s="220">
        <f t="shared" si="193"/>
        <v>0</v>
      </c>
      <c r="P1256" s="221">
        <f t="shared" si="194"/>
        <v>0</v>
      </c>
      <c r="Q1256" s="217" t="str">
        <f>IFERROR(VLOOKUP(B1256,'[4]Выполнение 1'!$B$7:$D$236,3,0),"-")</f>
        <v>-</v>
      </c>
      <c r="R1256" s="178" t="str">
        <f t="shared" si="195"/>
        <v>-</v>
      </c>
      <c r="S1256" s="177"/>
      <c r="T1256" s="184">
        <f t="shared" si="196"/>
        <v>0</v>
      </c>
      <c r="U1256" s="224">
        <v>1</v>
      </c>
      <c r="V1256" s="241">
        <v>80.3</v>
      </c>
      <c r="W1256" s="246">
        <v>1</v>
      </c>
      <c r="X1256" s="246">
        <v>80.3</v>
      </c>
      <c r="Y1256" s="247">
        <f t="shared" si="197"/>
        <v>0</v>
      </c>
      <c r="Z1256" s="247">
        <f t="shared" si="198"/>
        <v>0</v>
      </c>
      <c r="AA1256" s="227" t="str">
        <f>IFERROR(VLOOKUP(B1256,[5]Поставка!$B$3:$AA$2063,26,0),"-")</f>
        <v>-</v>
      </c>
      <c r="AB1256" s="229" t="str">
        <f>IFERROR(VLOOKUP(C1256,'[6]Приложение №1'!$C$7:$F$124,4,0),"-")</f>
        <v>-</v>
      </c>
    </row>
    <row r="1257" spans="1:28" s="208" customFormat="1" x14ac:dyDescent="0.25">
      <c r="A1257" s="204" t="s">
        <v>742</v>
      </c>
      <c r="B1257" s="205" t="s">
        <v>3117</v>
      </c>
      <c r="C1257" s="205" t="s">
        <v>3118</v>
      </c>
      <c r="D1257" s="204">
        <v>1</v>
      </c>
      <c r="E1257" s="206">
        <v>73.099999999999994</v>
      </c>
      <c r="F1257" s="206">
        <v>73.099999999999994</v>
      </c>
      <c r="G1257" s="173">
        <f>IFERROR(VLOOKUP(B1257,'[1]ВОМ КГ-3 СОЭКС'!$C$3:$K$2063,9,0),"-")</f>
        <v>0</v>
      </c>
      <c r="H1257" s="174">
        <f>IFERROR(VLOOKUP(B1257,'[1]ВОМ КГ-3 СОЭКС'!$C$3:$L$2063,10,0),"-")</f>
        <v>0</v>
      </c>
      <c r="I1257" s="175" t="str">
        <f>IFERROR(VLOOKUP(B1257,[2]Отгрузки!$B$313:$C$510,2,0),"-")</f>
        <v>-</v>
      </c>
      <c r="J1257" s="176" t="str">
        <f t="shared" si="199"/>
        <v>-</v>
      </c>
      <c r="K1257" s="179" t="str">
        <f>IFERROR(VLOOKUP(B1257,'[3]08.10.25'!$B$305:$C$502,2,0),"-")</f>
        <v>-</v>
      </c>
      <c r="L1257" s="180" t="str">
        <f t="shared" si="190"/>
        <v>-</v>
      </c>
      <c r="M1257" s="181" t="str">
        <f t="shared" si="191"/>
        <v>-</v>
      </c>
      <c r="N1257" s="214" t="str">
        <f t="shared" si="192"/>
        <v>-</v>
      </c>
      <c r="O1257" s="220">
        <f t="shared" si="193"/>
        <v>0</v>
      </c>
      <c r="P1257" s="221">
        <f t="shared" si="194"/>
        <v>0</v>
      </c>
      <c r="Q1257" s="217" t="str">
        <f>IFERROR(VLOOKUP(B1257,'[4]Выполнение 1'!$B$7:$D$236,3,0),"-")</f>
        <v>-</v>
      </c>
      <c r="R1257" s="178" t="str">
        <f t="shared" si="195"/>
        <v>-</v>
      </c>
      <c r="S1257" s="177"/>
      <c r="T1257" s="184">
        <f t="shared" si="196"/>
        <v>0</v>
      </c>
      <c r="U1257" s="224">
        <v>1</v>
      </c>
      <c r="V1257" s="241">
        <v>73.099999999999994</v>
      </c>
      <c r="W1257" s="246">
        <v>1</v>
      </c>
      <c r="X1257" s="246">
        <v>73.099999999999994</v>
      </c>
      <c r="Y1257" s="247">
        <f t="shared" si="197"/>
        <v>0</v>
      </c>
      <c r="Z1257" s="247">
        <f t="shared" si="198"/>
        <v>0</v>
      </c>
      <c r="AA1257" s="227" t="str">
        <f>IFERROR(VLOOKUP(B1257,[5]Поставка!$B$3:$AA$2063,26,0),"-")</f>
        <v>-</v>
      </c>
      <c r="AB1257" s="229" t="str">
        <f>IFERROR(VLOOKUP(C1257,'[6]Приложение №1'!$C$7:$F$124,4,0),"-")</f>
        <v>-</v>
      </c>
    </row>
    <row r="1258" spans="1:28" s="208" customFormat="1" x14ac:dyDescent="0.25">
      <c r="A1258" s="204" t="s">
        <v>745</v>
      </c>
      <c r="B1258" s="205" t="s">
        <v>3119</v>
      </c>
      <c r="C1258" s="205" t="s">
        <v>3120</v>
      </c>
      <c r="D1258" s="204">
        <v>1</v>
      </c>
      <c r="E1258" s="206">
        <v>46.5</v>
      </c>
      <c r="F1258" s="206">
        <v>46.5</v>
      </c>
      <c r="G1258" s="173">
        <f>IFERROR(VLOOKUP(B1258,'[1]ВОМ КГ-3 СОЭКС'!$C$3:$K$2063,9,0),"-")</f>
        <v>0</v>
      </c>
      <c r="H1258" s="174">
        <f>IFERROR(VLOOKUP(B1258,'[1]ВОМ КГ-3 СОЭКС'!$C$3:$L$2063,10,0),"-")</f>
        <v>0</v>
      </c>
      <c r="I1258" s="175" t="str">
        <f>IFERROR(VLOOKUP(B1258,[2]Отгрузки!$B$313:$C$510,2,0),"-")</f>
        <v>-</v>
      </c>
      <c r="J1258" s="176" t="str">
        <f t="shared" si="199"/>
        <v>-</v>
      </c>
      <c r="K1258" s="179" t="str">
        <f>IFERROR(VLOOKUP(B1258,'[3]08.10.25'!$B$305:$C$502,2,0),"-")</f>
        <v>-</v>
      </c>
      <c r="L1258" s="180" t="str">
        <f t="shared" si="190"/>
        <v>-</v>
      </c>
      <c r="M1258" s="181" t="str">
        <f t="shared" si="191"/>
        <v>-</v>
      </c>
      <c r="N1258" s="214" t="str">
        <f t="shared" si="192"/>
        <v>-</v>
      </c>
      <c r="O1258" s="220">
        <f t="shared" si="193"/>
        <v>0</v>
      </c>
      <c r="P1258" s="221">
        <f t="shared" si="194"/>
        <v>0</v>
      </c>
      <c r="Q1258" s="217" t="str">
        <f>IFERROR(VLOOKUP(B1258,'[4]Выполнение 1'!$B$7:$D$236,3,0),"-")</f>
        <v>-</v>
      </c>
      <c r="R1258" s="178" t="str">
        <f t="shared" si="195"/>
        <v>-</v>
      </c>
      <c r="S1258" s="177"/>
      <c r="T1258" s="184">
        <f t="shared" si="196"/>
        <v>0</v>
      </c>
      <c r="U1258" s="224">
        <v>1</v>
      </c>
      <c r="V1258" s="241">
        <v>46.5</v>
      </c>
      <c r="W1258" s="246">
        <v>1</v>
      </c>
      <c r="X1258" s="246">
        <v>46.5</v>
      </c>
      <c r="Y1258" s="247">
        <f t="shared" si="197"/>
        <v>0</v>
      </c>
      <c r="Z1258" s="247">
        <f t="shared" si="198"/>
        <v>0</v>
      </c>
      <c r="AA1258" s="227" t="str">
        <f>IFERROR(VLOOKUP(B1258,[5]Поставка!$B$3:$AA$2063,26,0),"-")</f>
        <v>-</v>
      </c>
      <c r="AB1258" s="229" t="str">
        <f>IFERROR(VLOOKUP(C1258,'[6]Приложение №1'!$C$7:$F$124,4,0),"-")</f>
        <v>-</v>
      </c>
    </row>
    <row r="1259" spans="1:28" s="208" customFormat="1" x14ac:dyDescent="0.25">
      <c r="A1259" s="204" t="s">
        <v>748</v>
      </c>
      <c r="B1259" s="205" t="s">
        <v>3121</v>
      </c>
      <c r="C1259" s="205" t="s">
        <v>3122</v>
      </c>
      <c r="D1259" s="204">
        <v>1</v>
      </c>
      <c r="E1259" s="206">
        <v>48.9</v>
      </c>
      <c r="F1259" s="206">
        <v>48.9</v>
      </c>
      <c r="G1259" s="173">
        <f>IFERROR(VLOOKUP(B1259,'[1]ВОМ КГ-3 СОЭКС'!$C$3:$K$2063,9,0),"-")</f>
        <v>0</v>
      </c>
      <c r="H1259" s="174">
        <f>IFERROR(VLOOKUP(B1259,'[1]ВОМ КГ-3 СОЭКС'!$C$3:$L$2063,10,0),"-")</f>
        <v>0</v>
      </c>
      <c r="I1259" s="175" t="str">
        <f>IFERROR(VLOOKUP(B1259,[2]Отгрузки!$B$313:$C$510,2,0),"-")</f>
        <v>-</v>
      </c>
      <c r="J1259" s="176" t="str">
        <f t="shared" si="199"/>
        <v>-</v>
      </c>
      <c r="K1259" s="179" t="str">
        <f>IFERROR(VLOOKUP(B1259,'[3]08.10.25'!$B$305:$C$502,2,0),"-")</f>
        <v>-</v>
      </c>
      <c r="L1259" s="180" t="str">
        <f t="shared" si="190"/>
        <v>-</v>
      </c>
      <c r="M1259" s="181" t="str">
        <f t="shared" si="191"/>
        <v>-</v>
      </c>
      <c r="N1259" s="214" t="str">
        <f t="shared" si="192"/>
        <v>-</v>
      </c>
      <c r="O1259" s="220">
        <f t="shared" si="193"/>
        <v>0</v>
      </c>
      <c r="P1259" s="221">
        <f t="shared" si="194"/>
        <v>0</v>
      </c>
      <c r="Q1259" s="217" t="str">
        <f>IFERROR(VLOOKUP(B1259,'[4]Выполнение 1'!$B$7:$D$236,3,0),"-")</f>
        <v>-</v>
      </c>
      <c r="R1259" s="178" t="str">
        <f t="shared" si="195"/>
        <v>-</v>
      </c>
      <c r="S1259" s="177"/>
      <c r="T1259" s="184">
        <f t="shared" si="196"/>
        <v>0</v>
      </c>
      <c r="U1259" s="224">
        <v>1</v>
      </c>
      <c r="V1259" s="241">
        <v>48.9</v>
      </c>
      <c r="W1259" s="246">
        <v>1</v>
      </c>
      <c r="X1259" s="246">
        <v>48.9</v>
      </c>
      <c r="Y1259" s="247">
        <f t="shared" si="197"/>
        <v>0</v>
      </c>
      <c r="Z1259" s="247">
        <f t="shared" si="198"/>
        <v>0</v>
      </c>
      <c r="AA1259" s="227" t="str">
        <f>IFERROR(VLOOKUP(B1259,[5]Поставка!$B$3:$AA$2063,26,0),"-")</f>
        <v>-</v>
      </c>
      <c r="AB1259" s="229" t="str">
        <f>IFERROR(VLOOKUP(C1259,'[6]Приложение №1'!$C$7:$F$124,4,0),"-")</f>
        <v>-</v>
      </c>
    </row>
    <row r="1260" spans="1:28" s="208" customFormat="1" x14ac:dyDescent="0.25">
      <c r="A1260" s="204" t="s">
        <v>751</v>
      </c>
      <c r="B1260" s="205" t="s">
        <v>3123</v>
      </c>
      <c r="C1260" s="205" t="s">
        <v>3124</v>
      </c>
      <c r="D1260" s="204">
        <v>1</v>
      </c>
      <c r="E1260" s="206">
        <v>13.9</v>
      </c>
      <c r="F1260" s="206">
        <v>13.9</v>
      </c>
      <c r="G1260" s="173">
        <f>IFERROR(VLOOKUP(B1260,'[1]ВОМ КГ-3 СОЭКС'!$C$3:$K$2063,9,0),"-")</f>
        <v>0</v>
      </c>
      <c r="H1260" s="174">
        <f>IFERROR(VLOOKUP(B1260,'[1]ВОМ КГ-3 СОЭКС'!$C$3:$L$2063,10,0),"-")</f>
        <v>0</v>
      </c>
      <c r="I1260" s="175" t="str">
        <f>IFERROR(VLOOKUP(B1260,[2]Отгрузки!$B$313:$C$510,2,0),"-")</f>
        <v>-</v>
      </c>
      <c r="J1260" s="176" t="str">
        <f t="shared" si="199"/>
        <v>-</v>
      </c>
      <c r="K1260" s="179" t="str">
        <f>IFERROR(VLOOKUP(B1260,'[3]08.10.25'!$B$305:$C$502,2,0),"-")</f>
        <v>-</v>
      </c>
      <c r="L1260" s="180" t="str">
        <f t="shared" si="190"/>
        <v>-</v>
      </c>
      <c r="M1260" s="181" t="str">
        <f t="shared" si="191"/>
        <v>-</v>
      </c>
      <c r="N1260" s="214" t="str">
        <f t="shared" si="192"/>
        <v>-</v>
      </c>
      <c r="O1260" s="220">
        <f t="shared" si="193"/>
        <v>0</v>
      </c>
      <c r="P1260" s="221">
        <f t="shared" si="194"/>
        <v>0</v>
      </c>
      <c r="Q1260" s="217" t="str">
        <f>IFERROR(VLOOKUP(B1260,'[4]Выполнение 1'!$B$7:$D$236,3,0),"-")</f>
        <v>-</v>
      </c>
      <c r="R1260" s="178" t="str">
        <f t="shared" si="195"/>
        <v>-</v>
      </c>
      <c r="S1260" s="177"/>
      <c r="T1260" s="184">
        <f t="shared" si="196"/>
        <v>0</v>
      </c>
      <c r="U1260" s="224">
        <v>1</v>
      </c>
      <c r="V1260" s="241">
        <v>13.9</v>
      </c>
      <c r="W1260" s="246">
        <v>1</v>
      </c>
      <c r="X1260" s="246">
        <v>13.9</v>
      </c>
      <c r="Y1260" s="247">
        <f t="shared" si="197"/>
        <v>0</v>
      </c>
      <c r="Z1260" s="247">
        <f t="shared" si="198"/>
        <v>0</v>
      </c>
      <c r="AA1260" s="227" t="str">
        <f>IFERROR(VLOOKUP(B1260,[5]Поставка!$B$3:$AA$2063,26,0),"-")</f>
        <v>-</v>
      </c>
      <c r="AB1260" s="229" t="str">
        <f>IFERROR(VLOOKUP(C1260,'[6]Приложение №1'!$C$7:$F$124,4,0),"-")</f>
        <v>-</v>
      </c>
    </row>
    <row r="1261" spans="1:28" s="208" customFormat="1" x14ac:dyDescent="0.25">
      <c r="A1261" s="204" t="s">
        <v>754</v>
      </c>
      <c r="B1261" s="205" t="s">
        <v>3125</v>
      </c>
      <c r="C1261" s="205" t="s">
        <v>3126</v>
      </c>
      <c r="D1261" s="204">
        <v>1</v>
      </c>
      <c r="E1261" s="206">
        <v>47.2</v>
      </c>
      <c r="F1261" s="206">
        <v>47.2</v>
      </c>
      <c r="G1261" s="173">
        <f>IFERROR(VLOOKUP(B1261,'[1]ВОМ КГ-3 СОЭКС'!$C$3:$K$2063,9,0),"-")</f>
        <v>0</v>
      </c>
      <c r="H1261" s="174">
        <f>IFERROR(VLOOKUP(B1261,'[1]ВОМ КГ-3 СОЭКС'!$C$3:$L$2063,10,0),"-")</f>
        <v>0</v>
      </c>
      <c r="I1261" s="175" t="str">
        <f>IFERROR(VLOOKUP(B1261,[2]Отгрузки!$B$313:$C$510,2,0),"-")</f>
        <v>-</v>
      </c>
      <c r="J1261" s="176" t="str">
        <f t="shared" si="199"/>
        <v>-</v>
      </c>
      <c r="K1261" s="179" t="str">
        <f>IFERROR(VLOOKUP(B1261,'[3]08.10.25'!$B$305:$C$502,2,0),"-")</f>
        <v>-</v>
      </c>
      <c r="L1261" s="180" t="str">
        <f t="shared" si="190"/>
        <v>-</v>
      </c>
      <c r="M1261" s="181" t="str">
        <f t="shared" si="191"/>
        <v>-</v>
      </c>
      <c r="N1261" s="214" t="str">
        <f t="shared" si="192"/>
        <v>-</v>
      </c>
      <c r="O1261" s="220">
        <f t="shared" si="193"/>
        <v>0</v>
      </c>
      <c r="P1261" s="221">
        <f t="shared" si="194"/>
        <v>0</v>
      </c>
      <c r="Q1261" s="217" t="str">
        <f>IFERROR(VLOOKUP(B1261,'[4]Выполнение 1'!$B$7:$D$236,3,0),"-")</f>
        <v>-</v>
      </c>
      <c r="R1261" s="178" t="str">
        <f t="shared" si="195"/>
        <v>-</v>
      </c>
      <c r="S1261" s="177"/>
      <c r="T1261" s="184">
        <f t="shared" si="196"/>
        <v>0</v>
      </c>
      <c r="U1261" s="224">
        <v>1</v>
      </c>
      <c r="V1261" s="241">
        <v>47.2</v>
      </c>
      <c r="W1261" s="246">
        <v>1</v>
      </c>
      <c r="X1261" s="246">
        <v>47.2</v>
      </c>
      <c r="Y1261" s="247">
        <f t="shared" si="197"/>
        <v>0</v>
      </c>
      <c r="Z1261" s="247">
        <f t="shared" si="198"/>
        <v>0</v>
      </c>
      <c r="AA1261" s="227" t="str">
        <f>IFERROR(VLOOKUP(B1261,[5]Поставка!$B$3:$AA$2063,26,0),"-")</f>
        <v>-</v>
      </c>
      <c r="AB1261" s="229" t="str">
        <f>IFERROR(VLOOKUP(C1261,'[6]Приложение №1'!$C$7:$F$124,4,0),"-")</f>
        <v>-</v>
      </c>
    </row>
    <row r="1262" spans="1:28" s="208" customFormat="1" x14ac:dyDescent="0.25">
      <c r="A1262" s="204" t="s">
        <v>757</v>
      </c>
      <c r="B1262" s="205" t="s">
        <v>3127</v>
      </c>
      <c r="C1262" s="205" t="s">
        <v>3128</v>
      </c>
      <c r="D1262" s="204">
        <v>1</v>
      </c>
      <c r="E1262" s="206">
        <v>48.9</v>
      </c>
      <c r="F1262" s="206">
        <v>48.9</v>
      </c>
      <c r="G1262" s="173">
        <f>IFERROR(VLOOKUP(B1262,'[1]ВОМ КГ-3 СОЭКС'!$C$3:$K$2063,9,0),"-")</f>
        <v>0</v>
      </c>
      <c r="H1262" s="174">
        <f>IFERROR(VLOOKUP(B1262,'[1]ВОМ КГ-3 СОЭКС'!$C$3:$L$2063,10,0),"-")</f>
        <v>0</v>
      </c>
      <c r="I1262" s="175" t="str">
        <f>IFERROR(VLOOKUP(B1262,[2]Отгрузки!$B$313:$C$510,2,0),"-")</f>
        <v>-</v>
      </c>
      <c r="J1262" s="176" t="str">
        <f t="shared" si="199"/>
        <v>-</v>
      </c>
      <c r="K1262" s="179" t="str">
        <f>IFERROR(VLOOKUP(B1262,'[3]08.10.25'!$B$305:$C$502,2,0),"-")</f>
        <v>-</v>
      </c>
      <c r="L1262" s="180" t="str">
        <f t="shared" si="190"/>
        <v>-</v>
      </c>
      <c r="M1262" s="181" t="str">
        <f t="shared" si="191"/>
        <v>-</v>
      </c>
      <c r="N1262" s="214" t="str">
        <f t="shared" si="192"/>
        <v>-</v>
      </c>
      <c r="O1262" s="220">
        <f t="shared" si="193"/>
        <v>0</v>
      </c>
      <c r="P1262" s="221">
        <f t="shared" si="194"/>
        <v>0</v>
      </c>
      <c r="Q1262" s="217" t="str">
        <f>IFERROR(VLOOKUP(B1262,'[4]Выполнение 1'!$B$7:$D$236,3,0),"-")</f>
        <v>-</v>
      </c>
      <c r="R1262" s="178" t="str">
        <f t="shared" si="195"/>
        <v>-</v>
      </c>
      <c r="S1262" s="177"/>
      <c r="T1262" s="184">
        <f t="shared" si="196"/>
        <v>0</v>
      </c>
      <c r="U1262" s="224">
        <v>1</v>
      </c>
      <c r="V1262" s="241">
        <v>48.9</v>
      </c>
      <c r="W1262" s="246">
        <v>1</v>
      </c>
      <c r="X1262" s="246">
        <v>48.9</v>
      </c>
      <c r="Y1262" s="247">
        <f t="shared" si="197"/>
        <v>0</v>
      </c>
      <c r="Z1262" s="247">
        <f t="shared" si="198"/>
        <v>0</v>
      </c>
      <c r="AA1262" s="227" t="str">
        <f>IFERROR(VLOOKUP(B1262,[5]Поставка!$B$3:$AA$2063,26,0),"-")</f>
        <v>-</v>
      </c>
      <c r="AB1262" s="229" t="str">
        <f>IFERROR(VLOOKUP(C1262,'[6]Приложение №1'!$C$7:$F$124,4,0),"-")</f>
        <v>-</v>
      </c>
    </row>
    <row r="1263" spans="1:28" s="208" customFormat="1" x14ac:dyDescent="0.25">
      <c r="A1263" s="204" t="s">
        <v>760</v>
      </c>
      <c r="B1263" s="205" t="s">
        <v>3129</v>
      </c>
      <c r="C1263" s="205" t="s">
        <v>3130</v>
      </c>
      <c r="D1263" s="204">
        <v>1</v>
      </c>
      <c r="E1263" s="206">
        <v>43.2</v>
      </c>
      <c r="F1263" s="206">
        <v>43.2</v>
      </c>
      <c r="G1263" s="173">
        <f>IFERROR(VLOOKUP(B1263,'[1]ВОМ КГ-3 СОЭКС'!$C$3:$K$2063,9,0),"-")</f>
        <v>0</v>
      </c>
      <c r="H1263" s="174">
        <f>IFERROR(VLOOKUP(B1263,'[1]ВОМ КГ-3 СОЭКС'!$C$3:$L$2063,10,0),"-")</f>
        <v>0</v>
      </c>
      <c r="I1263" s="175" t="str">
        <f>IFERROR(VLOOKUP(B1263,[2]Отгрузки!$B$313:$C$510,2,0),"-")</f>
        <v>-</v>
      </c>
      <c r="J1263" s="176" t="str">
        <f t="shared" si="199"/>
        <v>-</v>
      </c>
      <c r="K1263" s="179" t="str">
        <f>IFERROR(VLOOKUP(B1263,'[3]08.10.25'!$B$305:$C$502,2,0),"-")</f>
        <v>-</v>
      </c>
      <c r="L1263" s="180" t="str">
        <f t="shared" si="190"/>
        <v>-</v>
      </c>
      <c r="M1263" s="181" t="str">
        <f t="shared" si="191"/>
        <v>-</v>
      </c>
      <c r="N1263" s="214" t="str">
        <f t="shared" si="192"/>
        <v>-</v>
      </c>
      <c r="O1263" s="220">
        <f t="shared" si="193"/>
        <v>0</v>
      </c>
      <c r="P1263" s="221">
        <f t="shared" si="194"/>
        <v>0</v>
      </c>
      <c r="Q1263" s="217" t="str">
        <f>IFERROR(VLOOKUP(B1263,'[4]Выполнение 1'!$B$7:$D$236,3,0),"-")</f>
        <v>-</v>
      </c>
      <c r="R1263" s="178" t="str">
        <f t="shared" si="195"/>
        <v>-</v>
      </c>
      <c r="S1263" s="177"/>
      <c r="T1263" s="184">
        <f t="shared" si="196"/>
        <v>0</v>
      </c>
      <c r="U1263" s="224">
        <v>1</v>
      </c>
      <c r="V1263" s="241">
        <v>43.2</v>
      </c>
      <c r="W1263" s="246">
        <v>1</v>
      </c>
      <c r="X1263" s="246">
        <v>43.2</v>
      </c>
      <c r="Y1263" s="247">
        <f t="shared" si="197"/>
        <v>0</v>
      </c>
      <c r="Z1263" s="247">
        <f t="shared" si="198"/>
        <v>0</v>
      </c>
      <c r="AA1263" s="227" t="str">
        <f>IFERROR(VLOOKUP(B1263,[5]Поставка!$B$3:$AA$2063,26,0),"-")</f>
        <v>-</v>
      </c>
      <c r="AB1263" s="229" t="str">
        <f>IFERROR(VLOOKUP(C1263,'[6]Приложение №1'!$C$7:$F$124,4,0),"-")</f>
        <v>-</v>
      </c>
    </row>
    <row r="1264" spans="1:28" s="208" customFormat="1" x14ac:dyDescent="0.25">
      <c r="A1264" s="204" t="s">
        <v>763</v>
      </c>
      <c r="B1264" s="205" t="s">
        <v>3131</v>
      </c>
      <c r="C1264" s="205" t="s">
        <v>3132</v>
      </c>
      <c r="D1264" s="204">
        <v>1</v>
      </c>
      <c r="E1264" s="206">
        <v>82.4</v>
      </c>
      <c r="F1264" s="206">
        <v>82.4</v>
      </c>
      <c r="G1264" s="173">
        <f>IFERROR(VLOOKUP(B1264,'[1]ВОМ КГ-3 СОЭКС'!$C$3:$K$2063,9,0),"-")</f>
        <v>0</v>
      </c>
      <c r="H1264" s="174">
        <f>IFERROR(VLOOKUP(B1264,'[1]ВОМ КГ-3 СОЭКС'!$C$3:$L$2063,10,0),"-")</f>
        <v>0</v>
      </c>
      <c r="I1264" s="175" t="str">
        <f>IFERROR(VLOOKUP(B1264,[2]Отгрузки!$B$313:$C$510,2,0),"-")</f>
        <v>-</v>
      </c>
      <c r="J1264" s="176" t="str">
        <f t="shared" si="199"/>
        <v>-</v>
      </c>
      <c r="K1264" s="179" t="str">
        <f>IFERROR(VLOOKUP(B1264,'[3]08.10.25'!$B$305:$C$502,2,0),"-")</f>
        <v>-</v>
      </c>
      <c r="L1264" s="180" t="str">
        <f t="shared" si="190"/>
        <v>-</v>
      </c>
      <c r="M1264" s="181" t="str">
        <f t="shared" si="191"/>
        <v>-</v>
      </c>
      <c r="N1264" s="214" t="str">
        <f t="shared" si="192"/>
        <v>-</v>
      </c>
      <c r="O1264" s="220">
        <f t="shared" si="193"/>
        <v>0</v>
      </c>
      <c r="P1264" s="221">
        <f t="shared" si="194"/>
        <v>0</v>
      </c>
      <c r="Q1264" s="217" t="str">
        <f>IFERROR(VLOOKUP(B1264,'[4]Выполнение 1'!$B$7:$D$236,3,0),"-")</f>
        <v>-</v>
      </c>
      <c r="R1264" s="178" t="str">
        <f t="shared" si="195"/>
        <v>-</v>
      </c>
      <c r="S1264" s="177"/>
      <c r="T1264" s="184">
        <f t="shared" si="196"/>
        <v>0</v>
      </c>
      <c r="U1264" s="224">
        <v>1</v>
      </c>
      <c r="V1264" s="241">
        <v>82.4</v>
      </c>
      <c r="W1264" s="246">
        <v>1</v>
      </c>
      <c r="X1264" s="246">
        <v>82.4</v>
      </c>
      <c r="Y1264" s="247">
        <f t="shared" si="197"/>
        <v>0</v>
      </c>
      <c r="Z1264" s="247">
        <f t="shared" si="198"/>
        <v>0</v>
      </c>
      <c r="AA1264" s="227" t="str">
        <f>IFERROR(VLOOKUP(B1264,[5]Поставка!$B$3:$AA$2063,26,0),"-")</f>
        <v>-</v>
      </c>
      <c r="AB1264" s="229" t="str">
        <f>IFERROR(VLOOKUP(C1264,'[6]Приложение №1'!$C$7:$F$124,4,0),"-")</f>
        <v>-</v>
      </c>
    </row>
    <row r="1265" spans="1:28" s="208" customFormat="1" x14ac:dyDescent="0.25">
      <c r="A1265" s="204" t="s">
        <v>766</v>
      </c>
      <c r="B1265" s="205" t="s">
        <v>3133</v>
      </c>
      <c r="C1265" s="205" t="s">
        <v>3134</v>
      </c>
      <c r="D1265" s="204">
        <v>1</v>
      </c>
      <c r="E1265" s="206">
        <v>54.1</v>
      </c>
      <c r="F1265" s="206">
        <v>54.1</v>
      </c>
      <c r="G1265" s="173">
        <f>IFERROR(VLOOKUP(B1265,'[1]ВОМ КГ-3 СОЭКС'!$C$3:$K$2063,9,0),"-")</f>
        <v>0</v>
      </c>
      <c r="H1265" s="174">
        <f>IFERROR(VLOOKUP(B1265,'[1]ВОМ КГ-3 СОЭКС'!$C$3:$L$2063,10,0),"-")</f>
        <v>0</v>
      </c>
      <c r="I1265" s="175" t="str">
        <f>IFERROR(VLOOKUP(B1265,[2]Отгрузки!$B$313:$C$510,2,0),"-")</f>
        <v>-</v>
      </c>
      <c r="J1265" s="176" t="str">
        <f t="shared" si="199"/>
        <v>-</v>
      </c>
      <c r="K1265" s="179" t="str">
        <f>IFERROR(VLOOKUP(B1265,'[3]08.10.25'!$B$305:$C$502,2,0),"-")</f>
        <v>-</v>
      </c>
      <c r="L1265" s="180" t="str">
        <f t="shared" si="190"/>
        <v>-</v>
      </c>
      <c r="M1265" s="181" t="str">
        <f t="shared" si="191"/>
        <v>-</v>
      </c>
      <c r="N1265" s="214" t="str">
        <f t="shared" si="192"/>
        <v>-</v>
      </c>
      <c r="O1265" s="220">
        <f t="shared" si="193"/>
        <v>0</v>
      </c>
      <c r="P1265" s="221">
        <f t="shared" si="194"/>
        <v>0</v>
      </c>
      <c r="Q1265" s="217" t="str">
        <f>IFERROR(VLOOKUP(B1265,'[4]Выполнение 1'!$B$7:$D$236,3,0),"-")</f>
        <v>-</v>
      </c>
      <c r="R1265" s="178" t="str">
        <f t="shared" si="195"/>
        <v>-</v>
      </c>
      <c r="S1265" s="177"/>
      <c r="T1265" s="184">
        <f t="shared" si="196"/>
        <v>0</v>
      </c>
      <c r="U1265" s="224">
        <v>1</v>
      </c>
      <c r="V1265" s="241">
        <v>54.1</v>
      </c>
      <c r="W1265" s="246">
        <v>1</v>
      </c>
      <c r="X1265" s="246">
        <v>54.1</v>
      </c>
      <c r="Y1265" s="247">
        <f t="shared" si="197"/>
        <v>0</v>
      </c>
      <c r="Z1265" s="247">
        <f t="shared" si="198"/>
        <v>0</v>
      </c>
      <c r="AA1265" s="227" t="str">
        <f>IFERROR(VLOOKUP(B1265,[5]Поставка!$B$3:$AA$2063,26,0),"-")</f>
        <v>-</v>
      </c>
      <c r="AB1265" s="229" t="str">
        <f>IFERROR(VLOOKUP(C1265,'[6]Приложение №1'!$C$7:$F$124,4,0),"-")</f>
        <v>-</v>
      </c>
    </row>
    <row r="1266" spans="1:28" s="208" customFormat="1" x14ac:dyDescent="0.25">
      <c r="A1266" s="204" t="s">
        <v>769</v>
      </c>
      <c r="B1266" s="205" t="s">
        <v>3135</v>
      </c>
      <c r="C1266" s="205" t="s">
        <v>3136</v>
      </c>
      <c r="D1266" s="204">
        <v>1</v>
      </c>
      <c r="E1266" s="206">
        <v>80.2</v>
      </c>
      <c r="F1266" s="206">
        <v>80.2</v>
      </c>
      <c r="G1266" s="173">
        <f>IFERROR(VLOOKUP(B1266,'[1]ВОМ КГ-3 СОЭКС'!$C$3:$K$2063,9,0),"-")</f>
        <v>0</v>
      </c>
      <c r="H1266" s="174">
        <f>IFERROR(VLOOKUP(B1266,'[1]ВОМ КГ-3 СОЭКС'!$C$3:$L$2063,10,0),"-")</f>
        <v>0</v>
      </c>
      <c r="I1266" s="175" t="str">
        <f>IFERROR(VLOOKUP(B1266,[2]Отгрузки!$B$313:$C$510,2,0),"-")</f>
        <v>-</v>
      </c>
      <c r="J1266" s="176" t="str">
        <f t="shared" si="199"/>
        <v>-</v>
      </c>
      <c r="K1266" s="179" t="str">
        <f>IFERROR(VLOOKUP(B1266,'[3]08.10.25'!$B$305:$C$502,2,0),"-")</f>
        <v>-</v>
      </c>
      <c r="L1266" s="180" t="str">
        <f t="shared" si="190"/>
        <v>-</v>
      </c>
      <c r="M1266" s="181" t="str">
        <f t="shared" si="191"/>
        <v>-</v>
      </c>
      <c r="N1266" s="214" t="str">
        <f t="shared" si="192"/>
        <v>-</v>
      </c>
      <c r="O1266" s="220">
        <f t="shared" si="193"/>
        <v>0</v>
      </c>
      <c r="P1266" s="221">
        <f t="shared" si="194"/>
        <v>0</v>
      </c>
      <c r="Q1266" s="217" t="str">
        <f>IFERROR(VLOOKUP(B1266,'[4]Выполнение 1'!$B$7:$D$236,3,0),"-")</f>
        <v>-</v>
      </c>
      <c r="R1266" s="178" t="str">
        <f t="shared" si="195"/>
        <v>-</v>
      </c>
      <c r="S1266" s="177"/>
      <c r="T1266" s="184">
        <f t="shared" si="196"/>
        <v>0</v>
      </c>
      <c r="U1266" s="224">
        <v>1</v>
      </c>
      <c r="V1266" s="241">
        <v>80.2</v>
      </c>
      <c r="W1266" s="246">
        <v>1</v>
      </c>
      <c r="X1266" s="246">
        <v>80.2</v>
      </c>
      <c r="Y1266" s="247">
        <f t="shared" si="197"/>
        <v>0</v>
      </c>
      <c r="Z1266" s="247">
        <f t="shared" si="198"/>
        <v>0</v>
      </c>
      <c r="AA1266" s="227" t="str">
        <f>IFERROR(VLOOKUP(B1266,[5]Поставка!$B$3:$AA$2063,26,0),"-")</f>
        <v>-</v>
      </c>
      <c r="AB1266" s="229" t="str">
        <f>IFERROR(VLOOKUP(C1266,'[6]Приложение №1'!$C$7:$F$124,4,0),"-")</f>
        <v>-</v>
      </c>
    </row>
    <row r="1267" spans="1:28" s="208" customFormat="1" x14ac:dyDescent="0.25">
      <c r="A1267" s="204" t="s">
        <v>772</v>
      </c>
      <c r="B1267" s="205" t="s">
        <v>3137</v>
      </c>
      <c r="C1267" s="205" t="s">
        <v>3138</v>
      </c>
      <c r="D1267" s="204">
        <v>1</v>
      </c>
      <c r="E1267" s="206">
        <v>73.900000000000006</v>
      </c>
      <c r="F1267" s="206">
        <v>73.900000000000006</v>
      </c>
      <c r="G1267" s="173">
        <f>IFERROR(VLOOKUP(B1267,'[1]ВОМ КГ-3 СОЭКС'!$C$3:$K$2063,9,0),"-")</f>
        <v>0</v>
      </c>
      <c r="H1267" s="174">
        <f>IFERROR(VLOOKUP(B1267,'[1]ВОМ КГ-3 СОЭКС'!$C$3:$L$2063,10,0),"-")</f>
        <v>0</v>
      </c>
      <c r="I1267" s="175" t="str">
        <f>IFERROR(VLOOKUP(B1267,[2]Отгрузки!$B$313:$C$510,2,0),"-")</f>
        <v>-</v>
      </c>
      <c r="J1267" s="176" t="str">
        <f t="shared" si="199"/>
        <v>-</v>
      </c>
      <c r="K1267" s="179" t="str">
        <f>IFERROR(VLOOKUP(B1267,'[3]08.10.25'!$B$305:$C$502,2,0),"-")</f>
        <v>-</v>
      </c>
      <c r="L1267" s="180" t="str">
        <f t="shared" si="190"/>
        <v>-</v>
      </c>
      <c r="M1267" s="181" t="str">
        <f t="shared" si="191"/>
        <v>-</v>
      </c>
      <c r="N1267" s="214" t="str">
        <f t="shared" si="192"/>
        <v>-</v>
      </c>
      <c r="O1267" s="220">
        <f t="shared" si="193"/>
        <v>0</v>
      </c>
      <c r="P1267" s="221">
        <f t="shared" si="194"/>
        <v>0</v>
      </c>
      <c r="Q1267" s="217" t="str">
        <f>IFERROR(VLOOKUP(B1267,'[4]Выполнение 1'!$B$7:$D$236,3,0),"-")</f>
        <v>-</v>
      </c>
      <c r="R1267" s="178" t="str">
        <f t="shared" si="195"/>
        <v>-</v>
      </c>
      <c r="S1267" s="177"/>
      <c r="T1267" s="184">
        <f t="shared" si="196"/>
        <v>0</v>
      </c>
      <c r="U1267" s="224">
        <v>1</v>
      </c>
      <c r="V1267" s="241">
        <v>73.900000000000006</v>
      </c>
      <c r="W1267" s="246">
        <v>1</v>
      </c>
      <c r="X1267" s="246">
        <v>73.900000000000006</v>
      </c>
      <c r="Y1267" s="247">
        <f t="shared" si="197"/>
        <v>0</v>
      </c>
      <c r="Z1267" s="247">
        <f t="shared" si="198"/>
        <v>0</v>
      </c>
      <c r="AA1267" s="227" t="str">
        <f>IFERROR(VLOOKUP(B1267,[5]Поставка!$B$3:$AA$2063,26,0),"-")</f>
        <v>-</v>
      </c>
      <c r="AB1267" s="229" t="str">
        <f>IFERROR(VLOOKUP(C1267,'[6]Приложение №1'!$C$7:$F$124,4,0),"-")</f>
        <v>-</v>
      </c>
    </row>
    <row r="1268" spans="1:28" s="208" customFormat="1" x14ac:dyDescent="0.25">
      <c r="A1268" s="204" t="s">
        <v>775</v>
      </c>
      <c r="B1268" s="205" t="s">
        <v>3139</v>
      </c>
      <c r="C1268" s="205" t="s">
        <v>3140</v>
      </c>
      <c r="D1268" s="204">
        <v>1</v>
      </c>
      <c r="E1268" s="206">
        <v>36.700000000000003</v>
      </c>
      <c r="F1268" s="206">
        <v>36.700000000000003</v>
      </c>
      <c r="G1268" s="173">
        <f>IFERROR(VLOOKUP(B1268,'[1]ВОМ КГ-3 СОЭКС'!$C$3:$K$2063,9,0),"-")</f>
        <v>0</v>
      </c>
      <c r="H1268" s="174">
        <f>IFERROR(VLOOKUP(B1268,'[1]ВОМ КГ-3 СОЭКС'!$C$3:$L$2063,10,0),"-")</f>
        <v>0</v>
      </c>
      <c r="I1268" s="175" t="str">
        <f>IFERROR(VLOOKUP(B1268,[2]Отгрузки!$B$313:$C$510,2,0),"-")</f>
        <v>-</v>
      </c>
      <c r="J1268" s="176" t="str">
        <f t="shared" si="199"/>
        <v>-</v>
      </c>
      <c r="K1268" s="179" t="str">
        <f>IFERROR(VLOOKUP(B1268,'[3]08.10.25'!$B$305:$C$502,2,0),"-")</f>
        <v>-</v>
      </c>
      <c r="L1268" s="180" t="str">
        <f t="shared" si="190"/>
        <v>-</v>
      </c>
      <c r="M1268" s="181" t="str">
        <f t="shared" si="191"/>
        <v>-</v>
      </c>
      <c r="N1268" s="214" t="str">
        <f t="shared" si="192"/>
        <v>-</v>
      </c>
      <c r="O1268" s="220">
        <f t="shared" si="193"/>
        <v>0</v>
      </c>
      <c r="P1268" s="221">
        <f t="shared" si="194"/>
        <v>0</v>
      </c>
      <c r="Q1268" s="217" t="str">
        <f>IFERROR(VLOOKUP(B1268,'[4]Выполнение 1'!$B$7:$D$236,3,0),"-")</f>
        <v>-</v>
      </c>
      <c r="R1268" s="178" t="str">
        <f t="shared" si="195"/>
        <v>-</v>
      </c>
      <c r="S1268" s="177"/>
      <c r="T1268" s="184">
        <f t="shared" si="196"/>
        <v>0</v>
      </c>
      <c r="U1268" s="224">
        <v>1</v>
      </c>
      <c r="V1268" s="241">
        <v>36.700000000000003</v>
      </c>
      <c r="W1268" s="246">
        <v>1</v>
      </c>
      <c r="X1268" s="246">
        <v>36.700000000000003</v>
      </c>
      <c r="Y1268" s="247">
        <f t="shared" si="197"/>
        <v>0</v>
      </c>
      <c r="Z1268" s="247">
        <f t="shared" si="198"/>
        <v>0</v>
      </c>
      <c r="AA1268" s="227" t="str">
        <f>IFERROR(VLOOKUP(B1268,[5]Поставка!$B$3:$AA$2063,26,0),"-")</f>
        <v>-</v>
      </c>
      <c r="AB1268" s="229" t="str">
        <f>IFERROR(VLOOKUP(C1268,'[6]Приложение №1'!$C$7:$F$124,4,0),"-")</f>
        <v>-</v>
      </c>
    </row>
    <row r="1269" spans="1:28" s="208" customFormat="1" x14ac:dyDescent="0.25">
      <c r="A1269" s="204" t="s">
        <v>778</v>
      </c>
      <c r="B1269" s="205" t="s">
        <v>3141</v>
      </c>
      <c r="C1269" s="205" t="s">
        <v>3142</v>
      </c>
      <c r="D1269" s="204">
        <v>1</v>
      </c>
      <c r="E1269" s="206">
        <v>200.1</v>
      </c>
      <c r="F1269" s="206">
        <v>200.1</v>
      </c>
      <c r="G1269" s="173">
        <f>IFERROR(VLOOKUP(B1269,'[1]ВОМ КГ-3 СОЭКС'!$C$3:$K$2063,9,0),"-")</f>
        <v>0</v>
      </c>
      <c r="H1269" s="174">
        <f>IFERROR(VLOOKUP(B1269,'[1]ВОМ КГ-3 СОЭКС'!$C$3:$L$2063,10,0),"-")</f>
        <v>0</v>
      </c>
      <c r="I1269" s="175" t="str">
        <f>IFERROR(VLOOKUP(B1269,[2]Отгрузки!$B$313:$C$510,2,0),"-")</f>
        <v>-</v>
      </c>
      <c r="J1269" s="176" t="str">
        <f t="shared" si="199"/>
        <v>-</v>
      </c>
      <c r="K1269" s="179" t="str">
        <f>IFERROR(VLOOKUP(B1269,'[3]08.10.25'!$B$305:$C$502,2,0),"-")</f>
        <v>-</v>
      </c>
      <c r="L1269" s="180" t="str">
        <f t="shared" si="190"/>
        <v>-</v>
      </c>
      <c r="M1269" s="181" t="str">
        <f t="shared" si="191"/>
        <v>-</v>
      </c>
      <c r="N1269" s="214" t="str">
        <f t="shared" si="192"/>
        <v>-</v>
      </c>
      <c r="O1269" s="220">
        <f t="shared" si="193"/>
        <v>0</v>
      </c>
      <c r="P1269" s="221">
        <f t="shared" si="194"/>
        <v>0</v>
      </c>
      <c r="Q1269" s="217" t="str">
        <f>IFERROR(VLOOKUP(B1269,'[4]Выполнение 1'!$B$7:$D$236,3,0),"-")</f>
        <v>-</v>
      </c>
      <c r="R1269" s="178" t="str">
        <f t="shared" si="195"/>
        <v>-</v>
      </c>
      <c r="S1269" s="177"/>
      <c r="T1269" s="184">
        <f t="shared" si="196"/>
        <v>0</v>
      </c>
      <c r="U1269" s="224">
        <v>1</v>
      </c>
      <c r="V1269" s="241">
        <v>200.1</v>
      </c>
      <c r="W1269" s="246">
        <v>1</v>
      </c>
      <c r="X1269" s="246">
        <v>200.1</v>
      </c>
      <c r="Y1269" s="247">
        <f t="shared" si="197"/>
        <v>0</v>
      </c>
      <c r="Z1269" s="247">
        <f t="shared" si="198"/>
        <v>0</v>
      </c>
      <c r="AA1269" s="227" t="str">
        <f>IFERROR(VLOOKUP(B1269,[5]Поставка!$B$3:$AA$2063,26,0),"-")</f>
        <v>-</v>
      </c>
      <c r="AB1269" s="229" t="str">
        <f>IFERROR(VLOOKUP(C1269,'[6]Приложение №1'!$C$7:$F$124,4,0),"-")</f>
        <v>-</v>
      </c>
    </row>
    <row r="1270" spans="1:28" s="208" customFormat="1" x14ac:dyDescent="0.25">
      <c r="A1270" s="204" t="s">
        <v>781</v>
      </c>
      <c r="B1270" s="205" t="s">
        <v>3143</v>
      </c>
      <c r="C1270" s="205" t="s">
        <v>3144</v>
      </c>
      <c r="D1270" s="204">
        <v>2</v>
      </c>
      <c r="E1270" s="206">
        <v>275.7</v>
      </c>
      <c r="F1270" s="206">
        <v>551.4</v>
      </c>
      <c r="G1270" s="173">
        <f>IFERROR(VLOOKUP(B1270,'[1]ВОМ КГ-3 СОЭКС'!$C$3:$K$2063,9,0),"-")</f>
        <v>0</v>
      </c>
      <c r="H1270" s="174">
        <f>IFERROR(VLOOKUP(B1270,'[1]ВОМ КГ-3 СОЭКС'!$C$3:$L$2063,10,0),"-")</f>
        <v>0</v>
      </c>
      <c r="I1270" s="175" t="str">
        <f>IFERROR(VLOOKUP(B1270,[2]Отгрузки!$B$313:$C$510,2,0),"-")</f>
        <v>-</v>
      </c>
      <c r="J1270" s="176" t="str">
        <f t="shared" si="199"/>
        <v>-</v>
      </c>
      <c r="K1270" s="179" t="str">
        <f>IFERROR(VLOOKUP(B1270,'[3]08.10.25'!$B$305:$C$502,2,0),"-")</f>
        <v>-</v>
      </c>
      <c r="L1270" s="180" t="str">
        <f t="shared" si="190"/>
        <v>-</v>
      </c>
      <c r="M1270" s="181" t="str">
        <f t="shared" si="191"/>
        <v>-</v>
      </c>
      <c r="N1270" s="214" t="str">
        <f t="shared" si="192"/>
        <v>-</v>
      </c>
      <c r="O1270" s="220">
        <f t="shared" si="193"/>
        <v>0</v>
      </c>
      <c r="P1270" s="221">
        <f t="shared" si="194"/>
        <v>0</v>
      </c>
      <c r="Q1270" s="217" t="str">
        <f>IFERROR(VLOOKUP(B1270,'[4]Выполнение 1'!$B$7:$D$236,3,0),"-")</f>
        <v>-</v>
      </c>
      <c r="R1270" s="178" t="str">
        <f t="shared" si="195"/>
        <v>-</v>
      </c>
      <c r="S1270" s="177"/>
      <c r="T1270" s="184">
        <f t="shared" si="196"/>
        <v>0</v>
      </c>
      <c r="U1270" s="224">
        <v>2</v>
      </c>
      <c r="V1270" s="241">
        <v>551.4</v>
      </c>
      <c r="W1270" s="246">
        <v>2</v>
      </c>
      <c r="X1270" s="246">
        <v>551.4</v>
      </c>
      <c r="Y1270" s="247">
        <f t="shared" si="197"/>
        <v>0</v>
      </c>
      <c r="Z1270" s="247">
        <f t="shared" si="198"/>
        <v>0</v>
      </c>
      <c r="AA1270" s="227" t="str">
        <f>IFERROR(VLOOKUP(B1270,[5]Поставка!$B$3:$AA$2063,26,0),"-")</f>
        <v>-</v>
      </c>
      <c r="AB1270" s="229" t="str">
        <f>IFERROR(VLOOKUP(C1270,'[6]Приложение №1'!$C$7:$F$124,4,0),"-")</f>
        <v>-</v>
      </c>
    </row>
    <row r="1271" spans="1:28" s="208" customFormat="1" x14ac:dyDescent="0.25">
      <c r="A1271" s="204" t="s">
        <v>784</v>
      </c>
      <c r="B1271" s="205" t="s">
        <v>3145</v>
      </c>
      <c r="C1271" s="205" t="s">
        <v>3146</v>
      </c>
      <c r="D1271" s="204">
        <v>2</v>
      </c>
      <c r="E1271" s="206">
        <v>256</v>
      </c>
      <c r="F1271" s="206">
        <v>512</v>
      </c>
      <c r="G1271" s="173">
        <f>IFERROR(VLOOKUP(B1271,'[1]ВОМ КГ-3 СОЭКС'!$C$3:$K$2063,9,0),"-")</f>
        <v>0</v>
      </c>
      <c r="H1271" s="174">
        <f>IFERROR(VLOOKUP(B1271,'[1]ВОМ КГ-3 СОЭКС'!$C$3:$L$2063,10,0),"-")</f>
        <v>0</v>
      </c>
      <c r="I1271" s="175" t="str">
        <f>IFERROR(VLOOKUP(B1271,[2]Отгрузки!$B$313:$C$510,2,0),"-")</f>
        <v>-</v>
      </c>
      <c r="J1271" s="176" t="str">
        <f t="shared" si="199"/>
        <v>-</v>
      </c>
      <c r="K1271" s="179" t="str">
        <f>IFERROR(VLOOKUP(B1271,'[3]08.10.25'!$B$305:$C$502,2,0),"-")</f>
        <v>-</v>
      </c>
      <c r="L1271" s="180" t="str">
        <f t="shared" si="190"/>
        <v>-</v>
      </c>
      <c r="M1271" s="181" t="str">
        <f t="shared" si="191"/>
        <v>-</v>
      </c>
      <c r="N1271" s="214" t="str">
        <f t="shared" si="192"/>
        <v>-</v>
      </c>
      <c r="O1271" s="220">
        <f t="shared" si="193"/>
        <v>0</v>
      </c>
      <c r="P1271" s="221">
        <f t="shared" si="194"/>
        <v>0</v>
      </c>
      <c r="Q1271" s="217" t="str">
        <f>IFERROR(VLOOKUP(B1271,'[4]Выполнение 1'!$B$7:$D$236,3,0),"-")</f>
        <v>-</v>
      </c>
      <c r="R1271" s="178" t="str">
        <f t="shared" si="195"/>
        <v>-</v>
      </c>
      <c r="S1271" s="177"/>
      <c r="T1271" s="184">
        <f t="shared" si="196"/>
        <v>0</v>
      </c>
      <c r="U1271" s="224">
        <v>2</v>
      </c>
      <c r="V1271" s="241">
        <v>512</v>
      </c>
      <c r="W1271" s="246">
        <v>2</v>
      </c>
      <c r="X1271" s="246">
        <v>512</v>
      </c>
      <c r="Y1271" s="247">
        <f t="shared" si="197"/>
        <v>0</v>
      </c>
      <c r="Z1271" s="247">
        <f t="shared" si="198"/>
        <v>0</v>
      </c>
      <c r="AA1271" s="227" t="str">
        <f>IFERROR(VLOOKUP(B1271,[5]Поставка!$B$3:$AA$2063,26,0),"-")</f>
        <v>-</v>
      </c>
      <c r="AB1271" s="229" t="str">
        <f>IFERROR(VLOOKUP(C1271,'[6]Приложение №1'!$C$7:$F$124,4,0),"-")</f>
        <v>-</v>
      </c>
    </row>
    <row r="1272" spans="1:28" s="208" customFormat="1" x14ac:dyDescent="0.25">
      <c r="A1272" s="204" t="s">
        <v>787</v>
      </c>
      <c r="B1272" s="205" t="s">
        <v>3147</v>
      </c>
      <c r="C1272" s="205" t="s">
        <v>3148</v>
      </c>
      <c r="D1272" s="204">
        <v>2</v>
      </c>
      <c r="E1272" s="206">
        <v>276.39999999999998</v>
      </c>
      <c r="F1272" s="206">
        <v>552.79999999999995</v>
      </c>
      <c r="G1272" s="173">
        <f>IFERROR(VLOOKUP(B1272,'[1]ВОМ КГ-3 СОЭКС'!$C$3:$K$2063,9,0),"-")</f>
        <v>0</v>
      </c>
      <c r="H1272" s="174">
        <f>IFERROR(VLOOKUP(B1272,'[1]ВОМ КГ-3 СОЭКС'!$C$3:$L$2063,10,0),"-")</f>
        <v>0</v>
      </c>
      <c r="I1272" s="175" t="str">
        <f>IFERROR(VLOOKUP(B1272,[2]Отгрузки!$B$313:$C$510,2,0),"-")</f>
        <v>-</v>
      </c>
      <c r="J1272" s="176" t="str">
        <f t="shared" si="199"/>
        <v>-</v>
      </c>
      <c r="K1272" s="179" t="str">
        <f>IFERROR(VLOOKUP(B1272,'[3]08.10.25'!$B$305:$C$502,2,0),"-")</f>
        <v>-</v>
      </c>
      <c r="L1272" s="180" t="str">
        <f t="shared" si="190"/>
        <v>-</v>
      </c>
      <c r="M1272" s="181" t="str">
        <f t="shared" si="191"/>
        <v>-</v>
      </c>
      <c r="N1272" s="214" t="str">
        <f t="shared" si="192"/>
        <v>-</v>
      </c>
      <c r="O1272" s="220">
        <f t="shared" si="193"/>
        <v>0</v>
      </c>
      <c r="P1272" s="221">
        <f t="shared" si="194"/>
        <v>0</v>
      </c>
      <c r="Q1272" s="217" t="str">
        <f>IFERROR(VLOOKUP(B1272,'[4]Выполнение 1'!$B$7:$D$236,3,0),"-")</f>
        <v>-</v>
      </c>
      <c r="R1272" s="178" t="str">
        <f t="shared" si="195"/>
        <v>-</v>
      </c>
      <c r="S1272" s="177"/>
      <c r="T1272" s="184">
        <f t="shared" si="196"/>
        <v>0</v>
      </c>
      <c r="U1272" s="224">
        <v>2</v>
      </c>
      <c r="V1272" s="241">
        <v>552.79999999999995</v>
      </c>
      <c r="W1272" s="246">
        <v>2</v>
      </c>
      <c r="X1272" s="246">
        <v>552.79999999999995</v>
      </c>
      <c r="Y1272" s="247">
        <f t="shared" si="197"/>
        <v>0</v>
      </c>
      <c r="Z1272" s="247">
        <f t="shared" si="198"/>
        <v>0</v>
      </c>
      <c r="AA1272" s="227" t="str">
        <f>IFERROR(VLOOKUP(B1272,[5]Поставка!$B$3:$AA$2063,26,0),"-")</f>
        <v>-</v>
      </c>
      <c r="AB1272" s="229" t="str">
        <f>IFERROR(VLOOKUP(C1272,'[6]Приложение №1'!$C$7:$F$124,4,0),"-")</f>
        <v>-</v>
      </c>
    </row>
    <row r="1273" spans="1:28" s="208" customFormat="1" x14ac:dyDescent="0.25">
      <c r="A1273" s="204" t="s">
        <v>790</v>
      </c>
      <c r="B1273" s="205" t="s">
        <v>3149</v>
      </c>
      <c r="C1273" s="205" t="s">
        <v>3150</v>
      </c>
      <c r="D1273" s="204">
        <v>2</v>
      </c>
      <c r="E1273" s="206">
        <v>256.60000000000002</v>
      </c>
      <c r="F1273" s="206">
        <v>513.20000000000005</v>
      </c>
      <c r="G1273" s="173">
        <f>IFERROR(VLOOKUP(B1273,'[1]ВОМ КГ-3 СОЭКС'!$C$3:$K$2063,9,0),"-")</f>
        <v>0</v>
      </c>
      <c r="H1273" s="174">
        <f>IFERROR(VLOOKUP(B1273,'[1]ВОМ КГ-3 СОЭКС'!$C$3:$L$2063,10,0),"-")</f>
        <v>0</v>
      </c>
      <c r="I1273" s="175" t="str">
        <f>IFERROR(VLOOKUP(B1273,[2]Отгрузки!$B$313:$C$510,2,0),"-")</f>
        <v>-</v>
      </c>
      <c r="J1273" s="176" t="str">
        <f t="shared" si="199"/>
        <v>-</v>
      </c>
      <c r="K1273" s="179" t="str">
        <f>IFERROR(VLOOKUP(B1273,'[3]08.10.25'!$B$305:$C$502,2,0),"-")</f>
        <v>-</v>
      </c>
      <c r="L1273" s="180" t="str">
        <f t="shared" si="190"/>
        <v>-</v>
      </c>
      <c r="M1273" s="181" t="str">
        <f t="shared" si="191"/>
        <v>-</v>
      </c>
      <c r="N1273" s="214" t="str">
        <f t="shared" si="192"/>
        <v>-</v>
      </c>
      <c r="O1273" s="220">
        <f t="shared" si="193"/>
        <v>0</v>
      </c>
      <c r="P1273" s="221">
        <f t="shared" si="194"/>
        <v>0</v>
      </c>
      <c r="Q1273" s="217" t="str">
        <f>IFERROR(VLOOKUP(B1273,'[4]Выполнение 1'!$B$7:$D$236,3,0),"-")</f>
        <v>-</v>
      </c>
      <c r="R1273" s="178" t="str">
        <f t="shared" si="195"/>
        <v>-</v>
      </c>
      <c r="S1273" s="177"/>
      <c r="T1273" s="184">
        <f t="shared" si="196"/>
        <v>0</v>
      </c>
      <c r="U1273" s="224">
        <v>2</v>
      </c>
      <c r="V1273" s="241">
        <v>513.20000000000005</v>
      </c>
      <c r="W1273" s="246">
        <v>2</v>
      </c>
      <c r="X1273" s="246">
        <v>513.20000000000005</v>
      </c>
      <c r="Y1273" s="247">
        <f t="shared" si="197"/>
        <v>0</v>
      </c>
      <c r="Z1273" s="247">
        <f t="shared" si="198"/>
        <v>0</v>
      </c>
      <c r="AA1273" s="227" t="str">
        <f>IFERROR(VLOOKUP(B1273,[5]Поставка!$B$3:$AA$2063,26,0),"-")</f>
        <v>-</v>
      </c>
      <c r="AB1273" s="229" t="str">
        <f>IFERROR(VLOOKUP(C1273,'[6]Приложение №1'!$C$7:$F$124,4,0),"-")</f>
        <v>-</v>
      </c>
    </row>
    <row r="1274" spans="1:28" s="208" customFormat="1" x14ac:dyDescent="0.25">
      <c r="A1274" s="204" t="s">
        <v>793</v>
      </c>
      <c r="B1274" s="205" t="s">
        <v>3151</v>
      </c>
      <c r="C1274" s="205" t="s">
        <v>3152</v>
      </c>
      <c r="D1274" s="204">
        <v>1</v>
      </c>
      <c r="E1274" s="206">
        <v>69.7</v>
      </c>
      <c r="F1274" s="206">
        <v>69.7</v>
      </c>
      <c r="G1274" s="173">
        <f>IFERROR(VLOOKUP(B1274,'[1]ВОМ КГ-3 СОЭКС'!$C$3:$K$2063,9,0),"-")</f>
        <v>0</v>
      </c>
      <c r="H1274" s="174">
        <f>IFERROR(VLOOKUP(B1274,'[1]ВОМ КГ-3 СОЭКС'!$C$3:$L$2063,10,0),"-")</f>
        <v>0</v>
      </c>
      <c r="I1274" s="175" t="str">
        <f>IFERROR(VLOOKUP(B1274,[2]Отгрузки!$B$313:$C$510,2,0),"-")</f>
        <v>-</v>
      </c>
      <c r="J1274" s="176" t="str">
        <f t="shared" si="199"/>
        <v>-</v>
      </c>
      <c r="K1274" s="179" t="str">
        <f>IFERROR(VLOOKUP(B1274,'[3]08.10.25'!$B$305:$C$502,2,0),"-")</f>
        <v>-</v>
      </c>
      <c r="L1274" s="180" t="str">
        <f t="shared" si="190"/>
        <v>-</v>
      </c>
      <c r="M1274" s="181" t="str">
        <f t="shared" si="191"/>
        <v>-</v>
      </c>
      <c r="N1274" s="214" t="str">
        <f t="shared" si="192"/>
        <v>-</v>
      </c>
      <c r="O1274" s="220">
        <f t="shared" si="193"/>
        <v>0</v>
      </c>
      <c r="P1274" s="221">
        <f t="shared" si="194"/>
        <v>0</v>
      </c>
      <c r="Q1274" s="217" t="str">
        <f>IFERROR(VLOOKUP(B1274,'[4]Выполнение 1'!$B$7:$D$236,3,0),"-")</f>
        <v>-</v>
      </c>
      <c r="R1274" s="178" t="str">
        <f t="shared" si="195"/>
        <v>-</v>
      </c>
      <c r="S1274" s="177"/>
      <c r="T1274" s="184">
        <f t="shared" si="196"/>
        <v>0</v>
      </c>
      <c r="U1274" s="224">
        <v>1</v>
      </c>
      <c r="V1274" s="241">
        <v>69.7</v>
      </c>
      <c r="W1274" s="246">
        <v>1</v>
      </c>
      <c r="X1274" s="246">
        <v>69.7</v>
      </c>
      <c r="Y1274" s="247">
        <f t="shared" si="197"/>
        <v>0</v>
      </c>
      <c r="Z1274" s="247">
        <f t="shared" si="198"/>
        <v>0</v>
      </c>
      <c r="AA1274" s="227" t="str">
        <f>IFERROR(VLOOKUP(B1274,[5]Поставка!$B$3:$AA$2063,26,0),"-")</f>
        <v>-</v>
      </c>
      <c r="AB1274" s="229" t="str">
        <f>IFERROR(VLOOKUP(C1274,'[6]Приложение №1'!$C$7:$F$124,4,0),"-")</f>
        <v>-</v>
      </c>
    </row>
    <row r="1275" spans="1:28" s="208" customFormat="1" x14ac:dyDescent="0.25">
      <c r="A1275" s="204" t="s">
        <v>796</v>
      </c>
      <c r="B1275" s="205" t="s">
        <v>3153</v>
      </c>
      <c r="C1275" s="205" t="s">
        <v>3154</v>
      </c>
      <c r="D1275" s="204">
        <v>1</v>
      </c>
      <c r="E1275" s="206">
        <v>41.8</v>
      </c>
      <c r="F1275" s="206">
        <v>41.8</v>
      </c>
      <c r="G1275" s="173">
        <f>IFERROR(VLOOKUP(B1275,'[1]ВОМ КГ-3 СОЭКС'!$C$3:$K$2063,9,0),"-")</f>
        <v>0</v>
      </c>
      <c r="H1275" s="174">
        <f>IFERROR(VLOOKUP(B1275,'[1]ВОМ КГ-3 СОЭКС'!$C$3:$L$2063,10,0),"-")</f>
        <v>0</v>
      </c>
      <c r="I1275" s="175" t="str">
        <f>IFERROR(VLOOKUP(B1275,[2]Отгрузки!$B$313:$C$510,2,0),"-")</f>
        <v>-</v>
      </c>
      <c r="J1275" s="176" t="str">
        <f t="shared" si="199"/>
        <v>-</v>
      </c>
      <c r="K1275" s="179" t="str">
        <f>IFERROR(VLOOKUP(B1275,'[3]08.10.25'!$B$305:$C$502,2,0),"-")</f>
        <v>-</v>
      </c>
      <c r="L1275" s="180" t="str">
        <f t="shared" si="190"/>
        <v>-</v>
      </c>
      <c r="M1275" s="181" t="str">
        <f t="shared" si="191"/>
        <v>-</v>
      </c>
      <c r="N1275" s="214" t="str">
        <f t="shared" si="192"/>
        <v>-</v>
      </c>
      <c r="O1275" s="220">
        <f t="shared" si="193"/>
        <v>0</v>
      </c>
      <c r="P1275" s="221">
        <f t="shared" si="194"/>
        <v>0</v>
      </c>
      <c r="Q1275" s="217" t="str">
        <f>IFERROR(VLOOKUP(B1275,'[4]Выполнение 1'!$B$7:$D$236,3,0),"-")</f>
        <v>-</v>
      </c>
      <c r="R1275" s="178" t="str">
        <f t="shared" si="195"/>
        <v>-</v>
      </c>
      <c r="S1275" s="177"/>
      <c r="T1275" s="184">
        <f t="shared" si="196"/>
        <v>0</v>
      </c>
      <c r="U1275" s="224">
        <v>1</v>
      </c>
      <c r="V1275" s="241">
        <v>41.8</v>
      </c>
      <c r="W1275" s="246">
        <v>1</v>
      </c>
      <c r="X1275" s="246">
        <v>41.8</v>
      </c>
      <c r="Y1275" s="247">
        <f t="shared" si="197"/>
        <v>0</v>
      </c>
      <c r="Z1275" s="247">
        <f t="shared" si="198"/>
        <v>0</v>
      </c>
      <c r="AA1275" s="227" t="str">
        <f>IFERROR(VLOOKUP(B1275,[5]Поставка!$B$3:$AA$2063,26,0),"-")</f>
        <v>-</v>
      </c>
      <c r="AB1275" s="229" t="str">
        <f>IFERROR(VLOOKUP(C1275,'[6]Приложение №1'!$C$7:$F$124,4,0),"-")</f>
        <v>-</v>
      </c>
    </row>
    <row r="1276" spans="1:28" s="208" customFormat="1" x14ac:dyDescent="0.25">
      <c r="A1276" s="204" t="s">
        <v>799</v>
      </c>
      <c r="B1276" s="205" t="s">
        <v>3155</v>
      </c>
      <c r="C1276" s="205" t="s">
        <v>3156</v>
      </c>
      <c r="D1276" s="204">
        <v>1</v>
      </c>
      <c r="E1276" s="206">
        <v>56.3</v>
      </c>
      <c r="F1276" s="206">
        <v>56.3</v>
      </c>
      <c r="G1276" s="173">
        <f>IFERROR(VLOOKUP(B1276,'[1]ВОМ КГ-3 СОЭКС'!$C$3:$K$2063,9,0),"-")</f>
        <v>0</v>
      </c>
      <c r="H1276" s="174">
        <f>IFERROR(VLOOKUP(B1276,'[1]ВОМ КГ-3 СОЭКС'!$C$3:$L$2063,10,0),"-")</f>
        <v>0</v>
      </c>
      <c r="I1276" s="175" t="str">
        <f>IFERROR(VLOOKUP(B1276,[2]Отгрузки!$B$313:$C$510,2,0),"-")</f>
        <v>-</v>
      </c>
      <c r="J1276" s="176" t="str">
        <f t="shared" si="199"/>
        <v>-</v>
      </c>
      <c r="K1276" s="179" t="str">
        <f>IFERROR(VLOOKUP(B1276,'[3]08.10.25'!$B$305:$C$502,2,0),"-")</f>
        <v>-</v>
      </c>
      <c r="L1276" s="180" t="str">
        <f t="shared" si="190"/>
        <v>-</v>
      </c>
      <c r="M1276" s="181" t="str">
        <f t="shared" si="191"/>
        <v>-</v>
      </c>
      <c r="N1276" s="214" t="str">
        <f t="shared" si="192"/>
        <v>-</v>
      </c>
      <c r="O1276" s="220">
        <f t="shared" si="193"/>
        <v>0</v>
      </c>
      <c r="P1276" s="221">
        <f t="shared" si="194"/>
        <v>0</v>
      </c>
      <c r="Q1276" s="217" t="str">
        <f>IFERROR(VLOOKUP(B1276,'[4]Выполнение 1'!$B$7:$D$236,3,0),"-")</f>
        <v>-</v>
      </c>
      <c r="R1276" s="178" t="str">
        <f t="shared" si="195"/>
        <v>-</v>
      </c>
      <c r="S1276" s="177"/>
      <c r="T1276" s="184">
        <f t="shared" si="196"/>
        <v>0</v>
      </c>
      <c r="U1276" s="224">
        <v>1</v>
      </c>
      <c r="V1276" s="241">
        <v>56.3</v>
      </c>
      <c r="W1276" s="246">
        <v>1</v>
      </c>
      <c r="X1276" s="246">
        <v>56.3</v>
      </c>
      <c r="Y1276" s="247">
        <f t="shared" si="197"/>
        <v>0</v>
      </c>
      <c r="Z1276" s="247">
        <f t="shared" si="198"/>
        <v>0</v>
      </c>
      <c r="AA1276" s="227" t="str">
        <f>IFERROR(VLOOKUP(B1276,[5]Поставка!$B$3:$AA$2063,26,0),"-")</f>
        <v>-</v>
      </c>
      <c r="AB1276" s="229" t="str">
        <f>IFERROR(VLOOKUP(C1276,'[6]Приложение №1'!$C$7:$F$124,4,0),"-")</f>
        <v>-</v>
      </c>
    </row>
    <row r="1277" spans="1:28" s="208" customFormat="1" x14ac:dyDescent="0.25">
      <c r="A1277" s="204" t="s">
        <v>802</v>
      </c>
      <c r="B1277" s="205" t="s">
        <v>3157</v>
      </c>
      <c r="C1277" s="205" t="s">
        <v>3158</v>
      </c>
      <c r="D1277" s="204">
        <v>1</v>
      </c>
      <c r="E1277" s="206">
        <v>58.4</v>
      </c>
      <c r="F1277" s="206">
        <v>58.4</v>
      </c>
      <c r="G1277" s="173">
        <f>IFERROR(VLOOKUP(B1277,'[1]ВОМ КГ-3 СОЭКС'!$C$3:$K$2063,9,0),"-")</f>
        <v>0</v>
      </c>
      <c r="H1277" s="174">
        <f>IFERROR(VLOOKUP(B1277,'[1]ВОМ КГ-3 СОЭКС'!$C$3:$L$2063,10,0),"-")</f>
        <v>0</v>
      </c>
      <c r="I1277" s="175" t="str">
        <f>IFERROR(VLOOKUP(B1277,[2]Отгрузки!$B$313:$C$510,2,0),"-")</f>
        <v>-</v>
      </c>
      <c r="J1277" s="176" t="str">
        <f t="shared" si="199"/>
        <v>-</v>
      </c>
      <c r="K1277" s="179" t="str">
        <f>IFERROR(VLOOKUP(B1277,'[3]08.10.25'!$B$305:$C$502,2,0),"-")</f>
        <v>-</v>
      </c>
      <c r="L1277" s="180" t="str">
        <f t="shared" si="190"/>
        <v>-</v>
      </c>
      <c r="M1277" s="181" t="str">
        <f t="shared" si="191"/>
        <v>-</v>
      </c>
      <c r="N1277" s="214" t="str">
        <f t="shared" si="192"/>
        <v>-</v>
      </c>
      <c r="O1277" s="220">
        <f t="shared" si="193"/>
        <v>0</v>
      </c>
      <c r="P1277" s="221">
        <f t="shared" si="194"/>
        <v>0</v>
      </c>
      <c r="Q1277" s="217" t="str">
        <f>IFERROR(VLOOKUP(B1277,'[4]Выполнение 1'!$B$7:$D$236,3,0),"-")</f>
        <v>-</v>
      </c>
      <c r="R1277" s="178" t="str">
        <f t="shared" si="195"/>
        <v>-</v>
      </c>
      <c r="S1277" s="177"/>
      <c r="T1277" s="184">
        <f t="shared" si="196"/>
        <v>0</v>
      </c>
      <c r="U1277" s="224">
        <v>1</v>
      </c>
      <c r="V1277" s="241">
        <v>58.4</v>
      </c>
      <c r="W1277" s="246">
        <v>1</v>
      </c>
      <c r="X1277" s="246">
        <v>58.4</v>
      </c>
      <c r="Y1277" s="247">
        <f t="shared" si="197"/>
        <v>0</v>
      </c>
      <c r="Z1277" s="247">
        <f t="shared" si="198"/>
        <v>0</v>
      </c>
      <c r="AA1277" s="227" t="str">
        <f>IFERROR(VLOOKUP(B1277,[5]Поставка!$B$3:$AA$2063,26,0),"-")</f>
        <v>-</v>
      </c>
      <c r="AB1277" s="229" t="str">
        <f>IFERROR(VLOOKUP(C1277,'[6]Приложение №1'!$C$7:$F$124,4,0),"-")</f>
        <v>-</v>
      </c>
    </row>
    <row r="1278" spans="1:28" s="208" customFormat="1" x14ac:dyDescent="0.25">
      <c r="A1278" s="204" t="s">
        <v>805</v>
      </c>
      <c r="B1278" s="205" t="s">
        <v>3159</v>
      </c>
      <c r="C1278" s="205" t="s">
        <v>3160</v>
      </c>
      <c r="D1278" s="204">
        <v>1</v>
      </c>
      <c r="E1278" s="206">
        <v>41.7</v>
      </c>
      <c r="F1278" s="206">
        <v>41.7</v>
      </c>
      <c r="G1278" s="173">
        <f>IFERROR(VLOOKUP(B1278,'[1]ВОМ КГ-3 СОЭКС'!$C$3:$K$2063,9,0),"-")</f>
        <v>0</v>
      </c>
      <c r="H1278" s="174">
        <f>IFERROR(VLOOKUP(B1278,'[1]ВОМ КГ-3 СОЭКС'!$C$3:$L$2063,10,0),"-")</f>
        <v>0</v>
      </c>
      <c r="I1278" s="175" t="str">
        <f>IFERROR(VLOOKUP(B1278,[2]Отгрузки!$B$313:$C$510,2,0),"-")</f>
        <v>-</v>
      </c>
      <c r="J1278" s="176" t="str">
        <f t="shared" si="199"/>
        <v>-</v>
      </c>
      <c r="K1278" s="179" t="str">
        <f>IFERROR(VLOOKUP(B1278,'[3]08.10.25'!$B$305:$C$502,2,0),"-")</f>
        <v>-</v>
      </c>
      <c r="L1278" s="180" t="str">
        <f t="shared" si="190"/>
        <v>-</v>
      </c>
      <c r="M1278" s="181" t="str">
        <f t="shared" si="191"/>
        <v>-</v>
      </c>
      <c r="N1278" s="214" t="str">
        <f t="shared" si="192"/>
        <v>-</v>
      </c>
      <c r="O1278" s="220">
        <f t="shared" si="193"/>
        <v>0</v>
      </c>
      <c r="P1278" s="221">
        <f t="shared" si="194"/>
        <v>0</v>
      </c>
      <c r="Q1278" s="217" t="str">
        <f>IFERROR(VLOOKUP(B1278,'[4]Выполнение 1'!$B$7:$D$236,3,0),"-")</f>
        <v>-</v>
      </c>
      <c r="R1278" s="178" t="str">
        <f t="shared" si="195"/>
        <v>-</v>
      </c>
      <c r="S1278" s="177"/>
      <c r="T1278" s="184">
        <f t="shared" si="196"/>
        <v>0</v>
      </c>
      <c r="U1278" s="224">
        <v>1</v>
      </c>
      <c r="V1278" s="241">
        <v>41.7</v>
      </c>
      <c r="W1278" s="246">
        <v>1</v>
      </c>
      <c r="X1278" s="246">
        <v>41.7</v>
      </c>
      <c r="Y1278" s="247">
        <f t="shared" si="197"/>
        <v>0</v>
      </c>
      <c r="Z1278" s="247">
        <f t="shared" si="198"/>
        <v>0</v>
      </c>
      <c r="AA1278" s="227" t="str">
        <f>IFERROR(VLOOKUP(B1278,[5]Поставка!$B$3:$AA$2063,26,0),"-")</f>
        <v>-</v>
      </c>
      <c r="AB1278" s="229" t="str">
        <f>IFERROR(VLOOKUP(C1278,'[6]Приложение №1'!$C$7:$F$124,4,0),"-")</f>
        <v>-</v>
      </c>
    </row>
    <row r="1279" spans="1:28" s="208" customFormat="1" x14ac:dyDescent="0.25">
      <c r="A1279" s="204" t="s">
        <v>808</v>
      </c>
      <c r="B1279" s="205" t="s">
        <v>3161</v>
      </c>
      <c r="C1279" s="205" t="s">
        <v>3162</v>
      </c>
      <c r="D1279" s="204">
        <v>1</v>
      </c>
      <c r="E1279" s="206">
        <v>27</v>
      </c>
      <c r="F1279" s="206">
        <v>27</v>
      </c>
      <c r="G1279" s="173">
        <f>IFERROR(VLOOKUP(B1279,'[1]ВОМ КГ-3 СОЭКС'!$C$3:$K$2063,9,0),"-")</f>
        <v>0</v>
      </c>
      <c r="H1279" s="174">
        <f>IFERROR(VLOOKUP(B1279,'[1]ВОМ КГ-3 СОЭКС'!$C$3:$L$2063,10,0),"-")</f>
        <v>0</v>
      </c>
      <c r="I1279" s="175" t="str">
        <f>IFERROR(VLOOKUP(B1279,[2]Отгрузки!$B$313:$C$510,2,0),"-")</f>
        <v>-</v>
      </c>
      <c r="J1279" s="176" t="str">
        <f t="shared" si="199"/>
        <v>-</v>
      </c>
      <c r="K1279" s="179" t="str">
        <f>IFERROR(VLOOKUP(B1279,'[3]08.10.25'!$B$305:$C$502,2,0),"-")</f>
        <v>-</v>
      </c>
      <c r="L1279" s="180" t="str">
        <f t="shared" si="190"/>
        <v>-</v>
      </c>
      <c r="M1279" s="181" t="str">
        <f t="shared" si="191"/>
        <v>-</v>
      </c>
      <c r="N1279" s="214" t="str">
        <f t="shared" si="192"/>
        <v>-</v>
      </c>
      <c r="O1279" s="220">
        <f t="shared" si="193"/>
        <v>0</v>
      </c>
      <c r="P1279" s="221">
        <f t="shared" si="194"/>
        <v>0</v>
      </c>
      <c r="Q1279" s="217" t="str">
        <f>IFERROR(VLOOKUP(B1279,'[4]Выполнение 1'!$B$7:$D$236,3,0),"-")</f>
        <v>-</v>
      </c>
      <c r="R1279" s="178" t="str">
        <f t="shared" si="195"/>
        <v>-</v>
      </c>
      <c r="S1279" s="177"/>
      <c r="T1279" s="184">
        <f t="shared" si="196"/>
        <v>0</v>
      </c>
      <c r="U1279" s="224">
        <v>1</v>
      </c>
      <c r="V1279" s="241">
        <v>27</v>
      </c>
      <c r="W1279" s="246">
        <v>1</v>
      </c>
      <c r="X1279" s="246">
        <v>27</v>
      </c>
      <c r="Y1279" s="247">
        <f t="shared" si="197"/>
        <v>0</v>
      </c>
      <c r="Z1279" s="247">
        <f t="shared" si="198"/>
        <v>0</v>
      </c>
      <c r="AA1279" s="227" t="str">
        <f>IFERROR(VLOOKUP(B1279,[5]Поставка!$B$3:$AA$2063,26,0),"-")</f>
        <v>-</v>
      </c>
      <c r="AB1279" s="229" t="str">
        <f>IFERROR(VLOOKUP(C1279,'[6]Приложение №1'!$C$7:$F$124,4,0),"-")</f>
        <v>-</v>
      </c>
    </row>
    <row r="1280" spans="1:28" s="208" customFormat="1" x14ac:dyDescent="0.25">
      <c r="A1280" s="204" t="s">
        <v>811</v>
      </c>
      <c r="B1280" s="205" t="s">
        <v>3163</v>
      </c>
      <c r="C1280" s="205" t="s">
        <v>3164</v>
      </c>
      <c r="D1280" s="204">
        <v>1</v>
      </c>
      <c r="E1280" s="206">
        <v>40.1</v>
      </c>
      <c r="F1280" s="206">
        <v>40.1</v>
      </c>
      <c r="G1280" s="173">
        <f>IFERROR(VLOOKUP(B1280,'[1]ВОМ КГ-3 СОЭКС'!$C$3:$K$2063,9,0),"-")</f>
        <v>0</v>
      </c>
      <c r="H1280" s="174">
        <f>IFERROR(VLOOKUP(B1280,'[1]ВОМ КГ-3 СОЭКС'!$C$3:$L$2063,10,0),"-")</f>
        <v>0</v>
      </c>
      <c r="I1280" s="175" t="str">
        <f>IFERROR(VLOOKUP(B1280,[2]Отгрузки!$B$313:$C$510,2,0),"-")</f>
        <v>-</v>
      </c>
      <c r="J1280" s="176" t="str">
        <f t="shared" si="199"/>
        <v>-</v>
      </c>
      <c r="K1280" s="179" t="str">
        <f>IFERROR(VLOOKUP(B1280,'[3]08.10.25'!$B$305:$C$502,2,0),"-")</f>
        <v>-</v>
      </c>
      <c r="L1280" s="180" t="str">
        <f t="shared" si="190"/>
        <v>-</v>
      </c>
      <c r="M1280" s="181" t="str">
        <f t="shared" si="191"/>
        <v>-</v>
      </c>
      <c r="N1280" s="214" t="str">
        <f t="shared" si="192"/>
        <v>-</v>
      </c>
      <c r="O1280" s="220">
        <f t="shared" si="193"/>
        <v>0</v>
      </c>
      <c r="P1280" s="221">
        <f t="shared" si="194"/>
        <v>0</v>
      </c>
      <c r="Q1280" s="217" t="str">
        <f>IFERROR(VLOOKUP(B1280,'[4]Выполнение 1'!$B$7:$D$236,3,0),"-")</f>
        <v>-</v>
      </c>
      <c r="R1280" s="178" t="str">
        <f t="shared" si="195"/>
        <v>-</v>
      </c>
      <c r="S1280" s="177"/>
      <c r="T1280" s="184">
        <f t="shared" si="196"/>
        <v>0</v>
      </c>
      <c r="U1280" s="224">
        <v>1</v>
      </c>
      <c r="V1280" s="241">
        <v>40.1</v>
      </c>
      <c r="W1280" s="246">
        <v>1</v>
      </c>
      <c r="X1280" s="246">
        <v>40.1</v>
      </c>
      <c r="Y1280" s="247">
        <f t="shared" si="197"/>
        <v>0</v>
      </c>
      <c r="Z1280" s="247">
        <f t="shared" si="198"/>
        <v>0</v>
      </c>
      <c r="AA1280" s="227" t="str">
        <f>IFERROR(VLOOKUP(B1280,[5]Поставка!$B$3:$AA$2063,26,0),"-")</f>
        <v>-</v>
      </c>
      <c r="AB1280" s="229" t="str">
        <f>IFERROR(VLOOKUP(C1280,'[6]Приложение №1'!$C$7:$F$124,4,0),"-")</f>
        <v>-</v>
      </c>
    </row>
    <row r="1281" spans="1:28" s="208" customFormat="1" x14ac:dyDescent="0.25">
      <c r="A1281" s="204" t="s">
        <v>814</v>
      </c>
      <c r="B1281" s="205" t="s">
        <v>3165</v>
      </c>
      <c r="C1281" s="205" t="s">
        <v>3166</v>
      </c>
      <c r="D1281" s="204">
        <v>1</v>
      </c>
      <c r="E1281" s="206">
        <v>37.4</v>
      </c>
      <c r="F1281" s="206">
        <v>37.4</v>
      </c>
      <c r="G1281" s="173">
        <f>IFERROR(VLOOKUP(B1281,'[1]ВОМ КГ-3 СОЭКС'!$C$3:$K$2063,9,0),"-")</f>
        <v>0</v>
      </c>
      <c r="H1281" s="174">
        <f>IFERROR(VLOOKUP(B1281,'[1]ВОМ КГ-3 СОЭКС'!$C$3:$L$2063,10,0),"-")</f>
        <v>0</v>
      </c>
      <c r="I1281" s="175" t="str">
        <f>IFERROR(VLOOKUP(B1281,[2]Отгрузки!$B$313:$C$510,2,0),"-")</f>
        <v>-</v>
      </c>
      <c r="J1281" s="176" t="str">
        <f t="shared" si="199"/>
        <v>-</v>
      </c>
      <c r="K1281" s="179" t="str">
        <f>IFERROR(VLOOKUP(B1281,'[3]08.10.25'!$B$305:$C$502,2,0),"-")</f>
        <v>-</v>
      </c>
      <c r="L1281" s="180" t="str">
        <f t="shared" si="190"/>
        <v>-</v>
      </c>
      <c r="M1281" s="181" t="str">
        <f t="shared" si="191"/>
        <v>-</v>
      </c>
      <c r="N1281" s="214" t="str">
        <f t="shared" si="192"/>
        <v>-</v>
      </c>
      <c r="O1281" s="220">
        <f t="shared" si="193"/>
        <v>0</v>
      </c>
      <c r="P1281" s="221">
        <f t="shared" si="194"/>
        <v>0</v>
      </c>
      <c r="Q1281" s="217" t="str">
        <f>IFERROR(VLOOKUP(B1281,'[4]Выполнение 1'!$B$7:$D$236,3,0),"-")</f>
        <v>-</v>
      </c>
      <c r="R1281" s="178" t="str">
        <f t="shared" si="195"/>
        <v>-</v>
      </c>
      <c r="S1281" s="177"/>
      <c r="T1281" s="184">
        <f t="shared" si="196"/>
        <v>0</v>
      </c>
      <c r="U1281" s="224">
        <v>1</v>
      </c>
      <c r="V1281" s="241">
        <v>37.4</v>
      </c>
      <c r="W1281" s="246">
        <v>1</v>
      </c>
      <c r="X1281" s="246">
        <v>37.4</v>
      </c>
      <c r="Y1281" s="247">
        <f t="shared" si="197"/>
        <v>0</v>
      </c>
      <c r="Z1281" s="247">
        <f t="shared" si="198"/>
        <v>0</v>
      </c>
      <c r="AA1281" s="227" t="str">
        <f>IFERROR(VLOOKUP(B1281,[5]Поставка!$B$3:$AA$2063,26,0),"-")</f>
        <v>-</v>
      </c>
      <c r="AB1281" s="229" t="str">
        <f>IFERROR(VLOOKUP(C1281,'[6]Приложение №1'!$C$7:$F$124,4,0),"-")</f>
        <v>-</v>
      </c>
    </row>
    <row r="1282" spans="1:28" s="208" customFormat="1" x14ac:dyDescent="0.25">
      <c r="A1282" s="204" t="s">
        <v>817</v>
      </c>
      <c r="B1282" s="205" t="s">
        <v>3167</v>
      </c>
      <c r="C1282" s="205" t="s">
        <v>3168</v>
      </c>
      <c r="D1282" s="204">
        <v>7</v>
      </c>
      <c r="E1282" s="206">
        <v>219.6</v>
      </c>
      <c r="F1282" s="206">
        <v>1537.2</v>
      </c>
      <c r="G1282" s="173">
        <f>IFERROR(VLOOKUP(B1282,'[1]ВОМ КГ-3 СОЭКС'!$C$3:$K$2063,9,0),"-")</f>
        <v>0</v>
      </c>
      <c r="H1282" s="174">
        <f>IFERROR(VLOOKUP(B1282,'[1]ВОМ КГ-3 СОЭКС'!$C$3:$L$2063,10,0),"-")</f>
        <v>0</v>
      </c>
      <c r="I1282" s="175" t="str">
        <f>IFERROR(VLOOKUP(B1282,[2]Отгрузки!$B$313:$C$510,2,0),"-")</f>
        <v>-</v>
      </c>
      <c r="J1282" s="176" t="str">
        <f t="shared" si="199"/>
        <v>-</v>
      </c>
      <c r="K1282" s="179" t="str">
        <f>IFERROR(VLOOKUP(B1282,'[3]08.10.25'!$B$305:$C$502,2,0),"-")</f>
        <v>-</v>
      </c>
      <c r="L1282" s="180" t="str">
        <f t="shared" ref="L1282:L1345" si="200">IFERROR(K1282*E1282,"-")</f>
        <v>-</v>
      </c>
      <c r="M1282" s="181" t="str">
        <f t="shared" ref="M1282:M1345" si="201">IFERROR(K1282-I1282,"-")</f>
        <v>-</v>
      </c>
      <c r="N1282" s="214" t="str">
        <f t="shared" ref="N1282:N1345" si="202">IFERROR(M1282*E1282,"-")</f>
        <v>-</v>
      </c>
      <c r="O1282" s="220">
        <f t="shared" ref="O1282:O1345" si="203">IFERROR(IF(ISNUMBER(G1282),G1282,0)-IF(ISNUMBER(K1282),K1282,0),"-")</f>
        <v>0</v>
      </c>
      <c r="P1282" s="221">
        <f t="shared" ref="P1282:P1345" si="204">IFERROR(O1282*E1282,"-")</f>
        <v>0</v>
      </c>
      <c r="Q1282" s="217" t="str">
        <f>IFERROR(VLOOKUP(B1282,'[4]Выполнение 1'!$B$7:$D$236,3,0),"-")</f>
        <v>-</v>
      </c>
      <c r="R1282" s="178" t="str">
        <f t="shared" ref="R1282:R1345" si="205">IFERROR(Q1282*E1282,"-")</f>
        <v>-</v>
      </c>
      <c r="S1282" s="177"/>
      <c r="T1282" s="184">
        <f t="shared" si="196"/>
        <v>0</v>
      </c>
      <c r="U1282" s="224">
        <v>7</v>
      </c>
      <c r="V1282" s="241">
        <v>1537.2</v>
      </c>
      <c r="W1282" s="246">
        <v>7</v>
      </c>
      <c r="X1282" s="246">
        <v>1537.2</v>
      </c>
      <c r="Y1282" s="247">
        <f t="shared" si="197"/>
        <v>0</v>
      </c>
      <c r="Z1282" s="247">
        <f t="shared" si="198"/>
        <v>0</v>
      </c>
      <c r="AA1282" s="227" t="str">
        <f>IFERROR(VLOOKUP(B1282,[5]Поставка!$B$3:$AA$2063,26,0),"-")</f>
        <v>-</v>
      </c>
      <c r="AB1282" s="229" t="str">
        <f>IFERROR(VLOOKUP(C1282,'[6]Приложение №1'!$C$7:$F$124,4,0),"-")</f>
        <v>-</v>
      </c>
    </row>
    <row r="1283" spans="1:28" s="208" customFormat="1" x14ac:dyDescent="0.25">
      <c r="A1283" s="204" t="s">
        <v>820</v>
      </c>
      <c r="B1283" s="205" t="s">
        <v>3169</v>
      </c>
      <c r="C1283" s="205" t="s">
        <v>3170</v>
      </c>
      <c r="D1283" s="204">
        <v>7</v>
      </c>
      <c r="E1283" s="206">
        <v>201.5</v>
      </c>
      <c r="F1283" s="206">
        <v>1410.5</v>
      </c>
      <c r="G1283" s="173">
        <f>IFERROR(VLOOKUP(B1283,'[1]ВОМ КГ-3 СОЭКС'!$C$3:$K$2063,9,0),"-")</f>
        <v>0</v>
      </c>
      <c r="H1283" s="174">
        <f>IFERROR(VLOOKUP(B1283,'[1]ВОМ КГ-3 СОЭКС'!$C$3:$L$2063,10,0),"-")</f>
        <v>0</v>
      </c>
      <c r="I1283" s="175" t="str">
        <f>IFERROR(VLOOKUP(B1283,[2]Отгрузки!$B$313:$C$510,2,0),"-")</f>
        <v>-</v>
      </c>
      <c r="J1283" s="176" t="str">
        <f t="shared" si="199"/>
        <v>-</v>
      </c>
      <c r="K1283" s="179" t="str">
        <f>IFERROR(VLOOKUP(B1283,'[3]08.10.25'!$B$305:$C$502,2,0),"-")</f>
        <v>-</v>
      </c>
      <c r="L1283" s="180" t="str">
        <f t="shared" si="200"/>
        <v>-</v>
      </c>
      <c r="M1283" s="181" t="str">
        <f t="shared" si="201"/>
        <v>-</v>
      </c>
      <c r="N1283" s="214" t="str">
        <f t="shared" si="202"/>
        <v>-</v>
      </c>
      <c r="O1283" s="220">
        <f t="shared" si="203"/>
        <v>0</v>
      </c>
      <c r="P1283" s="221">
        <f t="shared" si="204"/>
        <v>0</v>
      </c>
      <c r="Q1283" s="217" t="str">
        <f>IFERROR(VLOOKUP(B1283,'[4]Выполнение 1'!$B$7:$D$236,3,0),"-")</f>
        <v>-</v>
      </c>
      <c r="R1283" s="178" t="str">
        <f t="shared" si="205"/>
        <v>-</v>
      </c>
      <c r="S1283" s="177"/>
      <c r="T1283" s="184">
        <f t="shared" ref="T1283:T1346" si="206">S1283*E1283</f>
        <v>0</v>
      </c>
      <c r="U1283" s="224">
        <v>7</v>
      </c>
      <c r="V1283" s="241">
        <v>1410.5</v>
      </c>
      <c r="W1283" s="246">
        <v>7</v>
      </c>
      <c r="X1283" s="246">
        <v>1410.5</v>
      </c>
      <c r="Y1283" s="247">
        <f t="shared" ref="Y1283:Y1346" si="207">ROUND(ABS(VALUE(SUBSTITUTE(U1283,"-","0"))-VALUE(SUBSTITUTE(W1283,"-","0"))),2)</f>
        <v>0</v>
      </c>
      <c r="Z1283" s="247">
        <f t="shared" ref="Z1283:Z1346" si="208">ROUND(ABS(VALUE(SUBSTITUTE(V1283,"-","0"))-VALUE(SUBSTITUTE(X1283,"-","0"))),2)</f>
        <v>0</v>
      </c>
      <c r="AA1283" s="227" t="str">
        <f>IFERROR(VLOOKUP(B1283,[5]Поставка!$B$3:$AA$2063,26,0),"-")</f>
        <v>-</v>
      </c>
      <c r="AB1283" s="229" t="str">
        <f>IFERROR(VLOOKUP(C1283,'[6]Приложение №1'!$C$7:$F$124,4,0),"-")</f>
        <v>-</v>
      </c>
    </row>
    <row r="1284" spans="1:28" s="208" customFormat="1" x14ac:dyDescent="0.25">
      <c r="A1284" s="204" t="s">
        <v>823</v>
      </c>
      <c r="B1284" s="205" t="s">
        <v>3171</v>
      </c>
      <c r="C1284" s="205" t="s">
        <v>3172</v>
      </c>
      <c r="D1284" s="204">
        <v>2</v>
      </c>
      <c r="E1284" s="206">
        <v>166.3</v>
      </c>
      <c r="F1284" s="206">
        <v>332.6</v>
      </c>
      <c r="G1284" s="173">
        <f>IFERROR(VLOOKUP(B1284,'[1]ВОМ КГ-3 СОЭКС'!$C$3:$K$2063,9,0),"-")</f>
        <v>0</v>
      </c>
      <c r="H1284" s="174">
        <f>IFERROR(VLOOKUP(B1284,'[1]ВОМ КГ-3 СОЭКС'!$C$3:$L$2063,10,0),"-")</f>
        <v>0</v>
      </c>
      <c r="I1284" s="175" t="str">
        <f>IFERROR(VLOOKUP(B1284,[2]Отгрузки!$B$313:$C$510,2,0),"-")</f>
        <v>-</v>
      </c>
      <c r="J1284" s="176" t="str">
        <f t="shared" si="199"/>
        <v>-</v>
      </c>
      <c r="K1284" s="179" t="str">
        <f>IFERROR(VLOOKUP(B1284,'[3]08.10.25'!$B$305:$C$502,2,0),"-")</f>
        <v>-</v>
      </c>
      <c r="L1284" s="180" t="str">
        <f t="shared" si="200"/>
        <v>-</v>
      </c>
      <c r="M1284" s="181" t="str">
        <f t="shared" si="201"/>
        <v>-</v>
      </c>
      <c r="N1284" s="214" t="str">
        <f t="shared" si="202"/>
        <v>-</v>
      </c>
      <c r="O1284" s="220">
        <f t="shared" si="203"/>
        <v>0</v>
      </c>
      <c r="P1284" s="221">
        <f t="shared" si="204"/>
        <v>0</v>
      </c>
      <c r="Q1284" s="217" t="str">
        <f>IFERROR(VLOOKUP(B1284,'[4]Выполнение 1'!$B$7:$D$236,3,0),"-")</f>
        <v>-</v>
      </c>
      <c r="R1284" s="178" t="str">
        <f t="shared" si="205"/>
        <v>-</v>
      </c>
      <c r="S1284" s="177"/>
      <c r="T1284" s="184">
        <f t="shared" si="206"/>
        <v>0</v>
      </c>
      <c r="U1284" s="224">
        <v>2</v>
      </c>
      <c r="V1284" s="241">
        <v>332.6</v>
      </c>
      <c r="W1284" s="246">
        <v>2</v>
      </c>
      <c r="X1284" s="246">
        <v>332.6</v>
      </c>
      <c r="Y1284" s="247">
        <f t="shared" si="207"/>
        <v>0</v>
      </c>
      <c r="Z1284" s="247">
        <f t="shared" si="208"/>
        <v>0</v>
      </c>
      <c r="AA1284" s="227" t="str">
        <f>IFERROR(VLOOKUP(B1284,[5]Поставка!$B$3:$AA$2063,26,0),"-")</f>
        <v>-</v>
      </c>
      <c r="AB1284" s="229" t="str">
        <f>IFERROR(VLOOKUP(C1284,'[6]Приложение №1'!$C$7:$F$124,4,0),"-")</f>
        <v>-</v>
      </c>
    </row>
    <row r="1285" spans="1:28" s="208" customFormat="1" x14ac:dyDescent="0.25">
      <c r="A1285" s="204" t="s">
        <v>826</v>
      </c>
      <c r="B1285" s="205" t="s">
        <v>3173</v>
      </c>
      <c r="C1285" s="205" t="s">
        <v>3174</v>
      </c>
      <c r="D1285" s="204">
        <v>2</v>
      </c>
      <c r="E1285" s="206">
        <v>276.60000000000002</v>
      </c>
      <c r="F1285" s="206">
        <v>553.20000000000005</v>
      </c>
      <c r="G1285" s="173">
        <f>IFERROR(VLOOKUP(B1285,'[1]ВОМ КГ-3 СОЭКС'!$C$3:$K$2063,9,0),"-")</f>
        <v>0</v>
      </c>
      <c r="H1285" s="174">
        <f>IFERROR(VLOOKUP(B1285,'[1]ВОМ КГ-3 СОЭКС'!$C$3:$L$2063,10,0),"-")</f>
        <v>0</v>
      </c>
      <c r="I1285" s="175" t="str">
        <f>IFERROR(VLOOKUP(B1285,[2]Отгрузки!$B$313:$C$510,2,0),"-")</f>
        <v>-</v>
      </c>
      <c r="J1285" s="176" t="str">
        <f t="shared" ref="J1285:J1348" si="209">IFERROR(I1285*E1285,"-")</f>
        <v>-</v>
      </c>
      <c r="K1285" s="179" t="str">
        <f>IFERROR(VLOOKUP(B1285,'[3]08.10.25'!$B$305:$C$502,2,0),"-")</f>
        <v>-</v>
      </c>
      <c r="L1285" s="180" t="str">
        <f t="shared" si="200"/>
        <v>-</v>
      </c>
      <c r="M1285" s="181" t="str">
        <f t="shared" si="201"/>
        <v>-</v>
      </c>
      <c r="N1285" s="214" t="str">
        <f t="shared" si="202"/>
        <v>-</v>
      </c>
      <c r="O1285" s="220">
        <f t="shared" si="203"/>
        <v>0</v>
      </c>
      <c r="P1285" s="221">
        <f t="shared" si="204"/>
        <v>0</v>
      </c>
      <c r="Q1285" s="217" t="str">
        <f>IFERROR(VLOOKUP(B1285,'[4]Выполнение 1'!$B$7:$D$236,3,0),"-")</f>
        <v>-</v>
      </c>
      <c r="R1285" s="178" t="str">
        <f t="shared" si="205"/>
        <v>-</v>
      </c>
      <c r="S1285" s="177"/>
      <c r="T1285" s="184">
        <f t="shared" si="206"/>
        <v>0</v>
      </c>
      <c r="U1285" s="224">
        <v>2</v>
      </c>
      <c r="V1285" s="241">
        <v>553.20000000000005</v>
      </c>
      <c r="W1285" s="246">
        <v>2</v>
      </c>
      <c r="X1285" s="246">
        <v>553.20000000000005</v>
      </c>
      <c r="Y1285" s="247">
        <f t="shared" si="207"/>
        <v>0</v>
      </c>
      <c r="Z1285" s="247">
        <f t="shared" si="208"/>
        <v>0</v>
      </c>
      <c r="AA1285" s="227" t="str">
        <f>IFERROR(VLOOKUP(B1285,[5]Поставка!$B$3:$AA$2063,26,0),"-")</f>
        <v>-</v>
      </c>
      <c r="AB1285" s="229" t="str">
        <f>IFERROR(VLOOKUP(C1285,'[6]Приложение №1'!$C$7:$F$124,4,0),"-")</f>
        <v>-</v>
      </c>
    </row>
    <row r="1286" spans="1:28" s="208" customFormat="1" x14ac:dyDescent="0.25">
      <c r="A1286" s="204" t="s">
        <v>829</v>
      </c>
      <c r="B1286" s="205" t="s">
        <v>3175</v>
      </c>
      <c r="C1286" s="205" t="s">
        <v>3176</v>
      </c>
      <c r="D1286" s="204">
        <v>2</v>
      </c>
      <c r="E1286" s="206">
        <v>256.7</v>
      </c>
      <c r="F1286" s="206">
        <v>513.4</v>
      </c>
      <c r="G1286" s="173">
        <f>IFERROR(VLOOKUP(B1286,'[1]ВОМ КГ-3 СОЭКС'!$C$3:$K$2063,9,0),"-")</f>
        <v>0</v>
      </c>
      <c r="H1286" s="174">
        <f>IFERROR(VLOOKUP(B1286,'[1]ВОМ КГ-3 СОЭКС'!$C$3:$L$2063,10,0),"-")</f>
        <v>0</v>
      </c>
      <c r="I1286" s="175" t="str">
        <f>IFERROR(VLOOKUP(B1286,[2]Отгрузки!$B$313:$C$510,2,0),"-")</f>
        <v>-</v>
      </c>
      <c r="J1286" s="176" t="str">
        <f t="shared" si="209"/>
        <v>-</v>
      </c>
      <c r="K1286" s="179" t="str">
        <f>IFERROR(VLOOKUP(B1286,'[3]08.10.25'!$B$305:$C$502,2,0),"-")</f>
        <v>-</v>
      </c>
      <c r="L1286" s="180" t="str">
        <f t="shared" si="200"/>
        <v>-</v>
      </c>
      <c r="M1286" s="181" t="str">
        <f t="shared" si="201"/>
        <v>-</v>
      </c>
      <c r="N1286" s="214" t="str">
        <f t="shared" si="202"/>
        <v>-</v>
      </c>
      <c r="O1286" s="220">
        <f t="shared" si="203"/>
        <v>0</v>
      </c>
      <c r="P1286" s="221">
        <f t="shared" si="204"/>
        <v>0</v>
      </c>
      <c r="Q1286" s="217" t="str">
        <f>IFERROR(VLOOKUP(B1286,'[4]Выполнение 1'!$B$7:$D$236,3,0),"-")</f>
        <v>-</v>
      </c>
      <c r="R1286" s="178" t="str">
        <f t="shared" si="205"/>
        <v>-</v>
      </c>
      <c r="S1286" s="177"/>
      <c r="T1286" s="184">
        <f t="shared" si="206"/>
        <v>0</v>
      </c>
      <c r="U1286" s="224">
        <v>2</v>
      </c>
      <c r="V1286" s="241">
        <v>513.4</v>
      </c>
      <c r="W1286" s="246">
        <v>2</v>
      </c>
      <c r="X1286" s="246">
        <v>513.4</v>
      </c>
      <c r="Y1286" s="247">
        <f t="shared" si="207"/>
        <v>0</v>
      </c>
      <c r="Z1286" s="247">
        <f t="shared" si="208"/>
        <v>0</v>
      </c>
      <c r="AA1286" s="227" t="str">
        <f>IFERROR(VLOOKUP(B1286,[5]Поставка!$B$3:$AA$2063,26,0),"-")</f>
        <v>-</v>
      </c>
      <c r="AB1286" s="229" t="str">
        <f>IFERROR(VLOOKUP(C1286,'[6]Приложение №1'!$C$7:$F$124,4,0),"-")</f>
        <v>-</v>
      </c>
    </row>
    <row r="1287" spans="1:28" s="208" customFormat="1" x14ac:dyDescent="0.25">
      <c r="A1287" s="204" t="s">
        <v>832</v>
      </c>
      <c r="B1287" s="205" t="s">
        <v>3177</v>
      </c>
      <c r="C1287" s="205" t="s">
        <v>3178</v>
      </c>
      <c r="D1287" s="204">
        <v>2</v>
      </c>
      <c r="E1287" s="206">
        <v>227.7</v>
      </c>
      <c r="F1287" s="206">
        <v>455.4</v>
      </c>
      <c r="G1287" s="173">
        <f>IFERROR(VLOOKUP(B1287,'[1]ВОМ КГ-3 СОЭКС'!$C$3:$K$2063,9,0),"-")</f>
        <v>0</v>
      </c>
      <c r="H1287" s="174">
        <f>IFERROR(VLOOKUP(B1287,'[1]ВОМ КГ-3 СОЭКС'!$C$3:$L$2063,10,0),"-")</f>
        <v>0</v>
      </c>
      <c r="I1287" s="175" t="str">
        <f>IFERROR(VLOOKUP(B1287,[2]Отгрузки!$B$313:$C$510,2,0),"-")</f>
        <v>-</v>
      </c>
      <c r="J1287" s="176" t="str">
        <f t="shared" si="209"/>
        <v>-</v>
      </c>
      <c r="K1287" s="179" t="str">
        <f>IFERROR(VLOOKUP(B1287,'[3]08.10.25'!$B$305:$C$502,2,0),"-")</f>
        <v>-</v>
      </c>
      <c r="L1287" s="180" t="str">
        <f t="shared" si="200"/>
        <v>-</v>
      </c>
      <c r="M1287" s="181" t="str">
        <f t="shared" si="201"/>
        <v>-</v>
      </c>
      <c r="N1287" s="214" t="str">
        <f t="shared" si="202"/>
        <v>-</v>
      </c>
      <c r="O1287" s="220">
        <f t="shared" si="203"/>
        <v>0</v>
      </c>
      <c r="P1287" s="221">
        <f t="shared" si="204"/>
        <v>0</v>
      </c>
      <c r="Q1287" s="217" t="str">
        <f>IFERROR(VLOOKUP(B1287,'[4]Выполнение 1'!$B$7:$D$236,3,0),"-")</f>
        <v>-</v>
      </c>
      <c r="R1287" s="178" t="str">
        <f t="shared" si="205"/>
        <v>-</v>
      </c>
      <c r="S1287" s="177"/>
      <c r="T1287" s="184">
        <f t="shared" si="206"/>
        <v>0</v>
      </c>
      <c r="U1287" s="224">
        <v>2</v>
      </c>
      <c r="V1287" s="241">
        <v>455.4</v>
      </c>
      <c r="W1287" s="246">
        <v>2</v>
      </c>
      <c r="X1287" s="246">
        <v>455.4</v>
      </c>
      <c r="Y1287" s="247">
        <f t="shared" si="207"/>
        <v>0</v>
      </c>
      <c r="Z1287" s="247">
        <f t="shared" si="208"/>
        <v>0</v>
      </c>
      <c r="AA1287" s="227" t="str">
        <f>IFERROR(VLOOKUP(B1287,[5]Поставка!$B$3:$AA$2063,26,0),"-")</f>
        <v>-</v>
      </c>
      <c r="AB1287" s="229" t="str">
        <f>IFERROR(VLOOKUP(C1287,'[6]Приложение №1'!$C$7:$F$124,4,0),"-")</f>
        <v>-</v>
      </c>
    </row>
    <row r="1288" spans="1:28" s="208" customFormat="1" x14ac:dyDescent="0.25">
      <c r="A1288" s="204" t="s">
        <v>835</v>
      </c>
      <c r="B1288" s="205" t="s">
        <v>3179</v>
      </c>
      <c r="C1288" s="205" t="s">
        <v>3180</v>
      </c>
      <c r="D1288" s="204">
        <v>2</v>
      </c>
      <c r="E1288" s="206">
        <v>206.9</v>
      </c>
      <c r="F1288" s="206">
        <v>413.8</v>
      </c>
      <c r="G1288" s="173">
        <f>IFERROR(VLOOKUP(B1288,'[1]ВОМ КГ-3 СОЭКС'!$C$3:$K$2063,9,0),"-")</f>
        <v>0</v>
      </c>
      <c r="H1288" s="174">
        <f>IFERROR(VLOOKUP(B1288,'[1]ВОМ КГ-3 СОЭКС'!$C$3:$L$2063,10,0),"-")</f>
        <v>0</v>
      </c>
      <c r="I1288" s="175" t="str">
        <f>IFERROR(VLOOKUP(B1288,[2]Отгрузки!$B$313:$C$510,2,0),"-")</f>
        <v>-</v>
      </c>
      <c r="J1288" s="176" t="str">
        <f t="shared" si="209"/>
        <v>-</v>
      </c>
      <c r="K1288" s="179" t="str">
        <f>IFERROR(VLOOKUP(B1288,'[3]08.10.25'!$B$305:$C$502,2,0),"-")</f>
        <v>-</v>
      </c>
      <c r="L1288" s="180" t="str">
        <f t="shared" si="200"/>
        <v>-</v>
      </c>
      <c r="M1288" s="181" t="str">
        <f t="shared" si="201"/>
        <v>-</v>
      </c>
      <c r="N1288" s="214" t="str">
        <f t="shared" si="202"/>
        <v>-</v>
      </c>
      <c r="O1288" s="220">
        <f t="shared" si="203"/>
        <v>0</v>
      </c>
      <c r="P1288" s="221">
        <f t="shared" si="204"/>
        <v>0</v>
      </c>
      <c r="Q1288" s="217" t="str">
        <f>IFERROR(VLOOKUP(B1288,'[4]Выполнение 1'!$B$7:$D$236,3,0),"-")</f>
        <v>-</v>
      </c>
      <c r="R1288" s="178" t="str">
        <f t="shared" si="205"/>
        <v>-</v>
      </c>
      <c r="S1288" s="177"/>
      <c r="T1288" s="184">
        <f t="shared" si="206"/>
        <v>0</v>
      </c>
      <c r="U1288" s="224">
        <v>2</v>
      </c>
      <c r="V1288" s="241">
        <v>413.8</v>
      </c>
      <c r="W1288" s="246">
        <v>2</v>
      </c>
      <c r="X1288" s="246">
        <v>413.8</v>
      </c>
      <c r="Y1288" s="247">
        <f t="shared" si="207"/>
        <v>0</v>
      </c>
      <c r="Z1288" s="247">
        <f t="shared" si="208"/>
        <v>0</v>
      </c>
      <c r="AA1288" s="227" t="str">
        <f>IFERROR(VLOOKUP(B1288,[5]Поставка!$B$3:$AA$2063,26,0),"-")</f>
        <v>-</v>
      </c>
      <c r="AB1288" s="229" t="str">
        <f>IFERROR(VLOOKUP(C1288,'[6]Приложение №1'!$C$7:$F$124,4,0),"-")</f>
        <v>-</v>
      </c>
    </row>
    <row r="1289" spans="1:28" s="208" customFormat="1" x14ac:dyDescent="0.25">
      <c r="A1289" s="204" t="s">
        <v>838</v>
      </c>
      <c r="B1289" s="205" t="s">
        <v>3181</v>
      </c>
      <c r="C1289" s="205" t="s">
        <v>3182</v>
      </c>
      <c r="D1289" s="204">
        <v>2</v>
      </c>
      <c r="E1289" s="206">
        <v>275.7</v>
      </c>
      <c r="F1289" s="206">
        <v>551.4</v>
      </c>
      <c r="G1289" s="173">
        <f>IFERROR(VLOOKUP(B1289,'[1]ВОМ КГ-3 СОЭКС'!$C$3:$K$2063,9,0),"-")</f>
        <v>0</v>
      </c>
      <c r="H1289" s="174">
        <f>IFERROR(VLOOKUP(B1289,'[1]ВОМ КГ-3 СОЭКС'!$C$3:$L$2063,10,0),"-")</f>
        <v>0</v>
      </c>
      <c r="I1289" s="175" t="str">
        <f>IFERROR(VLOOKUP(B1289,[2]Отгрузки!$B$313:$C$510,2,0),"-")</f>
        <v>-</v>
      </c>
      <c r="J1289" s="176" t="str">
        <f t="shared" si="209"/>
        <v>-</v>
      </c>
      <c r="K1289" s="179" t="str">
        <f>IFERROR(VLOOKUP(B1289,'[3]08.10.25'!$B$305:$C$502,2,0),"-")</f>
        <v>-</v>
      </c>
      <c r="L1289" s="180" t="str">
        <f t="shared" si="200"/>
        <v>-</v>
      </c>
      <c r="M1289" s="181" t="str">
        <f t="shared" si="201"/>
        <v>-</v>
      </c>
      <c r="N1289" s="214" t="str">
        <f t="shared" si="202"/>
        <v>-</v>
      </c>
      <c r="O1289" s="220">
        <f t="shared" si="203"/>
        <v>0</v>
      </c>
      <c r="P1289" s="221">
        <f t="shared" si="204"/>
        <v>0</v>
      </c>
      <c r="Q1289" s="217" t="str">
        <f>IFERROR(VLOOKUP(B1289,'[4]Выполнение 1'!$B$7:$D$236,3,0),"-")</f>
        <v>-</v>
      </c>
      <c r="R1289" s="178" t="str">
        <f t="shared" si="205"/>
        <v>-</v>
      </c>
      <c r="S1289" s="177"/>
      <c r="T1289" s="184">
        <f t="shared" si="206"/>
        <v>0</v>
      </c>
      <c r="U1289" s="224">
        <v>2</v>
      </c>
      <c r="V1289" s="241">
        <v>551.4</v>
      </c>
      <c r="W1289" s="246">
        <v>2</v>
      </c>
      <c r="X1289" s="246">
        <v>551.4</v>
      </c>
      <c r="Y1289" s="247">
        <f t="shared" si="207"/>
        <v>0</v>
      </c>
      <c r="Z1289" s="247">
        <f t="shared" si="208"/>
        <v>0</v>
      </c>
      <c r="AA1289" s="227" t="str">
        <f>IFERROR(VLOOKUP(B1289,[5]Поставка!$B$3:$AA$2063,26,0),"-")</f>
        <v>-</v>
      </c>
      <c r="AB1289" s="229" t="str">
        <f>IFERROR(VLOOKUP(C1289,'[6]Приложение №1'!$C$7:$F$124,4,0),"-")</f>
        <v>-</v>
      </c>
    </row>
    <row r="1290" spans="1:28" s="208" customFormat="1" x14ac:dyDescent="0.25">
      <c r="A1290" s="204" t="s">
        <v>841</v>
      </c>
      <c r="B1290" s="205" t="s">
        <v>3183</v>
      </c>
      <c r="C1290" s="205" t="s">
        <v>3184</v>
      </c>
      <c r="D1290" s="204">
        <v>2</v>
      </c>
      <c r="E1290" s="206">
        <v>256</v>
      </c>
      <c r="F1290" s="206">
        <v>512</v>
      </c>
      <c r="G1290" s="173">
        <f>IFERROR(VLOOKUP(B1290,'[1]ВОМ КГ-3 СОЭКС'!$C$3:$K$2063,9,0),"-")</f>
        <v>0</v>
      </c>
      <c r="H1290" s="174">
        <f>IFERROR(VLOOKUP(B1290,'[1]ВОМ КГ-3 СОЭКС'!$C$3:$L$2063,10,0),"-")</f>
        <v>0</v>
      </c>
      <c r="I1290" s="175" t="str">
        <f>IFERROR(VLOOKUP(B1290,[2]Отгрузки!$B$313:$C$510,2,0),"-")</f>
        <v>-</v>
      </c>
      <c r="J1290" s="176" t="str">
        <f t="shared" si="209"/>
        <v>-</v>
      </c>
      <c r="K1290" s="179" t="str">
        <f>IFERROR(VLOOKUP(B1290,'[3]08.10.25'!$B$305:$C$502,2,0),"-")</f>
        <v>-</v>
      </c>
      <c r="L1290" s="180" t="str">
        <f t="shared" si="200"/>
        <v>-</v>
      </c>
      <c r="M1290" s="181" t="str">
        <f t="shared" si="201"/>
        <v>-</v>
      </c>
      <c r="N1290" s="214" t="str">
        <f t="shared" si="202"/>
        <v>-</v>
      </c>
      <c r="O1290" s="220">
        <f t="shared" si="203"/>
        <v>0</v>
      </c>
      <c r="P1290" s="221">
        <f t="shared" si="204"/>
        <v>0</v>
      </c>
      <c r="Q1290" s="217" t="str">
        <f>IFERROR(VLOOKUP(B1290,'[4]Выполнение 1'!$B$7:$D$236,3,0),"-")</f>
        <v>-</v>
      </c>
      <c r="R1290" s="178" t="str">
        <f t="shared" si="205"/>
        <v>-</v>
      </c>
      <c r="S1290" s="177"/>
      <c r="T1290" s="184">
        <f t="shared" si="206"/>
        <v>0</v>
      </c>
      <c r="U1290" s="224">
        <v>2</v>
      </c>
      <c r="V1290" s="241">
        <v>512</v>
      </c>
      <c r="W1290" s="246">
        <v>2</v>
      </c>
      <c r="X1290" s="246">
        <v>512</v>
      </c>
      <c r="Y1290" s="247">
        <f t="shared" si="207"/>
        <v>0</v>
      </c>
      <c r="Z1290" s="247">
        <f t="shared" si="208"/>
        <v>0</v>
      </c>
      <c r="AA1290" s="227" t="str">
        <f>IFERROR(VLOOKUP(B1290,[5]Поставка!$B$3:$AA$2063,26,0),"-")</f>
        <v>-</v>
      </c>
      <c r="AB1290" s="229" t="str">
        <f>IFERROR(VLOOKUP(C1290,'[6]Приложение №1'!$C$7:$F$124,4,0),"-")</f>
        <v>-</v>
      </c>
    </row>
    <row r="1291" spans="1:28" s="208" customFormat="1" x14ac:dyDescent="0.25">
      <c r="A1291" s="204" t="s">
        <v>844</v>
      </c>
      <c r="B1291" s="205" t="s">
        <v>3185</v>
      </c>
      <c r="C1291" s="205" t="s">
        <v>3186</v>
      </c>
      <c r="D1291" s="204">
        <v>2</v>
      </c>
      <c r="E1291" s="206">
        <v>192.4</v>
      </c>
      <c r="F1291" s="206">
        <v>384.8</v>
      </c>
      <c r="G1291" s="173">
        <f>IFERROR(VLOOKUP(B1291,'[1]ВОМ КГ-3 СОЭКС'!$C$3:$K$2063,9,0),"-")</f>
        <v>0</v>
      </c>
      <c r="H1291" s="174">
        <f>IFERROR(VLOOKUP(B1291,'[1]ВОМ КГ-3 СОЭКС'!$C$3:$L$2063,10,0),"-")</f>
        <v>0</v>
      </c>
      <c r="I1291" s="175" t="str">
        <f>IFERROR(VLOOKUP(B1291,[2]Отгрузки!$B$313:$C$510,2,0),"-")</f>
        <v>-</v>
      </c>
      <c r="J1291" s="176" t="str">
        <f t="shared" si="209"/>
        <v>-</v>
      </c>
      <c r="K1291" s="179" t="str">
        <f>IFERROR(VLOOKUP(B1291,'[3]08.10.25'!$B$305:$C$502,2,0),"-")</f>
        <v>-</v>
      </c>
      <c r="L1291" s="180" t="str">
        <f t="shared" si="200"/>
        <v>-</v>
      </c>
      <c r="M1291" s="181" t="str">
        <f t="shared" si="201"/>
        <v>-</v>
      </c>
      <c r="N1291" s="214" t="str">
        <f t="shared" si="202"/>
        <v>-</v>
      </c>
      <c r="O1291" s="220">
        <f t="shared" si="203"/>
        <v>0</v>
      </c>
      <c r="P1291" s="221">
        <f t="shared" si="204"/>
        <v>0</v>
      </c>
      <c r="Q1291" s="217" t="str">
        <f>IFERROR(VLOOKUP(B1291,'[4]Выполнение 1'!$B$7:$D$236,3,0),"-")</f>
        <v>-</v>
      </c>
      <c r="R1291" s="178" t="str">
        <f t="shared" si="205"/>
        <v>-</v>
      </c>
      <c r="S1291" s="177"/>
      <c r="T1291" s="184">
        <f t="shared" si="206"/>
        <v>0</v>
      </c>
      <c r="U1291" s="224">
        <v>2</v>
      </c>
      <c r="V1291" s="241">
        <v>384.8</v>
      </c>
      <c r="W1291" s="246">
        <v>2</v>
      </c>
      <c r="X1291" s="246">
        <v>384.8</v>
      </c>
      <c r="Y1291" s="247">
        <f t="shared" si="207"/>
        <v>0</v>
      </c>
      <c r="Z1291" s="247">
        <f t="shared" si="208"/>
        <v>0</v>
      </c>
      <c r="AA1291" s="227" t="str">
        <f>IFERROR(VLOOKUP(B1291,[5]Поставка!$B$3:$AA$2063,26,0),"-")</f>
        <v>-</v>
      </c>
      <c r="AB1291" s="229" t="str">
        <f>IFERROR(VLOOKUP(C1291,'[6]Приложение №1'!$C$7:$F$124,4,0),"-")</f>
        <v>-</v>
      </c>
    </row>
    <row r="1292" spans="1:28" s="208" customFormat="1" x14ac:dyDescent="0.25">
      <c r="A1292" s="204" t="s">
        <v>847</v>
      </c>
      <c r="B1292" s="205" t="s">
        <v>3187</v>
      </c>
      <c r="C1292" s="205" t="s">
        <v>3188</v>
      </c>
      <c r="D1292" s="204">
        <v>7</v>
      </c>
      <c r="E1292" s="206">
        <v>201.3</v>
      </c>
      <c r="F1292" s="206">
        <v>1409.1</v>
      </c>
      <c r="G1292" s="173">
        <f>IFERROR(VLOOKUP(B1292,'[1]ВОМ КГ-3 СОЭКС'!$C$3:$K$2063,9,0),"-")</f>
        <v>0</v>
      </c>
      <c r="H1292" s="174">
        <f>IFERROR(VLOOKUP(B1292,'[1]ВОМ КГ-3 СОЭКС'!$C$3:$L$2063,10,0),"-")</f>
        <v>0</v>
      </c>
      <c r="I1292" s="175" t="str">
        <f>IFERROR(VLOOKUP(B1292,[2]Отгрузки!$B$313:$C$510,2,0),"-")</f>
        <v>-</v>
      </c>
      <c r="J1292" s="176" t="str">
        <f t="shared" si="209"/>
        <v>-</v>
      </c>
      <c r="K1292" s="179" t="str">
        <f>IFERROR(VLOOKUP(B1292,'[3]08.10.25'!$B$305:$C$502,2,0),"-")</f>
        <v>-</v>
      </c>
      <c r="L1292" s="180" t="str">
        <f t="shared" si="200"/>
        <v>-</v>
      </c>
      <c r="M1292" s="181" t="str">
        <f t="shared" si="201"/>
        <v>-</v>
      </c>
      <c r="N1292" s="214" t="str">
        <f t="shared" si="202"/>
        <v>-</v>
      </c>
      <c r="O1292" s="220">
        <f t="shared" si="203"/>
        <v>0</v>
      </c>
      <c r="P1292" s="221">
        <f t="shared" si="204"/>
        <v>0</v>
      </c>
      <c r="Q1292" s="217" t="str">
        <f>IFERROR(VLOOKUP(B1292,'[4]Выполнение 1'!$B$7:$D$236,3,0),"-")</f>
        <v>-</v>
      </c>
      <c r="R1292" s="178" t="str">
        <f t="shared" si="205"/>
        <v>-</v>
      </c>
      <c r="S1292" s="177"/>
      <c r="T1292" s="184">
        <f t="shared" si="206"/>
        <v>0</v>
      </c>
      <c r="U1292" s="224">
        <v>7</v>
      </c>
      <c r="V1292" s="241">
        <v>1409.1</v>
      </c>
      <c r="W1292" s="246">
        <v>7</v>
      </c>
      <c r="X1292" s="246">
        <v>1409.1000000000001</v>
      </c>
      <c r="Y1292" s="247">
        <f t="shared" si="207"/>
        <v>0</v>
      </c>
      <c r="Z1292" s="247">
        <f t="shared" si="208"/>
        <v>0</v>
      </c>
      <c r="AA1292" s="227" t="str">
        <f>IFERROR(VLOOKUP(B1292,[5]Поставка!$B$3:$AA$2063,26,0),"-")</f>
        <v>-</v>
      </c>
      <c r="AB1292" s="229" t="str">
        <f>IFERROR(VLOOKUP(C1292,'[6]Приложение №1'!$C$7:$F$124,4,0),"-")</f>
        <v>-</v>
      </c>
    </row>
    <row r="1293" spans="1:28" s="208" customFormat="1" x14ac:dyDescent="0.25">
      <c r="A1293" s="204" t="s">
        <v>850</v>
      </c>
      <c r="B1293" s="205" t="s">
        <v>3189</v>
      </c>
      <c r="C1293" s="205" t="s">
        <v>3190</v>
      </c>
      <c r="D1293" s="204">
        <v>1</v>
      </c>
      <c r="E1293" s="206">
        <v>165.6</v>
      </c>
      <c r="F1293" s="206">
        <v>165.6</v>
      </c>
      <c r="G1293" s="173">
        <f>IFERROR(VLOOKUP(B1293,'[1]ВОМ КГ-3 СОЭКС'!$C$3:$K$2063,9,0),"-")</f>
        <v>0</v>
      </c>
      <c r="H1293" s="174">
        <f>IFERROR(VLOOKUP(B1293,'[1]ВОМ КГ-3 СОЭКС'!$C$3:$L$2063,10,0),"-")</f>
        <v>0</v>
      </c>
      <c r="I1293" s="175" t="str">
        <f>IFERROR(VLOOKUP(B1293,[2]Отгрузки!$B$313:$C$510,2,0),"-")</f>
        <v>-</v>
      </c>
      <c r="J1293" s="176" t="str">
        <f t="shared" si="209"/>
        <v>-</v>
      </c>
      <c r="K1293" s="179" t="str">
        <f>IFERROR(VLOOKUP(B1293,'[3]08.10.25'!$B$305:$C$502,2,0),"-")</f>
        <v>-</v>
      </c>
      <c r="L1293" s="180" t="str">
        <f t="shared" si="200"/>
        <v>-</v>
      </c>
      <c r="M1293" s="181" t="str">
        <f t="shared" si="201"/>
        <v>-</v>
      </c>
      <c r="N1293" s="214" t="str">
        <f t="shared" si="202"/>
        <v>-</v>
      </c>
      <c r="O1293" s="220">
        <f t="shared" si="203"/>
        <v>0</v>
      </c>
      <c r="P1293" s="221">
        <f t="shared" si="204"/>
        <v>0</v>
      </c>
      <c r="Q1293" s="217" t="str">
        <f>IFERROR(VLOOKUP(B1293,'[4]Выполнение 1'!$B$7:$D$236,3,0),"-")</f>
        <v>-</v>
      </c>
      <c r="R1293" s="178" t="str">
        <f t="shared" si="205"/>
        <v>-</v>
      </c>
      <c r="S1293" s="177"/>
      <c r="T1293" s="184">
        <f t="shared" si="206"/>
        <v>0</v>
      </c>
      <c r="U1293" s="224">
        <v>1</v>
      </c>
      <c r="V1293" s="241">
        <v>165.6</v>
      </c>
      <c r="W1293" s="246">
        <v>1</v>
      </c>
      <c r="X1293" s="246">
        <v>165.6</v>
      </c>
      <c r="Y1293" s="247">
        <f t="shared" si="207"/>
        <v>0</v>
      </c>
      <c r="Z1293" s="247">
        <f t="shared" si="208"/>
        <v>0</v>
      </c>
      <c r="AA1293" s="227" t="str">
        <f>IFERROR(VLOOKUP(B1293,[5]Поставка!$B$3:$AA$2063,26,0),"-")</f>
        <v>-</v>
      </c>
      <c r="AB1293" s="229" t="str">
        <f>IFERROR(VLOOKUP(C1293,'[6]Приложение №1'!$C$7:$F$124,4,0),"-")</f>
        <v>-</v>
      </c>
    </row>
    <row r="1294" spans="1:28" s="208" customFormat="1" x14ac:dyDescent="0.25">
      <c r="A1294" s="204" t="s">
        <v>853</v>
      </c>
      <c r="B1294" s="205" t="s">
        <v>3191</v>
      </c>
      <c r="C1294" s="205" t="s">
        <v>3192</v>
      </c>
      <c r="D1294" s="204">
        <v>1</v>
      </c>
      <c r="E1294" s="206">
        <v>275.7</v>
      </c>
      <c r="F1294" s="206">
        <v>275.7</v>
      </c>
      <c r="G1294" s="173">
        <f>IFERROR(VLOOKUP(B1294,'[1]ВОМ КГ-3 СОЭКС'!$C$3:$K$2063,9,0),"-")</f>
        <v>0</v>
      </c>
      <c r="H1294" s="174">
        <f>IFERROR(VLOOKUP(B1294,'[1]ВОМ КГ-3 СОЭКС'!$C$3:$L$2063,10,0),"-")</f>
        <v>0</v>
      </c>
      <c r="I1294" s="175" t="str">
        <f>IFERROR(VLOOKUP(B1294,[2]Отгрузки!$B$313:$C$510,2,0),"-")</f>
        <v>-</v>
      </c>
      <c r="J1294" s="176" t="str">
        <f t="shared" si="209"/>
        <v>-</v>
      </c>
      <c r="K1294" s="179" t="str">
        <f>IFERROR(VLOOKUP(B1294,'[3]08.10.25'!$B$305:$C$502,2,0),"-")</f>
        <v>-</v>
      </c>
      <c r="L1294" s="180" t="str">
        <f t="shared" si="200"/>
        <v>-</v>
      </c>
      <c r="M1294" s="181" t="str">
        <f t="shared" si="201"/>
        <v>-</v>
      </c>
      <c r="N1294" s="214" t="str">
        <f t="shared" si="202"/>
        <v>-</v>
      </c>
      <c r="O1294" s="220">
        <f t="shared" si="203"/>
        <v>0</v>
      </c>
      <c r="P1294" s="221">
        <f t="shared" si="204"/>
        <v>0</v>
      </c>
      <c r="Q1294" s="217" t="str">
        <f>IFERROR(VLOOKUP(B1294,'[4]Выполнение 1'!$B$7:$D$236,3,0),"-")</f>
        <v>-</v>
      </c>
      <c r="R1294" s="178" t="str">
        <f t="shared" si="205"/>
        <v>-</v>
      </c>
      <c r="S1294" s="177"/>
      <c r="T1294" s="184">
        <f t="shared" si="206"/>
        <v>0</v>
      </c>
      <c r="U1294" s="224">
        <v>1</v>
      </c>
      <c r="V1294" s="241">
        <v>275.7</v>
      </c>
      <c r="W1294" s="246">
        <v>1</v>
      </c>
      <c r="X1294" s="246">
        <v>275.7</v>
      </c>
      <c r="Y1294" s="247">
        <f t="shared" si="207"/>
        <v>0</v>
      </c>
      <c r="Z1294" s="247">
        <f t="shared" si="208"/>
        <v>0</v>
      </c>
      <c r="AA1294" s="227" t="str">
        <f>IFERROR(VLOOKUP(B1294,[5]Поставка!$B$3:$AA$2063,26,0),"-")</f>
        <v>-</v>
      </c>
      <c r="AB1294" s="229" t="str">
        <f>IFERROR(VLOOKUP(C1294,'[6]Приложение №1'!$C$7:$F$124,4,0),"-")</f>
        <v>-</v>
      </c>
    </row>
    <row r="1295" spans="1:28" s="208" customFormat="1" x14ac:dyDescent="0.25">
      <c r="A1295" s="204" t="s">
        <v>856</v>
      </c>
      <c r="B1295" s="205" t="s">
        <v>3193</v>
      </c>
      <c r="C1295" s="205" t="s">
        <v>3194</v>
      </c>
      <c r="D1295" s="204">
        <v>1</v>
      </c>
      <c r="E1295" s="206">
        <v>256</v>
      </c>
      <c r="F1295" s="206">
        <v>256</v>
      </c>
      <c r="G1295" s="173">
        <f>IFERROR(VLOOKUP(B1295,'[1]ВОМ КГ-3 СОЭКС'!$C$3:$K$2063,9,0),"-")</f>
        <v>0</v>
      </c>
      <c r="H1295" s="174">
        <f>IFERROR(VLOOKUP(B1295,'[1]ВОМ КГ-3 СОЭКС'!$C$3:$L$2063,10,0),"-")</f>
        <v>0</v>
      </c>
      <c r="I1295" s="175" t="str">
        <f>IFERROR(VLOOKUP(B1295,[2]Отгрузки!$B$313:$C$510,2,0),"-")</f>
        <v>-</v>
      </c>
      <c r="J1295" s="176" t="str">
        <f t="shared" si="209"/>
        <v>-</v>
      </c>
      <c r="K1295" s="179" t="str">
        <f>IFERROR(VLOOKUP(B1295,'[3]08.10.25'!$B$305:$C$502,2,0),"-")</f>
        <v>-</v>
      </c>
      <c r="L1295" s="180" t="str">
        <f t="shared" si="200"/>
        <v>-</v>
      </c>
      <c r="M1295" s="181" t="str">
        <f t="shared" si="201"/>
        <v>-</v>
      </c>
      <c r="N1295" s="214" t="str">
        <f t="shared" si="202"/>
        <v>-</v>
      </c>
      <c r="O1295" s="220">
        <f t="shared" si="203"/>
        <v>0</v>
      </c>
      <c r="P1295" s="221">
        <f t="shared" si="204"/>
        <v>0</v>
      </c>
      <c r="Q1295" s="217" t="str">
        <f>IFERROR(VLOOKUP(B1295,'[4]Выполнение 1'!$B$7:$D$236,3,0),"-")</f>
        <v>-</v>
      </c>
      <c r="R1295" s="178" t="str">
        <f t="shared" si="205"/>
        <v>-</v>
      </c>
      <c r="S1295" s="177"/>
      <c r="T1295" s="184">
        <f t="shared" si="206"/>
        <v>0</v>
      </c>
      <c r="U1295" s="224">
        <v>1</v>
      </c>
      <c r="V1295" s="241">
        <v>256</v>
      </c>
      <c r="W1295" s="246">
        <v>1</v>
      </c>
      <c r="X1295" s="246">
        <v>256</v>
      </c>
      <c r="Y1295" s="247">
        <f t="shared" si="207"/>
        <v>0</v>
      </c>
      <c r="Z1295" s="247">
        <f t="shared" si="208"/>
        <v>0</v>
      </c>
      <c r="AA1295" s="227" t="str">
        <f>IFERROR(VLOOKUP(B1295,[5]Поставка!$B$3:$AA$2063,26,0),"-")</f>
        <v>-</v>
      </c>
      <c r="AB1295" s="229" t="str">
        <f>IFERROR(VLOOKUP(C1295,'[6]Приложение №1'!$C$7:$F$124,4,0),"-")</f>
        <v>-</v>
      </c>
    </row>
    <row r="1296" spans="1:28" s="208" customFormat="1" x14ac:dyDescent="0.25">
      <c r="A1296" s="204" t="s">
        <v>859</v>
      </c>
      <c r="B1296" s="205" t="s">
        <v>3195</v>
      </c>
      <c r="C1296" s="205" t="s">
        <v>3196</v>
      </c>
      <c r="D1296" s="204">
        <v>1</v>
      </c>
      <c r="E1296" s="206">
        <v>226.8</v>
      </c>
      <c r="F1296" s="206">
        <v>226.8</v>
      </c>
      <c r="G1296" s="173">
        <f>IFERROR(VLOOKUP(B1296,'[1]ВОМ КГ-3 СОЭКС'!$C$3:$K$2063,9,0),"-")</f>
        <v>0</v>
      </c>
      <c r="H1296" s="174">
        <f>IFERROR(VLOOKUP(B1296,'[1]ВОМ КГ-3 СОЭКС'!$C$3:$L$2063,10,0),"-")</f>
        <v>0</v>
      </c>
      <c r="I1296" s="175" t="str">
        <f>IFERROR(VLOOKUP(B1296,[2]Отгрузки!$B$313:$C$510,2,0),"-")</f>
        <v>-</v>
      </c>
      <c r="J1296" s="176" t="str">
        <f t="shared" si="209"/>
        <v>-</v>
      </c>
      <c r="K1296" s="179" t="str">
        <f>IFERROR(VLOOKUP(B1296,'[3]08.10.25'!$B$305:$C$502,2,0),"-")</f>
        <v>-</v>
      </c>
      <c r="L1296" s="180" t="str">
        <f t="shared" si="200"/>
        <v>-</v>
      </c>
      <c r="M1296" s="181" t="str">
        <f t="shared" si="201"/>
        <v>-</v>
      </c>
      <c r="N1296" s="214" t="str">
        <f t="shared" si="202"/>
        <v>-</v>
      </c>
      <c r="O1296" s="220">
        <f t="shared" si="203"/>
        <v>0</v>
      </c>
      <c r="P1296" s="221">
        <f t="shared" si="204"/>
        <v>0</v>
      </c>
      <c r="Q1296" s="217" t="str">
        <f>IFERROR(VLOOKUP(B1296,'[4]Выполнение 1'!$B$7:$D$236,3,0),"-")</f>
        <v>-</v>
      </c>
      <c r="R1296" s="178" t="str">
        <f t="shared" si="205"/>
        <v>-</v>
      </c>
      <c r="S1296" s="177"/>
      <c r="T1296" s="184">
        <f t="shared" si="206"/>
        <v>0</v>
      </c>
      <c r="U1296" s="224">
        <v>1</v>
      </c>
      <c r="V1296" s="241">
        <v>226.8</v>
      </c>
      <c r="W1296" s="246">
        <v>1</v>
      </c>
      <c r="X1296" s="246">
        <v>226.8</v>
      </c>
      <c r="Y1296" s="247">
        <f t="shared" si="207"/>
        <v>0</v>
      </c>
      <c r="Z1296" s="247">
        <f t="shared" si="208"/>
        <v>0</v>
      </c>
      <c r="AA1296" s="227" t="str">
        <f>IFERROR(VLOOKUP(B1296,[5]Поставка!$B$3:$AA$2063,26,0),"-")</f>
        <v>-</v>
      </c>
      <c r="AB1296" s="229" t="str">
        <f>IFERROR(VLOOKUP(C1296,'[6]Приложение №1'!$C$7:$F$124,4,0),"-")</f>
        <v>-</v>
      </c>
    </row>
    <row r="1297" spans="1:28" s="208" customFormat="1" x14ac:dyDescent="0.25">
      <c r="A1297" s="204" t="s">
        <v>862</v>
      </c>
      <c r="B1297" s="205" t="s">
        <v>3197</v>
      </c>
      <c r="C1297" s="205" t="s">
        <v>3198</v>
      </c>
      <c r="D1297" s="204">
        <v>2</v>
      </c>
      <c r="E1297" s="206">
        <v>207.5</v>
      </c>
      <c r="F1297" s="206">
        <v>415</v>
      </c>
      <c r="G1297" s="173">
        <f>IFERROR(VLOOKUP(B1297,'[1]ВОМ КГ-3 СОЭКС'!$C$3:$K$2063,9,0),"-")</f>
        <v>0</v>
      </c>
      <c r="H1297" s="174">
        <f>IFERROR(VLOOKUP(B1297,'[1]ВОМ КГ-3 СОЭКС'!$C$3:$L$2063,10,0),"-")</f>
        <v>0</v>
      </c>
      <c r="I1297" s="175" t="str">
        <f>IFERROR(VLOOKUP(B1297,[2]Отгрузки!$B$313:$C$510,2,0),"-")</f>
        <v>-</v>
      </c>
      <c r="J1297" s="176" t="str">
        <f t="shared" si="209"/>
        <v>-</v>
      </c>
      <c r="K1297" s="179" t="str">
        <f>IFERROR(VLOOKUP(B1297,'[3]08.10.25'!$B$305:$C$502,2,0),"-")</f>
        <v>-</v>
      </c>
      <c r="L1297" s="180" t="str">
        <f t="shared" si="200"/>
        <v>-</v>
      </c>
      <c r="M1297" s="181" t="str">
        <f t="shared" si="201"/>
        <v>-</v>
      </c>
      <c r="N1297" s="214" t="str">
        <f t="shared" si="202"/>
        <v>-</v>
      </c>
      <c r="O1297" s="220">
        <f t="shared" si="203"/>
        <v>0</v>
      </c>
      <c r="P1297" s="221">
        <f t="shared" si="204"/>
        <v>0</v>
      </c>
      <c r="Q1297" s="217" t="str">
        <f>IFERROR(VLOOKUP(B1297,'[4]Выполнение 1'!$B$7:$D$236,3,0),"-")</f>
        <v>-</v>
      </c>
      <c r="R1297" s="178" t="str">
        <f t="shared" si="205"/>
        <v>-</v>
      </c>
      <c r="S1297" s="177"/>
      <c r="T1297" s="184">
        <f t="shared" si="206"/>
        <v>0</v>
      </c>
      <c r="U1297" s="224">
        <v>2</v>
      </c>
      <c r="V1297" s="241">
        <v>415</v>
      </c>
      <c r="W1297" s="246">
        <v>2</v>
      </c>
      <c r="X1297" s="246">
        <v>415</v>
      </c>
      <c r="Y1297" s="247">
        <f t="shared" si="207"/>
        <v>0</v>
      </c>
      <c r="Z1297" s="247">
        <f t="shared" si="208"/>
        <v>0</v>
      </c>
      <c r="AA1297" s="227" t="str">
        <f>IFERROR(VLOOKUP(B1297,[5]Поставка!$B$3:$AA$2063,26,0),"-")</f>
        <v>-</v>
      </c>
      <c r="AB1297" s="229" t="str">
        <f>IFERROR(VLOOKUP(C1297,'[6]Приложение №1'!$C$7:$F$124,4,0),"-")</f>
        <v>-</v>
      </c>
    </row>
    <row r="1298" spans="1:28" s="208" customFormat="1" x14ac:dyDescent="0.25">
      <c r="A1298" s="204" t="s">
        <v>865</v>
      </c>
      <c r="B1298" s="205" t="s">
        <v>3199</v>
      </c>
      <c r="C1298" s="205" t="s">
        <v>3200</v>
      </c>
      <c r="D1298" s="204">
        <v>2</v>
      </c>
      <c r="E1298" s="206">
        <v>276.2</v>
      </c>
      <c r="F1298" s="206">
        <v>552.4</v>
      </c>
      <c r="G1298" s="173">
        <f>IFERROR(VLOOKUP(B1298,'[1]ВОМ КГ-3 СОЭКС'!$C$3:$K$2063,9,0),"-")</f>
        <v>0</v>
      </c>
      <c r="H1298" s="174">
        <f>IFERROR(VLOOKUP(B1298,'[1]ВОМ КГ-3 СОЭКС'!$C$3:$L$2063,10,0),"-")</f>
        <v>0</v>
      </c>
      <c r="I1298" s="175" t="str">
        <f>IFERROR(VLOOKUP(B1298,[2]Отгрузки!$B$313:$C$510,2,0),"-")</f>
        <v>-</v>
      </c>
      <c r="J1298" s="176" t="str">
        <f t="shared" si="209"/>
        <v>-</v>
      </c>
      <c r="K1298" s="179" t="str">
        <f>IFERROR(VLOOKUP(B1298,'[3]08.10.25'!$B$305:$C$502,2,0),"-")</f>
        <v>-</v>
      </c>
      <c r="L1298" s="180" t="str">
        <f t="shared" si="200"/>
        <v>-</v>
      </c>
      <c r="M1298" s="181" t="str">
        <f t="shared" si="201"/>
        <v>-</v>
      </c>
      <c r="N1298" s="214" t="str">
        <f t="shared" si="202"/>
        <v>-</v>
      </c>
      <c r="O1298" s="220">
        <f t="shared" si="203"/>
        <v>0</v>
      </c>
      <c r="P1298" s="221">
        <f t="shared" si="204"/>
        <v>0</v>
      </c>
      <c r="Q1298" s="217" t="str">
        <f>IFERROR(VLOOKUP(B1298,'[4]Выполнение 1'!$B$7:$D$236,3,0),"-")</f>
        <v>-</v>
      </c>
      <c r="R1298" s="178" t="str">
        <f t="shared" si="205"/>
        <v>-</v>
      </c>
      <c r="S1298" s="177"/>
      <c r="T1298" s="184">
        <f t="shared" si="206"/>
        <v>0</v>
      </c>
      <c r="U1298" s="224">
        <v>2</v>
      </c>
      <c r="V1298" s="241">
        <v>552.4</v>
      </c>
      <c r="W1298" s="246">
        <v>2</v>
      </c>
      <c r="X1298" s="246">
        <v>552.4</v>
      </c>
      <c r="Y1298" s="247">
        <f t="shared" si="207"/>
        <v>0</v>
      </c>
      <c r="Z1298" s="247">
        <f t="shared" si="208"/>
        <v>0</v>
      </c>
      <c r="AA1298" s="227" t="str">
        <f>IFERROR(VLOOKUP(B1298,[5]Поставка!$B$3:$AA$2063,26,0),"-")</f>
        <v>-</v>
      </c>
      <c r="AB1298" s="229" t="str">
        <f>IFERROR(VLOOKUP(C1298,'[6]Приложение №1'!$C$7:$F$124,4,0),"-")</f>
        <v>-</v>
      </c>
    </row>
    <row r="1299" spans="1:28" s="208" customFormat="1" x14ac:dyDescent="0.25">
      <c r="A1299" s="204" t="s">
        <v>868</v>
      </c>
      <c r="B1299" s="205" t="s">
        <v>3201</v>
      </c>
      <c r="C1299" s="205" t="s">
        <v>3202</v>
      </c>
      <c r="D1299" s="204">
        <v>2</v>
      </c>
      <c r="E1299" s="206">
        <v>256.39999999999998</v>
      </c>
      <c r="F1299" s="206">
        <v>512.79999999999995</v>
      </c>
      <c r="G1299" s="173">
        <f>IFERROR(VLOOKUP(B1299,'[1]ВОМ КГ-3 СОЭКС'!$C$3:$K$2063,9,0),"-")</f>
        <v>0</v>
      </c>
      <c r="H1299" s="174">
        <f>IFERROR(VLOOKUP(B1299,'[1]ВОМ КГ-3 СОЭКС'!$C$3:$L$2063,10,0),"-")</f>
        <v>0</v>
      </c>
      <c r="I1299" s="175" t="str">
        <f>IFERROR(VLOOKUP(B1299,[2]Отгрузки!$B$313:$C$510,2,0),"-")</f>
        <v>-</v>
      </c>
      <c r="J1299" s="176" t="str">
        <f t="shared" si="209"/>
        <v>-</v>
      </c>
      <c r="K1299" s="179" t="str">
        <f>IFERROR(VLOOKUP(B1299,'[3]08.10.25'!$B$305:$C$502,2,0),"-")</f>
        <v>-</v>
      </c>
      <c r="L1299" s="180" t="str">
        <f t="shared" si="200"/>
        <v>-</v>
      </c>
      <c r="M1299" s="181" t="str">
        <f t="shared" si="201"/>
        <v>-</v>
      </c>
      <c r="N1299" s="214" t="str">
        <f t="shared" si="202"/>
        <v>-</v>
      </c>
      <c r="O1299" s="220">
        <f t="shared" si="203"/>
        <v>0</v>
      </c>
      <c r="P1299" s="221">
        <f t="shared" si="204"/>
        <v>0</v>
      </c>
      <c r="Q1299" s="217" t="str">
        <f>IFERROR(VLOOKUP(B1299,'[4]Выполнение 1'!$B$7:$D$236,3,0),"-")</f>
        <v>-</v>
      </c>
      <c r="R1299" s="178" t="str">
        <f t="shared" si="205"/>
        <v>-</v>
      </c>
      <c r="S1299" s="177"/>
      <c r="T1299" s="184">
        <f t="shared" si="206"/>
        <v>0</v>
      </c>
      <c r="U1299" s="224">
        <v>2</v>
      </c>
      <c r="V1299" s="241">
        <v>512.79999999999995</v>
      </c>
      <c r="W1299" s="246">
        <v>2</v>
      </c>
      <c r="X1299" s="246">
        <v>512.79999999999995</v>
      </c>
      <c r="Y1299" s="247">
        <f t="shared" si="207"/>
        <v>0</v>
      </c>
      <c r="Z1299" s="247">
        <f t="shared" si="208"/>
        <v>0</v>
      </c>
      <c r="AA1299" s="227" t="str">
        <f>IFERROR(VLOOKUP(B1299,[5]Поставка!$B$3:$AA$2063,26,0),"-")</f>
        <v>-</v>
      </c>
      <c r="AB1299" s="229" t="str">
        <f>IFERROR(VLOOKUP(C1299,'[6]Приложение №1'!$C$7:$F$124,4,0),"-")</f>
        <v>-</v>
      </c>
    </row>
    <row r="1300" spans="1:28" s="208" customFormat="1" x14ac:dyDescent="0.25">
      <c r="A1300" s="204" t="s">
        <v>871</v>
      </c>
      <c r="B1300" s="205" t="s">
        <v>3203</v>
      </c>
      <c r="C1300" s="205" t="s">
        <v>3204</v>
      </c>
      <c r="D1300" s="204">
        <v>2</v>
      </c>
      <c r="E1300" s="206">
        <v>192.8</v>
      </c>
      <c r="F1300" s="206">
        <v>385.6</v>
      </c>
      <c r="G1300" s="173">
        <f>IFERROR(VLOOKUP(B1300,'[1]ВОМ КГ-3 СОЭКС'!$C$3:$K$2063,9,0),"-")</f>
        <v>0</v>
      </c>
      <c r="H1300" s="174">
        <f>IFERROR(VLOOKUP(B1300,'[1]ВОМ КГ-3 СОЭКС'!$C$3:$L$2063,10,0),"-")</f>
        <v>0</v>
      </c>
      <c r="I1300" s="175" t="str">
        <f>IFERROR(VLOOKUP(B1300,[2]Отгрузки!$B$313:$C$510,2,0),"-")</f>
        <v>-</v>
      </c>
      <c r="J1300" s="176" t="str">
        <f t="shared" si="209"/>
        <v>-</v>
      </c>
      <c r="K1300" s="179" t="str">
        <f>IFERROR(VLOOKUP(B1300,'[3]08.10.25'!$B$305:$C$502,2,0),"-")</f>
        <v>-</v>
      </c>
      <c r="L1300" s="180" t="str">
        <f t="shared" si="200"/>
        <v>-</v>
      </c>
      <c r="M1300" s="181" t="str">
        <f t="shared" si="201"/>
        <v>-</v>
      </c>
      <c r="N1300" s="214" t="str">
        <f t="shared" si="202"/>
        <v>-</v>
      </c>
      <c r="O1300" s="220">
        <f t="shared" si="203"/>
        <v>0</v>
      </c>
      <c r="P1300" s="221">
        <f t="shared" si="204"/>
        <v>0</v>
      </c>
      <c r="Q1300" s="217" t="str">
        <f>IFERROR(VLOOKUP(B1300,'[4]Выполнение 1'!$B$7:$D$236,3,0),"-")</f>
        <v>-</v>
      </c>
      <c r="R1300" s="178" t="str">
        <f t="shared" si="205"/>
        <v>-</v>
      </c>
      <c r="S1300" s="177"/>
      <c r="T1300" s="184">
        <f t="shared" si="206"/>
        <v>0</v>
      </c>
      <c r="U1300" s="224">
        <v>2</v>
      </c>
      <c r="V1300" s="241">
        <v>385.6</v>
      </c>
      <c r="W1300" s="246">
        <v>2</v>
      </c>
      <c r="X1300" s="246">
        <v>385.6</v>
      </c>
      <c r="Y1300" s="247">
        <f t="shared" si="207"/>
        <v>0</v>
      </c>
      <c r="Z1300" s="247">
        <f t="shared" si="208"/>
        <v>0</v>
      </c>
      <c r="AA1300" s="227" t="str">
        <f>IFERROR(VLOOKUP(B1300,[5]Поставка!$B$3:$AA$2063,26,0),"-")</f>
        <v>-</v>
      </c>
      <c r="AB1300" s="229" t="str">
        <f>IFERROR(VLOOKUP(C1300,'[6]Приложение №1'!$C$7:$F$124,4,0),"-")</f>
        <v>-</v>
      </c>
    </row>
    <row r="1301" spans="1:28" s="208" customFormat="1" x14ac:dyDescent="0.25">
      <c r="A1301" s="204" t="s">
        <v>874</v>
      </c>
      <c r="B1301" s="205" t="s">
        <v>3205</v>
      </c>
      <c r="C1301" s="205" t="s">
        <v>3206</v>
      </c>
      <c r="D1301" s="204">
        <v>1</v>
      </c>
      <c r="E1301" s="206">
        <v>166.3</v>
      </c>
      <c r="F1301" s="206">
        <v>166.3</v>
      </c>
      <c r="G1301" s="173">
        <f>IFERROR(VLOOKUP(B1301,'[1]ВОМ КГ-3 СОЭКС'!$C$3:$K$2063,9,0),"-")</f>
        <v>0</v>
      </c>
      <c r="H1301" s="174">
        <f>IFERROR(VLOOKUP(B1301,'[1]ВОМ КГ-3 СОЭКС'!$C$3:$L$2063,10,0),"-")</f>
        <v>0</v>
      </c>
      <c r="I1301" s="175" t="str">
        <f>IFERROR(VLOOKUP(B1301,[2]Отгрузки!$B$313:$C$510,2,0),"-")</f>
        <v>-</v>
      </c>
      <c r="J1301" s="176" t="str">
        <f t="shared" si="209"/>
        <v>-</v>
      </c>
      <c r="K1301" s="179" t="str">
        <f>IFERROR(VLOOKUP(B1301,'[3]08.10.25'!$B$305:$C$502,2,0),"-")</f>
        <v>-</v>
      </c>
      <c r="L1301" s="180" t="str">
        <f t="shared" si="200"/>
        <v>-</v>
      </c>
      <c r="M1301" s="181" t="str">
        <f t="shared" si="201"/>
        <v>-</v>
      </c>
      <c r="N1301" s="214" t="str">
        <f t="shared" si="202"/>
        <v>-</v>
      </c>
      <c r="O1301" s="220">
        <f t="shared" si="203"/>
        <v>0</v>
      </c>
      <c r="P1301" s="221">
        <f t="shared" si="204"/>
        <v>0</v>
      </c>
      <c r="Q1301" s="217" t="str">
        <f>IFERROR(VLOOKUP(B1301,'[4]Выполнение 1'!$B$7:$D$236,3,0),"-")</f>
        <v>-</v>
      </c>
      <c r="R1301" s="178" t="str">
        <f t="shared" si="205"/>
        <v>-</v>
      </c>
      <c r="S1301" s="177"/>
      <c r="T1301" s="184">
        <f t="shared" si="206"/>
        <v>0</v>
      </c>
      <c r="U1301" s="224">
        <v>1</v>
      </c>
      <c r="V1301" s="241">
        <v>166.3</v>
      </c>
      <c r="W1301" s="246">
        <v>1</v>
      </c>
      <c r="X1301" s="246">
        <v>166.3</v>
      </c>
      <c r="Y1301" s="247">
        <f t="shared" si="207"/>
        <v>0</v>
      </c>
      <c r="Z1301" s="247">
        <f t="shared" si="208"/>
        <v>0</v>
      </c>
      <c r="AA1301" s="227" t="str">
        <f>IFERROR(VLOOKUP(B1301,[5]Поставка!$B$3:$AA$2063,26,0),"-")</f>
        <v>-</v>
      </c>
      <c r="AB1301" s="229" t="str">
        <f>IFERROR(VLOOKUP(C1301,'[6]Приложение №1'!$C$7:$F$124,4,0),"-")</f>
        <v>-</v>
      </c>
    </row>
    <row r="1302" spans="1:28" s="208" customFormat="1" x14ac:dyDescent="0.25">
      <c r="A1302" s="204" t="s">
        <v>877</v>
      </c>
      <c r="B1302" s="205" t="s">
        <v>3207</v>
      </c>
      <c r="C1302" s="205" t="s">
        <v>3208</v>
      </c>
      <c r="D1302" s="204">
        <v>1</v>
      </c>
      <c r="E1302" s="206">
        <v>276.60000000000002</v>
      </c>
      <c r="F1302" s="206">
        <v>276.60000000000002</v>
      </c>
      <c r="G1302" s="173">
        <f>IFERROR(VLOOKUP(B1302,'[1]ВОМ КГ-3 СОЭКС'!$C$3:$K$2063,9,0),"-")</f>
        <v>0</v>
      </c>
      <c r="H1302" s="174">
        <f>IFERROR(VLOOKUP(B1302,'[1]ВОМ КГ-3 СОЭКС'!$C$3:$L$2063,10,0),"-")</f>
        <v>0</v>
      </c>
      <c r="I1302" s="175" t="str">
        <f>IFERROR(VLOOKUP(B1302,[2]Отгрузки!$B$313:$C$510,2,0),"-")</f>
        <v>-</v>
      </c>
      <c r="J1302" s="176" t="str">
        <f t="shared" si="209"/>
        <v>-</v>
      </c>
      <c r="K1302" s="179" t="str">
        <f>IFERROR(VLOOKUP(B1302,'[3]08.10.25'!$B$305:$C$502,2,0),"-")</f>
        <v>-</v>
      </c>
      <c r="L1302" s="180" t="str">
        <f t="shared" si="200"/>
        <v>-</v>
      </c>
      <c r="M1302" s="181" t="str">
        <f t="shared" si="201"/>
        <v>-</v>
      </c>
      <c r="N1302" s="214" t="str">
        <f t="shared" si="202"/>
        <v>-</v>
      </c>
      <c r="O1302" s="220">
        <f t="shared" si="203"/>
        <v>0</v>
      </c>
      <c r="P1302" s="221">
        <f t="shared" si="204"/>
        <v>0</v>
      </c>
      <c r="Q1302" s="217" t="str">
        <f>IFERROR(VLOOKUP(B1302,'[4]Выполнение 1'!$B$7:$D$236,3,0),"-")</f>
        <v>-</v>
      </c>
      <c r="R1302" s="178" t="str">
        <f t="shared" si="205"/>
        <v>-</v>
      </c>
      <c r="S1302" s="177"/>
      <c r="T1302" s="184">
        <f t="shared" si="206"/>
        <v>0</v>
      </c>
      <c r="U1302" s="224">
        <v>1</v>
      </c>
      <c r="V1302" s="241">
        <v>276.60000000000002</v>
      </c>
      <c r="W1302" s="246">
        <v>1</v>
      </c>
      <c r="X1302" s="246">
        <v>276.60000000000002</v>
      </c>
      <c r="Y1302" s="247">
        <f t="shared" si="207"/>
        <v>0</v>
      </c>
      <c r="Z1302" s="247">
        <f t="shared" si="208"/>
        <v>0</v>
      </c>
      <c r="AA1302" s="227" t="str">
        <f>IFERROR(VLOOKUP(B1302,[5]Поставка!$B$3:$AA$2063,26,0),"-")</f>
        <v>-</v>
      </c>
      <c r="AB1302" s="229" t="str">
        <f>IFERROR(VLOOKUP(C1302,'[6]Приложение №1'!$C$7:$F$124,4,0),"-")</f>
        <v>-</v>
      </c>
    </row>
    <row r="1303" spans="1:28" s="208" customFormat="1" x14ac:dyDescent="0.25">
      <c r="A1303" s="204" t="s">
        <v>880</v>
      </c>
      <c r="B1303" s="205" t="s">
        <v>3209</v>
      </c>
      <c r="C1303" s="205" t="s">
        <v>3210</v>
      </c>
      <c r="D1303" s="204">
        <v>1</v>
      </c>
      <c r="E1303" s="206">
        <v>256.7</v>
      </c>
      <c r="F1303" s="206">
        <v>256.7</v>
      </c>
      <c r="G1303" s="173">
        <f>IFERROR(VLOOKUP(B1303,'[1]ВОМ КГ-3 СОЭКС'!$C$3:$K$2063,9,0),"-")</f>
        <v>0</v>
      </c>
      <c r="H1303" s="174">
        <f>IFERROR(VLOOKUP(B1303,'[1]ВОМ КГ-3 СОЭКС'!$C$3:$L$2063,10,0),"-")</f>
        <v>0</v>
      </c>
      <c r="I1303" s="175" t="str">
        <f>IFERROR(VLOOKUP(B1303,[2]Отгрузки!$B$313:$C$510,2,0),"-")</f>
        <v>-</v>
      </c>
      <c r="J1303" s="176" t="str">
        <f t="shared" si="209"/>
        <v>-</v>
      </c>
      <c r="K1303" s="179" t="str">
        <f>IFERROR(VLOOKUP(B1303,'[3]08.10.25'!$B$305:$C$502,2,0),"-")</f>
        <v>-</v>
      </c>
      <c r="L1303" s="180" t="str">
        <f t="shared" si="200"/>
        <v>-</v>
      </c>
      <c r="M1303" s="181" t="str">
        <f t="shared" si="201"/>
        <v>-</v>
      </c>
      <c r="N1303" s="214" t="str">
        <f t="shared" si="202"/>
        <v>-</v>
      </c>
      <c r="O1303" s="220">
        <f t="shared" si="203"/>
        <v>0</v>
      </c>
      <c r="P1303" s="221">
        <f t="shared" si="204"/>
        <v>0</v>
      </c>
      <c r="Q1303" s="217" t="str">
        <f>IFERROR(VLOOKUP(B1303,'[4]Выполнение 1'!$B$7:$D$236,3,0),"-")</f>
        <v>-</v>
      </c>
      <c r="R1303" s="178" t="str">
        <f t="shared" si="205"/>
        <v>-</v>
      </c>
      <c r="S1303" s="177"/>
      <c r="T1303" s="184">
        <f t="shared" si="206"/>
        <v>0</v>
      </c>
      <c r="U1303" s="224">
        <v>1</v>
      </c>
      <c r="V1303" s="241">
        <v>256.7</v>
      </c>
      <c r="W1303" s="246">
        <v>1</v>
      </c>
      <c r="X1303" s="246">
        <v>256.7</v>
      </c>
      <c r="Y1303" s="247">
        <f t="shared" si="207"/>
        <v>0</v>
      </c>
      <c r="Z1303" s="247">
        <f t="shared" si="208"/>
        <v>0</v>
      </c>
      <c r="AA1303" s="227" t="str">
        <f>IFERROR(VLOOKUP(B1303,[5]Поставка!$B$3:$AA$2063,26,0),"-")</f>
        <v>-</v>
      </c>
      <c r="AB1303" s="229" t="str">
        <f>IFERROR(VLOOKUP(C1303,'[6]Приложение №1'!$C$7:$F$124,4,0),"-")</f>
        <v>-</v>
      </c>
    </row>
    <row r="1304" spans="1:28" s="208" customFormat="1" x14ac:dyDescent="0.25">
      <c r="A1304" s="204" t="s">
        <v>883</v>
      </c>
      <c r="B1304" s="205" t="s">
        <v>3211</v>
      </c>
      <c r="C1304" s="205" t="s">
        <v>3212</v>
      </c>
      <c r="D1304" s="204">
        <v>1</v>
      </c>
      <c r="E1304" s="206">
        <v>227.7</v>
      </c>
      <c r="F1304" s="206">
        <v>227.7</v>
      </c>
      <c r="G1304" s="173">
        <f>IFERROR(VLOOKUP(B1304,'[1]ВОМ КГ-3 СОЭКС'!$C$3:$K$2063,9,0),"-")</f>
        <v>0</v>
      </c>
      <c r="H1304" s="174">
        <f>IFERROR(VLOOKUP(B1304,'[1]ВОМ КГ-3 СОЭКС'!$C$3:$L$2063,10,0),"-")</f>
        <v>0</v>
      </c>
      <c r="I1304" s="175" t="str">
        <f>IFERROR(VLOOKUP(B1304,[2]Отгрузки!$B$313:$C$510,2,0),"-")</f>
        <v>-</v>
      </c>
      <c r="J1304" s="176" t="str">
        <f t="shared" si="209"/>
        <v>-</v>
      </c>
      <c r="K1304" s="179" t="str">
        <f>IFERROR(VLOOKUP(B1304,'[3]08.10.25'!$B$305:$C$502,2,0),"-")</f>
        <v>-</v>
      </c>
      <c r="L1304" s="180" t="str">
        <f t="shared" si="200"/>
        <v>-</v>
      </c>
      <c r="M1304" s="181" t="str">
        <f t="shared" si="201"/>
        <v>-</v>
      </c>
      <c r="N1304" s="214" t="str">
        <f t="shared" si="202"/>
        <v>-</v>
      </c>
      <c r="O1304" s="220">
        <f t="shared" si="203"/>
        <v>0</v>
      </c>
      <c r="P1304" s="221">
        <f t="shared" si="204"/>
        <v>0</v>
      </c>
      <c r="Q1304" s="217" t="str">
        <f>IFERROR(VLOOKUP(B1304,'[4]Выполнение 1'!$B$7:$D$236,3,0),"-")</f>
        <v>-</v>
      </c>
      <c r="R1304" s="178" t="str">
        <f t="shared" si="205"/>
        <v>-</v>
      </c>
      <c r="S1304" s="177"/>
      <c r="T1304" s="184">
        <f t="shared" si="206"/>
        <v>0</v>
      </c>
      <c r="U1304" s="224">
        <v>1</v>
      </c>
      <c r="V1304" s="241">
        <v>227.7</v>
      </c>
      <c r="W1304" s="246">
        <v>1</v>
      </c>
      <c r="X1304" s="246">
        <v>227.7</v>
      </c>
      <c r="Y1304" s="247">
        <f t="shared" si="207"/>
        <v>0</v>
      </c>
      <c r="Z1304" s="247">
        <f t="shared" si="208"/>
        <v>0</v>
      </c>
      <c r="AA1304" s="227" t="str">
        <f>IFERROR(VLOOKUP(B1304,[5]Поставка!$B$3:$AA$2063,26,0),"-")</f>
        <v>-</v>
      </c>
      <c r="AB1304" s="229" t="str">
        <f>IFERROR(VLOOKUP(C1304,'[6]Приложение №1'!$C$7:$F$124,4,0),"-")</f>
        <v>-</v>
      </c>
    </row>
    <row r="1305" spans="1:28" s="208" customFormat="1" x14ac:dyDescent="0.25">
      <c r="A1305" s="204" t="s">
        <v>886</v>
      </c>
      <c r="B1305" s="205" t="s">
        <v>3213</v>
      </c>
      <c r="C1305" s="205" t="s">
        <v>3214</v>
      </c>
      <c r="D1305" s="204">
        <v>1</v>
      </c>
      <c r="E1305" s="206">
        <v>207.7</v>
      </c>
      <c r="F1305" s="206">
        <v>207.7</v>
      </c>
      <c r="G1305" s="173">
        <f>IFERROR(VLOOKUP(B1305,'[1]ВОМ КГ-3 СОЭКС'!$C$3:$K$2063,9,0),"-")</f>
        <v>0</v>
      </c>
      <c r="H1305" s="174">
        <f>IFERROR(VLOOKUP(B1305,'[1]ВОМ КГ-3 СОЭКС'!$C$3:$L$2063,10,0),"-")</f>
        <v>0</v>
      </c>
      <c r="I1305" s="175" t="str">
        <f>IFERROR(VLOOKUP(B1305,[2]Отгрузки!$B$313:$C$510,2,0),"-")</f>
        <v>-</v>
      </c>
      <c r="J1305" s="176" t="str">
        <f t="shared" si="209"/>
        <v>-</v>
      </c>
      <c r="K1305" s="179" t="str">
        <f>IFERROR(VLOOKUP(B1305,'[3]08.10.25'!$B$305:$C$502,2,0),"-")</f>
        <v>-</v>
      </c>
      <c r="L1305" s="180" t="str">
        <f t="shared" si="200"/>
        <v>-</v>
      </c>
      <c r="M1305" s="181" t="str">
        <f t="shared" si="201"/>
        <v>-</v>
      </c>
      <c r="N1305" s="214" t="str">
        <f t="shared" si="202"/>
        <v>-</v>
      </c>
      <c r="O1305" s="220">
        <f t="shared" si="203"/>
        <v>0</v>
      </c>
      <c r="P1305" s="221">
        <f t="shared" si="204"/>
        <v>0</v>
      </c>
      <c r="Q1305" s="217" t="str">
        <f>IFERROR(VLOOKUP(B1305,'[4]Выполнение 1'!$B$7:$D$236,3,0),"-")</f>
        <v>-</v>
      </c>
      <c r="R1305" s="178" t="str">
        <f t="shared" si="205"/>
        <v>-</v>
      </c>
      <c r="S1305" s="177"/>
      <c r="T1305" s="184">
        <f t="shared" si="206"/>
        <v>0</v>
      </c>
      <c r="U1305" s="224">
        <v>1</v>
      </c>
      <c r="V1305" s="241">
        <v>207.7</v>
      </c>
      <c r="W1305" s="246">
        <v>1</v>
      </c>
      <c r="X1305" s="246">
        <v>207.7</v>
      </c>
      <c r="Y1305" s="247">
        <f t="shared" si="207"/>
        <v>0</v>
      </c>
      <c r="Z1305" s="247">
        <f t="shared" si="208"/>
        <v>0</v>
      </c>
      <c r="AA1305" s="227" t="str">
        <f>IFERROR(VLOOKUP(B1305,[5]Поставка!$B$3:$AA$2063,26,0),"-")</f>
        <v>-</v>
      </c>
      <c r="AB1305" s="229" t="str">
        <f>IFERROR(VLOOKUP(C1305,'[6]Приложение №1'!$C$7:$F$124,4,0),"-")</f>
        <v>-</v>
      </c>
    </row>
    <row r="1306" spans="1:28" s="208" customFormat="1" x14ac:dyDescent="0.25">
      <c r="A1306" s="204" t="s">
        <v>889</v>
      </c>
      <c r="B1306" s="205" t="s">
        <v>3215</v>
      </c>
      <c r="C1306" s="205" t="s">
        <v>3216</v>
      </c>
      <c r="D1306" s="204">
        <v>1</v>
      </c>
      <c r="E1306" s="206">
        <v>276.39999999999998</v>
      </c>
      <c r="F1306" s="206">
        <v>276.39999999999998</v>
      </c>
      <c r="G1306" s="173">
        <f>IFERROR(VLOOKUP(B1306,'[1]ВОМ КГ-3 СОЭКС'!$C$3:$K$2063,9,0),"-")</f>
        <v>0</v>
      </c>
      <c r="H1306" s="174">
        <f>IFERROR(VLOOKUP(B1306,'[1]ВОМ КГ-3 СОЭКС'!$C$3:$L$2063,10,0),"-")</f>
        <v>0</v>
      </c>
      <c r="I1306" s="175" t="str">
        <f>IFERROR(VLOOKUP(B1306,[2]Отгрузки!$B$313:$C$510,2,0),"-")</f>
        <v>-</v>
      </c>
      <c r="J1306" s="176" t="str">
        <f t="shared" si="209"/>
        <v>-</v>
      </c>
      <c r="K1306" s="179" t="str">
        <f>IFERROR(VLOOKUP(B1306,'[3]08.10.25'!$B$305:$C$502,2,0),"-")</f>
        <v>-</v>
      </c>
      <c r="L1306" s="180" t="str">
        <f t="shared" si="200"/>
        <v>-</v>
      </c>
      <c r="M1306" s="181" t="str">
        <f t="shared" si="201"/>
        <v>-</v>
      </c>
      <c r="N1306" s="214" t="str">
        <f t="shared" si="202"/>
        <v>-</v>
      </c>
      <c r="O1306" s="220">
        <f t="shared" si="203"/>
        <v>0</v>
      </c>
      <c r="P1306" s="221">
        <f t="shared" si="204"/>
        <v>0</v>
      </c>
      <c r="Q1306" s="217" t="str">
        <f>IFERROR(VLOOKUP(B1306,'[4]Выполнение 1'!$B$7:$D$236,3,0),"-")</f>
        <v>-</v>
      </c>
      <c r="R1306" s="178" t="str">
        <f t="shared" si="205"/>
        <v>-</v>
      </c>
      <c r="S1306" s="177"/>
      <c r="T1306" s="184">
        <f t="shared" si="206"/>
        <v>0</v>
      </c>
      <c r="U1306" s="224">
        <v>1</v>
      </c>
      <c r="V1306" s="241">
        <v>276.39999999999998</v>
      </c>
      <c r="W1306" s="246">
        <v>1</v>
      </c>
      <c r="X1306" s="246">
        <v>276.39999999999998</v>
      </c>
      <c r="Y1306" s="247">
        <f t="shared" si="207"/>
        <v>0</v>
      </c>
      <c r="Z1306" s="247">
        <f t="shared" si="208"/>
        <v>0</v>
      </c>
      <c r="AA1306" s="227" t="str">
        <f>IFERROR(VLOOKUP(B1306,[5]Поставка!$B$3:$AA$2063,26,0),"-")</f>
        <v>-</v>
      </c>
      <c r="AB1306" s="229" t="str">
        <f>IFERROR(VLOOKUP(C1306,'[6]Приложение №1'!$C$7:$F$124,4,0),"-")</f>
        <v>-</v>
      </c>
    </row>
    <row r="1307" spans="1:28" s="208" customFormat="1" x14ac:dyDescent="0.25">
      <c r="A1307" s="204" t="s">
        <v>892</v>
      </c>
      <c r="B1307" s="205" t="s">
        <v>3217</v>
      </c>
      <c r="C1307" s="205" t="s">
        <v>3218</v>
      </c>
      <c r="D1307" s="204">
        <v>1</v>
      </c>
      <c r="E1307" s="206">
        <v>256.60000000000002</v>
      </c>
      <c r="F1307" s="206">
        <v>256.60000000000002</v>
      </c>
      <c r="G1307" s="173">
        <f>IFERROR(VLOOKUP(B1307,'[1]ВОМ КГ-3 СОЭКС'!$C$3:$K$2063,9,0),"-")</f>
        <v>0</v>
      </c>
      <c r="H1307" s="174">
        <f>IFERROR(VLOOKUP(B1307,'[1]ВОМ КГ-3 СОЭКС'!$C$3:$L$2063,10,0),"-")</f>
        <v>0</v>
      </c>
      <c r="I1307" s="175" t="str">
        <f>IFERROR(VLOOKUP(B1307,[2]Отгрузки!$B$313:$C$510,2,0),"-")</f>
        <v>-</v>
      </c>
      <c r="J1307" s="176" t="str">
        <f t="shared" si="209"/>
        <v>-</v>
      </c>
      <c r="K1307" s="179" t="str">
        <f>IFERROR(VLOOKUP(B1307,'[3]08.10.25'!$B$305:$C$502,2,0),"-")</f>
        <v>-</v>
      </c>
      <c r="L1307" s="180" t="str">
        <f t="shared" si="200"/>
        <v>-</v>
      </c>
      <c r="M1307" s="181" t="str">
        <f t="shared" si="201"/>
        <v>-</v>
      </c>
      <c r="N1307" s="214" t="str">
        <f t="shared" si="202"/>
        <v>-</v>
      </c>
      <c r="O1307" s="220">
        <f t="shared" si="203"/>
        <v>0</v>
      </c>
      <c r="P1307" s="221">
        <f t="shared" si="204"/>
        <v>0</v>
      </c>
      <c r="Q1307" s="217" t="str">
        <f>IFERROR(VLOOKUP(B1307,'[4]Выполнение 1'!$B$7:$D$236,3,0),"-")</f>
        <v>-</v>
      </c>
      <c r="R1307" s="178" t="str">
        <f t="shared" si="205"/>
        <v>-</v>
      </c>
      <c r="S1307" s="177"/>
      <c r="T1307" s="184">
        <f t="shared" si="206"/>
        <v>0</v>
      </c>
      <c r="U1307" s="224">
        <v>1</v>
      </c>
      <c r="V1307" s="241">
        <v>256.60000000000002</v>
      </c>
      <c r="W1307" s="246">
        <v>1</v>
      </c>
      <c r="X1307" s="246">
        <v>256.60000000000002</v>
      </c>
      <c r="Y1307" s="247">
        <f t="shared" si="207"/>
        <v>0</v>
      </c>
      <c r="Z1307" s="247">
        <f t="shared" si="208"/>
        <v>0</v>
      </c>
      <c r="AA1307" s="227" t="str">
        <f>IFERROR(VLOOKUP(B1307,[5]Поставка!$B$3:$AA$2063,26,0),"-")</f>
        <v>-</v>
      </c>
      <c r="AB1307" s="229" t="str">
        <f>IFERROR(VLOOKUP(C1307,'[6]Приложение №1'!$C$7:$F$124,4,0),"-")</f>
        <v>-</v>
      </c>
    </row>
    <row r="1308" spans="1:28" s="208" customFormat="1" x14ac:dyDescent="0.25">
      <c r="A1308" s="204" t="s">
        <v>895</v>
      </c>
      <c r="B1308" s="205" t="s">
        <v>3219</v>
      </c>
      <c r="C1308" s="205" t="s">
        <v>3220</v>
      </c>
      <c r="D1308" s="204">
        <v>1</v>
      </c>
      <c r="E1308" s="206">
        <v>193.1</v>
      </c>
      <c r="F1308" s="206">
        <v>193.1</v>
      </c>
      <c r="G1308" s="173">
        <f>IFERROR(VLOOKUP(B1308,'[1]ВОМ КГ-3 СОЭКС'!$C$3:$K$2063,9,0),"-")</f>
        <v>0</v>
      </c>
      <c r="H1308" s="174">
        <f>IFERROR(VLOOKUP(B1308,'[1]ВОМ КГ-3 СОЭКС'!$C$3:$L$2063,10,0),"-")</f>
        <v>0</v>
      </c>
      <c r="I1308" s="175" t="str">
        <f>IFERROR(VLOOKUP(B1308,[2]Отгрузки!$B$313:$C$510,2,0),"-")</f>
        <v>-</v>
      </c>
      <c r="J1308" s="176" t="str">
        <f t="shared" si="209"/>
        <v>-</v>
      </c>
      <c r="K1308" s="179" t="str">
        <f>IFERROR(VLOOKUP(B1308,'[3]08.10.25'!$B$305:$C$502,2,0),"-")</f>
        <v>-</v>
      </c>
      <c r="L1308" s="180" t="str">
        <f t="shared" si="200"/>
        <v>-</v>
      </c>
      <c r="M1308" s="181" t="str">
        <f t="shared" si="201"/>
        <v>-</v>
      </c>
      <c r="N1308" s="214" t="str">
        <f t="shared" si="202"/>
        <v>-</v>
      </c>
      <c r="O1308" s="220">
        <f t="shared" si="203"/>
        <v>0</v>
      </c>
      <c r="P1308" s="221">
        <f t="shared" si="204"/>
        <v>0</v>
      </c>
      <c r="Q1308" s="217" t="str">
        <f>IFERROR(VLOOKUP(B1308,'[4]Выполнение 1'!$B$7:$D$236,3,0),"-")</f>
        <v>-</v>
      </c>
      <c r="R1308" s="178" t="str">
        <f t="shared" si="205"/>
        <v>-</v>
      </c>
      <c r="S1308" s="177"/>
      <c r="T1308" s="184">
        <f t="shared" si="206"/>
        <v>0</v>
      </c>
      <c r="U1308" s="224">
        <v>1</v>
      </c>
      <c r="V1308" s="241">
        <v>193.1</v>
      </c>
      <c r="W1308" s="246">
        <v>1</v>
      </c>
      <c r="X1308" s="246">
        <v>193.1</v>
      </c>
      <c r="Y1308" s="247">
        <f t="shared" si="207"/>
        <v>0</v>
      </c>
      <c r="Z1308" s="247">
        <f t="shared" si="208"/>
        <v>0</v>
      </c>
      <c r="AA1308" s="227" t="str">
        <f>IFERROR(VLOOKUP(B1308,[5]Поставка!$B$3:$AA$2063,26,0),"-")</f>
        <v>-</v>
      </c>
      <c r="AB1308" s="229" t="str">
        <f>IFERROR(VLOOKUP(C1308,'[6]Приложение №1'!$C$7:$F$124,4,0),"-")</f>
        <v>-</v>
      </c>
    </row>
    <row r="1309" spans="1:28" s="208" customFormat="1" x14ac:dyDescent="0.25">
      <c r="A1309" s="204" t="s">
        <v>898</v>
      </c>
      <c r="B1309" s="205" t="s">
        <v>3221</v>
      </c>
      <c r="C1309" s="205" t="s">
        <v>3222</v>
      </c>
      <c r="D1309" s="204">
        <v>1</v>
      </c>
      <c r="E1309" s="206">
        <v>165.7</v>
      </c>
      <c r="F1309" s="206">
        <v>165.7</v>
      </c>
      <c r="G1309" s="173">
        <f>IFERROR(VLOOKUP(B1309,'[1]ВОМ КГ-3 СОЭКС'!$C$3:$K$2063,9,0),"-")</f>
        <v>0</v>
      </c>
      <c r="H1309" s="174">
        <f>IFERROR(VLOOKUP(B1309,'[1]ВОМ КГ-3 СОЭКС'!$C$3:$L$2063,10,0),"-")</f>
        <v>0</v>
      </c>
      <c r="I1309" s="175" t="str">
        <f>IFERROR(VLOOKUP(B1309,[2]Отгрузки!$B$313:$C$510,2,0),"-")</f>
        <v>-</v>
      </c>
      <c r="J1309" s="176" t="str">
        <f t="shared" si="209"/>
        <v>-</v>
      </c>
      <c r="K1309" s="179" t="str">
        <f>IFERROR(VLOOKUP(B1309,'[3]08.10.25'!$B$305:$C$502,2,0),"-")</f>
        <v>-</v>
      </c>
      <c r="L1309" s="180" t="str">
        <f t="shared" si="200"/>
        <v>-</v>
      </c>
      <c r="M1309" s="181" t="str">
        <f t="shared" si="201"/>
        <v>-</v>
      </c>
      <c r="N1309" s="214" t="str">
        <f t="shared" si="202"/>
        <v>-</v>
      </c>
      <c r="O1309" s="220">
        <f t="shared" si="203"/>
        <v>0</v>
      </c>
      <c r="P1309" s="221">
        <f t="shared" si="204"/>
        <v>0</v>
      </c>
      <c r="Q1309" s="217" t="str">
        <f>IFERROR(VLOOKUP(B1309,'[4]Выполнение 1'!$B$7:$D$236,3,0),"-")</f>
        <v>-</v>
      </c>
      <c r="R1309" s="178" t="str">
        <f t="shared" si="205"/>
        <v>-</v>
      </c>
      <c r="S1309" s="177"/>
      <c r="T1309" s="184">
        <f t="shared" si="206"/>
        <v>0</v>
      </c>
      <c r="U1309" s="224">
        <v>1</v>
      </c>
      <c r="V1309" s="241">
        <v>165.7</v>
      </c>
      <c r="W1309" s="246">
        <v>1</v>
      </c>
      <c r="X1309" s="246">
        <v>165.7</v>
      </c>
      <c r="Y1309" s="247">
        <f t="shared" si="207"/>
        <v>0</v>
      </c>
      <c r="Z1309" s="247">
        <f t="shared" si="208"/>
        <v>0</v>
      </c>
      <c r="AA1309" s="227" t="str">
        <f>IFERROR(VLOOKUP(B1309,[5]Поставка!$B$3:$AA$2063,26,0),"-")</f>
        <v>-</v>
      </c>
      <c r="AB1309" s="229" t="str">
        <f>IFERROR(VLOOKUP(C1309,'[6]Приложение №1'!$C$7:$F$124,4,0),"-")</f>
        <v>-</v>
      </c>
    </row>
    <row r="1310" spans="1:28" s="208" customFormat="1" x14ac:dyDescent="0.25">
      <c r="A1310" s="204" t="s">
        <v>901</v>
      </c>
      <c r="B1310" s="205" t="s">
        <v>3223</v>
      </c>
      <c r="C1310" s="205" t="s">
        <v>3224</v>
      </c>
      <c r="D1310" s="204">
        <v>1</v>
      </c>
      <c r="E1310" s="206">
        <v>275.89999999999998</v>
      </c>
      <c r="F1310" s="206">
        <v>275.89999999999998</v>
      </c>
      <c r="G1310" s="173">
        <f>IFERROR(VLOOKUP(B1310,'[1]ВОМ КГ-3 СОЭКС'!$C$3:$K$2063,9,0),"-")</f>
        <v>0</v>
      </c>
      <c r="H1310" s="174">
        <f>IFERROR(VLOOKUP(B1310,'[1]ВОМ КГ-3 СОЭКС'!$C$3:$L$2063,10,0),"-")</f>
        <v>0</v>
      </c>
      <c r="I1310" s="175" t="str">
        <f>IFERROR(VLOOKUP(B1310,[2]Отгрузки!$B$313:$C$510,2,0),"-")</f>
        <v>-</v>
      </c>
      <c r="J1310" s="176" t="str">
        <f t="shared" si="209"/>
        <v>-</v>
      </c>
      <c r="K1310" s="179" t="str">
        <f>IFERROR(VLOOKUP(B1310,'[3]08.10.25'!$B$305:$C$502,2,0),"-")</f>
        <v>-</v>
      </c>
      <c r="L1310" s="180" t="str">
        <f t="shared" si="200"/>
        <v>-</v>
      </c>
      <c r="M1310" s="181" t="str">
        <f t="shared" si="201"/>
        <v>-</v>
      </c>
      <c r="N1310" s="214" t="str">
        <f t="shared" si="202"/>
        <v>-</v>
      </c>
      <c r="O1310" s="220">
        <f t="shared" si="203"/>
        <v>0</v>
      </c>
      <c r="P1310" s="221">
        <f t="shared" si="204"/>
        <v>0</v>
      </c>
      <c r="Q1310" s="217" t="str">
        <f>IFERROR(VLOOKUP(B1310,'[4]Выполнение 1'!$B$7:$D$236,3,0),"-")</f>
        <v>-</v>
      </c>
      <c r="R1310" s="178" t="str">
        <f t="shared" si="205"/>
        <v>-</v>
      </c>
      <c r="S1310" s="177"/>
      <c r="T1310" s="184">
        <f t="shared" si="206"/>
        <v>0</v>
      </c>
      <c r="U1310" s="224">
        <v>1</v>
      </c>
      <c r="V1310" s="241">
        <v>275.89999999999998</v>
      </c>
      <c r="W1310" s="246">
        <v>1</v>
      </c>
      <c r="X1310" s="246">
        <v>275.89999999999998</v>
      </c>
      <c r="Y1310" s="247">
        <f t="shared" si="207"/>
        <v>0</v>
      </c>
      <c r="Z1310" s="247">
        <f t="shared" si="208"/>
        <v>0</v>
      </c>
      <c r="AA1310" s="227" t="str">
        <f>IFERROR(VLOOKUP(B1310,[5]Поставка!$B$3:$AA$2063,26,0),"-")</f>
        <v>-</v>
      </c>
      <c r="AB1310" s="229" t="str">
        <f>IFERROR(VLOOKUP(C1310,'[6]Приложение №1'!$C$7:$F$124,4,0),"-")</f>
        <v>-</v>
      </c>
    </row>
    <row r="1311" spans="1:28" s="208" customFormat="1" x14ac:dyDescent="0.25">
      <c r="A1311" s="204" t="s">
        <v>904</v>
      </c>
      <c r="B1311" s="205" t="s">
        <v>3225</v>
      </c>
      <c r="C1311" s="205" t="s">
        <v>3226</v>
      </c>
      <c r="D1311" s="204">
        <v>1</v>
      </c>
      <c r="E1311" s="206">
        <v>256.10000000000002</v>
      </c>
      <c r="F1311" s="206">
        <v>256.10000000000002</v>
      </c>
      <c r="G1311" s="173">
        <f>IFERROR(VLOOKUP(B1311,'[1]ВОМ КГ-3 СОЭКС'!$C$3:$K$2063,9,0),"-")</f>
        <v>0</v>
      </c>
      <c r="H1311" s="174">
        <f>IFERROR(VLOOKUP(B1311,'[1]ВОМ КГ-3 СОЭКС'!$C$3:$L$2063,10,0),"-")</f>
        <v>0</v>
      </c>
      <c r="I1311" s="175" t="str">
        <f>IFERROR(VLOOKUP(B1311,[2]Отгрузки!$B$313:$C$510,2,0),"-")</f>
        <v>-</v>
      </c>
      <c r="J1311" s="176" t="str">
        <f t="shared" si="209"/>
        <v>-</v>
      </c>
      <c r="K1311" s="179" t="str">
        <f>IFERROR(VLOOKUP(B1311,'[3]08.10.25'!$B$305:$C$502,2,0),"-")</f>
        <v>-</v>
      </c>
      <c r="L1311" s="180" t="str">
        <f t="shared" si="200"/>
        <v>-</v>
      </c>
      <c r="M1311" s="181" t="str">
        <f t="shared" si="201"/>
        <v>-</v>
      </c>
      <c r="N1311" s="214" t="str">
        <f t="shared" si="202"/>
        <v>-</v>
      </c>
      <c r="O1311" s="220">
        <f t="shared" si="203"/>
        <v>0</v>
      </c>
      <c r="P1311" s="221">
        <f t="shared" si="204"/>
        <v>0</v>
      </c>
      <c r="Q1311" s="217" t="str">
        <f>IFERROR(VLOOKUP(B1311,'[4]Выполнение 1'!$B$7:$D$236,3,0),"-")</f>
        <v>-</v>
      </c>
      <c r="R1311" s="178" t="str">
        <f t="shared" si="205"/>
        <v>-</v>
      </c>
      <c r="S1311" s="177"/>
      <c r="T1311" s="184">
        <f t="shared" si="206"/>
        <v>0</v>
      </c>
      <c r="U1311" s="224">
        <v>1</v>
      </c>
      <c r="V1311" s="241">
        <v>256.10000000000002</v>
      </c>
      <c r="W1311" s="246">
        <v>1</v>
      </c>
      <c r="X1311" s="246">
        <v>256.10000000000002</v>
      </c>
      <c r="Y1311" s="247">
        <f t="shared" si="207"/>
        <v>0</v>
      </c>
      <c r="Z1311" s="247">
        <f t="shared" si="208"/>
        <v>0</v>
      </c>
      <c r="AA1311" s="227" t="str">
        <f>IFERROR(VLOOKUP(B1311,[5]Поставка!$B$3:$AA$2063,26,0),"-")</f>
        <v>-</v>
      </c>
      <c r="AB1311" s="229" t="str">
        <f>IFERROR(VLOOKUP(C1311,'[6]Приложение №1'!$C$7:$F$124,4,0),"-")</f>
        <v>-</v>
      </c>
    </row>
    <row r="1312" spans="1:28" s="208" customFormat="1" x14ac:dyDescent="0.25">
      <c r="A1312" s="204" t="s">
        <v>907</v>
      </c>
      <c r="B1312" s="205" t="s">
        <v>3227</v>
      </c>
      <c r="C1312" s="205" t="s">
        <v>3228</v>
      </c>
      <c r="D1312" s="204">
        <v>1</v>
      </c>
      <c r="E1312" s="206">
        <v>227</v>
      </c>
      <c r="F1312" s="206">
        <v>227</v>
      </c>
      <c r="G1312" s="173">
        <f>IFERROR(VLOOKUP(B1312,'[1]ВОМ КГ-3 СОЭКС'!$C$3:$K$2063,9,0),"-")</f>
        <v>0</v>
      </c>
      <c r="H1312" s="174">
        <f>IFERROR(VLOOKUP(B1312,'[1]ВОМ КГ-3 СОЭКС'!$C$3:$L$2063,10,0),"-")</f>
        <v>0</v>
      </c>
      <c r="I1312" s="175" t="str">
        <f>IFERROR(VLOOKUP(B1312,[2]Отгрузки!$B$313:$C$510,2,0),"-")</f>
        <v>-</v>
      </c>
      <c r="J1312" s="176" t="str">
        <f t="shared" si="209"/>
        <v>-</v>
      </c>
      <c r="K1312" s="179" t="str">
        <f>IFERROR(VLOOKUP(B1312,'[3]08.10.25'!$B$305:$C$502,2,0),"-")</f>
        <v>-</v>
      </c>
      <c r="L1312" s="180" t="str">
        <f t="shared" si="200"/>
        <v>-</v>
      </c>
      <c r="M1312" s="181" t="str">
        <f t="shared" si="201"/>
        <v>-</v>
      </c>
      <c r="N1312" s="214" t="str">
        <f t="shared" si="202"/>
        <v>-</v>
      </c>
      <c r="O1312" s="220">
        <f t="shared" si="203"/>
        <v>0</v>
      </c>
      <c r="P1312" s="221">
        <f t="shared" si="204"/>
        <v>0</v>
      </c>
      <c r="Q1312" s="217" t="str">
        <f>IFERROR(VLOOKUP(B1312,'[4]Выполнение 1'!$B$7:$D$236,3,0),"-")</f>
        <v>-</v>
      </c>
      <c r="R1312" s="178" t="str">
        <f t="shared" si="205"/>
        <v>-</v>
      </c>
      <c r="S1312" s="177"/>
      <c r="T1312" s="184">
        <f t="shared" si="206"/>
        <v>0</v>
      </c>
      <c r="U1312" s="224">
        <v>1</v>
      </c>
      <c r="V1312" s="241">
        <v>227</v>
      </c>
      <c r="W1312" s="246">
        <v>1</v>
      </c>
      <c r="X1312" s="246">
        <v>227</v>
      </c>
      <c r="Y1312" s="247">
        <f t="shared" si="207"/>
        <v>0</v>
      </c>
      <c r="Z1312" s="247">
        <f t="shared" si="208"/>
        <v>0</v>
      </c>
      <c r="AA1312" s="227" t="str">
        <f>IFERROR(VLOOKUP(B1312,[5]Поставка!$B$3:$AA$2063,26,0),"-")</f>
        <v>-</v>
      </c>
      <c r="AB1312" s="229" t="str">
        <f>IFERROR(VLOOKUP(C1312,'[6]Приложение №1'!$C$7:$F$124,4,0),"-")</f>
        <v>-</v>
      </c>
    </row>
    <row r="1313" spans="1:28" s="208" customFormat="1" x14ac:dyDescent="0.25">
      <c r="A1313" s="204" t="s">
        <v>910</v>
      </c>
      <c r="B1313" s="205" t="s">
        <v>3229</v>
      </c>
      <c r="C1313" s="205" t="s">
        <v>3230</v>
      </c>
      <c r="D1313" s="204">
        <v>1</v>
      </c>
      <c r="E1313" s="206">
        <v>206.9</v>
      </c>
      <c r="F1313" s="206">
        <v>206.9</v>
      </c>
      <c r="G1313" s="173">
        <f>IFERROR(VLOOKUP(B1313,'[1]ВОМ КГ-3 СОЭКС'!$C$3:$K$2063,9,0),"-")</f>
        <v>0</v>
      </c>
      <c r="H1313" s="174">
        <f>IFERROR(VLOOKUP(B1313,'[1]ВОМ КГ-3 СОЭКС'!$C$3:$L$2063,10,0),"-")</f>
        <v>0</v>
      </c>
      <c r="I1313" s="175" t="str">
        <f>IFERROR(VLOOKUP(B1313,[2]Отгрузки!$B$313:$C$510,2,0),"-")</f>
        <v>-</v>
      </c>
      <c r="J1313" s="176" t="str">
        <f t="shared" si="209"/>
        <v>-</v>
      </c>
      <c r="K1313" s="179" t="str">
        <f>IFERROR(VLOOKUP(B1313,'[3]08.10.25'!$B$305:$C$502,2,0),"-")</f>
        <v>-</v>
      </c>
      <c r="L1313" s="180" t="str">
        <f t="shared" si="200"/>
        <v>-</v>
      </c>
      <c r="M1313" s="181" t="str">
        <f t="shared" si="201"/>
        <v>-</v>
      </c>
      <c r="N1313" s="214" t="str">
        <f t="shared" si="202"/>
        <v>-</v>
      </c>
      <c r="O1313" s="220">
        <f t="shared" si="203"/>
        <v>0</v>
      </c>
      <c r="P1313" s="221">
        <f t="shared" si="204"/>
        <v>0</v>
      </c>
      <c r="Q1313" s="217" t="str">
        <f>IFERROR(VLOOKUP(B1313,'[4]Выполнение 1'!$B$7:$D$236,3,0),"-")</f>
        <v>-</v>
      </c>
      <c r="R1313" s="178" t="str">
        <f t="shared" si="205"/>
        <v>-</v>
      </c>
      <c r="S1313" s="177"/>
      <c r="T1313" s="184">
        <f t="shared" si="206"/>
        <v>0</v>
      </c>
      <c r="U1313" s="224">
        <v>1</v>
      </c>
      <c r="V1313" s="241">
        <v>206.9</v>
      </c>
      <c r="W1313" s="246">
        <v>1</v>
      </c>
      <c r="X1313" s="246">
        <v>206.9</v>
      </c>
      <c r="Y1313" s="247">
        <f t="shared" si="207"/>
        <v>0</v>
      </c>
      <c r="Z1313" s="247">
        <f t="shared" si="208"/>
        <v>0</v>
      </c>
      <c r="AA1313" s="227" t="str">
        <f>IFERROR(VLOOKUP(B1313,[5]Поставка!$B$3:$AA$2063,26,0),"-")</f>
        <v>-</v>
      </c>
      <c r="AB1313" s="229" t="str">
        <f>IFERROR(VLOOKUP(C1313,'[6]Приложение №1'!$C$7:$F$124,4,0),"-")</f>
        <v>-</v>
      </c>
    </row>
    <row r="1314" spans="1:28" s="208" customFormat="1" x14ac:dyDescent="0.25">
      <c r="A1314" s="204" t="s">
        <v>913</v>
      </c>
      <c r="B1314" s="205" t="s">
        <v>3231</v>
      </c>
      <c r="C1314" s="205" t="s">
        <v>3232</v>
      </c>
      <c r="D1314" s="204">
        <v>1</v>
      </c>
      <c r="E1314" s="206">
        <v>275.7</v>
      </c>
      <c r="F1314" s="206">
        <v>275.7</v>
      </c>
      <c r="G1314" s="173">
        <f>IFERROR(VLOOKUP(B1314,'[1]ВОМ КГ-3 СОЭКС'!$C$3:$K$2063,9,0),"-")</f>
        <v>0</v>
      </c>
      <c r="H1314" s="174">
        <f>IFERROR(VLOOKUP(B1314,'[1]ВОМ КГ-3 СОЭКС'!$C$3:$L$2063,10,0),"-")</f>
        <v>0</v>
      </c>
      <c r="I1314" s="175" t="str">
        <f>IFERROR(VLOOKUP(B1314,[2]Отгрузки!$B$313:$C$510,2,0),"-")</f>
        <v>-</v>
      </c>
      <c r="J1314" s="176" t="str">
        <f t="shared" si="209"/>
        <v>-</v>
      </c>
      <c r="K1314" s="179" t="str">
        <f>IFERROR(VLOOKUP(B1314,'[3]08.10.25'!$B$305:$C$502,2,0),"-")</f>
        <v>-</v>
      </c>
      <c r="L1314" s="180" t="str">
        <f t="shared" si="200"/>
        <v>-</v>
      </c>
      <c r="M1314" s="181" t="str">
        <f t="shared" si="201"/>
        <v>-</v>
      </c>
      <c r="N1314" s="214" t="str">
        <f t="shared" si="202"/>
        <v>-</v>
      </c>
      <c r="O1314" s="220">
        <f t="shared" si="203"/>
        <v>0</v>
      </c>
      <c r="P1314" s="221">
        <f t="shared" si="204"/>
        <v>0</v>
      </c>
      <c r="Q1314" s="217" t="str">
        <f>IFERROR(VLOOKUP(B1314,'[4]Выполнение 1'!$B$7:$D$236,3,0),"-")</f>
        <v>-</v>
      </c>
      <c r="R1314" s="178" t="str">
        <f t="shared" si="205"/>
        <v>-</v>
      </c>
      <c r="S1314" s="177"/>
      <c r="T1314" s="184">
        <f t="shared" si="206"/>
        <v>0</v>
      </c>
      <c r="U1314" s="224">
        <v>1</v>
      </c>
      <c r="V1314" s="241">
        <v>275.7</v>
      </c>
      <c r="W1314" s="246">
        <v>1</v>
      </c>
      <c r="X1314" s="246">
        <v>275.7</v>
      </c>
      <c r="Y1314" s="247">
        <f t="shared" si="207"/>
        <v>0</v>
      </c>
      <c r="Z1314" s="247">
        <f t="shared" si="208"/>
        <v>0</v>
      </c>
      <c r="AA1314" s="227" t="str">
        <f>IFERROR(VLOOKUP(B1314,[5]Поставка!$B$3:$AA$2063,26,0),"-")</f>
        <v>-</v>
      </c>
      <c r="AB1314" s="229" t="str">
        <f>IFERROR(VLOOKUP(C1314,'[6]Приложение №1'!$C$7:$F$124,4,0),"-")</f>
        <v>-</v>
      </c>
    </row>
    <row r="1315" spans="1:28" s="208" customFormat="1" x14ac:dyDescent="0.25">
      <c r="A1315" s="204" t="s">
        <v>916</v>
      </c>
      <c r="B1315" s="205" t="s">
        <v>3233</v>
      </c>
      <c r="C1315" s="205" t="s">
        <v>3234</v>
      </c>
      <c r="D1315" s="204">
        <v>1</v>
      </c>
      <c r="E1315" s="206">
        <v>256</v>
      </c>
      <c r="F1315" s="206">
        <v>256</v>
      </c>
      <c r="G1315" s="173">
        <f>IFERROR(VLOOKUP(B1315,'[1]ВОМ КГ-3 СОЭКС'!$C$3:$K$2063,9,0),"-")</f>
        <v>0</v>
      </c>
      <c r="H1315" s="174">
        <f>IFERROR(VLOOKUP(B1315,'[1]ВОМ КГ-3 СОЭКС'!$C$3:$L$2063,10,0),"-")</f>
        <v>0</v>
      </c>
      <c r="I1315" s="175" t="str">
        <f>IFERROR(VLOOKUP(B1315,[2]Отгрузки!$B$313:$C$510,2,0),"-")</f>
        <v>-</v>
      </c>
      <c r="J1315" s="176" t="str">
        <f t="shared" si="209"/>
        <v>-</v>
      </c>
      <c r="K1315" s="179" t="str">
        <f>IFERROR(VLOOKUP(B1315,'[3]08.10.25'!$B$305:$C$502,2,0),"-")</f>
        <v>-</v>
      </c>
      <c r="L1315" s="180" t="str">
        <f t="shared" si="200"/>
        <v>-</v>
      </c>
      <c r="M1315" s="181" t="str">
        <f t="shared" si="201"/>
        <v>-</v>
      </c>
      <c r="N1315" s="214" t="str">
        <f t="shared" si="202"/>
        <v>-</v>
      </c>
      <c r="O1315" s="220">
        <f t="shared" si="203"/>
        <v>0</v>
      </c>
      <c r="P1315" s="221">
        <f t="shared" si="204"/>
        <v>0</v>
      </c>
      <c r="Q1315" s="217" t="str">
        <f>IFERROR(VLOOKUP(B1315,'[4]Выполнение 1'!$B$7:$D$236,3,0),"-")</f>
        <v>-</v>
      </c>
      <c r="R1315" s="178" t="str">
        <f t="shared" si="205"/>
        <v>-</v>
      </c>
      <c r="S1315" s="177"/>
      <c r="T1315" s="184">
        <f t="shared" si="206"/>
        <v>0</v>
      </c>
      <c r="U1315" s="224">
        <v>1</v>
      </c>
      <c r="V1315" s="241">
        <v>256</v>
      </c>
      <c r="W1315" s="246">
        <v>1</v>
      </c>
      <c r="X1315" s="246">
        <v>256</v>
      </c>
      <c r="Y1315" s="247">
        <f t="shared" si="207"/>
        <v>0</v>
      </c>
      <c r="Z1315" s="247">
        <f t="shared" si="208"/>
        <v>0</v>
      </c>
      <c r="AA1315" s="227" t="str">
        <f>IFERROR(VLOOKUP(B1315,[5]Поставка!$B$3:$AA$2063,26,0),"-")</f>
        <v>-</v>
      </c>
      <c r="AB1315" s="229" t="str">
        <f>IFERROR(VLOOKUP(C1315,'[6]Приложение №1'!$C$7:$F$124,4,0),"-")</f>
        <v>-</v>
      </c>
    </row>
    <row r="1316" spans="1:28" s="208" customFormat="1" x14ac:dyDescent="0.25">
      <c r="A1316" s="204" t="s">
        <v>919</v>
      </c>
      <c r="B1316" s="205" t="s">
        <v>3235</v>
      </c>
      <c r="C1316" s="205" t="s">
        <v>3236</v>
      </c>
      <c r="D1316" s="204">
        <v>1</v>
      </c>
      <c r="E1316" s="206">
        <v>192.4</v>
      </c>
      <c r="F1316" s="206">
        <v>192.4</v>
      </c>
      <c r="G1316" s="173">
        <f>IFERROR(VLOOKUP(B1316,'[1]ВОМ КГ-3 СОЭКС'!$C$3:$K$2063,9,0),"-")</f>
        <v>0</v>
      </c>
      <c r="H1316" s="174">
        <f>IFERROR(VLOOKUP(B1316,'[1]ВОМ КГ-3 СОЭКС'!$C$3:$L$2063,10,0),"-")</f>
        <v>0</v>
      </c>
      <c r="I1316" s="175" t="str">
        <f>IFERROR(VLOOKUP(B1316,[2]Отгрузки!$B$313:$C$510,2,0),"-")</f>
        <v>-</v>
      </c>
      <c r="J1316" s="176" t="str">
        <f t="shared" si="209"/>
        <v>-</v>
      </c>
      <c r="K1316" s="179" t="str">
        <f>IFERROR(VLOOKUP(B1316,'[3]08.10.25'!$B$305:$C$502,2,0),"-")</f>
        <v>-</v>
      </c>
      <c r="L1316" s="180" t="str">
        <f t="shared" si="200"/>
        <v>-</v>
      </c>
      <c r="M1316" s="181" t="str">
        <f t="shared" si="201"/>
        <v>-</v>
      </c>
      <c r="N1316" s="214" t="str">
        <f t="shared" si="202"/>
        <v>-</v>
      </c>
      <c r="O1316" s="220">
        <f t="shared" si="203"/>
        <v>0</v>
      </c>
      <c r="P1316" s="221">
        <f t="shared" si="204"/>
        <v>0</v>
      </c>
      <c r="Q1316" s="217" t="str">
        <f>IFERROR(VLOOKUP(B1316,'[4]Выполнение 1'!$B$7:$D$236,3,0),"-")</f>
        <v>-</v>
      </c>
      <c r="R1316" s="178" t="str">
        <f t="shared" si="205"/>
        <v>-</v>
      </c>
      <c r="S1316" s="177"/>
      <c r="T1316" s="184">
        <f t="shared" si="206"/>
        <v>0</v>
      </c>
      <c r="U1316" s="224">
        <v>1</v>
      </c>
      <c r="V1316" s="241">
        <v>192.4</v>
      </c>
      <c r="W1316" s="246">
        <v>1</v>
      </c>
      <c r="X1316" s="246">
        <v>192.4</v>
      </c>
      <c r="Y1316" s="247">
        <f t="shared" si="207"/>
        <v>0</v>
      </c>
      <c r="Z1316" s="247">
        <f t="shared" si="208"/>
        <v>0</v>
      </c>
      <c r="AA1316" s="227" t="str">
        <f>IFERROR(VLOOKUP(B1316,[5]Поставка!$B$3:$AA$2063,26,0),"-")</f>
        <v>-</v>
      </c>
      <c r="AB1316" s="229" t="str">
        <f>IFERROR(VLOOKUP(C1316,'[6]Приложение №1'!$C$7:$F$124,4,0),"-")</f>
        <v>-</v>
      </c>
    </row>
    <row r="1317" spans="1:28" s="208" customFormat="1" x14ac:dyDescent="0.25">
      <c r="A1317" s="204" t="s">
        <v>922</v>
      </c>
      <c r="B1317" s="205" t="s">
        <v>3237</v>
      </c>
      <c r="C1317" s="205" t="s">
        <v>3238</v>
      </c>
      <c r="D1317" s="204">
        <v>1</v>
      </c>
      <c r="E1317" s="206">
        <v>165.6</v>
      </c>
      <c r="F1317" s="206">
        <v>165.6</v>
      </c>
      <c r="G1317" s="173">
        <f>IFERROR(VLOOKUP(B1317,'[1]ВОМ КГ-3 СОЭКС'!$C$3:$K$2063,9,0),"-")</f>
        <v>0</v>
      </c>
      <c r="H1317" s="174">
        <f>IFERROR(VLOOKUP(B1317,'[1]ВОМ КГ-3 СОЭКС'!$C$3:$L$2063,10,0),"-")</f>
        <v>0</v>
      </c>
      <c r="I1317" s="175" t="str">
        <f>IFERROR(VLOOKUP(B1317,[2]Отгрузки!$B$313:$C$510,2,0),"-")</f>
        <v>-</v>
      </c>
      <c r="J1317" s="176" t="str">
        <f t="shared" si="209"/>
        <v>-</v>
      </c>
      <c r="K1317" s="179" t="str">
        <f>IFERROR(VLOOKUP(B1317,'[3]08.10.25'!$B$305:$C$502,2,0),"-")</f>
        <v>-</v>
      </c>
      <c r="L1317" s="180" t="str">
        <f t="shared" si="200"/>
        <v>-</v>
      </c>
      <c r="M1317" s="181" t="str">
        <f t="shared" si="201"/>
        <v>-</v>
      </c>
      <c r="N1317" s="214" t="str">
        <f t="shared" si="202"/>
        <v>-</v>
      </c>
      <c r="O1317" s="220">
        <f t="shared" si="203"/>
        <v>0</v>
      </c>
      <c r="P1317" s="221">
        <f t="shared" si="204"/>
        <v>0</v>
      </c>
      <c r="Q1317" s="217" t="str">
        <f>IFERROR(VLOOKUP(B1317,'[4]Выполнение 1'!$B$7:$D$236,3,0),"-")</f>
        <v>-</v>
      </c>
      <c r="R1317" s="178" t="str">
        <f t="shared" si="205"/>
        <v>-</v>
      </c>
      <c r="S1317" s="177"/>
      <c r="T1317" s="184">
        <f t="shared" si="206"/>
        <v>0</v>
      </c>
      <c r="U1317" s="224">
        <v>1</v>
      </c>
      <c r="V1317" s="241">
        <v>165.6</v>
      </c>
      <c r="W1317" s="246">
        <v>1</v>
      </c>
      <c r="X1317" s="246">
        <v>165.6</v>
      </c>
      <c r="Y1317" s="247">
        <f t="shared" si="207"/>
        <v>0</v>
      </c>
      <c r="Z1317" s="247">
        <f t="shared" si="208"/>
        <v>0</v>
      </c>
      <c r="AA1317" s="227" t="str">
        <f>IFERROR(VLOOKUP(B1317,[5]Поставка!$B$3:$AA$2063,26,0),"-")</f>
        <v>-</v>
      </c>
      <c r="AB1317" s="229" t="str">
        <f>IFERROR(VLOOKUP(C1317,'[6]Приложение №1'!$C$7:$F$124,4,0),"-")</f>
        <v>-</v>
      </c>
    </row>
    <row r="1318" spans="1:28" s="208" customFormat="1" x14ac:dyDescent="0.25">
      <c r="A1318" s="204" t="s">
        <v>925</v>
      </c>
      <c r="B1318" s="205" t="s">
        <v>3239</v>
      </c>
      <c r="C1318" s="205" t="s">
        <v>3240</v>
      </c>
      <c r="D1318" s="204">
        <v>1</v>
      </c>
      <c r="E1318" s="206">
        <v>226.8</v>
      </c>
      <c r="F1318" s="206">
        <v>226.8</v>
      </c>
      <c r="G1318" s="173">
        <f>IFERROR(VLOOKUP(B1318,'[1]ВОМ КГ-3 СОЭКС'!$C$3:$K$2063,9,0),"-")</f>
        <v>0</v>
      </c>
      <c r="H1318" s="174">
        <f>IFERROR(VLOOKUP(B1318,'[1]ВОМ КГ-3 СОЭКС'!$C$3:$L$2063,10,0),"-")</f>
        <v>0</v>
      </c>
      <c r="I1318" s="175" t="str">
        <f>IFERROR(VLOOKUP(B1318,[2]Отгрузки!$B$313:$C$510,2,0),"-")</f>
        <v>-</v>
      </c>
      <c r="J1318" s="176" t="str">
        <f t="shared" si="209"/>
        <v>-</v>
      </c>
      <c r="K1318" s="179" t="str">
        <f>IFERROR(VLOOKUP(B1318,'[3]08.10.25'!$B$305:$C$502,2,0),"-")</f>
        <v>-</v>
      </c>
      <c r="L1318" s="180" t="str">
        <f t="shared" si="200"/>
        <v>-</v>
      </c>
      <c r="M1318" s="181" t="str">
        <f t="shared" si="201"/>
        <v>-</v>
      </c>
      <c r="N1318" s="214" t="str">
        <f t="shared" si="202"/>
        <v>-</v>
      </c>
      <c r="O1318" s="220">
        <f t="shared" si="203"/>
        <v>0</v>
      </c>
      <c r="P1318" s="221">
        <f t="shared" si="204"/>
        <v>0</v>
      </c>
      <c r="Q1318" s="217" t="str">
        <f>IFERROR(VLOOKUP(B1318,'[4]Выполнение 1'!$B$7:$D$236,3,0),"-")</f>
        <v>-</v>
      </c>
      <c r="R1318" s="178" t="str">
        <f t="shared" si="205"/>
        <v>-</v>
      </c>
      <c r="S1318" s="177"/>
      <c r="T1318" s="184">
        <f t="shared" si="206"/>
        <v>0</v>
      </c>
      <c r="U1318" s="224">
        <v>1</v>
      </c>
      <c r="V1318" s="241">
        <v>226.8</v>
      </c>
      <c r="W1318" s="246">
        <v>1</v>
      </c>
      <c r="X1318" s="246">
        <v>226.8</v>
      </c>
      <c r="Y1318" s="247">
        <f t="shared" si="207"/>
        <v>0</v>
      </c>
      <c r="Z1318" s="247">
        <f t="shared" si="208"/>
        <v>0</v>
      </c>
      <c r="AA1318" s="227" t="str">
        <f>IFERROR(VLOOKUP(B1318,[5]Поставка!$B$3:$AA$2063,26,0),"-")</f>
        <v>-</v>
      </c>
      <c r="AB1318" s="229" t="str">
        <f>IFERROR(VLOOKUP(C1318,'[6]Приложение №1'!$C$7:$F$124,4,0),"-")</f>
        <v>-</v>
      </c>
    </row>
    <row r="1319" spans="1:28" s="208" customFormat="1" x14ac:dyDescent="0.25">
      <c r="A1319" s="204" t="s">
        <v>928</v>
      </c>
      <c r="B1319" s="205" t="s">
        <v>3241</v>
      </c>
      <c r="C1319" s="205" t="s">
        <v>3242</v>
      </c>
      <c r="D1319" s="204">
        <v>1</v>
      </c>
      <c r="E1319" s="206">
        <v>207.7</v>
      </c>
      <c r="F1319" s="206">
        <v>207.7</v>
      </c>
      <c r="G1319" s="173">
        <f>IFERROR(VLOOKUP(B1319,'[1]ВОМ КГ-3 СОЭКС'!$C$3:$K$2063,9,0),"-")</f>
        <v>0</v>
      </c>
      <c r="H1319" s="174">
        <f>IFERROR(VLOOKUP(B1319,'[1]ВОМ КГ-3 СОЭКС'!$C$3:$L$2063,10,0),"-")</f>
        <v>0</v>
      </c>
      <c r="I1319" s="175" t="str">
        <f>IFERROR(VLOOKUP(B1319,[2]Отгрузки!$B$313:$C$510,2,0),"-")</f>
        <v>-</v>
      </c>
      <c r="J1319" s="176" t="str">
        <f t="shared" si="209"/>
        <v>-</v>
      </c>
      <c r="K1319" s="179" t="str">
        <f>IFERROR(VLOOKUP(B1319,'[3]08.10.25'!$B$305:$C$502,2,0),"-")</f>
        <v>-</v>
      </c>
      <c r="L1319" s="180" t="str">
        <f t="shared" si="200"/>
        <v>-</v>
      </c>
      <c r="M1319" s="181" t="str">
        <f t="shared" si="201"/>
        <v>-</v>
      </c>
      <c r="N1319" s="214" t="str">
        <f t="shared" si="202"/>
        <v>-</v>
      </c>
      <c r="O1319" s="220">
        <f t="shared" si="203"/>
        <v>0</v>
      </c>
      <c r="P1319" s="221">
        <f t="shared" si="204"/>
        <v>0</v>
      </c>
      <c r="Q1319" s="217" t="str">
        <f>IFERROR(VLOOKUP(B1319,'[4]Выполнение 1'!$B$7:$D$236,3,0),"-")</f>
        <v>-</v>
      </c>
      <c r="R1319" s="178" t="str">
        <f t="shared" si="205"/>
        <v>-</v>
      </c>
      <c r="S1319" s="177"/>
      <c r="T1319" s="184">
        <f t="shared" si="206"/>
        <v>0</v>
      </c>
      <c r="U1319" s="224">
        <v>1</v>
      </c>
      <c r="V1319" s="241">
        <v>207.7</v>
      </c>
      <c r="W1319" s="246">
        <v>1</v>
      </c>
      <c r="X1319" s="246">
        <v>207.7</v>
      </c>
      <c r="Y1319" s="247">
        <f t="shared" si="207"/>
        <v>0</v>
      </c>
      <c r="Z1319" s="247">
        <f t="shared" si="208"/>
        <v>0</v>
      </c>
      <c r="AA1319" s="227" t="str">
        <f>IFERROR(VLOOKUP(B1319,[5]Поставка!$B$3:$AA$2063,26,0),"-")</f>
        <v>-</v>
      </c>
      <c r="AB1319" s="229" t="str">
        <f>IFERROR(VLOOKUP(C1319,'[6]Приложение №1'!$C$7:$F$124,4,0),"-")</f>
        <v>-</v>
      </c>
    </row>
    <row r="1320" spans="1:28" s="208" customFormat="1" x14ac:dyDescent="0.25">
      <c r="A1320" s="204" t="s">
        <v>931</v>
      </c>
      <c r="B1320" s="205" t="s">
        <v>3243</v>
      </c>
      <c r="C1320" s="205" t="s">
        <v>3244</v>
      </c>
      <c r="D1320" s="204">
        <v>1</v>
      </c>
      <c r="E1320" s="206">
        <v>193.1</v>
      </c>
      <c r="F1320" s="206">
        <v>193.1</v>
      </c>
      <c r="G1320" s="173">
        <f>IFERROR(VLOOKUP(B1320,'[1]ВОМ КГ-3 СОЭКС'!$C$3:$K$2063,9,0),"-")</f>
        <v>0</v>
      </c>
      <c r="H1320" s="174">
        <f>IFERROR(VLOOKUP(B1320,'[1]ВОМ КГ-3 СОЭКС'!$C$3:$L$2063,10,0),"-")</f>
        <v>0</v>
      </c>
      <c r="I1320" s="175" t="str">
        <f>IFERROR(VLOOKUP(B1320,[2]Отгрузки!$B$313:$C$510,2,0),"-")</f>
        <v>-</v>
      </c>
      <c r="J1320" s="176" t="str">
        <f t="shared" si="209"/>
        <v>-</v>
      </c>
      <c r="K1320" s="179" t="str">
        <f>IFERROR(VLOOKUP(B1320,'[3]08.10.25'!$B$305:$C$502,2,0),"-")</f>
        <v>-</v>
      </c>
      <c r="L1320" s="180" t="str">
        <f t="shared" si="200"/>
        <v>-</v>
      </c>
      <c r="M1320" s="181" t="str">
        <f t="shared" si="201"/>
        <v>-</v>
      </c>
      <c r="N1320" s="214" t="str">
        <f t="shared" si="202"/>
        <v>-</v>
      </c>
      <c r="O1320" s="220">
        <f t="shared" si="203"/>
        <v>0</v>
      </c>
      <c r="P1320" s="221">
        <f t="shared" si="204"/>
        <v>0</v>
      </c>
      <c r="Q1320" s="217" t="str">
        <f>IFERROR(VLOOKUP(B1320,'[4]Выполнение 1'!$B$7:$D$236,3,0),"-")</f>
        <v>-</v>
      </c>
      <c r="R1320" s="178" t="str">
        <f t="shared" si="205"/>
        <v>-</v>
      </c>
      <c r="S1320" s="177"/>
      <c r="T1320" s="184">
        <f t="shared" si="206"/>
        <v>0</v>
      </c>
      <c r="U1320" s="224">
        <v>1</v>
      </c>
      <c r="V1320" s="241">
        <v>193.1</v>
      </c>
      <c r="W1320" s="246">
        <v>1</v>
      </c>
      <c r="X1320" s="246">
        <v>193.1</v>
      </c>
      <c r="Y1320" s="247">
        <f t="shared" si="207"/>
        <v>0</v>
      </c>
      <c r="Z1320" s="247">
        <f t="shared" si="208"/>
        <v>0</v>
      </c>
      <c r="AA1320" s="227" t="str">
        <f>IFERROR(VLOOKUP(B1320,[5]Поставка!$B$3:$AA$2063,26,0),"-")</f>
        <v>-</v>
      </c>
      <c r="AB1320" s="229" t="str">
        <f>IFERROR(VLOOKUP(C1320,'[6]Приложение №1'!$C$7:$F$124,4,0),"-")</f>
        <v>-</v>
      </c>
    </row>
    <row r="1321" spans="1:28" s="208" customFormat="1" x14ac:dyDescent="0.25">
      <c r="A1321" s="204" t="s">
        <v>934</v>
      </c>
      <c r="B1321" s="205" t="s">
        <v>3245</v>
      </c>
      <c r="C1321" s="205" t="s">
        <v>3246</v>
      </c>
      <c r="D1321" s="204">
        <v>1</v>
      </c>
      <c r="E1321" s="206">
        <v>165.3</v>
      </c>
      <c r="F1321" s="206">
        <v>165.3</v>
      </c>
      <c r="G1321" s="173">
        <f>IFERROR(VLOOKUP(B1321,'[1]ВОМ КГ-3 СОЭКС'!$C$3:$K$2063,9,0),"-")</f>
        <v>0</v>
      </c>
      <c r="H1321" s="174">
        <f>IFERROR(VLOOKUP(B1321,'[1]ВОМ КГ-3 СОЭКС'!$C$3:$L$2063,10,0),"-")</f>
        <v>0</v>
      </c>
      <c r="I1321" s="175" t="str">
        <f>IFERROR(VLOOKUP(B1321,[2]Отгрузки!$B$313:$C$510,2,0),"-")</f>
        <v>-</v>
      </c>
      <c r="J1321" s="176" t="str">
        <f t="shared" si="209"/>
        <v>-</v>
      </c>
      <c r="K1321" s="179" t="str">
        <f>IFERROR(VLOOKUP(B1321,'[3]08.10.25'!$B$305:$C$502,2,0),"-")</f>
        <v>-</v>
      </c>
      <c r="L1321" s="180" t="str">
        <f t="shared" si="200"/>
        <v>-</v>
      </c>
      <c r="M1321" s="181" t="str">
        <f t="shared" si="201"/>
        <v>-</v>
      </c>
      <c r="N1321" s="214" t="str">
        <f t="shared" si="202"/>
        <v>-</v>
      </c>
      <c r="O1321" s="220">
        <f t="shared" si="203"/>
        <v>0</v>
      </c>
      <c r="P1321" s="221">
        <f t="shared" si="204"/>
        <v>0</v>
      </c>
      <c r="Q1321" s="217" t="str">
        <f>IFERROR(VLOOKUP(B1321,'[4]Выполнение 1'!$B$7:$D$236,3,0),"-")</f>
        <v>-</v>
      </c>
      <c r="R1321" s="178" t="str">
        <f t="shared" si="205"/>
        <v>-</v>
      </c>
      <c r="S1321" s="177"/>
      <c r="T1321" s="184">
        <f t="shared" si="206"/>
        <v>0</v>
      </c>
      <c r="U1321" s="224">
        <v>1</v>
      </c>
      <c r="V1321" s="241">
        <v>165.3</v>
      </c>
      <c r="W1321" s="246">
        <v>1</v>
      </c>
      <c r="X1321" s="246">
        <v>165.3</v>
      </c>
      <c r="Y1321" s="247">
        <f t="shared" si="207"/>
        <v>0</v>
      </c>
      <c r="Z1321" s="247">
        <f t="shared" si="208"/>
        <v>0</v>
      </c>
      <c r="AA1321" s="227" t="str">
        <f>IFERROR(VLOOKUP(B1321,[5]Поставка!$B$3:$AA$2063,26,0),"-")</f>
        <v>-</v>
      </c>
      <c r="AB1321" s="229" t="str">
        <f>IFERROR(VLOOKUP(C1321,'[6]Приложение №1'!$C$7:$F$124,4,0),"-")</f>
        <v>-</v>
      </c>
    </row>
    <row r="1322" spans="1:28" s="208" customFormat="1" x14ac:dyDescent="0.25">
      <c r="A1322" s="204" t="s">
        <v>937</v>
      </c>
      <c r="B1322" s="205" t="s">
        <v>3247</v>
      </c>
      <c r="C1322" s="205" t="s">
        <v>3248</v>
      </c>
      <c r="D1322" s="204">
        <v>1</v>
      </c>
      <c r="E1322" s="206">
        <v>275.5</v>
      </c>
      <c r="F1322" s="206">
        <v>275.5</v>
      </c>
      <c r="G1322" s="173">
        <f>IFERROR(VLOOKUP(B1322,'[1]ВОМ КГ-3 СОЭКС'!$C$3:$K$2063,9,0),"-")</f>
        <v>0</v>
      </c>
      <c r="H1322" s="174">
        <f>IFERROR(VLOOKUP(B1322,'[1]ВОМ КГ-3 СОЭКС'!$C$3:$L$2063,10,0),"-")</f>
        <v>0</v>
      </c>
      <c r="I1322" s="175" t="str">
        <f>IFERROR(VLOOKUP(B1322,[2]Отгрузки!$B$313:$C$510,2,0),"-")</f>
        <v>-</v>
      </c>
      <c r="J1322" s="176" t="str">
        <f t="shared" si="209"/>
        <v>-</v>
      </c>
      <c r="K1322" s="179" t="str">
        <f>IFERROR(VLOOKUP(B1322,'[3]08.10.25'!$B$305:$C$502,2,0),"-")</f>
        <v>-</v>
      </c>
      <c r="L1322" s="180" t="str">
        <f t="shared" si="200"/>
        <v>-</v>
      </c>
      <c r="M1322" s="181" t="str">
        <f t="shared" si="201"/>
        <v>-</v>
      </c>
      <c r="N1322" s="214" t="str">
        <f t="shared" si="202"/>
        <v>-</v>
      </c>
      <c r="O1322" s="220">
        <f t="shared" si="203"/>
        <v>0</v>
      </c>
      <c r="P1322" s="221">
        <f t="shared" si="204"/>
        <v>0</v>
      </c>
      <c r="Q1322" s="217" t="str">
        <f>IFERROR(VLOOKUP(B1322,'[4]Выполнение 1'!$B$7:$D$236,3,0),"-")</f>
        <v>-</v>
      </c>
      <c r="R1322" s="178" t="str">
        <f t="shared" si="205"/>
        <v>-</v>
      </c>
      <c r="S1322" s="177"/>
      <c r="T1322" s="184">
        <f t="shared" si="206"/>
        <v>0</v>
      </c>
      <c r="U1322" s="224">
        <v>1</v>
      </c>
      <c r="V1322" s="241">
        <v>275.5</v>
      </c>
      <c r="W1322" s="246">
        <v>1</v>
      </c>
      <c r="X1322" s="246">
        <v>275.5</v>
      </c>
      <c r="Y1322" s="247">
        <f t="shared" si="207"/>
        <v>0</v>
      </c>
      <c r="Z1322" s="247">
        <f t="shared" si="208"/>
        <v>0</v>
      </c>
      <c r="AA1322" s="227" t="str">
        <f>IFERROR(VLOOKUP(B1322,[5]Поставка!$B$3:$AA$2063,26,0),"-")</f>
        <v>-</v>
      </c>
      <c r="AB1322" s="229" t="str">
        <f>IFERROR(VLOOKUP(C1322,'[6]Приложение №1'!$C$7:$F$124,4,0),"-")</f>
        <v>-</v>
      </c>
    </row>
    <row r="1323" spans="1:28" s="208" customFormat="1" x14ac:dyDescent="0.25">
      <c r="A1323" s="204" t="s">
        <v>940</v>
      </c>
      <c r="B1323" s="205" t="s">
        <v>3249</v>
      </c>
      <c r="C1323" s="205" t="s">
        <v>3250</v>
      </c>
      <c r="D1323" s="204">
        <v>1</v>
      </c>
      <c r="E1323" s="206">
        <v>255.7</v>
      </c>
      <c r="F1323" s="206">
        <v>255.7</v>
      </c>
      <c r="G1323" s="173">
        <f>IFERROR(VLOOKUP(B1323,'[1]ВОМ КГ-3 СОЭКС'!$C$3:$K$2063,9,0),"-")</f>
        <v>0</v>
      </c>
      <c r="H1323" s="174">
        <f>IFERROR(VLOOKUP(B1323,'[1]ВОМ КГ-3 СОЭКС'!$C$3:$L$2063,10,0),"-")</f>
        <v>0</v>
      </c>
      <c r="I1323" s="175" t="str">
        <f>IFERROR(VLOOKUP(B1323,[2]Отгрузки!$B$313:$C$510,2,0),"-")</f>
        <v>-</v>
      </c>
      <c r="J1323" s="176" t="str">
        <f t="shared" si="209"/>
        <v>-</v>
      </c>
      <c r="K1323" s="179" t="str">
        <f>IFERROR(VLOOKUP(B1323,'[3]08.10.25'!$B$305:$C$502,2,0),"-")</f>
        <v>-</v>
      </c>
      <c r="L1323" s="180" t="str">
        <f t="shared" si="200"/>
        <v>-</v>
      </c>
      <c r="M1323" s="181" t="str">
        <f t="shared" si="201"/>
        <v>-</v>
      </c>
      <c r="N1323" s="214" t="str">
        <f t="shared" si="202"/>
        <v>-</v>
      </c>
      <c r="O1323" s="220">
        <f t="shared" si="203"/>
        <v>0</v>
      </c>
      <c r="P1323" s="221">
        <f t="shared" si="204"/>
        <v>0</v>
      </c>
      <c r="Q1323" s="217" t="str">
        <f>IFERROR(VLOOKUP(B1323,'[4]Выполнение 1'!$B$7:$D$236,3,0),"-")</f>
        <v>-</v>
      </c>
      <c r="R1323" s="178" t="str">
        <f t="shared" si="205"/>
        <v>-</v>
      </c>
      <c r="S1323" s="177"/>
      <c r="T1323" s="184">
        <f t="shared" si="206"/>
        <v>0</v>
      </c>
      <c r="U1323" s="224">
        <v>1</v>
      </c>
      <c r="V1323" s="241">
        <v>255.7</v>
      </c>
      <c r="W1323" s="246">
        <v>1</v>
      </c>
      <c r="X1323" s="246">
        <v>255.7</v>
      </c>
      <c r="Y1323" s="247">
        <f t="shared" si="207"/>
        <v>0</v>
      </c>
      <c r="Z1323" s="247">
        <f t="shared" si="208"/>
        <v>0</v>
      </c>
      <c r="AA1323" s="227" t="str">
        <f>IFERROR(VLOOKUP(B1323,[5]Поставка!$B$3:$AA$2063,26,0),"-")</f>
        <v>-</v>
      </c>
      <c r="AB1323" s="229" t="str">
        <f>IFERROR(VLOOKUP(C1323,'[6]Приложение №1'!$C$7:$F$124,4,0),"-")</f>
        <v>-</v>
      </c>
    </row>
    <row r="1324" spans="1:28" s="208" customFormat="1" x14ac:dyDescent="0.25">
      <c r="A1324" s="204" t="s">
        <v>943</v>
      </c>
      <c r="B1324" s="205" t="s">
        <v>3251</v>
      </c>
      <c r="C1324" s="205" t="s">
        <v>3252</v>
      </c>
      <c r="D1324" s="204">
        <v>1</v>
      </c>
      <c r="E1324" s="206">
        <v>226.6</v>
      </c>
      <c r="F1324" s="206">
        <v>226.6</v>
      </c>
      <c r="G1324" s="173">
        <f>IFERROR(VLOOKUP(B1324,'[1]ВОМ КГ-3 СОЭКС'!$C$3:$K$2063,9,0),"-")</f>
        <v>0</v>
      </c>
      <c r="H1324" s="174">
        <f>IFERROR(VLOOKUP(B1324,'[1]ВОМ КГ-3 СОЭКС'!$C$3:$L$2063,10,0),"-")</f>
        <v>0</v>
      </c>
      <c r="I1324" s="175" t="str">
        <f>IFERROR(VLOOKUP(B1324,[2]Отгрузки!$B$313:$C$510,2,0),"-")</f>
        <v>-</v>
      </c>
      <c r="J1324" s="176" t="str">
        <f t="shared" si="209"/>
        <v>-</v>
      </c>
      <c r="K1324" s="179" t="str">
        <f>IFERROR(VLOOKUP(B1324,'[3]08.10.25'!$B$305:$C$502,2,0),"-")</f>
        <v>-</v>
      </c>
      <c r="L1324" s="180" t="str">
        <f t="shared" si="200"/>
        <v>-</v>
      </c>
      <c r="M1324" s="181" t="str">
        <f t="shared" si="201"/>
        <v>-</v>
      </c>
      <c r="N1324" s="214" t="str">
        <f t="shared" si="202"/>
        <v>-</v>
      </c>
      <c r="O1324" s="220">
        <f t="shared" si="203"/>
        <v>0</v>
      </c>
      <c r="P1324" s="221">
        <f t="shared" si="204"/>
        <v>0</v>
      </c>
      <c r="Q1324" s="217" t="str">
        <f>IFERROR(VLOOKUP(B1324,'[4]Выполнение 1'!$B$7:$D$236,3,0),"-")</f>
        <v>-</v>
      </c>
      <c r="R1324" s="178" t="str">
        <f t="shared" si="205"/>
        <v>-</v>
      </c>
      <c r="S1324" s="177"/>
      <c r="T1324" s="184">
        <f t="shared" si="206"/>
        <v>0</v>
      </c>
      <c r="U1324" s="224">
        <v>1</v>
      </c>
      <c r="V1324" s="241">
        <v>226.6</v>
      </c>
      <c r="W1324" s="246">
        <v>1</v>
      </c>
      <c r="X1324" s="246">
        <v>226.6</v>
      </c>
      <c r="Y1324" s="247">
        <f t="shared" si="207"/>
        <v>0</v>
      </c>
      <c r="Z1324" s="247">
        <f t="shared" si="208"/>
        <v>0</v>
      </c>
      <c r="AA1324" s="227" t="str">
        <f>IFERROR(VLOOKUP(B1324,[5]Поставка!$B$3:$AA$2063,26,0),"-")</f>
        <v>-</v>
      </c>
      <c r="AB1324" s="229" t="str">
        <f>IFERROR(VLOOKUP(C1324,'[6]Приложение №1'!$C$7:$F$124,4,0),"-")</f>
        <v>-</v>
      </c>
    </row>
    <row r="1325" spans="1:28" s="208" customFormat="1" x14ac:dyDescent="0.25">
      <c r="A1325" s="204" t="s">
        <v>946</v>
      </c>
      <c r="B1325" s="205" t="s">
        <v>3253</v>
      </c>
      <c r="C1325" s="205" t="s">
        <v>3254</v>
      </c>
      <c r="D1325" s="204">
        <v>0</v>
      </c>
      <c r="E1325" s="206">
        <v>49</v>
      </c>
      <c r="F1325" s="206">
        <v>0</v>
      </c>
      <c r="G1325" s="173">
        <f>IFERROR(VLOOKUP(B1325,'[1]ВОМ КГ-3 СОЭКС'!$C$3:$K$2063,9,0),"-")</f>
        <v>0</v>
      </c>
      <c r="H1325" s="174">
        <f>IFERROR(VLOOKUP(B1325,'[1]ВОМ КГ-3 СОЭКС'!$C$3:$L$2063,10,0),"-")</f>
        <v>0</v>
      </c>
      <c r="I1325" s="175" t="str">
        <f>IFERROR(VLOOKUP(B1325,[2]Отгрузки!$B$313:$C$510,2,0),"-")</f>
        <v>-</v>
      </c>
      <c r="J1325" s="176" t="str">
        <f t="shared" si="209"/>
        <v>-</v>
      </c>
      <c r="K1325" s="179" t="str">
        <f>IFERROR(VLOOKUP(B1325,'[3]08.10.25'!$B$305:$C$502,2,0),"-")</f>
        <v>-</v>
      </c>
      <c r="L1325" s="180" t="str">
        <f t="shared" si="200"/>
        <v>-</v>
      </c>
      <c r="M1325" s="181" t="str">
        <f t="shared" si="201"/>
        <v>-</v>
      </c>
      <c r="N1325" s="214" t="str">
        <f t="shared" si="202"/>
        <v>-</v>
      </c>
      <c r="O1325" s="220">
        <f t="shared" si="203"/>
        <v>0</v>
      </c>
      <c r="P1325" s="221">
        <f t="shared" si="204"/>
        <v>0</v>
      </c>
      <c r="Q1325" s="217" t="str">
        <f>IFERROR(VLOOKUP(B1325,'[4]Выполнение 1'!$B$7:$D$236,3,0),"-")</f>
        <v>-</v>
      </c>
      <c r="R1325" s="178" t="str">
        <f t="shared" si="205"/>
        <v>-</v>
      </c>
      <c r="S1325" s="177"/>
      <c r="T1325" s="184">
        <f t="shared" si="206"/>
        <v>0</v>
      </c>
      <c r="U1325" s="225">
        <v>0</v>
      </c>
      <c r="V1325" s="242">
        <v>0</v>
      </c>
      <c r="W1325" s="246" t="s">
        <v>5183</v>
      </c>
      <c r="X1325" s="246" t="s">
        <v>5183</v>
      </c>
      <c r="Y1325" s="248">
        <f t="shared" si="207"/>
        <v>0</v>
      </c>
      <c r="Z1325" s="248">
        <f t="shared" si="208"/>
        <v>0</v>
      </c>
      <c r="AA1325" s="227" t="str">
        <f>IFERROR(VLOOKUP(B1325,[5]Поставка!$B$3:$AA$2063,26,0),"-")</f>
        <v>-</v>
      </c>
      <c r="AB1325" s="229" t="str">
        <f>IFERROR(VLOOKUP(C1325,'[6]Приложение №1'!$C$7:$F$124,4,0),"-")</f>
        <v>-</v>
      </c>
    </row>
    <row r="1326" spans="1:28" s="208" customFormat="1" x14ac:dyDescent="0.25">
      <c r="A1326" s="204" t="s">
        <v>949</v>
      </c>
      <c r="B1326" s="205" t="s">
        <v>3255</v>
      </c>
      <c r="C1326" s="205" t="s">
        <v>3256</v>
      </c>
      <c r="D1326" s="204">
        <v>0</v>
      </c>
      <c r="E1326" s="206">
        <v>47</v>
      </c>
      <c r="F1326" s="206">
        <v>0</v>
      </c>
      <c r="G1326" s="173">
        <f>IFERROR(VLOOKUP(B1326,'[1]ВОМ КГ-3 СОЭКС'!$C$3:$K$2063,9,0),"-")</f>
        <v>0</v>
      </c>
      <c r="H1326" s="174">
        <f>IFERROR(VLOOKUP(B1326,'[1]ВОМ КГ-3 СОЭКС'!$C$3:$L$2063,10,0),"-")</f>
        <v>0</v>
      </c>
      <c r="I1326" s="175" t="str">
        <f>IFERROR(VLOOKUP(B1326,[2]Отгрузки!$B$313:$C$510,2,0),"-")</f>
        <v>-</v>
      </c>
      <c r="J1326" s="176" t="str">
        <f t="shared" si="209"/>
        <v>-</v>
      </c>
      <c r="K1326" s="179" t="str">
        <f>IFERROR(VLOOKUP(B1326,'[3]08.10.25'!$B$305:$C$502,2,0),"-")</f>
        <v>-</v>
      </c>
      <c r="L1326" s="180" t="str">
        <f t="shared" si="200"/>
        <v>-</v>
      </c>
      <c r="M1326" s="181" t="str">
        <f t="shared" si="201"/>
        <v>-</v>
      </c>
      <c r="N1326" s="214" t="str">
        <f t="shared" si="202"/>
        <v>-</v>
      </c>
      <c r="O1326" s="220">
        <f t="shared" si="203"/>
        <v>0</v>
      </c>
      <c r="P1326" s="221">
        <f t="shared" si="204"/>
        <v>0</v>
      </c>
      <c r="Q1326" s="217" t="str">
        <f>IFERROR(VLOOKUP(B1326,'[4]Выполнение 1'!$B$7:$D$236,3,0),"-")</f>
        <v>-</v>
      </c>
      <c r="R1326" s="178" t="str">
        <f t="shared" si="205"/>
        <v>-</v>
      </c>
      <c r="S1326" s="177"/>
      <c r="T1326" s="184">
        <f t="shared" si="206"/>
        <v>0</v>
      </c>
      <c r="U1326" s="225">
        <v>0</v>
      </c>
      <c r="V1326" s="242">
        <v>0</v>
      </c>
      <c r="W1326" s="246" t="s">
        <v>5183</v>
      </c>
      <c r="X1326" s="246" t="s">
        <v>5183</v>
      </c>
      <c r="Y1326" s="248">
        <f t="shared" si="207"/>
        <v>0</v>
      </c>
      <c r="Z1326" s="248">
        <f t="shared" si="208"/>
        <v>0</v>
      </c>
      <c r="AA1326" s="227" t="str">
        <f>IFERROR(VLOOKUP(B1326,[5]Поставка!$B$3:$AA$2063,26,0),"-")</f>
        <v>-</v>
      </c>
      <c r="AB1326" s="229" t="str">
        <f>IFERROR(VLOOKUP(C1326,'[6]Приложение №1'!$C$7:$F$124,4,0),"-")</f>
        <v>-</v>
      </c>
    </row>
    <row r="1327" spans="1:28" s="208" customFormat="1" x14ac:dyDescent="0.25">
      <c r="A1327" s="204" t="s">
        <v>952</v>
      </c>
      <c r="B1327" s="205" t="s">
        <v>3257</v>
      </c>
      <c r="C1327" s="205" t="s">
        <v>3258</v>
      </c>
      <c r="D1327" s="204">
        <v>0</v>
      </c>
      <c r="E1327" s="206">
        <v>70.599999999999994</v>
      </c>
      <c r="F1327" s="206">
        <v>0</v>
      </c>
      <c r="G1327" s="173">
        <f>IFERROR(VLOOKUP(B1327,'[1]ВОМ КГ-3 СОЭКС'!$C$3:$K$2063,9,0),"-")</f>
        <v>0</v>
      </c>
      <c r="H1327" s="174">
        <f>IFERROR(VLOOKUP(B1327,'[1]ВОМ КГ-3 СОЭКС'!$C$3:$L$2063,10,0),"-")</f>
        <v>0</v>
      </c>
      <c r="I1327" s="175" t="str">
        <f>IFERROR(VLOOKUP(B1327,[2]Отгрузки!$B$313:$C$510,2,0),"-")</f>
        <v>-</v>
      </c>
      <c r="J1327" s="176" t="str">
        <f t="shared" si="209"/>
        <v>-</v>
      </c>
      <c r="K1327" s="179" t="str">
        <f>IFERROR(VLOOKUP(B1327,'[3]08.10.25'!$B$305:$C$502,2,0),"-")</f>
        <v>-</v>
      </c>
      <c r="L1327" s="180" t="str">
        <f t="shared" si="200"/>
        <v>-</v>
      </c>
      <c r="M1327" s="181" t="str">
        <f t="shared" si="201"/>
        <v>-</v>
      </c>
      <c r="N1327" s="214" t="str">
        <f t="shared" si="202"/>
        <v>-</v>
      </c>
      <c r="O1327" s="220">
        <f t="shared" si="203"/>
        <v>0</v>
      </c>
      <c r="P1327" s="221">
        <f t="shared" si="204"/>
        <v>0</v>
      </c>
      <c r="Q1327" s="217" t="str">
        <f>IFERROR(VLOOKUP(B1327,'[4]Выполнение 1'!$B$7:$D$236,3,0),"-")</f>
        <v>-</v>
      </c>
      <c r="R1327" s="178" t="str">
        <f t="shared" si="205"/>
        <v>-</v>
      </c>
      <c r="S1327" s="177"/>
      <c r="T1327" s="184">
        <f t="shared" si="206"/>
        <v>0</v>
      </c>
      <c r="U1327" s="225">
        <v>0</v>
      </c>
      <c r="V1327" s="242">
        <v>0</v>
      </c>
      <c r="W1327" s="246" t="s">
        <v>5183</v>
      </c>
      <c r="X1327" s="246" t="s">
        <v>5183</v>
      </c>
      <c r="Y1327" s="248">
        <f t="shared" si="207"/>
        <v>0</v>
      </c>
      <c r="Z1327" s="248">
        <f t="shared" si="208"/>
        <v>0</v>
      </c>
      <c r="AA1327" s="227" t="str">
        <f>IFERROR(VLOOKUP(B1327,[5]Поставка!$B$3:$AA$2063,26,0),"-")</f>
        <v>-</v>
      </c>
      <c r="AB1327" s="229" t="str">
        <f>IFERROR(VLOOKUP(C1327,'[6]Приложение №1'!$C$7:$F$124,4,0),"-")</f>
        <v>-</v>
      </c>
    </row>
    <row r="1328" spans="1:28" s="208" customFormat="1" x14ac:dyDescent="0.25">
      <c r="A1328" s="204" t="s">
        <v>955</v>
      </c>
      <c r="B1328" s="205" t="s">
        <v>3259</v>
      </c>
      <c r="C1328" s="205" t="s">
        <v>3260</v>
      </c>
      <c r="D1328" s="204">
        <v>0</v>
      </c>
      <c r="E1328" s="206">
        <v>23.6</v>
      </c>
      <c r="F1328" s="206">
        <v>0</v>
      </c>
      <c r="G1328" s="173">
        <f>IFERROR(VLOOKUP(B1328,'[1]ВОМ КГ-3 СОЭКС'!$C$3:$K$2063,9,0),"-")</f>
        <v>0</v>
      </c>
      <c r="H1328" s="174">
        <f>IFERROR(VLOOKUP(B1328,'[1]ВОМ КГ-3 СОЭКС'!$C$3:$L$2063,10,0),"-")</f>
        <v>0</v>
      </c>
      <c r="I1328" s="175" t="str">
        <f>IFERROR(VLOOKUP(B1328,[2]Отгрузки!$B$313:$C$510,2,0),"-")</f>
        <v>-</v>
      </c>
      <c r="J1328" s="176" t="str">
        <f t="shared" si="209"/>
        <v>-</v>
      </c>
      <c r="K1328" s="179" t="str">
        <f>IFERROR(VLOOKUP(B1328,'[3]08.10.25'!$B$305:$C$502,2,0),"-")</f>
        <v>-</v>
      </c>
      <c r="L1328" s="180" t="str">
        <f t="shared" si="200"/>
        <v>-</v>
      </c>
      <c r="M1328" s="181" t="str">
        <f t="shared" si="201"/>
        <v>-</v>
      </c>
      <c r="N1328" s="214" t="str">
        <f t="shared" si="202"/>
        <v>-</v>
      </c>
      <c r="O1328" s="220">
        <f t="shared" si="203"/>
        <v>0</v>
      </c>
      <c r="P1328" s="221">
        <f t="shared" si="204"/>
        <v>0</v>
      </c>
      <c r="Q1328" s="217" t="str">
        <f>IFERROR(VLOOKUP(B1328,'[4]Выполнение 1'!$B$7:$D$236,3,0),"-")</f>
        <v>-</v>
      </c>
      <c r="R1328" s="178" t="str">
        <f t="shared" si="205"/>
        <v>-</v>
      </c>
      <c r="S1328" s="177"/>
      <c r="T1328" s="184">
        <f t="shared" si="206"/>
        <v>0</v>
      </c>
      <c r="U1328" s="225">
        <v>0</v>
      </c>
      <c r="V1328" s="242">
        <v>0</v>
      </c>
      <c r="W1328" s="246" t="s">
        <v>5183</v>
      </c>
      <c r="X1328" s="246" t="s">
        <v>5183</v>
      </c>
      <c r="Y1328" s="248">
        <f t="shared" si="207"/>
        <v>0</v>
      </c>
      <c r="Z1328" s="248">
        <f t="shared" si="208"/>
        <v>0</v>
      </c>
      <c r="AA1328" s="227" t="str">
        <f>IFERROR(VLOOKUP(B1328,[5]Поставка!$B$3:$AA$2063,26,0),"-")</f>
        <v>-</v>
      </c>
      <c r="AB1328" s="229" t="str">
        <f>IFERROR(VLOOKUP(C1328,'[6]Приложение №1'!$C$7:$F$124,4,0),"-")</f>
        <v>-</v>
      </c>
    </row>
    <row r="1329" spans="1:28" s="208" customFormat="1" x14ac:dyDescent="0.25">
      <c r="A1329" s="204" t="s">
        <v>958</v>
      </c>
      <c r="B1329" s="205" t="s">
        <v>3261</v>
      </c>
      <c r="C1329" s="205" t="s">
        <v>3262</v>
      </c>
      <c r="D1329" s="204">
        <v>0</v>
      </c>
      <c r="E1329" s="206">
        <v>22.9</v>
      </c>
      <c r="F1329" s="206">
        <v>0</v>
      </c>
      <c r="G1329" s="173">
        <f>IFERROR(VLOOKUP(B1329,'[1]ВОМ КГ-3 СОЭКС'!$C$3:$K$2063,9,0),"-")</f>
        <v>0</v>
      </c>
      <c r="H1329" s="174">
        <f>IFERROR(VLOOKUP(B1329,'[1]ВОМ КГ-3 СОЭКС'!$C$3:$L$2063,10,0),"-")</f>
        <v>0</v>
      </c>
      <c r="I1329" s="175" t="str">
        <f>IFERROR(VLOOKUP(B1329,[2]Отгрузки!$B$313:$C$510,2,0),"-")</f>
        <v>-</v>
      </c>
      <c r="J1329" s="176" t="str">
        <f t="shared" si="209"/>
        <v>-</v>
      </c>
      <c r="K1329" s="179" t="str">
        <f>IFERROR(VLOOKUP(B1329,'[3]08.10.25'!$B$305:$C$502,2,0),"-")</f>
        <v>-</v>
      </c>
      <c r="L1329" s="180" t="str">
        <f t="shared" si="200"/>
        <v>-</v>
      </c>
      <c r="M1329" s="181" t="str">
        <f t="shared" si="201"/>
        <v>-</v>
      </c>
      <c r="N1329" s="214" t="str">
        <f t="shared" si="202"/>
        <v>-</v>
      </c>
      <c r="O1329" s="220">
        <f t="shared" si="203"/>
        <v>0</v>
      </c>
      <c r="P1329" s="221">
        <f t="shared" si="204"/>
        <v>0</v>
      </c>
      <c r="Q1329" s="217" t="str">
        <f>IFERROR(VLOOKUP(B1329,'[4]Выполнение 1'!$B$7:$D$236,3,0),"-")</f>
        <v>-</v>
      </c>
      <c r="R1329" s="178" t="str">
        <f t="shared" si="205"/>
        <v>-</v>
      </c>
      <c r="S1329" s="177"/>
      <c r="T1329" s="184">
        <f t="shared" si="206"/>
        <v>0</v>
      </c>
      <c r="U1329" s="225">
        <v>0</v>
      </c>
      <c r="V1329" s="242">
        <v>0</v>
      </c>
      <c r="W1329" s="246" t="s">
        <v>5183</v>
      </c>
      <c r="X1329" s="246" t="s">
        <v>5183</v>
      </c>
      <c r="Y1329" s="248">
        <f t="shared" si="207"/>
        <v>0</v>
      </c>
      <c r="Z1329" s="248">
        <f t="shared" si="208"/>
        <v>0</v>
      </c>
      <c r="AA1329" s="227" t="str">
        <f>IFERROR(VLOOKUP(B1329,[5]Поставка!$B$3:$AA$2063,26,0),"-")</f>
        <v>-</v>
      </c>
      <c r="AB1329" s="229" t="str">
        <f>IFERROR(VLOOKUP(C1329,'[6]Приложение №1'!$C$7:$F$124,4,0),"-")</f>
        <v>-</v>
      </c>
    </row>
    <row r="1330" spans="1:28" s="208" customFormat="1" x14ac:dyDescent="0.25">
      <c r="A1330" s="204" t="s">
        <v>961</v>
      </c>
      <c r="B1330" s="205" t="s">
        <v>3263</v>
      </c>
      <c r="C1330" s="205" t="s">
        <v>3264</v>
      </c>
      <c r="D1330" s="204">
        <v>0</v>
      </c>
      <c r="E1330" s="206">
        <v>16.8</v>
      </c>
      <c r="F1330" s="206">
        <v>0</v>
      </c>
      <c r="G1330" s="173">
        <f>IFERROR(VLOOKUP(B1330,'[1]ВОМ КГ-3 СОЭКС'!$C$3:$K$2063,9,0),"-")</f>
        <v>0</v>
      </c>
      <c r="H1330" s="174">
        <f>IFERROR(VLOOKUP(B1330,'[1]ВОМ КГ-3 СОЭКС'!$C$3:$L$2063,10,0),"-")</f>
        <v>0</v>
      </c>
      <c r="I1330" s="175" t="str">
        <f>IFERROR(VLOOKUP(B1330,[2]Отгрузки!$B$313:$C$510,2,0),"-")</f>
        <v>-</v>
      </c>
      <c r="J1330" s="176" t="str">
        <f t="shared" si="209"/>
        <v>-</v>
      </c>
      <c r="K1330" s="179" t="str">
        <f>IFERROR(VLOOKUP(B1330,'[3]08.10.25'!$B$305:$C$502,2,0),"-")</f>
        <v>-</v>
      </c>
      <c r="L1330" s="180" t="str">
        <f t="shared" si="200"/>
        <v>-</v>
      </c>
      <c r="M1330" s="181" t="str">
        <f t="shared" si="201"/>
        <v>-</v>
      </c>
      <c r="N1330" s="214" t="str">
        <f t="shared" si="202"/>
        <v>-</v>
      </c>
      <c r="O1330" s="220">
        <f t="shared" si="203"/>
        <v>0</v>
      </c>
      <c r="P1330" s="221">
        <f t="shared" si="204"/>
        <v>0</v>
      </c>
      <c r="Q1330" s="217" t="str">
        <f>IFERROR(VLOOKUP(B1330,'[4]Выполнение 1'!$B$7:$D$236,3,0),"-")</f>
        <v>-</v>
      </c>
      <c r="R1330" s="178" t="str">
        <f t="shared" si="205"/>
        <v>-</v>
      </c>
      <c r="S1330" s="177"/>
      <c r="T1330" s="184">
        <f t="shared" si="206"/>
        <v>0</v>
      </c>
      <c r="U1330" s="225">
        <v>0</v>
      </c>
      <c r="V1330" s="242">
        <v>0</v>
      </c>
      <c r="W1330" s="246" t="s">
        <v>5183</v>
      </c>
      <c r="X1330" s="246" t="s">
        <v>5183</v>
      </c>
      <c r="Y1330" s="248">
        <f t="shared" si="207"/>
        <v>0</v>
      </c>
      <c r="Z1330" s="248">
        <f t="shared" si="208"/>
        <v>0</v>
      </c>
      <c r="AA1330" s="227" t="str">
        <f>IFERROR(VLOOKUP(B1330,[5]Поставка!$B$3:$AA$2063,26,0),"-")</f>
        <v>-</v>
      </c>
      <c r="AB1330" s="229" t="str">
        <f>IFERROR(VLOOKUP(C1330,'[6]Приложение №1'!$C$7:$F$124,4,0),"-")</f>
        <v>-</v>
      </c>
    </row>
    <row r="1331" spans="1:28" s="208" customFormat="1" x14ac:dyDescent="0.25">
      <c r="A1331" s="204" t="s">
        <v>964</v>
      </c>
      <c r="B1331" s="205" t="s">
        <v>3265</v>
      </c>
      <c r="C1331" s="205" t="s">
        <v>3266</v>
      </c>
      <c r="D1331" s="204">
        <v>0</v>
      </c>
      <c r="E1331" s="206">
        <v>21.8</v>
      </c>
      <c r="F1331" s="206">
        <v>0</v>
      </c>
      <c r="G1331" s="173">
        <f>IFERROR(VLOOKUP(B1331,'[1]ВОМ КГ-3 СОЭКС'!$C$3:$K$2063,9,0),"-")</f>
        <v>0</v>
      </c>
      <c r="H1331" s="174">
        <f>IFERROR(VLOOKUP(B1331,'[1]ВОМ КГ-3 СОЭКС'!$C$3:$L$2063,10,0),"-")</f>
        <v>0</v>
      </c>
      <c r="I1331" s="175" t="str">
        <f>IFERROR(VLOOKUP(B1331,[2]Отгрузки!$B$313:$C$510,2,0),"-")</f>
        <v>-</v>
      </c>
      <c r="J1331" s="176" t="str">
        <f t="shared" si="209"/>
        <v>-</v>
      </c>
      <c r="K1331" s="179" t="str">
        <f>IFERROR(VLOOKUP(B1331,'[3]08.10.25'!$B$305:$C$502,2,0),"-")</f>
        <v>-</v>
      </c>
      <c r="L1331" s="180" t="str">
        <f t="shared" si="200"/>
        <v>-</v>
      </c>
      <c r="M1331" s="181" t="str">
        <f t="shared" si="201"/>
        <v>-</v>
      </c>
      <c r="N1331" s="214" t="str">
        <f t="shared" si="202"/>
        <v>-</v>
      </c>
      <c r="O1331" s="220">
        <f t="shared" si="203"/>
        <v>0</v>
      </c>
      <c r="P1331" s="221">
        <f t="shared" si="204"/>
        <v>0</v>
      </c>
      <c r="Q1331" s="217" t="str">
        <f>IFERROR(VLOOKUP(B1331,'[4]Выполнение 1'!$B$7:$D$236,3,0),"-")</f>
        <v>-</v>
      </c>
      <c r="R1331" s="178" t="str">
        <f t="shared" si="205"/>
        <v>-</v>
      </c>
      <c r="S1331" s="177"/>
      <c r="T1331" s="184">
        <f t="shared" si="206"/>
        <v>0</v>
      </c>
      <c r="U1331" s="225">
        <v>0</v>
      </c>
      <c r="V1331" s="242">
        <v>0</v>
      </c>
      <c r="W1331" s="246" t="s">
        <v>5183</v>
      </c>
      <c r="X1331" s="246" t="s">
        <v>5183</v>
      </c>
      <c r="Y1331" s="248">
        <f t="shared" si="207"/>
        <v>0</v>
      </c>
      <c r="Z1331" s="248">
        <f t="shared" si="208"/>
        <v>0</v>
      </c>
      <c r="AA1331" s="227" t="str">
        <f>IFERROR(VLOOKUP(B1331,[5]Поставка!$B$3:$AA$2063,26,0),"-")</f>
        <v>-</v>
      </c>
      <c r="AB1331" s="229" t="str">
        <f>IFERROR(VLOOKUP(C1331,'[6]Приложение №1'!$C$7:$F$124,4,0),"-")</f>
        <v>-</v>
      </c>
    </row>
    <row r="1332" spans="1:28" s="208" customFormat="1" x14ac:dyDescent="0.25">
      <c r="A1332" s="204" t="s">
        <v>967</v>
      </c>
      <c r="B1332" s="205" t="s">
        <v>3267</v>
      </c>
      <c r="C1332" s="205" t="s">
        <v>3268</v>
      </c>
      <c r="D1332" s="204">
        <v>0</v>
      </c>
      <c r="E1332" s="206">
        <v>6.4</v>
      </c>
      <c r="F1332" s="206">
        <v>0</v>
      </c>
      <c r="G1332" s="173">
        <f>IFERROR(VLOOKUP(B1332,'[1]ВОМ КГ-3 СОЭКС'!$C$3:$K$2063,9,0),"-")</f>
        <v>0</v>
      </c>
      <c r="H1332" s="174">
        <f>IFERROR(VLOOKUP(B1332,'[1]ВОМ КГ-3 СОЭКС'!$C$3:$L$2063,10,0),"-")</f>
        <v>0</v>
      </c>
      <c r="I1332" s="175" t="str">
        <f>IFERROR(VLOOKUP(B1332,[2]Отгрузки!$B$313:$C$510,2,0),"-")</f>
        <v>-</v>
      </c>
      <c r="J1332" s="176" t="str">
        <f t="shared" si="209"/>
        <v>-</v>
      </c>
      <c r="K1332" s="179" t="str">
        <f>IFERROR(VLOOKUP(B1332,'[3]08.10.25'!$B$305:$C$502,2,0),"-")</f>
        <v>-</v>
      </c>
      <c r="L1332" s="180" t="str">
        <f t="shared" si="200"/>
        <v>-</v>
      </c>
      <c r="M1332" s="181" t="str">
        <f t="shared" si="201"/>
        <v>-</v>
      </c>
      <c r="N1332" s="214" t="str">
        <f t="shared" si="202"/>
        <v>-</v>
      </c>
      <c r="O1332" s="220">
        <f t="shared" si="203"/>
        <v>0</v>
      </c>
      <c r="P1332" s="221">
        <f t="shared" si="204"/>
        <v>0</v>
      </c>
      <c r="Q1332" s="217" t="str">
        <f>IFERROR(VLOOKUP(B1332,'[4]Выполнение 1'!$B$7:$D$236,3,0),"-")</f>
        <v>-</v>
      </c>
      <c r="R1332" s="178" t="str">
        <f t="shared" si="205"/>
        <v>-</v>
      </c>
      <c r="S1332" s="177"/>
      <c r="T1332" s="184">
        <f t="shared" si="206"/>
        <v>0</v>
      </c>
      <c r="U1332" s="225">
        <v>0</v>
      </c>
      <c r="V1332" s="242">
        <v>0</v>
      </c>
      <c r="W1332" s="246" t="s">
        <v>5183</v>
      </c>
      <c r="X1332" s="246" t="s">
        <v>5183</v>
      </c>
      <c r="Y1332" s="248">
        <f t="shared" si="207"/>
        <v>0</v>
      </c>
      <c r="Z1332" s="248">
        <f t="shared" si="208"/>
        <v>0</v>
      </c>
      <c r="AA1332" s="227" t="str">
        <f>IFERROR(VLOOKUP(B1332,[5]Поставка!$B$3:$AA$2063,26,0),"-")</f>
        <v>-</v>
      </c>
      <c r="AB1332" s="229" t="str">
        <f>IFERROR(VLOOKUP(C1332,'[6]Приложение №1'!$C$7:$F$124,4,0),"-")</f>
        <v>-</v>
      </c>
    </row>
    <row r="1333" spans="1:28" s="208" customFormat="1" x14ac:dyDescent="0.25">
      <c r="A1333" s="204" t="s">
        <v>970</v>
      </c>
      <c r="B1333" s="205" t="s">
        <v>3269</v>
      </c>
      <c r="C1333" s="205" t="s">
        <v>3270</v>
      </c>
      <c r="D1333" s="204">
        <v>0</v>
      </c>
      <c r="E1333" s="206">
        <v>17.7</v>
      </c>
      <c r="F1333" s="206">
        <v>0</v>
      </c>
      <c r="G1333" s="173">
        <f>IFERROR(VLOOKUP(B1333,'[1]ВОМ КГ-3 СОЭКС'!$C$3:$K$2063,9,0),"-")</f>
        <v>0</v>
      </c>
      <c r="H1333" s="174">
        <f>IFERROR(VLOOKUP(B1333,'[1]ВОМ КГ-3 СОЭКС'!$C$3:$L$2063,10,0),"-")</f>
        <v>0</v>
      </c>
      <c r="I1333" s="175" t="str">
        <f>IFERROR(VLOOKUP(B1333,[2]Отгрузки!$B$313:$C$510,2,0),"-")</f>
        <v>-</v>
      </c>
      <c r="J1333" s="176" t="str">
        <f t="shared" si="209"/>
        <v>-</v>
      </c>
      <c r="K1333" s="179" t="str">
        <f>IFERROR(VLOOKUP(B1333,'[3]08.10.25'!$B$305:$C$502,2,0),"-")</f>
        <v>-</v>
      </c>
      <c r="L1333" s="180" t="str">
        <f t="shared" si="200"/>
        <v>-</v>
      </c>
      <c r="M1333" s="181" t="str">
        <f t="shared" si="201"/>
        <v>-</v>
      </c>
      <c r="N1333" s="214" t="str">
        <f t="shared" si="202"/>
        <v>-</v>
      </c>
      <c r="O1333" s="220">
        <f t="shared" si="203"/>
        <v>0</v>
      </c>
      <c r="P1333" s="221">
        <f t="shared" si="204"/>
        <v>0</v>
      </c>
      <c r="Q1333" s="217" t="str">
        <f>IFERROR(VLOOKUP(B1333,'[4]Выполнение 1'!$B$7:$D$236,3,0),"-")</f>
        <v>-</v>
      </c>
      <c r="R1333" s="178" t="str">
        <f t="shared" si="205"/>
        <v>-</v>
      </c>
      <c r="S1333" s="177"/>
      <c r="T1333" s="184">
        <f t="shared" si="206"/>
        <v>0</v>
      </c>
      <c r="U1333" s="225">
        <v>0</v>
      </c>
      <c r="V1333" s="242">
        <v>0</v>
      </c>
      <c r="W1333" s="246" t="s">
        <v>5183</v>
      </c>
      <c r="X1333" s="246" t="s">
        <v>5183</v>
      </c>
      <c r="Y1333" s="248">
        <f t="shared" si="207"/>
        <v>0</v>
      </c>
      <c r="Z1333" s="248">
        <f t="shared" si="208"/>
        <v>0</v>
      </c>
      <c r="AA1333" s="227" t="str">
        <f>IFERROR(VLOOKUP(B1333,[5]Поставка!$B$3:$AA$2063,26,0),"-")</f>
        <v>-</v>
      </c>
      <c r="AB1333" s="229" t="str">
        <f>IFERROR(VLOOKUP(C1333,'[6]Приложение №1'!$C$7:$F$124,4,0),"-")</f>
        <v>-</v>
      </c>
    </row>
    <row r="1334" spans="1:28" s="208" customFormat="1" x14ac:dyDescent="0.25">
      <c r="A1334" s="204" t="s">
        <v>973</v>
      </c>
      <c r="B1334" s="205" t="s">
        <v>3271</v>
      </c>
      <c r="C1334" s="205" t="s">
        <v>3272</v>
      </c>
      <c r="D1334" s="204">
        <v>0</v>
      </c>
      <c r="E1334" s="206">
        <v>10.3</v>
      </c>
      <c r="F1334" s="206">
        <v>0</v>
      </c>
      <c r="G1334" s="173">
        <f>IFERROR(VLOOKUP(B1334,'[1]ВОМ КГ-3 СОЭКС'!$C$3:$K$2063,9,0),"-")</f>
        <v>0</v>
      </c>
      <c r="H1334" s="174">
        <f>IFERROR(VLOOKUP(B1334,'[1]ВОМ КГ-3 СОЭКС'!$C$3:$L$2063,10,0),"-")</f>
        <v>0</v>
      </c>
      <c r="I1334" s="175" t="str">
        <f>IFERROR(VLOOKUP(B1334,[2]Отгрузки!$B$313:$C$510,2,0),"-")</f>
        <v>-</v>
      </c>
      <c r="J1334" s="176" t="str">
        <f t="shared" si="209"/>
        <v>-</v>
      </c>
      <c r="K1334" s="179" t="str">
        <f>IFERROR(VLOOKUP(B1334,'[3]08.10.25'!$B$305:$C$502,2,0),"-")</f>
        <v>-</v>
      </c>
      <c r="L1334" s="180" t="str">
        <f t="shared" si="200"/>
        <v>-</v>
      </c>
      <c r="M1334" s="181" t="str">
        <f t="shared" si="201"/>
        <v>-</v>
      </c>
      <c r="N1334" s="214" t="str">
        <f t="shared" si="202"/>
        <v>-</v>
      </c>
      <c r="O1334" s="220">
        <f t="shared" si="203"/>
        <v>0</v>
      </c>
      <c r="P1334" s="221">
        <f t="shared" si="204"/>
        <v>0</v>
      </c>
      <c r="Q1334" s="217" t="str">
        <f>IFERROR(VLOOKUP(B1334,'[4]Выполнение 1'!$B$7:$D$236,3,0),"-")</f>
        <v>-</v>
      </c>
      <c r="R1334" s="178" t="str">
        <f t="shared" si="205"/>
        <v>-</v>
      </c>
      <c r="S1334" s="177"/>
      <c r="T1334" s="184">
        <f t="shared" si="206"/>
        <v>0</v>
      </c>
      <c r="U1334" s="225">
        <v>0</v>
      </c>
      <c r="V1334" s="242">
        <v>0</v>
      </c>
      <c r="W1334" s="246" t="s">
        <v>5183</v>
      </c>
      <c r="X1334" s="246" t="s">
        <v>5183</v>
      </c>
      <c r="Y1334" s="248">
        <f t="shared" si="207"/>
        <v>0</v>
      </c>
      <c r="Z1334" s="248">
        <f t="shared" si="208"/>
        <v>0</v>
      </c>
      <c r="AA1334" s="227" t="str">
        <f>IFERROR(VLOOKUP(B1334,[5]Поставка!$B$3:$AA$2063,26,0),"-")</f>
        <v>-</v>
      </c>
      <c r="AB1334" s="229" t="str">
        <f>IFERROR(VLOOKUP(C1334,'[6]Приложение №1'!$C$7:$F$124,4,0),"-")</f>
        <v>-</v>
      </c>
    </row>
    <row r="1335" spans="1:28" s="208" customFormat="1" x14ac:dyDescent="0.25">
      <c r="A1335" s="204" t="s">
        <v>976</v>
      </c>
      <c r="B1335" s="205" t="s">
        <v>3273</v>
      </c>
      <c r="C1335" s="205" t="s">
        <v>3274</v>
      </c>
      <c r="D1335" s="204">
        <v>1</v>
      </c>
      <c r="E1335" s="206">
        <v>14.6</v>
      </c>
      <c r="F1335" s="206">
        <v>14.6</v>
      </c>
      <c r="G1335" s="173">
        <f>IFERROR(VLOOKUP(B1335,'[1]ВОМ КГ-3 СОЭКС'!$C$3:$K$2063,9,0),"-")</f>
        <v>0</v>
      </c>
      <c r="H1335" s="174">
        <f>IFERROR(VLOOKUP(B1335,'[1]ВОМ КГ-3 СОЭКС'!$C$3:$L$2063,10,0),"-")</f>
        <v>0</v>
      </c>
      <c r="I1335" s="175" t="str">
        <f>IFERROR(VLOOKUP(B1335,[2]Отгрузки!$B$313:$C$510,2,0),"-")</f>
        <v>-</v>
      </c>
      <c r="J1335" s="176" t="str">
        <f t="shared" si="209"/>
        <v>-</v>
      </c>
      <c r="K1335" s="179" t="str">
        <f>IFERROR(VLOOKUP(B1335,'[3]08.10.25'!$B$305:$C$502,2,0),"-")</f>
        <v>-</v>
      </c>
      <c r="L1335" s="180" t="str">
        <f t="shared" si="200"/>
        <v>-</v>
      </c>
      <c r="M1335" s="181" t="str">
        <f t="shared" si="201"/>
        <v>-</v>
      </c>
      <c r="N1335" s="214" t="str">
        <f t="shared" si="202"/>
        <v>-</v>
      </c>
      <c r="O1335" s="220">
        <f t="shared" si="203"/>
        <v>0</v>
      </c>
      <c r="P1335" s="221">
        <f t="shared" si="204"/>
        <v>0</v>
      </c>
      <c r="Q1335" s="217" t="str">
        <f>IFERROR(VLOOKUP(B1335,'[4]Выполнение 1'!$B$7:$D$236,3,0),"-")</f>
        <v>-</v>
      </c>
      <c r="R1335" s="178" t="str">
        <f t="shared" si="205"/>
        <v>-</v>
      </c>
      <c r="S1335" s="177"/>
      <c r="T1335" s="184">
        <f t="shared" si="206"/>
        <v>0</v>
      </c>
      <c r="U1335" s="224">
        <v>1</v>
      </c>
      <c r="V1335" s="241">
        <v>14.6</v>
      </c>
      <c r="W1335" s="246">
        <v>1</v>
      </c>
      <c r="X1335" s="246">
        <v>14.6</v>
      </c>
      <c r="Y1335" s="247">
        <f t="shared" si="207"/>
        <v>0</v>
      </c>
      <c r="Z1335" s="247">
        <f t="shared" si="208"/>
        <v>0</v>
      </c>
      <c r="AA1335" s="227" t="str">
        <f>IFERROR(VLOOKUP(B1335,[5]Поставка!$B$3:$AA$2063,26,0),"-")</f>
        <v>-</v>
      </c>
      <c r="AB1335" s="229" t="str">
        <f>IFERROR(VLOOKUP(C1335,'[6]Приложение №1'!$C$7:$F$124,4,0),"-")</f>
        <v>-</v>
      </c>
    </row>
    <row r="1336" spans="1:28" s="208" customFormat="1" x14ac:dyDescent="0.25">
      <c r="A1336" s="204" t="s">
        <v>979</v>
      </c>
      <c r="B1336" s="205" t="s">
        <v>3275</v>
      </c>
      <c r="C1336" s="205" t="s">
        <v>3276</v>
      </c>
      <c r="D1336" s="204">
        <v>2</v>
      </c>
      <c r="E1336" s="206">
        <v>21</v>
      </c>
      <c r="F1336" s="206">
        <v>42</v>
      </c>
      <c r="G1336" s="173">
        <f>IFERROR(VLOOKUP(B1336,'[1]ВОМ КГ-3 СОЭКС'!$C$3:$K$2063,9,0),"-")</f>
        <v>0</v>
      </c>
      <c r="H1336" s="174">
        <f>IFERROR(VLOOKUP(B1336,'[1]ВОМ КГ-3 СОЭКС'!$C$3:$L$2063,10,0),"-")</f>
        <v>0</v>
      </c>
      <c r="I1336" s="175" t="str">
        <f>IFERROR(VLOOKUP(B1336,[2]Отгрузки!$B$313:$C$510,2,0),"-")</f>
        <v>-</v>
      </c>
      <c r="J1336" s="176" t="str">
        <f t="shared" si="209"/>
        <v>-</v>
      </c>
      <c r="K1336" s="179" t="str">
        <f>IFERROR(VLOOKUP(B1336,'[3]08.10.25'!$B$305:$C$502,2,0),"-")</f>
        <v>-</v>
      </c>
      <c r="L1336" s="180" t="str">
        <f t="shared" si="200"/>
        <v>-</v>
      </c>
      <c r="M1336" s="181" t="str">
        <f t="shared" si="201"/>
        <v>-</v>
      </c>
      <c r="N1336" s="214" t="str">
        <f t="shared" si="202"/>
        <v>-</v>
      </c>
      <c r="O1336" s="220">
        <f t="shared" si="203"/>
        <v>0</v>
      </c>
      <c r="P1336" s="221">
        <f t="shared" si="204"/>
        <v>0</v>
      </c>
      <c r="Q1336" s="217" t="str">
        <f>IFERROR(VLOOKUP(B1336,'[4]Выполнение 1'!$B$7:$D$236,3,0),"-")</f>
        <v>-</v>
      </c>
      <c r="R1336" s="178" t="str">
        <f t="shared" si="205"/>
        <v>-</v>
      </c>
      <c r="S1336" s="177"/>
      <c r="T1336" s="184">
        <f t="shared" si="206"/>
        <v>0</v>
      </c>
      <c r="U1336" s="224">
        <v>2</v>
      </c>
      <c r="V1336" s="241">
        <v>42</v>
      </c>
      <c r="W1336" s="246">
        <v>2</v>
      </c>
      <c r="X1336" s="246">
        <v>42</v>
      </c>
      <c r="Y1336" s="247">
        <f t="shared" si="207"/>
        <v>0</v>
      </c>
      <c r="Z1336" s="247">
        <f t="shared" si="208"/>
        <v>0</v>
      </c>
      <c r="AA1336" s="227" t="str">
        <f>IFERROR(VLOOKUP(B1336,[5]Поставка!$B$3:$AA$2063,26,0),"-")</f>
        <v>-</v>
      </c>
      <c r="AB1336" s="229" t="str">
        <f>IFERROR(VLOOKUP(C1336,'[6]Приложение №1'!$C$7:$F$124,4,0),"-")</f>
        <v>-</v>
      </c>
    </row>
    <row r="1337" spans="1:28" s="208" customFormat="1" x14ac:dyDescent="0.25">
      <c r="A1337" s="204" t="s">
        <v>982</v>
      </c>
      <c r="B1337" s="205" t="s">
        <v>3277</v>
      </c>
      <c r="C1337" s="205" t="s">
        <v>3278</v>
      </c>
      <c r="D1337" s="204">
        <v>3</v>
      </c>
      <c r="E1337" s="206">
        <v>16.2</v>
      </c>
      <c r="F1337" s="206">
        <v>48.6</v>
      </c>
      <c r="G1337" s="173">
        <f>IFERROR(VLOOKUP(B1337,'[1]ВОМ КГ-3 СОЭКС'!$C$3:$K$2063,9,0),"-")</f>
        <v>0</v>
      </c>
      <c r="H1337" s="174">
        <f>IFERROR(VLOOKUP(B1337,'[1]ВОМ КГ-3 СОЭКС'!$C$3:$L$2063,10,0),"-")</f>
        <v>0</v>
      </c>
      <c r="I1337" s="175" t="str">
        <f>IFERROR(VLOOKUP(B1337,[2]Отгрузки!$B$313:$C$510,2,0),"-")</f>
        <v>-</v>
      </c>
      <c r="J1337" s="176" t="str">
        <f t="shared" si="209"/>
        <v>-</v>
      </c>
      <c r="K1337" s="179" t="str">
        <f>IFERROR(VLOOKUP(B1337,'[3]08.10.25'!$B$305:$C$502,2,0),"-")</f>
        <v>-</v>
      </c>
      <c r="L1337" s="180" t="str">
        <f t="shared" si="200"/>
        <v>-</v>
      </c>
      <c r="M1337" s="181" t="str">
        <f t="shared" si="201"/>
        <v>-</v>
      </c>
      <c r="N1337" s="214" t="str">
        <f t="shared" si="202"/>
        <v>-</v>
      </c>
      <c r="O1337" s="220">
        <f t="shared" si="203"/>
        <v>0</v>
      </c>
      <c r="P1337" s="221">
        <f t="shared" si="204"/>
        <v>0</v>
      </c>
      <c r="Q1337" s="217" t="str">
        <f>IFERROR(VLOOKUP(B1337,'[4]Выполнение 1'!$B$7:$D$236,3,0),"-")</f>
        <v>-</v>
      </c>
      <c r="R1337" s="178" t="str">
        <f t="shared" si="205"/>
        <v>-</v>
      </c>
      <c r="S1337" s="177"/>
      <c r="T1337" s="184">
        <f t="shared" si="206"/>
        <v>0</v>
      </c>
      <c r="U1337" s="224">
        <v>3</v>
      </c>
      <c r="V1337" s="241">
        <v>48.6</v>
      </c>
      <c r="W1337" s="246">
        <v>3</v>
      </c>
      <c r="X1337" s="246">
        <v>48.599999999999994</v>
      </c>
      <c r="Y1337" s="247">
        <f t="shared" si="207"/>
        <v>0</v>
      </c>
      <c r="Z1337" s="247">
        <f t="shared" si="208"/>
        <v>0</v>
      </c>
      <c r="AA1337" s="227" t="str">
        <f>IFERROR(VLOOKUP(B1337,[5]Поставка!$B$3:$AA$2063,26,0),"-")</f>
        <v>-</v>
      </c>
      <c r="AB1337" s="229" t="str">
        <f>IFERROR(VLOOKUP(C1337,'[6]Приложение №1'!$C$7:$F$124,4,0),"-")</f>
        <v>-</v>
      </c>
    </row>
    <row r="1338" spans="1:28" s="208" customFormat="1" x14ac:dyDescent="0.25">
      <c r="A1338" s="204" t="s">
        <v>985</v>
      </c>
      <c r="B1338" s="205" t="s">
        <v>3279</v>
      </c>
      <c r="C1338" s="205" t="s">
        <v>3280</v>
      </c>
      <c r="D1338" s="204">
        <v>3</v>
      </c>
      <c r="E1338" s="206">
        <v>19.100000000000001</v>
      </c>
      <c r="F1338" s="206">
        <v>57.3</v>
      </c>
      <c r="G1338" s="173">
        <f>IFERROR(VLOOKUP(B1338,'[1]ВОМ КГ-3 СОЭКС'!$C$3:$K$2063,9,0),"-")</f>
        <v>0</v>
      </c>
      <c r="H1338" s="174">
        <f>IFERROR(VLOOKUP(B1338,'[1]ВОМ КГ-3 СОЭКС'!$C$3:$L$2063,10,0),"-")</f>
        <v>0</v>
      </c>
      <c r="I1338" s="175" t="str">
        <f>IFERROR(VLOOKUP(B1338,[2]Отгрузки!$B$313:$C$510,2,0),"-")</f>
        <v>-</v>
      </c>
      <c r="J1338" s="176" t="str">
        <f t="shared" si="209"/>
        <v>-</v>
      </c>
      <c r="K1338" s="179" t="str">
        <f>IFERROR(VLOOKUP(B1338,'[3]08.10.25'!$B$305:$C$502,2,0),"-")</f>
        <v>-</v>
      </c>
      <c r="L1338" s="180" t="str">
        <f t="shared" si="200"/>
        <v>-</v>
      </c>
      <c r="M1338" s="181" t="str">
        <f t="shared" si="201"/>
        <v>-</v>
      </c>
      <c r="N1338" s="214" t="str">
        <f t="shared" si="202"/>
        <v>-</v>
      </c>
      <c r="O1338" s="220">
        <f t="shared" si="203"/>
        <v>0</v>
      </c>
      <c r="P1338" s="221">
        <f t="shared" si="204"/>
        <v>0</v>
      </c>
      <c r="Q1338" s="217" t="str">
        <f>IFERROR(VLOOKUP(B1338,'[4]Выполнение 1'!$B$7:$D$236,3,0),"-")</f>
        <v>-</v>
      </c>
      <c r="R1338" s="178" t="str">
        <f t="shared" si="205"/>
        <v>-</v>
      </c>
      <c r="S1338" s="177"/>
      <c r="T1338" s="184">
        <f t="shared" si="206"/>
        <v>0</v>
      </c>
      <c r="U1338" s="224">
        <v>3</v>
      </c>
      <c r="V1338" s="241">
        <v>57.3</v>
      </c>
      <c r="W1338" s="246">
        <v>3</v>
      </c>
      <c r="X1338" s="246">
        <v>57.300000000000004</v>
      </c>
      <c r="Y1338" s="247">
        <f t="shared" si="207"/>
        <v>0</v>
      </c>
      <c r="Z1338" s="247">
        <f t="shared" si="208"/>
        <v>0</v>
      </c>
      <c r="AA1338" s="227" t="str">
        <f>IFERROR(VLOOKUP(B1338,[5]Поставка!$B$3:$AA$2063,26,0),"-")</f>
        <v>-</v>
      </c>
      <c r="AB1338" s="229" t="str">
        <f>IFERROR(VLOOKUP(C1338,'[6]Приложение №1'!$C$7:$F$124,4,0),"-")</f>
        <v>-</v>
      </c>
    </row>
    <row r="1339" spans="1:28" s="208" customFormat="1" x14ac:dyDescent="0.25">
      <c r="A1339" s="204" t="s">
        <v>988</v>
      </c>
      <c r="B1339" s="205" t="s">
        <v>3281</v>
      </c>
      <c r="C1339" s="205" t="s">
        <v>3282</v>
      </c>
      <c r="D1339" s="204">
        <v>4</v>
      </c>
      <c r="E1339" s="206">
        <v>14</v>
      </c>
      <c r="F1339" s="206">
        <v>56</v>
      </c>
      <c r="G1339" s="173">
        <f>IFERROR(VLOOKUP(B1339,'[1]ВОМ КГ-3 СОЭКС'!$C$3:$K$2063,9,0),"-")</f>
        <v>0</v>
      </c>
      <c r="H1339" s="174">
        <f>IFERROR(VLOOKUP(B1339,'[1]ВОМ КГ-3 СОЭКС'!$C$3:$L$2063,10,0),"-")</f>
        <v>0</v>
      </c>
      <c r="I1339" s="175" t="str">
        <f>IFERROR(VLOOKUP(B1339,[2]Отгрузки!$B$313:$C$510,2,0),"-")</f>
        <v>-</v>
      </c>
      <c r="J1339" s="176" t="str">
        <f t="shared" si="209"/>
        <v>-</v>
      </c>
      <c r="K1339" s="179" t="str">
        <f>IFERROR(VLOOKUP(B1339,'[3]08.10.25'!$B$305:$C$502,2,0),"-")</f>
        <v>-</v>
      </c>
      <c r="L1339" s="180" t="str">
        <f t="shared" si="200"/>
        <v>-</v>
      </c>
      <c r="M1339" s="181" t="str">
        <f t="shared" si="201"/>
        <v>-</v>
      </c>
      <c r="N1339" s="214" t="str">
        <f t="shared" si="202"/>
        <v>-</v>
      </c>
      <c r="O1339" s="220">
        <f t="shared" si="203"/>
        <v>0</v>
      </c>
      <c r="P1339" s="221">
        <f t="shared" si="204"/>
        <v>0</v>
      </c>
      <c r="Q1339" s="217" t="str">
        <f>IFERROR(VLOOKUP(B1339,'[4]Выполнение 1'!$B$7:$D$236,3,0),"-")</f>
        <v>-</v>
      </c>
      <c r="R1339" s="178" t="str">
        <f t="shared" si="205"/>
        <v>-</v>
      </c>
      <c r="S1339" s="177"/>
      <c r="T1339" s="184">
        <f t="shared" si="206"/>
        <v>0</v>
      </c>
      <c r="U1339" s="224">
        <v>4</v>
      </c>
      <c r="V1339" s="241">
        <v>56</v>
      </c>
      <c r="W1339" s="246">
        <v>4</v>
      </c>
      <c r="X1339" s="246">
        <v>56</v>
      </c>
      <c r="Y1339" s="247">
        <f t="shared" si="207"/>
        <v>0</v>
      </c>
      <c r="Z1339" s="247">
        <f t="shared" si="208"/>
        <v>0</v>
      </c>
      <c r="AA1339" s="227" t="str">
        <f>IFERROR(VLOOKUP(B1339,[5]Поставка!$B$3:$AA$2063,26,0),"-")</f>
        <v>-</v>
      </c>
      <c r="AB1339" s="229" t="str">
        <f>IFERROR(VLOOKUP(C1339,'[6]Приложение №1'!$C$7:$F$124,4,0),"-")</f>
        <v>-</v>
      </c>
    </row>
    <row r="1340" spans="1:28" s="208" customFormat="1" x14ac:dyDescent="0.25">
      <c r="A1340" s="204" t="s">
        <v>991</v>
      </c>
      <c r="B1340" s="205" t="s">
        <v>3283</v>
      </c>
      <c r="C1340" s="205" t="s">
        <v>3284</v>
      </c>
      <c r="D1340" s="204">
        <v>4</v>
      </c>
      <c r="E1340" s="206">
        <v>3.9</v>
      </c>
      <c r="F1340" s="206">
        <v>15.6</v>
      </c>
      <c r="G1340" s="173">
        <f>IFERROR(VLOOKUP(B1340,'[1]ВОМ КГ-3 СОЭКС'!$C$3:$K$2063,9,0),"-")</f>
        <v>0</v>
      </c>
      <c r="H1340" s="174">
        <f>IFERROR(VLOOKUP(B1340,'[1]ВОМ КГ-3 СОЭКС'!$C$3:$L$2063,10,0),"-")</f>
        <v>0</v>
      </c>
      <c r="I1340" s="175" t="str">
        <f>IFERROR(VLOOKUP(B1340,[2]Отгрузки!$B$313:$C$510,2,0),"-")</f>
        <v>-</v>
      </c>
      <c r="J1340" s="176" t="str">
        <f t="shared" si="209"/>
        <v>-</v>
      </c>
      <c r="K1340" s="179" t="str">
        <f>IFERROR(VLOOKUP(B1340,'[3]08.10.25'!$B$305:$C$502,2,0),"-")</f>
        <v>-</v>
      </c>
      <c r="L1340" s="180" t="str">
        <f t="shared" si="200"/>
        <v>-</v>
      </c>
      <c r="M1340" s="181" t="str">
        <f t="shared" si="201"/>
        <v>-</v>
      </c>
      <c r="N1340" s="214" t="str">
        <f t="shared" si="202"/>
        <v>-</v>
      </c>
      <c r="O1340" s="220">
        <f t="shared" si="203"/>
        <v>0</v>
      </c>
      <c r="P1340" s="221">
        <f t="shared" si="204"/>
        <v>0</v>
      </c>
      <c r="Q1340" s="217" t="str">
        <f>IFERROR(VLOOKUP(B1340,'[4]Выполнение 1'!$B$7:$D$236,3,0),"-")</f>
        <v>-</v>
      </c>
      <c r="R1340" s="178" t="str">
        <f t="shared" si="205"/>
        <v>-</v>
      </c>
      <c r="S1340" s="177"/>
      <c r="T1340" s="184">
        <f t="shared" si="206"/>
        <v>0</v>
      </c>
      <c r="U1340" s="224">
        <v>4</v>
      </c>
      <c r="V1340" s="241">
        <v>15.6</v>
      </c>
      <c r="W1340" s="246">
        <v>4</v>
      </c>
      <c r="X1340" s="246">
        <v>15.6</v>
      </c>
      <c r="Y1340" s="247">
        <f t="shared" si="207"/>
        <v>0</v>
      </c>
      <c r="Z1340" s="247">
        <f t="shared" si="208"/>
        <v>0</v>
      </c>
      <c r="AA1340" s="227" t="str">
        <f>IFERROR(VLOOKUP(B1340,[5]Поставка!$B$3:$AA$2063,26,0),"-")</f>
        <v>-</v>
      </c>
      <c r="AB1340" s="229" t="str">
        <f>IFERROR(VLOOKUP(C1340,'[6]Приложение №1'!$C$7:$F$124,4,0),"-")</f>
        <v>-</v>
      </c>
    </row>
    <row r="1341" spans="1:28" s="208" customFormat="1" x14ac:dyDescent="0.25">
      <c r="A1341" s="204" t="s">
        <v>994</v>
      </c>
      <c r="B1341" s="205" t="s">
        <v>3285</v>
      </c>
      <c r="C1341" s="205" t="s">
        <v>3286</v>
      </c>
      <c r="D1341" s="204">
        <v>4</v>
      </c>
      <c r="E1341" s="206">
        <v>16.5</v>
      </c>
      <c r="F1341" s="206">
        <v>66</v>
      </c>
      <c r="G1341" s="173">
        <f>IFERROR(VLOOKUP(B1341,'[1]ВОМ КГ-3 СОЭКС'!$C$3:$K$2063,9,0),"-")</f>
        <v>0</v>
      </c>
      <c r="H1341" s="174">
        <f>IFERROR(VLOOKUP(B1341,'[1]ВОМ КГ-3 СОЭКС'!$C$3:$L$2063,10,0),"-")</f>
        <v>0</v>
      </c>
      <c r="I1341" s="175" t="str">
        <f>IFERROR(VLOOKUP(B1341,[2]Отгрузки!$B$313:$C$510,2,0),"-")</f>
        <v>-</v>
      </c>
      <c r="J1341" s="176" t="str">
        <f t="shared" si="209"/>
        <v>-</v>
      </c>
      <c r="K1341" s="179" t="str">
        <f>IFERROR(VLOOKUP(B1341,'[3]08.10.25'!$B$305:$C$502,2,0),"-")</f>
        <v>-</v>
      </c>
      <c r="L1341" s="180" t="str">
        <f t="shared" si="200"/>
        <v>-</v>
      </c>
      <c r="M1341" s="181" t="str">
        <f t="shared" si="201"/>
        <v>-</v>
      </c>
      <c r="N1341" s="214" t="str">
        <f t="shared" si="202"/>
        <v>-</v>
      </c>
      <c r="O1341" s="220">
        <f t="shared" si="203"/>
        <v>0</v>
      </c>
      <c r="P1341" s="221">
        <f t="shared" si="204"/>
        <v>0</v>
      </c>
      <c r="Q1341" s="217" t="str">
        <f>IFERROR(VLOOKUP(B1341,'[4]Выполнение 1'!$B$7:$D$236,3,0),"-")</f>
        <v>-</v>
      </c>
      <c r="R1341" s="178" t="str">
        <f t="shared" si="205"/>
        <v>-</v>
      </c>
      <c r="S1341" s="177"/>
      <c r="T1341" s="184">
        <f t="shared" si="206"/>
        <v>0</v>
      </c>
      <c r="U1341" s="224">
        <v>4</v>
      </c>
      <c r="V1341" s="241">
        <v>66</v>
      </c>
      <c r="W1341" s="246">
        <v>4</v>
      </c>
      <c r="X1341" s="246">
        <v>66</v>
      </c>
      <c r="Y1341" s="247">
        <f t="shared" si="207"/>
        <v>0</v>
      </c>
      <c r="Z1341" s="247">
        <f t="shared" si="208"/>
        <v>0</v>
      </c>
      <c r="AA1341" s="227" t="str">
        <f>IFERROR(VLOOKUP(B1341,[5]Поставка!$B$3:$AA$2063,26,0),"-")</f>
        <v>-</v>
      </c>
      <c r="AB1341" s="229" t="str">
        <f>IFERROR(VLOOKUP(C1341,'[6]Приложение №1'!$C$7:$F$124,4,0),"-")</f>
        <v>-</v>
      </c>
    </row>
    <row r="1342" spans="1:28" s="208" customFormat="1" x14ac:dyDescent="0.25">
      <c r="A1342" s="204" t="s">
        <v>997</v>
      </c>
      <c r="B1342" s="205" t="s">
        <v>3287</v>
      </c>
      <c r="C1342" s="205" t="s">
        <v>3288</v>
      </c>
      <c r="D1342" s="204">
        <v>4</v>
      </c>
      <c r="E1342" s="206">
        <v>8.1</v>
      </c>
      <c r="F1342" s="206">
        <v>32.4</v>
      </c>
      <c r="G1342" s="173">
        <f>IFERROR(VLOOKUP(B1342,'[1]ВОМ КГ-3 СОЭКС'!$C$3:$K$2063,9,0),"-")</f>
        <v>0</v>
      </c>
      <c r="H1342" s="174">
        <f>IFERROR(VLOOKUP(B1342,'[1]ВОМ КГ-3 СОЭКС'!$C$3:$L$2063,10,0),"-")</f>
        <v>0</v>
      </c>
      <c r="I1342" s="175" t="str">
        <f>IFERROR(VLOOKUP(B1342,[2]Отгрузки!$B$313:$C$510,2,0),"-")</f>
        <v>-</v>
      </c>
      <c r="J1342" s="176" t="str">
        <f t="shared" si="209"/>
        <v>-</v>
      </c>
      <c r="K1342" s="179" t="str">
        <f>IFERROR(VLOOKUP(B1342,'[3]08.10.25'!$B$305:$C$502,2,0),"-")</f>
        <v>-</v>
      </c>
      <c r="L1342" s="180" t="str">
        <f t="shared" si="200"/>
        <v>-</v>
      </c>
      <c r="M1342" s="181" t="str">
        <f t="shared" si="201"/>
        <v>-</v>
      </c>
      <c r="N1342" s="214" t="str">
        <f t="shared" si="202"/>
        <v>-</v>
      </c>
      <c r="O1342" s="220">
        <f t="shared" si="203"/>
        <v>0</v>
      </c>
      <c r="P1342" s="221">
        <f t="shared" si="204"/>
        <v>0</v>
      </c>
      <c r="Q1342" s="217" t="str">
        <f>IFERROR(VLOOKUP(B1342,'[4]Выполнение 1'!$B$7:$D$236,3,0),"-")</f>
        <v>-</v>
      </c>
      <c r="R1342" s="178" t="str">
        <f t="shared" si="205"/>
        <v>-</v>
      </c>
      <c r="S1342" s="177"/>
      <c r="T1342" s="184">
        <f t="shared" si="206"/>
        <v>0</v>
      </c>
      <c r="U1342" s="224">
        <v>4</v>
      </c>
      <c r="V1342" s="241">
        <v>32.4</v>
      </c>
      <c r="W1342" s="246">
        <v>4</v>
      </c>
      <c r="X1342" s="246">
        <v>32.4</v>
      </c>
      <c r="Y1342" s="247">
        <f t="shared" si="207"/>
        <v>0</v>
      </c>
      <c r="Z1342" s="247">
        <f t="shared" si="208"/>
        <v>0</v>
      </c>
      <c r="AA1342" s="227" t="str">
        <f>IFERROR(VLOOKUP(B1342,[5]Поставка!$B$3:$AA$2063,26,0),"-")</f>
        <v>-</v>
      </c>
      <c r="AB1342" s="229" t="str">
        <f>IFERROR(VLOOKUP(C1342,'[6]Приложение №1'!$C$7:$F$124,4,0),"-")</f>
        <v>-</v>
      </c>
    </row>
    <row r="1343" spans="1:28" s="208" customFormat="1" x14ac:dyDescent="0.25">
      <c r="A1343" s="204" t="s">
        <v>2402</v>
      </c>
      <c r="B1343" s="205" t="s">
        <v>3289</v>
      </c>
      <c r="C1343" s="205" t="s">
        <v>3290</v>
      </c>
      <c r="D1343" s="204">
        <v>2</v>
      </c>
      <c r="E1343" s="206">
        <v>7.6</v>
      </c>
      <c r="F1343" s="206">
        <v>15.2</v>
      </c>
      <c r="G1343" s="173">
        <f>IFERROR(VLOOKUP(B1343,'[1]ВОМ КГ-3 СОЭКС'!$C$3:$K$2063,9,0),"-")</f>
        <v>0</v>
      </c>
      <c r="H1343" s="174">
        <f>IFERROR(VLOOKUP(B1343,'[1]ВОМ КГ-3 СОЭКС'!$C$3:$L$2063,10,0),"-")</f>
        <v>0</v>
      </c>
      <c r="I1343" s="175" t="str">
        <f>IFERROR(VLOOKUP(B1343,[2]Отгрузки!$B$313:$C$510,2,0),"-")</f>
        <v>-</v>
      </c>
      <c r="J1343" s="176" t="str">
        <f t="shared" si="209"/>
        <v>-</v>
      </c>
      <c r="K1343" s="179" t="str">
        <f>IFERROR(VLOOKUP(B1343,'[3]08.10.25'!$B$305:$C$502,2,0),"-")</f>
        <v>-</v>
      </c>
      <c r="L1343" s="180" t="str">
        <f t="shared" si="200"/>
        <v>-</v>
      </c>
      <c r="M1343" s="181" t="str">
        <f t="shared" si="201"/>
        <v>-</v>
      </c>
      <c r="N1343" s="214" t="str">
        <f t="shared" si="202"/>
        <v>-</v>
      </c>
      <c r="O1343" s="220">
        <f t="shared" si="203"/>
        <v>0</v>
      </c>
      <c r="P1343" s="221">
        <f t="shared" si="204"/>
        <v>0</v>
      </c>
      <c r="Q1343" s="217" t="str">
        <f>IFERROR(VLOOKUP(B1343,'[4]Выполнение 1'!$B$7:$D$236,3,0),"-")</f>
        <v>-</v>
      </c>
      <c r="R1343" s="178" t="str">
        <f t="shared" si="205"/>
        <v>-</v>
      </c>
      <c r="S1343" s="177"/>
      <c r="T1343" s="184">
        <f t="shared" si="206"/>
        <v>0</v>
      </c>
      <c r="U1343" s="224">
        <v>2</v>
      </c>
      <c r="V1343" s="241">
        <v>15.2</v>
      </c>
      <c r="W1343" s="246">
        <v>2</v>
      </c>
      <c r="X1343" s="246">
        <v>15.2</v>
      </c>
      <c r="Y1343" s="247">
        <f t="shared" si="207"/>
        <v>0</v>
      </c>
      <c r="Z1343" s="247">
        <f t="shared" si="208"/>
        <v>0</v>
      </c>
      <c r="AA1343" s="227" t="str">
        <f>IFERROR(VLOOKUP(B1343,[5]Поставка!$B$3:$AA$2063,26,0),"-")</f>
        <v>-</v>
      </c>
      <c r="AB1343" s="229" t="str">
        <f>IFERROR(VLOOKUP(C1343,'[6]Приложение №1'!$C$7:$F$124,4,0),"-")</f>
        <v>-</v>
      </c>
    </row>
    <row r="1344" spans="1:28" s="208" customFormat="1" x14ac:dyDescent="0.25">
      <c r="A1344" s="204" t="s">
        <v>1003</v>
      </c>
      <c r="B1344" s="205" t="s">
        <v>3291</v>
      </c>
      <c r="C1344" s="205" t="s">
        <v>3292</v>
      </c>
      <c r="D1344" s="204">
        <v>1</v>
      </c>
      <c r="E1344" s="206">
        <v>24.2</v>
      </c>
      <c r="F1344" s="206">
        <v>24.2</v>
      </c>
      <c r="G1344" s="173">
        <f>IFERROR(VLOOKUP(B1344,'[1]ВОМ КГ-3 СОЭКС'!$C$3:$K$2063,9,0),"-")</f>
        <v>0</v>
      </c>
      <c r="H1344" s="174">
        <f>IFERROR(VLOOKUP(B1344,'[1]ВОМ КГ-3 СОЭКС'!$C$3:$L$2063,10,0),"-")</f>
        <v>0</v>
      </c>
      <c r="I1344" s="175" t="str">
        <f>IFERROR(VLOOKUP(B1344,[2]Отгрузки!$B$313:$C$510,2,0),"-")</f>
        <v>-</v>
      </c>
      <c r="J1344" s="176" t="str">
        <f t="shared" si="209"/>
        <v>-</v>
      </c>
      <c r="K1344" s="179" t="str">
        <f>IFERROR(VLOOKUP(B1344,'[3]08.10.25'!$B$305:$C$502,2,0),"-")</f>
        <v>-</v>
      </c>
      <c r="L1344" s="180" t="str">
        <f t="shared" si="200"/>
        <v>-</v>
      </c>
      <c r="M1344" s="181" t="str">
        <f t="shared" si="201"/>
        <v>-</v>
      </c>
      <c r="N1344" s="214" t="str">
        <f t="shared" si="202"/>
        <v>-</v>
      </c>
      <c r="O1344" s="220">
        <f t="shared" si="203"/>
        <v>0</v>
      </c>
      <c r="P1344" s="221">
        <f t="shared" si="204"/>
        <v>0</v>
      </c>
      <c r="Q1344" s="217" t="str">
        <f>IFERROR(VLOOKUP(B1344,'[4]Выполнение 1'!$B$7:$D$236,3,0),"-")</f>
        <v>-</v>
      </c>
      <c r="R1344" s="178" t="str">
        <f t="shared" si="205"/>
        <v>-</v>
      </c>
      <c r="S1344" s="177"/>
      <c r="T1344" s="184">
        <f t="shared" si="206"/>
        <v>0</v>
      </c>
      <c r="U1344" s="224">
        <v>1</v>
      </c>
      <c r="V1344" s="241">
        <v>24.2</v>
      </c>
      <c r="W1344" s="246">
        <v>1</v>
      </c>
      <c r="X1344" s="246">
        <v>24.2</v>
      </c>
      <c r="Y1344" s="247">
        <f t="shared" si="207"/>
        <v>0</v>
      </c>
      <c r="Z1344" s="247">
        <f t="shared" si="208"/>
        <v>0</v>
      </c>
      <c r="AA1344" s="227" t="str">
        <f>IFERROR(VLOOKUP(B1344,[5]Поставка!$B$3:$AA$2063,26,0),"-")</f>
        <v>-</v>
      </c>
      <c r="AB1344" s="229" t="str">
        <f>IFERROR(VLOOKUP(C1344,'[6]Приложение №1'!$C$7:$F$124,4,0),"-")</f>
        <v>-</v>
      </c>
    </row>
    <row r="1345" spans="1:28" s="208" customFormat="1" x14ac:dyDescent="0.25">
      <c r="A1345" s="204" t="s">
        <v>1006</v>
      </c>
      <c r="B1345" s="205" t="s">
        <v>3293</v>
      </c>
      <c r="C1345" s="205" t="s">
        <v>3294</v>
      </c>
      <c r="D1345" s="204">
        <v>2</v>
      </c>
      <c r="E1345" s="206">
        <v>14.1</v>
      </c>
      <c r="F1345" s="206">
        <v>28.2</v>
      </c>
      <c r="G1345" s="173">
        <f>IFERROR(VLOOKUP(B1345,'[1]ВОМ КГ-3 СОЭКС'!$C$3:$K$2063,9,0),"-")</f>
        <v>0</v>
      </c>
      <c r="H1345" s="174">
        <f>IFERROR(VLOOKUP(B1345,'[1]ВОМ КГ-3 СОЭКС'!$C$3:$L$2063,10,0),"-")</f>
        <v>0</v>
      </c>
      <c r="I1345" s="175" t="str">
        <f>IFERROR(VLOOKUP(B1345,[2]Отгрузки!$B$313:$C$510,2,0),"-")</f>
        <v>-</v>
      </c>
      <c r="J1345" s="176" t="str">
        <f t="shared" si="209"/>
        <v>-</v>
      </c>
      <c r="K1345" s="179" t="str">
        <f>IFERROR(VLOOKUP(B1345,'[3]08.10.25'!$B$305:$C$502,2,0),"-")</f>
        <v>-</v>
      </c>
      <c r="L1345" s="180" t="str">
        <f t="shared" si="200"/>
        <v>-</v>
      </c>
      <c r="M1345" s="181" t="str">
        <f t="shared" si="201"/>
        <v>-</v>
      </c>
      <c r="N1345" s="214" t="str">
        <f t="shared" si="202"/>
        <v>-</v>
      </c>
      <c r="O1345" s="220">
        <f t="shared" si="203"/>
        <v>0</v>
      </c>
      <c r="P1345" s="221">
        <f t="shared" si="204"/>
        <v>0</v>
      </c>
      <c r="Q1345" s="217" t="str">
        <f>IFERROR(VLOOKUP(B1345,'[4]Выполнение 1'!$B$7:$D$236,3,0),"-")</f>
        <v>-</v>
      </c>
      <c r="R1345" s="178" t="str">
        <f t="shared" si="205"/>
        <v>-</v>
      </c>
      <c r="S1345" s="177"/>
      <c r="T1345" s="184">
        <f t="shared" si="206"/>
        <v>0</v>
      </c>
      <c r="U1345" s="224">
        <v>2</v>
      </c>
      <c r="V1345" s="241">
        <v>28.2</v>
      </c>
      <c r="W1345" s="246">
        <v>2</v>
      </c>
      <c r="X1345" s="246">
        <v>28.2</v>
      </c>
      <c r="Y1345" s="247">
        <f t="shared" si="207"/>
        <v>0</v>
      </c>
      <c r="Z1345" s="247">
        <f t="shared" si="208"/>
        <v>0</v>
      </c>
      <c r="AA1345" s="227" t="str">
        <f>IFERROR(VLOOKUP(B1345,[5]Поставка!$B$3:$AA$2063,26,0),"-")</f>
        <v>-</v>
      </c>
      <c r="AB1345" s="229" t="str">
        <f>IFERROR(VLOOKUP(C1345,'[6]Приложение №1'!$C$7:$F$124,4,0),"-")</f>
        <v>-</v>
      </c>
    </row>
    <row r="1346" spans="1:28" s="208" customFormat="1" x14ac:dyDescent="0.25">
      <c r="A1346" s="204" t="s">
        <v>1009</v>
      </c>
      <c r="B1346" s="205" t="s">
        <v>3295</v>
      </c>
      <c r="C1346" s="205" t="s">
        <v>3296</v>
      </c>
      <c r="D1346" s="204">
        <v>2</v>
      </c>
      <c r="E1346" s="206">
        <v>20.100000000000001</v>
      </c>
      <c r="F1346" s="206">
        <v>40.200000000000003</v>
      </c>
      <c r="G1346" s="173">
        <f>IFERROR(VLOOKUP(B1346,'[1]ВОМ КГ-3 СОЭКС'!$C$3:$K$2063,9,0),"-")</f>
        <v>0</v>
      </c>
      <c r="H1346" s="174">
        <f>IFERROR(VLOOKUP(B1346,'[1]ВОМ КГ-3 СОЭКС'!$C$3:$L$2063,10,0),"-")</f>
        <v>0</v>
      </c>
      <c r="I1346" s="175" t="str">
        <f>IFERROR(VLOOKUP(B1346,[2]Отгрузки!$B$313:$C$510,2,0),"-")</f>
        <v>-</v>
      </c>
      <c r="J1346" s="176" t="str">
        <f t="shared" si="209"/>
        <v>-</v>
      </c>
      <c r="K1346" s="179" t="str">
        <f>IFERROR(VLOOKUP(B1346,'[3]08.10.25'!$B$305:$C$502,2,0),"-")</f>
        <v>-</v>
      </c>
      <c r="L1346" s="180" t="str">
        <f t="shared" ref="L1346:L1409" si="210">IFERROR(K1346*E1346,"-")</f>
        <v>-</v>
      </c>
      <c r="M1346" s="181" t="str">
        <f t="shared" ref="M1346:M1409" si="211">IFERROR(K1346-I1346,"-")</f>
        <v>-</v>
      </c>
      <c r="N1346" s="214" t="str">
        <f t="shared" ref="N1346:N1409" si="212">IFERROR(M1346*E1346,"-")</f>
        <v>-</v>
      </c>
      <c r="O1346" s="220">
        <f t="shared" ref="O1346:O1409" si="213">IFERROR(IF(ISNUMBER(G1346),G1346,0)-IF(ISNUMBER(K1346),K1346,0),"-")</f>
        <v>0</v>
      </c>
      <c r="P1346" s="221">
        <f t="shared" ref="P1346:P1409" si="214">IFERROR(O1346*E1346,"-")</f>
        <v>0</v>
      </c>
      <c r="Q1346" s="217" t="str">
        <f>IFERROR(VLOOKUP(B1346,'[4]Выполнение 1'!$B$7:$D$236,3,0),"-")</f>
        <v>-</v>
      </c>
      <c r="R1346" s="178" t="str">
        <f t="shared" ref="R1346:R1409" si="215">IFERROR(Q1346*E1346,"-")</f>
        <v>-</v>
      </c>
      <c r="S1346" s="177"/>
      <c r="T1346" s="184">
        <f t="shared" si="206"/>
        <v>0</v>
      </c>
      <c r="U1346" s="224">
        <v>2</v>
      </c>
      <c r="V1346" s="241">
        <v>40.200000000000003</v>
      </c>
      <c r="W1346" s="246">
        <v>2</v>
      </c>
      <c r="X1346" s="246">
        <v>40.200000000000003</v>
      </c>
      <c r="Y1346" s="247">
        <f t="shared" si="207"/>
        <v>0</v>
      </c>
      <c r="Z1346" s="247">
        <f t="shared" si="208"/>
        <v>0</v>
      </c>
      <c r="AA1346" s="227" t="str">
        <f>IFERROR(VLOOKUP(B1346,[5]Поставка!$B$3:$AA$2063,26,0),"-")</f>
        <v>-</v>
      </c>
      <c r="AB1346" s="229" t="str">
        <f>IFERROR(VLOOKUP(C1346,'[6]Приложение №1'!$C$7:$F$124,4,0),"-")</f>
        <v>-</v>
      </c>
    </row>
    <row r="1347" spans="1:28" s="208" customFormat="1" x14ac:dyDescent="0.25">
      <c r="A1347" s="204" t="s">
        <v>1012</v>
      </c>
      <c r="B1347" s="205" t="s">
        <v>3297</v>
      </c>
      <c r="C1347" s="205" t="s">
        <v>3298</v>
      </c>
      <c r="D1347" s="204">
        <v>2</v>
      </c>
      <c r="E1347" s="206">
        <v>20</v>
      </c>
      <c r="F1347" s="206">
        <v>40</v>
      </c>
      <c r="G1347" s="173">
        <f>IFERROR(VLOOKUP(B1347,'[1]ВОМ КГ-3 СОЭКС'!$C$3:$K$2063,9,0),"-")</f>
        <v>0</v>
      </c>
      <c r="H1347" s="174">
        <f>IFERROR(VLOOKUP(B1347,'[1]ВОМ КГ-3 СОЭКС'!$C$3:$L$2063,10,0),"-")</f>
        <v>0</v>
      </c>
      <c r="I1347" s="175" t="str">
        <f>IFERROR(VLOOKUP(B1347,[2]Отгрузки!$B$313:$C$510,2,0),"-")</f>
        <v>-</v>
      </c>
      <c r="J1347" s="176" t="str">
        <f t="shared" si="209"/>
        <v>-</v>
      </c>
      <c r="K1347" s="179" t="str">
        <f>IFERROR(VLOOKUP(B1347,'[3]08.10.25'!$B$305:$C$502,2,0),"-")</f>
        <v>-</v>
      </c>
      <c r="L1347" s="180" t="str">
        <f t="shared" si="210"/>
        <v>-</v>
      </c>
      <c r="M1347" s="181" t="str">
        <f t="shared" si="211"/>
        <v>-</v>
      </c>
      <c r="N1347" s="214" t="str">
        <f t="shared" si="212"/>
        <v>-</v>
      </c>
      <c r="O1347" s="220">
        <f t="shared" si="213"/>
        <v>0</v>
      </c>
      <c r="P1347" s="221">
        <f t="shared" si="214"/>
        <v>0</v>
      </c>
      <c r="Q1347" s="217" t="str">
        <f>IFERROR(VLOOKUP(B1347,'[4]Выполнение 1'!$B$7:$D$236,3,0),"-")</f>
        <v>-</v>
      </c>
      <c r="R1347" s="178" t="str">
        <f t="shared" si="215"/>
        <v>-</v>
      </c>
      <c r="S1347" s="177"/>
      <c r="T1347" s="184">
        <f t="shared" ref="T1347:T1410" si="216">S1347*E1347</f>
        <v>0</v>
      </c>
      <c r="U1347" s="224">
        <v>2</v>
      </c>
      <c r="V1347" s="241">
        <v>40</v>
      </c>
      <c r="W1347" s="246">
        <v>2</v>
      </c>
      <c r="X1347" s="246">
        <v>40</v>
      </c>
      <c r="Y1347" s="247">
        <f t="shared" ref="Y1347:Y1410" si="217">ROUND(ABS(VALUE(SUBSTITUTE(U1347,"-","0"))-VALUE(SUBSTITUTE(W1347,"-","0"))),2)</f>
        <v>0</v>
      </c>
      <c r="Z1347" s="247">
        <f t="shared" ref="Z1347:Z1410" si="218">ROUND(ABS(VALUE(SUBSTITUTE(V1347,"-","0"))-VALUE(SUBSTITUTE(X1347,"-","0"))),2)</f>
        <v>0</v>
      </c>
      <c r="AA1347" s="227" t="str">
        <f>IFERROR(VLOOKUP(B1347,[5]Поставка!$B$3:$AA$2063,26,0),"-")</f>
        <v>-</v>
      </c>
      <c r="AB1347" s="229" t="str">
        <f>IFERROR(VLOOKUP(C1347,'[6]Приложение №1'!$C$7:$F$124,4,0),"-")</f>
        <v>-</v>
      </c>
    </row>
    <row r="1348" spans="1:28" s="208" customFormat="1" x14ac:dyDescent="0.25">
      <c r="A1348" s="204" t="s">
        <v>1015</v>
      </c>
      <c r="B1348" s="205" t="s">
        <v>3299</v>
      </c>
      <c r="C1348" s="205" t="s">
        <v>3300</v>
      </c>
      <c r="D1348" s="204">
        <v>1</v>
      </c>
      <c r="E1348" s="206">
        <v>33.4</v>
      </c>
      <c r="F1348" s="206">
        <v>33.4</v>
      </c>
      <c r="G1348" s="173">
        <f>IFERROR(VLOOKUP(B1348,'[1]ВОМ КГ-3 СОЭКС'!$C$3:$K$2063,9,0),"-")</f>
        <v>0</v>
      </c>
      <c r="H1348" s="174">
        <f>IFERROR(VLOOKUP(B1348,'[1]ВОМ КГ-3 СОЭКС'!$C$3:$L$2063,10,0),"-")</f>
        <v>0</v>
      </c>
      <c r="I1348" s="175" t="str">
        <f>IFERROR(VLOOKUP(B1348,[2]Отгрузки!$B$313:$C$510,2,0),"-")</f>
        <v>-</v>
      </c>
      <c r="J1348" s="176" t="str">
        <f t="shared" si="209"/>
        <v>-</v>
      </c>
      <c r="K1348" s="179" t="str">
        <f>IFERROR(VLOOKUP(B1348,'[3]08.10.25'!$B$305:$C$502,2,0),"-")</f>
        <v>-</v>
      </c>
      <c r="L1348" s="180" t="str">
        <f t="shared" si="210"/>
        <v>-</v>
      </c>
      <c r="M1348" s="181" t="str">
        <f t="shared" si="211"/>
        <v>-</v>
      </c>
      <c r="N1348" s="214" t="str">
        <f t="shared" si="212"/>
        <v>-</v>
      </c>
      <c r="O1348" s="220">
        <f t="shared" si="213"/>
        <v>0</v>
      </c>
      <c r="P1348" s="221">
        <f t="shared" si="214"/>
        <v>0</v>
      </c>
      <c r="Q1348" s="217" t="str">
        <f>IFERROR(VLOOKUP(B1348,'[4]Выполнение 1'!$B$7:$D$236,3,0),"-")</f>
        <v>-</v>
      </c>
      <c r="R1348" s="178" t="str">
        <f t="shared" si="215"/>
        <v>-</v>
      </c>
      <c r="S1348" s="177"/>
      <c r="T1348" s="184">
        <f t="shared" si="216"/>
        <v>0</v>
      </c>
      <c r="U1348" s="224">
        <v>1</v>
      </c>
      <c r="V1348" s="241">
        <v>33.4</v>
      </c>
      <c r="W1348" s="246">
        <v>1</v>
      </c>
      <c r="X1348" s="246">
        <v>33.4</v>
      </c>
      <c r="Y1348" s="247">
        <f t="shared" si="217"/>
        <v>0</v>
      </c>
      <c r="Z1348" s="247">
        <f t="shared" si="218"/>
        <v>0</v>
      </c>
      <c r="AA1348" s="227" t="str">
        <f>IFERROR(VLOOKUP(B1348,[5]Поставка!$B$3:$AA$2063,26,0),"-")</f>
        <v>-</v>
      </c>
      <c r="AB1348" s="229" t="str">
        <f>IFERROR(VLOOKUP(C1348,'[6]Приложение №1'!$C$7:$F$124,4,0),"-")</f>
        <v>-</v>
      </c>
    </row>
    <row r="1349" spans="1:28" s="208" customFormat="1" x14ac:dyDescent="0.25">
      <c r="A1349" s="204" t="s">
        <v>1018</v>
      </c>
      <c r="B1349" s="205" t="s">
        <v>3301</v>
      </c>
      <c r="C1349" s="205" t="s">
        <v>3302</v>
      </c>
      <c r="D1349" s="204">
        <v>2</v>
      </c>
      <c r="E1349" s="206">
        <v>29.7</v>
      </c>
      <c r="F1349" s="206">
        <v>59.4</v>
      </c>
      <c r="G1349" s="173">
        <f>IFERROR(VLOOKUP(B1349,'[1]ВОМ КГ-3 СОЭКС'!$C$3:$K$2063,9,0),"-")</f>
        <v>0</v>
      </c>
      <c r="H1349" s="174">
        <f>IFERROR(VLOOKUP(B1349,'[1]ВОМ КГ-3 СОЭКС'!$C$3:$L$2063,10,0),"-")</f>
        <v>0</v>
      </c>
      <c r="I1349" s="175" t="str">
        <f>IFERROR(VLOOKUP(B1349,[2]Отгрузки!$B$313:$C$510,2,0),"-")</f>
        <v>-</v>
      </c>
      <c r="J1349" s="176" t="str">
        <f t="shared" ref="J1349:J1412" si="219">IFERROR(I1349*E1349,"-")</f>
        <v>-</v>
      </c>
      <c r="K1349" s="179" t="str">
        <f>IFERROR(VLOOKUP(B1349,'[3]08.10.25'!$B$305:$C$502,2,0),"-")</f>
        <v>-</v>
      </c>
      <c r="L1349" s="180" t="str">
        <f t="shared" si="210"/>
        <v>-</v>
      </c>
      <c r="M1349" s="181" t="str">
        <f t="shared" si="211"/>
        <v>-</v>
      </c>
      <c r="N1349" s="214" t="str">
        <f t="shared" si="212"/>
        <v>-</v>
      </c>
      <c r="O1349" s="220">
        <f t="shared" si="213"/>
        <v>0</v>
      </c>
      <c r="P1349" s="221">
        <f t="shared" si="214"/>
        <v>0</v>
      </c>
      <c r="Q1349" s="217" t="str">
        <f>IFERROR(VLOOKUP(B1349,'[4]Выполнение 1'!$B$7:$D$236,3,0),"-")</f>
        <v>-</v>
      </c>
      <c r="R1349" s="178" t="str">
        <f t="shared" si="215"/>
        <v>-</v>
      </c>
      <c r="S1349" s="177"/>
      <c r="T1349" s="184">
        <f t="shared" si="216"/>
        <v>0</v>
      </c>
      <c r="U1349" s="224">
        <v>2</v>
      </c>
      <c r="V1349" s="241">
        <v>59.4</v>
      </c>
      <c r="W1349" s="246">
        <v>2</v>
      </c>
      <c r="X1349" s="246">
        <v>59.4</v>
      </c>
      <c r="Y1349" s="247">
        <f t="shared" si="217"/>
        <v>0</v>
      </c>
      <c r="Z1349" s="247">
        <f t="shared" si="218"/>
        <v>0</v>
      </c>
      <c r="AA1349" s="227" t="str">
        <f>IFERROR(VLOOKUP(B1349,[5]Поставка!$B$3:$AA$2063,26,0),"-")</f>
        <v>-</v>
      </c>
      <c r="AB1349" s="229" t="str">
        <f>IFERROR(VLOOKUP(C1349,'[6]Приложение №1'!$C$7:$F$124,4,0),"-")</f>
        <v>-</v>
      </c>
    </row>
    <row r="1350" spans="1:28" s="208" customFormat="1" x14ac:dyDescent="0.25">
      <c r="A1350" s="204" t="s">
        <v>1021</v>
      </c>
      <c r="B1350" s="205" t="s">
        <v>3303</v>
      </c>
      <c r="C1350" s="205" t="s">
        <v>3304</v>
      </c>
      <c r="D1350" s="204">
        <v>2</v>
      </c>
      <c r="E1350" s="206">
        <v>25.2</v>
      </c>
      <c r="F1350" s="206">
        <v>50.4</v>
      </c>
      <c r="G1350" s="173">
        <f>IFERROR(VLOOKUP(B1350,'[1]ВОМ КГ-3 СОЭКС'!$C$3:$K$2063,9,0),"-")</f>
        <v>0</v>
      </c>
      <c r="H1350" s="174">
        <f>IFERROR(VLOOKUP(B1350,'[1]ВОМ КГ-3 СОЭКС'!$C$3:$L$2063,10,0),"-")</f>
        <v>0</v>
      </c>
      <c r="I1350" s="175" t="str">
        <f>IFERROR(VLOOKUP(B1350,[2]Отгрузки!$B$313:$C$510,2,0),"-")</f>
        <v>-</v>
      </c>
      <c r="J1350" s="176" t="str">
        <f t="shared" si="219"/>
        <v>-</v>
      </c>
      <c r="K1350" s="179" t="str">
        <f>IFERROR(VLOOKUP(B1350,'[3]08.10.25'!$B$305:$C$502,2,0),"-")</f>
        <v>-</v>
      </c>
      <c r="L1350" s="180" t="str">
        <f t="shared" si="210"/>
        <v>-</v>
      </c>
      <c r="M1350" s="181" t="str">
        <f t="shared" si="211"/>
        <v>-</v>
      </c>
      <c r="N1350" s="214" t="str">
        <f t="shared" si="212"/>
        <v>-</v>
      </c>
      <c r="O1350" s="220">
        <f t="shared" si="213"/>
        <v>0</v>
      </c>
      <c r="P1350" s="221">
        <f t="shared" si="214"/>
        <v>0</v>
      </c>
      <c r="Q1350" s="217" t="str">
        <f>IFERROR(VLOOKUP(B1350,'[4]Выполнение 1'!$B$7:$D$236,3,0),"-")</f>
        <v>-</v>
      </c>
      <c r="R1350" s="178" t="str">
        <f t="shared" si="215"/>
        <v>-</v>
      </c>
      <c r="S1350" s="177"/>
      <c r="T1350" s="184">
        <f t="shared" si="216"/>
        <v>0</v>
      </c>
      <c r="U1350" s="224">
        <v>2</v>
      </c>
      <c r="V1350" s="241">
        <v>50.4</v>
      </c>
      <c r="W1350" s="246">
        <v>2</v>
      </c>
      <c r="X1350" s="246">
        <v>50.4</v>
      </c>
      <c r="Y1350" s="247">
        <f t="shared" si="217"/>
        <v>0</v>
      </c>
      <c r="Z1350" s="247">
        <f t="shared" si="218"/>
        <v>0</v>
      </c>
      <c r="AA1350" s="227" t="str">
        <f>IFERROR(VLOOKUP(B1350,[5]Поставка!$B$3:$AA$2063,26,0),"-")</f>
        <v>-</v>
      </c>
      <c r="AB1350" s="229" t="str">
        <f>IFERROR(VLOOKUP(C1350,'[6]Приложение №1'!$C$7:$F$124,4,0),"-")</f>
        <v>-</v>
      </c>
    </row>
    <row r="1351" spans="1:28" s="208" customFormat="1" x14ac:dyDescent="0.25">
      <c r="A1351" s="204" t="s">
        <v>1024</v>
      </c>
      <c r="B1351" s="205" t="s">
        <v>3305</v>
      </c>
      <c r="C1351" s="205" t="s">
        <v>3306</v>
      </c>
      <c r="D1351" s="204">
        <v>1</v>
      </c>
      <c r="E1351" s="206">
        <v>26.1</v>
      </c>
      <c r="F1351" s="206">
        <v>26.1</v>
      </c>
      <c r="G1351" s="173">
        <f>IFERROR(VLOOKUP(B1351,'[1]ВОМ КГ-3 СОЭКС'!$C$3:$K$2063,9,0),"-")</f>
        <v>0</v>
      </c>
      <c r="H1351" s="174">
        <f>IFERROR(VLOOKUP(B1351,'[1]ВОМ КГ-3 СОЭКС'!$C$3:$L$2063,10,0),"-")</f>
        <v>0</v>
      </c>
      <c r="I1351" s="175" t="str">
        <f>IFERROR(VLOOKUP(B1351,[2]Отгрузки!$B$313:$C$510,2,0),"-")</f>
        <v>-</v>
      </c>
      <c r="J1351" s="176" t="str">
        <f t="shared" si="219"/>
        <v>-</v>
      </c>
      <c r="K1351" s="179" t="str">
        <f>IFERROR(VLOOKUP(B1351,'[3]08.10.25'!$B$305:$C$502,2,0),"-")</f>
        <v>-</v>
      </c>
      <c r="L1351" s="180" t="str">
        <f t="shared" si="210"/>
        <v>-</v>
      </c>
      <c r="M1351" s="181" t="str">
        <f t="shared" si="211"/>
        <v>-</v>
      </c>
      <c r="N1351" s="214" t="str">
        <f t="shared" si="212"/>
        <v>-</v>
      </c>
      <c r="O1351" s="220">
        <f t="shared" si="213"/>
        <v>0</v>
      </c>
      <c r="P1351" s="221">
        <f t="shared" si="214"/>
        <v>0</v>
      </c>
      <c r="Q1351" s="217" t="str">
        <f>IFERROR(VLOOKUP(B1351,'[4]Выполнение 1'!$B$7:$D$236,3,0),"-")</f>
        <v>-</v>
      </c>
      <c r="R1351" s="178" t="str">
        <f t="shared" si="215"/>
        <v>-</v>
      </c>
      <c r="S1351" s="177"/>
      <c r="T1351" s="184">
        <f t="shared" si="216"/>
        <v>0</v>
      </c>
      <c r="U1351" s="224">
        <v>1</v>
      </c>
      <c r="V1351" s="241">
        <v>26.1</v>
      </c>
      <c r="W1351" s="246">
        <v>1</v>
      </c>
      <c r="X1351" s="246">
        <v>26.1</v>
      </c>
      <c r="Y1351" s="247">
        <f t="shared" si="217"/>
        <v>0</v>
      </c>
      <c r="Z1351" s="247">
        <f t="shared" si="218"/>
        <v>0</v>
      </c>
      <c r="AA1351" s="227" t="str">
        <f>IFERROR(VLOOKUP(B1351,[5]Поставка!$B$3:$AA$2063,26,0),"-")</f>
        <v>-</v>
      </c>
      <c r="AB1351" s="229" t="str">
        <f>IFERROR(VLOOKUP(C1351,'[6]Приложение №1'!$C$7:$F$124,4,0),"-")</f>
        <v>-</v>
      </c>
    </row>
    <row r="1352" spans="1:28" s="208" customFormat="1" x14ac:dyDescent="0.25">
      <c r="A1352" s="204" t="s">
        <v>1027</v>
      </c>
      <c r="B1352" s="205" t="s">
        <v>3307</v>
      </c>
      <c r="C1352" s="205" t="s">
        <v>3308</v>
      </c>
      <c r="D1352" s="204">
        <v>1</v>
      </c>
      <c r="E1352" s="206">
        <v>17.399999999999999</v>
      </c>
      <c r="F1352" s="206">
        <v>17.399999999999999</v>
      </c>
      <c r="G1352" s="173">
        <f>IFERROR(VLOOKUP(B1352,'[1]ВОМ КГ-3 СОЭКС'!$C$3:$K$2063,9,0),"-")</f>
        <v>0</v>
      </c>
      <c r="H1352" s="174">
        <f>IFERROR(VLOOKUP(B1352,'[1]ВОМ КГ-3 СОЭКС'!$C$3:$L$2063,10,0),"-")</f>
        <v>0</v>
      </c>
      <c r="I1352" s="175" t="str">
        <f>IFERROR(VLOOKUP(B1352,[2]Отгрузки!$B$313:$C$510,2,0),"-")</f>
        <v>-</v>
      </c>
      <c r="J1352" s="176" t="str">
        <f t="shared" si="219"/>
        <v>-</v>
      </c>
      <c r="K1352" s="179" t="str">
        <f>IFERROR(VLOOKUP(B1352,'[3]08.10.25'!$B$305:$C$502,2,0),"-")</f>
        <v>-</v>
      </c>
      <c r="L1352" s="180" t="str">
        <f t="shared" si="210"/>
        <v>-</v>
      </c>
      <c r="M1352" s="181" t="str">
        <f t="shared" si="211"/>
        <v>-</v>
      </c>
      <c r="N1352" s="214" t="str">
        <f t="shared" si="212"/>
        <v>-</v>
      </c>
      <c r="O1352" s="220">
        <f t="shared" si="213"/>
        <v>0</v>
      </c>
      <c r="P1352" s="221">
        <f t="shared" si="214"/>
        <v>0</v>
      </c>
      <c r="Q1352" s="217" t="str">
        <f>IFERROR(VLOOKUP(B1352,'[4]Выполнение 1'!$B$7:$D$236,3,0),"-")</f>
        <v>-</v>
      </c>
      <c r="R1352" s="178" t="str">
        <f t="shared" si="215"/>
        <v>-</v>
      </c>
      <c r="S1352" s="177"/>
      <c r="T1352" s="184">
        <f t="shared" si="216"/>
        <v>0</v>
      </c>
      <c r="U1352" s="224">
        <v>1</v>
      </c>
      <c r="V1352" s="241">
        <v>17.399999999999999</v>
      </c>
      <c r="W1352" s="246">
        <v>1</v>
      </c>
      <c r="X1352" s="246">
        <v>17.399999999999999</v>
      </c>
      <c r="Y1352" s="247">
        <f t="shared" si="217"/>
        <v>0</v>
      </c>
      <c r="Z1352" s="247">
        <f t="shared" si="218"/>
        <v>0</v>
      </c>
      <c r="AA1352" s="227" t="str">
        <f>IFERROR(VLOOKUP(B1352,[5]Поставка!$B$3:$AA$2063,26,0),"-")</f>
        <v>-</v>
      </c>
      <c r="AB1352" s="229" t="str">
        <f>IFERROR(VLOOKUP(C1352,'[6]Приложение №1'!$C$7:$F$124,4,0),"-")</f>
        <v>-</v>
      </c>
    </row>
    <row r="1353" spans="1:28" s="208" customFormat="1" x14ac:dyDescent="0.25">
      <c r="A1353" s="204" t="s">
        <v>1030</v>
      </c>
      <c r="B1353" s="205" t="s">
        <v>3309</v>
      </c>
      <c r="C1353" s="205" t="s">
        <v>3310</v>
      </c>
      <c r="D1353" s="204">
        <v>1</v>
      </c>
      <c r="E1353" s="206">
        <v>8.9</v>
      </c>
      <c r="F1353" s="206">
        <v>8.9</v>
      </c>
      <c r="G1353" s="173">
        <f>IFERROR(VLOOKUP(B1353,'[1]ВОМ КГ-3 СОЭКС'!$C$3:$K$2063,9,0),"-")</f>
        <v>0</v>
      </c>
      <c r="H1353" s="174">
        <f>IFERROR(VLOOKUP(B1353,'[1]ВОМ КГ-3 СОЭКС'!$C$3:$L$2063,10,0),"-")</f>
        <v>0</v>
      </c>
      <c r="I1353" s="175" t="str">
        <f>IFERROR(VLOOKUP(B1353,[2]Отгрузки!$B$313:$C$510,2,0),"-")</f>
        <v>-</v>
      </c>
      <c r="J1353" s="176" t="str">
        <f t="shared" si="219"/>
        <v>-</v>
      </c>
      <c r="K1353" s="179" t="str">
        <f>IFERROR(VLOOKUP(B1353,'[3]08.10.25'!$B$305:$C$502,2,0),"-")</f>
        <v>-</v>
      </c>
      <c r="L1353" s="180" t="str">
        <f t="shared" si="210"/>
        <v>-</v>
      </c>
      <c r="M1353" s="181" t="str">
        <f t="shared" si="211"/>
        <v>-</v>
      </c>
      <c r="N1353" s="214" t="str">
        <f t="shared" si="212"/>
        <v>-</v>
      </c>
      <c r="O1353" s="220">
        <f t="shared" si="213"/>
        <v>0</v>
      </c>
      <c r="P1353" s="221">
        <f t="shared" si="214"/>
        <v>0</v>
      </c>
      <c r="Q1353" s="217" t="str">
        <f>IFERROR(VLOOKUP(B1353,'[4]Выполнение 1'!$B$7:$D$236,3,0),"-")</f>
        <v>-</v>
      </c>
      <c r="R1353" s="178" t="str">
        <f t="shared" si="215"/>
        <v>-</v>
      </c>
      <c r="S1353" s="177"/>
      <c r="T1353" s="184">
        <f t="shared" si="216"/>
        <v>0</v>
      </c>
      <c r="U1353" s="224">
        <v>1</v>
      </c>
      <c r="V1353" s="241">
        <v>8.9</v>
      </c>
      <c r="W1353" s="246">
        <v>1</v>
      </c>
      <c r="X1353" s="246">
        <v>8.9</v>
      </c>
      <c r="Y1353" s="247">
        <f t="shared" si="217"/>
        <v>0</v>
      </c>
      <c r="Z1353" s="247">
        <f t="shared" si="218"/>
        <v>0</v>
      </c>
      <c r="AA1353" s="227" t="str">
        <f>IFERROR(VLOOKUP(B1353,[5]Поставка!$B$3:$AA$2063,26,0),"-")</f>
        <v>-</v>
      </c>
      <c r="AB1353" s="229" t="str">
        <f>IFERROR(VLOOKUP(C1353,'[6]Приложение №1'!$C$7:$F$124,4,0),"-")</f>
        <v>-</v>
      </c>
    </row>
    <row r="1354" spans="1:28" s="208" customFormat="1" x14ac:dyDescent="0.25">
      <c r="A1354" s="204" t="s">
        <v>1033</v>
      </c>
      <c r="B1354" s="205" t="s">
        <v>3311</v>
      </c>
      <c r="C1354" s="205" t="s">
        <v>3312</v>
      </c>
      <c r="D1354" s="204">
        <v>1</v>
      </c>
      <c r="E1354" s="206">
        <v>16.5</v>
      </c>
      <c r="F1354" s="206">
        <v>16.5</v>
      </c>
      <c r="G1354" s="173">
        <f>IFERROR(VLOOKUP(B1354,'[1]ВОМ КГ-3 СОЭКС'!$C$3:$K$2063,9,0),"-")</f>
        <v>0</v>
      </c>
      <c r="H1354" s="174">
        <f>IFERROR(VLOOKUP(B1354,'[1]ВОМ КГ-3 СОЭКС'!$C$3:$L$2063,10,0),"-")</f>
        <v>0</v>
      </c>
      <c r="I1354" s="175" t="str">
        <f>IFERROR(VLOOKUP(B1354,[2]Отгрузки!$B$313:$C$510,2,0),"-")</f>
        <v>-</v>
      </c>
      <c r="J1354" s="176" t="str">
        <f t="shared" si="219"/>
        <v>-</v>
      </c>
      <c r="K1354" s="179" t="str">
        <f>IFERROR(VLOOKUP(B1354,'[3]08.10.25'!$B$305:$C$502,2,0),"-")</f>
        <v>-</v>
      </c>
      <c r="L1354" s="180" t="str">
        <f t="shared" si="210"/>
        <v>-</v>
      </c>
      <c r="M1354" s="181" t="str">
        <f t="shared" si="211"/>
        <v>-</v>
      </c>
      <c r="N1354" s="214" t="str">
        <f t="shared" si="212"/>
        <v>-</v>
      </c>
      <c r="O1354" s="220">
        <f t="shared" si="213"/>
        <v>0</v>
      </c>
      <c r="P1354" s="221">
        <f t="shared" si="214"/>
        <v>0</v>
      </c>
      <c r="Q1354" s="217" t="str">
        <f>IFERROR(VLOOKUP(B1354,'[4]Выполнение 1'!$B$7:$D$236,3,0),"-")</f>
        <v>-</v>
      </c>
      <c r="R1354" s="178" t="str">
        <f t="shared" si="215"/>
        <v>-</v>
      </c>
      <c r="S1354" s="177"/>
      <c r="T1354" s="184">
        <f t="shared" si="216"/>
        <v>0</v>
      </c>
      <c r="U1354" s="224">
        <v>1</v>
      </c>
      <c r="V1354" s="241">
        <v>16.5</v>
      </c>
      <c r="W1354" s="246">
        <v>1</v>
      </c>
      <c r="X1354" s="246">
        <v>16.5</v>
      </c>
      <c r="Y1354" s="247">
        <f t="shared" si="217"/>
        <v>0</v>
      </c>
      <c r="Z1354" s="247">
        <f t="shared" si="218"/>
        <v>0</v>
      </c>
      <c r="AA1354" s="227" t="str">
        <f>IFERROR(VLOOKUP(B1354,[5]Поставка!$B$3:$AA$2063,26,0),"-")</f>
        <v>-</v>
      </c>
      <c r="AB1354" s="229" t="str">
        <f>IFERROR(VLOOKUP(C1354,'[6]Приложение №1'!$C$7:$F$124,4,0),"-")</f>
        <v>-</v>
      </c>
    </row>
    <row r="1355" spans="1:28" s="208" customFormat="1" x14ac:dyDescent="0.25">
      <c r="A1355" s="204" t="s">
        <v>1036</v>
      </c>
      <c r="B1355" s="205" t="s">
        <v>3313</v>
      </c>
      <c r="C1355" s="205" t="s">
        <v>3314</v>
      </c>
      <c r="D1355" s="204">
        <v>2</v>
      </c>
      <c r="E1355" s="206">
        <v>19.399999999999999</v>
      </c>
      <c r="F1355" s="206">
        <v>38.799999999999997</v>
      </c>
      <c r="G1355" s="173">
        <f>IFERROR(VLOOKUP(B1355,'[1]ВОМ КГ-3 СОЭКС'!$C$3:$K$2063,9,0),"-")</f>
        <v>0</v>
      </c>
      <c r="H1355" s="174">
        <f>IFERROR(VLOOKUP(B1355,'[1]ВОМ КГ-3 СОЭКС'!$C$3:$L$2063,10,0),"-")</f>
        <v>0</v>
      </c>
      <c r="I1355" s="175" t="str">
        <f>IFERROR(VLOOKUP(B1355,[2]Отгрузки!$B$313:$C$510,2,0),"-")</f>
        <v>-</v>
      </c>
      <c r="J1355" s="176" t="str">
        <f t="shared" si="219"/>
        <v>-</v>
      </c>
      <c r="K1355" s="179" t="str">
        <f>IFERROR(VLOOKUP(B1355,'[3]08.10.25'!$B$305:$C$502,2,0),"-")</f>
        <v>-</v>
      </c>
      <c r="L1355" s="180" t="str">
        <f t="shared" si="210"/>
        <v>-</v>
      </c>
      <c r="M1355" s="181" t="str">
        <f t="shared" si="211"/>
        <v>-</v>
      </c>
      <c r="N1355" s="214" t="str">
        <f t="shared" si="212"/>
        <v>-</v>
      </c>
      <c r="O1355" s="220">
        <f t="shared" si="213"/>
        <v>0</v>
      </c>
      <c r="P1355" s="221">
        <f t="shared" si="214"/>
        <v>0</v>
      </c>
      <c r="Q1355" s="217" t="str">
        <f>IFERROR(VLOOKUP(B1355,'[4]Выполнение 1'!$B$7:$D$236,3,0),"-")</f>
        <v>-</v>
      </c>
      <c r="R1355" s="178" t="str">
        <f t="shared" si="215"/>
        <v>-</v>
      </c>
      <c r="S1355" s="177"/>
      <c r="T1355" s="184">
        <f t="shared" si="216"/>
        <v>0</v>
      </c>
      <c r="U1355" s="224">
        <v>2</v>
      </c>
      <c r="V1355" s="241">
        <v>38.799999999999997</v>
      </c>
      <c r="W1355" s="246">
        <v>2</v>
      </c>
      <c r="X1355" s="246">
        <v>38.799999999999997</v>
      </c>
      <c r="Y1355" s="247">
        <f t="shared" si="217"/>
        <v>0</v>
      </c>
      <c r="Z1355" s="247">
        <f t="shared" si="218"/>
        <v>0</v>
      </c>
      <c r="AA1355" s="227" t="str">
        <f>IFERROR(VLOOKUP(B1355,[5]Поставка!$B$3:$AA$2063,26,0),"-")</f>
        <v>-</v>
      </c>
      <c r="AB1355" s="229" t="str">
        <f>IFERROR(VLOOKUP(C1355,'[6]Приложение №1'!$C$7:$F$124,4,0),"-")</f>
        <v>-</v>
      </c>
    </row>
    <row r="1356" spans="1:28" s="208" customFormat="1" x14ac:dyDescent="0.25">
      <c r="A1356" s="204" t="s">
        <v>1039</v>
      </c>
      <c r="B1356" s="205" t="s">
        <v>3315</v>
      </c>
      <c r="C1356" s="205" t="s">
        <v>3316</v>
      </c>
      <c r="D1356" s="204">
        <v>1</v>
      </c>
      <c r="E1356" s="206">
        <v>13.7</v>
      </c>
      <c r="F1356" s="206">
        <v>13.7</v>
      </c>
      <c r="G1356" s="173">
        <f>IFERROR(VLOOKUP(B1356,'[1]ВОМ КГ-3 СОЭКС'!$C$3:$K$2063,9,0),"-")</f>
        <v>0</v>
      </c>
      <c r="H1356" s="174">
        <f>IFERROR(VLOOKUP(B1356,'[1]ВОМ КГ-3 СОЭКС'!$C$3:$L$2063,10,0),"-")</f>
        <v>0</v>
      </c>
      <c r="I1356" s="175" t="str">
        <f>IFERROR(VLOOKUP(B1356,[2]Отгрузки!$B$313:$C$510,2,0),"-")</f>
        <v>-</v>
      </c>
      <c r="J1356" s="176" t="str">
        <f t="shared" si="219"/>
        <v>-</v>
      </c>
      <c r="K1356" s="179" t="str">
        <f>IFERROR(VLOOKUP(B1356,'[3]08.10.25'!$B$305:$C$502,2,0),"-")</f>
        <v>-</v>
      </c>
      <c r="L1356" s="180" t="str">
        <f t="shared" si="210"/>
        <v>-</v>
      </c>
      <c r="M1356" s="181" t="str">
        <f t="shared" si="211"/>
        <v>-</v>
      </c>
      <c r="N1356" s="214" t="str">
        <f t="shared" si="212"/>
        <v>-</v>
      </c>
      <c r="O1356" s="220">
        <f t="shared" si="213"/>
        <v>0</v>
      </c>
      <c r="P1356" s="221">
        <f t="shared" si="214"/>
        <v>0</v>
      </c>
      <c r="Q1356" s="217" t="str">
        <f>IFERROR(VLOOKUP(B1356,'[4]Выполнение 1'!$B$7:$D$236,3,0),"-")</f>
        <v>-</v>
      </c>
      <c r="R1356" s="178" t="str">
        <f t="shared" si="215"/>
        <v>-</v>
      </c>
      <c r="S1356" s="177"/>
      <c r="T1356" s="184">
        <f t="shared" si="216"/>
        <v>0</v>
      </c>
      <c r="U1356" s="224">
        <v>1</v>
      </c>
      <c r="V1356" s="241">
        <v>13.7</v>
      </c>
      <c r="W1356" s="246">
        <v>1</v>
      </c>
      <c r="X1356" s="246">
        <v>13.7</v>
      </c>
      <c r="Y1356" s="247">
        <f t="shared" si="217"/>
        <v>0</v>
      </c>
      <c r="Z1356" s="247">
        <f t="shared" si="218"/>
        <v>0</v>
      </c>
      <c r="AA1356" s="227" t="str">
        <f>IFERROR(VLOOKUP(B1356,[5]Поставка!$B$3:$AA$2063,26,0),"-")</f>
        <v>-</v>
      </c>
      <c r="AB1356" s="229" t="str">
        <f>IFERROR(VLOOKUP(C1356,'[6]Приложение №1'!$C$7:$F$124,4,0),"-")</f>
        <v>-</v>
      </c>
    </row>
    <row r="1357" spans="1:28" s="208" customFormat="1" x14ac:dyDescent="0.25">
      <c r="A1357" s="204" t="s">
        <v>1042</v>
      </c>
      <c r="B1357" s="205" t="s">
        <v>3317</v>
      </c>
      <c r="C1357" s="205" t="s">
        <v>3318</v>
      </c>
      <c r="D1357" s="204">
        <v>1</v>
      </c>
      <c r="E1357" s="206">
        <v>32.4</v>
      </c>
      <c r="F1357" s="206">
        <v>32.4</v>
      </c>
      <c r="G1357" s="173">
        <f>IFERROR(VLOOKUP(B1357,'[1]ВОМ КГ-3 СОЭКС'!$C$3:$K$2063,9,0),"-")</f>
        <v>0</v>
      </c>
      <c r="H1357" s="174">
        <f>IFERROR(VLOOKUP(B1357,'[1]ВОМ КГ-3 СОЭКС'!$C$3:$L$2063,10,0),"-")</f>
        <v>0</v>
      </c>
      <c r="I1357" s="175" t="str">
        <f>IFERROR(VLOOKUP(B1357,[2]Отгрузки!$B$313:$C$510,2,0),"-")</f>
        <v>-</v>
      </c>
      <c r="J1357" s="176" t="str">
        <f t="shared" si="219"/>
        <v>-</v>
      </c>
      <c r="K1357" s="179" t="str">
        <f>IFERROR(VLOOKUP(B1357,'[3]08.10.25'!$B$305:$C$502,2,0),"-")</f>
        <v>-</v>
      </c>
      <c r="L1357" s="180" t="str">
        <f t="shared" si="210"/>
        <v>-</v>
      </c>
      <c r="M1357" s="181" t="str">
        <f t="shared" si="211"/>
        <v>-</v>
      </c>
      <c r="N1357" s="214" t="str">
        <f t="shared" si="212"/>
        <v>-</v>
      </c>
      <c r="O1357" s="220">
        <f t="shared" si="213"/>
        <v>0</v>
      </c>
      <c r="P1357" s="221">
        <f t="shared" si="214"/>
        <v>0</v>
      </c>
      <c r="Q1357" s="217" t="str">
        <f>IFERROR(VLOOKUP(B1357,'[4]Выполнение 1'!$B$7:$D$236,3,0),"-")</f>
        <v>-</v>
      </c>
      <c r="R1357" s="178" t="str">
        <f t="shared" si="215"/>
        <v>-</v>
      </c>
      <c r="S1357" s="177"/>
      <c r="T1357" s="184">
        <f t="shared" si="216"/>
        <v>0</v>
      </c>
      <c r="U1357" s="224">
        <v>1</v>
      </c>
      <c r="V1357" s="241">
        <v>32.4</v>
      </c>
      <c r="W1357" s="246">
        <v>1</v>
      </c>
      <c r="X1357" s="246">
        <v>32.4</v>
      </c>
      <c r="Y1357" s="247">
        <f t="shared" si="217"/>
        <v>0</v>
      </c>
      <c r="Z1357" s="247">
        <f t="shared" si="218"/>
        <v>0</v>
      </c>
      <c r="AA1357" s="227" t="str">
        <f>IFERROR(VLOOKUP(B1357,[5]Поставка!$B$3:$AA$2063,26,0),"-")</f>
        <v>-</v>
      </c>
      <c r="AB1357" s="229" t="str">
        <f>IFERROR(VLOOKUP(C1357,'[6]Приложение №1'!$C$7:$F$124,4,0),"-")</f>
        <v>-</v>
      </c>
    </row>
    <row r="1358" spans="1:28" s="208" customFormat="1" x14ac:dyDescent="0.25">
      <c r="A1358" s="204" t="s">
        <v>1045</v>
      </c>
      <c r="B1358" s="205" t="s">
        <v>3319</v>
      </c>
      <c r="C1358" s="205" t="s">
        <v>3320</v>
      </c>
      <c r="D1358" s="204">
        <v>1</v>
      </c>
      <c r="E1358" s="206">
        <v>27</v>
      </c>
      <c r="F1358" s="206">
        <v>27</v>
      </c>
      <c r="G1358" s="173">
        <f>IFERROR(VLOOKUP(B1358,'[1]ВОМ КГ-3 СОЭКС'!$C$3:$K$2063,9,0),"-")</f>
        <v>0</v>
      </c>
      <c r="H1358" s="174">
        <f>IFERROR(VLOOKUP(B1358,'[1]ВОМ КГ-3 СОЭКС'!$C$3:$L$2063,10,0),"-")</f>
        <v>0</v>
      </c>
      <c r="I1358" s="175" t="str">
        <f>IFERROR(VLOOKUP(B1358,[2]Отгрузки!$B$313:$C$510,2,0),"-")</f>
        <v>-</v>
      </c>
      <c r="J1358" s="176" t="str">
        <f t="shared" si="219"/>
        <v>-</v>
      </c>
      <c r="K1358" s="179" t="str">
        <f>IFERROR(VLOOKUP(B1358,'[3]08.10.25'!$B$305:$C$502,2,0),"-")</f>
        <v>-</v>
      </c>
      <c r="L1358" s="180" t="str">
        <f t="shared" si="210"/>
        <v>-</v>
      </c>
      <c r="M1358" s="181" t="str">
        <f t="shared" si="211"/>
        <v>-</v>
      </c>
      <c r="N1358" s="214" t="str">
        <f t="shared" si="212"/>
        <v>-</v>
      </c>
      <c r="O1358" s="220">
        <f t="shared" si="213"/>
        <v>0</v>
      </c>
      <c r="P1358" s="221">
        <f t="shared" si="214"/>
        <v>0</v>
      </c>
      <c r="Q1358" s="217" t="str">
        <f>IFERROR(VLOOKUP(B1358,'[4]Выполнение 1'!$B$7:$D$236,3,0),"-")</f>
        <v>-</v>
      </c>
      <c r="R1358" s="178" t="str">
        <f t="shared" si="215"/>
        <v>-</v>
      </c>
      <c r="S1358" s="177"/>
      <c r="T1358" s="184">
        <f t="shared" si="216"/>
        <v>0</v>
      </c>
      <c r="U1358" s="224">
        <v>1</v>
      </c>
      <c r="V1358" s="241">
        <v>27</v>
      </c>
      <c r="W1358" s="246">
        <v>1</v>
      </c>
      <c r="X1358" s="246">
        <v>27</v>
      </c>
      <c r="Y1358" s="247">
        <f t="shared" si="217"/>
        <v>0</v>
      </c>
      <c r="Z1358" s="247">
        <f t="shared" si="218"/>
        <v>0</v>
      </c>
      <c r="AA1358" s="227" t="str">
        <f>IFERROR(VLOOKUP(B1358,[5]Поставка!$B$3:$AA$2063,26,0),"-")</f>
        <v>-</v>
      </c>
      <c r="AB1358" s="229" t="str">
        <f>IFERROR(VLOOKUP(C1358,'[6]Приложение №1'!$C$7:$F$124,4,0),"-")</f>
        <v>-</v>
      </c>
    </row>
    <row r="1359" spans="1:28" s="208" customFormat="1" x14ac:dyDescent="0.25">
      <c r="A1359" s="204" t="s">
        <v>1048</v>
      </c>
      <c r="B1359" s="205" t="s">
        <v>3321</v>
      </c>
      <c r="C1359" s="205" t="s">
        <v>3322</v>
      </c>
      <c r="D1359" s="204">
        <v>3</v>
      </c>
      <c r="E1359" s="206">
        <v>20.3</v>
      </c>
      <c r="F1359" s="206">
        <v>60.9</v>
      </c>
      <c r="G1359" s="173">
        <f>IFERROR(VLOOKUP(B1359,'[1]ВОМ КГ-3 СОЭКС'!$C$3:$K$2063,9,0),"-")</f>
        <v>0</v>
      </c>
      <c r="H1359" s="174">
        <f>IFERROR(VLOOKUP(B1359,'[1]ВОМ КГ-3 СОЭКС'!$C$3:$L$2063,10,0),"-")</f>
        <v>0</v>
      </c>
      <c r="I1359" s="175" t="str">
        <f>IFERROR(VLOOKUP(B1359,[2]Отгрузки!$B$313:$C$510,2,0),"-")</f>
        <v>-</v>
      </c>
      <c r="J1359" s="176" t="str">
        <f t="shared" si="219"/>
        <v>-</v>
      </c>
      <c r="K1359" s="179" t="str">
        <f>IFERROR(VLOOKUP(B1359,'[3]08.10.25'!$B$305:$C$502,2,0),"-")</f>
        <v>-</v>
      </c>
      <c r="L1359" s="180" t="str">
        <f t="shared" si="210"/>
        <v>-</v>
      </c>
      <c r="M1359" s="181" t="str">
        <f t="shared" si="211"/>
        <v>-</v>
      </c>
      <c r="N1359" s="214" t="str">
        <f t="shared" si="212"/>
        <v>-</v>
      </c>
      <c r="O1359" s="220">
        <f t="shared" si="213"/>
        <v>0</v>
      </c>
      <c r="P1359" s="221">
        <f t="shared" si="214"/>
        <v>0</v>
      </c>
      <c r="Q1359" s="217" t="str">
        <f>IFERROR(VLOOKUP(B1359,'[4]Выполнение 1'!$B$7:$D$236,3,0),"-")</f>
        <v>-</v>
      </c>
      <c r="R1359" s="178" t="str">
        <f t="shared" si="215"/>
        <v>-</v>
      </c>
      <c r="S1359" s="177"/>
      <c r="T1359" s="184">
        <f t="shared" si="216"/>
        <v>0</v>
      </c>
      <c r="U1359" s="224">
        <v>3</v>
      </c>
      <c r="V1359" s="241">
        <v>60.9</v>
      </c>
      <c r="W1359" s="246">
        <v>3</v>
      </c>
      <c r="X1359" s="246">
        <v>60.900000000000006</v>
      </c>
      <c r="Y1359" s="247">
        <f t="shared" si="217"/>
        <v>0</v>
      </c>
      <c r="Z1359" s="247">
        <f t="shared" si="218"/>
        <v>0</v>
      </c>
      <c r="AA1359" s="227" t="str">
        <f>IFERROR(VLOOKUP(B1359,[5]Поставка!$B$3:$AA$2063,26,0),"-")</f>
        <v>-</v>
      </c>
      <c r="AB1359" s="229" t="str">
        <f>IFERROR(VLOOKUP(C1359,'[6]Приложение №1'!$C$7:$F$124,4,0),"-")</f>
        <v>-</v>
      </c>
    </row>
    <row r="1360" spans="1:28" s="208" customFormat="1" x14ac:dyDescent="0.25">
      <c r="A1360" s="204" t="s">
        <v>1051</v>
      </c>
      <c r="B1360" s="205" t="s">
        <v>3323</v>
      </c>
      <c r="C1360" s="205" t="s">
        <v>3324</v>
      </c>
      <c r="D1360" s="204">
        <v>3</v>
      </c>
      <c r="E1360" s="206">
        <v>24</v>
      </c>
      <c r="F1360" s="206">
        <v>72</v>
      </c>
      <c r="G1360" s="173">
        <f>IFERROR(VLOOKUP(B1360,'[1]ВОМ КГ-3 СОЭКС'!$C$3:$K$2063,9,0),"-")</f>
        <v>0</v>
      </c>
      <c r="H1360" s="174">
        <f>IFERROR(VLOOKUP(B1360,'[1]ВОМ КГ-3 СОЭКС'!$C$3:$L$2063,10,0),"-")</f>
        <v>0</v>
      </c>
      <c r="I1360" s="175" t="str">
        <f>IFERROR(VLOOKUP(B1360,[2]Отгрузки!$B$313:$C$510,2,0),"-")</f>
        <v>-</v>
      </c>
      <c r="J1360" s="176" t="str">
        <f t="shared" si="219"/>
        <v>-</v>
      </c>
      <c r="K1360" s="179" t="str">
        <f>IFERROR(VLOOKUP(B1360,'[3]08.10.25'!$B$305:$C$502,2,0),"-")</f>
        <v>-</v>
      </c>
      <c r="L1360" s="180" t="str">
        <f t="shared" si="210"/>
        <v>-</v>
      </c>
      <c r="M1360" s="181" t="str">
        <f t="shared" si="211"/>
        <v>-</v>
      </c>
      <c r="N1360" s="214" t="str">
        <f t="shared" si="212"/>
        <v>-</v>
      </c>
      <c r="O1360" s="220">
        <f t="shared" si="213"/>
        <v>0</v>
      </c>
      <c r="P1360" s="221">
        <f t="shared" si="214"/>
        <v>0</v>
      </c>
      <c r="Q1360" s="217" t="str">
        <f>IFERROR(VLOOKUP(B1360,'[4]Выполнение 1'!$B$7:$D$236,3,0),"-")</f>
        <v>-</v>
      </c>
      <c r="R1360" s="178" t="str">
        <f t="shared" si="215"/>
        <v>-</v>
      </c>
      <c r="S1360" s="177"/>
      <c r="T1360" s="184">
        <f t="shared" si="216"/>
        <v>0</v>
      </c>
      <c r="U1360" s="224">
        <v>3</v>
      </c>
      <c r="V1360" s="241">
        <v>72</v>
      </c>
      <c r="W1360" s="246">
        <v>3</v>
      </c>
      <c r="X1360" s="246">
        <v>72</v>
      </c>
      <c r="Y1360" s="247">
        <f t="shared" si="217"/>
        <v>0</v>
      </c>
      <c r="Z1360" s="247">
        <f t="shared" si="218"/>
        <v>0</v>
      </c>
      <c r="AA1360" s="227" t="str">
        <f>IFERROR(VLOOKUP(B1360,[5]Поставка!$B$3:$AA$2063,26,0),"-")</f>
        <v>-</v>
      </c>
      <c r="AB1360" s="229" t="str">
        <f>IFERROR(VLOOKUP(C1360,'[6]Приложение №1'!$C$7:$F$124,4,0),"-")</f>
        <v>-</v>
      </c>
    </row>
    <row r="1361" spans="1:28" s="208" customFormat="1" x14ac:dyDescent="0.25">
      <c r="A1361" s="204" t="s">
        <v>1054</v>
      </c>
      <c r="B1361" s="205" t="s">
        <v>3325</v>
      </c>
      <c r="C1361" s="205" t="s">
        <v>3326</v>
      </c>
      <c r="D1361" s="204">
        <v>1</v>
      </c>
      <c r="E1361" s="206">
        <v>16.600000000000001</v>
      </c>
      <c r="F1361" s="206">
        <v>16.600000000000001</v>
      </c>
      <c r="G1361" s="173">
        <f>IFERROR(VLOOKUP(B1361,'[1]ВОМ КГ-3 СОЭКС'!$C$3:$K$2063,9,0),"-")</f>
        <v>0</v>
      </c>
      <c r="H1361" s="174">
        <f>IFERROR(VLOOKUP(B1361,'[1]ВОМ КГ-3 СОЭКС'!$C$3:$L$2063,10,0),"-")</f>
        <v>0</v>
      </c>
      <c r="I1361" s="175" t="str">
        <f>IFERROR(VLOOKUP(B1361,[2]Отгрузки!$B$313:$C$510,2,0),"-")</f>
        <v>-</v>
      </c>
      <c r="J1361" s="176" t="str">
        <f t="shared" si="219"/>
        <v>-</v>
      </c>
      <c r="K1361" s="179" t="str">
        <f>IFERROR(VLOOKUP(B1361,'[3]08.10.25'!$B$305:$C$502,2,0),"-")</f>
        <v>-</v>
      </c>
      <c r="L1361" s="180" t="str">
        <f t="shared" si="210"/>
        <v>-</v>
      </c>
      <c r="M1361" s="181" t="str">
        <f t="shared" si="211"/>
        <v>-</v>
      </c>
      <c r="N1361" s="214" t="str">
        <f t="shared" si="212"/>
        <v>-</v>
      </c>
      <c r="O1361" s="220">
        <f t="shared" si="213"/>
        <v>0</v>
      </c>
      <c r="P1361" s="221">
        <f t="shared" si="214"/>
        <v>0</v>
      </c>
      <c r="Q1361" s="217" t="str">
        <f>IFERROR(VLOOKUP(B1361,'[4]Выполнение 1'!$B$7:$D$236,3,0),"-")</f>
        <v>-</v>
      </c>
      <c r="R1361" s="178" t="str">
        <f t="shared" si="215"/>
        <v>-</v>
      </c>
      <c r="S1361" s="177"/>
      <c r="T1361" s="184">
        <f t="shared" si="216"/>
        <v>0</v>
      </c>
      <c r="U1361" s="224">
        <v>1</v>
      </c>
      <c r="V1361" s="241">
        <v>16.600000000000001</v>
      </c>
      <c r="W1361" s="246">
        <v>1</v>
      </c>
      <c r="X1361" s="246">
        <v>16.600000000000001</v>
      </c>
      <c r="Y1361" s="247">
        <f t="shared" si="217"/>
        <v>0</v>
      </c>
      <c r="Z1361" s="247">
        <f t="shared" si="218"/>
        <v>0</v>
      </c>
      <c r="AA1361" s="227" t="str">
        <f>IFERROR(VLOOKUP(B1361,[5]Поставка!$B$3:$AA$2063,26,0),"-")</f>
        <v>-</v>
      </c>
      <c r="AB1361" s="229" t="str">
        <f>IFERROR(VLOOKUP(C1361,'[6]Приложение №1'!$C$7:$F$124,4,0),"-")</f>
        <v>-</v>
      </c>
    </row>
    <row r="1362" spans="1:28" s="208" customFormat="1" x14ac:dyDescent="0.25">
      <c r="A1362" s="204" t="s">
        <v>1057</v>
      </c>
      <c r="B1362" s="205" t="s">
        <v>3327</v>
      </c>
      <c r="C1362" s="205" t="s">
        <v>3328</v>
      </c>
      <c r="D1362" s="204">
        <v>1</v>
      </c>
      <c r="E1362" s="206">
        <v>54.4</v>
      </c>
      <c r="F1362" s="206">
        <v>54.4</v>
      </c>
      <c r="G1362" s="173">
        <f>IFERROR(VLOOKUP(B1362,'[1]ВОМ КГ-3 СОЭКС'!$C$3:$K$2063,9,0),"-")</f>
        <v>0</v>
      </c>
      <c r="H1362" s="174">
        <f>IFERROR(VLOOKUP(B1362,'[1]ВОМ КГ-3 СОЭКС'!$C$3:$L$2063,10,0),"-")</f>
        <v>0</v>
      </c>
      <c r="I1362" s="175" t="str">
        <f>IFERROR(VLOOKUP(B1362,[2]Отгрузки!$B$313:$C$510,2,0),"-")</f>
        <v>-</v>
      </c>
      <c r="J1362" s="176" t="str">
        <f t="shared" si="219"/>
        <v>-</v>
      </c>
      <c r="K1362" s="179" t="str">
        <f>IFERROR(VLOOKUP(B1362,'[3]08.10.25'!$B$305:$C$502,2,0),"-")</f>
        <v>-</v>
      </c>
      <c r="L1362" s="180" t="str">
        <f t="shared" si="210"/>
        <v>-</v>
      </c>
      <c r="M1362" s="181" t="str">
        <f t="shared" si="211"/>
        <v>-</v>
      </c>
      <c r="N1362" s="214" t="str">
        <f t="shared" si="212"/>
        <v>-</v>
      </c>
      <c r="O1362" s="220">
        <f t="shared" si="213"/>
        <v>0</v>
      </c>
      <c r="P1362" s="221">
        <f t="shared" si="214"/>
        <v>0</v>
      </c>
      <c r="Q1362" s="217" t="str">
        <f>IFERROR(VLOOKUP(B1362,'[4]Выполнение 1'!$B$7:$D$236,3,0),"-")</f>
        <v>-</v>
      </c>
      <c r="R1362" s="178" t="str">
        <f t="shared" si="215"/>
        <v>-</v>
      </c>
      <c r="S1362" s="177"/>
      <c r="T1362" s="184">
        <f t="shared" si="216"/>
        <v>0</v>
      </c>
      <c r="U1362" s="224">
        <v>1</v>
      </c>
      <c r="V1362" s="241">
        <v>54.4</v>
      </c>
      <c r="W1362" s="246">
        <v>1</v>
      </c>
      <c r="X1362" s="246">
        <v>54.4</v>
      </c>
      <c r="Y1362" s="247">
        <f t="shared" si="217"/>
        <v>0</v>
      </c>
      <c r="Z1362" s="247">
        <f t="shared" si="218"/>
        <v>0</v>
      </c>
      <c r="AA1362" s="227" t="str">
        <f>IFERROR(VLOOKUP(B1362,[5]Поставка!$B$3:$AA$2063,26,0),"-")</f>
        <v>-</v>
      </c>
      <c r="AB1362" s="229" t="str">
        <f>IFERROR(VLOOKUP(C1362,'[6]Приложение №1'!$C$7:$F$124,4,0),"-")</f>
        <v>-</v>
      </c>
    </row>
    <row r="1363" spans="1:28" s="208" customFormat="1" x14ac:dyDescent="0.25">
      <c r="A1363" s="204" t="s">
        <v>1060</v>
      </c>
      <c r="B1363" s="205" t="s">
        <v>3329</v>
      </c>
      <c r="C1363" s="205" t="s">
        <v>3330</v>
      </c>
      <c r="D1363" s="204">
        <v>6</v>
      </c>
      <c r="E1363" s="206">
        <v>18.2</v>
      </c>
      <c r="F1363" s="206">
        <v>109.2</v>
      </c>
      <c r="G1363" s="173">
        <f>IFERROR(VLOOKUP(B1363,'[1]ВОМ КГ-3 СОЭКС'!$C$3:$K$2063,9,0),"-")</f>
        <v>0</v>
      </c>
      <c r="H1363" s="174">
        <f>IFERROR(VLOOKUP(B1363,'[1]ВОМ КГ-3 СОЭКС'!$C$3:$L$2063,10,0),"-")</f>
        <v>0</v>
      </c>
      <c r="I1363" s="175" t="str">
        <f>IFERROR(VLOOKUP(B1363,[2]Отгрузки!$B$313:$C$510,2,0),"-")</f>
        <v>-</v>
      </c>
      <c r="J1363" s="176" t="str">
        <f t="shared" si="219"/>
        <v>-</v>
      </c>
      <c r="K1363" s="179" t="str">
        <f>IFERROR(VLOOKUP(B1363,'[3]08.10.25'!$B$305:$C$502,2,0),"-")</f>
        <v>-</v>
      </c>
      <c r="L1363" s="180" t="str">
        <f t="shared" si="210"/>
        <v>-</v>
      </c>
      <c r="M1363" s="181" t="str">
        <f t="shared" si="211"/>
        <v>-</v>
      </c>
      <c r="N1363" s="214" t="str">
        <f t="shared" si="212"/>
        <v>-</v>
      </c>
      <c r="O1363" s="220">
        <f t="shared" si="213"/>
        <v>0</v>
      </c>
      <c r="P1363" s="221">
        <f t="shared" si="214"/>
        <v>0</v>
      </c>
      <c r="Q1363" s="217" t="str">
        <f>IFERROR(VLOOKUP(B1363,'[4]Выполнение 1'!$B$7:$D$236,3,0),"-")</f>
        <v>-</v>
      </c>
      <c r="R1363" s="178" t="str">
        <f t="shared" si="215"/>
        <v>-</v>
      </c>
      <c r="S1363" s="177"/>
      <c r="T1363" s="184">
        <f t="shared" si="216"/>
        <v>0</v>
      </c>
      <c r="U1363" s="224">
        <v>6</v>
      </c>
      <c r="V1363" s="241">
        <v>109.2</v>
      </c>
      <c r="W1363" s="246">
        <v>6</v>
      </c>
      <c r="X1363" s="246">
        <v>109.19999999999999</v>
      </c>
      <c r="Y1363" s="247">
        <f t="shared" si="217"/>
        <v>0</v>
      </c>
      <c r="Z1363" s="247">
        <f t="shared" si="218"/>
        <v>0</v>
      </c>
      <c r="AA1363" s="227" t="str">
        <f>IFERROR(VLOOKUP(B1363,[5]Поставка!$B$3:$AA$2063,26,0),"-")</f>
        <v>-</v>
      </c>
      <c r="AB1363" s="229" t="str">
        <f>IFERROR(VLOOKUP(C1363,'[6]Приложение №1'!$C$7:$F$124,4,0),"-")</f>
        <v>-</v>
      </c>
    </row>
    <row r="1364" spans="1:28" s="208" customFormat="1" x14ac:dyDescent="0.25">
      <c r="A1364" s="204" t="s">
        <v>1063</v>
      </c>
      <c r="B1364" s="205" t="s">
        <v>3331</v>
      </c>
      <c r="C1364" s="205" t="s">
        <v>3332</v>
      </c>
      <c r="D1364" s="204">
        <v>6</v>
      </c>
      <c r="E1364" s="206">
        <v>18.100000000000001</v>
      </c>
      <c r="F1364" s="206">
        <v>108.6</v>
      </c>
      <c r="G1364" s="173">
        <f>IFERROR(VLOOKUP(B1364,'[1]ВОМ КГ-3 СОЭКС'!$C$3:$K$2063,9,0),"-")</f>
        <v>0</v>
      </c>
      <c r="H1364" s="174">
        <f>IFERROR(VLOOKUP(B1364,'[1]ВОМ КГ-3 СОЭКС'!$C$3:$L$2063,10,0),"-")</f>
        <v>0</v>
      </c>
      <c r="I1364" s="175" t="str">
        <f>IFERROR(VLOOKUP(B1364,[2]Отгрузки!$B$313:$C$510,2,0),"-")</f>
        <v>-</v>
      </c>
      <c r="J1364" s="176" t="str">
        <f t="shared" si="219"/>
        <v>-</v>
      </c>
      <c r="K1364" s="179" t="str">
        <f>IFERROR(VLOOKUP(B1364,'[3]08.10.25'!$B$305:$C$502,2,0),"-")</f>
        <v>-</v>
      </c>
      <c r="L1364" s="180" t="str">
        <f t="shared" si="210"/>
        <v>-</v>
      </c>
      <c r="M1364" s="181" t="str">
        <f t="shared" si="211"/>
        <v>-</v>
      </c>
      <c r="N1364" s="214" t="str">
        <f t="shared" si="212"/>
        <v>-</v>
      </c>
      <c r="O1364" s="220">
        <f t="shared" si="213"/>
        <v>0</v>
      </c>
      <c r="P1364" s="221">
        <f t="shared" si="214"/>
        <v>0</v>
      </c>
      <c r="Q1364" s="217" t="str">
        <f>IFERROR(VLOOKUP(B1364,'[4]Выполнение 1'!$B$7:$D$236,3,0),"-")</f>
        <v>-</v>
      </c>
      <c r="R1364" s="178" t="str">
        <f t="shared" si="215"/>
        <v>-</v>
      </c>
      <c r="S1364" s="177"/>
      <c r="T1364" s="184">
        <f t="shared" si="216"/>
        <v>0</v>
      </c>
      <c r="U1364" s="224">
        <v>6</v>
      </c>
      <c r="V1364" s="241">
        <v>108.6</v>
      </c>
      <c r="W1364" s="246">
        <v>6</v>
      </c>
      <c r="X1364" s="246">
        <v>108.60000000000001</v>
      </c>
      <c r="Y1364" s="247">
        <f t="shared" si="217"/>
        <v>0</v>
      </c>
      <c r="Z1364" s="247">
        <f t="shared" si="218"/>
        <v>0</v>
      </c>
      <c r="AA1364" s="227" t="str">
        <f>IFERROR(VLOOKUP(B1364,[5]Поставка!$B$3:$AA$2063,26,0),"-")</f>
        <v>-</v>
      </c>
      <c r="AB1364" s="229" t="str">
        <f>IFERROR(VLOOKUP(C1364,'[6]Приложение №1'!$C$7:$F$124,4,0),"-")</f>
        <v>-</v>
      </c>
    </row>
    <row r="1365" spans="1:28" s="208" customFormat="1" x14ac:dyDescent="0.25">
      <c r="A1365" s="204" t="s">
        <v>1066</v>
      </c>
      <c r="B1365" s="205" t="s">
        <v>3333</v>
      </c>
      <c r="C1365" s="205" t="s">
        <v>3334</v>
      </c>
      <c r="D1365" s="204">
        <v>4</v>
      </c>
      <c r="E1365" s="206">
        <v>26.2</v>
      </c>
      <c r="F1365" s="206">
        <v>104.8</v>
      </c>
      <c r="G1365" s="173">
        <f>IFERROR(VLOOKUP(B1365,'[1]ВОМ КГ-3 СОЭКС'!$C$3:$K$2063,9,0),"-")</f>
        <v>0</v>
      </c>
      <c r="H1365" s="174">
        <f>IFERROR(VLOOKUP(B1365,'[1]ВОМ КГ-3 СОЭКС'!$C$3:$L$2063,10,0),"-")</f>
        <v>0</v>
      </c>
      <c r="I1365" s="175" t="str">
        <f>IFERROR(VLOOKUP(B1365,[2]Отгрузки!$B$313:$C$510,2,0),"-")</f>
        <v>-</v>
      </c>
      <c r="J1365" s="176" t="str">
        <f t="shared" si="219"/>
        <v>-</v>
      </c>
      <c r="K1365" s="179" t="str">
        <f>IFERROR(VLOOKUP(B1365,'[3]08.10.25'!$B$305:$C$502,2,0),"-")</f>
        <v>-</v>
      </c>
      <c r="L1365" s="180" t="str">
        <f t="shared" si="210"/>
        <v>-</v>
      </c>
      <c r="M1365" s="181" t="str">
        <f t="shared" si="211"/>
        <v>-</v>
      </c>
      <c r="N1365" s="214" t="str">
        <f t="shared" si="212"/>
        <v>-</v>
      </c>
      <c r="O1365" s="220">
        <f t="shared" si="213"/>
        <v>0</v>
      </c>
      <c r="P1365" s="221">
        <f t="shared" si="214"/>
        <v>0</v>
      </c>
      <c r="Q1365" s="217" t="str">
        <f>IFERROR(VLOOKUP(B1365,'[4]Выполнение 1'!$B$7:$D$236,3,0),"-")</f>
        <v>-</v>
      </c>
      <c r="R1365" s="178" t="str">
        <f t="shared" si="215"/>
        <v>-</v>
      </c>
      <c r="S1365" s="177"/>
      <c r="T1365" s="184">
        <f t="shared" si="216"/>
        <v>0</v>
      </c>
      <c r="U1365" s="224">
        <v>4</v>
      </c>
      <c r="V1365" s="241">
        <v>104.8</v>
      </c>
      <c r="W1365" s="246">
        <v>4</v>
      </c>
      <c r="X1365" s="246">
        <v>104.8</v>
      </c>
      <c r="Y1365" s="247">
        <f t="shared" si="217"/>
        <v>0</v>
      </c>
      <c r="Z1365" s="247">
        <f t="shared" si="218"/>
        <v>0</v>
      </c>
      <c r="AA1365" s="227" t="str">
        <f>IFERROR(VLOOKUP(B1365,[5]Поставка!$B$3:$AA$2063,26,0),"-")</f>
        <v>-</v>
      </c>
      <c r="AB1365" s="229" t="str">
        <f>IFERROR(VLOOKUP(C1365,'[6]Приложение №1'!$C$7:$F$124,4,0),"-")</f>
        <v>-</v>
      </c>
    </row>
    <row r="1366" spans="1:28" s="208" customFormat="1" x14ac:dyDescent="0.25">
      <c r="A1366" s="204" t="s">
        <v>1069</v>
      </c>
      <c r="B1366" s="205" t="s">
        <v>3335</v>
      </c>
      <c r="C1366" s="205" t="s">
        <v>3336</v>
      </c>
      <c r="D1366" s="204">
        <v>1</v>
      </c>
      <c r="E1366" s="206">
        <v>13.6</v>
      </c>
      <c r="F1366" s="206">
        <v>13.6</v>
      </c>
      <c r="G1366" s="173">
        <f>IFERROR(VLOOKUP(B1366,'[1]ВОМ КГ-3 СОЭКС'!$C$3:$K$2063,9,0),"-")</f>
        <v>0</v>
      </c>
      <c r="H1366" s="174">
        <f>IFERROR(VLOOKUP(B1366,'[1]ВОМ КГ-3 СОЭКС'!$C$3:$L$2063,10,0),"-")</f>
        <v>0</v>
      </c>
      <c r="I1366" s="175" t="str">
        <f>IFERROR(VLOOKUP(B1366,[2]Отгрузки!$B$313:$C$510,2,0),"-")</f>
        <v>-</v>
      </c>
      <c r="J1366" s="176" t="str">
        <f t="shared" si="219"/>
        <v>-</v>
      </c>
      <c r="K1366" s="179" t="str">
        <f>IFERROR(VLOOKUP(B1366,'[3]08.10.25'!$B$305:$C$502,2,0),"-")</f>
        <v>-</v>
      </c>
      <c r="L1366" s="180" t="str">
        <f t="shared" si="210"/>
        <v>-</v>
      </c>
      <c r="M1366" s="181" t="str">
        <f t="shared" si="211"/>
        <v>-</v>
      </c>
      <c r="N1366" s="214" t="str">
        <f t="shared" si="212"/>
        <v>-</v>
      </c>
      <c r="O1366" s="220">
        <f t="shared" si="213"/>
        <v>0</v>
      </c>
      <c r="P1366" s="221">
        <f t="shared" si="214"/>
        <v>0</v>
      </c>
      <c r="Q1366" s="217" t="str">
        <f>IFERROR(VLOOKUP(B1366,'[4]Выполнение 1'!$B$7:$D$236,3,0),"-")</f>
        <v>-</v>
      </c>
      <c r="R1366" s="178" t="str">
        <f t="shared" si="215"/>
        <v>-</v>
      </c>
      <c r="S1366" s="177"/>
      <c r="T1366" s="184">
        <f t="shared" si="216"/>
        <v>0</v>
      </c>
      <c r="U1366" s="224">
        <v>1</v>
      </c>
      <c r="V1366" s="241">
        <v>13.6</v>
      </c>
      <c r="W1366" s="246">
        <v>1</v>
      </c>
      <c r="X1366" s="246">
        <v>13.6</v>
      </c>
      <c r="Y1366" s="247">
        <f t="shared" si="217"/>
        <v>0</v>
      </c>
      <c r="Z1366" s="247">
        <f t="shared" si="218"/>
        <v>0</v>
      </c>
      <c r="AA1366" s="227" t="str">
        <f>IFERROR(VLOOKUP(B1366,[5]Поставка!$B$3:$AA$2063,26,0),"-")</f>
        <v>-</v>
      </c>
      <c r="AB1366" s="229" t="str">
        <f>IFERROR(VLOOKUP(C1366,'[6]Приложение №1'!$C$7:$F$124,4,0),"-")</f>
        <v>-</v>
      </c>
    </row>
    <row r="1367" spans="1:28" s="208" customFormat="1" x14ac:dyDescent="0.25">
      <c r="A1367" s="204" t="s">
        <v>1072</v>
      </c>
      <c r="B1367" s="205" t="s">
        <v>3337</v>
      </c>
      <c r="C1367" s="205" t="s">
        <v>3338</v>
      </c>
      <c r="D1367" s="204">
        <v>4</v>
      </c>
      <c r="E1367" s="206">
        <v>16.600000000000001</v>
      </c>
      <c r="F1367" s="206">
        <v>66.400000000000006</v>
      </c>
      <c r="G1367" s="173">
        <f>IFERROR(VLOOKUP(B1367,'[1]ВОМ КГ-3 СОЭКС'!$C$3:$K$2063,9,0),"-")</f>
        <v>0</v>
      </c>
      <c r="H1367" s="174">
        <f>IFERROR(VLOOKUP(B1367,'[1]ВОМ КГ-3 СОЭКС'!$C$3:$L$2063,10,0),"-")</f>
        <v>0</v>
      </c>
      <c r="I1367" s="175" t="str">
        <f>IFERROR(VLOOKUP(B1367,[2]Отгрузки!$B$313:$C$510,2,0),"-")</f>
        <v>-</v>
      </c>
      <c r="J1367" s="176" t="str">
        <f t="shared" si="219"/>
        <v>-</v>
      </c>
      <c r="K1367" s="179" t="str">
        <f>IFERROR(VLOOKUP(B1367,'[3]08.10.25'!$B$305:$C$502,2,0),"-")</f>
        <v>-</v>
      </c>
      <c r="L1367" s="180" t="str">
        <f t="shared" si="210"/>
        <v>-</v>
      </c>
      <c r="M1367" s="181" t="str">
        <f t="shared" si="211"/>
        <v>-</v>
      </c>
      <c r="N1367" s="214" t="str">
        <f t="shared" si="212"/>
        <v>-</v>
      </c>
      <c r="O1367" s="220">
        <f t="shared" si="213"/>
        <v>0</v>
      </c>
      <c r="P1367" s="221">
        <f t="shared" si="214"/>
        <v>0</v>
      </c>
      <c r="Q1367" s="217" t="str">
        <f>IFERROR(VLOOKUP(B1367,'[4]Выполнение 1'!$B$7:$D$236,3,0),"-")</f>
        <v>-</v>
      </c>
      <c r="R1367" s="178" t="str">
        <f t="shared" si="215"/>
        <v>-</v>
      </c>
      <c r="S1367" s="177"/>
      <c r="T1367" s="184">
        <f t="shared" si="216"/>
        <v>0</v>
      </c>
      <c r="U1367" s="224">
        <v>4</v>
      </c>
      <c r="V1367" s="241">
        <v>66.400000000000006</v>
      </c>
      <c r="W1367" s="246">
        <v>4</v>
      </c>
      <c r="X1367" s="246">
        <v>66.400000000000006</v>
      </c>
      <c r="Y1367" s="247">
        <f t="shared" si="217"/>
        <v>0</v>
      </c>
      <c r="Z1367" s="247">
        <f t="shared" si="218"/>
        <v>0</v>
      </c>
      <c r="AA1367" s="227" t="str">
        <f>IFERROR(VLOOKUP(B1367,[5]Поставка!$B$3:$AA$2063,26,0),"-")</f>
        <v>-</v>
      </c>
      <c r="AB1367" s="229" t="str">
        <f>IFERROR(VLOOKUP(C1367,'[6]Приложение №1'!$C$7:$F$124,4,0),"-")</f>
        <v>-</v>
      </c>
    </row>
    <row r="1368" spans="1:28" s="208" customFormat="1" x14ac:dyDescent="0.25">
      <c r="A1368" s="204" t="s">
        <v>1075</v>
      </c>
      <c r="B1368" s="205" t="s">
        <v>3339</v>
      </c>
      <c r="C1368" s="205" t="s">
        <v>3340</v>
      </c>
      <c r="D1368" s="204">
        <v>4</v>
      </c>
      <c r="E1368" s="206">
        <v>16.600000000000001</v>
      </c>
      <c r="F1368" s="206">
        <v>66.400000000000006</v>
      </c>
      <c r="G1368" s="173">
        <f>IFERROR(VLOOKUP(B1368,'[1]ВОМ КГ-3 СОЭКС'!$C$3:$K$2063,9,0),"-")</f>
        <v>0</v>
      </c>
      <c r="H1368" s="174">
        <f>IFERROR(VLOOKUP(B1368,'[1]ВОМ КГ-3 СОЭКС'!$C$3:$L$2063,10,0),"-")</f>
        <v>0</v>
      </c>
      <c r="I1368" s="175" t="str">
        <f>IFERROR(VLOOKUP(B1368,[2]Отгрузки!$B$313:$C$510,2,0),"-")</f>
        <v>-</v>
      </c>
      <c r="J1368" s="176" t="str">
        <f t="shared" si="219"/>
        <v>-</v>
      </c>
      <c r="K1368" s="179" t="str">
        <f>IFERROR(VLOOKUP(B1368,'[3]08.10.25'!$B$305:$C$502,2,0),"-")</f>
        <v>-</v>
      </c>
      <c r="L1368" s="180" t="str">
        <f t="shared" si="210"/>
        <v>-</v>
      </c>
      <c r="M1368" s="181" t="str">
        <f t="shared" si="211"/>
        <v>-</v>
      </c>
      <c r="N1368" s="214" t="str">
        <f t="shared" si="212"/>
        <v>-</v>
      </c>
      <c r="O1368" s="220">
        <f t="shared" si="213"/>
        <v>0</v>
      </c>
      <c r="P1368" s="221">
        <f t="shared" si="214"/>
        <v>0</v>
      </c>
      <c r="Q1368" s="217" t="str">
        <f>IFERROR(VLOOKUP(B1368,'[4]Выполнение 1'!$B$7:$D$236,3,0),"-")</f>
        <v>-</v>
      </c>
      <c r="R1368" s="178" t="str">
        <f t="shared" si="215"/>
        <v>-</v>
      </c>
      <c r="S1368" s="177"/>
      <c r="T1368" s="184">
        <f t="shared" si="216"/>
        <v>0</v>
      </c>
      <c r="U1368" s="224">
        <v>4</v>
      </c>
      <c r="V1368" s="241">
        <v>66.400000000000006</v>
      </c>
      <c r="W1368" s="246">
        <v>4</v>
      </c>
      <c r="X1368" s="246">
        <v>66.400000000000006</v>
      </c>
      <c r="Y1368" s="247">
        <f t="shared" si="217"/>
        <v>0</v>
      </c>
      <c r="Z1368" s="247">
        <f t="shared" si="218"/>
        <v>0</v>
      </c>
      <c r="AA1368" s="227" t="str">
        <f>IFERROR(VLOOKUP(B1368,[5]Поставка!$B$3:$AA$2063,26,0),"-")</f>
        <v>-</v>
      </c>
      <c r="AB1368" s="229" t="str">
        <f>IFERROR(VLOOKUP(C1368,'[6]Приложение №1'!$C$7:$F$124,4,0),"-")</f>
        <v>-</v>
      </c>
    </row>
    <row r="1369" spans="1:28" s="208" customFormat="1" x14ac:dyDescent="0.25">
      <c r="A1369" s="204" t="s">
        <v>1078</v>
      </c>
      <c r="B1369" s="205" t="s">
        <v>3341</v>
      </c>
      <c r="C1369" s="205" t="s">
        <v>3342</v>
      </c>
      <c r="D1369" s="204">
        <v>1</v>
      </c>
      <c r="E1369" s="206">
        <v>43.1</v>
      </c>
      <c r="F1369" s="206">
        <v>43.1</v>
      </c>
      <c r="G1369" s="173">
        <f>IFERROR(VLOOKUP(B1369,'[1]ВОМ КГ-3 СОЭКС'!$C$3:$K$2063,9,0),"-")</f>
        <v>0</v>
      </c>
      <c r="H1369" s="174">
        <f>IFERROR(VLOOKUP(B1369,'[1]ВОМ КГ-3 СОЭКС'!$C$3:$L$2063,10,0),"-")</f>
        <v>0</v>
      </c>
      <c r="I1369" s="175" t="str">
        <f>IFERROR(VLOOKUP(B1369,[2]Отгрузки!$B$313:$C$510,2,0),"-")</f>
        <v>-</v>
      </c>
      <c r="J1369" s="176" t="str">
        <f t="shared" si="219"/>
        <v>-</v>
      </c>
      <c r="K1369" s="179" t="str">
        <f>IFERROR(VLOOKUP(B1369,'[3]08.10.25'!$B$305:$C$502,2,0),"-")</f>
        <v>-</v>
      </c>
      <c r="L1369" s="180" t="str">
        <f t="shared" si="210"/>
        <v>-</v>
      </c>
      <c r="M1369" s="181" t="str">
        <f t="shared" si="211"/>
        <v>-</v>
      </c>
      <c r="N1369" s="214" t="str">
        <f t="shared" si="212"/>
        <v>-</v>
      </c>
      <c r="O1369" s="220">
        <f t="shared" si="213"/>
        <v>0</v>
      </c>
      <c r="P1369" s="221">
        <f t="shared" si="214"/>
        <v>0</v>
      </c>
      <c r="Q1369" s="217" t="str">
        <f>IFERROR(VLOOKUP(B1369,'[4]Выполнение 1'!$B$7:$D$236,3,0),"-")</f>
        <v>-</v>
      </c>
      <c r="R1369" s="178" t="str">
        <f t="shared" si="215"/>
        <v>-</v>
      </c>
      <c r="S1369" s="177"/>
      <c r="T1369" s="184">
        <f t="shared" si="216"/>
        <v>0</v>
      </c>
      <c r="U1369" s="224">
        <v>1</v>
      </c>
      <c r="V1369" s="241">
        <v>43.1</v>
      </c>
      <c r="W1369" s="246">
        <v>1</v>
      </c>
      <c r="X1369" s="246">
        <v>43.1</v>
      </c>
      <c r="Y1369" s="247">
        <f t="shared" si="217"/>
        <v>0</v>
      </c>
      <c r="Z1369" s="247">
        <f t="shared" si="218"/>
        <v>0</v>
      </c>
      <c r="AA1369" s="227" t="str">
        <f>IFERROR(VLOOKUP(B1369,[5]Поставка!$B$3:$AA$2063,26,0),"-")</f>
        <v>-</v>
      </c>
      <c r="AB1369" s="229" t="str">
        <f>IFERROR(VLOOKUP(C1369,'[6]Приложение №1'!$C$7:$F$124,4,0),"-")</f>
        <v>-</v>
      </c>
    </row>
    <row r="1370" spans="1:28" s="208" customFormat="1" x14ac:dyDescent="0.25">
      <c r="A1370" s="204" t="s">
        <v>1081</v>
      </c>
      <c r="B1370" s="205" t="s">
        <v>3343</v>
      </c>
      <c r="C1370" s="205" t="s">
        <v>3344</v>
      </c>
      <c r="D1370" s="204">
        <v>3</v>
      </c>
      <c r="E1370" s="206">
        <v>28.1</v>
      </c>
      <c r="F1370" s="206">
        <v>84.3</v>
      </c>
      <c r="G1370" s="173">
        <f>IFERROR(VLOOKUP(B1370,'[1]ВОМ КГ-3 СОЭКС'!$C$3:$K$2063,9,0),"-")</f>
        <v>0</v>
      </c>
      <c r="H1370" s="174">
        <f>IFERROR(VLOOKUP(B1370,'[1]ВОМ КГ-3 СОЭКС'!$C$3:$L$2063,10,0),"-")</f>
        <v>0</v>
      </c>
      <c r="I1370" s="175" t="str">
        <f>IFERROR(VLOOKUP(B1370,[2]Отгрузки!$B$313:$C$510,2,0),"-")</f>
        <v>-</v>
      </c>
      <c r="J1370" s="176" t="str">
        <f t="shared" si="219"/>
        <v>-</v>
      </c>
      <c r="K1370" s="179" t="str">
        <f>IFERROR(VLOOKUP(B1370,'[3]08.10.25'!$B$305:$C$502,2,0),"-")</f>
        <v>-</v>
      </c>
      <c r="L1370" s="180" t="str">
        <f t="shared" si="210"/>
        <v>-</v>
      </c>
      <c r="M1370" s="181" t="str">
        <f t="shared" si="211"/>
        <v>-</v>
      </c>
      <c r="N1370" s="214" t="str">
        <f t="shared" si="212"/>
        <v>-</v>
      </c>
      <c r="O1370" s="220">
        <f t="shared" si="213"/>
        <v>0</v>
      </c>
      <c r="P1370" s="221">
        <f t="shared" si="214"/>
        <v>0</v>
      </c>
      <c r="Q1370" s="217" t="str">
        <f>IFERROR(VLOOKUP(B1370,'[4]Выполнение 1'!$B$7:$D$236,3,0),"-")</f>
        <v>-</v>
      </c>
      <c r="R1370" s="178" t="str">
        <f t="shared" si="215"/>
        <v>-</v>
      </c>
      <c r="S1370" s="177"/>
      <c r="T1370" s="184">
        <f t="shared" si="216"/>
        <v>0</v>
      </c>
      <c r="U1370" s="224">
        <v>3</v>
      </c>
      <c r="V1370" s="241">
        <v>84.3</v>
      </c>
      <c r="W1370" s="246">
        <v>3</v>
      </c>
      <c r="X1370" s="246">
        <v>84.300000000000011</v>
      </c>
      <c r="Y1370" s="247">
        <f t="shared" si="217"/>
        <v>0</v>
      </c>
      <c r="Z1370" s="247">
        <f t="shared" si="218"/>
        <v>0</v>
      </c>
      <c r="AA1370" s="227" t="str">
        <f>IFERROR(VLOOKUP(B1370,[5]Поставка!$B$3:$AA$2063,26,0),"-")</f>
        <v>-</v>
      </c>
      <c r="AB1370" s="229" t="str">
        <f>IFERROR(VLOOKUP(C1370,'[6]Приложение №1'!$C$7:$F$124,4,0),"-")</f>
        <v>-</v>
      </c>
    </row>
    <row r="1371" spans="1:28" s="208" customFormat="1" x14ac:dyDescent="0.25">
      <c r="A1371" s="204" t="s">
        <v>1084</v>
      </c>
      <c r="B1371" s="205" t="s">
        <v>3345</v>
      </c>
      <c r="C1371" s="205" t="s">
        <v>3346</v>
      </c>
      <c r="D1371" s="204">
        <v>4</v>
      </c>
      <c r="E1371" s="206">
        <v>5.0999999999999996</v>
      </c>
      <c r="F1371" s="206">
        <v>20.399999999999999</v>
      </c>
      <c r="G1371" s="173">
        <f>IFERROR(VLOOKUP(B1371,'[1]ВОМ КГ-3 СОЭКС'!$C$3:$K$2063,9,0),"-")</f>
        <v>0</v>
      </c>
      <c r="H1371" s="174">
        <f>IFERROR(VLOOKUP(B1371,'[1]ВОМ КГ-3 СОЭКС'!$C$3:$L$2063,10,0),"-")</f>
        <v>0</v>
      </c>
      <c r="I1371" s="175" t="str">
        <f>IFERROR(VLOOKUP(B1371,[2]Отгрузки!$B$313:$C$510,2,0),"-")</f>
        <v>-</v>
      </c>
      <c r="J1371" s="176" t="str">
        <f t="shared" si="219"/>
        <v>-</v>
      </c>
      <c r="K1371" s="179" t="str">
        <f>IFERROR(VLOOKUP(B1371,'[3]08.10.25'!$B$305:$C$502,2,0),"-")</f>
        <v>-</v>
      </c>
      <c r="L1371" s="180" t="str">
        <f t="shared" si="210"/>
        <v>-</v>
      </c>
      <c r="M1371" s="181" t="str">
        <f t="shared" si="211"/>
        <v>-</v>
      </c>
      <c r="N1371" s="214" t="str">
        <f t="shared" si="212"/>
        <v>-</v>
      </c>
      <c r="O1371" s="220">
        <f t="shared" si="213"/>
        <v>0</v>
      </c>
      <c r="P1371" s="221">
        <f t="shared" si="214"/>
        <v>0</v>
      </c>
      <c r="Q1371" s="217" t="str">
        <f>IFERROR(VLOOKUP(B1371,'[4]Выполнение 1'!$B$7:$D$236,3,0),"-")</f>
        <v>-</v>
      </c>
      <c r="R1371" s="178" t="str">
        <f t="shared" si="215"/>
        <v>-</v>
      </c>
      <c r="S1371" s="177"/>
      <c r="T1371" s="184">
        <f t="shared" si="216"/>
        <v>0</v>
      </c>
      <c r="U1371" s="224">
        <v>4</v>
      </c>
      <c r="V1371" s="241">
        <v>20.399999999999999</v>
      </c>
      <c r="W1371" s="246">
        <v>4</v>
      </c>
      <c r="X1371" s="246">
        <v>20.399999999999999</v>
      </c>
      <c r="Y1371" s="247">
        <f t="shared" si="217"/>
        <v>0</v>
      </c>
      <c r="Z1371" s="247">
        <f t="shared" si="218"/>
        <v>0</v>
      </c>
      <c r="AA1371" s="227" t="str">
        <f>IFERROR(VLOOKUP(B1371,[5]Поставка!$B$3:$AA$2063,26,0),"-")</f>
        <v>-</v>
      </c>
      <c r="AB1371" s="229" t="str">
        <f>IFERROR(VLOOKUP(C1371,'[6]Приложение №1'!$C$7:$F$124,4,0),"-")</f>
        <v>-</v>
      </c>
    </row>
    <row r="1372" spans="1:28" s="208" customFormat="1" x14ac:dyDescent="0.25">
      <c r="A1372" s="204" t="s">
        <v>1087</v>
      </c>
      <c r="B1372" s="205" t="s">
        <v>3347</v>
      </c>
      <c r="C1372" s="205" t="s">
        <v>3348</v>
      </c>
      <c r="D1372" s="204">
        <v>1</v>
      </c>
      <c r="E1372" s="206">
        <v>25.4</v>
      </c>
      <c r="F1372" s="206">
        <v>25.4</v>
      </c>
      <c r="G1372" s="173">
        <f>IFERROR(VLOOKUP(B1372,'[1]ВОМ КГ-3 СОЭКС'!$C$3:$K$2063,9,0),"-")</f>
        <v>0</v>
      </c>
      <c r="H1372" s="174">
        <f>IFERROR(VLOOKUP(B1372,'[1]ВОМ КГ-3 СОЭКС'!$C$3:$L$2063,10,0),"-")</f>
        <v>0</v>
      </c>
      <c r="I1372" s="175" t="str">
        <f>IFERROR(VLOOKUP(B1372,[2]Отгрузки!$B$313:$C$510,2,0),"-")</f>
        <v>-</v>
      </c>
      <c r="J1372" s="176" t="str">
        <f t="shared" si="219"/>
        <v>-</v>
      </c>
      <c r="K1372" s="179" t="str">
        <f>IFERROR(VLOOKUP(B1372,'[3]08.10.25'!$B$305:$C$502,2,0),"-")</f>
        <v>-</v>
      </c>
      <c r="L1372" s="180" t="str">
        <f t="shared" si="210"/>
        <v>-</v>
      </c>
      <c r="M1372" s="181" t="str">
        <f t="shared" si="211"/>
        <v>-</v>
      </c>
      <c r="N1372" s="214" t="str">
        <f t="shared" si="212"/>
        <v>-</v>
      </c>
      <c r="O1372" s="220">
        <f t="shared" si="213"/>
        <v>0</v>
      </c>
      <c r="P1372" s="221">
        <f t="shared" si="214"/>
        <v>0</v>
      </c>
      <c r="Q1372" s="217" t="str">
        <f>IFERROR(VLOOKUP(B1372,'[4]Выполнение 1'!$B$7:$D$236,3,0),"-")</f>
        <v>-</v>
      </c>
      <c r="R1372" s="178" t="str">
        <f t="shared" si="215"/>
        <v>-</v>
      </c>
      <c r="S1372" s="177"/>
      <c r="T1372" s="184">
        <f t="shared" si="216"/>
        <v>0</v>
      </c>
      <c r="U1372" s="224">
        <v>1</v>
      </c>
      <c r="V1372" s="241">
        <v>25.4</v>
      </c>
      <c r="W1372" s="246">
        <v>1</v>
      </c>
      <c r="X1372" s="246">
        <v>25.4</v>
      </c>
      <c r="Y1372" s="247">
        <f t="shared" si="217"/>
        <v>0</v>
      </c>
      <c r="Z1372" s="247">
        <f t="shared" si="218"/>
        <v>0</v>
      </c>
      <c r="AA1372" s="227" t="str">
        <f>IFERROR(VLOOKUP(B1372,[5]Поставка!$B$3:$AA$2063,26,0),"-")</f>
        <v>-</v>
      </c>
      <c r="AB1372" s="229" t="str">
        <f>IFERROR(VLOOKUP(C1372,'[6]Приложение №1'!$C$7:$F$124,4,0),"-")</f>
        <v>-</v>
      </c>
    </row>
    <row r="1373" spans="1:28" s="208" customFormat="1" x14ac:dyDescent="0.25">
      <c r="A1373" s="204" t="s">
        <v>1090</v>
      </c>
      <c r="B1373" s="205" t="s">
        <v>3349</v>
      </c>
      <c r="C1373" s="205" t="s">
        <v>3350</v>
      </c>
      <c r="D1373" s="204">
        <v>1</v>
      </c>
      <c r="E1373" s="206">
        <v>13.9</v>
      </c>
      <c r="F1373" s="206">
        <v>13.9</v>
      </c>
      <c r="G1373" s="173">
        <f>IFERROR(VLOOKUP(B1373,'[1]ВОМ КГ-3 СОЭКС'!$C$3:$K$2063,9,0),"-")</f>
        <v>0</v>
      </c>
      <c r="H1373" s="174">
        <f>IFERROR(VLOOKUP(B1373,'[1]ВОМ КГ-3 СОЭКС'!$C$3:$L$2063,10,0),"-")</f>
        <v>0</v>
      </c>
      <c r="I1373" s="175" t="str">
        <f>IFERROR(VLOOKUP(B1373,[2]Отгрузки!$B$313:$C$510,2,0),"-")</f>
        <v>-</v>
      </c>
      <c r="J1373" s="176" t="str">
        <f t="shared" si="219"/>
        <v>-</v>
      </c>
      <c r="K1373" s="179" t="str">
        <f>IFERROR(VLOOKUP(B1373,'[3]08.10.25'!$B$305:$C$502,2,0),"-")</f>
        <v>-</v>
      </c>
      <c r="L1373" s="180" t="str">
        <f t="shared" si="210"/>
        <v>-</v>
      </c>
      <c r="M1373" s="181" t="str">
        <f t="shared" si="211"/>
        <v>-</v>
      </c>
      <c r="N1373" s="214" t="str">
        <f t="shared" si="212"/>
        <v>-</v>
      </c>
      <c r="O1373" s="220">
        <f t="shared" si="213"/>
        <v>0</v>
      </c>
      <c r="P1373" s="221">
        <f t="shared" si="214"/>
        <v>0</v>
      </c>
      <c r="Q1373" s="217" t="str">
        <f>IFERROR(VLOOKUP(B1373,'[4]Выполнение 1'!$B$7:$D$236,3,0),"-")</f>
        <v>-</v>
      </c>
      <c r="R1373" s="178" t="str">
        <f t="shared" si="215"/>
        <v>-</v>
      </c>
      <c r="S1373" s="177"/>
      <c r="T1373" s="184">
        <f t="shared" si="216"/>
        <v>0</v>
      </c>
      <c r="U1373" s="224">
        <v>1</v>
      </c>
      <c r="V1373" s="241">
        <v>13.9</v>
      </c>
      <c r="W1373" s="246">
        <v>1</v>
      </c>
      <c r="X1373" s="246">
        <v>13.9</v>
      </c>
      <c r="Y1373" s="247">
        <f t="shared" si="217"/>
        <v>0</v>
      </c>
      <c r="Z1373" s="247">
        <f t="shared" si="218"/>
        <v>0</v>
      </c>
      <c r="AA1373" s="227" t="str">
        <f>IFERROR(VLOOKUP(B1373,[5]Поставка!$B$3:$AA$2063,26,0),"-")</f>
        <v>-</v>
      </c>
      <c r="AB1373" s="229" t="str">
        <f>IFERROR(VLOOKUP(C1373,'[6]Приложение №1'!$C$7:$F$124,4,0),"-")</f>
        <v>-</v>
      </c>
    </row>
    <row r="1374" spans="1:28" s="208" customFormat="1" x14ac:dyDescent="0.25">
      <c r="A1374" s="204" t="s">
        <v>1093</v>
      </c>
      <c r="B1374" s="205" t="s">
        <v>3351</v>
      </c>
      <c r="C1374" s="205" t="s">
        <v>3352</v>
      </c>
      <c r="D1374" s="204">
        <v>1</v>
      </c>
      <c r="E1374" s="206">
        <v>72.400000000000006</v>
      </c>
      <c r="F1374" s="206">
        <v>72.400000000000006</v>
      </c>
      <c r="G1374" s="173">
        <f>IFERROR(VLOOKUP(B1374,'[1]ВОМ КГ-3 СОЭКС'!$C$3:$K$2063,9,0),"-")</f>
        <v>0</v>
      </c>
      <c r="H1374" s="174">
        <f>IFERROR(VLOOKUP(B1374,'[1]ВОМ КГ-3 СОЭКС'!$C$3:$L$2063,10,0),"-")</f>
        <v>0</v>
      </c>
      <c r="I1374" s="175" t="str">
        <f>IFERROR(VLOOKUP(B1374,[2]Отгрузки!$B$313:$C$510,2,0),"-")</f>
        <v>-</v>
      </c>
      <c r="J1374" s="176" t="str">
        <f t="shared" si="219"/>
        <v>-</v>
      </c>
      <c r="K1374" s="179" t="str">
        <f>IFERROR(VLOOKUP(B1374,'[3]08.10.25'!$B$305:$C$502,2,0),"-")</f>
        <v>-</v>
      </c>
      <c r="L1374" s="180" t="str">
        <f t="shared" si="210"/>
        <v>-</v>
      </c>
      <c r="M1374" s="181" t="str">
        <f t="shared" si="211"/>
        <v>-</v>
      </c>
      <c r="N1374" s="214" t="str">
        <f t="shared" si="212"/>
        <v>-</v>
      </c>
      <c r="O1374" s="220">
        <f t="shared" si="213"/>
        <v>0</v>
      </c>
      <c r="P1374" s="221">
        <f t="shared" si="214"/>
        <v>0</v>
      </c>
      <c r="Q1374" s="217" t="str">
        <f>IFERROR(VLOOKUP(B1374,'[4]Выполнение 1'!$B$7:$D$236,3,0),"-")</f>
        <v>-</v>
      </c>
      <c r="R1374" s="178" t="str">
        <f t="shared" si="215"/>
        <v>-</v>
      </c>
      <c r="S1374" s="177"/>
      <c r="T1374" s="184">
        <f t="shared" si="216"/>
        <v>0</v>
      </c>
      <c r="U1374" s="224">
        <v>1</v>
      </c>
      <c r="V1374" s="241">
        <v>72.400000000000006</v>
      </c>
      <c r="W1374" s="246">
        <v>1</v>
      </c>
      <c r="X1374" s="246">
        <v>72.400000000000006</v>
      </c>
      <c r="Y1374" s="247">
        <f t="shared" si="217"/>
        <v>0</v>
      </c>
      <c r="Z1374" s="247">
        <f t="shared" si="218"/>
        <v>0</v>
      </c>
      <c r="AA1374" s="227" t="str">
        <f>IFERROR(VLOOKUP(B1374,[5]Поставка!$B$3:$AA$2063,26,0),"-")</f>
        <v>-</v>
      </c>
      <c r="AB1374" s="229" t="str">
        <f>IFERROR(VLOOKUP(C1374,'[6]Приложение №1'!$C$7:$F$124,4,0),"-")</f>
        <v>-</v>
      </c>
    </row>
    <row r="1375" spans="1:28" s="208" customFormat="1" x14ac:dyDescent="0.25">
      <c r="A1375" s="204" t="s">
        <v>1096</v>
      </c>
      <c r="B1375" s="205" t="s">
        <v>3353</v>
      </c>
      <c r="C1375" s="205" t="s">
        <v>3354</v>
      </c>
      <c r="D1375" s="204">
        <v>1</v>
      </c>
      <c r="E1375" s="206">
        <v>40.1</v>
      </c>
      <c r="F1375" s="206">
        <v>40.1</v>
      </c>
      <c r="G1375" s="173">
        <f>IFERROR(VLOOKUP(B1375,'[1]ВОМ КГ-3 СОЭКС'!$C$3:$K$2063,9,0),"-")</f>
        <v>0</v>
      </c>
      <c r="H1375" s="174">
        <f>IFERROR(VLOOKUP(B1375,'[1]ВОМ КГ-3 СОЭКС'!$C$3:$L$2063,10,0),"-")</f>
        <v>0</v>
      </c>
      <c r="I1375" s="175" t="str">
        <f>IFERROR(VLOOKUP(B1375,[2]Отгрузки!$B$313:$C$510,2,0),"-")</f>
        <v>-</v>
      </c>
      <c r="J1375" s="176" t="str">
        <f t="shared" si="219"/>
        <v>-</v>
      </c>
      <c r="K1375" s="179" t="str">
        <f>IFERROR(VLOOKUP(B1375,'[3]08.10.25'!$B$305:$C$502,2,0),"-")</f>
        <v>-</v>
      </c>
      <c r="L1375" s="180" t="str">
        <f t="shared" si="210"/>
        <v>-</v>
      </c>
      <c r="M1375" s="181" t="str">
        <f t="shared" si="211"/>
        <v>-</v>
      </c>
      <c r="N1375" s="214" t="str">
        <f t="shared" si="212"/>
        <v>-</v>
      </c>
      <c r="O1375" s="220">
        <f t="shared" si="213"/>
        <v>0</v>
      </c>
      <c r="P1375" s="221">
        <f t="shared" si="214"/>
        <v>0</v>
      </c>
      <c r="Q1375" s="217" t="str">
        <f>IFERROR(VLOOKUP(B1375,'[4]Выполнение 1'!$B$7:$D$236,3,0),"-")</f>
        <v>-</v>
      </c>
      <c r="R1375" s="178" t="str">
        <f t="shared" si="215"/>
        <v>-</v>
      </c>
      <c r="S1375" s="177"/>
      <c r="T1375" s="184">
        <f t="shared" si="216"/>
        <v>0</v>
      </c>
      <c r="U1375" s="224">
        <v>1</v>
      </c>
      <c r="V1375" s="241">
        <v>40.1</v>
      </c>
      <c r="W1375" s="246">
        <v>1</v>
      </c>
      <c r="X1375" s="246">
        <v>40.1</v>
      </c>
      <c r="Y1375" s="247">
        <f t="shared" si="217"/>
        <v>0</v>
      </c>
      <c r="Z1375" s="247">
        <f t="shared" si="218"/>
        <v>0</v>
      </c>
      <c r="AA1375" s="227" t="str">
        <f>IFERROR(VLOOKUP(B1375,[5]Поставка!$B$3:$AA$2063,26,0),"-")</f>
        <v>-</v>
      </c>
      <c r="AB1375" s="229" t="str">
        <f>IFERROR(VLOOKUP(C1375,'[6]Приложение №1'!$C$7:$F$124,4,0),"-")</f>
        <v>-</v>
      </c>
    </row>
    <row r="1376" spans="1:28" s="208" customFormat="1" x14ac:dyDescent="0.25">
      <c r="A1376" s="204" t="s">
        <v>1099</v>
      </c>
      <c r="B1376" s="205" t="s">
        <v>3355</v>
      </c>
      <c r="C1376" s="205" t="s">
        <v>3356</v>
      </c>
      <c r="D1376" s="204">
        <v>1</v>
      </c>
      <c r="E1376" s="206">
        <v>16.2</v>
      </c>
      <c r="F1376" s="206">
        <v>16.2</v>
      </c>
      <c r="G1376" s="173">
        <f>IFERROR(VLOOKUP(B1376,'[1]ВОМ КГ-3 СОЭКС'!$C$3:$K$2063,9,0),"-")</f>
        <v>0</v>
      </c>
      <c r="H1376" s="174">
        <f>IFERROR(VLOOKUP(B1376,'[1]ВОМ КГ-3 СОЭКС'!$C$3:$L$2063,10,0),"-")</f>
        <v>0</v>
      </c>
      <c r="I1376" s="175" t="str">
        <f>IFERROR(VLOOKUP(B1376,[2]Отгрузки!$B$313:$C$510,2,0),"-")</f>
        <v>-</v>
      </c>
      <c r="J1376" s="176" t="str">
        <f t="shared" si="219"/>
        <v>-</v>
      </c>
      <c r="K1376" s="179" t="str">
        <f>IFERROR(VLOOKUP(B1376,'[3]08.10.25'!$B$305:$C$502,2,0),"-")</f>
        <v>-</v>
      </c>
      <c r="L1376" s="180" t="str">
        <f t="shared" si="210"/>
        <v>-</v>
      </c>
      <c r="M1376" s="181" t="str">
        <f t="shared" si="211"/>
        <v>-</v>
      </c>
      <c r="N1376" s="214" t="str">
        <f t="shared" si="212"/>
        <v>-</v>
      </c>
      <c r="O1376" s="220">
        <f t="shared" si="213"/>
        <v>0</v>
      </c>
      <c r="P1376" s="221">
        <f t="shared" si="214"/>
        <v>0</v>
      </c>
      <c r="Q1376" s="217" t="str">
        <f>IFERROR(VLOOKUP(B1376,'[4]Выполнение 1'!$B$7:$D$236,3,0),"-")</f>
        <v>-</v>
      </c>
      <c r="R1376" s="178" t="str">
        <f t="shared" si="215"/>
        <v>-</v>
      </c>
      <c r="S1376" s="177"/>
      <c r="T1376" s="184">
        <f t="shared" si="216"/>
        <v>0</v>
      </c>
      <c r="U1376" s="224">
        <v>1</v>
      </c>
      <c r="V1376" s="241">
        <v>16.2</v>
      </c>
      <c r="W1376" s="246">
        <v>1</v>
      </c>
      <c r="X1376" s="246">
        <v>16.2</v>
      </c>
      <c r="Y1376" s="247">
        <f t="shared" si="217"/>
        <v>0</v>
      </c>
      <c r="Z1376" s="247">
        <f t="shared" si="218"/>
        <v>0</v>
      </c>
      <c r="AA1376" s="227" t="str">
        <f>IFERROR(VLOOKUP(B1376,[5]Поставка!$B$3:$AA$2063,26,0),"-")</f>
        <v>-</v>
      </c>
      <c r="AB1376" s="229" t="str">
        <f>IFERROR(VLOOKUP(C1376,'[6]Приложение №1'!$C$7:$F$124,4,0),"-")</f>
        <v>-</v>
      </c>
    </row>
    <row r="1377" spans="1:28" s="208" customFormat="1" x14ac:dyDescent="0.25">
      <c r="A1377" s="204" t="s">
        <v>1102</v>
      </c>
      <c r="B1377" s="205" t="s">
        <v>3357</v>
      </c>
      <c r="C1377" s="205" t="s">
        <v>3358</v>
      </c>
      <c r="D1377" s="204">
        <v>2</v>
      </c>
      <c r="E1377" s="206">
        <v>16.2</v>
      </c>
      <c r="F1377" s="206">
        <v>32.4</v>
      </c>
      <c r="G1377" s="173">
        <f>IFERROR(VLOOKUP(B1377,'[1]ВОМ КГ-3 СОЭКС'!$C$3:$K$2063,9,0),"-")</f>
        <v>0</v>
      </c>
      <c r="H1377" s="174">
        <f>IFERROR(VLOOKUP(B1377,'[1]ВОМ КГ-3 СОЭКС'!$C$3:$L$2063,10,0),"-")</f>
        <v>0</v>
      </c>
      <c r="I1377" s="175" t="str">
        <f>IFERROR(VLOOKUP(B1377,[2]Отгрузки!$B$313:$C$510,2,0),"-")</f>
        <v>-</v>
      </c>
      <c r="J1377" s="176" t="str">
        <f t="shared" si="219"/>
        <v>-</v>
      </c>
      <c r="K1377" s="179" t="str">
        <f>IFERROR(VLOOKUP(B1377,'[3]08.10.25'!$B$305:$C$502,2,0),"-")</f>
        <v>-</v>
      </c>
      <c r="L1377" s="180" t="str">
        <f t="shared" si="210"/>
        <v>-</v>
      </c>
      <c r="M1377" s="181" t="str">
        <f t="shared" si="211"/>
        <v>-</v>
      </c>
      <c r="N1377" s="214" t="str">
        <f t="shared" si="212"/>
        <v>-</v>
      </c>
      <c r="O1377" s="220">
        <f t="shared" si="213"/>
        <v>0</v>
      </c>
      <c r="P1377" s="221">
        <f t="shared" si="214"/>
        <v>0</v>
      </c>
      <c r="Q1377" s="217" t="str">
        <f>IFERROR(VLOOKUP(B1377,'[4]Выполнение 1'!$B$7:$D$236,3,0),"-")</f>
        <v>-</v>
      </c>
      <c r="R1377" s="178" t="str">
        <f t="shared" si="215"/>
        <v>-</v>
      </c>
      <c r="S1377" s="177"/>
      <c r="T1377" s="184">
        <f t="shared" si="216"/>
        <v>0</v>
      </c>
      <c r="U1377" s="224">
        <v>2</v>
      </c>
      <c r="V1377" s="241">
        <v>32.4</v>
      </c>
      <c r="W1377" s="246">
        <v>2</v>
      </c>
      <c r="X1377" s="246">
        <v>32.4</v>
      </c>
      <c r="Y1377" s="247">
        <f t="shared" si="217"/>
        <v>0</v>
      </c>
      <c r="Z1377" s="247">
        <f t="shared" si="218"/>
        <v>0</v>
      </c>
      <c r="AA1377" s="227" t="str">
        <f>IFERROR(VLOOKUP(B1377,[5]Поставка!$B$3:$AA$2063,26,0),"-")</f>
        <v>-</v>
      </c>
      <c r="AB1377" s="229" t="str">
        <f>IFERROR(VLOOKUP(C1377,'[6]Приложение №1'!$C$7:$F$124,4,0),"-")</f>
        <v>-</v>
      </c>
    </row>
    <row r="1378" spans="1:28" s="208" customFormat="1" x14ac:dyDescent="0.25">
      <c r="A1378" s="204" t="s">
        <v>1105</v>
      </c>
      <c r="B1378" s="205" t="s">
        <v>3359</v>
      </c>
      <c r="C1378" s="205" t="s">
        <v>3360</v>
      </c>
      <c r="D1378" s="204">
        <v>1</v>
      </c>
      <c r="E1378" s="206">
        <v>18.5</v>
      </c>
      <c r="F1378" s="206">
        <v>18.5</v>
      </c>
      <c r="G1378" s="173">
        <f>IFERROR(VLOOKUP(B1378,'[1]ВОМ КГ-3 СОЭКС'!$C$3:$K$2063,9,0),"-")</f>
        <v>0</v>
      </c>
      <c r="H1378" s="174">
        <f>IFERROR(VLOOKUP(B1378,'[1]ВОМ КГ-3 СОЭКС'!$C$3:$L$2063,10,0),"-")</f>
        <v>0</v>
      </c>
      <c r="I1378" s="175" t="str">
        <f>IFERROR(VLOOKUP(B1378,[2]Отгрузки!$B$313:$C$510,2,0),"-")</f>
        <v>-</v>
      </c>
      <c r="J1378" s="176" t="str">
        <f t="shared" si="219"/>
        <v>-</v>
      </c>
      <c r="K1378" s="179" t="str">
        <f>IFERROR(VLOOKUP(B1378,'[3]08.10.25'!$B$305:$C$502,2,0),"-")</f>
        <v>-</v>
      </c>
      <c r="L1378" s="180" t="str">
        <f t="shared" si="210"/>
        <v>-</v>
      </c>
      <c r="M1378" s="181" t="str">
        <f t="shared" si="211"/>
        <v>-</v>
      </c>
      <c r="N1378" s="214" t="str">
        <f t="shared" si="212"/>
        <v>-</v>
      </c>
      <c r="O1378" s="220">
        <f t="shared" si="213"/>
        <v>0</v>
      </c>
      <c r="P1378" s="221">
        <f t="shared" si="214"/>
        <v>0</v>
      </c>
      <c r="Q1378" s="217" t="str">
        <f>IFERROR(VLOOKUP(B1378,'[4]Выполнение 1'!$B$7:$D$236,3,0),"-")</f>
        <v>-</v>
      </c>
      <c r="R1378" s="178" t="str">
        <f t="shared" si="215"/>
        <v>-</v>
      </c>
      <c r="S1378" s="177"/>
      <c r="T1378" s="184">
        <f t="shared" si="216"/>
        <v>0</v>
      </c>
      <c r="U1378" s="224">
        <v>1</v>
      </c>
      <c r="V1378" s="241">
        <v>18.5</v>
      </c>
      <c r="W1378" s="246">
        <v>1</v>
      </c>
      <c r="X1378" s="246">
        <v>18.5</v>
      </c>
      <c r="Y1378" s="247">
        <f t="shared" si="217"/>
        <v>0</v>
      </c>
      <c r="Z1378" s="247">
        <f t="shared" si="218"/>
        <v>0</v>
      </c>
      <c r="AA1378" s="227" t="str">
        <f>IFERROR(VLOOKUP(B1378,[5]Поставка!$B$3:$AA$2063,26,0),"-")</f>
        <v>-</v>
      </c>
      <c r="AB1378" s="229" t="str">
        <f>IFERROR(VLOOKUP(C1378,'[6]Приложение №1'!$C$7:$F$124,4,0),"-")</f>
        <v>-</v>
      </c>
    </row>
    <row r="1379" spans="1:28" s="208" customFormat="1" x14ac:dyDescent="0.25">
      <c r="A1379" s="204" t="s">
        <v>1108</v>
      </c>
      <c r="B1379" s="205" t="s">
        <v>3361</v>
      </c>
      <c r="C1379" s="205" t="s">
        <v>3362</v>
      </c>
      <c r="D1379" s="204">
        <v>1</v>
      </c>
      <c r="E1379" s="206">
        <v>20.399999999999999</v>
      </c>
      <c r="F1379" s="206">
        <v>20.399999999999999</v>
      </c>
      <c r="G1379" s="173">
        <f>IFERROR(VLOOKUP(B1379,'[1]ВОМ КГ-3 СОЭКС'!$C$3:$K$2063,9,0),"-")</f>
        <v>0</v>
      </c>
      <c r="H1379" s="174">
        <f>IFERROR(VLOOKUP(B1379,'[1]ВОМ КГ-3 СОЭКС'!$C$3:$L$2063,10,0),"-")</f>
        <v>0</v>
      </c>
      <c r="I1379" s="175" t="str">
        <f>IFERROR(VLOOKUP(B1379,[2]Отгрузки!$B$313:$C$510,2,0),"-")</f>
        <v>-</v>
      </c>
      <c r="J1379" s="176" t="str">
        <f t="shared" si="219"/>
        <v>-</v>
      </c>
      <c r="K1379" s="179" t="str">
        <f>IFERROR(VLOOKUP(B1379,'[3]08.10.25'!$B$305:$C$502,2,0),"-")</f>
        <v>-</v>
      </c>
      <c r="L1379" s="180" t="str">
        <f t="shared" si="210"/>
        <v>-</v>
      </c>
      <c r="M1379" s="181" t="str">
        <f t="shared" si="211"/>
        <v>-</v>
      </c>
      <c r="N1379" s="214" t="str">
        <f t="shared" si="212"/>
        <v>-</v>
      </c>
      <c r="O1379" s="220">
        <f t="shared" si="213"/>
        <v>0</v>
      </c>
      <c r="P1379" s="221">
        <f t="shared" si="214"/>
        <v>0</v>
      </c>
      <c r="Q1379" s="217" t="str">
        <f>IFERROR(VLOOKUP(B1379,'[4]Выполнение 1'!$B$7:$D$236,3,0),"-")</f>
        <v>-</v>
      </c>
      <c r="R1379" s="178" t="str">
        <f t="shared" si="215"/>
        <v>-</v>
      </c>
      <c r="S1379" s="177"/>
      <c r="T1379" s="184">
        <f t="shared" si="216"/>
        <v>0</v>
      </c>
      <c r="U1379" s="224">
        <v>1</v>
      </c>
      <c r="V1379" s="241">
        <v>20.399999999999999</v>
      </c>
      <c r="W1379" s="246">
        <v>1</v>
      </c>
      <c r="X1379" s="246">
        <v>20.399999999999999</v>
      </c>
      <c r="Y1379" s="247">
        <f t="shared" si="217"/>
        <v>0</v>
      </c>
      <c r="Z1379" s="247">
        <f t="shared" si="218"/>
        <v>0</v>
      </c>
      <c r="AA1379" s="227" t="str">
        <f>IFERROR(VLOOKUP(B1379,[5]Поставка!$B$3:$AA$2063,26,0),"-")</f>
        <v>-</v>
      </c>
      <c r="AB1379" s="229" t="str">
        <f>IFERROR(VLOOKUP(C1379,'[6]Приложение №1'!$C$7:$F$124,4,0),"-")</f>
        <v>-</v>
      </c>
    </row>
    <row r="1380" spans="1:28" s="208" customFormat="1" x14ac:dyDescent="0.25">
      <c r="A1380" s="204" t="s">
        <v>1111</v>
      </c>
      <c r="B1380" s="205" t="s">
        <v>3363</v>
      </c>
      <c r="C1380" s="205" t="s">
        <v>3364</v>
      </c>
      <c r="D1380" s="204">
        <v>3</v>
      </c>
      <c r="E1380" s="206">
        <v>31.3</v>
      </c>
      <c r="F1380" s="206">
        <v>93.9</v>
      </c>
      <c r="G1380" s="173">
        <f>IFERROR(VLOOKUP(B1380,'[1]ВОМ КГ-3 СОЭКС'!$C$3:$K$2063,9,0),"-")</f>
        <v>0</v>
      </c>
      <c r="H1380" s="174">
        <f>IFERROR(VLOOKUP(B1380,'[1]ВОМ КГ-3 СОЭКС'!$C$3:$L$2063,10,0),"-")</f>
        <v>0</v>
      </c>
      <c r="I1380" s="175" t="str">
        <f>IFERROR(VLOOKUP(B1380,[2]Отгрузки!$B$313:$C$510,2,0),"-")</f>
        <v>-</v>
      </c>
      <c r="J1380" s="176" t="str">
        <f t="shared" si="219"/>
        <v>-</v>
      </c>
      <c r="K1380" s="179" t="str">
        <f>IFERROR(VLOOKUP(B1380,'[3]08.10.25'!$B$305:$C$502,2,0),"-")</f>
        <v>-</v>
      </c>
      <c r="L1380" s="180" t="str">
        <f t="shared" si="210"/>
        <v>-</v>
      </c>
      <c r="M1380" s="181" t="str">
        <f t="shared" si="211"/>
        <v>-</v>
      </c>
      <c r="N1380" s="214" t="str">
        <f t="shared" si="212"/>
        <v>-</v>
      </c>
      <c r="O1380" s="220">
        <f t="shared" si="213"/>
        <v>0</v>
      </c>
      <c r="P1380" s="221">
        <f t="shared" si="214"/>
        <v>0</v>
      </c>
      <c r="Q1380" s="217" t="str">
        <f>IFERROR(VLOOKUP(B1380,'[4]Выполнение 1'!$B$7:$D$236,3,0),"-")</f>
        <v>-</v>
      </c>
      <c r="R1380" s="178" t="str">
        <f t="shared" si="215"/>
        <v>-</v>
      </c>
      <c r="S1380" s="177"/>
      <c r="T1380" s="184">
        <f t="shared" si="216"/>
        <v>0</v>
      </c>
      <c r="U1380" s="224">
        <v>3</v>
      </c>
      <c r="V1380" s="241">
        <v>93.9</v>
      </c>
      <c r="W1380" s="246">
        <v>3</v>
      </c>
      <c r="X1380" s="246">
        <v>93.9</v>
      </c>
      <c r="Y1380" s="247">
        <f t="shared" si="217"/>
        <v>0</v>
      </c>
      <c r="Z1380" s="247">
        <f t="shared" si="218"/>
        <v>0</v>
      </c>
      <c r="AA1380" s="227" t="str">
        <f>IFERROR(VLOOKUP(B1380,[5]Поставка!$B$3:$AA$2063,26,0),"-")</f>
        <v>-</v>
      </c>
      <c r="AB1380" s="229" t="str">
        <f>IFERROR(VLOOKUP(C1380,'[6]Приложение №1'!$C$7:$F$124,4,0),"-")</f>
        <v>-</v>
      </c>
    </row>
    <row r="1381" spans="1:28" s="208" customFormat="1" x14ac:dyDescent="0.25">
      <c r="A1381" s="204" t="s">
        <v>1114</v>
      </c>
      <c r="B1381" s="205" t="s">
        <v>3365</v>
      </c>
      <c r="C1381" s="205" t="s">
        <v>3366</v>
      </c>
      <c r="D1381" s="204">
        <v>1</v>
      </c>
      <c r="E1381" s="206">
        <v>18.5</v>
      </c>
      <c r="F1381" s="206">
        <v>18.5</v>
      </c>
      <c r="G1381" s="173">
        <f>IFERROR(VLOOKUP(B1381,'[1]ВОМ КГ-3 СОЭКС'!$C$3:$K$2063,9,0),"-")</f>
        <v>0</v>
      </c>
      <c r="H1381" s="174">
        <f>IFERROR(VLOOKUP(B1381,'[1]ВОМ КГ-3 СОЭКС'!$C$3:$L$2063,10,0),"-")</f>
        <v>0</v>
      </c>
      <c r="I1381" s="175" t="str">
        <f>IFERROR(VLOOKUP(B1381,[2]Отгрузки!$B$313:$C$510,2,0),"-")</f>
        <v>-</v>
      </c>
      <c r="J1381" s="176" t="str">
        <f t="shared" si="219"/>
        <v>-</v>
      </c>
      <c r="K1381" s="179" t="str">
        <f>IFERROR(VLOOKUP(B1381,'[3]08.10.25'!$B$305:$C$502,2,0),"-")</f>
        <v>-</v>
      </c>
      <c r="L1381" s="180" t="str">
        <f t="shared" si="210"/>
        <v>-</v>
      </c>
      <c r="M1381" s="181" t="str">
        <f t="shared" si="211"/>
        <v>-</v>
      </c>
      <c r="N1381" s="214" t="str">
        <f t="shared" si="212"/>
        <v>-</v>
      </c>
      <c r="O1381" s="220">
        <f t="shared" si="213"/>
        <v>0</v>
      </c>
      <c r="P1381" s="221">
        <f t="shared" si="214"/>
        <v>0</v>
      </c>
      <c r="Q1381" s="217" t="str">
        <f>IFERROR(VLOOKUP(B1381,'[4]Выполнение 1'!$B$7:$D$236,3,0),"-")</f>
        <v>-</v>
      </c>
      <c r="R1381" s="178" t="str">
        <f t="shared" si="215"/>
        <v>-</v>
      </c>
      <c r="S1381" s="177"/>
      <c r="T1381" s="184">
        <f t="shared" si="216"/>
        <v>0</v>
      </c>
      <c r="U1381" s="224">
        <v>1</v>
      </c>
      <c r="V1381" s="241">
        <v>18.5</v>
      </c>
      <c r="W1381" s="246">
        <v>1</v>
      </c>
      <c r="X1381" s="246">
        <v>18.5</v>
      </c>
      <c r="Y1381" s="247">
        <f t="shared" si="217"/>
        <v>0</v>
      </c>
      <c r="Z1381" s="247">
        <f t="shared" si="218"/>
        <v>0</v>
      </c>
      <c r="AA1381" s="227" t="str">
        <f>IFERROR(VLOOKUP(B1381,[5]Поставка!$B$3:$AA$2063,26,0),"-")</f>
        <v>-</v>
      </c>
      <c r="AB1381" s="229" t="str">
        <f>IFERROR(VLOOKUP(C1381,'[6]Приложение №1'!$C$7:$F$124,4,0),"-")</f>
        <v>-</v>
      </c>
    </row>
    <row r="1382" spans="1:28" s="208" customFormat="1" x14ac:dyDescent="0.25">
      <c r="A1382" s="204" t="s">
        <v>1117</v>
      </c>
      <c r="B1382" s="205" t="s">
        <v>3367</v>
      </c>
      <c r="C1382" s="205" t="s">
        <v>3368</v>
      </c>
      <c r="D1382" s="204">
        <v>1</v>
      </c>
      <c r="E1382" s="206">
        <v>18</v>
      </c>
      <c r="F1382" s="206">
        <v>18</v>
      </c>
      <c r="G1382" s="173">
        <f>IFERROR(VLOOKUP(B1382,'[1]ВОМ КГ-3 СОЭКС'!$C$3:$K$2063,9,0),"-")</f>
        <v>0</v>
      </c>
      <c r="H1382" s="174">
        <f>IFERROR(VLOOKUP(B1382,'[1]ВОМ КГ-3 СОЭКС'!$C$3:$L$2063,10,0),"-")</f>
        <v>0</v>
      </c>
      <c r="I1382" s="175" t="str">
        <f>IFERROR(VLOOKUP(B1382,[2]Отгрузки!$B$313:$C$510,2,0),"-")</f>
        <v>-</v>
      </c>
      <c r="J1382" s="176" t="str">
        <f t="shared" si="219"/>
        <v>-</v>
      </c>
      <c r="K1382" s="179" t="str">
        <f>IFERROR(VLOOKUP(B1382,'[3]08.10.25'!$B$305:$C$502,2,0),"-")</f>
        <v>-</v>
      </c>
      <c r="L1382" s="180" t="str">
        <f t="shared" si="210"/>
        <v>-</v>
      </c>
      <c r="M1382" s="181" t="str">
        <f t="shared" si="211"/>
        <v>-</v>
      </c>
      <c r="N1382" s="214" t="str">
        <f t="shared" si="212"/>
        <v>-</v>
      </c>
      <c r="O1382" s="220">
        <f t="shared" si="213"/>
        <v>0</v>
      </c>
      <c r="P1382" s="221">
        <f t="shared" si="214"/>
        <v>0</v>
      </c>
      <c r="Q1382" s="217" t="str">
        <f>IFERROR(VLOOKUP(B1382,'[4]Выполнение 1'!$B$7:$D$236,3,0),"-")</f>
        <v>-</v>
      </c>
      <c r="R1382" s="178" t="str">
        <f t="shared" si="215"/>
        <v>-</v>
      </c>
      <c r="S1382" s="177"/>
      <c r="T1382" s="184">
        <f t="shared" si="216"/>
        <v>0</v>
      </c>
      <c r="U1382" s="224">
        <v>1</v>
      </c>
      <c r="V1382" s="241">
        <v>18</v>
      </c>
      <c r="W1382" s="246">
        <v>1</v>
      </c>
      <c r="X1382" s="246">
        <v>18</v>
      </c>
      <c r="Y1382" s="247">
        <f t="shared" si="217"/>
        <v>0</v>
      </c>
      <c r="Z1382" s="247">
        <f t="shared" si="218"/>
        <v>0</v>
      </c>
      <c r="AA1382" s="227" t="str">
        <f>IFERROR(VLOOKUP(B1382,[5]Поставка!$B$3:$AA$2063,26,0),"-")</f>
        <v>-</v>
      </c>
      <c r="AB1382" s="229" t="str">
        <f>IFERROR(VLOOKUP(C1382,'[6]Приложение №1'!$C$7:$F$124,4,0),"-")</f>
        <v>-</v>
      </c>
    </row>
    <row r="1383" spans="1:28" s="208" customFormat="1" x14ac:dyDescent="0.25">
      <c r="A1383" s="204" t="s">
        <v>1120</v>
      </c>
      <c r="B1383" s="205" t="s">
        <v>3369</v>
      </c>
      <c r="C1383" s="205" t="s">
        <v>3370</v>
      </c>
      <c r="D1383" s="204">
        <v>1</v>
      </c>
      <c r="E1383" s="206">
        <v>15.3</v>
      </c>
      <c r="F1383" s="206">
        <v>15.3</v>
      </c>
      <c r="G1383" s="173">
        <f>IFERROR(VLOOKUP(B1383,'[1]ВОМ КГ-3 СОЭКС'!$C$3:$K$2063,9,0),"-")</f>
        <v>0</v>
      </c>
      <c r="H1383" s="174">
        <f>IFERROR(VLOOKUP(B1383,'[1]ВОМ КГ-3 СОЭКС'!$C$3:$L$2063,10,0),"-")</f>
        <v>0</v>
      </c>
      <c r="I1383" s="175" t="str">
        <f>IFERROR(VLOOKUP(B1383,[2]Отгрузки!$B$313:$C$510,2,0),"-")</f>
        <v>-</v>
      </c>
      <c r="J1383" s="176" t="str">
        <f t="shared" si="219"/>
        <v>-</v>
      </c>
      <c r="K1383" s="179" t="str">
        <f>IFERROR(VLOOKUP(B1383,'[3]08.10.25'!$B$305:$C$502,2,0),"-")</f>
        <v>-</v>
      </c>
      <c r="L1383" s="180" t="str">
        <f t="shared" si="210"/>
        <v>-</v>
      </c>
      <c r="M1383" s="181" t="str">
        <f t="shared" si="211"/>
        <v>-</v>
      </c>
      <c r="N1383" s="214" t="str">
        <f t="shared" si="212"/>
        <v>-</v>
      </c>
      <c r="O1383" s="220">
        <f t="shared" si="213"/>
        <v>0</v>
      </c>
      <c r="P1383" s="221">
        <f t="shared" si="214"/>
        <v>0</v>
      </c>
      <c r="Q1383" s="217" t="str">
        <f>IFERROR(VLOOKUP(B1383,'[4]Выполнение 1'!$B$7:$D$236,3,0),"-")</f>
        <v>-</v>
      </c>
      <c r="R1383" s="178" t="str">
        <f t="shared" si="215"/>
        <v>-</v>
      </c>
      <c r="S1383" s="177"/>
      <c r="T1383" s="184">
        <f t="shared" si="216"/>
        <v>0</v>
      </c>
      <c r="U1383" s="224">
        <v>1</v>
      </c>
      <c r="V1383" s="241">
        <v>15.3</v>
      </c>
      <c r="W1383" s="246">
        <v>1</v>
      </c>
      <c r="X1383" s="246">
        <v>15.3</v>
      </c>
      <c r="Y1383" s="247">
        <f t="shared" si="217"/>
        <v>0</v>
      </c>
      <c r="Z1383" s="247">
        <f t="shared" si="218"/>
        <v>0</v>
      </c>
      <c r="AA1383" s="227" t="str">
        <f>IFERROR(VLOOKUP(B1383,[5]Поставка!$B$3:$AA$2063,26,0),"-")</f>
        <v>-</v>
      </c>
      <c r="AB1383" s="229" t="str">
        <f>IFERROR(VLOOKUP(C1383,'[6]Приложение №1'!$C$7:$F$124,4,0),"-")</f>
        <v>-</v>
      </c>
    </row>
    <row r="1384" spans="1:28" s="208" customFormat="1" x14ac:dyDescent="0.25">
      <c r="A1384" s="204" t="s">
        <v>1123</v>
      </c>
      <c r="B1384" s="205" t="s">
        <v>3371</v>
      </c>
      <c r="C1384" s="205" t="s">
        <v>3372</v>
      </c>
      <c r="D1384" s="204">
        <v>1</v>
      </c>
      <c r="E1384" s="206">
        <v>21.3</v>
      </c>
      <c r="F1384" s="206">
        <v>21.3</v>
      </c>
      <c r="G1384" s="173">
        <f>IFERROR(VLOOKUP(B1384,'[1]ВОМ КГ-3 СОЭКС'!$C$3:$K$2063,9,0),"-")</f>
        <v>0</v>
      </c>
      <c r="H1384" s="174">
        <f>IFERROR(VLOOKUP(B1384,'[1]ВОМ КГ-3 СОЭКС'!$C$3:$L$2063,10,0),"-")</f>
        <v>0</v>
      </c>
      <c r="I1384" s="175" t="str">
        <f>IFERROR(VLOOKUP(B1384,[2]Отгрузки!$B$313:$C$510,2,0),"-")</f>
        <v>-</v>
      </c>
      <c r="J1384" s="176" t="str">
        <f t="shared" si="219"/>
        <v>-</v>
      </c>
      <c r="K1384" s="179" t="str">
        <f>IFERROR(VLOOKUP(B1384,'[3]08.10.25'!$B$305:$C$502,2,0),"-")</f>
        <v>-</v>
      </c>
      <c r="L1384" s="180" t="str">
        <f t="shared" si="210"/>
        <v>-</v>
      </c>
      <c r="M1384" s="181" t="str">
        <f t="shared" si="211"/>
        <v>-</v>
      </c>
      <c r="N1384" s="214" t="str">
        <f t="shared" si="212"/>
        <v>-</v>
      </c>
      <c r="O1384" s="220">
        <f t="shared" si="213"/>
        <v>0</v>
      </c>
      <c r="P1384" s="221">
        <f t="shared" si="214"/>
        <v>0</v>
      </c>
      <c r="Q1384" s="217" t="str">
        <f>IFERROR(VLOOKUP(B1384,'[4]Выполнение 1'!$B$7:$D$236,3,0),"-")</f>
        <v>-</v>
      </c>
      <c r="R1384" s="178" t="str">
        <f t="shared" si="215"/>
        <v>-</v>
      </c>
      <c r="S1384" s="177"/>
      <c r="T1384" s="184">
        <f t="shared" si="216"/>
        <v>0</v>
      </c>
      <c r="U1384" s="224">
        <v>1</v>
      </c>
      <c r="V1384" s="241">
        <v>21.3</v>
      </c>
      <c r="W1384" s="246">
        <v>1</v>
      </c>
      <c r="X1384" s="246">
        <v>21.3</v>
      </c>
      <c r="Y1384" s="247">
        <f t="shared" si="217"/>
        <v>0</v>
      </c>
      <c r="Z1384" s="247">
        <f t="shared" si="218"/>
        <v>0</v>
      </c>
      <c r="AA1384" s="227" t="str">
        <f>IFERROR(VLOOKUP(B1384,[5]Поставка!$B$3:$AA$2063,26,0),"-")</f>
        <v>-</v>
      </c>
      <c r="AB1384" s="229" t="str">
        <f>IFERROR(VLOOKUP(C1384,'[6]Приложение №1'!$C$7:$F$124,4,0),"-")</f>
        <v>-</v>
      </c>
    </row>
    <row r="1385" spans="1:28" s="208" customFormat="1" x14ac:dyDescent="0.25">
      <c r="A1385" s="204" t="s">
        <v>1126</v>
      </c>
      <c r="B1385" s="205" t="s">
        <v>3373</v>
      </c>
      <c r="C1385" s="205" t="s">
        <v>3374</v>
      </c>
      <c r="D1385" s="204">
        <v>1</v>
      </c>
      <c r="E1385" s="206">
        <v>39.200000000000003</v>
      </c>
      <c r="F1385" s="206">
        <v>39.200000000000003</v>
      </c>
      <c r="G1385" s="173">
        <f>IFERROR(VLOOKUP(B1385,'[1]ВОМ КГ-3 СОЭКС'!$C$3:$K$2063,9,0),"-")</f>
        <v>0</v>
      </c>
      <c r="H1385" s="174">
        <f>IFERROR(VLOOKUP(B1385,'[1]ВОМ КГ-3 СОЭКС'!$C$3:$L$2063,10,0),"-")</f>
        <v>0</v>
      </c>
      <c r="I1385" s="175" t="str">
        <f>IFERROR(VLOOKUP(B1385,[2]Отгрузки!$B$313:$C$510,2,0),"-")</f>
        <v>-</v>
      </c>
      <c r="J1385" s="176" t="str">
        <f t="shared" si="219"/>
        <v>-</v>
      </c>
      <c r="K1385" s="179" t="str">
        <f>IFERROR(VLOOKUP(B1385,'[3]08.10.25'!$B$305:$C$502,2,0),"-")</f>
        <v>-</v>
      </c>
      <c r="L1385" s="180" t="str">
        <f t="shared" si="210"/>
        <v>-</v>
      </c>
      <c r="M1385" s="181" t="str">
        <f t="shared" si="211"/>
        <v>-</v>
      </c>
      <c r="N1385" s="214" t="str">
        <f t="shared" si="212"/>
        <v>-</v>
      </c>
      <c r="O1385" s="220">
        <f t="shared" si="213"/>
        <v>0</v>
      </c>
      <c r="P1385" s="221">
        <f t="shared" si="214"/>
        <v>0</v>
      </c>
      <c r="Q1385" s="217" t="str">
        <f>IFERROR(VLOOKUP(B1385,'[4]Выполнение 1'!$B$7:$D$236,3,0),"-")</f>
        <v>-</v>
      </c>
      <c r="R1385" s="178" t="str">
        <f t="shared" si="215"/>
        <v>-</v>
      </c>
      <c r="S1385" s="177"/>
      <c r="T1385" s="184">
        <f t="shared" si="216"/>
        <v>0</v>
      </c>
      <c r="U1385" s="224">
        <v>1</v>
      </c>
      <c r="V1385" s="241">
        <v>39.200000000000003</v>
      </c>
      <c r="W1385" s="246">
        <v>1</v>
      </c>
      <c r="X1385" s="246">
        <v>39.200000000000003</v>
      </c>
      <c r="Y1385" s="247">
        <f t="shared" si="217"/>
        <v>0</v>
      </c>
      <c r="Z1385" s="247">
        <f t="shared" si="218"/>
        <v>0</v>
      </c>
      <c r="AA1385" s="227" t="str">
        <f>IFERROR(VLOOKUP(B1385,[5]Поставка!$B$3:$AA$2063,26,0),"-")</f>
        <v>-</v>
      </c>
      <c r="AB1385" s="229" t="str">
        <f>IFERROR(VLOOKUP(C1385,'[6]Приложение №1'!$C$7:$F$124,4,0),"-")</f>
        <v>-</v>
      </c>
    </row>
    <row r="1386" spans="1:28" s="208" customFormat="1" x14ac:dyDescent="0.25">
      <c r="A1386" s="204" t="s">
        <v>1129</v>
      </c>
      <c r="B1386" s="205" t="s">
        <v>3375</v>
      </c>
      <c r="C1386" s="205" t="s">
        <v>3376</v>
      </c>
      <c r="D1386" s="204">
        <v>1</v>
      </c>
      <c r="E1386" s="206">
        <v>15</v>
      </c>
      <c r="F1386" s="206">
        <v>15</v>
      </c>
      <c r="G1386" s="173">
        <f>IFERROR(VLOOKUP(B1386,'[1]ВОМ КГ-3 СОЭКС'!$C$3:$K$2063,9,0),"-")</f>
        <v>0</v>
      </c>
      <c r="H1386" s="174">
        <f>IFERROR(VLOOKUP(B1386,'[1]ВОМ КГ-3 СОЭКС'!$C$3:$L$2063,10,0),"-")</f>
        <v>0</v>
      </c>
      <c r="I1386" s="175" t="str">
        <f>IFERROR(VLOOKUP(B1386,[2]Отгрузки!$B$313:$C$510,2,0),"-")</f>
        <v>-</v>
      </c>
      <c r="J1386" s="176" t="str">
        <f t="shared" si="219"/>
        <v>-</v>
      </c>
      <c r="K1386" s="179" t="str">
        <f>IFERROR(VLOOKUP(B1386,'[3]08.10.25'!$B$305:$C$502,2,0),"-")</f>
        <v>-</v>
      </c>
      <c r="L1386" s="180" t="str">
        <f t="shared" si="210"/>
        <v>-</v>
      </c>
      <c r="M1386" s="181" t="str">
        <f t="shared" si="211"/>
        <v>-</v>
      </c>
      <c r="N1386" s="214" t="str">
        <f t="shared" si="212"/>
        <v>-</v>
      </c>
      <c r="O1386" s="220">
        <f t="shared" si="213"/>
        <v>0</v>
      </c>
      <c r="P1386" s="221">
        <f t="shared" si="214"/>
        <v>0</v>
      </c>
      <c r="Q1386" s="217" t="str">
        <f>IFERROR(VLOOKUP(B1386,'[4]Выполнение 1'!$B$7:$D$236,3,0),"-")</f>
        <v>-</v>
      </c>
      <c r="R1386" s="178" t="str">
        <f t="shared" si="215"/>
        <v>-</v>
      </c>
      <c r="S1386" s="177"/>
      <c r="T1386" s="184">
        <f t="shared" si="216"/>
        <v>0</v>
      </c>
      <c r="U1386" s="224">
        <v>1</v>
      </c>
      <c r="V1386" s="241">
        <v>15</v>
      </c>
      <c r="W1386" s="246">
        <v>1</v>
      </c>
      <c r="X1386" s="246">
        <v>15</v>
      </c>
      <c r="Y1386" s="247">
        <f t="shared" si="217"/>
        <v>0</v>
      </c>
      <c r="Z1386" s="247">
        <f t="shared" si="218"/>
        <v>0</v>
      </c>
      <c r="AA1386" s="227" t="str">
        <f>IFERROR(VLOOKUP(B1386,[5]Поставка!$B$3:$AA$2063,26,0),"-")</f>
        <v>-</v>
      </c>
      <c r="AB1386" s="229" t="str">
        <f>IFERROR(VLOOKUP(C1386,'[6]Приложение №1'!$C$7:$F$124,4,0),"-")</f>
        <v>-</v>
      </c>
    </row>
    <row r="1387" spans="1:28" s="208" customFormat="1" x14ac:dyDescent="0.25">
      <c r="A1387" s="204" t="s">
        <v>1132</v>
      </c>
      <c r="B1387" s="205" t="s">
        <v>3377</v>
      </c>
      <c r="C1387" s="205" t="s">
        <v>3378</v>
      </c>
      <c r="D1387" s="204">
        <v>1</v>
      </c>
      <c r="E1387" s="206">
        <v>15</v>
      </c>
      <c r="F1387" s="206">
        <v>15</v>
      </c>
      <c r="G1387" s="173">
        <f>IFERROR(VLOOKUP(B1387,'[1]ВОМ КГ-3 СОЭКС'!$C$3:$K$2063,9,0),"-")</f>
        <v>0</v>
      </c>
      <c r="H1387" s="174">
        <f>IFERROR(VLOOKUP(B1387,'[1]ВОМ КГ-3 СОЭКС'!$C$3:$L$2063,10,0),"-")</f>
        <v>0</v>
      </c>
      <c r="I1387" s="175" t="str">
        <f>IFERROR(VLOOKUP(B1387,[2]Отгрузки!$B$313:$C$510,2,0),"-")</f>
        <v>-</v>
      </c>
      <c r="J1387" s="176" t="str">
        <f t="shared" si="219"/>
        <v>-</v>
      </c>
      <c r="K1387" s="179" t="str">
        <f>IFERROR(VLOOKUP(B1387,'[3]08.10.25'!$B$305:$C$502,2,0),"-")</f>
        <v>-</v>
      </c>
      <c r="L1387" s="180" t="str">
        <f t="shared" si="210"/>
        <v>-</v>
      </c>
      <c r="M1387" s="181" t="str">
        <f t="shared" si="211"/>
        <v>-</v>
      </c>
      <c r="N1387" s="214" t="str">
        <f t="shared" si="212"/>
        <v>-</v>
      </c>
      <c r="O1387" s="220">
        <f t="shared" si="213"/>
        <v>0</v>
      </c>
      <c r="P1387" s="221">
        <f t="shared" si="214"/>
        <v>0</v>
      </c>
      <c r="Q1387" s="217" t="str">
        <f>IFERROR(VLOOKUP(B1387,'[4]Выполнение 1'!$B$7:$D$236,3,0),"-")</f>
        <v>-</v>
      </c>
      <c r="R1387" s="178" t="str">
        <f t="shared" si="215"/>
        <v>-</v>
      </c>
      <c r="S1387" s="177"/>
      <c r="T1387" s="184">
        <f t="shared" si="216"/>
        <v>0</v>
      </c>
      <c r="U1387" s="224">
        <v>1</v>
      </c>
      <c r="V1387" s="241">
        <v>15</v>
      </c>
      <c r="W1387" s="246">
        <v>1</v>
      </c>
      <c r="X1387" s="246">
        <v>15</v>
      </c>
      <c r="Y1387" s="247">
        <f t="shared" si="217"/>
        <v>0</v>
      </c>
      <c r="Z1387" s="247">
        <f t="shared" si="218"/>
        <v>0</v>
      </c>
      <c r="AA1387" s="227" t="str">
        <f>IFERROR(VLOOKUP(B1387,[5]Поставка!$B$3:$AA$2063,26,0),"-")</f>
        <v>-</v>
      </c>
      <c r="AB1387" s="229" t="str">
        <f>IFERROR(VLOOKUP(C1387,'[6]Приложение №1'!$C$7:$F$124,4,0),"-")</f>
        <v>-</v>
      </c>
    </row>
    <row r="1388" spans="1:28" s="208" customFormat="1" x14ac:dyDescent="0.25">
      <c r="A1388" s="204" t="s">
        <v>1135</v>
      </c>
      <c r="B1388" s="205" t="s">
        <v>3379</v>
      </c>
      <c r="C1388" s="205" t="s">
        <v>3380</v>
      </c>
      <c r="D1388" s="204">
        <v>1</v>
      </c>
      <c r="E1388" s="206">
        <v>13.6</v>
      </c>
      <c r="F1388" s="206">
        <v>13.6</v>
      </c>
      <c r="G1388" s="173">
        <f>IFERROR(VLOOKUP(B1388,'[1]ВОМ КГ-3 СОЭКС'!$C$3:$K$2063,9,0),"-")</f>
        <v>0</v>
      </c>
      <c r="H1388" s="174">
        <f>IFERROR(VLOOKUP(B1388,'[1]ВОМ КГ-3 СОЭКС'!$C$3:$L$2063,10,0),"-")</f>
        <v>0</v>
      </c>
      <c r="I1388" s="175" t="str">
        <f>IFERROR(VLOOKUP(B1388,[2]Отгрузки!$B$313:$C$510,2,0),"-")</f>
        <v>-</v>
      </c>
      <c r="J1388" s="176" t="str">
        <f t="shared" si="219"/>
        <v>-</v>
      </c>
      <c r="K1388" s="179" t="str">
        <f>IFERROR(VLOOKUP(B1388,'[3]08.10.25'!$B$305:$C$502,2,0),"-")</f>
        <v>-</v>
      </c>
      <c r="L1388" s="180" t="str">
        <f t="shared" si="210"/>
        <v>-</v>
      </c>
      <c r="M1388" s="181" t="str">
        <f t="shared" si="211"/>
        <v>-</v>
      </c>
      <c r="N1388" s="214" t="str">
        <f t="shared" si="212"/>
        <v>-</v>
      </c>
      <c r="O1388" s="220">
        <f t="shared" si="213"/>
        <v>0</v>
      </c>
      <c r="P1388" s="221">
        <f t="shared" si="214"/>
        <v>0</v>
      </c>
      <c r="Q1388" s="217" t="str">
        <f>IFERROR(VLOOKUP(B1388,'[4]Выполнение 1'!$B$7:$D$236,3,0),"-")</f>
        <v>-</v>
      </c>
      <c r="R1388" s="178" t="str">
        <f t="shared" si="215"/>
        <v>-</v>
      </c>
      <c r="S1388" s="177"/>
      <c r="T1388" s="184">
        <f t="shared" si="216"/>
        <v>0</v>
      </c>
      <c r="U1388" s="224">
        <v>1</v>
      </c>
      <c r="V1388" s="241">
        <v>13.6</v>
      </c>
      <c r="W1388" s="246">
        <v>1</v>
      </c>
      <c r="X1388" s="246">
        <v>13.6</v>
      </c>
      <c r="Y1388" s="247">
        <f t="shared" si="217"/>
        <v>0</v>
      </c>
      <c r="Z1388" s="247">
        <f t="shared" si="218"/>
        <v>0</v>
      </c>
      <c r="AA1388" s="227" t="str">
        <f>IFERROR(VLOOKUP(B1388,[5]Поставка!$B$3:$AA$2063,26,0),"-")</f>
        <v>-</v>
      </c>
      <c r="AB1388" s="229" t="str">
        <f>IFERROR(VLOOKUP(C1388,'[6]Приложение №1'!$C$7:$F$124,4,0),"-")</f>
        <v>-</v>
      </c>
    </row>
    <row r="1389" spans="1:28" s="208" customFormat="1" x14ac:dyDescent="0.25">
      <c r="A1389" s="204" t="s">
        <v>1138</v>
      </c>
      <c r="B1389" s="205" t="s">
        <v>3381</v>
      </c>
      <c r="C1389" s="205" t="s">
        <v>3382</v>
      </c>
      <c r="D1389" s="204">
        <v>2</v>
      </c>
      <c r="E1389" s="206">
        <v>29.9</v>
      </c>
      <c r="F1389" s="206">
        <v>59.8</v>
      </c>
      <c r="G1389" s="173">
        <f>IFERROR(VLOOKUP(B1389,'[1]ВОМ КГ-3 СОЭКС'!$C$3:$K$2063,9,0),"-")</f>
        <v>0</v>
      </c>
      <c r="H1389" s="174">
        <f>IFERROR(VLOOKUP(B1389,'[1]ВОМ КГ-3 СОЭКС'!$C$3:$L$2063,10,0),"-")</f>
        <v>0</v>
      </c>
      <c r="I1389" s="175" t="str">
        <f>IFERROR(VLOOKUP(B1389,[2]Отгрузки!$B$313:$C$510,2,0),"-")</f>
        <v>-</v>
      </c>
      <c r="J1389" s="176" t="str">
        <f t="shared" si="219"/>
        <v>-</v>
      </c>
      <c r="K1389" s="179" t="str">
        <f>IFERROR(VLOOKUP(B1389,'[3]08.10.25'!$B$305:$C$502,2,0),"-")</f>
        <v>-</v>
      </c>
      <c r="L1389" s="180" t="str">
        <f t="shared" si="210"/>
        <v>-</v>
      </c>
      <c r="M1389" s="181" t="str">
        <f t="shared" si="211"/>
        <v>-</v>
      </c>
      <c r="N1389" s="214" t="str">
        <f t="shared" si="212"/>
        <v>-</v>
      </c>
      <c r="O1389" s="220">
        <f t="shared" si="213"/>
        <v>0</v>
      </c>
      <c r="P1389" s="221">
        <f t="shared" si="214"/>
        <v>0</v>
      </c>
      <c r="Q1389" s="217" t="str">
        <f>IFERROR(VLOOKUP(B1389,'[4]Выполнение 1'!$B$7:$D$236,3,0),"-")</f>
        <v>-</v>
      </c>
      <c r="R1389" s="178" t="str">
        <f t="shared" si="215"/>
        <v>-</v>
      </c>
      <c r="S1389" s="177"/>
      <c r="T1389" s="184">
        <f t="shared" si="216"/>
        <v>0</v>
      </c>
      <c r="U1389" s="224">
        <v>2</v>
      </c>
      <c r="V1389" s="241">
        <v>59.8</v>
      </c>
      <c r="W1389" s="246">
        <v>2</v>
      </c>
      <c r="X1389" s="246">
        <v>59.8</v>
      </c>
      <c r="Y1389" s="247">
        <f t="shared" si="217"/>
        <v>0</v>
      </c>
      <c r="Z1389" s="247">
        <f t="shared" si="218"/>
        <v>0</v>
      </c>
      <c r="AA1389" s="227" t="str">
        <f>IFERROR(VLOOKUP(B1389,[5]Поставка!$B$3:$AA$2063,26,0),"-")</f>
        <v>-</v>
      </c>
      <c r="AB1389" s="229" t="str">
        <f>IFERROR(VLOOKUP(C1389,'[6]Приложение №1'!$C$7:$F$124,4,0),"-")</f>
        <v>-</v>
      </c>
    </row>
    <row r="1390" spans="1:28" s="208" customFormat="1" x14ac:dyDescent="0.25">
      <c r="A1390" s="204" t="s">
        <v>1141</v>
      </c>
      <c r="B1390" s="205" t="s">
        <v>3383</v>
      </c>
      <c r="C1390" s="205" t="s">
        <v>3384</v>
      </c>
      <c r="D1390" s="204">
        <v>4</v>
      </c>
      <c r="E1390" s="206">
        <v>31.2</v>
      </c>
      <c r="F1390" s="206">
        <v>124.8</v>
      </c>
      <c r="G1390" s="173">
        <f>IFERROR(VLOOKUP(B1390,'[1]ВОМ КГ-3 СОЭКС'!$C$3:$K$2063,9,0),"-")</f>
        <v>0</v>
      </c>
      <c r="H1390" s="174">
        <f>IFERROR(VLOOKUP(B1390,'[1]ВОМ КГ-3 СОЭКС'!$C$3:$L$2063,10,0),"-")</f>
        <v>0</v>
      </c>
      <c r="I1390" s="175" t="str">
        <f>IFERROR(VLOOKUP(B1390,[2]Отгрузки!$B$313:$C$510,2,0),"-")</f>
        <v>-</v>
      </c>
      <c r="J1390" s="176" t="str">
        <f t="shared" si="219"/>
        <v>-</v>
      </c>
      <c r="K1390" s="179" t="str">
        <f>IFERROR(VLOOKUP(B1390,'[3]08.10.25'!$B$305:$C$502,2,0),"-")</f>
        <v>-</v>
      </c>
      <c r="L1390" s="180" t="str">
        <f t="shared" si="210"/>
        <v>-</v>
      </c>
      <c r="M1390" s="181" t="str">
        <f t="shared" si="211"/>
        <v>-</v>
      </c>
      <c r="N1390" s="214" t="str">
        <f t="shared" si="212"/>
        <v>-</v>
      </c>
      <c r="O1390" s="220">
        <f t="shared" si="213"/>
        <v>0</v>
      </c>
      <c r="P1390" s="221">
        <f t="shared" si="214"/>
        <v>0</v>
      </c>
      <c r="Q1390" s="217" t="str">
        <f>IFERROR(VLOOKUP(B1390,'[4]Выполнение 1'!$B$7:$D$236,3,0),"-")</f>
        <v>-</v>
      </c>
      <c r="R1390" s="178" t="str">
        <f t="shared" si="215"/>
        <v>-</v>
      </c>
      <c r="S1390" s="177"/>
      <c r="T1390" s="184">
        <f t="shared" si="216"/>
        <v>0</v>
      </c>
      <c r="U1390" s="224">
        <v>4</v>
      </c>
      <c r="V1390" s="241">
        <v>124.8</v>
      </c>
      <c r="W1390" s="246">
        <v>4</v>
      </c>
      <c r="X1390" s="246">
        <v>124.8</v>
      </c>
      <c r="Y1390" s="247">
        <f t="shared" si="217"/>
        <v>0</v>
      </c>
      <c r="Z1390" s="247">
        <f t="shared" si="218"/>
        <v>0</v>
      </c>
      <c r="AA1390" s="227" t="str">
        <f>IFERROR(VLOOKUP(B1390,[5]Поставка!$B$3:$AA$2063,26,0),"-")</f>
        <v>-</v>
      </c>
      <c r="AB1390" s="229" t="str">
        <f>IFERROR(VLOOKUP(C1390,'[6]Приложение №1'!$C$7:$F$124,4,0),"-")</f>
        <v>-</v>
      </c>
    </row>
    <row r="1391" spans="1:28" s="208" customFormat="1" x14ac:dyDescent="0.25">
      <c r="A1391" s="204" t="s">
        <v>1144</v>
      </c>
      <c r="B1391" s="205" t="s">
        <v>3385</v>
      </c>
      <c r="C1391" s="205" t="s">
        <v>3386</v>
      </c>
      <c r="D1391" s="204">
        <v>1</v>
      </c>
      <c r="E1391" s="206">
        <v>19.2</v>
      </c>
      <c r="F1391" s="206">
        <v>19.2</v>
      </c>
      <c r="G1391" s="173">
        <f>IFERROR(VLOOKUP(B1391,'[1]ВОМ КГ-3 СОЭКС'!$C$3:$K$2063,9,0),"-")</f>
        <v>0</v>
      </c>
      <c r="H1391" s="174">
        <f>IFERROR(VLOOKUP(B1391,'[1]ВОМ КГ-3 СОЭКС'!$C$3:$L$2063,10,0),"-")</f>
        <v>0</v>
      </c>
      <c r="I1391" s="175" t="str">
        <f>IFERROR(VLOOKUP(B1391,[2]Отгрузки!$B$313:$C$510,2,0),"-")</f>
        <v>-</v>
      </c>
      <c r="J1391" s="176" t="str">
        <f t="shared" si="219"/>
        <v>-</v>
      </c>
      <c r="K1391" s="179" t="str">
        <f>IFERROR(VLOOKUP(B1391,'[3]08.10.25'!$B$305:$C$502,2,0),"-")</f>
        <v>-</v>
      </c>
      <c r="L1391" s="180" t="str">
        <f t="shared" si="210"/>
        <v>-</v>
      </c>
      <c r="M1391" s="181" t="str">
        <f t="shared" si="211"/>
        <v>-</v>
      </c>
      <c r="N1391" s="214" t="str">
        <f t="shared" si="212"/>
        <v>-</v>
      </c>
      <c r="O1391" s="220">
        <f t="shared" si="213"/>
        <v>0</v>
      </c>
      <c r="P1391" s="221">
        <f t="shared" si="214"/>
        <v>0</v>
      </c>
      <c r="Q1391" s="217" t="str">
        <f>IFERROR(VLOOKUP(B1391,'[4]Выполнение 1'!$B$7:$D$236,3,0),"-")</f>
        <v>-</v>
      </c>
      <c r="R1391" s="178" t="str">
        <f t="shared" si="215"/>
        <v>-</v>
      </c>
      <c r="S1391" s="177"/>
      <c r="T1391" s="184">
        <f t="shared" si="216"/>
        <v>0</v>
      </c>
      <c r="U1391" s="224">
        <v>1</v>
      </c>
      <c r="V1391" s="241">
        <v>19.2</v>
      </c>
      <c r="W1391" s="246">
        <v>1</v>
      </c>
      <c r="X1391" s="246">
        <v>19.2</v>
      </c>
      <c r="Y1391" s="247">
        <f t="shared" si="217"/>
        <v>0</v>
      </c>
      <c r="Z1391" s="247">
        <f t="shared" si="218"/>
        <v>0</v>
      </c>
      <c r="AA1391" s="227" t="str">
        <f>IFERROR(VLOOKUP(B1391,[5]Поставка!$B$3:$AA$2063,26,0),"-")</f>
        <v>-</v>
      </c>
      <c r="AB1391" s="229" t="str">
        <f>IFERROR(VLOOKUP(C1391,'[6]Приложение №1'!$C$7:$F$124,4,0),"-")</f>
        <v>-</v>
      </c>
    </row>
    <row r="1392" spans="1:28" s="208" customFormat="1" x14ac:dyDescent="0.25">
      <c r="A1392" s="204" t="s">
        <v>1147</v>
      </c>
      <c r="B1392" s="205" t="s">
        <v>3387</v>
      </c>
      <c r="C1392" s="205" t="s">
        <v>3388</v>
      </c>
      <c r="D1392" s="204">
        <v>4</v>
      </c>
      <c r="E1392" s="206">
        <v>31.2</v>
      </c>
      <c r="F1392" s="206">
        <v>124.8</v>
      </c>
      <c r="G1392" s="173">
        <f>IFERROR(VLOOKUP(B1392,'[1]ВОМ КГ-3 СОЭКС'!$C$3:$K$2063,9,0),"-")</f>
        <v>0</v>
      </c>
      <c r="H1392" s="174">
        <f>IFERROR(VLOOKUP(B1392,'[1]ВОМ КГ-3 СОЭКС'!$C$3:$L$2063,10,0),"-")</f>
        <v>0</v>
      </c>
      <c r="I1392" s="175" t="str">
        <f>IFERROR(VLOOKUP(B1392,[2]Отгрузки!$B$313:$C$510,2,0),"-")</f>
        <v>-</v>
      </c>
      <c r="J1392" s="176" t="str">
        <f t="shared" si="219"/>
        <v>-</v>
      </c>
      <c r="K1392" s="179" t="str">
        <f>IFERROR(VLOOKUP(B1392,'[3]08.10.25'!$B$305:$C$502,2,0),"-")</f>
        <v>-</v>
      </c>
      <c r="L1392" s="180" t="str">
        <f t="shared" si="210"/>
        <v>-</v>
      </c>
      <c r="M1392" s="181" t="str">
        <f t="shared" si="211"/>
        <v>-</v>
      </c>
      <c r="N1392" s="214" t="str">
        <f t="shared" si="212"/>
        <v>-</v>
      </c>
      <c r="O1392" s="220">
        <f t="shared" si="213"/>
        <v>0</v>
      </c>
      <c r="P1392" s="221">
        <f t="shared" si="214"/>
        <v>0</v>
      </c>
      <c r="Q1392" s="217" t="str">
        <f>IFERROR(VLOOKUP(B1392,'[4]Выполнение 1'!$B$7:$D$236,3,0),"-")</f>
        <v>-</v>
      </c>
      <c r="R1392" s="178" t="str">
        <f t="shared" si="215"/>
        <v>-</v>
      </c>
      <c r="S1392" s="177"/>
      <c r="T1392" s="184">
        <f t="shared" si="216"/>
        <v>0</v>
      </c>
      <c r="U1392" s="224">
        <v>4</v>
      </c>
      <c r="V1392" s="241">
        <v>124.8</v>
      </c>
      <c r="W1392" s="246">
        <v>4</v>
      </c>
      <c r="X1392" s="246">
        <v>124.8</v>
      </c>
      <c r="Y1392" s="247">
        <f t="shared" si="217"/>
        <v>0</v>
      </c>
      <c r="Z1392" s="247">
        <f t="shared" si="218"/>
        <v>0</v>
      </c>
      <c r="AA1392" s="227" t="str">
        <f>IFERROR(VLOOKUP(B1392,[5]Поставка!$B$3:$AA$2063,26,0),"-")</f>
        <v>-</v>
      </c>
      <c r="AB1392" s="229" t="str">
        <f>IFERROR(VLOOKUP(C1392,'[6]Приложение №1'!$C$7:$F$124,4,0),"-")</f>
        <v>-</v>
      </c>
    </row>
    <row r="1393" spans="1:28" s="208" customFormat="1" x14ac:dyDescent="0.25">
      <c r="A1393" s="204" t="s">
        <v>1150</v>
      </c>
      <c r="B1393" s="205" t="s">
        <v>3389</v>
      </c>
      <c r="C1393" s="205" t="s">
        <v>3390</v>
      </c>
      <c r="D1393" s="204">
        <v>1</v>
      </c>
      <c r="E1393" s="206">
        <v>19.2</v>
      </c>
      <c r="F1393" s="206">
        <v>19.2</v>
      </c>
      <c r="G1393" s="173">
        <f>IFERROR(VLOOKUP(B1393,'[1]ВОМ КГ-3 СОЭКС'!$C$3:$K$2063,9,0),"-")</f>
        <v>0</v>
      </c>
      <c r="H1393" s="174">
        <f>IFERROR(VLOOKUP(B1393,'[1]ВОМ КГ-3 СОЭКС'!$C$3:$L$2063,10,0),"-")</f>
        <v>0</v>
      </c>
      <c r="I1393" s="175" t="str">
        <f>IFERROR(VLOOKUP(B1393,[2]Отгрузки!$B$313:$C$510,2,0),"-")</f>
        <v>-</v>
      </c>
      <c r="J1393" s="176" t="str">
        <f t="shared" si="219"/>
        <v>-</v>
      </c>
      <c r="K1393" s="179" t="str">
        <f>IFERROR(VLOOKUP(B1393,'[3]08.10.25'!$B$305:$C$502,2,0),"-")</f>
        <v>-</v>
      </c>
      <c r="L1393" s="180" t="str">
        <f t="shared" si="210"/>
        <v>-</v>
      </c>
      <c r="M1393" s="181" t="str">
        <f t="shared" si="211"/>
        <v>-</v>
      </c>
      <c r="N1393" s="214" t="str">
        <f t="shared" si="212"/>
        <v>-</v>
      </c>
      <c r="O1393" s="220">
        <f t="shared" si="213"/>
        <v>0</v>
      </c>
      <c r="P1393" s="221">
        <f t="shared" si="214"/>
        <v>0</v>
      </c>
      <c r="Q1393" s="217" t="str">
        <f>IFERROR(VLOOKUP(B1393,'[4]Выполнение 1'!$B$7:$D$236,3,0),"-")</f>
        <v>-</v>
      </c>
      <c r="R1393" s="178" t="str">
        <f t="shared" si="215"/>
        <v>-</v>
      </c>
      <c r="S1393" s="177"/>
      <c r="T1393" s="184">
        <f t="shared" si="216"/>
        <v>0</v>
      </c>
      <c r="U1393" s="224">
        <v>1</v>
      </c>
      <c r="V1393" s="241">
        <v>19.2</v>
      </c>
      <c r="W1393" s="246">
        <v>1</v>
      </c>
      <c r="X1393" s="246">
        <v>19.2</v>
      </c>
      <c r="Y1393" s="247">
        <f t="shared" si="217"/>
        <v>0</v>
      </c>
      <c r="Z1393" s="247">
        <f t="shared" si="218"/>
        <v>0</v>
      </c>
      <c r="AA1393" s="227" t="str">
        <f>IFERROR(VLOOKUP(B1393,[5]Поставка!$B$3:$AA$2063,26,0),"-")</f>
        <v>-</v>
      </c>
      <c r="AB1393" s="229" t="str">
        <f>IFERROR(VLOOKUP(C1393,'[6]Приложение №1'!$C$7:$F$124,4,0),"-")</f>
        <v>-</v>
      </c>
    </row>
    <row r="1394" spans="1:28" s="208" customFormat="1" x14ac:dyDescent="0.25">
      <c r="A1394" s="204" t="s">
        <v>1153</v>
      </c>
      <c r="B1394" s="205" t="s">
        <v>3391</v>
      </c>
      <c r="C1394" s="205" t="s">
        <v>3392</v>
      </c>
      <c r="D1394" s="204">
        <v>1</v>
      </c>
      <c r="E1394" s="206">
        <v>17.100000000000001</v>
      </c>
      <c r="F1394" s="206">
        <v>17.100000000000001</v>
      </c>
      <c r="G1394" s="173">
        <f>IFERROR(VLOOKUP(B1394,'[1]ВОМ КГ-3 СОЭКС'!$C$3:$K$2063,9,0),"-")</f>
        <v>0</v>
      </c>
      <c r="H1394" s="174">
        <f>IFERROR(VLOOKUP(B1394,'[1]ВОМ КГ-3 СОЭКС'!$C$3:$L$2063,10,0),"-")</f>
        <v>0</v>
      </c>
      <c r="I1394" s="175" t="str">
        <f>IFERROR(VLOOKUP(B1394,[2]Отгрузки!$B$313:$C$510,2,0),"-")</f>
        <v>-</v>
      </c>
      <c r="J1394" s="176" t="str">
        <f t="shared" si="219"/>
        <v>-</v>
      </c>
      <c r="K1394" s="179" t="str">
        <f>IFERROR(VLOOKUP(B1394,'[3]08.10.25'!$B$305:$C$502,2,0),"-")</f>
        <v>-</v>
      </c>
      <c r="L1394" s="180" t="str">
        <f t="shared" si="210"/>
        <v>-</v>
      </c>
      <c r="M1394" s="181" t="str">
        <f t="shared" si="211"/>
        <v>-</v>
      </c>
      <c r="N1394" s="214" t="str">
        <f t="shared" si="212"/>
        <v>-</v>
      </c>
      <c r="O1394" s="220">
        <f t="shared" si="213"/>
        <v>0</v>
      </c>
      <c r="P1394" s="221">
        <f t="shared" si="214"/>
        <v>0</v>
      </c>
      <c r="Q1394" s="217" t="str">
        <f>IFERROR(VLOOKUP(B1394,'[4]Выполнение 1'!$B$7:$D$236,3,0),"-")</f>
        <v>-</v>
      </c>
      <c r="R1394" s="178" t="str">
        <f t="shared" si="215"/>
        <v>-</v>
      </c>
      <c r="S1394" s="177"/>
      <c r="T1394" s="184">
        <f t="shared" si="216"/>
        <v>0</v>
      </c>
      <c r="U1394" s="224">
        <v>1</v>
      </c>
      <c r="V1394" s="241">
        <v>17.100000000000001</v>
      </c>
      <c r="W1394" s="246">
        <v>1</v>
      </c>
      <c r="X1394" s="246">
        <v>17.100000000000001</v>
      </c>
      <c r="Y1394" s="247">
        <f t="shared" si="217"/>
        <v>0</v>
      </c>
      <c r="Z1394" s="247">
        <f t="shared" si="218"/>
        <v>0</v>
      </c>
      <c r="AA1394" s="227" t="str">
        <f>IFERROR(VLOOKUP(B1394,[5]Поставка!$B$3:$AA$2063,26,0),"-")</f>
        <v>-</v>
      </c>
      <c r="AB1394" s="229" t="str">
        <f>IFERROR(VLOOKUP(C1394,'[6]Приложение №1'!$C$7:$F$124,4,0),"-")</f>
        <v>-</v>
      </c>
    </row>
    <row r="1395" spans="1:28" s="208" customFormat="1" x14ac:dyDescent="0.25">
      <c r="A1395" s="204" t="s">
        <v>1156</v>
      </c>
      <c r="B1395" s="205" t="s">
        <v>3393</v>
      </c>
      <c r="C1395" s="205" t="s">
        <v>3394</v>
      </c>
      <c r="D1395" s="204">
        <v>1</v>
      </c>
      <c r="E1395" s="206">
        <v>17.100000000000001</v>
      </c>
      <c r="F1395" s="206">
        <v>17.100000000000001</v>
      </c>
      <c r="G1395" s="173">
        <f>IFERROR(VLOOKUP(B1395,'[1]ВОМ КГ-3 СОЭКС'!$C$3:$K$2063,9,0),"-")</f>
        <v>0</v>
      </c>
      <c r="H1395" s="174">
        <f>IFERROR(VLOOKUP(B1395,'[1]ВОМ КГ-3 СОЭКС'!$C$3:$L$2063,10,0),"-")</f>
        <v>0</v>
      </c>
      <c r="I1395" s="175" t="str">
        <f>IFERROR(VLOOKUP(B1395,[2]Отгрузки!$B$313:$C$510,2,0),"-")</f>
        <v>-</v>
      </c>
      <c r="J1395" s="176" t="str">
        <f t="shared" si="219"/>
        <v>-</v>
      </c>
      <c r="K1395" s="179" t="str">
        <f>IFERROR(VLOOKUP(B1395,'[3]08.10.25'!$B$305:$C$502,2,0),"-")</f>
        <v>-</v>
      </c>
      <c r="L1395" s="180" t="str">
        <f t="shared" si="210"/>
        <v>-</v>
      </c>
      <c r="M1395" s="181" t="str">
        <f t="shared" si="211"/>
        <v>-</v>
      </c>
      <c r="N1395" s="214" t="str">
        <f t="shared" si="212"/>
        <v>-</v>
      </c>
      <c r="O1395" s="220">
        <f t="shared" si="213"/>
        <v>0</v>
      </c>
      <c r="P1395" s="221">
        <f t="shared" si="214"/>
        <v>0</v>
      </c>
      <c r="Q1395" s="217" t="str">
        <f>IFERROR(VLOOKUP(B1395,'[4]Выполнение 1'!$B$7:$D$236,3,0),"-")</f>
        <v>-</v>
      </c>
      <c r="R1395" s="178" t="str">
        <f t="shared" si="215"/>
        <v>-</v>
      </c>
      <c r="S1395" s="177"/>
      <c r="T1395" s="184">
        <f t="shared" si="216"/>
        <v>0</v>
      </c>
      <c r="U1395" s="224">
        <v>1</v>
      </c>
      <c r="V1395" s="241">
        <v>17.100000000000001</v>
      </c>
      <c r="W1395" s="246">
        <v>1</v>
      </c>
      <c r="X1395" s="246">
        <v>17.100000000000001</v>
      </c>
      <c r="Y1395" s="247">
        <f t="shared" si="217"/>
        <v>0</v>
      </c>
      <c r="Z1395" s="247">
        <f t="shared" si="218"/>
        <v>0</v>
      </c>
      <c r="AA1395" s="227" t="str">
        <f>IFERROR(VLOOKUP(B1395,[5]Поставка!$B$3:$AA$2063,26,0),"-")</f>
        <v>-</v>
      </c>
      <c r="AB1395" s="229" t="str">
        <f>IFERROR(VLOOKUP(C1395,'[6]Приложение №1'!$C$7:$F$124,4,0),"-")</f>
        <v>-</v>
      </c>
    </row>
    <row r="1396" spans="1:28" s="208" customFormat="1" x14ac:dyDescent="0.25">
      <c r="A1396" s="204" t="s">
        <v>1159</v>
      </c>
      <c r="B1396" s="205" t="s">
        <v>3395</v>
      </c>
      <c r="C1396" s="205" t="s">
        <v>3396</v>
      </c>
      <c r="D1396" s="204">
        <v>2</v>
      </c>
      <c r="E1396" s="206">
        <v>22.7</v>
      </c>
      <c r="F1396" s="206">
        <v>45.4</v>
      </c>
      <c r="G1396" s="173">
        <f>IFERROR(VLOOKUP(B1396,'[1]ВОМ КГ-3 СОЭКС'!$C$3:$K$2063,9,0),"-")</f>
        <v>0</v>
      </c>
      <c r="H1396" s="174">
        <f>IFERROR(VLOOKUP(B1396,'[1]ВОМ КГ-3 СОЭКС'!$C$3:$L$2063,10,0),"-")</f>
        <v>0</v>
      </c>
      <c r="I1396" s="175" t="str">
        <f>IFERROR(VLOOKUP(B1396,[2]Отгрузки!$B$313:$C$510,2,0),"-")</f>
        <v>-</v>
      </c>
      <c r="J1396" s="176" t="str">
        <f t="shared" si="219"/>
        <v>-</v>
      </c>
      <c r="K1396" s="179" t="str">
        <f>IFERROR(VLOOKUP(B1396,'[3]08.10.25'!$B$305:$C$502,2,0),"-")</f>
        <v>-</v>
      </c>
      <c r="L1396" s="180" t="str">
        <f t="shared" si="210"/>
        <v>-</v>
      </c>
      <c r="M1396" s="181" t="str">
        <f t="shared" si="211"/>
        <v>-</v>
      </c>
      <c r="N1396" s="214" t="str">
        <f t="shared" si="212"/>
        <v>-</v>
      </c>
      <c r="O1396" s="220">
        <f t="shared" si="213"/>
        <v>0</v>
      </c>
      <c r="P1396" s="221">
        <f t="shared" si="214"/>
        <v>0</v>
      </c>
      <c r="Q1396" s="217" t="str">
        <f>IFERROR(VLOOKUP(B1396,'[4]Выполнение 1'!$B$7:$D$236,3,0),"-")</f>
        <v>-</v>
      </c>
      <c r="R1396" s="178" t="str">
        <f t="shared" si="215"/>
        <v>-</v>
      </c>
      <c r="S1396" s="177"/>
      <c r="T1396" s="184">
        <f t="shared" si="216"/>
        <v>0</v>
      </c>
      <c r="U1396" s="224">
        <v>2</v>
      </c>
      <c r="V1396" s="241">
        <v>45.4</v>
      </c>
      <c r="W1396" s="246">
        <v>2</v>
      </c>
      <c r="X1396" s="246">
        <v>45.4</v>
      </c>
      <c r="Y1396" s="247">
        <f t="shared" si="217"/>
        <v>0</v>
      </c>
      <c r="Z1396" s="247">
        <f t="shared" si="218"/>
        <v>0</v>
      </c>
      <c r="AA1396" s="227" t="str">
        <f>IFERROR(VLOOKUP(B1396,[5]Поставка!$B$3:$AA$2063,26,0),"-")</f>
        <v>-</v>
      </c>
      <c r="AB1396" s="229" t="str">
        <f>IFERROR(VLOOKUP(C1396,'[6]Приложение №1'!$C$7:$F$124,4,0),"-")</f>
        <v>-</v>
      </c>
    </row>
    <row r="1397" spans="1:28" s="208" customFormat="1" x14ac:dyDescent="0.25">
      <c r="A1397" s="204" t="s">
        <v>1162</v>
      </c>
      <c r="B1397" s="205" t="s">
        <v>3397</v>
      </c>
      <c r="C1397" s="205" t="s">
        <v>3398</v>
      </c>
      <c r="D1397" s="204">
        <v>2</v>
      </c>
      <c r="E1397" s="206">
        <v>22.7</v>
      </c>
      <c r="F1397" s="206">
        <v>45.4</v>
      </c>
      <c r="G1397" s="173">
        <f>IFERROR(VLOOKUP(B1397,'[1]ВОМ КГ-3 СОЭКС'!$C$3:$K$2063,9,0),"-")</f>
        <v>0</v>
      </c>
      <c r="H1397" s="174">
        <f>IFERROR(VLOOKUP(B1397,'[1]ВОМ КГ-3 СОЭКС'!$C$3:$L$2063,10,0),"-")</f>
        <v>0</v>
      </c>
      <c r="I1397" s="175" t="str">
        <f>IFERROR(VLOOKUP(B1397,[2]Отгрузки!$B$313:$C$510,2,0),"-")</f>
        <v>-</v>
      </c>
      <c r="J1397" s="176" t="str">
        <f t="shared" si="219"/>
        <v>-</v>
      </c>
      <c r="K1397" s="179" t="str">
        <f>IFERROR(VLOOKUP(B1397,'[3]08.10.25'!$B$305:$C$502,2,0),"-")</f>
        <v>-</v>
      </c>
      <c r="L1397" s="180" t="str">
        <f t="shared" si="210"/>
        <v>-</v>
      </c>
      <c r="M1397" s="181" t="str">
        <f t="shared" si="211"/>
        <v>-</v>
      </c>
      <c r="N1397" s="214" t="str">
        <f t="shared" si="212"/>
        <v>-</v>
      </c>
      <c r="O1397" s="220">
        <f t="shared" si="213"/>
        <v>0</v>
      </c>
      <c r="P1397" s="221">
        <f t="shared" si="214"/>
        <v>0</v>
      </c>
      <c r="Q1397" s="217" t="str">
        <f>IFERROR(VLOOKUP(B1397,'[4]Выполнение 1'!$B$7:$D$236,3,0),"-")</f>
        <v>-</v>
      </c>
      <c r="R1397" s="178" t="str">
        <f t="shared" si="215"/>
        <v>-</v>
      </c>
      <c r="S1397" s="177"/>
      <c r="T1397" s="184">
        <f t="shared" si="216"/>
        <v>0</v>
      </c>
      <c r="U1397" s="224">
        <v>2</v>
      </c>
      <c r="V1397" s="241">
        <v>45.4</v>
      </c>
      <c r="W1397" s="246">
        <v>2</v>
      </c>
      <c r="X1397" s="246">
        <v>45.4</v>
      </c>
      <c r="Y1397" s="247">
        <f t="shared" si="217"/>
        <v>0</v>
      </c>
      <c r="Z1397" s="247">
        <f t="shared" si="218"/>
        <v>0</v>
      </c>
      <c r="AA1397" s="227" t="str">
        <f>IFERROR(VLOOKUP(B1397,[5]Поставка!$B$3:$AA$2063,26,0),"-")</f>
        <v>-</v>
      </c>
      <c r="AB1397" s="229" t="str">
        <f>IFERROR(VLOOKUP(C1397,'[6]Приложение №1'!$C$7:$F$124,4,0),"-")</f>
        <v>-</v>
      </c>
    </row>
    <row r="1398" spans="1:28" s="208" customFormat="1" x14ac:dyDescent="0.25">
      <c r="A1398" s="204" t="s">
        <v>1165</v>
      </c>
      <c r="B1398" s="205" t="s">
        <v>3399</v>
      </c>
      <c r="C1398" s="205" t="s">
        <v>3400</v>
      </c>
      <c r="D1398" s="204">
        <v>2</v>
      </c>
      <c r="E1398" s="206">
        <v>16.600000000000001</v>
      </c>
      <c r="F1398" s="206">
        <v>33.200000000000003</v>
      </c>
      <c r="G1398" s="173">
        <f>IFERROR(VLOOKUP(B1398,'[1]ВОМ КГ-3 СОЭКС'!$C$3:$K$2063,9,0),"-")</f>
        <v>0</v>
      </c>
      <c r="H1398" s="174">
        <f>IFERROR(VLOOKUP(B1398,'[1]ВОМ КГ-3 СОЭКС'!$C$3:$L$2063,10,0),"-")</f>
        <v>0</v>
      </c>
      <c r="I1398" s="175" t="str">
        <f>IFERROR(VLOOKUP(B1398,[2]Отгрузки!$B$313:$C$510,2,0),"-")</f>
        <v>-</v>
      </c>
      <c r="J1398" s="176" t="str">
        <f t="shared" si="219"/>
        <v>-</v>
      </c>
      <c r="K1398" s="179" t="str">
        <f>IFERROR(VLOOKUP(B1398,'[3]08.10.25'!$B$305:$C$502,2,0),"-")</f>
        <v>-</v>
      </c>
      <c r="L1398" s="180" t="str">
        <f t="shared" si="210"/>
        <v>-</v>
      </c>
      <c r="M1398" s="181" t="str">
        <f t="shared" si="211"/>
        <v>-</v>
      </c>
      <c r="N1398" s="214" t="str">
        <f t="shared" si="212"/>
        <v>-</v>
      </c>
      <c r="O1398" s="220">
        <f t="shared" si="213"/>
        <v>0</v>
      </c>
      <c r="P1398" s="221">
        <f t="shared" si="214"/>
        <v>0</v>
      </c>
      <c r="Q1398" s="217" t="str">
        <f>IFERROR(VLOOKUP(B1398,'[4]Выполнение 1'!$B$7:$D$236,3,0),"-")</f>
        <v>-</v>
      </c>
      <c r="R1398" s="178" t="str">
        <f t="shared" si="215"/>
        <v>-</v>
      </c>
      <c r="S1398" s="177"/>
      <c r="T1398" s="184">
        <f t="shared" si="216"/>
        <v>0</v>
      </c>
      <c r="U1398" s="224">
        <v>2</v>
      </c>
      <c r="V1398" s="241">
        <v>33.200000000000003</v>
      </c>
      <c r="W1398" s="246">
        <v>2</v>
      </c>
      <c r="X1398" s="246">
        <v>33.200000000000003</v>
      </c>
      <c r="Y1398" s="247">
        <f t="shared" si="217"/>
        <v>0</v>
      </c>
      <c r="Z1398" s="247">
        <f t="shared" si="218"/>
        <v>0</v>
      </c>
      <c r="AA1398" s="227" t="str">
        <f>IFERROR(VLOOKUP(B1398,[5]Поставка!$B$3:$AA$2063,26,0),"-")</f>
        <v>-</v>
      </c>
      <c r="AB1398" s="229" t="str">
        <f>IFERROR(VLOOKUP(C1398,'[6]Приложение №1'!$C$7:$F$124,4,0),"-")</f>
        <v>-</v>
      </c>
    </row>
    <row r="1399" spans="1:28" s="208" customFormat="1" x14ac:dyDescent="0.25">
      <c r="A1399" s="204" t="s">
        <v>1168</v>
      </c>
      <c r="B1399" s="205" t="s">
        <v>3401</v>
      </c>
      <c r="C1399" s="205" t="s">
        <v>3402</v>
      </c>
      <c r="D1399" s="204">
        <v>1</v>
      </c>
      <c r="E1399" s="206">
        <v>16.600000000000001</v>
      </c>
      <c r="F1399" s="206">
        <v>16.600000000000001</v>
      </c>
      <c r="G1399" s="173">
        <f>IFERROR(VLOOKUP(B1399,'[1]ВОМ КГ-3 СОЭКС'!$C$3:$K$2063,9,0),"-")</f>
        <v>0</v>
      </c>
      <c r="H1399" s="174">
        <f>IFERROR(VLOOKUP(B1399,'[1]ВОМ КГ-3 СОЭКС'!$C$3:$L$2063,10,0),"-")</f>
        <v>0</v>
      </c>
      <c r="I1399" s="175" t="str">
        <f>IFERROR(VLOOKUP(B1399,[2]Отгрузки!$B$313:$C$510,2,0),"-")</f>
        <v>-</v>
      </c>
      <c r="J1399" s="176" t="str">
        <f t="shared" si="219"/>
        <v>-</v>
      </c>
      <c r="K1399" s="179" t="str">
        <f>IFERROR(VLOOKUP(B1399,'[3]08.10.25'!$B$305:$C$502,2,0),"-")</f>
        <v>-</v>
      </c>
      <c r="L1399" s="180" t="str">
        <f t="shared" si="210"/>
        <v>-</v>
      </c>
      <c r="M1399" s="181" t="str">
        <f t="shared" si="211"/>
        <v>-</v>
      </c>
      <c r="N1399" s="214" t="str">
        <f t="shared" si="212"/>
        <v>-</v>
      </c>
      <c r="O1399" s="220">
        <f t="shared" si="213"/>
        <v>0</v>
      </c>
      <c r="P1399" s="221">
        <f t="shared" si="214"/>
        <v>0</v>
      </c>
      <c r="Q1399" s="217" t="str">
        <f>IFERROR(VLOOKUP(B1399,'[4]Выполнение 1'!$B$7:$D$236,3,0),"-")</f>
        <v>-</v>
      </c>
      <c r="R1399" s="178" t="str">
        <f t="shared" si="215"/>
        <v>-</v>
      </c>
      <c r="S1399" s="177"/>
      <c r="T1399" s="184">
        <f t="shared" si="216"/>
        <v>0</v>
      </c>
      <c r="U1399" s="224">
        <v>1</v>
      </c>
      <c r="V1399" s="241">
        <v>16.600000000000001</v>
      </c>
      <c r="W1399" s="246">
        <v>1</v>
      </c>
      <c r="X1399" s="246">
        <v>16.600000000000001</v>
      </c>
      <c r="Y1399" s="247">
        <f t="shared" si="217"/>
        <v>0</v>
      </c>
      <c r="Z1399" s="247">
        <f t="shared" si="218"/>
        <v>0</v>
      </c>
      <c r="AA1399" s="227" t="str">
        <f>IFERROR(VLOOKUP(B1399,[5]Поставка!$B$3:$AA$2063,26,0),"-")</f>
        <v>-</v>
      </c>
      <c r="AB1399" s="229" t="str">
        <f>IFERROR(VLOOKUP(C1399,'[6]Приложение №1'!$C$7:$F$124,4,0),"-")</f>
        <v>-</v>
      </c>
    </row>
    <row r="1400" spans="1:28" s="208" customFormat="1" x14ac:dyDescent="0.25">
      <c r="A1400" s="204" t="s">
        <v>1171</v>
      </c>
      <c r="B1400" s="205" t="s">
        <v>3403</v>
      </c>
      <c r="C1400" s="205" t="s">
        <v>3404</v>
      </c>
      <c r="D1400" s="204">
        <v>1</v>
      </c>
      <c r="E1400" s="206">
        <v>6.2</v>
      </c>
      <c r="F1400" s="206">
        <v>6.2</v>
      </c>
      <c r="G1400" s="173">
        <f>IFERROR(VLOOKUP(B1400,'[1]ВОМ КГ-3 СОЭКС'!$C$3:$K$2063,9,0),"-")</f>
        <v>0</v>
      </c>
      <c r="H1400" s="174">
        <f>IFERROR(VLOOKUP(B1400,'[1]ВОМ КГ-3 СОЭКС'!$C$3:$L$2063,10,0),"-")</f>
        <v>0</v>
      </c>
      <c r="I1400" s="175" t="str">
        <f>IFERROR(VLOOKUP(B1400,[2]Отгрузки!$B$313:$C$510,2,0),"-")</f>
        <v>-</v>
      </c>
      <c r="J1400" s="176" t="str">
        <f t="shared" si="219"/>
        <v>-</v>
      </c>
      <c r="K1400" s="179" t="str">
        <f>IFERROR(VLOOKUP(B1400,'[3]08.10.25'!$B$305:$C$502,2,0),"-")</f>
        <v>-</v>
      </c>
      <c r="L1400" s="180" t="str">
        <f t="shared" si="210"/>
        <v>-</v>
      </c>
      <c r="M1400" s="181" t="str">
        <f t="shared" si="211"/>
        <v>-</v>
      </c>
      <c r="N1400" s="214" t="str">
        <f t="shared" si="212"/>
        <v>-</v>
      </c>
      <c r="O1400" s="220">
        <f t="shared" si="213"/>
        <v>0</v>
      </c>
      <c r="P1400" s="221">
        <f t="shared" si="214"/>
        <v>0</v>
      </c>
      <c r="Q1400" s="217" t="str">
        <f>IFERROR(VLOOKUP(B1400,'[4]Выполнение 1'!$B$7:$D$236,3,0),"-")</f>
        <v>-</v>
      </c>
      <c r="R1400" s="178" t="str">
        <f t="shared" si="215"/>
        <v>-</v>
      </c>
      <c r="S1400" s="177"/>
      <c r="T1400" s="184">
        <f t="shared" si="216"/>
        <v>0</v>
      </c>
      <c r="U1400" s="224">
        <v>1</v>
      </c>
      <c r="V1400" s="241">
        <v>6.2</v>
      </c>
      <c r="W1400" s="246">
        <v>1</v>
      </c>
      <c r="X1400" s="246">
        <v>6.2</v>
      </c>
      <c r="Y1400" s="247">
        <f t="shared" si="217"/>
        <v>0</v>
      </c>
      <c r="Z1400" s="247">
        <f t="shared" si="218"/>
        <v>0</v>
      </c>
      <c r="AA1400" s="227" t="str">
        <f>IFERROR(VLOOKUP(B1400,[5]Поставка!$B$3:$AA$2063,26,0),"-")</f>
        <v>-</v>
      </c>
      <c r="AB1400" s="229" t="str">
        <f>IFERROR(VLOOKUP(C1400,'[6]Приложение №1'!$C$7:$F$124,4,0),"-")</f>
        <v>-</v>
      </c>
    </row>
    <row r="1401" spans="1:28" s="208" customFormat="1" x14ac:dyDescent="0.25">
      <c r="A1401" s="204" t="s">
        <v>1174</v>
      </c>
      <c r="B1401" s="205" t="s">
        <v>3405</v>
      </c>
      <c r="C1401" s="205" t="s">
        <v>3406</v>
      </c>
      <c r="D1401" s="204">
        <v>1</v>
      </c>
      <c r="E1401" s="206">
        <v>6.2</v>
      </c>
      <c r="F1401" s="206">
        <v>6.2</v>
      </c>
      <c r="G1401" s="173">
        <f>IFERROR(VLOOKUP(B1401,'[1]ВОМ КГ-3 СОЭКС'!$C$3:$K$2063,9,0),"-")</f>
        <v>0</v>
      </c>
      <c r="H1401" s="174">
        <f>IFERROR(VLOOKUP(B1401,'[1]ВОМ КГ-3 СОЭКС'!$C$3:$L$2063,10,0),"-")</f>
        <v>0</v>
      </c>
      <c r="I1401" s="175" t="str">
        <f>IFERROR(VLOOKUP(B1401,[2]Отгрузки!$B$313:$C$510,2,0),"-")</f>
        <v>-</v>
      </c>
      <c r="J1401" s="176" t="str">
        <f t="shared" si="219"/>
        <v>-</v>
      </c>
      <c r="K1401" s="179" t="str">
        <f>IFERROR(VLOOKUP(B1401,'[3]08.10.25'!$B$305:$C$502,2,0),"-")</f>
        <v>-</v>
      </c>
      <c r="L1401" s="180" t="str">
        <f t="shared" si="210"/>
        <v>-</v>
      </c>
      <c r="M1401" s="181" t="str">
        <f t="shared" si="211"/>
        <v>-</v>
      </c>
      <c r="N1401" s="214" t="str">
        <f t="shared" si="212"/>
        <v>-</v>
      </c>
      <c r="O1401" s="220">
        <f t="shared" si="213"/>
        <v>0</v>
      </c>
      <c r="P1401" s="221">
        <f t="shared" si="214"/>
        <v>0</v>
      </c>
      <c r="Q1401" s="217" t="str">
        <f>IFERROR(VLOOKUP(B1401,'[4]Выполнение 1'!$B$7:$D$236,3,0),"-")</f>
        <v>-</v>
      </c>
      <c r="R1401" s="178" t="str">
        <f t="shared" si="215"/>
        <v>-</v>
      </c>
      <c r="S1401" s="177"/>
      <c r="T1401" s="184">
        <f t="shared" si="216"/>
        <v>0</v>
      </c>
      <c r="U1401" s="224">
        <v>1</v>
      </c>
      <c r="V1401" s="241">
        <v>6.2</v>
      </c>
      <c r="W1401" s="246">
        <v>1</v>
      </c>
      <c r="X1401" s="246">
        <v>6.2</v>
      </c>
      <c r="Y1401" s="247">
        <f t="shared" si="217"/>
        <v>0</v>
      </c>
      <c r="Z1401" s="247">
        <f t="shared" si="218"/>
        <v>0</v>
      </c>
      <c r="AA1401" s="227" t="str">
        <f>IFERROR(VLOOKUP(B1401,[5]Поставка!$B$3:$AA$2063,26,0),"-")</f>
        <v>-</v>
      </c>
      <c r="AB1401" s="229" t="str">
        <f>IFERROR(VLOOKUP(C1401,'[6]Приложение №1'!$C$7:$F$124,4,0),"-")</f>
        <v>-</v>
      </c>
    </row>
    <row r="1402" spans="1:28" s="208" customFormat="1" x14ac:dyDescent="0.25">
      <c r="A1402" s="204" t="s">
        <v>1177</v>
      </c>
      <c r="B1402" s="205" t="s">
        <v>3407</v>
      </c>
      <c r="C1402" s="205" t="s">
        <v>3408</v>
      </c>
      <c r="D1402" s="204">
        <v>1</v>
      </c>
      <c r="E1402" s="206">
        <v>16.899999999999999</v>
      </c>
      <c r="F1402" s="206">
        <v>16.899999999999999</v>
      </c>
      <c r="G1402" s="173">
        <f>IFERROR(VLOOKUP(B1402,'[1]ВОМ КГ-3 СОЭКС'!$C$3:$K$2063,9,0),"-")</f>
        <v>0</v>
      </c>
      <c r="H1402" s="174">
        <f>IFERROR(VLOOKUP(B1402,'[1]ВОМ КГ-3 СОЭКС'!$C$3:$L$2063,10,0),"-")</f>
        <v>0</v>
      </c>
      <c r="I1402" s="175" t="str">
        <f>IFERROR(VLOOKUP(B1402,[2]Отгрузки!$B$313:$C$510,2,0),"-")</f>
        <v>-</v>
      </c>
      <c r="J1402" s="176" t="str">
        <f t="shared" si="219"/>
        <v>-</v>
      </c>
      <c r="K1402" s="179" t="str">
        <f>IFERROR(VLOOKUP(B1402,'[3]08.10.25'!$B$305:$C$502,2,0),"-")</f>
        <v>-</v>
      </c>
      <c r="L1402" s="180" t="str">
        <f t="shared" si="210"/>
        <v>-</v>
      </c>
      <c r="M1402" s="181" t="str">
        <f t="shared" si="211"/>
        <v>-</v>
      </c>
      <c r="N1402" s="214" t="str">
        <f t="shared" si="212"/>
        <v>-</v>
      </c>
      <c r="O1402" s="220">
        <f t="shared" si="213"/>
        <v>0</v>
      </c>
      <c r="P1402" s="221">
        <f t="shared" si="214"/>
        <v>0</v>
      </c>
      <c r="Q1402" s="217" t="str">
        <f>IFERROR(VLOOKUP(B1402,'[4]Выполнение 1'!$B$7:$D$236,3,0),"-")</f>
        <v>-</v>
      </c>
      <c r="R1402" s="178" t="str">
        <f t="shared" si="215"/>
        <v>-</v>
      </c>
      <c r="S1402" s="177"/>
      <c r="T1402" s="184">
        <f t="shared" si="216"/>
        <v>0</v>
      </c>
      <c r="U1402" s="224">
        <v>1</v>
      </c>
      <c r="V1402" s="241">
        <v>16.899999999999999</v>
      </c>
      <c r="W1402" s="246">
        <v>1</v>
      </c>
      <c r="X1402" s="246">
        <v>16.899999999999999</v>
      </c>
      <c r="Y1402" s="247">
        <f t="shared" si="217"/>
        <v>0</v>
      </c>
      <c r="Z1402" s="247">
        <f t="shared" si="218"/>
        <v>0</v>
      </c>
      <c r="AA1402" s="227" t="str">
        <f>IFERROR(VLOOKUP(B1402,[5]Поставка!$B$3:$AA$2063,26,0),"-")</f>
        <v>-</v>
      </c>
      <c r="AB1402" s="229" t="str">
        <f>IFERROR(VLOOKUP(C1402,'[6]Приложение №1'!$C$7:$F$124,4,0),"-")</f>
        <v>-</v>
      </c>
    </row>
    <row r="1403" spans="1:28" s="208" customFormat="1" x14ac:dyDescent="0.25">
      <c r="A1403" s="204" t="s">
        <v>1180</v>
      </c>
      <c r="B1403" s="205" t="s">
        <v>3409</v>
      </c>
      <c r="C1403" s="205" t="s">
        <v>3410</v>
      </c>
      <c r="D1403" s="204">
        <v>2</v>
      </c>
      <c r="E1403" s="206">
        <v>28.2</v>
      </c>
      <c r="F1403" s="206">
        <v>56.4</v>
      </c>
      <c r="G1403" s="173">
        <f>IFERROR(VLOOKUP(B1403,'[1]ВОМ КГ-3 СОЭКС'!$C$3:$K$2063,9,0),"-")</f>
        <v>0</v>
      </c>
      <c r="H1403" s="174">
        <f>IFERROR(VLOOKUP(B1403,'[1]ВОМ КГ-3 СОЭКС'!$C$3:$L$2063,10,0),"-")</f>
        <v>0</v>
      </c>
      <c r="I1403" s="175" t="str">
        <f>IFERROR(VLOOKUP(B1403,[2]Отгрузки!$B$313:$C$510,2,0),"-")</f>
        <v>-</v>
      </c>
      <c r="J1403" s="176" t="str">
        <f t="shared" si="219"/>
        <v>-</v>
      </c>
      <c r="K1403" s="179" t="str">
        <f>IFERROR(VLOOKUP(B1403,'[3]08.10.25'!$B$305:$C$502,2,0),"-")</f>
        <v>-</v>
      </c>
      <c r="L1403" s="180" t="str">
        <f t="shared" si="210"/>
        <v>-</v>
      </c>
      <c r="M1403" s="181" t="str">
        <f t="shared" si="211"/>
        <v>-</v>
      </c>
      <c r="N1403" s="214" t="str">
        <f t="shared" si="212"/>
        <v>-</v>
      </c>
      <c r="O1403" s="220">
        <f t="shared" si="213"/>
        <v>0</v>
      </c>
      <c r="P1403" s="221">
        <f t="shared" si="214"/>
        <v>0</v>
      </c>
      <c r="Q1403" s="217" t="str">
        <f>IFERROR(VLOOKUP(B1403,'[4]Выполнение 1'!$B$7:$D$236,3,0),"-")</f>
        <v>-</v>
      </c>
      <c r="R1403" s="178" t="str">
        <f t="shared" si="215"/>
        <v>-</v>
      </c>
      <c r="S1403" s="177"/>
      <c r="T1403" s="184">
        <f t="shared" si="216"/>
        <v>0</v>
      </c>
      <c r="U1403" s="224">
        <v>2</v>
      </c>
      <c r="V1403" s="241">
        <v>56.4</v>
      </c>
      <c r="W1403" s="246">
        <v>2</v>
      </c>
      <c r="X1403" s="246">
        <v>56.4</v>
      </c>
      <c r="Y1403" s="247">
        <f t="shared" si="217"/>
        <v>0</v>
      </c>
      <c r="Z1403" s="247">
        <f t="shared" si="218"/>
        <v>0</v>
      </c>
      <c r="AA1403" s="227" t="str">
        <f>IFERROR(VLOOKUP(B1403,[5]Поставка!$B$3:$AA$2063,26,0),"-")</f>
        <v>-</v>
      </c>
      <c r="AB1403" s="229" t="str">
        <f>IFERROR(VLOOKUP(C1403,'[6]Приложение №1'!$C$7:$F$124,4,0),"-")</f>
        <v>-</v>
      </c>
    </row>
    <row r="1404" spans="1:28" s="208" customFormat="1" x14ac:dyDescent="0.25">
      <c r="A1404" s="204" t="s">
        <v>1183</v>
      </c>
      <c r="B1404" s="205" t="s">
        <v>3411</v>
      </c>
      <c r="C1404" s="205" t="s">
        <v>3412</v>
      </c>
      <c r="D1404" s="204">
        <v>1</v>
      </c>
      <c r="E1404" s="206">
        <v>25.1</v>
      </c>
      <c r="F1404" s="206">
        <v>25.1</v>
      </c>
      <c r="G1404" s="173">
        <f>IFERROR(VLOOKUP(B1404,'[1]ВОМ КГ-3 СОЭКС'!$C$3:$K$2063,9,0),"-")</f>
        <v>0</v>
      </c>
      <c r="H1404" s="174">
        <f>IFERROR(VLOOKUP(B1404,'[1]ВОМ КГ-3 СОЭКС'!$C$3:$L$2063,10,0),"-")</f>
        <v>0</v>
      </c>
      <c r="I1404" s="175" t="str">
        <f>IFERROR(VLOOKUP(B1404,[2]Отгрузки!$B$313:$C$510,2,0),"-")</f>
        <v>-</v>
      </c>
      <c r="J1404" s="176" t="str">
        <f t="shared" si="219"/>
        <v>-</v>
      </c>
      <c r="K1404" s="179" t="str">
        <f>IFERROR(VLOOKUP(B1404,'[3]08.10.25'!$B$305:$C$502,2,0),"-")</f>
        <v>-</v>
      </c>
      <c r="L1404" s="180" t="str">
        <f t="shared" si="210"/>
        <v>-</v>
      </c>
      <c r="M1404" s="181" t="str">
        <f t="shared" si="211"/>
        <v>-</v>
      </c>
      <c r="N1404" s="214" t="str">
        <f t="shared" si="212"/>
        <v>-</v>
      </c>
      <c r="O1404" s="220">
        <f t="shared" si="213"/>
        <v>0</v>
      </c>
      <c r="P1404" s="221">
        <f t="shared" si="214"/>
        <v>0</v>
      </c>
      <c r="Q1404" s="217" t="str">
        <f>IFERROR(VLOOKUP(B1404,'[4]Выполнение 1'!$B$7:$D$236,3,0),"-")</f>
        <v>-</v>
      </c>
      <c r="R1404" s="178" t="str">
        <f t="shared" si="215"/>
        <v>-</v>
      </c>
      <c r="S1404" s="177"/>
      <c r="T1404" s="184">
        <f t="shared" si="216"/>
        <v>0</v>
      </c>
      <c r="U1404" s="224">
        <v>1</v>
      </c>
      <c r="V1404" s="241">
        <v>25.1</v>
      </c>
      <c r="W1404" s="246">
        <v>1</v>
      </c>
      <c r="X1404" s="246">
        <v>25.1</v>
      </c>
      <c r="Y1404" s="247">
        <f t="shared" si="217"/>
        <v>0</v>
      </c>
      <c r="Z1404" s="247">
        <f t="shared" si="218"/>
        <v>0</v>
      </c>
      <c r="AA1404" s="227" t="str">
        <f>IFERROR(VLOOKUP(B1404,[5]Поставка!$B$3:$AA$2063,26,0),"-")</f>
        <v>-</v>
      </c>
      <c r="AB1404" s="229" t="str">
        <f>IFERROR(VLOOKUP(C1404,'[6]Приложение №1'!$C$7:$F$124,4,0),"-")</f>
        <v>-</v>
      </c>
    </row>
    <row r="1405" spans="1:28" s="208" customFormat="1" x14ac:dyDescent="0.25">
      <c r="A1405" s="204" t="s">
        <v>1186</v>
      </c>
      <c r="B1405" s="205" t="s">
        <v>3413</v>
      </c>
      <c r="C1405" s="205" t="s">
        <v>3414</v>
      </c>
      <c r="D1405" s="204">
        <v>1</v>
      </c>
      <c r="E1405" s="206">
        <v>25.1</v>
      </c>
      <c r="F1405" s="206">
        <v>25.1</v>
      </c>
      <c r="G1405" s="173">
        <f>IFERROR(VLOOKUP(B1405,'[1]ВОМ КГ-3 СОЭКС'!$C$3:$K$2063,9,0),"-")</f>
        <v>0</v>
      </c>
      <c r="H1405" s="174">
        <f>IFERROR(VLOOKUP(B1405,'[1]ВОМ КГ-3 СОЭКС'!$C$3:$L$2063,10,0),"-")</f>
        <v>0</v>
      </c>
      <c r="I1405" s="175" t="str">
        <f>IFERROR(VLOOKUP(B1405,[2]Отгрузки!$B$313:$C$510,2,0),"-")</f>
        <v>-</v>
      </c>
      <c r="J1405" s="176" t="str">
        <f t="shared" si="219"/>
        <v>-</v>
      </c>
      <c r="K1405" s="179" t="str">
        <f>IFERROR(VLOOKUP(B1405,'[3]08.10.25'!$B$305:$C$502,2,0),"-")</f>
        <v>-</v>
      </c>
      <c r="L1405" s="180" t="str">
        <f t="shared" si="210"/>
        <v>-</v>
      </c>
      <c r="M1405" s="181" t="str">
        <f t="shared" si="211"/>
        <v>-</v>
      </c>
      <c r="N1405" s="214" t="str">
        <f t="shared" si="212"/>
        <v>-</v>
      </c>
      <c r="O1405" s="220">
        <f t="shared" si="213"/>
        <v>0</v>
      </c>
      <c r="P1405" s="221">
        <f t="shared" si="214"/>
        <v>0</v>
      </c>
      <c r="Q1405" s="217" t="str">
        <f>IFERROR(VLOOKUP(B1405,'[4]Выполнение 1'!$B$7:$D$236,3,0),"-")</f>
        <v>-</v>
      </c>
      <c r="R1405" s="178" t="str">
        <f t="shared" si="215"/>
        <v>-</v>
      </c>
      <c r="S1405" s="177"/>
      <c r="T1405" s="184">
        <f t="shared" si="216"/>
        <v>0</v>
      </c>
      <c r="U1405" s="224">
        <v>1</v>
      </c>
      <c r="V1405" s="241">
        <v>25.1</v>
      </c>
      <c r="W1405" s="246">
        <v>1</v>
      </c>
      <c r="X1405" s="246">
        <v>25.1</v>
      </c>
      <c r="Y1405" s="247">
        <f t="shared" si="217"/>
        <v>0</v>
      </c>
      <c r="Z1405" s="247">
        <f t="shared" si="218"/>
        <v>0</v>
      </c>
      <c r="AA1405" s="227" t="str">
        <f>IFERROR(VLOOKUP(B1405,[5]Поставка!$B$3:$AA$2063,26,0),"-")</f>
        <v>-</v>
      </c>
      <c r="AB1405" s="229" t="str">
        <f>IFERROR(VLOOKUP(C1405,'[6]Приложение №1'!$C$7:$F$124,4,0),"-")</f>
        <v>-</v>
      </c>
    </row>
    <row r="1406" spans="1:28" s="208" customFormat="1" x14ac:dyDescent="0.25">
      <c r="A1406" s="204" t="s">
        <v>1189</v>
      </c>
      <c r="B1406" s="205" t="s">
        <v>3415</v>
      </c>
      <c r="C1406" s="205" t="s">
        <v>3416</v>
      </c>
      <c r="D1406" s="204">
        <v>1</v>
      </c>
      <c r="E1406" s="206">
        <v>25.1</v>
      </c>
      <c r="F1406" s="206">
        <v>25.1</v>
      </c>
      <c r="G1406" s="173">
        <f>IFERROR(VLOOKUP(B1406,'[1]ВОМ КГ-3 СОЭКС'!$C$3:$K$2063,9,0),"-")</f>
        <v>0</v>
      </c>
      <c r="H1406" s="174">
        <f>IFERROR(VLOOKUP(B1406,'[1]ВОМ КГ-3 СОЭКС'!$C$3:$L$2063,10,0),"-")</f>
        <v>0</v>
      </c>
      <c r="I1406" s="175" t="str">
        <f>IFERROR(VLOOKUP(B1406,[2]Отгрузки!$B$313:$C$510,2,0),"-")</f>
        <v>-</v>
      </c>
      <c r="J1406" s="176" t="str">
        <f t="shared" si="219"/>
        <v>-</v>
      </c>
      <c r="K1406" s="179" t="str">
        <f>IFERROR(VLOOKUP(B1406,'[3]08.10.25'!$B$305:$C$502,2,0),"-")</f>
        <v>-</v>
      </c>
      <c r="L1406" s="180" t="str">
        <f t="shared" si="210"/>
        <v>-</v>
      </c>
      <c r="M1406" s="181" t="str">
        <f t="shared" si="211"/>
        <v>-</v>
      </c>
      <c r="N1406" s="214" t="str">
        <f t="shared" si="212"/>
        <v>-</v>
      </c>
      <c r="O1406" s="220">
        <f t="shared" si="213"/>
        <v>0</v>
      </c>
      <c r="P1406" s="221">
        <f t="shared" si="214"/>
        <v>0</v>
      </c>
      <c r="Q1406" s="217" t="str">
        <f>IFERROR(VLOOKUP(B1406,'[4]Выполнение 1'!$B$7:$D$236,3,0),"-")</f>
        <v>-</v>
      </c>
      <c r="R1406" s="178" t="str">
        <f t="shared" si="215"/>
        <v>-</v>
      </c>
      <c r="S1406" s="177"/>
      <c r="T1406" s="184">
        <f t="shared" si="216"/>
        <v>0</v>
      </c>
      <c r="U1406" s="224">
        <v>1</v>
      </c>
      <c r="V1406" s="241">
        <v>25.1</v>
      </c>
      <c r="W1406" s="246">
        <v>1</v>
      </c>
      <c r="X1406" s="246">
        <v>25.1</v>
      </c>
      <c r="Y1406" s="247">
        <f t="shared" si="217"/>
        <v>0</v>
      </c>
      <c r="Z1406" s="247">
        <f t="shared" si="218"/>
        <v>0</v>
      </c>
      <c r="AA1406" s="227" t="str">
        <f>IFERROR(VLOOKUP(B1406,[5]Поставка!$B$3:$AA$2063,26,0),"-")</f>
        <v>-</v>
      </c>
      <c r="AB1406" s="229" t="str">
        <f>IFERROR(VLOOKUP(C1406,'[6]Приложение №1'!$C$7:$F$124,4,0),"-")</f>
        <v>-</v>
      </c>
    </row>
    <row r="1407" spans="1:28" s="208" customFormat="1" x14ac:dyDescent="0.25">
      <c r="A1407" s="204" t="s">
        <v>1192</v>
      </c>
      <c r="B1407" s="205" t="s">
        <v>3417</v>
      </c>
      <c r="C1407" s="205" t="s">
        <v>3418</v>
      </c>
      <c r="D1407" s="204">
        <v>1</v>
      </c>
      <c r="E1407" s="206">
        <v>25.1</v>
      </c>
      <c r="F1407" s="206">
        <v>25.1</v>
      </c>
      <c r="G1407" s="173">
        <f>IFERROR(VLOOKUP(B1407,'[1]ВОМ КГ-3 СОЭКС'!$C$3:$K$2063,9,0),"-")</f>
        <v>0</v>
      </c>
      <c r="H1407" s="174">
        <f>IFERROR(VLOOKUP(B1407,'[1]ВОМ КГ-3 СОЭКС'!$C$3:$L$2063,10,0),"-")</f>
        <v>0</v>
      </c>
      <c r="I1407" s="175" t="str">
        <f>IFERROR(VLOOKUP(B1407,[2]Отгрузки!$B$313:$C$510,2,0),"-")</f>
        <v>-</v>
      </c>
      <c r="J1407" s="176" t="str">
        <f t="shared" si="219"/>
        <v>-</v>
      </c>
      <c r="K1407" s="179" t="str">
        <f>IFERROR(VLOOKUP(B1407,'[3]08.10.25'!$B$305:$C$502,2,0),"-")</f>
        <v>-</v>
      </c>
      <c r="L1407" s="180" t="str">
        <f t="shared" si="210"/>
        <v>-</v>
      </c>
      <c r="M1407" s="181" t="str">
        <f t="shared" si="211"/>
        <v>-</v>
      </c>
      <c r="N1407" s="214" t="str">
        <f t="shared" si="212"/>
        <v>-</v>
      </c>
      <c r="O1407" s="220">
        <f t="shared" si="213"/>
        <v>0</v>
      </c>
      <c r="P1407" s="221">
        <f t="shared" si="214"/>
        <v>0</v>
      </c>
      <c r="Q1407" s="217" t="str">
        <f>IFERROR(VLOOKUP(B1407,'[4]Выполнение 1'!$B$7:$D$236,3,0),"-")</f>
        <v>-</v>
      </c>
      <c r="R1407" s="178" t="str">
        <f t="shared" si="215"/>
        <v>-</v>
      </c>
      <c r="S1407" s="177"/>
      <c r="T1407" s="184">
        <f t="shared" si="216"/>
        <v>0</v>
      </c>
      <c r="U1407" s="224">
        <v>1</v>
      </c>
      <c r="V1407" s="241">
        <v>25.1</v>
      </c>
      <c r="W1407" s="246">
        <v>1</v>
      </c>
      <c r="X1407" s="246">
        <v>25.1</v>
      </c>
      <c r="Y1407" s="247">
        <f t="shared" si="217"/>
        <v>0</v>
      </c>
      <c r="Z1407" s="247">
        <f t="shared" si="218"/>
        <v>0</v>
      </c>
      <c r="AA1407" s="227" t="str">
        <f>IFERROR(VLOOKUP(B1407,[5]Поставка!$B$3:$AA$2063,26,0),"-")</f>
        <v>-</v>
      </c>
      <c r="AB1407" s="229" t="str">
        <f>IFERROR(VLOOKUP(C1407,'[6]Приложение №1'!$C$7:$F$124,4,0),"-")</f>
        <v>-</v>
      </c>
    </row>
    <row r="1408" spans="1:28" s="208" customFormat="1" x14ac:dyDescent="0.25">
      <c r="A1408" s="204" t="s">
        <v>1195</v>
      </c>
      <c r="B1408" s="205" t="s">
        <v>3419</v>
      </c>
      <c r="C1408" s="205" t="s">
        <v>3420</v>
      </c>
      <c r="D1408" s="204">
        <v>1</v>
      </c>
      <c r="E1408" s="206">
        <v>19.7</v>
      </c>
      <c r="F1408" s="206">
        <v>19.7</v>
      </c>
      <c r="G1408" s="173">
        <f>IFERROR(VLOOKUP(B1408,'[1]ВОМ КГ-3 СОЭКС'!$C$3:$K$2063,9,0),"-")</f>
        <v>0</v>
      </c>
      <c r="H1408" s="174">
        <f>IFERROR(VLOOKUP(B1408,'[1]ВОМ КГ-3 СОЭКС'!$C$3:$L$2063,10,0),"-")</f>
        <v>0</v>
      </c>
      <c r="I1408" s="175" t="str">
        <f>IFERROR(VLOOKUP(B1408,[2]Отгрузки!$B$313:$C$510,2,0),"-")</f>
        <v>-</v>
      </c>
      <c r="J1408" s="176" t="str">
        <f t="shared" si="219"/>
        <v>-</v>
      </c>
      <c r="K1408" s="179" t="str">
        <f>IFERROR(VLOOKUP(B1408,'[3]08.10.25'!$B$305:$C$502,2,0),"-")</f>
        <v>-</v>
      </c>
      <c r="L1408" s="180" t="str">
        <f t="shared" si="210"/>
        <v>-</v>
      </c>
      <c r="M1408" s="181" t="str">
        <f t="shared" si="211"/>
        <v>-</v>
      </c>
      <c r="N1408" s="214" t="str">
        <f t="shared" si="212"/>
        <v>-</v>
      </c>
      <c r="O1408" s="220">
        <f t="shared" si="213"/>
        <v>0</v>
      </c>
      <c r="P1408" s="221">
        <f t="shared" si="214"/>
        <v>0</v>
      </c>
      <c r="Q1408" s="217" t="str">
        <f>IFERROR(VLOOKUP(B1408,'[4]Выполнение 1'!$B$7:$D$236,3,0),"-")</f>
        <v>-</v>
      </c>
      <c r="R1408" s="178" t="str">
        <f t="shared" si="215"/>
        <v>-</v>
      </c>
      <c r="S1408" s="177"/>
      <c r="T1408" s="184">
        <f t="shared" si="216"/>
        <v>0</v>
      </c>
      <c r="U1408" s="224">
        <v>1</v>
      </c>
      <c r="V1408" s="241">
        <v>19.7</v>
      </c>
      <c r="W1408" s="246">
        <v>1</v>
      </c>
      <c r="X1408" s="246">
        <v>19.7</v>
      </c>
      <c r="Y1408" s="247">
        <f t="shared" si="217"/>
        <v>0</v>
      </c>
      <c r="Z1408" s="247">
        <f t="shared" si="218"/>
        <v>0</v>
      </c>
      <c r="AA1408" s="227" t="str">
        <f>IFERROR(VLOOKUP(B1408,[5]Поставка!$B$3:$AA$2063,26,0),"-")</f>
        <v>-</v>
      </c>
      <c r="AB1408" s="229" t="str">
        <f>IFERROR(VLOOKUP(C1408,'[6]Приложение №1'!$C$7:$F$124,4,0),"-")</f>
        <v>-</v>
      </c>
    </row>
    <row r="1409" spans="1:28" s="208" customFormat="1" x14ac:dyDescent="0.25">
      <c r="A1409" s="204" t="s">
        <v>1198</v>
      </c>
      <c r="B1409" s="205" t="s">
        <v>3421</v>
      </c>
      <c r="C1409" s="205" t="s">
        <v>3422</v>
      </c>
      <c r="D1409" s="204">
        <v>1</v>
      </c>
      <c r="E1409" s="206">
        <v>19.7</v>
      </c>
      <c r="F1409" s="206">
        <v>19.7</v>
      </c>
      <c r="G1409" s="173">
        <f>IFERROR(VLOOKUP(B1409,'[1]ВОМ КГ-3 СОЭКС'!$C$3:$K$2063,9,0),"-")</f>
        <v>0</v>
      </c>
      <c r="H1409" s="174">
        <f>IFERROR(VLOOKUP(B1409,'[1]ВОМ КГ-3 СОЭКС'!$C$3:$L$2063,10,0),"-")</f>
        <v>0</v>
      </c>
      <c r="I1409" s="175" t="str">
        <f>IFERROR(VLOOKUP(B1409,[2]Отгрузки!$B$313:$C$510,2,0),"-")</f>
        <v>-</v>
      </c>
      <c r="J1409" s="176" t="str">
        <f t="shared" si="219"/>
        <v>-</v>
      </c>
      <c r="K1409" s="179" t="str">
        <f>IFERROR(VLOOKUP(B1409,'[3]08.10.25'!$B$305:$C$502,2,0),"-")</f>
        <v>-</v>
      </c>
      <c r="L1409" s="180" t="str">
        <f t="shared" si="210"/>
        <v>-</v>
      </c>
      <c r="M1409" s="181" t="str">
        <f t="shared" si="211"/>
        <v>-</v>
      </c>
      <c r="N1409" s="214" t="str">
        <f t="shared" si="212"/>
        <v>-</v>
      </c>
      <c r="O1409" s="220">
        <f t="shared" si="213"/>
        <v>0</v>
      </c>
      <c r="P1409" s="221">
        <f t="shared" si="214"/>
        <v>0</v>
      </c>
      <c r="Q1409" s="217" t="str">
        <f>IFERROR(VLOOKUP(B1409,'[4]Выполнение 1'!$B$7:$D$236,3,0),"-")</f>
        <v>-</v>
      </c>
      <c r="R1409" s="178" t="str">
        <f t="shared" si="215"/>
        <v>-</v>
      </c>
      <c r="S1409" s="177"/>
      <c r="T1409" s="184">
        <f t="shared" si="216"/>
        <v>0</v>
      </c>
      <c r="U1409" s="224">
        <v>1</v>
      </c>
      <c r="V1409" s="241">
        <v>19.7</v>
      </c>
      <c r="W1409" s="246">
        <v>1</v>
      </c>
      <c r="X1409" s="246">
        <v>19.7</v>
      </c>
      <c r="Y1409" s="247">
        <f t="shared" si="217"/>
        <v>0</v>
      </c>
      <c r="Z1409" s="247">
        <f t="shared" si="218"/>
        <v>0</v>
      </c>
      <c r="AA1409" s="227" t="str">
        <f>IFERROR(VLOOKUP(B1409,[5]Поставка!$B$3:$AA$2063,26,0),"-")</f>
        <v>-</v>
      </c>
      <c r="AB1409" s="229" t="str">
        <f>IFERROR(VLOOKUP(C1409,'[6]Приложение №1'!$C$7:$F$124,4,0),"-")</f>
        <v>-</v>
      </c>
    </row>
    <row r="1410" spans="1:28" s="208" customFormat="1" x14ac:dyDescent="0.25">
      <c r="A1410" s="204" t="s">
        <v>1201</v>
      </c>
      <c r="B1410" s="205" t="s">
        <v>3423</v>
      </c>
      <c r="C1410" s="205" t="s">
        <v>3424</v>
      </c>
      <c r="D1410" s="204">
        <v>4</v>
      </c>
      <c r="E1410" s="206">
        <v>10.6</v>
      </c>
      <c r="F1410" s="206">
        <v>42.4</v>
      </c>
      <c r="G1410" s="173">
        <f>IFERROR(VLOOKUP(B1410,'[1]ВОМ КГ-3 СОЭКС'!$C$3:$K$2063,9,0),"-")</f>
        <v>0</v>
      </c>
      <c r="H1410" s="174">
        <f>IFERROR(VLOOKUP(B1410,'[1]ВОМ КГ-3 СОЭКС'!$C$3:$L$2063,10,0),"-")</f>
        <v>0</v>
      </c>
      <c r="I1410" s="175" t="str">
        <f>IFERROR(VLOOKUP(B1410,[2]Отгрузки!$B$313:$C$510,2,0),"-")</f>
        <v>-</v>
      </c>
      <c r="J1410" s="176" t="str">
        <f t="shared" si="219"/>
        <v>-</v>
      </c>
      <c r="K1410" s="179" t="str">
        <f>IFERROR(VLOOKUP(B1410,'[3]08.10.25'!$B$305:$C$502,2,0),"-")</f>
        <v>-</v>
      </c>
      <c r="L1410" s="180" t="str">
        <f t="shared" ref="L1410:L1473" si="220">IFERROR(K1410*E1410,"-")</f>
        <v>-</v>
      </c>
      <c r="M1410" s="181" t="str">
        <f t="shared" ref="M1410:M1473" si="221">IFERROR(K1410-I1410,"-")</f>
        <v>-</v>
      </c>
      <c r="N1410" s="214" t="str">
        <f t="shared" ref="N1410:N1473" si="222">IFERROR(M1410*E1410,"-")</f>
        <v>-</v>
      </c>
      <c r="O1410" s="220">
        <f t="shared" ref="O1410:O1473" si="223">IFERROR(IF(ISNUMBER(G1410),G1410,0)-IF(ISNUMBER(K1410),K1410,0),"-")</f>
        <v>0</v>
      </c>
      <c r="P1410" s="221">
        <f t="shared" ref="P1410:P1473" si="224">IFERROR(O1410*E1410,"-")</f>
        <v>0</v>
      </c>
      <c r="Q1410" s="217" t="str">
        <f>IFERROR(VLOOKUP(B1410,'[4]Выполнение 1'!$B$7:$D$236,3,0),"-")</f>
        <v>-</v>
      </c>
      <c r="R1410" s="178" t="str">
        <f t="shared" ref="R1410:R1473" si="225">IFERROR(Q1410*E1410,"-")</f>
        <v>-</v>
      </c>
      <c r="S1410" s="177"/>
      <c r="T1410" s="184">
        <f t="shared" si="216"/>
        <v>0</v>
      </c>
      <c r="U1410" s="224">
        <v>4</v>
      </c>
      <c r="V1410" s="241">
        <v>42.4</v>
      </c>
      <c r="W1410" s="246">
        <v>4</v>
      </c>
      <c r="X1410" s="246">
        <v>42.4</v>
      </c>
      <c r="Y1410" s="247">
        <f t="shared" si="217"/>
        <v>0</v>
      </c>
      <c r="Z1410" s="247">
        <f t="shared" si="218"/>
        <v>0</v>
      </c>
      <c r="AA1410" s="227" t="str">
        <f>IFERROR(VLOOKUP(B1410,[5]Поставка!$B$3:$AA$2063,26,0),"-")</f>
        <v>-</v>
      </c>
      <c r="AB1410" s="229" t="str">
        <f>IFERROR(VLOOKUP(C1410,'[6]Приложение №1'!$C$7:$F$124,4,0),"-")</f>
        <v>-</v>
      </c>
    </row>
    <row r="1411" spans="1:28" s="208" customFormat="1" x14ac:dyDescent="0.25">
      <c r="A1411" s="204" t="s">
        <v>1204</v>
      </c>
      <c r="B1411" s="205" t="s">
        <v>3425</v>
      </c>
      <c r="C1411" s="205" t="s">
        <v>3426</v>
      </c>
      <c r="D1411" s="204">
        <v>4</v>
      </c>
      <c r="E1411" s="206">
        <v>10.6</v>
      </c>
      <c r="F1411" s="206">
        <v>42.4</v>
      </c>
      <c r="G1411" s="173">
        <f>IFERROR(VLOOKUP(B1411,'[1]ВОМ КГ-3 СОЭКС'!$C$3:$K$2063,9,0),"-")</f>
        <v>0</v>
      </c>
      <c r="H1411" s="174">
        <f>IFERROR(VLOOKUP(B1411,'[1]ВОМ КГ-3 СОЭКС'!$C$3:$L$2063,10,0),"-")</f>
        <v>0</v>
      </c>
      <c r="I1411" s="175" t="str">
        <f>IFERROR(VLOOKUP(B1411,[2]Отгрузки!$B$313:$C$510,2,0),"-")</f>
        <v>-</v>
      </c>
      <c r="J1411" s="176" t="str">
        <f t="shared" si="219"/>
        <v>-</v>
      </c>
      <c r="K1411" s="179" t="str">
        <f>IFERROR(VLOOKUP(B1411,'[3]08.10.25'!$B$305:$C$502,2,0),"-")</f>
        <v>-</v>
      </c>
      <c r="L1411" s="180" t="str">
        <f t="shared" si="220"/>
        <v>-</v>
      </c>
      <c r="M1411" s="181" t="str">
        <f t="shared" si="221"/>
        <v>-</v>
      </c>
      <c r="N1411" s="214" t="str">
        <f t="shared" si="222"/>
        <v>-</v>
      </c>
      <c r="O1411" s="220">
        <f t="shared" si="223"/>
        <v>0</v>
      </c>
      <c r="P1411" s="221">
        <f t="shared" si="224"/>
        <v>0</v>
      </c>
      <c r="Q1411" s="217" t="str">
        <f>IFERROR(VLOOKUP(B1411,'[4]Выполнение 1'!$B$7:$D$236,3,0),"-")</f>
        <v>-</v>
      </c>
      <c r="R1411" s="178" t="str">
        <f t="shared" si="225"/>
        <v>-</v>
      </c>
      <c r="S1411" s="177"/>
      <c r="T1411" s="184">
        <f t="shared" ref="T1411:T1474" si="226">S1411*E1411</f>
        <v>0</v>
      </c>
      <c r="U1411" s="224">
        <v>4</v>
      </c>
      <c r="V1411" s="241">
        <v>42.4</v>
      </c>
      <c r="W1411" s="246">
        <v>4</v>
      </c>
      <c r="X1411" s="246">
        <v>42.4</v>
      </c>
      <c r="Y1411" s="247">
        <f t="shared" ref="Y1411:Y1474" si="227">ROUND(ABS(VALUE(SUBSTITUTE(U1411,"-","0"))-VALUE(SUBSTITUTE(W1411,"-","0"))),2)</f>
        <v>0</v>
      </c>
      <c r="Z1411" s="247">
        <f t="shared" ref="Z1411:Z1474" si="228">ROUND(ABS(VALUE(SUBSTITUTE(V1411,"-","0"))-VALUE(SUBSTITUTE(X1411,"-","0"))),2)</f>
        <v>0</v>
      </c>
      <c r="AA1411" s="227" t="str">
        <f>IFERROR(VLOOKUP(B1411,[5]Поставка!$B$3:$AA$2063,26,0),"-")</f>
        <v>-</v>
      </c>
      <c r="AB1411" s="229" t="str">
        <f>IFERROR(VLOOKUP(C1411,'[6]Приложение №1'!$C$7:$F$124,4,0),"-")</f>
        <v>-</v>
      </c>
    </row>
    <row r="1412" spans="1:28" s="208" customFormat="1" x14ac:dyDescent="0.25">
      <c r="A1412" s="204" t="s">
        <v>1207</v>
      </c>
      <c r="B1412" s="205" t="s">
        <v>3427</v>
      </c>
      <c r="C1412" s="205" t="s">
        <v>3428</v>
      </c>
      <c r="D1412" s="204">
        <v>56</v>
      </c>
      <c r="E1412" s="206">
        <v>24.3</v>
      </c>
      <c r="F1412" s="206">
        <v>1360.8</v>
      </c>
      <c r="G1412" s="173">
        <f>IFERROR(VLOOKUP(B1412,'[1]ВОМ КГ-3 СОЭКС'!$C$3:$K$2063,9,0),"-")</f>
        <v>0</v>
      </c>
      <c r="H1412" s="174">
        <f>IFERROR(VLOOKUP(B1412,'[1]ВОМ КГ-3 СОЭКС'!$C$3:$L$2063,10,0),"-")</f>
        <v>0</v>
      </c>
      <c r="I1412" s="175" t="str">
        <f>IFERROR(VLOOKUP(B1412,[2]Отгрузки!$B$313:$C$510,2,0),"-")</f>
        <v>-</v>
      </c>
      <c r="J1412" s="176" t="str">
        <f t="shared" si="219"/>
        <v>-</v>
      </c>
      <c r="K1412" s="179" t="str">
        <f>IFERROR(VLOOKUP(B1412,'[3]08.10.25'!$B$305:$C$502,2,0),"-")</f>
        <v>-</v>
      </c>
      <c r="L1412" s="180" t="str">
        <f t="shared" si="220"/>
        <v>-</v>
      </c>
      <c r="M1412" s="181" t="str">
        <f t="shared" si="221"/>
        <v>-</v>
      </c>
      <c r="N1412" s="214" t="str">
        <f t="shared" si="222"/>
        <v>-</v>
      </c>
      <c r="O1412" s="220">
        <f t="shared" si="223"/>
        <v>0</v>
      </c>
      <c r="P1412" s="221">
        <f t="shared" si="224"/>
        <v>0</v>
      </c>
      <c r="Q1412" s="217" t="str">
        <f>IFERROR(VLOOKUP(B1412,'[4]Выполнение 1'!$B$7:$D$236,3,0),"-")</f>
        <v>-</v>
      </c>
      <c r="R1412" s="178" t="str">
        <f t="shared" si="225"/>
        <v>-</v>
      </c>
      <c r="S1412" s="177"/>
      <c r="T1412" s="184">
        <f t="shared" si="226"/>
        <v>0</v>
      </c>
      <c r="U1412" s="224">
        <v>56</v>
      </c>
      <c r="V1412" s="241">
        <v>1360.8</v>
      </c>
      <c r="W1412" s="246">
        <v>56</v>
      </c>
      <c r="X1412" s="246">
        <v>1360.8</v>
      </c>
      <c r="Y1412" s="247">
        <f t="shared" si="227"/>
        <v>0</v>
      </c>
      <c r="Z1412" s="247">
        <f t="shared" si="228"/>
        <v>0</v>
      </c>
      <c r="AA1412" s="227" t="str">
        <f>IFERROR(VLOOKUP(B1412,[5]Поставка!$B$3:$AA$2063,26,0),"-")</f>
        <v>-</v>
      </c>
      <c r="AB1412" s="229" t="str">
        <f>IFERROR(VLOOKUP(C1412,'[6]Приложение №1'!$C$7:$F$124,4,0),"-")</f>
        <v>-</v>
      </c>
    </row>
    <row r="1413" spans="1:28" s="208" customFormat="1" x14ac:dyDescent="0.25">
      <c r="A1413" s="204" t="s">
        <v>1210</v>
      </c>
      <c r="B1413" s="205" t="s">
        <v>3429</v>
      </c>
      <c r="C1413" s="205" t="s">
        <v>3430</v>
      </c>
      <c r="D1413" s="204">
        <v>4</v>
      </c>
      <c r="E1413" s="206">
        <v>1.2</v>
      </c>
      <c r="F1413" s="206">
        <v>4.8</v>
      </c>
      <c r="G1413" s="173">
        <f>IFERROR(VLOOKUP(B1413,'[1]ВОМ КГ-3 СОЭКС'!$C$3:$K$2063,9,0),"-")</f>
        <v>0</v>
      </c>
      <c r="H1413" s="174">
        <f>IFERROR(VLOOKUP(B1413,'[1]ВОМ КГ-3 СОЭКС'!$C$3:$L$2063,10,0),"-")</f>
        <v>0</v>
      </c>
      <c r="I1413" s="175" t="str">
        <f>IFERROR(VLOOKUP(B1413,[2]Отгрузки!$B$313:$C$510,2,0),"-")</f>
        <v>-</v>
      </c>
      <c r="J1413" s="176" t="str">
        <f t="shared" ref="J1413:J1476" si="229">IFERROR(I1413*E1413,"-")</f>
        <v>-</v>
      </c>
      <c r="K1413" s="179" t="str">
        <f>IFERROR(VLOOKUP(B1413,'[3]08.10.25'!$B$305:$C$502,2,0),"-")</f>
        <v>-</v>
      </c>
      <c r="L1413" s="180" t="str">
        <f t="shared" si="220"/>
        <v>-</v>
      </c>
      <c r="M1413" s="181" t="str">
        <f t="shared" si="221"/>
        <v>-</v>
      </c>
      <c r="N1413" s="214" t="str">
        <f t="shared" si="222"/>
        <v>-</v>
      </c>
      <c r="O1413" s="220">
        <f t="shared" si="223"/>
        <v>0</v>
      </c>
      <c r="P1413" s="221">
        <f t="shared" si="224"/>
        <v>0</v>
      </c>
      <c r="Q1413" s="217" t="str">
        <f>IFERROR(VLOOKUP(B1413,'[4]Выполнение 1'!$B$7:$D$236,3,0),"-")</f>
        <v>-</v>
      </c>
      <c r="R1413" s="178" t="str">
        <f t="shared" si="225"/>
        <v>-</v>
      </c>
      <c r="S1413" s="177"/>
      <c r="T1413" s="184">
        <f t="shared" si="226"/>
        <v>0</v>
      </c>
      <c r="U1413" s="224">
        <v>4</v>
      </c>
      <c r="V1413" s="241">
        <v>4.8</v>
      </c>
      <c r="W1413" s="246">
        <v>4</v>
      </c>
      <c r="X1413" s="246">
        <v>4.8</v>
      </c>
      <c r="Y1413" s="247">
        <f t="shared" si="227"/>
        <v>0</v>
      </c>
      <c r="Z1413" s="247">
        <f t="shared" si="228"/>
        <v>0</v>
      </c>
      <c r="AA1413" s="227" t="str">
        <f>IFERROR(VLOOKUP(B1413,[5]Поставка!$B$3:$AA$2063,26,0),"-")</f>
        <v>-</v>
      </c>
      <c r="AB1413" s="229" t="str">
        <f>IFERROR(VLOOKUP(C1413,'[6]Приложение №1'!$C$7:$F$124,4,0),"-")</f>
        <v>-</v>
      </c>
    </row>
    <row r="1414" spans="1:28" s="208" customFormat="1" x14ac:dyDescent="0.25">
      <c r="A1414" s="204" t="s">
        <v>1213</v>
      </c>
      <c r="B1414" s="205" t="s">
        <v>3431</v>
      </c>
      <c r="C1414" s="205" t="s">
        <v>3432</v>
      </c>
      <c r="D1414" s="204">
        <v>1</v>
      </c>
      <c r="E1414" s="206">
        <v>21.2</v>
      </c>
      <c r="F1414" s="206">
        <v>21.2</v>
      </c>
      <c r="G1414" s="173">
        <f>IFERROR(VLOOKUP(B1414,'[1]ВОМ КГ-3 СОЭКС'!$C$3:$K$2063,9,0),"-")</f>
        <v>0</v>
      </c>
      <c r="H1414" s="174">
        <f>IFERROR(VLOOKUP(B1414,'[1]ВОМ КГ-3 СОЭКС'!$C$3:$L$2063,10,0),"-")</f>
        <v>0</v>
      </c>
      <c r="I1414" s="175" t="str">
        <f>IFERROR(VLOOKUP(B1414,[2]Отгрузки!$B$313:$C$510,2,0),"-")</f>
        <v>-</v>
      </c>
      <c r="J1414" s="176" t="str">
        <f t="shared" si="229"/>
        <v>-</v>
      </c>
      <c r="K1414" s="179" t="str">
        <f>IFERROR(VLOOKUP(B1414,'[3]08.10.25'!$B$305:$C$502,2,0),"-")</f>
        <v>-</v>
      </c>
      <c r="L1414" s="180" t="str">
        <f t="shared" si="220"/>
        <v>-</v>
      </c>
      <c r="M1414" s="181" t="str">
        <f t="shared" si="221"/>
        <v>-</v>
      </c>
      <c r="N1414" s="214" t="str">
        <f t="shared" si="222"/>
        <v>-</v>
      </c>
      <c r="O1414" s="220">
        <f t="shared" si="223"/>
        <v>0</v>
      </c>
      <c r="P1414" s="221">
        <f t="shared" si="224"/>
        <v>0</v>
      </c>
      <c r="Q1414" s="217" t="str">
        <f>IFERROR(VLOOKUP(B1414,'[4]Выполнение 1'!$B$7:$D$236,3,0),"-")</f>
        <v>-</v>
      </c>
      <c r="R1414" s="178" t="str">
        <f t="shared" si="225"/>
        <v>-</v>
      </c>
      <c r="S1414" s="177"/>
      <c r="T1414" s="184">
        <f t="shared" si="226"/>
        <v>0</v>
      </c>
      <c r="U1414" s="224">
        <v>1</v>
      </c>
      <c r="V1414" s="241">
        <v>21.2</v>
      </c>
      <c r="W1414" s="246">
        <v>1</v>
      </c>
      <c r="X1414" s="246">
        <v>21.2</v>
      </c>
      <c r="Y1414" s="247">
        <f t="shared" si="227"/>
        <v>0</v>
      </c>
      <c r="Z1414" s="247">
        <f t="shared" si="228"/>
        <v>0</v>
      </c>
      <c r="AA1414" s="227" t="str">
        <f>IFERROR(VLOOKUP(B1414,[5]Поставка!$B$3:$AA$2063,26,0),"-")</f>
        <v>-</v>
      </c>
      <c r="AB1414" s="229" t="str">
        <f>IFERROR(VLOOKUP(C1414,'[6]Приложение №1'!$C$7:$F$124,4,0),"-")</f>
        <v>-</v>
      </c>
    </row>
    <row r="1415" spans="1:28" s="208" customFormat="1" x14ac:dyDescent="0.25">
      <c r="A1415" s="204" t="s">
        <v>1216</v>
      </c>
      <c r="B1415" s="205" t="s">
        <v>3433</v>
      </c>
      <c r="C1415" s="205" t="s">
        <v>3434</v>
      </c>
      <c r="D1415" s="204">
        <v>5</v>
      </c>
      <c r="E1415" s="206">
        <v>21.2</v>
      </c>
      <c r="F1415" s="206">
        <v>106</v>
      </c>
      <c r="G1415" s="173">
        <f>IFERROR(VLOOKUP(B1415,'[1]ВОМ КГ-3 СОЭКС'!$C$3:$K$2063,9,0),"-")</f>
        <v>0</v>
      </c>
      <c r="H1415" s="174">
        <f>IFERROR(VLOOKUP(B1415,'[1]ВОМ КГ-3 СОЭКС'!$C$3:$L$2063,10,0),"-")</f>
        <v>0</v>
      </c>
      <c r="I1415" s="175" t="str">
        <f>IFERROR(VLOOKUP(B1415,[2]Отгрузки!$B$313:$C$510,2,0),"-")</f>
        <v>-</v>
      </c>
      <c r="J1415" s="176" t="str">
        <f t="shared" si="229"/>
        <v>-</v>
      </c>
      <c r="K1415" s="179" t="str">
        <f>IFERROR(VLOOKUP(B1415,'[3]08.10.25'!$B$305:$C$502,2,0),"-")</f>
        <v>-</v>
      </c>
      <c r="L1415" s="180" t="str">
        <f t="shared" si="220"/>
        <v>-</v>
      </c>
      <c r="M1415" s="181" t="str">
        <f t="shared" si="221"/>
        <v>-</v>
      </c>
      <c r="N1415" s="214" t="str">
        <f t="shared" si="222"/>
        <v>-</v>
      </c>
      <c r="O1415" s="220">
        <f t="shared" si="223"/>
        <v>0</v>
      </c>
      <c r="P1415" s="221">
        <f t="shared" si="224"/>
        <v>0</v>
      </c>
      <c r="Q1415" s="217" t="str">
        <f>IFERROR(VLOOKUP(B1415,'[4]Выполнение 1'!$B$7:$D$236,3,0),"-")</f>
        <v>-</v>
      </c>
      <c r="R1415" s="178" t="str">
        <f t="shared" si="225"/>
        <v>-</v>
      </c>
      <c r="S1415" s="177"/>
      <c r="T1415" s="184">
        <f t="shared" si="226"/>
        <v>0</v>
      </c>
      <c r="U1415" s="224">
        <v>5</v>
      </c>
      <c r="V1415" s="241">
        <v>106</v>
      </c>
      <c r="W1415" s="246">
        <v>5</v>
      </c>
      <c r="X1415" s="246">
        <v>106</v>
      </c>
      <c r="Y1415" s="247">
        <f t="shared" si="227"/>
        <v>0</v>
      </c>
      <c r="Z1415" s="247">
        <f t="shared" si="228"/>
        <v>0</v>
      </c>
      <c r="AA1415" s="227" t="str">
        <f>IFERROR(VLOOKUP(B1415,[5]Поставка!$B$3:$AA$2063,26,0),"-")</f>
        <v>-</v>
      </c>
      <c r="AB1415" s="229" t="str">
        <f>IFERROR(VLOOKUP(C1415,'[6]Приложение №1'!$C$7:$F$124,4,0),"-")</f>
        <v>-</v>
      </c>
    </row>
    <row r="1416" spans="1:28" s="208" customFormat="1" x14ac:dyDescent="0.25">
      <c r="A1416" s="204" t="s">
        <v>1219</v>
      </c>
      <c r="B1416" s="205" t="s">
        <v>3435</v>
      </c>
      <c r="C1416" s="205" t="s">
        <v>3436</v>
      </c>
      <c r="D1416" s="204">
        <v>1</v>
      </c>
      <c r="E1416" s="206">
        <v>20.9</v>
      </c>
      <c r="F1416" s="206">
        <v>20.9</v>
      </c>
      <c r="G1416" s="173">
        <f>IFERROR(VLOOKUP(B1416,'[1]ВОМ КГ-3 СОЭКС'!$C$3:$K$2063,9,0),"-")</f>
        <v>0</v>
      </c>
      <c r="H1416" s="174">
        <f>IFERROR(VLOOKUP(B1416,'[1]ВОМ КГ-3 СОЭКС'!$C$3:$L$2063,10,0),"-")</f>
        <v>0</v>
      </c>
      <c r="I1416" s="175" t="str">
        <f>IFERROR(VLOOKUP(B1416,[2]Отгрузки!$B$313:$C$510,2,0),"-")</f>
        <v>-</v>
      </c>
      <c r="J1416" s="176" t="str">
        <f t="shared" si="229"/>
        <v>-</v>
      </c>
      <c r="K1416" s="179" t="str">
        <f>IFERROR(VLOOKUP(B1416,'[3]08.10.25'!$B$305:$C$502,2,0),"-")</f>
        <v>-</v>
      </c>
      <c r="L1416" s="180" t="str">
        <f t="shared" si="220"/>
        <v>-</v>
      </c>
      <c r="M1416" s="181" t="str">
        <f t="shared" si="221"/>
        <v>-</v>
      </c>
      <c r="N1416" s="214" t="str">
        <f t="shared" si="222"/>
        <v>-</v>
      </c>
      <c r="O1416" s="220">
        <f t="shared" si="223"/>
        <v>0</v>
      </c>
      <c r="P1416" s="221">
        <f t="shared" si="224"/>
        <v>0</v>
      </c>
      <c r="Q1416" s="217" t="str">
        <f>IFERROR(VLOOKUP(B1416,'[4]Выполнение 1'!$B$7:$D$236,3,0),"-")</f>
        <v>-</v>
      </c>
      <c r="R1416" s="178" t="str">
        <f t="shared" si="225"/>
        <v>-</v>
      </c>
      <c r="S1416" s="177"/>
      <c r="T1416" s="184">
        <f t="shared" si="226"/>
        <v>0</v>
      </c>
      <c r="U1416" s="224">
        <v>1</v>
      </c>
      <c r="V1416" s="241">
        <v>20.9</v>
      </c>
      <c r="W1416" s="246">
        <v>1</v>
      </c>
      <c r="X1416" s="246">
        <v>20.9</v>
      </c>
      <c r="Y1416" s="247">
        <f t="shared" si="227"/>
        <v>0</v>
      </c>
      <c r="Z1416" s="247">
        <f t="shared" si="228"/>
        <v>0</v>
      </c>
      <c r="AA1416" s="227" t="str">
        <f>IFERROR(VLOOKUP(B1416,[5]Поставка!$B$3:$AA$2063,26,0),"-")</f>
        <v>-</v>
      </c>
      <c r="AB1416" s="229" t="str">
        <f>IFERROR(VLOOKUP(C1416,'[6]Приложение №1'!$C$7:$F$124,4,0),"-")</f>
        <v>-</v>
      </c>
    </row>
    <row r="1417" spans="1:28" s="208" customFormat="1" x14ac:dyDescent="0.25">
      <c r="A1417" s="204" t="s">
        <v>1222</v>
      </c>
      <c r="B1417" s="205" t="s">
        <v>3437</v>
      </c>
      <c r="C1417" s="205" t="s">
        <v>3438</v>
      </c>
      <c r="D1417" s="204">
        <v>1</v>
      </c>
      <c r="E1417" s="206">
        <v>109</v>
      </c>
      <c r="F1417" s="206">
        <v>109</v>
      </c>
      <c r="G1417" s="173">
        <f>IFERROR(VLOOKUP(B1417,'[1]ВОМ КГ-3 СОЭКС'!$C$3:$K$2063,9,0),"-")</f>
        <v>0</v>
      </c>
      <c r="H1417" s="174">
        <f>IFERROR(VLOOKUP(B1417,'[1]ВОМ КГ-3 СОЭКС'!$C$3:$L$2063,10,0),"-")</f>
        <v>0</v>
      </c>
      <c r="I1417" s="175" t="str">
        <f>IFERROR(VLOOKUP(B1417,[2]Отгрузки!$B$313:$C$510,2,0),"-")</f>
        <v>-</v>
      </c>
      <c r="J1417" s="176" t="str">
        <f t="shared" si="229"/>
        <v>-</v>
      </c>
      <c r="K1417" s="179" t="str">
        <f>IFERROR(VLOOKUP(B1417,'[3]08.10.25'!$B$305:$C$502,2,0),"-")</f>
        <v>-</v>
      </c>
      <c r="L1417" s="180" t="str">
        <f t="shared" si="220"/>
        <v>-</v>
      </c>
      <c r="M1417" s="181" t="str">
        <f t="shared" si="221"/>
        <v>-</v>
      </c>
      <c r="N1417" s="214" t="str">
        <f t="shared" si="222"/>
        <v>-</v>
      </c>
      <c r="O1417" s="220">
        <f t="shared" si="223"/>
        <v>0</v>
      </c>
      <c r="P1417" s="221">
        <f t="shared" si="224"/>
        <v>0</v>
      </c>
      <c r="Q1417" s="217" t="str">
        <f>IFERROR(VLOOKUP(B1417,'[4]Выполнение 1'!$B$7:$D$236,3,0),"-")</f>
        <v>-</v>
      </c>
      <c r="R1417" s="178" t="str">
        <f t="shared" si="225"/>
        <v>-</v>
      </c>
      <c r="S1417" s="177"/>
      <c r="T1417" s="184">
        <f t="shared" si="226"/>
        <v>0</v>
      </c>
      <c r="U1417" s="224">
        <v>1</v>
      </c>
      <c r="V1417" s="241">
        <v>109</v>
      </c>
      <c r="W1417" s="246">
        <v>1</v>
      </c>
      <c r="X1417" s="246">
        <v>109</v>
      </c>
      <c r="Y1417" s="247">
        <f t="shared" si="227"/>
        <v>0</v>
      </c>
      <c r="Z1417" s="247">
        <f t="shared" si="228"/>
        <v>0</v>
      </c>
      <c r="AA1417" s="227" t="str">
        <f>IFERROR(VLOOKUP(B1417,[5]Поставка!$B$3:$AA$2063,26,0),"-")</f>
        <v>-</v>
      </c>
      <c r="AB1417" s="229" t="str">
        <f>IFERROR(VLOOKUP(C1417,'[6]Приложение №1'!$C$7:$F$124,4,0),"-")</f>
        <v>-</v>
      </c>
    </row>
    <row r="1418" spans="1:28" s="208" customFormat="1" x14ac:dyDescent="0.25">
      <c r="A1418" s="204" t="s">
        <v>1225</v>
      </c>
      <c r="B1418" s="205" t="s">
        <v>3439</v>
      </c>
      <c r="C1418" s="205" t="s">
        <v>3440</v>
      </c>
      <c r="D1418" s="204">
        <v>5</v>
      </c>
      <c r="E1418" s="206">
        <v>109</v>
      </c>
      <c r="F1418" s="206">
        <v>545</v>
      </c>
      <c r="G1418" s="173">
        <f>IFERROR(VLOOKUP(B1418,'[1]ВОМ КГ-3 СОЭКС'!$C$3:$K$2063,9,0),"-")</f>
        <v>0</v>
      </c>
      <c r="H1418" s="174">
        <f>IFERROR(VLOOKUP(B1418,'[1]ВОМ КГ-3 СОЭКС'!$C$3:$L$2063,10,0),"-")</f>
        <v>0</v>
      </c>
      <c r="I1418" s="175" t="str">
        <f>IFERROR(VLOOKUP(B1418,[2]Отгрузки!$B$313:$C$510,2,0),"-")</f>
        <v>-</v>
      </c>
      <c r="J1418" s="176" t="str">
        <f t="shared" si="229"/>
        <v>-</v>
      </c>
      <c r="K1418" s="179" t="str">
        <f>IFERROR(VLOOKUP(B1418,'[3]08.10.25'!$B$305:$C$502,2,0),"-")</f>
        <v>-</v>
      </c>
      <c r="L1418" s="180" t="str">
        <f t="shared" si="220"/>
        <v>-</v>
      </c>
      <c r="M1418" s="181" t="str">
        <f t="shared" si="221"/>
        <v>-</v>
      </c>
      <c r="N1418" s="214" t="str">
        <f t="shared" si="222"/>
        <v>-</v>
      </c>
      <c r="O1418" s="220">
        <f t="shared" si="223"/>
        <v>0</v>
      </c>
      <c r="P1418" s="221">
        <f t="shared" si="224"/>
        <v>0</v>
      </c>
      <c r="Q1418" s="217" t="str">
        <f>IFERROR(VLOOKUP(B1418,'[4]Выполнение 1'!$B$7:$D$236,3,0),"-")</f>
        <v>-</v>
      </c>
      <c r="R1418" s="178" t="str">
        <f t="shared" si="225"/>
        <v>-</v>
      </c>
      <c r="S1418" s="177"/>
      <c r="T1418" s="184">
        <f t="shared" si="226"/>
        <v>0</v>
      </c>
      <c r="U1418" s="224">
        <v>5</v>
      </c>
      <c r="V1418" s="241">
        <v>545</v>
      </c>
      <c r="W1418" s="246">
        <v>5</v>
      </c>
      <c r="X1418" s="246">
        <v>545</v>
      </c>
      <c r="Y1418" s="247">
        <f t="shared" si="227"/>
        <v>0</v>
      </c>
      <c r="Z1418" s="247">
        <f t="shared" si="228"/>
        <v>0</v>
      </c>
      <c r="AA1418" s="227" t="str">
        <f>IFERROR(VLOOKUP(B1418,[5]Поставка!$B$3:$AA$2063,26,0),"-")</f>
        <v>-</v>
      </c>
      <c r="AB1418" s="229" t="str">
        <f>IFERROR(VLOOKUP(C1418,'[6]Приложение №1'!$C$7:$F$124,4,0),"-")</f>
        <v>-</v>
      </c>
    </row>
    <row r="1419" spans="1:28" s="208" customFormat="1" x14ac:dyDescent="0.25">
      <c r="A1419" s="204" t="s">
        <v>1228</v>
      </c>
      <c r="B1419" s="205" t="s">
        <v>3441</v>
      </c>
      <c r="C1419" s="205" t="s">
        <v>3442</v>
      </c>
      <c r="D1419" s="204">
        <v>4</v>
      </c>
      <c r="E1419" s="206">
        <v>109.3</v>
      </c>
      <c r="F1419" s="206">
        <v>437.2</v>
      </c>
      <c r="G1419" s="173">
        <f>IFERROR(VLOOKUP(B1419,'[1]ВОМ КГ-3 СОЭКС'!$C$3:$K$2063,9,0),"-")</f>
        <v>0</v>
      </c>
      <c r="H1419" s="174">
        <f>IFERROR(VLOOKUP(B1419,'[1]ВОМ КГ-3 СОЭКС'!$C$3:$L$2063,10,0),"-")</f>
        <v>0</v>
      </c>
      <c r="I1419" s="175" t="str">
        <f>IFERROR(VLOOKUP(B1419,[2]Отгрузки!$B$313:$C$510,2,0),"-")</f>
        <v>-</v>
      </c>
      <c r="J1419" s="176" t="str">
        <f t="shared" si="229"/>
        <v>-</v>
      </c>
      <c r="K1419" s="179" t="str">
        <f>IFERROR(VLOOKUP(B1419,'[3]08.10.25'!$B$305:$C$502,2,0),"-")</f>
        <v>-</v>
      </c>
      <c r="L1419" s="180" t="str">
        <f t="shared" si="220"/>
        <v>-</v>
      </c>
      <c r="M1419" s="181" t="str">
        <f t="shared" si="221"/>
        <v>-</v>
      </c>
      <c r="N1419" s="214" t="str">
        <f t="shared" si="222"/>
        <v>-</v>
      </c>
      <c r="O1419" s="220">
        <f t="shared" si="223"/>
        <v>0</v>
      </c>
      <c r="P1419" s="221">
        <f t="shared" si="224"/>
        <v>0</v>
      </c>
      <c r="Q1419" s="217" t="str">
        <f>IFERROR(VLOOKUP(B1419,'[4]Выполнение 1'!$B$7:$D$236,3,0),"-")</f>
        <v>-</v>
      </c>
      <c r="R1419" s="178" t="str">
        <f t="shared" si="225"/>
        <v>-</v>
      </c>
      <c r="S1419" s="177"/>
      <c r="T1419" s="184">
        <f t="shared" si="226"/>
        <v>0</v>
      </c>
      <c r="U1419" s="224">
        <v>4</v>
      </c>
      <c r="V1419" s="241">
        <v>437.2</v>
      </c>
      <c r="W1419" s="246">
        <v>4</v>
      </c>
      <c r="X1419" s="246">
        <v>437.2</v>
      </c>
      <c r="Y1419" s="247">
        <f t="shared" si="227"/>
        <v>0</v>
      </c>
      <c r="Z1419" s="247">
        <f t="shared" si="228"/>
        <v>0</v>
      </c>
      <c r="AA1419" s="227" t="str">
        <f>IFERROR(VLOOKUP(B1419,[5]Поставка!$B$3:$AA$2063,26,0),"-")</f>
        <v>-</v>
      </c>
      <c r="AB1419" s="229" t="str">
        <f>IFERROR(VLOOKUP(C1419,'[6]Приложение №1'!$C$7:$F$124,4,0),"-")</f>
        <v>-</v>
      </c>
    </row>
    <row r="1420" spans="1:28" s="208" customFormat="1" x14ac:dyDescent="0.25">
      <c r="A1420" s="204" t="s">
        <v>1231</v>
      </c>
      <c r="B1420" s="205" t="s">
        <v>3443</v>
      </c>
      <c r="C1420" s="205" t="s">
        <v>3444</v>
      </c>
      <c r="D1420" s="204">
        <v>18</v>
      </c>
      <c r="E1420" s="206">
        <v>108.6</v>
      </c>
      <c r="F1420" s="206">
        <v>1954.8</v>
      </c>
      <c r="G1420" s="173">
        <f>IFERROR(VLOOKUP(B1420,'[1]ВОМ КГ-3 СОЭКС'!$C$3:$K$2063,9,0),"-")</f>
        <v>0</v>
      </c>
      <c r="H1420" s="174">
        <f>IFERROR(VLOOKUP(B1420,'[1]ВОМ КГ-3 СОЭКС'!$C$3:$L$2063,10,0),"-")</f>
        <v>0</v>
      </c>
      <c r="I1420" s="175" t="str">
        <f>IFERROR(VLOOKUP(B1420,[2]Отгрузки!$B$313:$C$510,2,0),"-")</f>
        <v>-</v>
      </c>
      <c r="J1420" s="176" t="str">
        <f t="shared" si="229"/>
        <v>-</v>
      </c>
      <c r="K1420" s="179" t="str">
        <f>IFERROR(VLOOKUP(B1420,'[3]08.10.25'!$B$305:$C$502,2,0),"-")</f>
        <v>-</v>
      </c>
      <c r="L1420" s="180" t="str">
        <f t="shared" si="220"/>
        <v>-</v>
      </c>
      <c r="M1420" s="181" t="str">
        <f t="shared" si="221"/>
        <v>-</v>
      </c>
      <c r="N1420" s="214" t="str">
        <f t="shared" si="222"/>
        <v>-</v>
      </c>
      <c r="O1420" s="220">
        <f t="shared" si="223"/>
        <v>0</v>
      </c>
      <c r="P1420" s="221">
        <f t="shared" si="224"/>
        <v>0</v>
      </c>
      <c r="Q1420" s="217" t="str">
        <f>IFERROR(VLOOKUP(B1420,'[4]Выполнение 1'!$B$7:$D$236,3,0),"-")</f>
        <v>-</v>
      </c>
      <c r="R1420" s="178" t="str">
        <f t="shared" si="225"/>
        <v>-</v>
      </c>
      <c r="S1420" s="177"/>
      <c r="T1420" s="184">
        <f t="shared" si="226"/>
        <v>0</v>
      </c>
      <c r="U1420" s="224">
        <v>18</v>
      </c>
      <c r="V1420" s="241">
        <v>1954.8</v>
      </c>
      <c r="W1420" s="246">
        <v>18</v>
      </c>
      <c r="X1420" s="246">
        <v>1954.8</v>
      </c>
      <c r="Y1420" s="247">
        <f t="shared" si="227"/>
        <v>0</v>
      </c>
      <c r="Z1420" s="247">
        <f t="shared" si="228"/>
        <v>0</v>
      </c>
      <c r="AA1420" s="227" t="str">
        <f>IFERROR(VLOOKUP(B1420,[5]Поставка!$B$3:$AA$2063,26,0),"-")</f>
        <v>-</v>
      </c>
      <c r="AB1420" s="229" t="str">
        <f>IFERROR(VLOOKUP(C1420,'[6]Приложение №1'!$C$7:$F$124,4,0),"-")</f>
        <v>-</v>
      </c>
    </row>
    <row r="1421" spans="1:28" s="208" customFormat="1" x14ac:dyDescent="0.25">
      <c r="A1421" s="204" t="s">
        <v>1234</v>
      </c>
      <c r="B1421" s="205" t="s">
        <v>3445</v>
      </c>
      <c r="C1421" s="205" t="s">
        <v>3446</v>
      </c>
      <c r="D1421" s="204">
        <v>12</v>
      </c>
      <c r="E1421" s="206">
        <v>105.1</v>
      </c>
      <c r="F1421" s="206">
        <v>1261.2</v>
      </c>
      <c r="G1421" s="173">
        <f>IFERROR(VLOOKUP(B1421,'[1]ВОМ КГ-3 СОЭКС'!$C$3:$K$2063,9,0),"-")</f>
        <v>0</v>
      </c>
      <c r="H1421" s="174">
        <f>IFERROR(VLOOKUP(B1421,'[1]ВОМ КГ-3 СОЭКС'!$C$3:$L$2063,10,0),"-")</f>
        <v>0</v>
      </c>
      <c r="I1421" s="175" t="str">
        <f>IFERROR(VLOOKUP(B1421,[2]Отгрузки!$B$313:$C$510,2,0),"-")</f>
        <v>-</v>
      </c>
      <c r="J1421" s="176" t="str">
        <f t="shared" si="229"/>
        <v>-</v>
      </c>
      <c r="K1421" s="179" t="str">
        <f>IFERROR(VLOOKUP(B1421,'[3]08.10.25'!$B$305:$C$502,2,0),"-")</f>
        <v>-</v>
      </c>
      <c r="L1421" s="180" t="str">
        <f t="shared" si="220"/>
        <v>-</v>
      </c>
      <c r="M1421" s="181" t="str">
        <f t="shared" si="221"/>
        <v>-</v>
      </c>
      <c r="N1421" s="214" t="str">
        <f t="shared" si="222"/>
        <v>-</v>
      </c>
      <c r="O1421" s="220">
        <f t="shared" si="223"/>
        <v>0</v>
      </c>
      <c r="P1421" s="221">
        <f t="shared" si="224"/>
        <v>0</v>
      </c>
      <c r="Q1421" s="217" t="str">
        <f>IFERROR(VLOOKUP(B1421,'[4]Выполнение 1'!$B$7:$D$236,3,0),"-")</f>
        <v>-</v>
      </c>
      <c r="R1421" s="178" t="str">
        <f t="shared" si="225"/>
        <v>-</v>
      </c>
      <c r="S1421" s="177"/>
      <c r="T1421" s="184">
        <f t="shared" si="226"/>
        <v>0</v>
      </c>
      <c r="U1421" s="224">
        <v>12</v>
      </c>
      <c r="V1421" s="241">
        <v>1261.2</v>
      </c>
      <c r="W1421" s="246">
        <v>12</v>
      </c>
      <c r="X1421" s="246">
        <v>1261.1999999999998</v>
      </c>
      <c r="Y1421" s="247">
        <f t="shared" si="227"/>
        <v>0</v>
      </c>
      <c r="Z1421" s="247">
        <f t="shared" si="228"/>
        <v>0</v>
      </c>
      <c r="AA1421" s="227" t="str">
        <f>IFERROR(VLOOKUP(B1421,[5]Поставка!$B$3:$AA$2063,26,0),"-")</f>
        <v>-</v>
      </c>
      <c r="AB1421" s="229" t="str">
        <f>IFERROR(VLOOKUP(C1421,'[6]Приложение №1'!$C$7:$F$124,4,0),"-")</f>
        <v>-</v>
      </c>
    </row>
    <row r="1422" spans="1:28" s="208" customFormat="1" x14ac:dyDescent="0.25">
      <c r="A1422" s="204" t="s">
        <v>1237</v>
      </c>
      <c r="B1422" s="205" t="s">
        <v>3447</v>
      </c>
      <c r="C1422" s="205" t="s">
        <v>3448</v>
      </c>
      <c r="D1422" s="204">
        <v>2</v>
      </c>
      <c r="E1422" s="206">
        <v>105.8</v>
      </c>
      <c r="F1422" s="206">
        <v>211.6</v>
      </c>
      <c r="G1422" s="173">
        <f>IFERROR(VLOOKUP(B1422,'[1]ВОМ КГ-3 СОЭКС'!$C$3:$K$2063,9,0),"-")</f>
        <v>0</v>
      </c>
      <c r="H1422" s="174">
        <f>IFERROR(VLOOKUP(B1422,'[1]ВОМ КГ-3 СОЭКС'!$C$3:$L$2063,10,0),"-")</f>
        <v>0</v>
      </c>
      <c r="I1422" s="175" t="str">
        <f>IFERROR(VLOOKUP(B1422,[2]Отгрузки!$B$313:$C$510,2,0),"-")</f>
        <v>-</v>
      </c>
      <c r="J1422" s="176" t="str">
        <f t="shared" si="229"/>
        <v>-</v>
      </c>
      <c r="K1422" s="179" t="str">
        <f>IFERROR(VLOOKUP(B1422,'[3]08.10.25'!$B$305:$C$502,2,0),"-")</f>
        <v>-</v>
      </c>
      <c r="L1422" s="180" t="str">
        <f t="shared" si="220"/>
        <v>-</v>
      </c>
      <c r="M1422" s="181" t="str">
        <f t="shared" si="221"/>
        <v>-</v>
      </c>
      <c r="N1422" s="214" t="str">
        <f t="shared" si="222"/>
        <v>-</v>
      </c>
      <c r="O1422" s="220">
        <f t="shared" si="223"/>
        <v>0</v>
      </c>
      <c r="P1422" s="221">
        <f t="shared" si="224"/>
        <v>0</v>
      </c>
      <c r="Q1422" s="217" t="str">
        <f>IFERROR(VLOOKUP(B1422,'[4]Выполнение 1'!$B$7:$D$236,3,0),"-")</f>
        <v>-</v>
      </c>
      <c r="R1422" s="178" t="str">
        <f t="shared" si="225"/>
        <v>-</v>
      </c>
      <c r="S1422" s="177"/>
      <c r="T1422" s="184">
        <f t="shared" si="226"/>
        <v>0</v>
      </c>
      <c r="U1422" s="224">
        <v>2</v>
      </c>
      <c r="V1422" s="241">
        <v>211.6</v>
      </c>
      <c r="W1422" s="246">
        <v>2</v>
      </c>
      <c r="X1422" s="246">
        <v>211.6</v>
      </c>
      <c r="Y1422" s="247">
        <f t="shared" si="227"/>
        <v>0</v>
      </c>
      <c r="Z1422" s="247">
        <f t="shared" si="228"/>
        <v>0</v>
      </c>
      <c r="AA1422" s="227" t="str">
        <f>IFERROR(VLOOKUP(B1422,[5]Поставка!$B$3:$AA$2063,26,0),"-")</f>
        <v>-</v>
      </c>
      <c r="AB1422" s="229" t="str">
        <f>IFERROR(VLOOKUP(C1422,'[6]Приложение №1'!$C$7:$F$124,4,0),"-")</f>
        <v>-</v>
      </c>
    </row>
    <row r="1423" spans="1:28" s="208" customFormat="1" x14ac:dyDescent="0.25">
      <c r="A1423" s="204" t="s">
        <v>1240</v>
      </c>
      <c r="B1423" s="205" t="s">
        <v>3449</v>
      </c>
      <c r="C1423" s="205" t="s">
        <v>3450</v>
      </c>
      <c r="D1423" s="204">
        <v>42</v>
      </c>
      <c r="E1423" s="206">
        <v>104</v>
      </c>
      <c r="F1423" s="206">
        <v>4368</v>
      </c>
      <c r="G1423" s="173">
        <f>IFERROR(VLOOKUP(B1423,'[1]ВОМ КГ-3 СОЭКС'!$C$3:$K$2063,9,0),"-")</f>
        <v>0</v>
      </c>
      <c r="H1423" s="174">
        <f>IFERROR(VLOOKUP(B1423,'[1]ВОМ КГ-3 СОЭКС'!$C$3:$L$2063,10,0),"-")</f>
        <v>0</v>
      </c>
      <c r="I1423" s="175" t="str">
        <f>IFERROR(VLOOKUP(B1423,[2]Отгрузки!$B$313:$C$510,2,0),"-")</f>
        <v>-</v>
      </c>
      <c r="J1423" s="176" t="str">
        <f t="shared" si="229"/>
        <v>-</v>
      </c>
      <c r="K1423" s="179" t="str">
        <f>IFERROR(VLOOKUP(B1423,'[3]08.10.25'!$B$305:$C$502,2,0),"-")</f>
        <v>-</v>
      </c>
      <c r="L1423" s="180" t="str">
        <f t="shared" si="220"/>
        <v>-</v>
      </c>
      <c r="M1423" s="181" t="str">
        <f t="shared" si="221"/>
        <v>-</v>
      </c>
      <c r="N1423" s="214" t="str">
        <f t="shared" si="222"/>
        <v>-</v>
      </c>
      <c r="O1423" s="220">
        <f t="shared" si="223"/>
        <v>0</v>
      </c>
      <c r="P1423" s="221">
        <f t="shared" si="224"/>
        <v>0</v>
      </c>
      <c r="Q1423" s="217" t="str">
        <f>IFERROR(VLOOKUP(B1423,'[4]Выполнение 1'!$B$7:$D$236,3,0),"-")</f>
        <v>-</v>
      </c>
      <c r="R1423" s="178" t="str">
        <f t="shared" si="225"/>
        <v>-</v>
      </c>
      <c r="S1423" s="177"/>
      <c r="T1423" s="184">
        <f t="shared" si="226"/>
        <v>0</v>
      </c>
      <c r="U1423" s="224">
        <v>42</v>
      </c>
      <c r="V1423" s="241">
        <v>4368</v>
      </c>
      <c r="W1423" s="246">
        <v>42</v>
      </c>
      <c r="X1423" s="246">
        <v>4368</v>
      </c>
      <c r="Y1423" s="247">
        <f t="shared" si="227"/>
        <v>0</v>
      </c>
      <c r="Z1423" s="247">
        <f t="shared" si="228"/>
        <v>0</v>
      </c>
      <c r="AA1423" s="227" t="str">
        <f>IFERROR(VLOOKUP(B1423,[5]Поставка!$B$3:$AA$2063,26,0),"-")</f>
        <v>-</v>
      </c>
      <c r="AB1423" s="229" t="str">
        <f>IFERROR(VLOOKUP(C1423,'[6]Приложение №1'!$C$7:$F$124,4,0),"-")</f>
        <v>-</v>
      </c>
    </row>
    <row r="1424" spans="1:28" s="208" customFormat="1" x14ac:dyDescent="0.25">
      <c r="A1424" s="204" t="s">
        <v>1243</v>
      </c>
      <c r="B1424" s="205" t="s">
        <v>3451</v>
      </c>
      <c r="C1424" s="205" t="s">
        <v>3452</v>
      </c>
      <c r="D1424" s="204">
        <v>8</v>
      </c>
      <c r="E1424" s="206">
        <v>104.8</v>
      </c>
      <c r="F1424" s="206">
        <v>838.4</v>
      </c>
      <c r="G1424" s="173">
        <f>IFERROR(VLOOKUP(B1424,'[1]ВОМ КГ-3 СОЭКС'!$C$3:$K$2063,9,0),"-")</f>
        <v>0</v>
      </c>
      <c r="H1424" s="174">
        <f>IFERROR(VLOOKUP(B1424,'[1]ВОМ КГ-3 СОЭКС'!$C$3:$L$2063,10,0),"-")</f>
        <v>0</v>
      </c>
      <c r="I1424" s="175" t="str">
        <f>IFERROR(VLOOKUP(B1424,[2]Отгрузки!$B$313:$C$510,2,0),"-")</f>
        <v>-</v>
      </c>
      <c r="J1424" s="176" t="str">
        <f t="shared" si="229"/>
        <v>-</v>
      </c>
      <c r="K1424" s="179" t="str">
        <f>IFERROR(VLOOKUP(B1424,'[3]08.10.25'!$B$305:$C$502,2,0),"-")</f>
        <v>-</v>
      </c>
      <c r="L1424" s="180" t="str">
        <f t="shared" si="220"/>
        <v>-</v>
      </c>
      <c r="M1424" s="181" t="str">
        <f t="shared" si="221"/>
        <v>-</v>
      </c>
      <c r="N1424" s="214" t="str">
        <f t="shared" si="222"/>
        <v>-</v>
      </c>
      <c r="O1424" s="220">
        <f t="shared" si="223"/>
        <v>0</v>
      </c>
      <c r="P1424" s="221">
        <f t="shared" si="224"/>
        <v>0</v>
      </c>
      <c r="Q1424" s="217" t="str">
        <f>IFERROR(VLOOKUP(B1424,'[4]Выполнение 1'!$B$7:$D$236,3,0),"-")</f>
        <v>-</v>
      </c>
      <c r="R1424" s="178" t="str">
        <f t="shared" si="225"/>
        <v>-</v>
      </c>
      <c r="S1424" s="177"/>
      <c r="T1424" s="184">
        <f t="shared" si="226"/>
        <v>0</v>
      </c>
      <c r="U1424" s="224">
        <v>8</v>
      </c>
      <c r="V1424" s="241">
        <v>838.4</v>
      </c>
      <c r="W1424" s="246">
        <v>8</v>
      </c>
      <c r="X1424" s="246">
        <v>838.4</v>
      </c>
      <c r="Y1424" s="247">
        <f t="shared" si="227"/>
        <v>0</v>
      </c>
      <c r="Z1424" s="247">
        <f t="shared" si="228"/>
        <v>0</v>
      </c>
      <c r="AA1424" s="227" t="str">
        <f>IFERROR(VLOOKUP(B1424,[5]Поставка!$B$3:$AA$2063,26,0),"-")</f>
        <v>-</v>
      </c>
      <c r="AB1424" s="229" t="str">
        <f>IFERROR(VLOOKUP(C1424,'[6]Приложение №1'!$C$7:$F$124,4,0),"-")</f>
        <v>-</v>
      </c>
    </row>
    <row r="1425" spans="1:28" s="208" customFormat="1" x14ac:dyDescent="0.25">
      <c r="A1425" s="204" t="s">
        <v>1246</v>
      </c>
      <c r="B1425" s="205" t="s">
        <v>3453</v>
      </c>
      <c r="C1425" s="205" t="s">
        <v>3454</v>
      </c>
      <c r="D1425" s="204">
        <v>1</v>
      </c>
      <c r="E1425" s="206">
        <v>104.4</v>
      </c>
      <c r="F1425" s="206">
        <v>104.4</v>
      </c>
      <c r="G1425" s="173">
        <f>IFERROR(VLOOKUP(B1425,'[1]ВОМ КГ-3 СОЭКС'!$C$3:$K$2063,9,0),"-")</f>
        <v>0</v>
      </c>
      <c r="H1425" s="174">
        <f>IFERROR(VLOOKUP(B1425,'[1]ВОМ КГ-3 СОЭКС'!$C$3:$L$2063,10,0),"-")</f>
        <v>0</v>
      </c>
      <c r="I1425" s="175" t="str">
        <f>IFERROR(VLOOKUP(B1425,[2]Отгрузки!$B$313:$C$510,2,0),"-")</f>
        <v>-</v>
      </c>
      <c r="J1425" s="176" t="str">
        <f t="shared" si="229"/>
        <v>-</v>
      </c>
      <c r="K1425" s="179" t="str">
        <f>IFERROR(VLOOKUP(B1425,'[3]08.10.25'!$B$305:$C$502,2,0),"-")</f>
        <v>-</v>
      </c>
      <c r="L1425" s="180" t="str">
        <f t="shared" si="220"/>
        <v>-</v>
      </c>
      <c r="M1425" s="181" t="str">
        <f t="shared" si="221"/>
        <v>-</v>
      </c>
      <c r="N1425" s="214" t="str">
        <f t="shared" si="222"/>
        <v>-</v>
      </c>
      <c r="O1425" s="220">
        <f t="shared" si="223"/>
        <v>0</v>
      </c>
      <c r="P1425" s="221">
        <f t="shared" si="224"/>
        <v>0</v>
      </c>
      <c r="Q1425" s="217" t="str">
        <f>IFERROR(VLOOKUP(B1425,'[4]Выполнение 1'!$B$7:$D$236,3,0),"-")</f>
        <v>-</v>
      </c>
      <c r="R1425" s="178" t="str">
        <f t="shared" si="225"/>
        <v>-</v>
      </c>
      <c r="S1425" s="177"/>
      <c r="T1425" s="184">
        <f t="shared" si="226"/>
        <v>0</v>
      </c>
      <c r="U1425" s="224">
        <v>1</v>
      </c>
      <c r="V1425" s="241">
        <v>104.4</v>
      </c>
      <c r="W1425" s="246">
        <v>1</v>
      </c>
      <c r="X1425" s="246">
        <v>104.4</v>
      </c>
      <c r="Y1425" s="247">
        <f t="shared" si="227"/>
        <v>0</v>
      </c>
      <c r="Z1425" s="247">
        <f t="shared" si="228"/>
        <v>0</v>
      </c>
      <c r="AA1425" s="227" t="str">
        <f>IFERROR(VLOOKUP(B1425,[5]Поставка!$B$3:$AA$2063,26,0),"-")</f>
        <v>-</v>
      </c>
      <c r="AB1425" s="229" t="str">
        <f>IFERROR(VLOOKUP(C1425,'[6]Приложение №1'!$C$7:$F$124,4,0),"-")</f>
        <v>-</v>
      </c>
    </row>
    <row r="1426" spans="1:28" s="208" customFormat="1" x14ac:dyDescent="0.25">
      <c r="A1426" s="204" t="s">
        <v>1249</v>
      </c>
      <c r="B1426" s="205" t="s">
        <v>3455</v>
      </c>
      <c r="C1426" s="205" t="s">
        <v>3456</v>
      </c>
      <c r="D1426" s="204">
        <v>5</v>
      </c>
      <c r="E1426" s="206">
        <v>104.4</v>
      </c>
      <c r="F1426" s="206">
        <v>522</v>
      </c>
      <c r="G1426" s="173">
        <f>IFERROR(VLOOKUP(B1426,'[1]ВОМ КГ-3 СОЭКС'!$C$3:$K$2063,9,0),"-")</f>
        <v>0</v>
      </c>
      <c r="H1426" s="174">
        <f>IFERROR(VLOOKUP(B1426,'[1]ВОМ КГ-3 СОЭКС'!$C$3:$L$2063,10,0),"-")</f>
        <v>0</v>
      </c>
      <c r="I1426" s="175" t="str">
        <f>IFERROR(VLOOKUP(B1426,[2]Отгрузки!$B$313:$C$510,2,0),"-")</f>
        <v>-</v>
      </c>
      <c r="J1426" s="176" t="str">
        <f t="shared" si="229"/>
        <v>-</v>
      </c>
      <c r="K1426" s="179" t="str">
        <f>IFERROR(VLOOKUP(B1426,'[3]08.10.25'!$B$305:$C$502,2,0),"-")</f>
        <v>-</v>
      </c>
      <c r="L1426" s="180" t="str">
        <f t="shared" si="220"/>
        <v>-</v>
      </c>
      <c r="M1426" s="181" t="str">
        <f t="shared" si="221"/>
        <v>-</v>
      </c>
      <c r="N1426" s="214" t="str">
        <f t="shared" si="222"/>
        <v>-</v>
      </c>
      <c r="O1426" s="220">
        <f t="shared" si="223"/>
        <v>0</v>
      </c>
      <c r="P1426" s="221">
        <f t="shared" si="224"/>
        <v>0</v>
      </c>
      <c r="Q1426" s="217" t="str">
        <f>IFERROR(VLOOKUP(B1426,'[4]Выполнение 1'!$B$7:$D$236,3,0),"-")</f>
        <v>-</v>
      </c>
      <c r="R1426" s="178" t="str">
        <f t="shared" si="225"/>
        <v>-</v>
      </c>
      <c r="S1426" s="177"/>
      <c r="T1426" s="184">
        <f t="shared" si="226"/>
        <v>0</v>
      </c>
      <c r="U1426" s="224">
        <v>5</v>
      </c>
      <c r="V1426" s="241">
        <v>522</v>
      </c>
      <c r="W1426" s="246">
        <v>5</v>
      </c>
      <c r="X1426" s="246">
        <v>522</v>
      </c>
      <c r="Y1426" s="247">
        <f t="shared" si="227"/>
        <v>0</v>
      </c>
      <c r="Z1426" s="247">
        <f t="shared" si="228"/>
        <v>0</v>
      </c>
      <c r="AA1426" s="227" t="str">
        <f>IFERROR(VLOOKUP(B1426,[5]Поставка!$B$3:$AA$2063,26,0),"-")</f>
        <v>-</v>
      </c>
      <c r="AB1426" s="229" t="str">
        <f>IFERROR(VLOOKUP(C1426,'[6]Приложение №1'!$C$7:$F$124,4,0),"-")</f>
        <v>-</v>
      </c>
    </row>
    <row r="1427" spans="1:28" s="208" customFormat="1" x14ac:dyDescent="0.25">
      <c r="A1427" s="204" t="s">
        <v>1252</v>
      </c>
      <c r="B1427" s="205" t="s">
        <v>3457</v>
      </c>
      <c r="C1427" s="205" t="s">
        <v>3458</v>
      </c>
      <c r="D1427" s="204">
        <v>1</v>
      </c>
      <c r="E1427" s="206">
        <v>16.5</v>
      </c>
      <c r="F1427" s="206">
        <v>16.5</v>
      </c>
      <c r="G1427" s="173">
        <f>IFERROR(VLOOKUP(B1427,'[1]ВОМ КГ-3 СОЭКС'!$C$3:$K$2063,9,0),"-")</f>
        <v>0</v>
      </c>
      <c r="H1427" s="174">
        <f>IFERROR(VLOOKUP(B1427,'[1]ВОМ КГ-3 СОЭКС'!$C$3:$L$2063,10,0),"-")</f>
        <v>0</v>
      </c>
      <c r="I1427" s="175" t="str">
        <f>IFERROR(VLOOKUP(B1427,[2]Отгрузки!$B$313:$C$510,2,0),"-")</f>
        <v>-</v>
      </c>
      <c r="J1427" s="176" t="str">
        <f t="shared" si="229"/>
        <v>-</v>
      </c>
      <c r="K1427" s="179" t="str">
        <f>IFERROR(VLOOKUP(B1427,'[3]08.10.25'!$B$305:$C$502,2,0),"-")</f>
        <v>-</v>
      </c>
      <c r="L1427" s="180" t="str">
        <f t="shared" si="220"/>
        <v>-</v>
      </c>
      <c r="M1427" s="181" t="str">
        <f t="shared" si="221"/>
        <v>-</v>
      </c>
      <c r="N1427" s="214" t="str">
        <f t="shared" si="222"/>
        <v>-</v>
      </c>
      <c r="O1427" s="220">
        <f t="shared" si="223"/>
        <v>0</v>
      </c>
      <c r="P1427" s="221">
        <f t="shared" si="224"/>
        <v>0</v>
      </c>
      <c r="Q1427" s="217" t="str">
        <f>IFERROR(VLOOKUP(B1427,'[4]Выполнение 1'!$B$7:$D$236,3,0),"-")</f>
        <v>-</v>
      </c>
      <c r="R1427" s="178" t="str">
        <f t="shared" si="225"/>
        <v>-</v>
      </c>
      <c r="S1427" s="177"/>
      <c r="T1427" s="184">
        <f t="shared" si="226"/>
        <v>0</v>
      </c>
      <c r="U1427" s="224">
        <v>1</v>
      </c>
      <c r="V1427" s="241">
        <v>16.5</v>
      </c>
      <c r="W1427" s="246">
        <v>1</v>
      </c>
      <c r="X1427" s="246">
        <v>16.5</v>
      </c>
      <c r="Y1427" s="247">
        <f t="shared" si="227"/>
        <v>0</v>
      </c>
      <c r="Z1427" s="247">
        <f t="shared" si="228"/>
        <v>0</v>
      </c>
      <c r="AA1427" s="227" t="str">
        <f>IFERROR(VLOOKUP(B1427,[5]Поставка!$B$3:$AA$2063,26,0),"-")</f>
        <v>-</v>
      </c>
      <c r="AB1427" s="229" t="str">
        <f>IFERROR(VLOOKUP(C1427,'[6]Приложение №1'!$C$7:$F$124,4,0),"-")</f>
        <v>-</v>
      </c>
    </row>
    <row r="1428" spans="1:28" s="208" customFormat="1" x14ac:dyDescent="0.25">
      <c r="A1428" s="204" t="s">
        <v>1255</v>
      </c>
      <c r="B1428" s="205" t="s">
        <v>3459</v>
      </c>
      <c r="C1428" s="205" t="s">
        <v>3460</v>
      </c>
      <c r="D1428" s="204">
        <v>1</v>
      </c>
      <c r="E1428" s="206">
        <v>16.8</v>
      </c>
      <c r="F1428" s="206">
        <v>16.8</v>
      </c>
      <c r="G1428" s="173">
        <f>IFERROR(VLOOKUP(B1428,'[1]ВОМ КГ-3 СОЭКС'!$C$3:$K$2063,9,0),"-")</f>
        <v>0</v>
      </c>
      <c r="H1428" s="174">
        <f>IFERROR(VLOOKUP(B1428,'[1]ВОМ КГ-3 СОЭКС'!$C$3:$L$2063,10,0),"-")</f>
        <v>0</v>
      </c>
      <c r="I1428" s="175" t="str">
        <f>IFERROR(VLOOKUP(B1428,[2]Отгрузки!$B$313:$C$510,2,0),"-")</f>
        <v>-</v>
      </c>
      <c r="J1428" s="176" t="str">
        <f t="shared" si="229"/>
        <v>-</v>
      </c>
      <c r="K1428" s="179" t="str">
        <f>IFERROR(VLOOKUP(B1428,'[3]08.10.25'!$B$305:$C$502,2,0),"-")</f>
        <v>-</v>
      </c>
      <c r="L1428" s="180" t="str">
        <f t="shared" si="220"/>
        <v>-</v>
      </c>
      <c r="M1428" s="181" t="str">
        <f t="shared" si="221"/>
        <v>-</v>
      </c>
      <c r="N1428" s="214" t="str">
        <f t="shared" si="222"/>
        <v>-</v>
      </c>
      <c r="O1428" s="220">
        <f t="shared" si="223"/>
        <v>0</v>
      </c>
      <c r="P1428" s="221">
        <f t="shared" si="224"/>
        <v>0</v>
      </c>
      <c r="Q1428" s="217" t="str">
        <f>IFERROR(VLOOKUP(B1428,'[4]Выполнение 1'!$B$7:$D$236,3,0),"-")</f>
        <v>-</v>
      </c>
      <c r="R1428" s="178" t="str">
        <f t="shared" si="225"/>
        <v>-</v>
      </c>
      <c r="S1428" s="177"/>
      <c r="T1428" s="184">
        <f t="shared" si="226"/>
        <v>0</v>
      </c>
      <c r="U1428" s="224">
        <v>1</v>
      </c>
      <c r="V1428" s="241">
        <v>16.8</v>
      </c>
      <c r="W1428" s="246">
        <v>1</v>
      </c>
      <c r="X1428" s="246">
        <v>16.8</v>
      </c>
      <c r="Y1428" s="247">
        <f t="shared" si="227"/>
        <v>0</v>
      </c>
      <c r="Z1428" s="247">
        <f t="shared" si="228"/>
        <v>0</v>
      </c>
      <c r="AA1428" s="227" t="str">
        <f>IFERROR(VLOOKUP(B1428,[5]Поставка!$B$3:$AA$2063,26,0),"-")</f>
        <v>-</v>
      </c>
      <c r="AB1428" s="229" t="str">
        <f>IFERROR(VLOOKUP(C1428,'[6]Приложение №1'!$C$7:$F$124,4,0),"-")</f>
        <v>-</v>
      </c>
    </row>
    <row r="1429" spans="1:28" s="208" customFormat="1" x14ac:dyDescent="0.25">
      <c r="A1429" s="204" t="s">
        <v>1258</v>
      </c>
      <c r="B1429" s="205" t="s">
        <v>3461</v>
      </c>
      <c r="C1429" s="205" t="s">
        <v>3462</v>
      </c>
      <c r="D1429" s="204">
        <v>5</v>
      </c>
      <c r="E1429" s="206">
        <v>16.8</v>
      </c>
      <c r="F1429" s="206">
        <v>84</v>
      </c>
      <c r="G1429" s="173">
        <f>IFERROR(VLOOKUP(B1429,'[1]ВОМ КГ-3 СОЭКС'!$C$3:$K$2063,9,0),"-")</f>
        <v>0</v>
      </c>
      <c r="H1429" s="174">
        <f>IFERROR(VLOOKUP(B1429,'[1]ВОМ КГ-3 СОЭКС'!$C$3:$L$2063,10,0),"-")</f>
        <v>0</v>
      </c>
      <c r="I1429" s="175" t="str">
        <f>IFERROR(VLOOKUP(B1429,[2]Отгрузки!$B$313:$C$510,2,0),"-")</f>
        <v>-</v>
      </c>
      <c r="J1429" s="176" t="str">
        <f t="shared" si="229"/>
        <v>-</v>
      </c>
      <c r="K1429" s="179" t="str">
        <f>IFERROR(VLOOKUP(B1429,'[3]08.10.25'!$B$305:$C$502,2,0),"-")</f>
        <v>-</v>
      </c>
      <c r="L1429" s="180" t="str">
        <f t="shared" si="220"/>
        <v>-</v>
      </c>
      <c r="M1429" s="181" t="str">
        <f t="shared" si="221"/>
        <v>-</v>
      </c>
      <c r="N1429" s="214" t="str">
        <f t="shared" si="222"/>
        <v>-</v>
      </c>
      <c r="O1429" s="220">
        <f t="shared" si="223"/>
        <v>0</v>
      </c>
      <c r="P1429" s="221">
        <f t="shared" si="224"/>
        <v>0</v>
      </c>
      <c r="Q1429" s="217" t="str">
        <f>IFERROR(VLOOKUP(B1429,'[4]Выполнение 1'!$B$7:$D$236,3,0),"-")</f>
        <v>-</v>
      </c>
      <c r="R1429" s="178" t="str">
        <f t="shared" si="225"/>
        <v>-</v>
      </c>
      <c r="S1429" s="177"/>
      <c r="T1429" s="184">
        <f t="shared" si="226"/>
        <v>0</v>
      </c>
      <c r="U1429" s="224">
        <v>5</v>
      </c>
      <c r="V1429" s="241">
        <v>84</v>
      </c>
      <c r="W1429" s="246">
        <v>5</v>
      </c>
      <c r="X1429" s="246">
        <v>84</v>
      </c>
      <c r="Y1429" s="247">
        <f t="shared" si="227"/>
        <v>0</v>
      </c>
      <c r="Z1429" s="247">
        <f t="shared" si="228"/>
        <v>0</v>
      </c>
      <c r="AA1429" s="227" t="str">
        <f>IFERROR(VLOOKUP(B1429,[5]Поставка!$B$3:$AA$2063,26,0),"-")</f>
        <v>-</v>
      </c>
      <c r="AB1429" s="229" t="str">
        <f>IFERROR(VLOOKUP(C1429,'[6]Приложение №1'!$C$7:$F$124,4,0),"-")</f>
        <v>-</v>
      </c>
    </row>
    <row r="1430" spans="1:28" s="208" customFormat="1" x14ac:dyDescent="0.25">
      <c r="A1430" s="204" t="s">
        <v>1261</v>
      </c>
      <c r="B1430" s="205" t="s">
        <v>3463</v>
      </c>
      <c r="C1430" s="205" t="s">
        <v>3464</v>
      </c>
      <c r="D1430" s="204">
        <v>1</v>
      </c>
      <c r="E1430" s="206">
        <v>46.1</v>
      </c>
      <c r="F1430" s="206">
        <v>46.1</v>
      </c>
      <c r="G1430" s="173">
        <f>IFERROR(VLOOKUP(B1430,'[1]ВОМ КГ-3 СОЭКС'!$C$3:$K$2063,9,0),"-")</f>
        <v>0</v>
      </c>
      <c r="H1430" s="174">
        <f>IFERROR(VLOOKUP(B1430,'[1]ВОМ КГ-3 СОЭКС'!$C$3:$L$2063,10,0),"-")</f>
        <v>0</v>
      </c>
      <c r="I1430" s="175" t="str">
        <f>IFERROR(VLOOKUP(B1430,[2]Отгрузки!$B$313:$C$510,2,0),"-")</f>
        <v>-</v>
      </c>
      <c r="J1430" s="176" t="str">
        <f t="shared" si="229"/>
        <v>-</v>
      </c>
      <c r="K1430" s="179" t="str">
        <f>IFERROR(VLOOKUP(B1430,'[3]08.10.25'!$B$305:$C$502,2,0),"-")</f>
        <v>-</v>
      </c>
      <c r="L1430" s="180" t="str">
        <f t="shared" si="220"/>
        <v>-</v>
      </c>
      <c r="M1430" s="181" t="str">
        <f t="shared" si="221"/>
        <v>-</v>
      </c>
      <c r="N1430" s="214" t="str">
        <f t="shared" si="222"/>
        <v>-</v>
      </c>
      <c r="O1430" s="220">
        <f t="shared" si="223"/>
        <v>0</v>
      </c>
      <c r="P1430" s="221">
        <f t="shared" si="224"/>
        <v>0</v>
      </c>
      <c r="Q1430" s="217" t="str">
        <f>IFERROR(VLOOKUP(B1430,'[4]Выполнение 1'!$B$7:$D$236,3,0),"-")</f>
        <v>-</v>
      </c>
      <c r="R1430" s="178" t="str">
        <f t="shared" si="225"/>
        <v>-</v>
      </c>
      <c r="S1430" s="177"/>
      <c r="T1430" s="184">
        <f t="shared" si="226"/>
        <v>0</v>
      </c>
      <c r="U1430" s="224">
        <v>1</v>
      </c>
      <c r="V1430" s="241">
        <v>46.1</v>
      </c>
      <c r="W1430" s="246">
        <v>1</v>
      </c>
      <c r="X1430" s="246">
        <v>46.1</v>
      </c>
      <c r="Y1430" s="247">
        <f t="shared" si="227"/>
        <v>0</v>
      </c>
      <c r="Z1430" s="247">
        <f t="shared" si="228"/>
        <v>0</v>
      </c>
      <c r="AA1430" s="227" t="str">
        <f>IFERROR(VLOOKUP(B1430,[5]Поставка!$B$3:$AA$2063,26,0),"-")</f>
        <v>-</v>
      </c>
      <c r="AB1430" s="229" t="str">
        <f>IFERROR(VLOOKUP(C1430,'[6]Приложение №1'!$C$7:$F$124,4,0),"-")</f>
        <v>-</v>
      </c>
    </row>
    <row r="1431" spans="1:28" s="208" customFormat="1" x14ac:dyDescent="0.25">
      <c r="A1431" s="204" t="s">
        <v>1264</v>
      </c>
      <c r="B1431" s="205" t="s">
        <v>3465</v>
      </c>
      <c r="C1431" s="205" t="s">
        <v>3466</v>
      </c>
      <c r="D1431" s="204">
        <v>28</v>
      </c>
      <c r="E1431" s="206">
        <v>1</v>
      </c>
      <c r="F1431" s="206">
        <v>28</v>
      </c>
      <c r="G1431" s="173">
        <f>IFERROR(VLOOKUP(B1431,'[1]ВОМ КГ-3 СОЭКС'!$C$3:$K$2063,9,0),"-")</f>
        <v>0</v>
      </c>
      <c r="H1431" s="174">
        <f>IFERROR(VLOOKUP(B1431,'[1]ВОМ КГ-3 СОЭКС'!$C$3:$L$2063,10,0),"-")</f>
        <v>0</v>
      </c>
      <c r="I1431" s="175" t="str">
        <f>IFERROR(VLOOKUP(B1431,[2]Отгрузки!$B$313:$C$510,2,0),"-")</f>
        <v>-</v>
      </c>
      <c r="J1431" s="176" t="str">
        <f t="shared" si="229"/>
        <v>-</v>
      </c>
      <c r="K1431" s="179" t="str">
        <f>IFERROR(VLOOKUP(B1431,'[3]08.10.25'!$B$305:$C$502,2,0),"-")</f>
        <v>-</v>
      </c>
      <c r="L1431" s="180" t="str">
        <f t="shared" si="220"/>
        <v>-</v>
      </c>
      <c r="M1431" s="181" t="str">
        <f t="shared" si="221"/>
        <v>-</v>
      </c>
      <c r="N1431" s="214" t="str">
        <f t="shared" si="222"/>
        <v>-</v>
      </c>
      <c r="O1431" s="220">
        <f t="shared" si="223"/>
        <v>0</v>
      </c>
      <c r="P1431" s="221">
        <f t="shared" si="224"/>
        <v>0</v>
      </c>
      <c r="Q1431" s="217" t="str">
        <f>IFERROR(VLOOKUP(B1431,'[4]Выполнение 1'!$B$7:$D$236,3,0),"-")</f>
        <v>-</v>
      </c>
      <c r="R1431" s="178" t="str">
        <f t="shared" si="225"/>
        <v>-</v>
      </c>
      <c r="S1431" s="177"/>
      <c r="T1431" s="184">
        <f t="shared" si="226"/>
        <v>0</v>
      </c>
      <c r="U1431" s="224">
        <v>28</v>
      </c>
      <c r="V1431" s="241">
        <v>28</v>
      </c>
      <c r="W1431" s="246">
        <v>28</v>
      </c>
      <c r="X1431" s="246">
        <v>28</v>
      </c>
      <c r="Y1431" s="247">
        <f t="shared" si="227"/>
        <v>0</v>
      </c>
      <c r="Z1431" s="247">
        <f t="shared" si="228"/>
        <v>0</v>
      </c>
      <c r="AA1431" s="227" t="str">
        <f>IFERROR(VLOOKUP(B1431,[5]Поставка!$B$3:$AA$2063,26,0),"-")</f>
        <v>-</v>
      </c>
      <c r="AB1431" s="229" t="str">
        <f>IFERROR(VLOOKUP(C1431,'[6]Приложение №1'!$C$7:$F$124,4,0),"-")</f>
        <v>-</v>
      </c>
    </row>
    <row r="1432" spans="1:28" s="208" customFormat="1" x14ac:dyDescent="0.25">
      <c r="A1432" s="204" t="s">
        <v>1267</v>
      </c>
      <c r="B1432" s="205" t="s">
        <v>3467</v>
      </c>
      <c r="C1432" s="205" t="s">
        <v>3468</v>
      </c>
      <c r="D1432" s="204">
        <v>26</v>
      </c>
      <c r="E1432" s="206">
        <v>5.0999999999999996</v>
      </c>
      <c r="F1432" s="206">
        <v>132.6</v>
      </c>
      <c r="G1432" s="173">
        <f>IFERROR(VLOOKUP(B1432,'[1]ВОМ КГ-3 СОЭКС'!$C$3:$K$2063,9,0),"-")</f>
        <v>0</v>
      </c>
      <c r="H1432" s="174">
        <f>IFERROR(VLOOKUP(B1432,'[1]ВОМ КГ-3 СОЭКС'!$C$3:$L$2063,10,0),"-")</f>
        <v>0</v>
      </c>
      <c r="I1432" s="175" t="str">
        <f>IFERROR(VLOOKUP(B1432,[2]Отгрузки!$B$313:$C$510,2,0),"-")</f>
        <v>-</v>
      </c>
      <c r="J1432" s="176" t="str">
        <f t="shared" si="229"/>
        <v>-</v>
      </c>
      <c r="K1432" s="179" t="str">
        <f>IFERROR(VLOOKUP(B1432,'[3]08.10.25'!$B$305:$C$502,2,0),"-")</f>
        <v>-</v>
      </c>
      <c r="L1432" s="180" t="str">
        <f t="shared" si="220"/>
        <v>-</v>
      </c>
      <c r="M1432" s="181" t="str">
        <f t="shared" si="221"/>
        <v>-</v>
      </c>
      <c r="N1432" s="214" t="str">
        <f t="shared" si="222"/>
        <v>-</v>
      </c>
      <c r="O1432" s="220">
        <f t="shared" si="223"/>
        <v>0</v>
      </c>
      <c r="P1432" s="221">
        <f t="shared" si="224"/>
        <v>0</v>
      </c>
      <c r="Q1432" s="217" t="str">
        <f>IFERROR(VLOOKUP(B1432,'[4]Выполнение 1'!$B$7:$D$236,3,0),"-")</f>
        <v>-</v>
      </c>
      <c r="R1432" s="178" t="str">
        <f t="shared" si="225"/>
        <v>-</v>
      </c>
      <c r="S1432" s="177"/>
      <c r="T1432" s="184">
        <f t="shared" si="226"/>
        <v>0</v>
      </c>
      <c r="U1432" s="224">
        <v>26</v>
      </c>
      <c r="V1432" s="241">
        <v>132.6</v>
      </c>
      <c r="W1432" s="246">
        <v>26</v>
      </c>
      <c r="X1432" s="246">
        <v>132.6</v>
      </c>
      <c r="Y1432" s="247">
        <f t="shared" si="227"/>
        <v>0</v>
      </c>
      <c r="Z1432" s="247">
        <f t="shared" si="228"/>
        <v>0</v>
      </c>
      <c r="AA1432" s="227" t="str">
        <f>IFERROR(VLOOKUP(B1432,[5]Поставка!$B$3:$AA$2063,26,0),"-")</f>
        <v>-</v>
      </c>
      <c r="AB1432" s="229" t="str">
        <f>IFERROR(VLOOKUP(C1432,'[6]Приложение №1'!$C$7:$F$124,4,0),"-")</f>
        <v>-</v>
      </c>
    </row>
    <row r="1433" spans="1:28" s="208" customFormat="1" x14ac:dyDescent="0.25">
      <c r="A1433" s="204" t="s">
        <v>1270</v>
      </c>
      <c r="B1433" s="205" t="s">
        <v>3469</v>
      </c>
      <c r="C1433" s="205" t="s">
        <v>3470</v>
      </c>
      <c r="D1433" s="204">
        <v>24</v>
      </c>
      <c r="E1433" s="206">
        <v>0.5</v>
      </c>
      <c r="F1433" s="206">
        <v>12</v>
      </c>
      <c r="G1433" s="173">
        <f>IFERROR(VLOOKUP(B1433,'[1]ВОМ КГ-3 СОЭКС'!$C$3:$K$2063,9,0),"-")</f>
        <v>0</v>
      </c>
      <c r="H1433" s="174">
        <f>IFERROR(VLOOKUP(B1433,'[1]ВОМ КГ-3 СОЭКС'!$C$3:$L$2063,10,0),"-")</f>
        <v>0</v>
      </c>
      <c r="I1433" s="175" t="str">
        <f>IFERROR(VLOOKUP(B1433,[2]Отгрузки!$B$313:$C$510,2,0),"-")</f>
        <v>-</v>
      </c>
      <c r="J1433" s="176" t="str">
        <f t="shared" si="229"/>
        <v>-</v>
      </c>
      <c r="K1433" s="179" t="str">
        <f>IFERROR(VLOOKUP(B1433,'[3]08.10.25'!$B$305:$C$502,2,0),"-")</f>
        <v>-</v>
      </c>
      <c r="L1433" s="180" t="str">
        <f t="shared" si="220"/>
        <v>-</v>
      </c>
      <c r="M1433" s="181" t="str">
        <f t="shared" si="221"/>
        <v>-</v>
      </c>
      <c r="N1433" s="214" t="str">
        <f t="shared" si="222"/>
        <v>-</v>
      </c>
      <c r="O1433" s="220">
        <f t="shared" si="223"/>
        <v>0</v>
      </c>
      <c r="P1433" s="221">
        <f t="shared" si="224"/>
        <v>0</v>
      </c>
      <c r="Q1433" s="217" t="str">
        <f>IFERROR(VLOOKUP(B1433,'[4]Выполнение 1'!$B$7:$D$236,3,0),"-")</f>
        <v>-</v>
      </c>
      <c r="R1433" s="178" t="str">
        <f t="shared" si="225"/>
        <v>-</v>
      </c>
      <c r="S1433" s="177"/>
      <c r="T1433" s="184">
        <f t="shared" si="226"/>
        <v>0</v>
      </c>
      <c r="U1433" s="224">
        <v>24</v>
      </c>
      <c r="V1433" s="241">
        <v>12</v>
      </c>
      <c r="W1433" s="246">
        <v>24</v>
      </c>
      <c r="X1433" s="246">
        <v>12</v>
      </c>
      <c r="Y1433" s="247">
        <f t="shared" si="227"/>
        <v>0</v>
      </c>
      <c r="Z1433" s="247">
        <f t="shared" si="228"/>
        <v>0</v>
      </c>
      <c r="AA1433" s="227" t="str">
        <f>IFERROR(VLOOKUP(B1433,[5]Поставка!$B$3:$AA$2063,26,0),"-")</f>
        <v>-</v>
      </c>
      <c r="AB1433" s="229" t="str">
        <f>IFERROR(VLOOKUP(C1433,'[6]Приложение №1'!$C$7:$F$124,4,0),"-")</f>
        <v>-</v>
      </c>
    </row>
    <row r="1434" spans="1:28" s="208" customFormat="1" x14ac:dyDescent="0.25">
      <c r="A1434" s="204" t="s">
        <v>1273</v>
      </c>
      <c r="B1434" s="205" t="s">
        <v>3471</v>
      </c>
      <c r="C1434" s="205" t="s">
        <v>3472</v>
      </c>
      <c r="D1434" s="204">
        <v>7</v>
      </c>
      <c r="E1434" s="206">
        <v>191.7</v>
      </c>
      <c r="F1434" s="206">
        <v>1341.9</v>
      </c>
      <c r="G1434" s="173">
        <f>IFERROR(VLOOKUP(B1434,'[1]ВОМ КГ-3 СОЭКС'!$C$3:$K$2063,9,0),"-")</f>
        <v>0</v>
      </c>
      <c r="H1434" s="174">
        <f>IFERROR(VLOOKUP(B1434,'[1]ВОМ КГ-3 СОЭКС'!$C$3:$L$2063,10,0),"-")</f>
        <v>0</v>
      </c>
      <c r="I1434" s="175" t="str">
        <f>IFERROR(VLOOKUP(B1434,[2]Отгрузки!$B$313:$C$510,2,0),"-")</f>
        <v>-</v>
      </c>
      <c r="J1434" s="176" t="str">
        <f t="shared" si="229"/>
        <v>-</v>
      </c>
      <c r="K1434" s="179" t="str">
        <f>IFERROR(VLOOKUP(B1434,'[3]08.10.25'!$B$305:$C$502,2,0),"-")</f>
        <v>-</v>
      </c>
      <c r="L1434" s="180" t="str">
        <f t="shared" si="220"/>
        <v>-</v>
      </c>
      <c r="M1434" s="181" t="str">
        <f t="shared" si="221"/>
        <v>-</v>
      </c>
      <c r="N1434" s="214" t="str">
        <f t="shared" si="222"/>
        <v>-</v>
      </c>
      <c r="O1434" s="220">
        <f t="shared" si="223"/>
        <v>0</v>
      </c>
      <c r="P1434" s="221">
        <f t="shared" si="224"/>
        <v>0</v>
      </c>
      <c r="Q1434" s="217" t="str">
        <f>IFERROR(VLOOKUP(B1434,'[4]Выполнение 1'!$B$7:$D$236,3,0),"-")</f>
        <v>-</v>
      </c>
      <c r="R1434" s="178" t="str">
        <f t="shared" si="225"/>
        <v>-</v>
      </c>
      <c r="S1434" s="177"/>
      <c r="T1434" s="184">
        <f t="shared" si="226"/>
        <v>0</v>
      </c>
      <c r="U1434" s="224">
        <v>7</v>
      </c>
      <c r="V1434" s="241">
        <v>1341.9</v>
      </c>
      <c r="W1434" s="246">
        <v>7</v>
      </c>
      <c r="X1434" s="246">
        <v>1341.8999999999999</v>
      </c>
      <c r="Y1434" s="247">
        <f t="shared" si="227"/>
        <v>0</v>
      </c>
      <c r="Z1434" s="247">
        <f t="shared" si="228"/>
        <v>0</v>
      </c>
      <c r="AA1434" s="227" t="str">
        <f>IFERROR(VLOOKUP(B1434,[5]Поставка!$B$3:$AA$2063,26,0),"-")</f>
        <v>-</v>
      </c>
      <c r="AB1434" s="229" t="str">
        <f>IFERROR(VLOOKUP(C1434,'[6]Приложение №1'!$C$7:$F$124,4,0),"-")</f>
        <v>-</v>
      </c>
    </row>
    <row r="1435" spans="1:28" s="208" customFormat="1" x14ac:dyDescent="0.25">
      <c r="A1435" s="204" t="s">
        <v>1276</v>
      </c>
      <c r="B1435" s="205" t="s">
        <v>3473</v>
      </c>
      <c r="C1435" s="205" t="s">
        <v>3474</v>
      </c>
      <c r="D1435" s="204">
        <v>1</v>
      </c>
      <c r="E1435" s="206">
        <v>191.7</v>
      </c>
      <c r="F1435" s="206">
        <v>191.7</v>
      </c>
      <c r="G1435" s="173">
        <f>IFERROR(VLOOKUP(B1435,'[1]ВОМ КГ-3 СОЭКС'!$C$3:$K$2063,9,0),"-")</f>
        <v>0</v>
      </c>
      <c r="H1435" s="174">
        <f>IFERROR(VLOOKUP(B1435,'[1]ВОМ КГ-3 СОЭКС'!$C$3:$L$2063,10,0),"-")</f>
        <v>0</v>
      </c>
      <c r="I1435" s="175" t="str">
        <f>IFERROR(VLOOKUP(B1435,[2]Отгрузки!$B$313:$C$510,2,0),"-")</f>
        <v>-</v>
      </c>
      <c r="J1435" s="176" t="str">
        <f t="shared" si="229"/>
        <v>-</v>
      </c>
      <c r="K1435" s="179" t="str">
        <f>IFERROR(VLOOKUP(B1435,'[3]08.10.25'!$B$305:$C$502,2,0),"-")</f>
        <v>-</v>
      </c>
      <c r="L1435" s="180" t="str">
        <f t="shared" si="220"/>
        <v>-</v>
      </c>
      <c r="M1435" s="181" t="str">
        <f t="shared" si="221"/>
        <v>-</v>
      </c>
      <c r="N1435" s="214" t="str">
        <f t="shared" si="222"/>
        <v>-</v>
      </c>
      <c r="O1435" s="220">
        <f t="shared" si="223"/>
        <v>0</v>
      </c>
      <c r="P1435" s="221">
        <f t="shared" si="224"/>
        <v>0</v>
      </c>
      <c r="Q1435" s="217" t="str">
        <f>IFERROR(VLOOKUP(B1435,'[4]Выполнение 1'!$B$7:$D$236,3,0),"-")</f>
        <v>-</v>
      </c>
      <c r="R1435" s="178" t="str">
        <f t="shared" si="225"/>
        <v>-</v>
      </c>
      <c r="S1435" s="177"/>
      <c r="T1435" s="184">
        <f t="shared" si="226"/>
        <v>0</v>
      </c>
      <c r="U1435" s="224">
        <v>1</v>
      </c>
      <c r="V1435" s="241">
        <v>191.7</v>
      </c>
      <c r="W1435" s="246">
        <v>1</v>
      </c>
      <c r="X1435" s="246">
        <v>191.7</v>
      </c>
      <c r="Y1435" s="247">
        <f t="shared" si="227"/>
        <v>0</v>
      </c>
      <c r="Z1435" s="247">
        <f t="shared" si="228"/>
        <v>0</v>
      </c>
      <c r="AA1435" s="227" t="str">
        <f>IFERROR(VLOOKUP(B1435,[5]Поставка!$B$3:$AA$2063,26,0),"-")</f>
        <v>-</v>
      </c>
      <c r="AB1435" s="229" t="str">
        <f>IFERROR(VLOOKUP(C1435,'[6]Приложение №1'!$C$7:$F$124,4,0),"-")</f>
        <v>-</v>
      </c>
    </row>
    <row r="1436" spans="1:28" s="208" customFormat="1" x14ac:dyDescent="0.25">
      <c r="A1436" s="204" t="s">
        <v>1279</v>
      </c>
      <c r="B1436" s="205" t="s">
        <v>3475</v>
      </c>
      <c r="C1436" s="205" t="s">
        <v>3476</v>
      </c>
      <c r="D1436" s="204">
        <v>4</v>
      </c>
      <c r="E1436" s="206">
        <v>186.4</v>
      </c>
      <c r="F1436" s="206">
        <v>745.6</v>
      </c>
      <c r="G1436" s="173">
        <f>IFERROR(VLOOKUP(B1436,'[1]ВОМ КГ-3 СОЭКС'!$C$3:$K$2063,9,0),"-")</f>
        <v>0</v>
      </c>
      <c r="H1436" s="174">
        <f>IFERROR(VLOOKUP(B1436,'[1]ВОМ КГ-3 СОЭКС'!$C$3:$L$2063,10,0),"-")</f>
        <v>0</v>
      </c>
      <c r="I1436" s="175" t="str">
        <f>IFERROR(VLOOKUP(B1436,[2]Отгрузки!$B$313:$C$510,2,0),"-")</f>
        <v>-</v>
      </c>
      <c r="J1436" s="176" t="str">
        <f t="shared" si="229"/>
        <v>-</v>
      </c>
      <c r="K1436" s="179" t="str">
        <f>IFERROR(VLOOKUP(B1436,'[3]08.10.25'!$B$305:$C$502,2,0),"-")</f>
        <v>-</v>
      </c>
      <c r="L1436" s="180" t="str">
        <f t="shared" si="220"/>
        <v>-</v>
      </c>
      <c r="M1436" s="181" t="str">
        <f t="shared" si="221"/>
        <v>-</v>
      </c>
      <c r="N1436" s="214" t="str">
        <f t="shared" si="222"/>
        <v>-</v>
      </c>
      <c r="O1436" s="220">
        <f t="shared" si="223"/>
        <v>0</v>
      </c>
      <c r="P1436" s="221">
        <f t="shared" si="224"/>
        <v>0</v>
      </c>
      <c r="Q1436" s="217" t="str">
        <f>IFERROR(VLOOKUP(B1436,'[4]Выполнение 1'!$B$7:$D$236,3,0),"-")</f>
        <v>-</v>
      </c>
      <c r="R1436" s="178" t="str">
        <f t="shared" si="225"/>
        <v>-</v>
      </c>
      <c r="S1436" s="177"/>
      <c r="T1436" s="184">
        <f t="shared" si="226"/>
        <v>0</v>
      </c>
      <c r="U1436" s="224">
        <v>4</v>
      </c>
      <c r="V1436" s="241">
        <v>745.6</v>
      </c>
      <c r="W1436" s="246">
        <v>4</v>
      </c>
      <c r="X1436" s="246">
        <v>745.6</v>
      </c>
      <c r="Y1436" s="247">
        <f t="shared" si="227"/>
        <v>0</v>
      </c>
      <c r="Z1436" s="247">
        <f t="shared" si="228"/>
        <v>0</v>
      </c>
      <c r="AA1436" s="227" t="str">
        <f>IFERROR(VLOOKUP(B1436,[5]Поставка!$B$3:$AA$2063,26,0),"-")</f>
        <v>-</v>
      </c>
      <c r="AB1436" s="229" t="str">
        <f>IFERROR(VLOOKUP(C1436,'[6]Приложение №1'!$C$7:$F$124,4,0),"-")</f>
        <v>-</v>
      </c>
    </row>
    <row r="1437" spans="1:28" s="208" customFormat="1" x14ac:dyDescent="0.25">
      <c r="A1437" s="204" t="s">
        <v>1282</v>
      </c>
      <c r="B1437" s="205" t="s">
        <v>3477</v>
      </c>
      <c r="C1437" s="205" t="s">
        <v>3478</v>
      </c>
      <c r="D1437" s="204">
        <v>16</v>
      </c>
      <c r="E1437" s="206">
        <v>185</v>
      </c>
      <c r="F1437" s="206">
        <v>2960</v>
      </c>
      <c r="G1437" s="173">
        <f>IFERROR(VLOOKUP(B1437,'[1]ВОМ КГ-3 СОЭКС'!$C$3:$K$2063,9,0),"-")</f>
        <v>0</v>
      </c>
      <c r="H1437" s="174">
        <f>IFERROR(VLOOKUP(B1437,'[1]ВОМ КГ-3 СОЭКС'!$C$3:$L$2063,10,0),"-")</f>
        <v>0</v>
      </c>
      <c r="I1437" s="175" t="str">
        <f>IFERROR(VLOOKUP(B1437,[2]Отгрузки!$B$313:$C$510,2,0),"-")</f>
        <v>-</v>
      </c>
      <c r="J1437" s="176" t="str">
        <f t="shared" si="229"/>
        <v>-</v>
      </c>
      <c r="K1437" s="179" t="str">
        <f>IFERROR(VLOOKUP(B1437,'[3]08.10.25'!$B$305:$C$502,2,0),"-")</f>
        <v>-</v>
      </c>
      <c r="L1437" s="180" t="str">
        <f t="shared" si="220"/>
        <v>-</v>
      </c>
      <c r="M1437" s="181" t="str">
        <f t="shared" si="221"/>
        <v>-</v>
      </c>
      <c r="N1437" s="214" t="str">
        <f t="shared" si="222"/>
        <v>-</v>
      </c>
      <c r="O1437" s="220">
        <f t="shared" si="223"/>
        <v>0</v>
      </c>
      <c r="P1437" s="221">
        <f t="shared" si="224"/>
        <v>0</v>
      </c>
      <c r="Q1437" s="217" t="str">
        <f>IFERROR(VLOOKUP(B1437,'[4]Выполнение 1'!$B$7:$D$236,3,0),"-")</f>
        <v>-</v>
      </c>
      <c r="R1437" s="178" t="str">
        <f t="shared" si="225"/>
        <v>-</v>
      </c>
      <c r="S1437" s="177"/>
      <c r="T1437" s="184">
        <f t="shared" si="226"/>
        <v>0</v>
      </c>
      <c r="U1437" s="224">
        <v>16</v>
      </c>
      <c r="V1437" s="241">
        <v>2960</v>
      </c>
      <c r="W1437" s="246">
        <v>16</v>
      </c>
      <c r="X1437" s="246">
        <v>2960</v>
      </c>
      <c r="Y1437" s="247">
        <f t="shared" si="227"/>
        <v>0</v>
      </c>
      <c r="Z1437" s="247">
        <f t="shared" si="228"/>
        <v>0</v>
      </c>
      <c r="AA1437" s="227" t="str">
        <f>IFERROR(VLOOKUP(B1437,[5]Поставка!$B$3:$AA$2063,26,0),"-")</f>
        <v>-</v>
      </c>
      <c r="AB1437" s="229" t="str">
        <f>IFERROR(VLOOKUP(C1437,'[6]Приложение №1'!$C$7:$F$124,4,0),"-")</f>
        <v>-</v>
      </c>
    </row>
    <row r="1438" spans="1:28" s="208" customFormat="1" x14ac:dyDescent="0.25">
      <c r="A1438" s="204" t="s">
        <v>1285</v>
      </c>
      <c r="B1438" s="205" t="s">
        <v>3479</v>
      </c>
      <c r="C1438" s="205" t="s">
        <v>3480</v>
      </c>
      <c r="D1438" s="204">
        <v>4</v>
      </c>
      <c r="E1438" s="206">
        <v>324.60000000000002</v>
      </c>
      <c r="F1438" s="206">
        <v>1298.4000000000001</v>
      </c>
      <c r="G1438" s="173">
        <f>IFERROR(VLOOKUP(B1438,'[1]ВОМ КГ-3 СОЭКС'!$C$3:$K$2063,9,0),"-")</f>
        <v>0</v>
      </c>
      <c r="H1438" s="174">
        <f>IFERROR(VLOOKUP(B1438,'[1]ВОМ КГ-3 СОЭКС'!$C$3:$L$2063,10,0),"-")</f>
        <v>0</v>
      </c>
      <c r="I1438" s="175" t="str">
        <f>IFERROR(VLOOKUP(B1438,[2]Отгрузки!$B$313:$C$510,2,0),"-")</f>
        <v>-</v>
      </c>
      <c r="J1438" s="176" t="str">
        <f t="shared" si="229"/>
        <v>-</v>
      </c>
      <c r="K1438" s="179" t="str">
        <f>IFERROR(VLOOKUP(B1438,'[3]08.10.25'!$B$305:$C$502,2,0),"-")</f>
        <v>-</v>
      </c>
      <c r="L1438" s="180" t="str">
        <f t="shared" si="220"/>
        <v>-</v>
      </c>
      <c r="M1438" s="181" t="str">
        <f t="shared" si="221"/>
        <v>-</v>
      </c>
      <c r="N1438" s="214" t="str">
        <f t="shared" si="222"/>
        <v>-</v>
      </c>
      <c r="O1438" s="220">
        <f t="shared" si="223"/>
        <v>0</v>
      </c>
      <c r="P1438" s="221">
        <f t="shared" si="224"/>
        <v>0</v>
      </c>
      <c r="Q1438" s="217" t="str">
        <f>IFERROR(VLOOKUP(B1438,'[4]Выполнение 1'!$B$7:$D$236,3,0),"-")</f>
        <v>-</v>
      </c>
      <c r="R1438" s="178" t="str">
        <f t="shared" si="225"/>
        <v>-</v>
      </c>
      <c r="S1438" s="177"/>
      <c r="T1438" s="184">
        <f t="shared" si="226"/>
        <v>0</v>
      </c>
      <c r="U1438" s="224">
        <v>4</v>
      </c>
      <c r="V1438" s="241">
        <v>1298.4000000000001</v>
      </c>
      <c r="W1438" s="246">
        <v>4</v>
      </c>
      <c r="X1438" s="246">
        <v>1298.4000000000001</v>
      </c>
      <c r="Y1438" s="247">
        <f t="shared" si="227"/>
        <v>0</v>
      </c>
      <c r="Z1438" s="247">
        <f t="shared" si="228"/>
        <v>0</v>
      </c>
      <c r="AA1438" s="227" t="str">
        <f>IFERROR(VLOOKUP(B1438,[5]Поставка!$B$3:$AA$2063,26,0),"-")</f>
        <v>-</v>
      </c>
      <c r="AB1438" s="229" t="str">
        <f>IFERROR(VLOOKUP(C1438,'[6]Приложение №1'!$C$7:$F$124,4,0),"-")</f>
        <v>-</v>
      </c>
    </row>
    <row r="1439" spans="1:28" s="208" customFormat="1" x14ac:dyDescent="0.25">
      <c r="A1439" s="204" t="s">
        <v>1288</v>
      </c>
      <c r="B1439" s="205" t="s">
        <v>3481</v>
      </c>
      <c r="C1439" s="205" t="s">
        <v>3482</v>
      </c>
      <c r="D1439" s="204">
        <v>2</v>
      </c>
      <c r="E1439" s="206">
        <v>314.5</v>
      </c>
      <c r="F1439" s="206">
        <v>629</v>
      </c>
      <c r="G1439" s="173">
        <f>IFERROR(VLOOKUP(B1439,'[1]ВОМ КГ-3 СОЭКС'!$C$3:$K$2063,9,0),"-")</f>
        <v>0</v>
      </c>
      <c r="H1439" s="174">
        <f>IFERROR(VLOOKUP(B1439,'[1]ВОМ КГ-3 СОЭКС'!$C$3:$L$2063,10,0),"-")</f>
        <v>0</v>
      </c>
      <c r="I1439" s="175" t="str">
        <f>IFERROR(VLOOKUP(B1439,[2]Отгрузки!$B$313:$C$510,2,0),"-")</f>
        <v>-</v>
      </c>
      <c r="J1439" s="176" t="str">
        <f t="shared" si="229"/>
        <v>-</v>
      </c>
      <c r="K1439" s="179" t="str">
        <f>IFERROR(VLOOKUP(B1439,'[3]08.10.25'!$B$305:$C$502,2,0),"-")</f>
        <v>-</v>
      </c>
      <c r="L1439" s="180" t="str">
        <f t="shared" si="220"/>
        <v>-</v>
      </c>
      <c r="M1439" s="181" t="str">
        <f t="shared" si="221"/>
        <v>-</v>
      </c>
      <c r="N1439" s="214" t="str">
        <f t="shared" si="222"/>
        <v>-</v>
      </c>
      <c r="O1439" s="220">
        <f t="shared" si="223"/>
        <v>0</v>
      </c>
      <c r="P1439" s="221">
        <f t="shared" si="224"/>
        <v>0</v>
      </c>
      <c r="Q1439" s="217" t="str">
        <f>IFERROR(VLOOKUP(B1439,'[4]Выполнение 1'!$B$7:$D$236,3,0),"-")</f>
        <v>-</v>
      </c>
      <c r="R1439" s="178" t="str">
        <f t="shared" si="225"/>
        <v>-</v>
      </c>
      <c r="S1439" s="177"/>
      <c r="T1439" s="184">
        <f t="shared" si="226"/>
        <v>0</v>
      </c>
      <c r="U1439" s="224">
        <v>2</v>
      </c>
      <c r="V1439" s="241">
        <v>629</v>
      </c>
      <c r="W1439" s="246">
        <v>2</v>
      </c>
      <c r="X1439" s="246">
        <v>629</v>
      </c>
      <c r="Y1439" s="247">
        <f t="shared" si="227"/>
        <v>0</v>
      </c>
      <c r="Z1439" s="247">
        <f t="shared" si="228"/>
        <v>0</v>
      </c>
      <c r="AA1439" s="227" t="str">
        <f>IFERROR(VLOOKUP(B1439,[5]Поставка!$B$3:$AA$2063,26,0),"-")</f>
        <v>-</v>
      </c>
      <c r="AB1439" s="229" t="str">
        <f>IFERROR(VLOOKUP(C1439,'[6]Приложение №1'!$C$7:$F$124,4,0),"-")</f>
        <v>-</v>
      </c>
    </row>
    <row r="1440" spans="1:28" s="208" customFormat="1" x14ac:dyDescent="0.25">
      <c r="A1440" s="204" t="s">
        <v>1291</v>
      </c>
      <c r="B1440" s="205" t="s">
        <v>3483</v>
      </c>
      <c r="C1440" s="205" t="s">
        <v>3484</v>
      </c>
      <c r="D1440" s="204">
        <v>6</v>
      </c>
      <c r="E1440" s="206">
        <v>311.5</v>
      </c>
      <c r="F1440" s="206">
        <v>1869</v>
      </c>
      <c r="G1440" s="173">
        <f>IFERROR(VLOOKUP(B1440,'[1]ВОМ КГ-3 СОЭКС'!$C$3:$K$2063,9,0),"-")</f>
        <v>0</v>
      </c>
      <c r="H1440" s="174">
        <f>IFERROR(VLOOKUP(B1440,'[1]ВОМ КГ-3 СОЭКС'!$C$3:$L$2063,10,0),"-")</f>
        <v>0</v>
      </c>
      <c r="I1440" s="175" t="str">
        <f>IFERROR(VLOOKUP(B1440,[2]Отгрузки!$B$313:$C$510,2,0),"-")</f>
        <v>-</v>
      </c>
      <c r="J1440" s="176" t="str">
        <f t="shared" si="229"/>
        <v>-</v>
      </c>
      <c r="K1440" s="179" t="str">
        <f>IFERROR(VLOOKUP(B1440,'[3]08.10.25'!$B$305:$C$502,2,0),"-")</f>
        <v>-</v>
      </c>
      <c r="L1440" s="180" t="str">
        <f t="shared" si="220"/>
        <v>-</v>
      </c>
      <c r="M1440" s="181" t="str">
        <f t="shared" si="221"/>
        <v>-</v>
      </c>
      <c r="N1440" s="214" t="str">
        <f t="shared" si="222"/>
        <v>-</v>
      </c>
      <c r="O1440" s="220">
        <f t="shared" si="223"/>
        <v>0</v>
      </c>
      <c r="P1440" s="221">
        <f t="shared" si="224"/>
        <v>0</v>
      </c>
      <c r="Q1440" s="217" t="str">
        <f>IFERROR(VLOOKUP(B1440,'[4]Выполнение 1'!$B$7:$D$236,3,0),"-")</f>
        <v>-</v>
      </c>
      <c r="R1440" s="178" t="str">
        <f t="shared" si="225"/>
        <v>-</v>
      </c>
      <c r="S1440" s="177"/>
      <c r="T1440" s="184">
        <f t="shared" si="226"/>
        <v>0</v>
      </c>
      <c r="U1440" s="224">
        <v>6</v>
      </c>
      <c r="V1440" s="241">
        <v>1869</v>
      </c>
      <c r="W1440" s="246">
        <v>6</v>
      </c>
      <c r="X1440" s="246">
        <v>1869</v>
      </c>
      <c r="Y1440" s="247">
        <f t="shared" si="227"/>
        <v>0</v>
      </c>
      <c r="Z1440" s="247">
        <f t="shared" si="228"/>
        <v>0</v>
      </c>
      <c r="AA1440" s="227" t="str">
        <f>IFERROR(VLOOKUP(B1440,[5]Поставка!$B$3:$AA$2063,26,0),"-")</f>
        <v>-</v>
      </c>
      <c r="AB1440" s="229" t="str">
        <f>IFERROR(VLOOKUP(C1440,'[6]Приложение №1'!$C$7:$F$124,4,0),"-")</f>
        <v>-</v>
      </c>
    </row>
    <row r="1441" spans="1:28" s="208" customFormat="1" x14ac:dyDescent="0.25">
      <c r="A1441" s="204" t="s">
        <v>1294</v>
      </c>
      <c r="B1441" s="205" t="s">
        <v>3485</v>
      </c>
      <c r="C1441" s="205" t="s">
        <v>3486</v>
      </c>
      <c r="D1441" s="204">
        <v>1</v>
      </c>
      <c r="E1441" s="206">
        <v>544</v>
      </c>
      <c r="F1441" s="206">
        <v>544</v>
      </c>
      <c r="G1441" s="173">
        <f>IFERROR(VLOOKUP(B1441,'[1]ВОМ КГ-3 СОЭКС'!$C$3:$K$2063,9,0),"-")</f>
        <v>0</v>
      </c>
      <c r="H1441" s="174">
        <f>IFERROR(VLOOKUP(B1441,'[1]ВОМ КГ-3 СОЭКС'!$C$3:$L$2063,10,0),"-")</f>
        <v>0</v>
      </c>
      <c r="I1441" s="175" t="str">
        <f>IFERROR(VLOOKUP(B1441,[2]Отгрузки!$B$313:$C$510,2,0),"-")</f>
        <v>-</v>
      </c>
      <c r="J1441" s="176" t="str">
        <f t="shared" si="229"/>
        <v>-</v>
      </c>
      <c r="K1441" s="179" t="str">
        <f>IFERROR(VLOOKUP(B1441,'[3]08.10.25'!$B$305:$C$502,2,0),"-")</f>
        <v>-</v>
      </c>
      <c r="L1441" s="180" t="str">
        <f t="shared" si="220"/>
        <v>-</v>
      </c>
      <c r="M1441" s="181" t="str">
        <f t="shared" si="221"/>
        <v>-</v>
      </c>
      <c r="N1441" s="214" t="str">
        <f t="shared" si="222"/>
        <v>-</v>
      </c>
      <c r="O1441" s="220">
        <f t="shared" si="223"/>
        <v>0</v>
      </c>
      <c r="P1441" s="221">
        <f t="shared" si="224"/>
        <v>0</v>
      </c>
      <c r="Q1441" s="217" t="str">
        <f>IFERROR(VLOOKUP(B1441,'[4]Выполнение 1'!$B$7:$D$236,3,0),"-")</f>
        <v>-</v>
      </c>
      <c r="R1441" s="178" t="str">
        <f t="shared" si="225"/>
        <v>-</v>
      </c>
      <c r="S1441" s="177"/>
      <c r="T1441" s="184">
        <f t="shared" si="226"/>
        <v>0</v>
      </c>
      <c r="U1441" s="224">
        <v>1</v>
      </c>
      <c r="V1441" s="241">
        <v>544</v>
      </c>
      <c r="W1441" s="246">
        <v>1</v>
      </c>
      <c r="X1441" s="246">
        <v>544</v>
      </c>
      <c r="Y1441" s="247">
        <f t="shared" si="227"/>
        <v>0</v>
      </c>
      <c r="Z1441" s="247">
        <f t="shared" si="228"/>
        <v>0</v>
      </c>
      <c r="AA1441" s="227" t="str">
        <f>IFERROR(VLOOKUP(B1441,[5]Поставка!$B$3:$AA$2063,26,0),"-")</f>
        <v>-</v>
      </c>
      <c r="AB1441" s="229" t="str">
        <f>IFERROR(VLOOKUP(C1441,'[6]Приложение №1'!$C$7:$F$124,4,0),"-")</f>
        <v>-</v>
      </c>
    </row>
    <row r="1442" spans="1:28" s="208" customFormat="1" x14ac:dyDescent="0.25">
      <c r="A1442" s="204" t="s">
        <v>1297</v>
      </c>
      <c r="B1442" s="205" t="s">
        <v>3487</v>
      </c>
      <c r="C1442" s="205" t="s">
        <v>3488</v>
      </c>
      <c r="D1442" s="204">
        <v>8</v>
      </c>
      <c r="E1442" s="206">
        <v>515.5</v>
      </c>
      <c r="F1442" s="206">
        <v>4124</v>
      </c>
      <c r="G1442" s="173">
        <f>IFERROR(VLOOKUP(B1442,'[1]ВОМ КГ-3 СОЭКС'!$C$3:$K$2063,9,0),"-")</f>
        <v>0</v>
      </c>
      <c r="H1442" s="174">
        <f>IFERROR(VLOOKUP(B1442,'[1]ВОМ КГ-3 СОЭКС'!$C$3:$L$2063,10,0),"-")</f>
        <v>0</v>
      </c>
      <c r="I1442" s="175" t="str">
        <f>IFERROR(VLOOKUP(B1442,[2]Отгрузки!$B$313:$C$510,2,0),"-")</f>
        <v>-</v>
      </c>
      <c r="J1442" s="176" t="str">
        <f t="shared" si="229"/>
        <v>-</v>
      </c>
      <c r="K1442" s="179" t="str">
        <f>IFERROR(VLOOKUP(B1442,'[3]08.10.25'!$B$305:$C$502,2,0),"-")</f>
        <v>-</v>
      </c>
      <c r="L1442" s="180" t="str">
        <f t="shared" si="220"/>
        <v>-</v>
      </c>
      <c r="M1442" s="181" t="str">
        <f t="shared" si="221"/>
        <v>-</v>
      </c>
      <c r="N1442" s="214" t="str">
        <f t="shared" si="222"/>
        <v>-</v>
      </c>
      <c r="O1442" s="220">
        <f t="shared" si="223"/>
        <v>0</v>
      </c>
      <c r="P1442" s="221">
        <f t="shared" si="224"/>
        <v>0</v>
      </c>
      <c r="Q1442" s="217" t="str">
        <f>IFERROR(VLOOKUP(B1442,'[4]Выполнение 1'!$B$7:$D$236,3,0),"-")</f>
        <v>-</v>
      </c>
      <c r="R1442" s="178" t="str">
        <f t="shared" si="225"/>
        <v>-</v>
      </c>
      <c r="S1442" s="177"/>
      <c r="T1442" s="184">
        <f t="shared" si="226"/>
        <v>0</v>
      </c>
      <c r="U1442" s="224">
        <v>8</v>
      </c>
      <c r="V1442" s="241">
        <v>4124</v>
      </c>
      <c r="W1442" s="246">
        <v>8</v>
      </c>
      <c r="X1442" s="246">
        <v>4124</v>
      </c>
      <c r="Y1442" s="247">
        <f t="shared" si="227"/>
        <v>0</v>
      </c>
      <c r="Z1442" s="247">
        <f t="shared" si="228"/>
        <v>0</v>
      </c>
      <c r="AA1442" s="227" t="str">
        <f>IFERROR(VLOOKUP(B1442,[5]Поставка!$B$3:$AA$2063,26,0),"-")</f>
        <v>-</v>
      </c>
      <c r="AB1442" s="229" t="str">
        <f>IFERROR(VLOOKUP(C1442,'[6]Приложение №1'!$C$7:$F$124,4,0),"-")</f>
        <v>-</v>
      </c>
    </row>
    <row r="1443" spans="1:28" s="208" customFormat="1" x14ac:dyDescent="0.25">
      <c r="A1443" s="204" t="s">
        <v>1300</v>
      </c>
      <c r="B1443" s="205" t="s">
        <v>3489</v>
      </c>
      <c r="C1443" s="205" t="s">
        <v>3490</v>
      </c>
      <c r="D1443" s="204">
        <v>1</v>
      </c>
      <c r="E1443" s="206">
        <v>578.20000000000005</v>
      </c>
      <c r="F1443" s="206">
        <v>578.20000000000005</v>
      </c>
      <c r="G1443" s="173">
        <f>IFERROR(VLOOKUP(B1443,'[1]ВОМ КГ-3 СОЭКС'!$C$3:$K$2063,9,0),"-")</f>
        <v>0</v>
      </c>
      <c r="H1443" s="174">
        <f>IFERROR(VLOOKUP(B1443,'[1]ВОМ КГ-3 СОЭКС'!$C$3:$L$2063,10,0),"-")</f>
        <v>0</v>
      </c>
      <c r="I1443" s="175" t="str">
        <f>IFERROR(VLOOKUP(B1443,[2]Отгрузки!$B$313:$C$510,2,0),"-")</f>
        <v>-</v>
      </c>
      <c r="J1443" s="176" t="str">
        <f t="shared" si="229"/>
        <v>-</v>
      </c>
      <c r="K1443" s="179" t="str">
        <f>IFERROR(VLOOKUP(B1443,'[3]08.10.25'!$B$305:$C$502,2,0),"-")</f>
        <v>-</v>
      </c>
      <c r="L1443" s="180" t="str">
        <f t="shared" si="220"/>
        <v>-</v>
      </c>
      <c r="M1443" s="181" t="str">
        <f t="shared" si="221"/>
        <v>-</v>
      </c>
      <c r="N1443" s="214" t="str">
        <f t="shared" si="222"/>
        <v>-</v>
      </c>
      <c r="O1443" s="220">
        <f t="shared" si="223"/>
        <v>0</v>
      </c>
      <c r="P1443" s="221">
        <f t="shared" si="224"/>
        <v>0</v>
      </c>
      <c r="Q1443" s="217" t="str">
        <f>IFERROR(VLOOKUP(B1443,'[4]Выполнение 1'!$B$7:$D$236,3,0),"-")</f>
        <v>-</v>
      </c>
      <c r="R1443" s="178" t="str">
        <f t="shared" si="225"/>
        <v>-</v>
      </c>
      <c r="S1443" s="177"/>
      <c r="T1443" s="184">
        <f t="shared" si="226"/>
        <v>0</v>
      </c>
      <c r="U1443" s="224">
        <v>1</v>
      </c>
      <c r="V1443" s="241">
        <v>578.20000000000005</v>
      </c>
      <c r="W1443" s="246">
        <v>1</v>
      </c>
      <c r="X1443" s="246">
        <v>578.20000000000005</v>
      </c>
      <c r="Y1443" s="247">
        <f t="shared" si="227"/>
        <v>0</v>
      </c>
      <c r="Z1443" s="247">
        <f t="shared" si="228"/>
        <v>0</v>
      </c>
      <c r="AA1443" s="227" t="str">
        <f>IFERROR(VLOOKUP(B1443,[5]Поставка!$B$3:$AA$2063,26,0),"-")</f>
        <v>-</v>
      </c>
      <c r="AB1443" s="229" t="str">
        <f>IFERROR(VLOOKUP(C1443,'[6]Приложение №1'!$C$7:$F$124,4,0),"-")</f>
        <v>-</v>
      </c>
    </row>
    <row r="1444" spans="1:28" s="208" customFormat="1" x14ac:dyDescent="0.25">
      <c r="A1444" s="204" t="s">
        <v>1303</v>
      </c>
      <c r="B1444" s="205" t="s">
        <v>3491</v>
      </c>
      <c r="C1444" s="205" t="s">
        <v>3492</v>
      </c>
      <c r="D1444" s="204">
        <v>3</v>
      </c>
      <c r="E1444" s="206">
        <v>266</v>
      </c>
      <c r="F1444" s="206">
        <v>798</v>
      </c>
      <c r="G1444" s="173">
        <f>IFERROR(VLOOKUP(B1444,'[1]ВОМ КГ-3 СОЭКС'!$C$3:$K$2063,9,0),"-")</f>
        <v>0</v>
      </c>
      <c r="H1444" s="174">
        <f>IFERROR(VLOOKUP(B1444,'[1]ВОМ КГ-3 СОЭКС'!$C$3:$L$2063,10,0),"-")</f>
        <v>0</v>
      </c>
      <c r="I1444" s="175" t="str">
        <f>IFERROR(VLOOKUP(B1444,[2]Отгрузки!$B$313:$C$510,2,0),"-")</f>
        <v>-</v>
      </c>
      <c r="J1444" s="176" t="str">
        <f t="shared" si="229"/>
        <v>-</v>
      </c>
      <c r="K1444" s="179" t="str">
        <f>IFERROR(VLOOKUP(B1444,'[3]08.10.25'!$B$305:$C$502,2,0),"-")</f>
        <v>-</v>
      </c>
      <c r="L1444" s="180" t="str">
        <f t="shared" si="220"/>
        <v>-</v>
      </c>
      <c r="M1444" s="181" t="str">
        <f t="shared" si="221"/>
        <v>-</v>
      </c>
      <c r="N1444" s="214" t="str">
        <f t="shared" si="222"/>
        <v>-</v>
      </c>
      <c r="O1444" s="220">
        <f t="shared" si="223"/>
        <v>0</v>
      </c>
      <c r="P1444" s="221">
        <f t="shared" si="224"/>
        <v>0</v>
      </c>
      <c r="Q1444" s="217" t="str">
        <f>IFERROR(VLOOKUP(B1444,'[4]Выполнение 1'!$B$7:$D$236,3,0),"-")</f>
        <v>-</v>
      </c>
      <c r="R1444" s="178" t="str">
        <f t="shared" si="225"/>
        <v>-</v>
      </c>
      <c r="S1444" s="177"/>
      <c r="T1444" s="184">
        <f t="shared" si="226"/>
        <v>0</v>
      </c>
      <c r="U1444" s="224">
        <v>3</v>
      </c>
      <c r="V1444" s="241">
        <v>798</v>
      </c>
      <c r="W1444" s="246">
        <v>3</v>
      </c>
      <c r="X1444" s="246">
        <v>798</v>
      </c>
      <c r="Y1444" s="247">
        <f t="shared" si="227"/>
        <v>0</v>
      </c>
      <c r="Z1444" s="247">
        <f t="shared" si="228"/>
        <v>0</v>
      </c>
      <c r="AA1444" s="227" t="str">
        <f>IFERROR(VLOOKUP(B1444,[5]Поставка!$B$3:$AA$2063,26,0),"-")</f>
        <v>-</v>
      </c>
      <c r="AB1444" s="229" t="str">
        <f>IFERROR(VLOOKUP(C1444,'[6]Приложение №1'!$C$7:$F$124,4,0),"-")</f>
        <v>-</v>
      </c>
    </row>
    <row r="1445" spans="1:28" s="208" customFormat="1" x14ac:dyDescent="0.25">
      <c r="A1445" s="204" t="s">
        <v>1306</v>
      </c>
      <c r="B1445" s="205" t="s">
        <v>3493</v>
      </c>
      <c r="C1445" s="205" t="s">
        <v>3494</v>
      </c>
      <c r="D1445" s="204">
        <v>1</v>
      </c>
      <c r="E1445" s="206">
        <v>266</v>
      </c>
      <c r="F1445" s="206">
        <v>266</v>
      </c>
      <c r="G1445" s="173">
        <f>IFERROR(VLOOKUP(B1445,'[1]ВОМ КГ-3 СОЭКС'!$C$3:$K$2063,9,0),"-")</f>
        <v>0</v>
      </c>
      <c r="H1445" s="174">
        <f>IFERROR(VLOOKUP(B1445,'[1]ВОМ КГ-3 СОЭКС'!$C$3:$L$2063,10,0),"-")</f>
        <v>0</v>
      </c>
      <c r="I1445" s="175" t="str">
        <f>IFERROR(VLOOKUP(B1445,[2]Отгрузки!$B$313:$C$510,2,0),"-")</f>
        <v>-</v>
      </c>
      <c r="J1445" s="176" t="str">
        <f t="shared" si="229"/>
        <v>-</v>
      </c>
      <c r="K1445" s="179" t="str">
        <f>IFERROR(VLOOKUP(B1445,'[3]08.10.25'!$B$305:$C$502,2,0),"-")</f>
        <v>-</v>
      </c>
      <c r="L1445" s="180" t="str">
        <f t="shared" si="220"/>
        <v>-</v>
      </c>
      <c r="M1445" s="181" t="str">
        <f t="shared" si="221"/>
        <v>-</v>
      </c>
      <c r="N1445" s="214" t="str">
        <f t="shared" si="222"/>
        <v>-</v>
      </c>
      <c r="O1445" s="220">
        <f t="shared" si="223"/>
        <v>0</v>
      </c>
      <c r="P1445" s="221">
        <f t="shared" si="224"/>
        <v>0</v>
      </c>
      <c r="Q1445" s="217" t="str">
        <f>IFERROR(VLOOKUP(B1445,'[4]Выполнение 1'!$B$7:$D$236,3,0),"-")</f>
        <v>-</v>
      </c>
      <c r="R1445" s="178" t="str">
        <f t="shared" si="225"/>
        <v>-</v>
      </c>
      <c r="S1445" s="177"/>
      <c r="T1445" s="184">
        <f t="shared" si="226"/>
        <v>0</v>
      </c>
      <c r="U1445" s="224">
        <v>1</v>
      </c>
      <c r="V1445" s="241">
        <v>266</v>
      </c>
      <c r="W1445" s="246">
        <v>1</v>
      </c>
      <c r="X1445" s="246">
        <v>266</v>
      </c>
      <c r="Y1445" s="247">
        <f t="shared" si="227"/>
        <v>0</v>
      </c>
      <c r="Z1445" s="247">
        <f t="shared" si="228"/>
        <v>0</v>
      </c>
      <c r="AA1445" s="227" t="str">
        <f>IFERROR(VLOOKUP(B1445,[5]Поставка!$B$3:$AA$2063,26,0),"-")</f>
        <v>-</v>
      </c>
      <c r="AB1445" s="229" t="str">
        <f>IFERROR(VLOOKUP(C1445,'[6]Приложение №1'!$C$7:$F$124,4,0),"-")</f>
        <v>-</v>
      </c>
    </row>
    <row r="1446" spans="1:28" s="208" customFormat="1" x14ac:dyDescent="0.25">
      <c r="A1446" s="204" t="s">
        <v>1309</v>
      </c>
      <c r="B1446" s="205" t="s">
        <v>3495</v>
      </c>
      <c r="C1446" s="205" t="s">
        <v>3496</v>
      </c>
      <c r="D1446" s="204">
        <v>2</v>
      </c>
      <c r="E1446" s="206">
        <v>257.60000000000002</v>
      </c>
      <c r="F1446" s="206">
        <v>515.20000000000005</v>
      </c>
      <c r="G1446" s="173">
        <f>IFERROR(VLOOKUP(B1446,'[1]ВОМ КГ-3 СОЭКС'!$C$3:$K$2063,9,0),"-")</f>
        <v>0</v>
      </c>
      <c r="H1446" s="174">
        <f>IFERROR(VLOOKUP(B1446,'[1]ВОМ КГ-3 СОЭКС'!$C$3:$L$2063,10,0),"-")</f>
        <v>0</v>
      </c>
      <c r="I1446" s="175" t="str">
        <f>IFERROR(VLOOKUP(B1446,[2]Отгрузки!$B$313:$C$510,2,0),"-")</f>
        <v>-</v>
      </c>
      <c r="J1446" s="176" t="str">
        <f t="shared" si="229"/>
        <v>-</v>
      </c>
      <c r="K1446" s="179" t="str">
        <f>IFERROR(VLOOKUP(B1446,'[3]08.10.25'!$B$305:$C$502,2,0),"-")</f>
        <v>-</v>
      </c>
      <c r="L1446" s="180" t="str">
        <f t="shared" si="220"/>
        <v>-</v>
      </c>
      <c r="M1446" s="181" t="str">
        <f t="shared" si="221"/>
        <v>-</v>
      </c>
      <c r="N1446" s="214" t="str">
        <f t="shared" si="222"/>
        <v>-</v>
      </c>
      <c r="O1446" s="220">
        <f t="shared" si="223"/>
        <v>0</v>
      </c>
      <c r="P1446" s="221">
        <f t="shared" si="224"/>
        <v>0</v>
      </c>
      <c r="Q1446" s="217" t="str">
        <f>IFERROR(VLOOKUP(B1446,'[4]Выполнение 1'!$B$7:$D$236,3,0),"-")</f>
        <v>-</v>
      </c>
      <c r="R1446" s="178" t="str">
        <f t="shared" si="225"/>
        <v>-</v>
      </c>
      <c r="S1446" s="177"/>
      <c r="T1446" s="184">
        <f t="shared" si="226"/>
        <v>0</v>
      </c>
      <c r="U1446" s="224">
        <v>2</v>
      </c>
      <c r="V1446" s="241">
        <v>515.20000000000005</v>
      </c>
      <c r="W1446" s="246">
        <v>2</v>
      </c>
      <c r="X1446" s="246">
        <v>515.20000000000005</v>
      </c>
      <c r="Y1446" s="247">
        <f t="shared" si="227"/>
        <v>0</v>
      </c>
      <c r="Z1446" s="247">
        <f t="shared" si="228"/>
        <v>0</v>
      </c>
      <c r="AA1446" s="227" t="str">
        <f>IFERROR(VLOOKUP(B1446,[5]Поставка!$B$3:$AA$2063,26,0),"-")</f>
        <v>-</v>
      </c>
      <c r="AB1446" s="229" t="str">
        <f>IFERROR(VLOOKUP(C1446,'[6]Приложение №1'!$C$7:$F$124,4,0),"-")</f>
        <v>-</v>
      </c>
    </row>
    <row r="1447" spans="1:28" s="208" customFormat="1" x14ac:dyDescent="0.25">
      <c r="A1447" s="204" t="s">
        <v>1312</v>
      </c>
      <c r="B1447" s="205" t="s">
        <v>3497</v>
      </c>
      <c r="C1447" s="205" t="s">
        <v>3498</v>
      </c>
      <c r="D1447" s="204">
        <v>7</v>
      </c>
      <c r="E1447" s="206">
        <v>255.3</v>
      </c>
      <c r="F1447" s="206">
        <v>1787.1</v>
      </c>
      <c r="G1447" s="173">
        <f>IFERROR(VLOOKUP(B1447,'[1]ВОМ КГ-3 СОЭКС'!$C$3:$K$2063,9,0),"-")</f>
        <v>0</v>
      </c>
      <c r="H1447" s="174">
        <f>IFERROR(VLOOKUP(B1447,'[1]ВОМ КГ-3 СОЭКС'!$C$3:$L$2063,10,0),"-")</f>
        <v>0</v>
      </c>
      <c r="I1447" s="175" t="str">
        <f>IFERROR(VLOOKUP(B1447,[2]Отгрузки!$B$313:$C$510,2,0),"-")</f>
        <v>-</v>
      </c>
      <c r="J1447" s="176" t="str">
        <f t="shared" si="229"/>
        <v>-</v>
      </c>
      <c r="K1447" s="179" t="str">
        <f>IFERROR(VLOOKUP(B1447,'[3]08.10.25'!$B$305:$C$502,2,0),"-")</f>
        <v>-</v>
      </c>
      <c r="L1447" s="180" t="str">
        <f t="shared" si="220"/>
        <v>-</v>
      </c>
      <c r="M1447" s="181" t="str">
        <f t="shared" si="221"/>
        <v>-</v>
      </c>
      <c r="N1447" s="214" t="str">
        <f t="shared" si="222"/>
        <v>-</v>
      </c>
      <c r="O1447" s="220">
        <f t="shared" si="223"/>
        <v>0</v>
      </c>
      <c r="P1447" s="221">
        <f t="shared" si="224"/>
        <v>0</v>
      </c>
      <c r="Q1447" s="217" t="str">
        <f>IFERROR(VLOOKUP(B1447,'[4]Выполнение 1'!$B$7:$D$236,3,0),"-")</f>
        <v>-</v>
      </c>
      <c r="R1447" s="178" t="str">
        <f t="shared" si="225"/>
        <v>-</v>
      </c>
      <c r="S1447" s="177"/>
      <c r="T1447" s="184">
        <f t="shared" si="226"/>
        <v>0</v>
      </c>
      <c r="U1447" s="224">
        <v>7</v>
      </c>
      <c r="V1447" s="241">
        <v>1787.1</v>
      </c>
      <c r="W1447" s="246">
        <v>7</v>
      </c>
      <c r="X1447" s="246">
        <v>1787.1000000000001</v>
      </c>
      <c r="Y1447" s="247">
        <f t="shared" si="227"/>
        <v>0</v>
      </c>
      <c r="Z1447" s="247">
        <f t="shared" si="228"/>
        <v>0</v>
      </c>
      <c r="AA1447" s="227" t="str">
        <f>IFERROR(VLOOKUP(B1447,[5]Поставка!$B$3:$AA$2063,26,0),"-")</f>
        <v>-</v>
      </c>
      <c r="AB1447" s="229" t="str">
        <f>IFERROR(VLOOKUP(C1447,'[6]Приложение №1'!$C$7:$F$124,4,0),"-")</f>
        <v>-</v>
      </c>
    </row>
    <row r="1448" spans="1:28" s="208" customFormat="1" x14ac:dyDescent="0.25">
      <c r="A1448" s="204" t="s">
        <v>1315</v>
      </c>
      <c r="B1448" s="205" t="s">
        <v>3499</v>
      </c>
      <c r="C1448" s="205" t="s">
        <v>3500</v>
      </c>
      <c r="D1448" s="204">
        <v>1</v>
      </c>
      <c r="E1448" s="206">
        <v>271.5</v>
      </c>
      <c r="F1448" s="206">
        <v>271.5</v>
      </c>
      <c r="G1448" s="173">
        <f>IFERROR(VLOOKUP(B1448,'[1]ВОМ КГ-3 СОЭКС'!$C$3:$K$2063,9,0),"-")</f>
        <v>0</v>
      </c>
      <c r="H1448" s="174">
        <f>IFERROR(VLOOKUP(B1448,'[1]ВОМ КГ-3 СОЭКС'!$C$3:$L$2063,10,0),"-")</f>
        <v>0</v>
      </c>
      <c r="I1448" s="175" t="str">
        <f>IFERROR(VLOOKUP(B1448,[2]Отгрузки!$B$313:$C$510,2,0),"-")</f>
        <v>-</v>
      </c>
      <c r="J1448" s="176" t="str">
        <f t="shared" si="229"/>
        <v>-</v>
      </c>
      <c r="K1448" s="179" t="str">
        <f>IFERROR(VLOOKUP(B1448,'[3]08.10.25'!$B$305:$C$502,2,0),"-")</f>
        <v>-</v>
      </c>
      <c r="L1448" s="180" t="str">
        <f t="shared" si="220"/>
        <v>-</v>
      </c>
      <c r="M1448" s="181" t="str">
        <f t="shared" si="221"/>
        <v>-</v>
      </c>
      <c r="N1448" s="214" t="str">
        <f t="shared" si="222"/>
        <v>-</v>
      </c>
      <c r="O1448" s="220">
        <f t="shared" si="223"/>
        <v>0</v>
      </c>
      <c r="P1448" s="221">
        <f t="shared" si="224"/>
        <v>0</v>
      </c>
      <c r="Q1448" s="217" t="str">
        <f>IFERROR(VLOOKUP(B1448,'[4]Выполнение 1'!$B$7:$D$236,3,0),"-")</f>
        <v>-</v>
      </c>
      <c r="R1448" s="178" t="str">
        <f t="shared" si="225"/>
        <v>-</v>
      </c>
      <c r="S1448" s="177"/>
      <c r="T1448" s="184">
        <f t="shared" si="226"/>
        <v>0</v>
      </c>
      <c r="U1448" s="224">
        <v>1</v>
      </c>
      <c r="V1448" s="241">
        <v>271.5</v>
      </c>
      <c r="W1448" s="246">
        <v>1</v>
      </c>
      <c r="X1448" s="246">
        <v>271.5</v>
      </c>
      <c r="Y1448" s="247">
        <f t="shared" si="227"/>
        <v>0</v>
      </c>
      <c r="Z1448" s="247">
        <f t="shared" si="228"/>
        <v>0</v>
      </c>
      <c r="AA1448" s="227" t="str">
        <f>IFERROR(VLOOKUP(B1448,[5]Поставка!$B$3:$AA$2063,26,0),"-")</f>
        <v>-</v>
      </c>
      <c r="AB1448" s="229" t="str">
        <f>IFERROR(VLOOKUP(C1448,'[6]Приложение №1'!$C$7:$F$124,4,0),"-")</f>
        <v>-</v>
      </c>
    </row>
    <row r="1449" spans="1:28" s="208" customFormat="1" x14ac:dyDescent="0.25">
      <c r="A1449" s="204" t="s">
        <v>1318</v>
      </c>
      <c r="B1449" s="205" t="s">
        <v>3501</v>
      </c>
      <c r="C1449" s="205" t="s">
        <v>3502</v>
      </c>
      <c r="D1449" s="204">
        <v>1</v>
      </c>
      <c r="E1449" s="206">
        <v>325.39999999999998</v>
      </c>
      <c r="F1449" s="206">
        <v>325.39999999999998</v>
      </c>
      <c r="G1449" s="173">
        <f>IFERROR(VLOOKUP(B1449,'[1]ВОМ КГ-3 СОЭКС'!$C$3:$K$2063,9,0),"-")</f>
        <v>0</v>
      </c>
      <c r="H1449" s="174">
        <f>IFERROR(VLOOKUP(B1449,'[1]ВОМ КГ-3 СОЭКС'!$C$3:$L$2063,10,0),"-")</f>
        <v>0</v>
      </c>
      <c r="I1449" s="175" t="str">
        <f>IFERROR(VLOOKUP(B1449,[2]Отгрузки!$B$313:$C$510,2,0),"-")</f>
        <v>-</v>
      </c>
      <c r="J1449" s="176" t="str">
        <f t="shared" si="229"/>
        <v>-</v>
      </c>
      <c r="K1449" s="179" t="str">
        <f>IFERROR(VLOOKUP(B1449,'[3]08.10.25'!$B$305:$C$502,2,0),"-")</f>
        <v>-</v>
      </c>
      <c r="L1449" s="180" t="str">
        <f t="shared" si="220"/>
        <v>-</v>
      </c>
      <c r="M1449" s="181" t="str">
        <f t="shared" si="221"/>
        <v>-</v>
      </c>
      <c r="N1449" s="214" t="str">
        <f t="shared" si="222"/>
        <v>-</v>
      </c>
      <c r="O1449" s="220">
        <f t="shared" si="223"/>
        <v>0</v>
      </c>
      <c r="P1449" s="221">
        <f t="shared" si="224"/>
        <v>0</v>
      </c>
      <c r="Q1449" s="217" t="str">
        <f>IFERROR(VLOOKUP(B1449,'[4]Выполнение 1'!$B$7:$D$236,3,0),"-")</f>
        <v>-</v>
      </c>
      <c r="R1449" s="178" t="str">
        <f t="shared" si="225"/>
        <v>-</v>
      </c>
      <c r="S1449" s="177"/>
      <c r="T1449" s="184">
        <f t="shared" si="226"/>
        <v>0</v>
      </c>
      <c r="U1449" s="224">
        <v>1</v>
      </c>
      <c r="V1449" s="241">
        <v>325.39999999999998</v>
      </c>
      <c r="W1449" s="246">
        <v>1</v>
      </c>
      <c r="X1449" s="246">
        <v>325.39999999999998</v>
      </c>
      <c r="Y1449" s="247">
        <f t="shared" si="227"/>
        <v>0</v>
      </c>
      <c r="Z1449" s="247">
        <f t="shared" si="228"/>
        <v>0</v>
      </c>
      <c r="AA1449" s="227" t="str">
        <f>IFERROR(VLOOKUP(B1449,[5]Поставка!$B$3:$AA$2063,26,0),"-")</f>
        <v>-</v>
      </c>
      <c r="AB1449" s="229" t="str">
        <f>IFERROR(VLOOKUP(C1449,'[6]Приложение №1'!$C$7:$F$124,4,0),"-")</f>
        <v>-</v>
      </c>
    </row>
    <row r="1450" spans="1:28" s="208" customFormat="1" x14ac:dyDescent="0.25">
      <c r="A1450" s="204" t="s">
        <v>1321</v>
      </c>
      <c r="B1450" s="205" t="s">
        <v>3503</v>
      </c>
      <c r="C1450" s="205" t="s">
        <v>3504</v>
      </c>
      <c r="D1450" s="204">
        <v>1</v>
      </c>
      <c r="E1450" s="206">
        <v>274.60000000000002</v>
      </c>
      <c r="F1450" s="206">
        <v>274.60000000000002</v>
      </c>
      <c r="G1450" s="173">
        <f>IFERROR(VLOOKUP(B1450,'[1]ВОМ КГ-3 СОЭКС'!$C$3:$K$2063,9,0),"-")</f>
        <v>0</v>
      </c>
      <c r="H1450" s="174">
        <f>IFERROR(VLOOKUP(B1450,'[1]ВОМ КГ-3 СОЭКС'!$C$3:$L$2063,10,0),"-")</f>
        <v>0</v>
      </c>
      <c r="I1450" s="175" t="str">
        <f>IFERROR(VLOOKUP(B1450,[2]Отгрузки!$B$313:$C$510,2,0),"-")</f>
        <v>-</v>
      </c>
      <c r="J1450" s="176" t="str">
        <f t="shared" si="229"/>
        <v>-</v>
      </c>
      <c r="K1450" s="179" t="str">
        <f>IFERROR(VLOOKUP(B1450,'[3]08.10.25'!$B$305:$C$502,2,0),"-")</f>
        <v>-</v>
      </c>
      <c r="L1450" s="180" t="str">
        <f t="shared" si="220"/>
        <v>-</v>
      </c>
      <c r="M1450" s="181" t="str">
        <f t="shared" si="221"/>
        <v>-</v>
      </c>
      <c r="N1450" s="214" t="str">
        <f t="shared" si="222"/>
        <v>-</v>
      </c>
      <c r="O1450" s="220">
        <f t="shared" si="223"/>
        <v>0</v>
      </c>
      <c r="P1450" s="221">
        <f t="shared" si="224"/>
        <v>0</v>
      </c>
      <c r="Q1450" s="217" t="str">
        <f>IFERROR(VLOOKUP(B1450,'[4]Выполнение 1'!$B$7:$D$236,3,0),"-")</f>
        <v>-</v>
      </c>
      <c r="R1450" s="178" t="str">
        <f t="shared" si="225"/>
        <v>-</v>
      </c>
      <c r="S1450" s="177"/>
      <c r="T1450" s="184">
        <f t="shared" si="226"/>
        <v>0</v>
      </c>
      <c r="U1450" s="224">
        <v>1</v>
      </c>
      <c r="V1450" s="241">
        <v>274.60000000000002</v>
      </c>
      <c r="W1450" s="246">
        <v>1</v>
      </c>
      <c r="X1450" s="246">
        <v>274.60000000000002</v>
      </c>
      <c r="Y1450" s="247">
        <f t="shared" si="227"/>
        <v>0</v>
      </c>
      <c r="Z1450" s="247">
        <f t="shared" si="228"/>
        <v>0</v>
      </c>
      <c r="AA1450" s="227" t="str">
        <f>IFERROR(VLOOKUP(B1450,[5]Поставка!$B$3:$AA$2063,26,0),"-")</f>
        <v>-</v>
      </c>
      <c r="AB1450" s="229" t="str">
        <f>IFERROR(VLOOKUP(C1450,'[6]Приложение №1'!$C$7:$F$124,4,0),"-")</f>
        <v>-</v>
      </c>
    </row>
    <row r="1451" spans="1:28" s="208" customFormat="1" x14ac:dyDescent="0.25">
      <c r="A1451" s="204" t="s">
        <v>1324</v>
      </c>
      <c r="B1451" s="205" t="s">
        <v>3505</v>
      </c>
      <c r="C1451" s="205" t="s">
        <v>3506</v>
      </c>
      <c r="D1451" s="204">
        <v>1</v>
      </c>
      <c r="E1451" s="206">
        <v>274.60000000000002</v>
      </c>
      <c r="F1451" s="206">
        <v>274.60000000000002</v>
      </c>
      <c r="G1451" s="173">
        <f>IFERROR(VLOOKUP(B1451,'[1]ВОМ КГ-3 СОЭКС'!$C$3:$K$2063,9,0),"-")</f>
        <v>0</v>
      </c>
      <c r="H1451" s="174">
        <f>IFERROR(VLOOKUP(B1451,'[1]ВОМ КГ-3 СОЭКС'!$C$3:$L$2063,10,0),"-")</f>
        <v>0</v>
      </c>
      <c r="I1451" s="175" t="str">
        <f>IFERROR(VLOOKUP(B1451,[2]Отгрузки!$B$313:$C$510,2,0),"-")</f>
        <v>-</v>
      </c>
      <c r="J1451" s="176" t="str">
        <f t="shared" si="229"/>
        <v>-</v>
      </c>
      <c r="K1451" s="179" t="str">
        <f>IFERROR(VLOOKUP(B1451,'[3]08.10.25'!$B$305:$C$502,2,0),"-")</f>
        <v>-</v>
      </c>
      <c r="L1451" s="180" t="str">
        <f t="shared" si="220"/>
        <v>-</v>
      </c>
      <c r="M1451" s="181" t="str">
        <f t="shared" si="221"/>
        <v>-</v>
      </c>
      <c r="N1451" s="214" t="str">
        <f t="shared" si="222"/>
        <v>-</v>
      </c>
      <c r="O1451" s="220">
        <f t="shared" si="223"/>
        <v>0</v>
      </c>
      <c r="P1451" s="221">
        <f t="shared" si="224"/>
        <v>0</v>
      </c>
      <c r="Q1451" s="217" t="str">
        <f>IFERROR(VLOOKUP(B1451,'[4]Выполнение 1'!$B$7:$D$236,3,0),"-")</f>
        <v>-</v>
      </c>
      <c r="R1451" s="178" t="str">
        <f t="shared" si="225"/>
        <v>-</v>
      </c>
      <c r="S1451" s="177"/>
      <c r="T1451" s="184">
        <f t="shared" si="226"/>
        <v>0</v>
      </c>
      <c r="U1451" s="224">
        <v>1</v>
      </c>
      <c r="V1451" s="241">
        <v>274.60000000000002</v>
      </c>
      <c r="W1451" s="246">
        <v>1</v>
      </c>
      <c r="X1451" s="246">
        <v>274.60000000000002</v>
      </c>
      <c r="Y1451" s="247">
        <f t="shared" si="227"/>
        <v>0</v>
      </c>
      <c r="Z1451" s="247">
        <f t="shared" si="228"/>
        <v>0</v>
      </c>
      <c r="AA1451" s="227" t="str">
        <f>IFERROR(VLOOKUP(B1451,[5]Поставка!$B$3:$AA$2063,26,0),"-")</f>
        <v>-</v>
      </c>
      <c r="AB1451" s="229" t="str">
        <f>IFERROR(VLOOKUP(C1451,'[6]Приложение №1'!$C$7:$F$124,4,0),"-")</f>
        <v>-</v>
      </c>
    </row>
    <row r="1452" spans="1:28" s="208" customFormat="1" x14ac:dyDescent="0.25">
      <c r="A1452" s="204" t="s">
        <v>1327</v>
      </c>
      <c r="B1452" s="205" t="s">
        <v>3507</v>
      </c>
      <c r="C1452" s="205" t="s">
        <v>3508</v>
      </c>
      <c r="D1452" s="204">
        <v>1</v>
      </c>
      <c r="E1452" s="206">
        <v>274.60000000000002</v>
      </c>
      <c r="F1452" s="206">
        <v>274.60000000000002</v>
      </c>
      <c r="G1452" s="173">
        <f>IFERROR(VLOOKUP(B1452,'[1]ВОМ КГ-3 СОЭКС'!$C$3:$K$2063,9,0),"-")</f>
        <v>0</v>
      </c>
      <c r="H1452" s="174">
        <f>IFERROR(VLOOKUP(B1452,'[1]ВОМ КГ-3 СОЭКС'!$C$3:$L$2063,10,0),"-")</f>
        <v>0</v>
      </c>
      <c r="I1452" s="175" t="str">
        <f>IFERROR(VLOOKUP(B1452,[2]Отгрузки!$B$313:$C$510,2,0),"-")</f>
        <v>-</v>
      </c>
      <c r="J1452" s="176" t="str">
        <f t="shared" si="229"/>
        <v>-</v>
      </c>
      <c r="K1452" s="179" t="str">
        <f>IFERROR(VLOOKUP(B1452,'[3]08.10.25'!$B$305:$C$502,2,0),"-")</f>
        <v>-</v>
      </c>
      <c r="L1452" s="180" t="str">
        <f t="shared" si="220"/>
        <v>-</v>
      </c>
      <c r="M1452" s="181" t="str">
        <f t="shared" si="221"/>
        <v>-</v>
      </c>
      <c r="N1452" s="214" t="str">
        <f t="shared" si="222"/>
        <v>-</v>
      </c>
      <c r="O1452" s="220">
        <f t="shared" si="223"/>
        <v>0</v>
      </c>
      <c r="P1452" s="221">
        <f t="shared" si="224"/>
        <v>0</v>
      </c>
      <c r="Q1452" s="217" t="str">
        <f>IFERROR(VLOOKUP(B1452,'[4]Выполнение 1'!$B$7:$D$236,3,0),"-")</f>
        <v>-</v>
      </c>
      <c r="R1452" s="178" t="str">
        <f t="shared" si="225"/>
        <v>-</v>
      </c>
      <c r="S1452" s="177"/>
      <c r="T1452" s="184">
        <f t="shared" si="226"/>
        <v>0</v>
      </c>
      <c r="U1452" s="224">
        <v>1</v>
      </c>
      <c r="V1452" s="241">
        <v>274.60000000000002</v>
      </c>
      <c r="W1452" s="246">
        <v>1</v>
      </c>
      <c r="X1452" s="246">
        <v>274.60000000000002</v>
      </c>
      <c r="Y1452" s="247">
        <f t="shared" si="227"/>
        <v>0</v>
      </c>
      <c r="Z1452" s="247">
        <f t="shared" si="228"/>
        <v>0</v>
      </c>
      <c r="AA1452" s="227" t="str">
        <f>IFERROR(VLOOKUP(B1452,[5]Поставка!$B$3:$AA$2063,26,0),"-")</f>
        <v>-</v>
      </c>
      <c r="AB1452" s="229" t="str">
        <f>IFERROR(VLOOKUP(C1452,'[6]Приложение №1'!$C$7:$F$124,4,0),"-")</f>
        <v>-</v>
      </c>
    </row>
    <row r="1453" spans="1:28" s="208" customFormat="1" x14ac:dyDescent="0.25">
      <c r="A1453" s="204" t="s">
        <v>1330</v>
      </c>
      <c r="B1453" s="205" t="s">
        <v>3509</v>
      </c>
      <c r="C1453" s="205" t="s">
        <v>3510</v>
      </c>
      <c r="D1453" s="204">
        <v>1</v>
      </c>
      <c r="E1453" s="206">
        <v>266.5</v>
      </c>
      <c r="F1453" s="206">
        <v>266.5</v>
      </c>
      <c r="G1453" s="173">
        <f>IFERROR(VLOOKUP(B1453,'[1]ВОМ КГ-3 СОЭКС'!$C$3:$K$2063,9,0),"-")</f>
        <v>0</v>
      </c>
      <c r="H1453" s="174">
        <f>IFERROR(VLOOKUP(B1453,'[1]ВОМ КГ-3 СОЭКС'!$C$3:$L$2063,10,0),"-")</f>
        <v>0</v>
      </c>
      <c r="I1453" s="175" t="str">
        <f>IFERROR(VLOOKUP(B1453,[2]Отгрузки!$B$313:$C$510,2,0),"-")</f>
        <v>-</v>
      </c>
      <c r="J1453" s="176" t="str">
        <f t="shared" si="229"/>
        <v>-</v>
      </c>
      <c r="K1453" s="179" t="str">
        <f>IFERROR(VLOOKUP(B1453,'[3]08.10.25'!$B$305:$C$502,2,0),"-")</f>
        <v>-</v>
      </c>
      <c r="L1453" s="180" t="str">
        <f t="shared" si="220"/>
        <v>-</v>
      </c>
      <c r="M1453" s="181" t="str">
        <f t="shared" si="221"/>
        <v>-</v>
      </c>
      <c r="N1453" s="214" t="str">
        <f t="shared" si="222"/>
        <v>-</v>
      </c>
      <c r="O1453" s="220">
        <f t="shared" si="223"/>
        <v>0</v>
      </c>
      <c r="P1453" s="221">
        <f t="shared" si="224"/>
        <v>0</v>
      </c>
      <c r="Q1453" s="217" t="str">
        <f>IFERROR(VLOOKUP(B1453,'[4]Выполнение 1'!$B$7:$D$236,3,0),"-")</f>
        <v>-</v>
      </c>
      <c r="R1453" s="178" t="str">
        <f t="shared" si="225"/>
        <v>-</v>
      </c>
      <c r="S1453" s="177"/>
      <c r="T1453" s="184">
        <f t="shared" si="226"/>
        <v>0</v>
      </c>
      <c r="U1453" s="224">
        <v>1</v>
      </c>
      <c r="V1453" s="241">
        <v>266.5</v>
      </c>
      <c r="W1453" s="246">
        <v>1</v>
      </c>
      <c r="X1453" s="246">
        <v>266.5</v>
      </c>
      <c r="Y1453" s="247">
        <f t="shared" si="227"/>
        <v>0</v>
      </c>
      <c r="Z1453" s="247">
        <f t="shared" si="228"/>
        <v>0</v>
      </c>
      <c r="AA1453" s="227" t="str">
        <f>IFERROR(VLOOKUP(B1453,[5]Поставка!$B$3:$AA$2063,26,0),"-")</f>
        <v>-</v>
      </c>
      <c r="AB1453" s="229" t="str">
        <f>IFERROR(VLOOKUP(C1453,'[6]Приложение №1'!$C$7:$F$124,4,0),"-")</f>
        <v>-</v>
      </c>
    </row>
    <row r="1454" spans="1:28" s="208" customFormat="1" x14ac:dyDescent="0.25">
      <c r="A1454" s="204" t="s">
        <v>1333</v>
      </c>
      <c r="B1454" s="205" t="s">
        <v>3511</v>
      </c>
      <c r="C1454" s="205" t="s">
        <v>3512</v>
      </c>
      <c r="D1454" s="204">
        <v>1</v>
      </c>
      <c r="E1454" s="206">
        <v>264.5</v>
      </c>
      <c r="F1454" s="206">
        <v>264.5</v>
      </c>
      <c r="G1454" s="173">
        <f>IFERROR(VLOOKUP(B1454,'[1]ВОМ КГ-3 СОЭКС'!$C$3:$K$2063,9,0),"-")</f>
        <v>0</v>
      </c>
      <c r="H1454" s="174">
        <f>IFERROR(VLOOKUP(B1454,'[1]ВОМ КГ-3 СОЭКС'!$C$3:$L$2063,10,0),"-")</f>
        <v>0</v>
      </c>
      <c r="I1454" s="175" t="str">
        <f>IFERROR(VLOOKUP(B1454,[2]Отгрузки!$B$313:$C$510,2,0),"-")</f>
        <v>-</v>
      </c>
      <c r="J1454" s="176" t="str">
        <f t="shared" si="229"/>
        <v>-</v>
      </c>
      <c r="K1454" s="179" t="str">
        <f>IFERROR(VLOOKUP(B1454,'[3]08.10.25'!$B$305:$C$502,2,0),"-")</f>
        <v>-</v>
      </c>
      <c r="L1454" s="180" t="str">
        <f t="shared" si="220"/>
        <v>-</v>
      </c>
      <c r="M1454" s="181" t="str">
        <f t="shared" si="221"/>
        <v>-</v>
      </c>
      <c r="N1454" s="214" t="str">
        <f t="shared" si="222"/>
        <v>-</v>
      </c>
      <c r="O1454" s="220">
        <f t="shared" si="223"/>
        <v>0</v>
      </c>
      <c r="P1454" s="221">
        <f t="shared" si="224"/>
        <v>0</v>
      </c>
      <c r="Q1454" s="217" t="str">
        <f>IFERROR(VLOOKUP(B1454,'[4]Выполнение 1'!$B$7:$D$236,3,0),"-")</f>
        <v>-</v>
      </c>
      <c r="R1454" s="178" t="str">
        <f t="shared" si="225"/>
        <v>-</v>
      </c>
      <c r="S1454" s="177"/>
      <c r="T1454" s="184">
        <f t="shared" si="226"/>
        <v>0</v>
      </c>
      <c r="U1454" s="224">
        <v>1</v>
      </c>
      <c r="V1454" s="241">
        <v>264.5</v>
      </c>
      <c r="W1454" s="246">
        <v>1</v>
      </c>
      <c r="X1454" s="246">
        <v>264.5</v>
      </c>
      <c r="Y1454" s="247">
        <f t="shared" si="227"/>
        <v>0</v>
      </c>
      <c r="Z1454" s="247">
        <f t="shared" si="228"/>
        <v>0</v>
      </c>
      <c r="AA1454" s="227" t="str">
        <f>IFERROR(VLOOKUP(B1454,[5]Поставка!$B$3:$AA$2063,26,0),"-")</f>
        <v>-</v>
      </c>
      <c r="AB1454" s="229" t="str">
        <f>IFERROR(VLOOKUP(C1454,'[6]Приложение №1'!$C$7:$F$124,4,0),"-")</f>
        <v>-</v>
      </c>
    </row>
    <row r="1455" spans="1:28" s="208" customFormat="1" x14ac:dyDescent="0.25">
      <c r="A1455" s="204" t="s">
        <v>1336</v>
      </c>
      <c r="B1455" s="205" t="s">
        <v>3513</v>
      </c>
      <c r="C1455" s="205" t="s">
        <v>3514</v>
      </c>
      <c r="D1455" s="204">
        <v>1</v>
      </c>
      <c r="E1455" s="206">
        <v>264.3</v>
      </c>
      <c r="F1455" s="206">
        <v>264.3</v>
      </c>
      <c r="G1455" s="173">
        <f>IFERROR(VLOOKUP(B1455,'[1]ВОМ КГ-3 СОЭКС'!$C$3:$K$2063,9,0),"-")</f>
        <v>0</v>
      </c>
      <c r="H1455" s="174">
        <f>IFERROR(VLOOKUP(B1455,'[1]ВОМ КГ-3 СОЭКС'!$C$3:$L$2063,10,0),"-")</f>
        <v>0</v>
      </c>
      <c r="I1455" s="175" t="str">
        <f>IFERROR(VLOOKUP(B1455,[2]Отгрузки!$B$313:$C$510,2,0),"-")</f>
        <v>-</v>
      </c>
      <c r="J1455" s="176" t="str">
        <f t="shared" si="229"/>
        <v>-</v>
      </c>
      <c r="K1455" s="179" t="str">
        <f>IFERROR(VLOOKUP(B1455,'[3]08.10.25'!$B$305:$C$502,2,0),"-")</f>
        <v>-</v>
      </c>
      <c r="L1455" s="180" t="str">
        <f t="shared" si="220"/>
        <v>-</v>
      </c>
      <c r="M1455" s="181" t="str">
        <f t="shared" si="221"/>
        <v>-</v>
      </c>
      <c r="N1455" s="214" t="str">
        <f t="shared" si="222"/>
        <v>-</v>
      </c>
      <c r="O1455" s="220">
        <f t="shared" si="223"/>
        <v>0</v>
      </c>
      <c r="P1455" s="221">
        <f t="shared" si="224"/>
        <v>0</v>
      </c>
      <c r="Q1455" s="217" t="str">
        <f>IFERROR(VLOOKUP(B1455,'[4]Выполнение 1'!$B$7:$D$236,3,0),"-")</f>
        <v>-</v>
      </c>
      <c r="R1455" s="178" t="str">
        <f t="shared" si="225"/>
        <v>-</v>
      </c>
      <c r="S1455" s="177"/>
      <c r="T1455" s="184">
        <f t="shared" si="226"/>
        <v>0</v>
      </c>
      <c r="U1455" s="224">
        <v>1</v>
      </c>
      <c r="V1455" s="241">
        <v>264.3</v>
      </c>
      <c r="W1455" s="246">
        <v>1</v>
      </c>
      <c r="X1455" s="246">
        <v>264.3</v>
      </c>
      <c r="Y1455" s="247">
        <f t="shared" si="227"/>
        <v>0</v>
      </c>
      <c r="Z1455" s="247">
        <f t="shared" si="228"/>
        <v>0</v>
      </c>
      <c r="AA1455" s="227" t="str">
        <f>IFERROR(VLOOKUP(B1455,[5]Поставка!$B$3:$AA$2063,26,0),"-")</f>
        <v>-</v>
      </c>
      <c r="AB1455" s="229" t="str">
        <f>IFERROR(VLOOKUP(C1455,'[6]Приложение №1'!$C$7:$F$124,4,0),"-")</f>
        <v>-</v>
      </c>
    </row>
    <row r="1456" spans="1:28" s="208" customFormat="1" x14ac:dyDescent="0.25">
      <c r="A1456" s="204" t="s">
        <v>1339</v>
      </c>
      <c r="B1456" s="205" t="s">
        <v>3515</v>
      </c>
      <c r="C1456" s="205" t="s">
        <v>3516</v>
      </c>
      <c r="D1456" s="204">
        <v>1</v>
      </c>
      <c r="E1456" s="206">
        <v>264.3</v>
      </c>
      <c r="F1456" s="206">
        <v>264.3</v>
      </c>
      <c r="G1456" s="173">
        <f>IFERROR(VLOOKUP(B1456,'[1]ВОМ КГ-3 СОЭКС'!$C$3:$K$2063,9,0),"-")</f>
        <v>0</v>
      </c>
      <c r="H1456" s="174">
        <f>IFERROR(VLOOKUP(B1456,'[1]ВОМ КГ-3 СОЭКС'!$C$3:$L$2063,10,0),"-")</f>
        <v>0</v>
      </c>
      <c r="I1456" s="175" t="str">
        <f>IFERROR(VLOOKUP(B1456,[2]Отгрузки!$B$313:$C$510,2,0),"-")</f>
        <v>-</v>
      </c>
      <c r="J1456" s="176" t="str">
        <f t="shared" si="229"/>
        <v>-</v>
      </c>
      <c r="K1456" s="179" t="str">
        <f>IFERROR(VLOOKUP(B1456,'[3]08.10.25'!$B$305:$C$502,2,0),"-")</f>
        <v>-</v>
      </c>
      <c r="L1456" s="180" t="str">
        <f t="shared" si="220"/>
        <v>-</v>
      </c>
      <c r="M1456" s="181" t="str">
        <f t="shared" si="221"/>
        <v>-</v>
      </c>
      <c r="N1456" s="214" t="str">
        <f t="shared" si="222"/>
        <v>-</v>
      </c>
      <c r="O1456" s="220">
        <f t="shared" si="223"/>
        <v>0</v>
      </c>
      <c r="P1456" s="221">
        <f t="shared" si="224"/>
        <v>0</v>
      </c>
      <c r="Q1456" s="217" t="str">
        <f>IFERROR(VLOOKUP(B1456,'[4]Выполнение 1'!$B$7:$D$236,3,0),"-")</f>
        <v>-</v>
      </c>
      <c r="R1456" s="178" t="str">
        <f t="shared" si="225"/>
        <v>-</v>
      </c>
      <c r="S1456" s="177"/>
      <c r="T1456" s="184">
        <f t="shared" si="226"/>
        <v>0</v>
      </c>
      <c r="U1456" s="224">
        <v>1</v>
      </c>
      <c r="V1456" s="241">
        <v>264.3</v>
      </c>
      <c r="W1456" s="246">
        <v>1</v>
      </c>
      <c r="X1456" s="246">
        <v>264.3</v>
      </c>
      <c r="Y1456" s="247">
        <f t="shared" si="227"/>
        <v>0</v>
      </c>
      <c r="Z1456" s="247">
        <f t="shared" si="228"/>
        <v>0</v>
      </c>
      <c r="AA1456" s="227" t="str">
        <f>IFERROR(VLOOKUP(B1456,[5]Поставка!$B$3:$AA$2063,26,0),"-")</f>
        <v>-</v>
      </c>
      <c r="AB1456" s="229" t="str">
        <f>IFERROR(VLOOKUP(C1456,'[6]Приложение №1'!$C$7:$F$124,4,0),"-")</f>
        <v>-</v>
      </c>
    </row>
    <row r="1457" spans="1:28" s="208" customFormat="1" x14ac:dyDescent="0.25">
      <c r="A1457" s="204" t="s">
        <v>1342</v>
      </c>
      <c r="B1457" s="205" t="s">
        <v>3517</v>
      </c>
      <c r="C1457" s="205" t="s">
        <v>3518</v>
      </c>
      <c r="D1457" s="204">
        <v>1</v>
      </c>
      <c r="E1457" s="206">
        <v>262.3</v>
      </c>
      <c r="F1457" s="206">
        <v>262.3</v>
      </c>
      <c r="G1457" s="173">
        <f>IFERROR(VLOOKUP(B1457,'[1]ВОМ КГ-3 СОЭКС'!$C$3:$K$2063,9,0),"-")</f>
        <v>0</v>
      </c>
      <c r="H1457" s="174">
        <f>IFERROR(VLOOKUP(B1457,'[1]ВОМ КГ-3 СОЭКС'!$C$3:$L$2063,10,0),"-")</f>
        <v>0</v>
      </c>
      <c r="I1457" s="175" t="str">
        <f>IFERROR(VLOOKUP(B1457,[2]Отгрузки!$B$313:$C$510,2,0),"-")</f>
        <v>-</v>
      </c>
      <c r="J1457" s="176" t="str">
        <f t="shared" si="229"/>
        <v>-</v>
      </c>
      <c r="K1457" s="179" t="str">
        <f>IFERROR(VLOOKUP(B1457,'[3]08.10.25'!$B$305:$C$502,2,0),"-")</f>
        <v>-</v>
      </c>
      <c r="L1457" s="180" t="str">
        <f t="shared" si="220"/>
        <v>-</v>
      </c>
      <c r="M1457" s="181" t="str">
        <f t="shared" si="221"/>
        <v>-</v>
      </c>
      <c r="N1457" s="214" t="str">
        <f t="shared" si="222"/>
        <v>-</v>
      </c>
      <c r="O1457" s="220">
        <f t="shared" si="223"/>
        <v>0</v>
      </c>
      <c r="P1457" s="221">
        <f t="shared" si="224"/>
        <v>0</v>
      </c>
      <c r="Q1457" s="217" t="str">
        <f>IFERROR(VLOOKUP(B1457,'[4]Выполнение 1'!$B$7:$D$236,3,0),"-")</f>
        <v>-</v>
      </c>
      <c r="R1457" s="178" t="str">
        <f t="shared" si="225"/>
        <v>-</v>
      </c>
      <c r="S1457" s="177"/>
      <c r="T1457" s="184">
        <f t="shared" si="226"/>
        <v>0</v>
      </c>
      <c r="U1457" s="224">
        <v>1</v>
      </c>
      <c r="V1457" s="241">
        <v>262.3</v>
      </c>
      <c r="W1457" s="246">
        <v>1</v>
      </c>
      <c r="X1457" s="246">
        <v>262.3</v>
      </c>
      <c r="Y1457" s="247">
        <f t="shared" si="227"/>
        <v>0</v>
      </c>
      <c r="Z1457" s="247">
        <f t="shared" si="228"/>
        <v>0</v>
      </c>
      <c r="AA1457" s="227" t="str">
        <f>IFERROR(VLOOKUP(B1457,[5]Поставка!$B$3:$AA$2063,26,0),"-")</f>
        <v>-</v>
      </c>
      <c r="AB1457" s="229" t="str">
        <f>IFERROR(VLOOKUP(C1457,'[6]Приложение №1'!$C$7:$F$124,4,0),"-")</f>
        <v>-</v>
      </c>
    </row>
    <row r="1458" spans="1:28" s="208" customFormat="1" x14ac:dyDescent="0.25">
      <c r="A1458" s="204" t="s">
        <v>1345</v>
      </c>
      <c r="B1458" s="205" t="s">
        <v>3519</v>
      </c>
      <c r="C1458" s="205" t="s">
        <v>3520</v>
      </c>
      <c r="D1458" s="204">
        <v>1</v>
      </c>
      <c r="E1458" s="206">
        <v>264.3</v>
      </c>
      <c r="F1458" s="206">
        <v>264.3</v>
      </c>
      <c r="G1458" s="173">
        <f>IFERROR(VLOOKUP(B1458,'[1]ВОМ КГ-3 СОЭКС'!$C$3:$K$2063,9,0),"-")</f>
        <v>0</v>
      </c>
      <c r="H1458" s="174">
        <f>IFERROR(VLOOKUP(B1458,'[1]ВОМ КГ-3 СОЭКС'!$C$3:$L$2063,10,0),"-")</f>
        <v>0</v>
      </c>
      <c r="I1458" s="175" t="str">
        <f>IFERROR(VLOOKUP(B1458,[2]Отгрузки!$B$313:$C$510,2,0),"-")</f>
        <v>-</v>
      </c>
      <c r="J1458" s="176" t="str">
        <f t="shared" si="229"/>
        <v>-</v>
      </c>
      <c r="K1458" s="179" t="str">
        <f>IFERROR(VLOOKUP(B1458,'[3]08.10.25'!$B$305:$C$502,2,0),"-")</f>
        <v>-</v>
      </c>
      <c r="L1458" s="180" t="str">
        <f t="shared" si="220"/>
        <v>-</v>
      </c>
      <c r="M1458" s="181" t="str">
        <f t="shared" si="221"/>
        <v>-</v>
      </c>
      <c r="N1458" s="214" t="str">
        <f t="shared" si="222"/>
        <v>-</v>
      </c>
      <c r="O1458" s="220">
        <f t="shared" si="223"/>
        <v>0</v>
      </c>
      <c r="P1458" s="221">
        <f t="shared" si="224"/>
        <v>0</v>
      </c>
      <c r="Q1458" s="217" t="str">
        <f>IFERROR(VLOOKUP(B1458,'[4]Выполнение 1'!$B$7:$D$236,3,0),"-")</f>
        <v>-</v>
      </c>
      <c r="R1458" s="178" t="str">
        <f t="shared" si="225"/>
        <v>-</v>
      </c>
      <c r="S1458" s="177"/>
      <c r="T1458" s="184">
        <f t="shared" si="226"/>
        <v>0</v>
      </c>
      <c r="U1458" s="224">
        <v>1</v>
      </c>
      <c r="V1458" s="241">
        <v>264.3</v>
      </c>
      <c r="W1458" s="246">
        <v>1</v>
      </c>
      <c r="X1458" s="246">
        <v>264.3</v>
      </c>
      <c r="Y1458" s="247">
        <f t="shared" si="227"/>
        <v>0</v>
      </c>
      <c r="Z1458" s="247">
        <f t="shared" si="228"/>
        <v>0</v>
      </c>
      <c r="AA1458" s="227" t="str">
        <f>IFERROR(VLOOKUP(B1458,[5]Поставка!$B$3:$AA$2063,26,0),"-")</f>
        <v>-</v>
      </c>
      <c r="AB1458" s="229" t="str">
        <f>IFERROR(VLOOKUP(C1458,'[6]Приложение №1'!$C$7:$F$124,4,0),"-")</f>
        <v>-</v>
      </c>
    </row>
    <row r="1459" spans="1:28" s="208" customFormat="1" x14ac:dyDescent="0.25">
      <c r="A1459" s="204" t="s">
        <v>1348</v>
      </c>
      <c r="B1459" s="205" t="s">
        <v>3521</v>
      </c>
      <c r="C1459" s="205" t="s">
        <v>3522</v>
      </c>
      <c r="D1459" s="204">
        <v>1</v>
      </c>
      <c r="E1459" s="206">
        <v>264.3</v>
      </c>
      <c r="F1459" s="206">
        <v>264.3</v>
      </c>
      <c r="G1459" s="173">
        <f>IFERROR(VLOOKUP(B1459,'[1]ВОМ КГ-3 СОЭКС'!$C$3:$K$2063,9,0),"-")</f>
        <v>0</v>
      </c>
      <c r="H1459" s="174">
        <f>IFERROR(VLOOKUP(B1459,'[1]ВОМ КГ-3 СОЭКС'!$C$3:$L$2063,10,0),"-")</f>
        <v>0</v>
      </c>
      <c r="I1459" s="175" t="str">
        <f>IFERROR(VLOOKUP(B1459,[2]Отгрузки!$B$313:$C$510,2,0),"-")</f>
        <v>-</v>
      </c>
      <c r="J1459" s="176" t="str">
        <f t="shared" si="229"/>
        <v>-</v>
      </c>
      <c r="K1459" s="179" t="str">
        <f>IFERROR(VLOOKUP(B1459,'[3]08.10.25'!$B$305:$C$502,2,0),"-")</f>
        <v>-</v>
      </c>
      <c r="L1459" s="180" t="str">
        <f t="shared" si="220"/>
        <v>-</v>
      </c>
      <c r="M1459" s="181" t="str">
        <f t="shared" si="221"/>
        <v>-</v>
      </c>
      <c r="N1459" s="214" t="str">
        <f t="shared" si="222"/>
        <v>-</v>
      </c>
      <c r="O1459" s="220">
        <f t="shared" si="223"/>
        <v>0</v>
      </c>
      <c r="P1459" s="221">
        <f t="shared" si="224"/>
        <v>0</v>
      </c>
      <c r="Q1459" s="217" t="str">
        <f>IFERROR(VLOOKUP(B1459,'[4]Выполнение 1'!$B$7:$D$236,3,0),"-")</f>
        <v>-</v>
      </c>
      <c r="R1459" s="178" t="str">
        <f t="shared" si="225"/>
        <v>-</v>
      </c>
      <c r="S1459" s="177"/>
      <c r="T1459" s="184">
        <f t="shared" si="226"/>
        <v>0</v>
      </c>
      <c r="U1459" s="224">
        <v>1</v>
      </c>
      <c r="V1459" s="241">
        <v>264.3</v>
      </c>
      <c r="W1459" s="246">
        <v>1</v>
      </c>
      <c r="X1459" s="246">
        <v>264.3</v>
      </c>
      <c r="Y1459" s="247">
        <f t="shared" si="227"/>
        <v>0</v>
      </c>
      <c r="Z1459" s="247">
        <f t="shared" si="228"/>
        <v>0</v>
      </c>
      <c r="AA1459" s="227" t="str">
        <f>IFERROR(VLOOKUP(B1459,[5]Поставка!$B$3:$AA$2063,26,0),"-")</f>
        <v>-</v>
      </c>
      <c r="AB1459" s="229" t="str">
        <f>IFERROR(VLOOKUP(C1459,'[6]Приложение №1'!$C$7:$F$124,4,0),"-")</f>
        <v>-</v>
      </c>
    </row>
    <row r="1460" spans="1:28" s="208" customFormat="1" x14ac:dyDescent="0.25">
      <c r="A1460" s="204" t="s">
        <v>1351</v>
      </c>
      <c r="B1460" s="205" t="s">
        <v>3523</v>
      </c>
      <c r="C1460" s="205" t="s">
        <v>3524</v>
      </c>
      <c r="D1460" s="204">
        <v>1</v>
      </c>
      <c r="E1460" s="206">
        <v>261.39999999999998</v>
      </c>
      <c r="F1460" s="206">
        <v>261.39999999999998</v>
      </c>
      <c r="G1460" s="173">
        <f>IFERROR(VLOOKUP(B1460,'[1]ВОМ КГ-3 СОЭКС'!$C$3:$K$2063,9,0),"-")</f>
        <v>0</v>
      </c>
      <c r="H1460" s="174">
        <f>IFERROR(VLOOKUP(B1460,'[1]ВОМ КГ-3 СОЭКС'!$C$3:$L$2063,10,0),"-")</f>
        <v>0</v>
      </c>
      <c r="I1460" s="175" t="str">
        <f>IFERROR(VLOOKUP(B1460,[2]Отгрузки!$B$313:$C$510,2,0),"-")</f>
        <v>-</v>
      </c>
      <c r="J1460" s="176" t="str">
        <f t="shared" si="229"/>
        <v>-</v>
      </c>
      <c r="K1460" s="179" t="str">
        <f>IFERROR(VLOOKUP(B1460,'[3]08.10.25'!$B$305:$C$502,2,0),"-")</f>
        <v>-</v>
      </c>
      <c r="L1460" s="180" t="str">
        <f t="shared" si="220"/>
        <v>-</v>
      </c>
      <c r="M1460" s="181" t="str">
        <f t="shared" si="221"/>
        <v>-</v>
      </c>
      <c r="N1460" s="214" t="str">
        <f t="shared" si="222"/>
        <v>-</v>
      </c>
      <c r="O1460" s="220">
        <f t="shared" si="223"/>
        <v>0</v>
      </c>
      <c r="P1460" s="221">
        <f t="shared" si="224"/>
        <v>0</v>
      </c>
      <c r="Q1460" s="217" t="str">
        <f>IFERROR(VLOOKUP(B1460,'[4]Выполнение 1'!$B$7:$D$236,3,0),"-")</f>
        <v>-</v>
      </c>
      <c r="R1460" s="178" t="str">
        <f t="shared" si="225"/>
        <v>-</v>
      </c>
      <c r="S1460" s="177"/>
      <c r="T1460" s="184">
        <f t="shared" si="226"/>
        <v>0</v>
      </c>
      <c r="U1460" s="224">
        <v>1</v>
      </c>
      <c r="V1460" s="241">
        <v>261.39999999999998</v>
      </c>
      <c r="W1460" s="246">
        <v>1</v>
      </c>
      <c r="X1460" s="246">
        <v>261.39999999999998</v>
      </c>
      <c r="Y1460" s="247">
        <f t="shared" si="227"/>
        <v>0</v>
      </c>
      <c r="Z1460" s="247">
        <f t="shared" si="228"/>
        <v>0</v>
      </c>
      <c r="AA1460" s="227" t="str">
        <f>IFERROR(VLOOKUP(B1460,[5]Поставка!$B$3:$AA$2063,26,0),"-")</f>
        <v>-</v>
      </c>
      <c r="AB1460" s="229" t="str">
        <f>IFERROR(VLOOKUP(C1460,'[6]Приложение №1'!$C$7:$F$124,4,0),"-")</f>
        <v>-</v>
      </c>
    </row>
    <row r="1461" spans="1:28" s="208" customFormat="1" x14ac:dyDescent="0.25">
      <c r="A1461" s="204" t="s">
        <v>1354</v>
      </c>
      <c r="B1461" s="205" t="s">
        <v>3525</v>
      </c>
      <c r="C1461" s="205" t="s">
        <v>3526</v>
      </c>
      <c r="D1461" s="204">
        <v>1</v>
      </c>
      <c r="E1461" s="206">
        <v>265.5</v>
      </c>
      <c r="F1461" s="206">
        <v>265.5</v>
      </c>
      <c r="G1461" s="173">
        <f>IFERROR(VLOOKUP(B1461,'[1]ВОМ КГ-3 СОЭКС'!$C$3:$K$2063,9,0),"-")</f>
        <v>0</v>
      </c>
      <c r="H1461" s="174">
        <f>IFERROR(VLOOKUP(B1461,'[1]ВОМ КГ-3 СОЭКС'!$C$3:$L$2063,10,0),"-")</f>
        <v>0</v>
      </c>
      <c r="I1461" s="175" t="str">
        <f>IFERROR(VLOOKUP(B1461,[2]Отгрузки!$B$313:$C$510,2,0),"-")</f>
        <v>-</v>
      </c>
      <c r="J1461" s="176" t="str">
        <f t="shared" si="229"/>
        <v>-</v>
      </c>
      <c r="K1461" s="179" t="str">
        <f>IFERROR(VLOOKUP(B1461,'[3]08.10.25'!$B$305:$C$502,2,0),"-")</f>
        <v>-</v>
      </c>
      <c r="L1461" s="180" t="str">
        <f t="shared" si="220"/>
        <v>-</v>
      </c>
      <c r="M1461" s="181" t="str">
        <f t="shared" si="221"/>
        <v>-</v>
      </c>
      <c r="N1461" s="214" t="str">
        <f t="shared" si="222"/>
        <v>-</v>
      </c>
      <c r="O1461" s="220">
        <f t="shared" si="223"/>
        <v>0</v>
      </c>
      <c r="P1461" s="221">
        <f t="shared" si="224"/>
        <v>0</v>
      </c>
      <c r="Q1461" s="217" t="str">
        <f>IFERROR(VLOOKUP(B1461,'[4]Выполнение 1'!$B$7:$D$236,3,0),"-")</f>
        <v>-</v>
      </c>
      <c r="R1461" s="178" t="str">
        <f t="shared" si="225"/>
        <v>-</v>
      </c>
      <c r="S1461" s="177"/>
      <c r="T1461" s="184">
        <f t="shared" si="226"/>
        <v>0</v>
      </c>
      <c r="U1461" s="224">
        <v>1</v>
      </c>
      <c r="V1461" s="241">
        <v>265.5</v>
      </c>
      <c r="W1461" s="246">
        <v>1</v>
      </c>
      <c r="X1461" s="246">
        <v>265.5</v>
      </c>
      <c r="Y1461" s="247">
        <f t="shared" si="227"/>
        <v>0</v>
      </c>
      <c r="Z1461" s="247">
        <f t="shared" si="228"/>
        <v>0</v>
      </c>
      <c r="AA1461" s="227" t="str">
        <f>IFERROR(VLOOKUP(B1461,[5]Поставка!$B$3:$AA$2063,26,0),"-")</f>
        <v>-</v>
      </c>
      <c r="AB1461" s="229" t="str">
        <f>IFERROR(VLOOKUP(C1461,'[6]Приложение №1'!$C$7:$F$124,4,0),"-")</f>
        <v>-</v>
      </c>
    </row>
    <row r="1462" spans="1:28" s="208" customFormat="1" x14ac:dyDescent="0.25">
      <c r="A1462" s="204" t="s">
        <v>1357</v>
      </c>
      <c r="B1462" s="205" t="s">
        <v>3527</v>
      </c>
      <c r="C1462" s="205" t="s">
        <v>3528</v>
      </c>
      <c r="D1462" s="204">
        <v>1</v>
      </c>
      <c r="E1462" s="206">
        <v>304.8</v>
      </c>
      <c r="F1462" s="206">
        <v>304.8</v>
      </c>
      <c r="G1462" s="173">
        <f>IFERROR(VLOOKUP(B1462,'[1]ВОМ КГ-3 СОЭКС'!$C$3:$K$2063,9,0),"-")</f>
        <v>0</v>
      </c>
      <c r="H1462" s="174">
        <f>IFERROR(VLOOKUP(B1462,'[1]ВОМ КГ-3 СОЭКС'!$C$3:$L$2063,10,0),"-")</f>
        <v>0</v>
      </c>
      <c r="I1462" s="175" t="str">
        <f>IFERROR(VLOOKUP(B1462,[2]Отгрузки!$B$313:$C$510,2,0),"-")</f>
        <v>-</v>
      </c>
      <c r="J1462" s="176" t="str">
        <f t="shared" si="229"/>
        <v>-</v>
      </c>
      <c r="K1462" s="179" t="str">
        <f>IFERROR(VLOOKUP(B1462,'[3]08.10.25'!$B$305:$C$502,2,0),"-")</f>
        <v>-</v>
      </c>
      <c r="L1462" s="180" t="str">
        <f t="shared" si="220"/>
        <v>-</v>
      </c>
      <c r="M1462" s="181" t="str">
        <f t="shared" si="221"/>
        <v>-</v>
      </c>
      <c r="N1462" s="214" t="str">
        <f t="shared" si="222"/>
        <v>-</v>
      </c>
      <c r="O1462" s="220">
        <f t="shared" si="223"/>
        <v>0</v>
      </c>
      <c r="P1462" s="221">
        <f t="shared" si="224"/>
        <v>0</v>
      </c>
      <c r="Q1462" s="217" t="str">
        <f>IFERROR(VLOOKUP(B1462,'[4]Выполнение 1'!$B$7:$D$236,3,0),"-")</f>
        <v>-</v>
      </c>
      <c r="R1462" s="178" t="str">
        <f t="shared" si="225"/>
        <v>-</v>
      </c>
      <c r="S1462" s="177"/>
      <c r="T1462" s="184">
        <f t="shared" si="226"/>
        <v>0</v>
      </c>
      <c r="U1462" s="224">
        <v>1</v>
      </c>
      <c r="V1462" s="241">
        <v>304.8</v>
      </c>
      <c r="W1462" s="246">
        <v>1</v>
      </c>
      <c r="X1462" s="246">
        <v>304.8</v>
      </c>
      <c r="Y1462" s="247">
        <f t="shared" si="227"/>
        <v>0</v>
      </c>
      <c r="Z1462" s="247">
        <f t="shared" si="228"/>
        <v>0</v>
      </c>
      <c r="AA1462" s="227" t="str">
        <f>IFERROR(VLOOKUP(B1462,[5]Поставка!$B$3:$AA$2063,26,0),"-")</f>
        <v>-</v>
      </c>
      <c r="AB1462" s="229" t="str">
        <f>IFERROR(VLOOKUP(C1462,'[6]Приложение №1'!$C$7:$F$124,4,0),"-")</f>
        <v>-</v>
      </c>
    </row>
    <row r="1463" spans="1:28" s="208" customFormat="1" x14ac:dyDescent="0.25">
      <c r="A1463" s="204" t="s">
        <v>1360</v>
      </c>
      <c r="B1463" s="205" t="s">
        <v>3529</v>
      </c>
      <c r="C1463" s="205" t="s">
        <v>3530</v>
      </c>
      <c r="D1463" s="204">
        <v>1</v>
      </c>
      <c r="E1463" s="206">
        <v>295.60000000000002</v>
      </c>
      <c r="F1463" s="206">
        <v>295.60000000000002</v>
      </c>
      <c r="G1463" s="173">
        <f>IFERROR(VLOOKUP(B1463,'[1]ВОМ КГ-3 СОЭКС'!$C$3:$K$2063,9,0),"-")</f>
        <v>0</v>
      </c>
      <c r="H1463" s="174">
        <f>IFERROR(VLOOKUP(B1463,'[1]ВОМ КГ-3 СОЭКС'!$C$3:$L$2063,10,0),"-")</f>
        <v>0</v>
      </c>
      <c r="I1463" s="175" t="str">
        <f>IFERROR(VLOOKUP(B1463,[2]Отгрузки!$B$313:$C$510,2,0),"-")</f>
        <v>-</v>
      </c>
      <c r="J1463" s="176" t="str">
        <f t="shared" si="229"/>
        <v>-</v>
      </c>
      <c r="K1463" s="179" t="str">
        <f>IFERROR(VLOOKUP(B1463,'[3]08.10.25'!$B$305:$C$502,2,0),"-")</f>
        <v>-</v>
      </c>
      <c r="L1463" s="180" t="str">
        <f t="shared" si="220"/>
        <v>-</v>
      </c>
      <c r="M1463" s="181" t="str">
        <f t="shared" si="221"/>
        <v>-</v>
      </c>
      <c r="N1463" s="214" t="str">
        <f t="shared" si="222"/>
        <v>-</v>
      </c>
      <c r="O1463" s="220">
        <f t="shared" si="223"/>
        <v>0</v>
      </c>
      <c r="P1463" s="221">
        <f t="shared" si="224"/>
        <v>0</v>
      </c>
      <c r="Q1463" s="217" t="str">
        <f>IFERROR(VLOOKUP(B1463,'[4]Выполнение 1'!$B$7:$D$236,3,0),"-")</f>
        <v>-</v>
      </c>
      <c r="R1463" s="178" t="str">
        <f t="shared" si="225"/>
        <v>-</v>
      </c>
      <c r="S1463" s="177"/>
      <c r="T1463" s="184">
        <f t="shared" si="226"/>
        <v>0</v>
      </c>
      <c r="U1463" s="224">
        <v>1</v>
      </c>
      <c r="V1463" s="241">
        <v>295.60000000000002</v>
      </c>
      <c r="W1463" s="246">
        <v>1</v>
      </c>
      <c r="X1463" s="246">
        <v>295.60000000000002</v>
      </c>
      <c r="Y1463" s="247">
        <f t="shared" si="227"/>
        <v>0</v>
      </c>
      <c r="Z1463" s="247">
        <f t="shared" si="228"/>
        <v>0</v>
      </c>
      <c r="AA1463" s="227" t="str">
        <f>IFERROR(VLOOKUP(B1463,[5]Поставка!$B$3:$AA$2063,26,0),"-")</f>
        <v>-</v>
      </c>
      <c r="AB1463" s="229" t="str">
        <f>IFERROR(VLOOKUP(C1463,'[6]Приложение №1'!$C$7:$F$124,4,0),"-")</f>
        <v>-</v>
      </c>
    </row>
    <row r="1464" spans="1:28" s="208" customFormat="1" x14ac:dyDescent="0.25">
      <c r="A1464" s="204" t="s">
        <v>1363</v>
      </c>
      <c r="B1464" s="205" t="s">
        <v>3531</v>
      </c>
      <c r="C1464" s="205" t="s">
        <v>3532</v>
      </c>
      <c r="D1464" s="204">
        <v>3</v>
      </c>
      <c r="E1464" s="206">
        <v>241.5</v>
      </c>
      <c r="F1464" s="206">
        <v>724.5</v>
      </c>
      <c r="G1464" s="173">
        <f>IFERROR(VLOOKUP(B1464,'[1]ВОМ КГ-3 СОЭКС'!$C$3:$K$2063,9,0),"-")</f>
        <v>0</v>
      </c>
      <c r="H1464" s="174">
        <f>IFERROR(VLOOKUP(B1464,'[1]ВОМ КГ-3 СОЭКС'!$C$3:$L$2063,10,0),"-")</f>
        <v>0</v>
      </c>
      <c r="I1464" s="175" t="str">
        <f>IFERROR(VLOOKUP(B1464,[2]Отгрузки!$B$313:$C$510,2,0),"-")</f>
        <v>-</v>
      </c>
      <c r="J1464" s="176" t="str">
        <f t="shared" si="229"/>
        <v>-</v>
      </c>
      <c r="K1464" s="179" t="str">
        <f>IFERROR(VLOOKUP(B1464,'[3]08.10.25'!$B$305:$C$502,2,0),"-")</f>
        <v>-</v>
      </c>
      <c r="L1464" s="180" t="str">
        <f t="shared" si="220"/>
        <v>-</v>
      </c>
      <c r="M1464" s="181" t="str">
        <f t="shared" si="221"/>
        <v>-</v>
      </c>
      <c r="N1464" s="214" t="str">
        <f t="shared" si="222"/>
        <v>-</v>
      </c>
      <c r="O1464" s="220">
        <f t="shared" si="223"/>
        <v>0</v>
      </c>
      <c r="P1464" s="221">
        <f t="shared" si="224"/>
        <v>0</v>
      </c>
      <c r="Q1464" s="217" t="str">
        <f>IFERROR(VLOOKUP(B1464,'[4]Выполнение 1'!$B$7:$D$236,3,0),"-")</f>
        <v>-</v>
      </c>
      <c r="R1464" s="178" t="str">
        <f t="shared" si="225"/>
        <v>-</v>
      </c>
      <c r="S1464" s="177"/>
      <c r="T1464" s="184">
        <f t="shared" si="226"/>
        <v>0</v>
      </c>
      <c r="U1464" s="224">
        <v>3</v>
      </c>
      <c r="V1464" s="241">
        <v>724.5</v>
      </c>
      <c r="W1464" s="246">
        <v>3</v>
      </c>
      <c r="X1464" s="246">
        <v>724.5</v>
      </c>
      <c r="Y1464" s="247">
        <f t="shared" si="227"/>
        <v>0</v>
      </c>
      <c r="Z1464" s="247">
        <f t="shared" si="228"/>
        <v>0</v>
      </c>
      <c r="AA1464" s="227" t="str">
        <f>IFERROR(VLOOKUP(B1464,[5]Поставка!$B$3:$AA$2063,26,0),"-")</f>
        <v>-</v>
      </c>
      <c r="AB1464" s="229" t="str">
        <f>IFERROR(VLOOKUP(C1464,'[6]Приложение №1'!$C$7:$F$124,4,0),"-")</f>
        <v>-</v>
      </c>
    </row>
    <row r="1465" spans="1:28" s="208" customFormat="1" x14ac:dyDescent="0.25">
      <c r="A1465" s="204" t="s">
        <v>1366</v>
      </c>
      <c r="B1465" s="205" t="s">
        <v>3533</v>
      </c>
      <c r="C1465" s="205" t="s">
        <v>3534</v>
      </c>
      <c r="D1465" s="204">
        <v>2</v>
      </c>
      <c r="E1465" s="206">
        <v>233.4</v>
      </c>
      <c r="F1465" s="206">
        <v>466.8</v>
      </c>
      <c r="G1465" s="173">
        <f>IFERROR(VLOOKUP(B1465,'[1]ВОМ КГ-3 СОЭКС'!$C$3:$K$2063,9,0),"-")</f>
        <v>0</v>
      </c>
      <c r="H1465" s="174">
        <f>IFERROR(VLOOKUP(B1465,'[1]ВОМ КГ-3 СОЭКС'!$C$3:$L$2063,10,0),"-")</f>
        <v>0</v>
      </c>
      <c r="I1465" s="175" t="str">
        <f>IFERROR(VLOOKUP(B1465,[2]Отгрузки!$B$313:$C$510,2,0),"-")</f>
        <v>-</v>
      </c>
      <c r="J1465" s="176" t="str">
        <f t="shared" si="229"/>
        <v>-</v>
      </c>
      <c r="K1465" s="179" t="str">
        <f>IFERROR(VLOOKUP(B1465,'[3]08.10.25'!$B$305:$C$502,2,0),"-")</f>
        <v>-</v>
      </c>
      <c r="L1465" s="180" t="str">
        <f t="shared" si="220"/>
        <v>-</v>
      </c>
      <c r="M1465" s="181" t="str">
        <f t="shared" si="221"/>
        <v>-</v>
      </c>
      <c r="N1465" s="214" t="str">
        <f t="shared" si="222"/>
        <v>-</v>
      </c>
      <c r="O1465" s="220">
        <f t="shared" si="223"/>
        <v>0</v>
      </c>
      <c r="P1465" s="221">
        <f t="shared" si="224"/>
        <v>0</v>
      </c>
      <c r="Q1465" s="217" t="str">
        <f>IFERROR(VLOOKUP(B1465,'[4]Выполнение 1'!$B$7:$D$236,3,0),"-")</f>
        <v>-</v>
      </c>
      <c r="R1465" s="178" t="str">
        <f t="shared" si="225"/>
        <v>-</v>
      </c>
      <c r="S1465" s="177"/>
      <c r="T1465" s="184">
        <f t="shared" si="226"/>
        <v>0</v>
      </c>
      <c r="U1465" s="224">
        <v>2</v>
      </c>
      <c r="V1465" s="241">
        <v>466.8</v>
      </c>
      <c r="W1465" s="246">
        <v>2</v>
      </c>
      <c r="X1465" s="246">
        <v>466.8</v>
      </c>
      <c r="Y1465" s="247">
        <f t="shared" si="227"/>
        <v>0</v>
      </c>
      <c r="Z1465" s="247">
        <f t="shared" si="228"/>
        <v>0</v>
      </c>
      <c r="AA1465" s="227" t="str">
        <f>IFERROR(VLOOKUP(B1465,[5]Поставка!$B$3:$AA$2063,26,0),"-")</f>
        <v>-</v>
      </c>
      <c r="AB1465" s="229" t="str">
        <f>IFERROR(VLOOKUP(C1465,'[6]Приложение №1'!$C$7:$F$124,4,0),"-")</f>
        <v>-</v>
      </c>
    </row>
    <row r="1466" spans="1:28" s="208" customFormat="1" x14ac:dyDescent="0.25">
      <c r="A1466" s="204" t="s">
        <v>1369</v>
      </c>
      <c r="B1466" s="205" t="s">
        <v>3535</v>
      </c>
      <c r="C1466" s="205" t="s">
        <v>3536</v>
      </c>
      <c r="D1466" s="204">
        <v>7</v>
      </c>
      <c r="E1466" s="206">
        <v>231.4</v>
      </c>
      <c r="F1466" s="206">
        <v>1619.8</v>
      </c>
      <c r="G1466" s="173">
        <f>IFERROR(VLOOKUP(B1466,'[1]ВОМ КГ-3 СОЭКС'!$C$3:$K$2063,9,0),"-")</f>
        <v>0</v>
      </c>
      <c r="H1466" s="174">
        <f>IFERROR(VLOOKUP(B1466,'[1]ВОМ КГ-3 СОЭКС'!$C$3:$L$2063,10,0),"-")</f>
        <v>0</v>
      </c>
      <c r="I1466" s="175" t="str">
        <f>IFERROR(VLOOKUP(B1466,[2]Отгрузки!$B$313:$C$510,2,0),"-")</f>
        <v>-</v>
      </c>
      <c r="J1466" s="176" t="str">
        <f t="shared" si="229"/>
        <v>-</v>
      </c>
      <c r="K1466" s="179" t="str">
        <f>IFERROR(VLOOKUP(B1466,'[3]08.10.25'!$B$305:$C$502,2,0),"-")</f>
        <v>-</v>
      </c>
      <c r="L1466" s="180" t="str">
        <f t="shared" si="220"/>
        <v>-</v>
      </c>
      <c r="M1466" s="181" t="str">
        <f t="shared" si="221"/>
        <v>-</v>
      </c>
      <c r="N1466" s="214" t="str">
        <f t="shared" si="222"/>
        <v>-</v>
      </c>
      <c r="O1466" s="220">
        <f t="shared" si="223"/>
        <v>0</v>
      </c>
      <c r="P1466" s="221">
        <f t="shared" si="224"/>
        <v>0</v>
      </c>
      <c r="Q1466" s="217" t="str">
        <f>IFERROR(VLOOKUP(B1466,'[4]Выполнение 1'!$B$7:$D$236,3,0),"-")</f>
        <v>-</v>
      </c>
      <c r="R1466" s="178" t="str">
        <f t="shared" si="225"/>
        <v>-</v>
      </c>
      <c r="S1466" s="177"/>
      <c r="T1466" s="184">
        <f t="shared" si="226"/>
        <v>0</v>
      </c>
      <c r="U1466" s="224">
        <v>7</v>
      </c>
      <c r="V1466" s="241">
        <v>1619.8</v>
      </c>
      <c r="W1466" s="246">
        <v>7</v>
      </c>
      <c r="X1466" s="246">
        <v>1619.8</v>
      </c>
      <c r="Y1466" s="247">
        <f t="shared" si="227"/>
        <v>0</v>
      </c>
      <c r="Z1466" s="247">
        <f t="shared" si="228"/>
        <v>0</v>
      </c>
      <c r="AA1466" s="227" t="str">
        <f>IFERROR(VLOOKUP(B1466,[5]Поставка!$B$3:$AA$2063,26,0),"-")</f>
        <v>-</v>
      </c>
      <c r="AB1466" s="229" t="str">
        <f>IFERROR(VLOOKUP(C1466,'[6]Приложение №1'!$C$7:$F$124,4,0),"-")</f>
        <v>-</v>
      </c>
    </row>
    <row r="1467" spans="1:28" s="208" customFormat="1" x14ac:dyDescent="0.25">
      <c r="A1467" s="204" t="s">
        <v>1372</v>
      </c>
      <c r="B1467" s="205" t="s">
        <v>3537</v>
      </c>
      <c r="C1467" s="205" t="s">
        <v>3538</v>
      </c>
      <c r="D1467" s="204">
        <v>1</v>
      </c>
      <c r="E1467" s="206">
        <v>276.39999999999998</v>
      </c>
      <c r="F1467" s="206">
        <v>276.39999999999998</v>
      </c>
      <c r="G1467" s="173">
        <f>IFERROR(VLOOKUP(B1467,'[1]ВОМ КГ-3 СОЭКС'!$C$3:$K$2063,9,0),"-")</f>
        <v>0</v>
      </c>
      <c r="H1467" s="174">
        <f>IFERROR(VLOOKUP(B1467,'[1]ВОМ КГ-3 СОЭКС'!$C$3:$L$2063,10,0),"-")</f>
        <v>0</v>
      </c>
      <c r="I1467" s="175" t="str">
        <f>IFERROR(VLOOKUP(B1467,[2]Отгрузки!$B$313:$C$510,2,0),"-")</f>
        <v>-</v>
      </c>
      <c r="J1467" s="176" t="str">
        <f t="shared" si="229"/>
        <v>-</v>
      </c>
      <c r="K1467" s="179" t="str">
        <f>IFERROR(VLOOKUP(B1467,'[3]08.10.25'!$B$305:$C$502,2,0),"-")</f>
        <v>-</v>
      </c>
      <c r="L1467" s="180" t="str">
        <f t="shared" si="220"/>
        <v>-</v>
      </c>
      <c r="M1467" s="181" t="str">
        <f t="shared" si="221"/>
        <v>-</v>
      </c>
      <c r="N1467" s="214" t="str">
        <f t="shared" si="222"/>
        <v>-</v>
      </c>
      <c r="O1467" s="220">
        <f t="shared" si="223"/>
        <v>0</v>
      </c>
      <c r="P1467" s="221">
        <f t="shared" si="224"/>
        <v>0</v>
      </c>
      <c r="Q1467" s="217" t="str">
        <f>IFERROR(VLOOKUP(B1467,'[4]Выполнение 1'!$B$7:$D$236,3,0),"-")</f>
        <v>-</v>
      </c>
      <c r="R1467" s="178" t="str">
        <f t="shared" si="225"/>
        <v>-</v>
      </c>
      <c r="S1467" s="177"/>
      <c r="T1467" s="184">
        <f t="shared" si="226"/>
        <v>0</v>
      </c>
      <c r="U1467" s="224">
        <v>1</v>
      </c>
      <c r="V1467" s="241">
        <v>276.39999999999998</v>
      </c>
      <c r="W1467" s="246">
        <v>1</v>
      </c>
      <c r="X1467" s="246">
        <v>276.39999999999998</v>
      </c>
      <c r="Y1467" s="247">
        <f t="shared" si="227"/>
        <v>0</v>
      </c>
      <c r="Z1467" s="247">
        <f t="shared" si="228"/>
        <v>0</v>
      </c>
      <c r="AA1467" s="227" t="str">
        <f>IFERROR(VLOOKUP(B1467,[5]Поставка!$B$3:$AA$2063,26,0),"-")</f>
        <v>-</v>
      </c>
      <c r="AB1467" s="229" t="str">
        <f>IFERROR(VLOOKUP(C1467,'[6]Приложение №1'!$C$7:$F$124,4,0),"-")</f>
        <v>-</v>
      </c>
    </row>
    <row r="1468" spans="1:28" s="208" customFormat="1" x14ac:dyDescent="0.25">
      <c r="A1468" s="204" t="s">
        <v>1375</v>
      </c>
      <c r="B1468" s="205" t="s">
        <v>3539</v>
      </c>
      <c r="C1468" s="205" t="s">
        <v>3540</v>
      </c>
      <c r="D1468" s="204">
        <v>1</v>
      </c>
      <c r="E1468" s="206">
        <v>229.6</v>
      </c>
      <c r="F1468" s="206">
        <v>229.6</v>
      </c>
      <c r="G1468" s="173">
        <f>IFERROR(VLOOKUP(B1468,'[1]ВОМ КГ-3 СОЭКС'!$C$3:$K$2063,9,0),"-")</f>
        <v>0</v>
      </c>
      <c r="H1468" s="174">
        <f>IFERROR(VLOOKUP(B1468,'[1]ВОМ КГ-3 СОЭКС'!$C$3:$L$2063,10,0),"-")</f>
        <v>0</v>
      </c>
      <c r="I1468" s="175" t="str">
        <f>IFERROR(VLOOKUP(B1468,[2]Отгрузки!$B$313:$C$510,2,0),"-")</f>
        <v>-</v>
      </c>
      <c r="J1468" s="176" t="str">
        <f t="shared" si="229"/>
        <v>-</v>
      </c>
      <c r="K1468" s="179" t="str">
        <f>IFERROR(VLOOKUP(B1468,'[3]08.10.25'!$B$305:$C$502,2,0),"-")</f>
        <v>-</v>
      </c>
      <c r="L1468" s="180" t="str">
        <f t="shared" si="220"/>
        <v>-</v>
      </c>
      <c r="M1468" s="181" t="str">
        <f t="shared" si="221"/>
        <v>-</v>
      </c>
      <c r="N1468" s="214" t="str">
        <f t="shared" si="222"/>
        <v>-</v>
      </c>
      <c r="O1468" s="220">
        <f t="shared" si="223"/>
        <v>0</v>
      </c>
      <c r="P1468" s="221">
        <f t="shared" si="224"/>
        <v>0</v>
      </c>
      <c r="Q1468" s="217" t="str">
        <f>IFERROR(VLOOKUP(B1468,'[4]Выполнение 1'!$B$7:$D$236,3,0),"-")</f>
        <v>-</v>
      </c>
      <c r="R1468" s="178" t="str">
        <f t="shared" si="225"/>
        <v>-</v>
      </c>
      <c r="S1468" s="177"/>
      <c r="T1468" s="184">
        <f t="shared" si="226"/>
        <v>0</v>
      </c>
      <c r="U1468" s="224">
        <v>1</v>
      </c>
      <c r="V1468" s="241">
        <v>229.6</v>
      </c>
      <c r="W1468" s="246">
        <v>1</v>
      </c>
      <c r="X1468" s="246">
        <v>229.6</v>
      </c>
      <c r="Y1468" s="247">
        <f t="shared" si="227"/>
        <v>0</v>
      </c>
      <c r="Z1468" s="247">
        <f t="shared" si="228"/>
        <v>0</v>
      </c>
      <c r="AA1468" s="227" t="str">
        <f>IFERROR(VLOOKUP(B1468,[5]Поставка!$B$3:$AA$2063,26,0),"-")</f>
        <v>-</v>
      </c>
      <c r="AB1468" s="229" t="str">
        <f>IFERROR(VLOOKUP(C1468,'[6]Приложение №1'!$C$7:$F$124,4,0),"-")</f>
        <v>-</v>
      </c>
    </row>
    <row r="1469" spans="1:28" s="208" customFormat="1" x14ac:dyDescent="0.25">
      <c r="A1469" s="204" t="s">
        <v>1378</v>
      </c>
      <c r="B1469" s="205" t="s">
        <v>3541</v>
      </c>
      <c r="C1469" s="205" t="s">
        <v>3542</v>
      </c>
      <c r="D1469" s="204">
        <v>3</v>
      </c>
      <c r="E1469" s="206">
        <v>188</v>
      </c>
      <c r="F1469" s="206">
        <v>564</v>
      </c>
      <c r="G1469" s="173">
        <f>IFERROR(VLOOKUP(B1469,'[1]ВОМ КГ-3 СОЭКС'!$C$3:$K$2063,9,0),"-")</f>
        <v>0</v>
      </c>
      <c r="H1469" s="174">
        <f>IFERROR(VLOOKUP(B1469,'[1]ВОМ КГ-3 СОЭКС'!$C$3:$L$2063,10,0),"-")</f>
        <v>0</v>
      </c>
      <c r="I1469" s="175" t="str">
        <f>IFERROR(VLOOKUP(B1469,[2]Отгрузки!$B$313:$C$510,2,0),"-")</f>
        <v>-</v>
      </c>
      <c r="J1469" s="176" t="str">
        <f t="shared" si="229"/>
        <v>-</v>
      </c>
      <c r="K1469" s="179" t="str">
        <f>IFERROR(VLOOKUP(B1469,'[3]08.10.25'!$B$305:$C$502,2,0),"-")</f>
        <v>-</v>
      </c>
      <c r="L1469" s="180" t="str">
        <f t="shared" si="220"/>
        <v>-</v>
      </c>
      <c r="M1469" s="181" t="str">
        <f t="shared" si="221"/>
        <v>-</v>
      </c>
      <c r="N1469" s="214" t="str">
        <f t="shared" si="222"/>
        <v>-</v>
      </c>
      <c r="O1469" s="220">
        <f t="shared" si="223"/>
        <v>0</v>
      </c>
      <c r="P1469" s="221">
        <f t="shared" si="224"/>
        <v>0</v>
      </c>
      <c r="Q1469" s="217" t="str">
        <f>IFERROR(VLOOKUP(B1469,'[4]Выполнение 1'!$B$7:$D$236,3,0),"-")</f>
        <v>-</v>
      </c>
      <c r="R1469" s="178" t="str">
        <f t="shared" si="225"/>
        <v>-</v>
      </c>
      <c r="S1469" s="177"/>
      <c r="T1469" s="184">
        <f t="shared" si="226"/>
        <v>0</v>
      </c>
      <c r="U1469" s="224">
        <v>3</v>
      </c>
      <c r="V1469" s="241">
        <v>564</v>
      </c>
      <c r="W1469" s="246">
        <v>3</v>
      </c>
      <c r="X1469" s="246">
        <v>564</v>
      </c>
      <c r="Y1469" s="247">
        <f t="shared" si="227"/>
        <v>0</v>
      </c>
      <c r="Z1469" s="247">
        <f t="shared" si="228"/>
        <v>0</v>
      </c>
      <c r="AA1469" s="227" t="str">
        <f>IFERROR(VLOOKUP(B1469,[5]Поставка!$B$3:$AA$2063,26,0),"-")</f>
        <v>-</v>
      </c>
      <c r="AB1469" s="229" t="str">
        <f>IFERROR(VLOOKUP(C1469,'[6]Приложение №1'!$C$7:$F$124,4,0),"-")</f>
        <v>-</v>
      </c>
    </row>
    <row r="1470" spans="1:28" s="208" customFormat="1" x14ac:dyDescent="0.25">
      <c r="A1470" s="204" t="s">
        <v>1381</v>
      </c>
      <c r="B1470" s="205" t="s">
        <v>3543</v>
      </c>
      <c r="C1470" s="205" t="s">
        <v>3544</v>
      </c>
      <c r="D1470" s="204">
        <v>2</v>
      </c>
      <c r="E1470" s="206">
        <v>182.5</v>
      </c>
      <c r="F1470" s="206">
        <v>365</v>
      </c>
      <c r="G1470" s="173">
        <f>IFERROR(VLOOKUP(B1470,'[1]ВОМ КГ-3 СОЭКС'!$C$3:$K$2063,9,0),"-")</f>
        <v>0</v>
      </c>
      <c r="H1470" s="174">
        <f>IFERROR(VLOOKUP(B1470,'[1]ВОМ КГ-3 СОЭКС'!$C$3:$L$2063,10,0),"-")</f>
        <v>0</v>
      </c>
      <c r="I1470" s="175" t="str">
        <f>IFERROR(VLOOKUP(B1470,[2]Отгрузки!$B$313:$C$510,2,0),"-")</f>
        <v>-</v>
      </c>
      <c r="J1470" s="176" t="str">
        <f t="shared" si="229"/>
        <v>-</v>
      </c>
      <c r="K1470" s="179" t="str">
        <f>IFERROR(VLOOKUP(B1470,'[3]08.10.25'!$B$305:$C$502,2,0),"-")</f>
        <v>-</v>
      </c>
      <c r="L1470" s="180" t="str">
        <f t="shared" si="220"/>
        <v>-</v>
      </c>
      <c r="M1470" s="181" t="str">
        <f t="shared" si="221"/>
        <v>-</v>
      </c>
      <c r="N1470" s="214" t="str">
        <f t="shared" si="222"/>
        <v>-</v>
      </c>
      <c r="O1470" s="220">
        <f t="shared" si="223"/>
        <v>0</v>
      </c>
      <c r="P1470" s="221">
        <f t="shared" si="224"/>
        <v>0</v>
      </c>
      <c r="Q1470" s="217" t="str">
        <f>IFERROR(VLOOKUP(B1470,'[4]Выполнение 1'!$B$7:$D$236,3,0),"-")</f>
        <v>-</v>
      </c>
      <c r="R1470" s="178" t="str">
        <f t="shared" si="225"/>
        <v>-</v>
      </c>
      <c r="S1470" s="177"/>
      <c r="T1470" s="184">
        <f t="shared" si="226"/>
        <v>0</v>
      </c>
      <c r="U1470" s="224">
        <v>2</v>
      </c>
      <c r="V1470" s="241">
        <v>365</v>
      </c>
      <c r="W1470" s="246">
        <v>2</v>
      </c>
      <c r="X1470" s="246">
        <v>365</v>
      </c>
      <c r="Y1470" s="247">
        <f t="shared" si="227"/>
        <v>0</v>
      </c>
      <c r="Z1470" s="247">
        <f t="shared" si="228"/>
        <v>0</v>
      </c>
      <c r="AA1470" s="227" t="str">
        <f>IFERROR(VLOOKUP(B1470,[5]Поставка!$B$3:$AA$2063,26,0),"-")</f>
        <v>-</v>
      </c>
      <c r="AB1470" s="229" t="str">
        <f>IFERROR(VLOOKUP(C1470,'[6]Приложение №1'!$C$7:$F$124,4,0),"-")</f>
        <v>-</v>
      </c>
    </row>
    <row r="1471" spans="1:28" s="208" customFormat="1" x14ac:dyDescent="0.25">
      <c r="A1471" s="204" t="s">
        <v>1384</v>
      </c>
      <c r="B1471" s="205" t="s">
        <v>3545</v>
      </c>
      <c r="C1471" s="205" t="s">
        <v>3546</v>
      </c>
      <c r="D1471" s="204">
        <v>7</v>
      </c>
      <c r="E1471" s="206">
        <v>181</v>
      </c>
      <c r="F1471" s="206">
        <v>1267</v>
      </c>
      <c r="G1471" s="173">
        <f>IFERROR(VLOOKUP(B1471,'[1]ВОМ КГ-3 СОЭКС'!$C$3:$K$2063,9,0),"-")</f>
        <v>0</v>
      </c>
      <c r="H1471" s="174">
        <f>IFERROR(VLOOKUP(B1471,'[1]ВОМ КГ-3 СОЭКС'!$C$3:$L$2063,10,0),"-")</f>
        <v>0</v>
      </c>
      <c r="I1471" s="175" t="str">
        <f>IFERROR(VLOOKUP(B1471,[2]Отгрузки!$B$313:$C$510,2,0),"-")</f>
        <v>-</v>
      </c>
      <c r="J1471" s="176" t="str">
        <f t="shared" si="229"/>
        <v>-</v>
      </c>
      <c r="K1471" s="179" t="str">
        <f>IFERROR(VLOOKUP(B1471,'[3]08.10.25'!$B$305:$C$502,2,0),"-")</f>
        <v>-</v>
      </c>
      <c r="L1471" s="180" t="str">
        <f t="shared" si="220"/>
        <v>-</v>
      </c>
      <c r="M1471" s="181" t="str">
        <f t="shared" si="221"/>
        <v>-</v>
      </c>
      <c r="N1471" s="214" t="str">
        <f t="shared" si="222"/>
        <v>-</v>
      </c>
      <c r="O1471" s="220">
        <f t="shared" si="223"/>
        <v>0</v>
      </c>
      <c r="P1471" s="221">
        <f t="shared" si="224"/>
        <v>0</v>
      </c>
      <c r="Q1471" s="217" t="str">
        <f>IFERROR(VLOOKUP(B1471,'[4]Выполнение 1'!$B$7:$D$236,3,0),"-")</f>
        <v>-</v>
      </c>
      <c r="R1471" s="178" t="str">
        <f t="shared" si="225"/>
        <v>-</v>
      </c>
      <c r="S1471" s="177"/>
      <c r="T1471" s="184">
        <f t="shared" si="226"/>
        <v>0</v>
      </c>
      <c r="U1471" s="224">
        <v>7</v>
      </c>
      <c r="V1471" s="241">
        <v>1267</v>
      </c>
      <c r="W1471" s="246">
        <v>7</v>
      </c>
      <c r="X1471" s="246">
        <v>1267</v>
      </c>
      <c r="Y1471" s="247">
        <f t="shared" si="227"/>
        <v>0</v>
      </c>
      <c r="Z1471" s="247">
        <f t="shared" si="228"/>
        <v>0</v>
      </c>
      <c r="AA1471" s="227" t="str">
        <f>IFERROR(VLOOKUP(B1471,[5]Поставка!$B$3:$AA$2063,26,0),"-")</f>
        <v>-</v>
      </c>
      <c r="AB1471" s="229" t="str">
        <f>IFERROR(VLOOKUP(C1471,'[6]Приложение №1'!$C$7:$F$124,4,0),"-")</f>
        <v>-</v>
      </c>
    </row>
    <row r="1472" spans="1:28" s="208" customFormat="1" x14ac:dyDescent="0.25">
      <c r="A1472" s="204" t="s">
        <v>1387</v>
      </c>
      <c r="B1472" s="205" t="s">
        <v>3547</v>
      </c>
      <c r="C1472" s="205" t="s">
        <v>3548</v>
      </c>
      <c r="D1472" s="204">
        <v>1</v>
      </c>
      <c r="E1472" s="206">
        <v>215.5</v>
      </c>
      <c r="F1472" s="206">
        <v>215.5</v>
      </c>
      <c r="G1472" s="173">
        <f>IFERROR(VLOOKUP(B1472,'[1]ВОМ КГ-3 СОЭКС'!$C$3:$K$2063,9,0),"-")</f>
        <v>0</v>
      </c>
      <c r="H1472" s="174">
        <f>IFERROR(VLOOKUP(B1472,'[1]ВОМ КГ-3 СОЭКС'!$C$3:$L$2063,10,0),"-")</f>
        <v>0</v>
      </c>
      <c r="I1472" s="175" t="str">
        <f>IFERROR(VLOOKUP(B1472,[2]Отгрузки!$B$313:$C$510,2,0),"-")</f>
        <v>-</v>
      </c>
      <c r="J1472" s="176" t="str">
        <f t="shared" si="229"/>
        <v>-</v>
      </c>
      <c r="K1472" s="179" t="str">
        <f>IFERROR(VLOOKUP(B1472,'[3]08.10.25'!$B$305:$C$502,2,0),"-")</f>
        <v>-</v>
      </c>
      <c r="L1472" s="180" t="str">
        <f t="shared" si="220"/>
        <v>-</v>
      </c>
      <c r="M1472" s="181" t="str">
        <f t="shared" si="221"/>
        <v>-</v>
      </c>
      <c r="N1472" s="214" t="str">
        <f t="shared" si="222"/>
        <v>-</v>
      </c>
      <c r="O1472" s="220">
        <f t="shared" si="223"/>
        <v>0</v>
      </c>
      <c r="P1472" s="221">
        <f t="shared" si="224"/>
        <v>0</v>
      </c>
      <c r="Q1472" s="217" t="str">
        <f>IFERROR(VLOOKUP(B1472,'[4]Выполнение 1'!$B$7:$D$236,3,0),"-")</f>
        <v>-</v>
      </c>
      <c r="R1472" s="178" t="str">
        <f t="shared" si="225"/>
        <v>-</v>
      </c>
      <c r="S1472" s="177"/>
      <c r="T1472" s="184">
        <f t="shared" si="226"/>
        <v>0</v>
      </c>
      <c r="U1472" s="224">
        <v>1</v>
      </c>
      <c r="V1472" s="241">
        <v>215.5</v>
      </c>
      <c r="W1472" s="246">
        <v>1</v>
      </c>
      <c r="X1472" s="246">
        <v>215.5</v>
      </c>
      <c r="Y1472" s="247">
        <f t="shared" si="227"/>
        <v>0</v>
      </c>
      <c r="Z1472" s="247">
        <f t="shared" si="228"/>
        <v>0</v>
      </c>
      <c r="AA1472" s="227" t="str">
        <f>IFERROR(VLOOKUP(B1472,[5]Поставка!$B$3:$AA$2063,26,0),"-")</f>
        <v>-</v>
      </c>
      <c r="AB1472" s="229" t="str">
        <f>IFERROR(VLOOKUP(C1472,'[6]Приложение №1'!$C$7:$F$124,4,0),"-")</f>
        <v>-</v>
      </c>
    </row>
    <row r="1473" spans="1:28" s="208" customFormat="1" x14ac:dyDescent="0.25">
      <c r="A1473" s="204" t="s">
        <v>1390</v>
      </c>
      <c r="B1473" s="205" t="s">
        <v>3549</v>
      </c>
      <c r="C1473" s="205" t="s">
        <v>3550</v>
      </c>
      <c r="D1473" s="204">
        <v>1</v>
      </c>
      <c r="E1473" s="206">
        <v>19.399999999999999</v>
      </c>
      <c r="F1473" s="206">
        <v>19.399999999999999</v>
      </c>
      <c r="G1473" s="173">
        <f>IFERROR(VLOOKUP(B1473,'[1]ВОМ КГ-3 СОЭКС'!$C$3:$K$2063,9,0),"-")</f>
        <v>0</v>
      </c>
      <c r="H1473" s="174">
        <f>IFERROR(VLOOKUP(B1473,'[1]ВОМ КГ-3 СОЭКС'!$C$3:$L$2063,10,0),"-")</f>
        <v>0</v>
      </c>
      <c r="I1473" s="175" t="str">
        <f>IFERROR(VLOOKUP(B1473,[2]Отгрузки!$B$313:$C$510,2,0),"-")</f>
        <v>-</v>
      </c>
      <c r="J1473" s="176" t="str">
        <f t="shared" si="229"/>
        <v>-</v>
      </c>
      <c r="K1473" s="179" t="str">
        <f>IFERROR(VLOOKUP(B1473,'[3]08.10.25'!$B$305:$C$502,2,0),"-")</f>
        <v>-</v>
      </c>
      <c r="L1473" s="180" t="str">
        <f t="shared" si="220"/>
        <v>-</v>
      </c>
      <c r="M1473" s="181" t="str">
        <f t="shared" si="221"/>
        <v>-</v>
      </c>
      <c r="N1473" s="214" t="str">
        <f t="shared" si="222"/>
        <v>-</v>
      </c>
      <c r="O1473" s="220">
        <f t="shared" si="223"/>
        <v>0</v>
      </c>
      <c r="P1473" s="221">
        <f t="shared" si="224"/>
        <v>0</v>
      </c>
      <c r="Q1473" s="217" t="str">
        <f>IFERROR(VLOOKUP(B1473,'[4]Выполнение 1'!$B$7:$D$236,3,0),"-")</f>
        <v>-</v>
      </c>
      <c r="R1473" s="178" t="str">
        <f t="shared" si="225"/>
        <v>-</v>
      </c>
      <c r="S1473" s="177"/>
      <c r="T1473" s="184">
        <f t="shared" si="226"/>
        <v>0</v>
      </c>
      <c r="U1473" s="224">
        <v>1</v>
      </c>
      <c r="V1473" s="241">
        <v>19.399999999999999</v>
      </c>
      <c r="W1473" s="246">
        <v>1</v>
      </c>
      <c r="X1473" s="246">
        <v>19.399999999999999</v>
      </c>
      <c r="Y1473" s="247">
        <f t="shared" si="227"/>
        <v>0</v>
      </c>
      <c r="Z1473" s="247">
        <f t="shared" si="228"/>
        <v>0</v>
      </c>
      <c r="AA1473" s="227" t="str">
        <f>IFERROR(VLOOKUP(B1473,[5]Поставка!$B$3:$AA$2063,26,0),"-")</f>
        <v>-</v>
      </c>
      <c r="AB1473" s="229" t="str">
        <f>IFERROR(VLOOKUP(C1473,'[6]Приложение №1'!$C$7:$F$124,4,0),"-")</f>
        <v>-</v>
      </c>
    </row>
    <row r="1474" spans="1:28" s="208" customFormat="1" x14ac:dyDescent="0.25">
      <c r="A1474" s="204" t="s">
        <v>1393</v>
      </c>
      <c r="B1474" s="205" t="s">
        <v>3551</v>
      </c>
      <c r="C1474" s="205" t="s">
        <v>3552</v>
      </c>
      <c r="D1474" s="204">
        <v>4</v>
      </c>
      <c r="E1474" s="206">
        <v>21.1</v>
      </c>
      <c r="F1474" s="206">
        <v>84.4</v>
      </c>
      <c r="G1474" s="173">
        <f>IFERROR(VLOOKUP(B1474,'[1]ВОМ КГ-3 СОЭКС'!$C$3:$K$2063,9,0),"-")</f>
        <v>0</v>
      </c>
      <c r="H1474" s="174">
        <f>IFERROR(VLOOKUP(B1474,'[1]ВОМ КГ-3 СОЭКС'!$C$3:$L$2063,10,0),"-")</f>
        <v>0</v>
      </c>
      <c r="I1474" s="175" t="str">
        <f>IFERROR(VLOOKUP(B1474,[2]Отгрузки!$B$313:$C$510,2,0),"-")</f>
        <v>-</v>
      </c>
      <c r="J1474" s="176" t="str">
        <f t="shared" si="229"/>
        <v>-</v>
      </c>
      <c r="K1474" s="179" t="str">
        <f>IFERROR(VLOOKUP(B1474,'[3]08.10.25'!$B$305:$C$502,2,0),"-")</f>
        <v>-</v>
      </c>
      <c r="L1474" s="180" t="str">
        <f t="shared" ref="L1474:L1537" si="230">IFERROR(K1474*E1474,"-")</f>
        <v>-</v>
      </c>
      <c r="M1474" s="181" t="str">
        <f t="shared" ref="M1474:M1537" si="231">IFERROR(K1474-I1474,"-")</f>
        <v>-</v>
      </c>
      <c r="N1474" s="214" t="str">
        <f t="shared" ref="N1474:N1537" si="232">IFERROR(M1474*E1474,"-")</f>
        <v>-</v>
      </c>
      <c r="O1474" s="220">
        <f t="shared" ref="O1474:O1537" si="233">IFERROR(IF(ISNUMBER(G1474),G1474,0)-IF(ISNUMBER(K1474),K1474,0),"-")</f>
        <v>0</v>
      </c>
      <c r="P1474" s="221">
        <f t="shared" ref="P1474:P1537" si="234">IFERROR(O1474*E1474,"-")</f>
        <v>0</v>
      </c>
      <c r="Q1474" s="217" t="str">
        <f>IFERROR(VLOOKUP(B1474,'[4]Выполнение 1'!$B$7:$D$236,3,0),"-")</f>
        <v>-</v>
      </c>
      <c r="R1474" s="178" t="str">
        <f t="shared" ref="R1474:R1537" si="235">IFERROR(Q1474*E1474,"-")</f>
        <v>-</v>
      </c>
      <c r="S1474" s="177"/>
      <c r="T1474" s="184">
        <f t="shared" si="226"/>
        <v>0</v>
      </c>
      <c r="U1474" s="224">
        <v>4</v>
      </c>
      <c r="V1474" s="241">
        <v>84.4</v>
      </c>
      <c r="W1474" s="246">
        <v>4</v>
      </c>
      <c r="X1474" s="246">
        <v>84.4</v>
      </c>
      <c r="Y1474" s="247">
        <f t="shared" si="227"/>
        <v>0</v>
      </c>
      <c r="Z1474" s="247">
        <f t="shared" si="228"/>
        <v>0</v>
      </c>
      <c r="AA1474" s="227" t="str">
        <f>IFERROR(VLOOKUP(B1474,[5]Поставка!$B$3:$AA$2063,26,0),"-")</f>
        <v>-</v>
      </c>
      <c r="AB1474" s="229" t="str">
        <f>IFERROR(VLOOKUP(C1474,'[6]Приложение №1'!$C$7:$F$124,4,0),"-")</f>
        <v>-</v>
      </c>
    </row>
    <row r="1475" spans="1:28" s="208" customFormat="1" x14ac:dyDescent="0.25">
      <c r="A1475" s="204" t="s">
        <v>1396</v>
      </c>
      <c r="B1475" s="205" t="s">
        <v>3553</v>
      </c>
      <c r="C1475" s="205" t="s">
        <v>3554</v>
      </c>
      <c r="D1475" s="204">
        <v>1</v>
      </c>
      <c r="E1475" s="206">
        <v>24.7</v>
      </c>
      <c r="F1475" s="206">
        <v>24.7</v>
      </c>
      <c r="G1475" s="173">
        <f>IFERROR(VLOOKUP(B1475,'[1]ВОМ КГ-3 СОЭКС'!$C$3:$K$2063,9,0),"-")</f>
        <v>0</v>
      </c>
      <c r="H1475" s="174">
        <f>IFERROR(VLOOKUP(B1475,'[1]ВОМ КГ-3 СОЭКС'!$C$3:$L$2063,10,0),"-")</f>
        <v>0</v>
      </c>
      <c r="I1475" s="175" t="str">
        <f>IFERROR(VLOOKUP(B1475,[2]Отгрузки!$B$313:$C$510,2,0),"-")</f>
        <v>-</v>
      </c>
      <c r="J1475" s="176" t="str">
        <f t="shared" si="229"/>
        <v>-</v>
      </c>
      <c r="K1475" s="179" t="str">
        <f>IFERROR(VLOOKUP(B1475,'[3]08.10.25'!$B$305:$C$502,2,0),"-")</f>
        <v>-</v>
      </c>
      <c r="L1475" s="180" t="str">
        <f t="shared" si="230"/>
        <v>-</v>
      </c>
      <c r="M1475" s="181" t="str">
        <f t="shared" si="231"/>
        <v>-</v>
      </c>
      <c r="N1475" s="214" t="str">
        <f t="shared" si="232"/>
        <v>-</v>
      </c>
      <c r="O1475" s="220">
        <f t="shared" si="233"/>
        <v>0</v>
      </c>
      <c r="P1475" s="221">
        <f t="shared" si="234"/>
        <v>0</v>
      </c>
      <c r="Q1475" s="217" t="str">
        <f>IFERROR(VLOOKUP(B1475,'[4]Выполнение 1'!$B$7:$D$236,3,0),"-")</f>
        <v>-</v>
      </c>
      <c r="R1475" s="178" t="str">
        <f t="shared" si="235"/>
        <v>-</v>
      </c>
      <c r="S1475" s="177"/>
      <c r="T1475" s="184">
        <f t="shared" ref="T1475:T1538" si="236">S1475*E1475</f>
        <v>0</v>
      </c>
      <c r="U1475" s="224">
        <v>1</v>
      </c>
      <c r="V1475" s="241">
        <v>24.7</v>
      </c>
      <c r="W1475" s="246">
        <v>1</v>
      </c>
      <c r="X1475" s="246">
        <v>24.7</v>
      </c>
      <c r="Y1475" s="247">
        <f t="shared" ref="Y1475:Y1538" si="237">ROUND(ABS(VALUE(SUBSTITUTE(U1475,"-","0"))-VALUE(SUBSTITUTE(W1475,"-","0"))),2)</f>
        <v>0</v>
      </c>
      <c r="Z1475" s="247">
        <f t="shared" ref="Z1475:Z1538" si="238">ROUND(ABS(VALUE(SUBSTITUTE(V1475,"-","0"))-VALUE(SUBSTITUTE(X1475,"-","0"))),2)</f>
        <v>0</v>
      </c>
      <c r="AA1475" s="227" t="str">
        <f>IFERROR(VLOOKUP(B1475,[5]Поставка!$B$3:$AA$2063,26,0),"-")</f>
        <v>-</v>
      </c>
      <c r="AB1475" s="229" t="str">
        <f>IFERROR(VLOOKUP(C1475,'[6]Приложение №1'!$C$7:$F$124,4,0),"-")</f>
        <v>-</v>
      </c>
    </row>
    <row r="1476" spans="1:28" s="208" customFormat="1" x14ac:dyDescent="0.25">
      <c r="A1476" s="204" t="s">
        <v>1399</v>
      </c>
      <c r="B1476" s="205" t="s">
        <v>3555</v>
      </c>
      <c r="C1476" s="205" t="s">
        <v>3556</v>
      </c>
      <c r="D1476" s="204">
        <v>2</v>
      </c>
      <c r="E1476" s="206">
        <v>116.8</v>
      </c>
      <c r="F1476" s="206">
        <v>233.6</v>
      </c>
      <c r="G1476" s="173">
        <f>IFERROR(VLOOKUP(B1476,'[1]ВОМ КГ-3 СОЭКС'!$C$3:$K$2063,9,0),"-")</f>
        <v>0</v>
      </c>
      <c r="H1476" s="174">
        <f>IFERROR(VLOOKUP(B1476,'[1]ВОМ КГ-3 СОЭКС'!$C$3:$L$2063,10,0),"-")</f>
        <v>0</v>
      </c>
      <c r="I1476" s="175" t="str">
        <f>IFERROR(VLOOKUP(B1476,[2]Отгрузки!$B$313:$C$510,2,0),"-")</f>
        <v>-</v>
      </c>
      <c r="J1476" s="176" t="str">
        <f t="shared" si="229"/>
        <v>-</v>
      </c>
      <c r="K1476" s="179" t="str">
        <f>IFERROR(VLOOKUP(B1476,'[3]08.10.25'!$B$305:$C$502,2,0),"-")</f>
        <v>-</v>
      </c>
      <c r="L1476" s="180" t="str">
        <f t="shared" si="230"/>
        <v>-</v>
      </c>
      <c r="M1476" s="181" t="str">
        <f t="shared" si="231"/>
        <v>-</v>
      </c>
      <c r="N1476" s="214" t="str">
        <f t="shared" si="232"/>
        <v>-</v>
      </c>
      <c r="O1476" s="220">
        <f t="shared" si="233"/>
        <v>0</v>
      </c>
      <c r="P1476" s="221">
        <f t="shared" si="234"/>
        <v>0</v>
      </c>
      <c r="Q1476" s="217" t="str">
        <f>IFERROR(VLOOKUP(B1476,'[4]Выполнение 1'!$B$7:$D$236,3,0),"-")</f>
        <v>-</v>
      </c>
      <c r="R1476" s="178" t="str">
        <f t="shared" si="235"/>
        <v>-</v>
      </c>
      <c r="S1476" s="177"/>
      <c r="T1476" s="184">
        <f t="shared" si="236"/>
        <v>0</v>
      </c>
      <c r="U1476" s="224">
        <v>2</v>
      </c>
      <c r="V1476" s="241">
        <v>233.6</v>
      </c>
      <c r="W1476" s="246">
        <v>2</v>
      </c>
      <c r="X1476" s="246">
        <v>233.6</v>
      </c>
      <c r="Y1476" s="247">
        <f t="shared" si="237"/>
        <v>0</v>
      </c>
      <c r="Z1476" s="247">
        <f t="shared" si="238"/>
        <v>0</v>
      </c>
      <c r="AA1476" s="227" t="str">
        <f>IFERROR(VLOOKUP(B1476,[5]Поставка!$B$3:$AA$2063,26,0),"-")</f>
        <v>-</v>
      </c>
      <c r="AB1476" s="229" t="str">
        <f>IFERROR(VLOOKUP(C1476,'[6]Приложение №1'!$C$7:$F$124,4,0),"-")</f>
        <v>-</v>
      </c>
    </row>
    <row r="1477" spans="1:28" s="208" customFormat="1" x14ac:dyDescent="0.25">
      <c r="A1477" s="204" t="s">
        <v>1402</v>
      </c>
      <c r="B1477" s="205" t="s">
        <v>3557</v>
      </c>
      <c r="C1477" s="205" t="s">
        <v>3558</v>
      </c>
      <c r="D1477" s="204">
        <v>6</v>
      </c>
      <c r="E1477" s="206">
        <v>118.5</v>
      </c>
      <c r="F1477" s="206">
        <v>711</v>
      </c>
      <c r="G1477" s="173">
        <f>IFERROR(VLOOKUP(B1477,'[1]ВОМ КГ-3 СОЭКС'!$C$3:$K$2063,9,0),"-")</f>
        <v>0</v>
      </c>
      <c r="H1477" s="174">
        <f>IFERROR(VLOOKUP(B1477,'[1]ВОМ КГ-3 СОЭКС'!$C$3:$L$2063,10,0),"-")</f>
        <v>0</v>
      </c>
      <c r="I1477" s="175" t="str">
        <f>IFERROR(VLOOKUP(B1477,[2]Отгрузки!$B$313:$C$510,2,0),"-")</f>
        <v>-</v>
      </c>
      <c r="J1477" s="176" t="str">
        <f t="shared" ref="J1477:J1540" si="239">IFERROR(I1477*E1477,"-")</f>
        <v>-</v>
      </c>
      <c r="K1477" s="179" t="str">
        <f>IFERROR(VLOOKUP(B1477,'[3]08.10.25'!$B$305:$C$502,2,0),"-")</f>
        <v>-</v>
      </c>
      <c r="L1477" s="180" t="str">
        <f t="shared" si="230"/>
        <v>-</v>
      </c>
      <c r="M1477" s="181" t="str">
        <f t="shared" si="231"/>
        <v>-</v>
      </c>
      <c r="N1477" s="214" t="str">
        <f t="shared" si="232"/>
        <v>-</v>
      </c>
      <c r="O1477" s="220">
        <f t="shared" si="233"/>
        <v>0</v>
      </c>
      <c r="P1477" s="221">
        <f t="shared" si="234"/>
        <v>0</v>
      </c>
      <c r="Q1477" s="217" t="str">
        <f>IFERROR(VLOOKUP(B1477,'[4]Выполнение 1'!$B$7:$D$236,3,0),"-")</f>
        <v>-</v>
      </c>
      <c r="R1477" s="178" t="str">
        <f t="shared" si="235"/>
        <v>-</v>
      </c>
      <c r="S1477" s="177"/>
      <c r="T1477" s="184">
        <f t="shared" si="236"/>
        <v>0</v>
      </c>
      <c r="U1477" s="224">
        <v>6</v>
      </c>
      <c r="V1477" s="241">
        <v>711</v>
      </c>
      <c r="W1477" s="246">
        <v>6</v>
      </c>
      <c r="X1477" s="246">
        <v>711</v>
      </c>
      <c r="Y1477" s="247">
        <f t="shared" si="237"/>
        <v>0</v>
      </c>
      <c r="Z1477" s="247">
        <f t="shared" si="238"/>
        <v>0</v>
      </c>
      <c r="AA1477" s="227" t="str">
        <f>IFERROR(VLOOKUP(B1477,[5]Поставка!$B$3:$AA$2063,26,0),"-")</f>
        <v>-</v>
      </c>
      <c r="AB1477" s="229" t="str">
        <f>IFERROR(VLOOKUP(C1477,'[6]Приложение №1'!$C$7:$F$124,4,0),"-")</f>
        <v>-</v>
      </c>
    </row>
    <row r="1478" spans="1:28" s="208" customFormat="1" x14ac:dyDescent="0.25">
      <c r="A1478" s="204" t="s">
        <v>1405</v>
      </c>
      <c r="B1478" s="205" t="s">
        <v>3559</v>
      </c>
      <c r="C1478" s="205" t="s">
        <v>3560</v>
      </c>
      <c r="D1478" s="204">
        <v>8</v>
      </c>
      <c r="E1478" s="206">
        <v>121.8</v>
      </c>
      <c r="F1478" s="206">
        <v>974.4</v>
      </c>
      <c r="G1478" s="173">
        <f>IFERROR(VLOOKUP(B1478,'[1]ВОМ КГ-3 СОЭКС'!$C$3:$K$2063,9,0),"-")</f>
        <v>0</v>
      </c>
      <c r="H1478" s="174">
        <f>IFERROR(VLOOKUP(B1478,'[1]ВОМ КГ-3 СОЭКС'!$C$3:$L$2063,10,0),"-")</f>
        <v>0</v>
      </c>
      <c r="I1478" s="175" t="str">
        <f>IFERROR(VLOOKUP(B1478,[2]Отгрузки!$B$313:$C$510,2,0),"-")</f>
        <v>-</v>
      </c>
      <c r="J1478" s="176" t="str">
        <f t="shared" si="239"/>
        <v>-</v>
      </c>
      <c r="K1478" s="179" t="str">
        <f>IFERROR(VLOOKUP(B1478,'[3]08.10.25'!$B$305:$C$502,2,0),"-")</f>
        <v>-</v>
      </c>
      <c r="L1478" s="180" t="str">
        <f t="shared" si="230"/>
        <v>-</v>
      </c>
      <c r="M1478" s="181" t="str">
        <f t="shared" si="231"/>
        <v>-</v>
      </c>
      <c r="N1478" s="214" t="str">
        <f t="shared" si="232"/>
        <v>-</v>
      </c>
      <c r="O1478" s="220">
        <f t="shared" si="233"/>
        <v>0</v>
      </c>
      <c r="P1478" s="221">
        <f t="shared" si="234"/>
        <v>0</v>
      </c>
      <c r="Q1478" s="217" t="str">
        <f>IFERROR(VLOOKUP(B1478,'[4]Выполнение 1'!$B$7:$D$236,3,0),"-")</f>
        <v>-</v>
      </c>
      <c r="R1478" s="178" t="str">
        <f t="shared" si="235"/>
        <v>-</v>
      </c>
      <c r="S1478" s="177"/>
      <c r="T1478" s="184">
        <f t="shared" si="236"/>
        <v>0</v>
      </c>
      <c r="U1478" s="224">
        <v>8</v>
      </c>
      <c r="V1478" s="241">
        <v>974.4</v>
      </c>
      <c r="W1478" s="246">
        <v>8</v>
      </c>
      <c r="X1478" s="246">
        <v>974.4</v>
      </c>
      <c r="Y1478" s="247">
        <f t="shared" si="237"/>
        <v>0</v>
      </c>
      <c r="Z1478" s="247">
        <f t="shared" si="238"/>
        <v>0</v>
      </c>
      <c r="AA1478" s="227" t="str">
        <f>IFERROR(VLOOKUP(B1478,[5]Поставка!$B$3:$AA$2063,26,0),"-")</f>
        <v>-</v>
      </c>
      <c r="AB1478" s="229" t="str">
        <f>IFERROR(VLOOKUP(C1478,'[6]Приложение №1'!$C$7:$F$124,4,0),"-")</f>
        <v>-</v>
      </c>
    </row>
    <row r="1479" spans="1:28" s="208" customFormat="1" x14ac:dyDescent="0.25">
      <c r="A1479" s="204" t="s">
        <v>1408</v>
      </c>
      <c r="B1479" s="205" t="s">
        <v>3561</v>
      </c>
      <c r="C1479" s="205" t="s">
        <v>3562</v>
      </c>
      <c r="D1479" s="204">
        <v>4</v>
      </c>
      <c r="E1479" s="206">
        <v>118.5</v>
      </c>
      <c r="F1479" s="206">
        <v>474</v>
      </c>
      <c r="G1479" s="173">
        <f>IFERROR(VLOOKUP(B1479,'[1]ВОМ КГ-3 СОЭКС'!$C$3:$K$2063,9,0),"-")</f>
        <v>0</v>
      </c>
      <c r="H1479" s="174">
        <f>IFERROR(VLOOKUP(B1479,'[1]ВОМ КГ-3 СОЭКС'!$C$3:$L$2063,10,0),"-")</f>
        <v>0</v>
      </c>
      <c r="I1479" s="175" t="str">
        <f>IFERROR(VLOOKUP(B1479,[2]Отгрузки!$B$313:$C$510,2,0),"-")</f>
        <v>-</v>
      </c>
      <c r="J1479" s="176" t="str">
        <f t="shared" si="239"/>
        <v>-</v>
      </c>
      <c r="K1479" s="179" t="str">
        <f>IFERROR(VLOOKUP(B1479,'[3]08.10.25'!$B$305:$C$502,2,0),"-")</f>
        <v>-</v>
      </c>
      <c r="L1479" s="180" t="str">
        <f t="shared" si="230"/>
        <v>-</v>
      </c>
      <c r="M1479" s="181" t="str">
        <f t="shared" si="231"/>
        <v>-</v>
      </c>
      <c r="N1479" s="214" t="str">
        <f t="shared" si="232"/>
        <v>-</v>
      </c>
      <c r="O1479" s="220">
        <f t="shared" si="233"/>
        <v>0</v>
      </c>
      <c r="P1479" s="221">
        <f t="shared" si="234"/>
        <v>0</v>
      </c>
      <c r="Q1479" s="217" t="str">
        <f>IFERROR(VLOOKUP(B1479,'[4]Выполнение 1'!$B$7:$D$236,3,0),"-")</f>
        <v>-</v>
      </c>
      <c r="R1479" s="178" t="str">
        <f t="shared" si="235"/>
        <v>-</v>
      </c>
      <c r="S1479" s="177"/>
      <c r="T1479" s="184">
        <f t="shared" si="236"/>
        <v>0</v>
      </c>
      <c r="U1479" s="224">
        <v>4</v>
      </c>
      <c r="V1479" s="241">
        <v>474</v>
      </c>
      <c r="W1479" s="246">
        <v>4</v>
      </c>
      <c r="X1479" s="246">
        <v>474</v>
      </c>
      <c r="Y1479" s="247">
        <f t="shared" si="237"/>
        <v>0</v>
      </c>
      <c r="Z1479" s="247">
        <f t="shared" si="238"/>
        <v>0</v>
      </c>
      <c r="AA1479" s="227" t="str">
        <f>IFERROR(VLOOKUP(B1479,[5]Поставка!$B$3:$AA$2063,26,0),"-")</f>
        <v>-</v>
      </c>
      <c r="AB1479" s="229" t="str">
        <f>IFERROR(VLOOKUP(C1479,'[6]Приложение №1'!$C$7:$F$124,4,0),"-")</f>
        <v>-</v>
      </c>
    </row>
    <row r="1480" spans="1:28" s="208" customFormat="1" x14ac:dyDescent="0.25">
      <c r="A1480" s="204" t="s">
        <v>1411</v>
      </c>
      <c r="B1480" s="205" t="s">
        <v>3563</v>
      </c>
      <c r="C1480" s="205" t="s">
        <v>3564</v>
      </c>
      <c r="D1480" s="204">
        <v>2</v>
      </c>
      <c r="E1480" s="206">
        <v>116.8</v>
      </c>
      <c r="F1480" s="206">
        <v>233.6</v>
      </c>
      <c r="G1480" s="173">
        <f>IFERROR(VLOOKUP(B1480,'[1]ВОМ КГ-3 СОЭКС'!$C$3:$K$2063,9,0),"-")</f>
        <v>0</v>
      </c>
      <c r="H1480" s="174">
        <f>IFERROR(VLOOKUP(B1480,'[1]ВОМ КГ-3 СОЭКС'!$C$3:$L$2063,10,0),"-")</f>
        <v>0</v>
      </c>
      <c r="I1480" s="175" t="str">
        <f>IFERROR(VLOOKUP(B1480,[2]Отгрузки!$B$313:$C$510,2,0),"-")</f>
        <v>-</v>
      </c>
      <c r="J1480" s="176" t="str">
        <f t="shared" si="239"/>
        <v>-</v>
      </c>
      <c r="K1480" s="179" t="str">
        <f>IFERROR(VLOOKUP(B1480,'[3]08.10.25'!$B$305:$C$502,2,0),"-")</f>
        <v>-</v>
      </c>
      <c r="L1480" s="180" t="str">
        <f t="shared" si="230"/>
        <v>-</v>
      </c>
      <c r="M1480" s="181" t="str">
        <f t="shared" si="231"/>
        <v>-</v>
      </c>
      <c r="N1480" s="214" t="str">
        <f t="shared" si="232"/>
        <v>-</v>
      </c>
      <c r="O1480" s="220">
        <f t="shared" si="233"/>
        <v>0</v>
      </c>
      <c r="P1480" s="221">
        <f t="shared" si="234"/>
        <v>0</v>
      </c>
      <c r="Q1480" s="217" t="str">
        <f>IFERROR(VLOOKUP(B1480,'[4]Выполнение 1'!$B$7:$D$236,3,0),"-")</f>
        <v>-</v>
      </c>
      <c r="R1480" s="178" t="str">
        <f t="shared" si="235"/>
        <v>-</v>
      </c>
      <c r="S1480" s="177"/>
      <c r="T1480" s="184">
        <f t="shared" si="236"/>
        <v>0</v>
      </c>
      <c r="U1480" s="224">
        <v>2</v>
      </c>
      <c r="V1480" s="241">
        <v>233.6</v>
      </c>
      <c r="W1480" s="246">
        <v>2</v>
      </c>
      <c r="X1480" s="246">
        <v>233.6</v>
      </c>
      <c r="Y1480" s="247">
        <f t="shared" si="237"/>
        <v>0</v>
      </c>
      <c r="Z1480" s="247">
        <f t="shared" si="238"/>
        <v>0</v>
      </c>
      <c r="AA1480" s="227" t="str">
        <f>IFERROR(VLOOKUP(B1480,[5]Поставка!$B$3:$AA$2063,26,0),"-")</f>
        <v>-</v>
      </c>
      <c r="AB1480" s="229" t="str">
        <f>IFERROR(VLOOKUP(C1480,'[6]Приложение №1'!$C$7:$F$124,4,0),"-")</f>
        <v>-</v>
      </c>
    </row>
    <row r="1481" spans="1:28" s="208" customFormat="1" x14ac:dyDescent="0.25">
      <c r="A1481" s="204" t="s">
        <v>1414</v>
      </c>
      <c r="B1481" s="205" t="s">
        <v>3565</v>
      </c>
      <c r="C1481" s="205" t="s">
        <v>3566</v>
      </c>
      <c r="D1481" s="204">
        <v>2</v>
      </c>
      <c r="E1481" s="206">
        <v>122.5</v>
      </c>
      <c r="F1481" s="206">
        <v>245</v>
      </c>
      <c r="G1481" s="173">
        <f>IFERROR(VLOOKUP(B1481,'[1]ВОМ КГ-3 СОЭКС'!$C$3:$K$2063,9,0),"-")</f>
        <v>0</v>
      </c>
      <c r="H1481" s="174">
        <f>IFERROR(VLOOKUP(B1481,'[1]ВОМ КГ-3 СОЭКС'!$C$3:$L$2063,10,0),"-")</f>
        <v>0</v>
      </c>
      <c r="I1481" s="175" t="str">
        <f>IFERROR(VLOOKUP(B1481,[2]Отгрузки!$B$313:$C$510,2,0),"-")</f>
        <v>-</v>
      </c>
      <c r="J1481" s="176" t="str">
        <f t="shared" si="239"/>
        <v>-</v>
      </c>
      <c r="K1481" s="179" t="str">
        <f>IFERROR(VLOOKUP(B1481,'[3]08.10.25'!$B$305:$C$502,2,0),"-")</f>
        <v>-</v>
      </c>
      <c r="L1481" s="180" t="str">
        <f t="shared" si="230"/>
        <v>-</v>
      </c>
      <c r="M1481" s="181" t="str">
        <f t="shared" si="231"/>
        <v>-</v>
      </c>
      <c r="N1481" s="214" t="str">
        <f t="shared" si="232"/>
        <v>-</v>
      </c>
      <c r="O1481" s="220">
        <f t="shared" si="233"/>
        <v>0</v>
      </c>
      <c r="P1481" s="221">
        <f t="shared" si="234"/>
        <v>0</v>
      </c>
      <c r="Q1481" s="217" t="str">
        <f>IFERROR(VLOOKUP(B1481,'[4]Выполнение 1'!$B$7:$D$236,3,0),"-")</f>
        <v>-</v>
      </c>
      <c r="R1481" s="178" t="str">
        <f t="shared" si="235"/>
        <v>-</v>
      </c>
      <c r="S1481" s="177"/>
      <c r="T1481" s="184">
        <f t="shared" si="236"/>
        <v>0</v>
      </c>
      <c r="U1481" s="224">
        <v>2</v>
      </c>
      <c r="V1481" s="241">
        <v>245</v>
      </c>
      <c r="W1481" s="246">
        <v>2</v>
      </c>
      <c r="X1481" s="246">
        <v>245</v>
      </c>
      <c r="Y1481" s="247">
        <f t="shared" si="237"/>
        <v>0</v>
      </c>
      <c r="Z1481" s="247">
        <f t="shared" si="238"/>
        <v>0</v>
      </c>
      <c r="AA1481" s="227" t="str">
        <f>IFERROR(VLOOKUP(B1481,[5]Поставка!$B$3:$AA$2063,26,0),"-")</f>
        <v>-</v>
      </c>
      <c r="AB1481" s="229" t="str">
        <f>IFERROR(VLOOKUP(C1481,'[6]Приложение №1'!$C$7:$F$124,4,0),"-")</f>
        <v>-</v>
      </c>
    </row>
    <row r="1482" spans="1:28" s="208" customFormat="1" x14ac:dyDescent="0.25">
      <c r="A1482" s="204" t="s">
        <v>1417</v>
      </c>
      <c r="B1482" s="205" t="s">
        <v>3567</v>
      </c>
      <c r="C1482" s="205" t="s">
        <v>3568</v>
      </c>
      <c r="D1482" s="204">
        <v>2</v>
      </c>
      <c r="E1482" s="206">
        <v>120.5</v>
      </c>
      <c r="F1482" s="206">
        <v>241</v>
      </c>
      <c r="G1482" s="173">
        <f>IFERROR(VLOOKUP(B1482,'[1]ВОМ КГ-3 СОЭКС'!$C$3:$K$2063,9,0),"-")</f>
        <v>0</v>
      </c>
      <c r="H1482" s="174">
        <f>IFERROR(VLOOKUP(B1482,'[1]ВОМ КГ-3 СОЭКС'!$C$3:$L$2063,10,0),"-")</f>
        <v>0</v>
      </c>
      <c r="I1482" s="175" t="str">
        <f>IFERROR(VLOOKUP(B1482,[2]Отгрузки!$B$313:$C$510,2,0),"-")</f>
        <v>-</v>
      </c>
      <c r="J1482" s="176" t="str">
        <f t="shared" si="239"/>
        <v>-</v>
      </c>
      <c r="K1482" s="179" t="str">
        <f>IFERROR(VLOOKUP(B1482,'[3]08.10.25'!$B$305:$C$502,2,0),"-")</f>
        <v>-</v>
      </c>
      <c r="L1482" s="180" t="str">
        <f t="shared" si="230"/>
        <v>-</v>
      </c>
      <c r="M1482" s="181" t="str">
        <f t="shared" si="231"/>
        <v>-</v>
      </c>
      <c r="N1482" s="214" t="str">
        <f t="shared" si="232"/>
        <v>-</v>
      </c>
      <c r="O1482" s="220">
        <f t="shared" si="233"/>
        <v>0</v>
      </c>
      <c r="P1482" s="221">
        <f t="shared" si="234"/>
        <v>0</v>
      </c>
      <c r="Q1482" s="217" t="str">
        <f>IFERROR(VLOOKUP(B1482,'[4]Выполнение 1'!$B$7:$D$236,3,0),"-")</f>
        <v>-</v>
      </c>
      <c r="R1482" s="178" t="str">
        <f t="shared" si="235"/>
        <v>-</v>
      </c>
      <c r="S1482" s="177"/>
      <c r="T1482" s="184">
        <f t="shared" si="236"/>
        <v>0</v>
      </c>
      <c r="U1482" s="224">
        <v>2</v>
      </c>
      <c r="V1482" s="241">
        <v>241</v>
      </c>
      <c r="W1482" s="246">
        <v>2</v>
      </c>
      <c r="X1482" s="246">
        <v>241</v>
      </c>
      <c r="Y1482" s="247">
        <f t="shared" si="237"/>
        <v>0</v>
      </c>
      <c r="Z1482" s="247">
        <f t="shared" si="238"/>
        <v>0</v>
      </c>
      <c r="AA1482" s="227" t="str">
        <f>IFERROR(VLOOKUP(B1482,[5]Поставка!$B$3:$AA$2063,26,0),"-")</f>
        <v>-</v>
      </c>
      <c r="AB1482" s="229" t="str">
        <f>IFERROR(VLOOKUP(C1482,'[6]Приложение №1'!$C$7:$F$124,4,0),"-")</f>
        <v>-</v>
      </c>
    </row>
    <row r="1483" spans="1:28" s="208" customFormat="1" x14ac:dyDescent="0.25">
      <c r="A1483" s="204" t="s">
        <v>1420</v>
      </c>
      <c r="B1483" s="205" t="s">
        <v>3569</v>
      </c>
      <c r="C1483" s="205" t="s">
        <v>3570</v>
      </c>
      <c r="D1483" s="204">
        <v>1</v>
      </c>
      <c r="E1483" s="206">
        <v>112.9</v>
      </c>
      <c r="F1483" s="206">
        <v>112.9</v>
      </c>
      <c r="G1483" s="173">
        <f>IFERROR(VLOOKUP(B1483,'[1]ВОМ КГ-3 СОЭКС'!$C$3:$K$2063,9,0),"-")</f>
        <v>0</v>
      </c>
      <c r="H1483" s="174">
        <f>IFERROR(VLOOKUP(B1483,'[1]ВОМ КГ-3 СОЭКС'!$C$3:$L$2063,10,0),"-")</f>
        <v>0</v>
      </c>
      <c r="I1483" s="175" t="str">
        <f>IFERROR(VLOOKUP(B1483,[2]Отгрузки!$B$313:$C$510,2,0),"-")</f>
        <v>-</v>
      </c>
      <c r="J1483" s="176" t="str">
        <f t="shared" si="239"/>
        <v>-</v>
      </c>
      <c r="K1483" s="179" t="str">
        <f>IFERROR(VLOOKUP(B1483,'[3]08.10.25'!$B$305:$C$502,2,0),"-")</f>
        <v>-</v>
      </c>
      <c r="L1483" s="180" t="str">
        <f t="shared" si="230"/>
        <v>-</v>
      </c>
      <c r="M1483" s="181" t="str">
        <f t="shared" si="231"/>
        <v>-</v>
      </c>
      <c r="N1483" s="214" t="str">
        <f t="shared" si="232"/>
        <v>-</v>
      </c>
      <c r="O1483" s="220">
        <f t="shared" si="233"/>
        <v>0</v>
      </c>
      <c r="P1483" s="221">
        <f t="shared" si="234"/>
        <v>0</v>
      </c>
      <c r="Q1483" s="217" t="str">
        <f>IFERROR(VLOOKUP(B1483,'[4]Выполнение 1'!$B$7:$D$236,3,0),"-")</f>
        <v>-</v>
      </c>
      <c r="R1483" s="178" t="str">
        <f t="shared" si="235"/>
        <v>-</v>
      </c>
      <c r="S1483" s="177"/>
      <c r="T1483" s="184">
        <f t="shared" si="236"/>
        <v>0</v>
      </c>
      <c r="U1483" s="224">
        <v>1</v>
      </c>
      <c r="V1483" s="241">
        <v>112.9</v>
      </c>
      <c r="W1483" s="246">
        <v>1</v>
      </c>
      <c r="X1483" s="246">
        <v>112.9</v>
      </c>
      <c r="Y1483" s="247">
        <f t="shared" si="237"/>
        <v>0</v>
      </c>
      <c r="Z1483" s="247">
        <f t="shared" si="238"/>
        <v>0</v>
      </c>
      <c r="AA1483" s="227" t="str">
        <f>IFERROR(VLOOKUP(B1483,[5]Поставка!$B$3:$AA$2063,26,0),"-")</f>
        <v>-</v>
      </c>
      <c r="AB1483" s="229" t="str">
        <f>IFERROR(VLOOKUP(C1483,'[6]Приложение №1'!$C$7:$F$124,4,0),"-")</f>
        <v>-</v>
      </c>
    </row>
    <row r="1484" spans="1:28" s="208" customFormat="1" x14ac:dyDescent="0.25">
      <c r="A1484" s="204" t="s">
        <v>1423</v>
      </c>
      <c r="B1484" s="205" t="s">
        <v>3571</v>
      </c>
      <c r="C1484" s="205" t="s">
        <v>3572</v>
      </c>
      <c r="D1484" s="204">
        <v>4</v>
      </c>
      <c r="E1484" s="206">
        <v>114.6</v>
      </c>
      <c r="F1484" s="206">
        <v>458.4</v>
      </c>
      <c r="G1484" s="173">
        <f>IFERROR(VLOOKUP(B1484,'[1]ВОМ КГ-3 СОЭКС'!$C$3:$K$2063,9,0),"-")</f>
        <v>0</v>
      </c>
      <c r="H1484" s="174">
        <f>IFERROR(VLOOKUP(B1484,'[1]ВОМ КГ-3 СОЭКС'!$C$3:$L$2063,10,0),"-")</f>
        <v>0</v>
      </c>
      <c r="I1484" s="175" t="str">
        <f>IFERROR(VLOOKUP(B1484,[2]Отгрузки!$B$313:$C$510,2,0),"-")</f>
        <v>-</v>
      </c>
      <c r="J1484" s="176" t="str">
        <f t="shared" si="239"/>
        <v>-</v>
      </c>
      <c r="K1484" s="179" t="str">
        <f>IFERROR(VLOOKUP(B1484,'[3]08.10.25'!$B$305:$C$502,2,0),"-")</f>
        <v>-</v>
      </c>
      <c r="L1484" s="180" t="str">
        <f t="shared" si="230"/>
        <v>-</v>
      </c>
      <c r="M1484" s="181" t="str">
        <f t="shared" si="231"/>
        <v>-</v>
      </c>
      <c r="N1484" s="214" t="str">
        <f t="shared" si="232"/>
        <v>-</v>
      </c>
      <c r="O1484" s="220">
        <f t="shared" si="233"/>
        <v>0</v>
      </c>
      <c r="P1484" s="221">
        <f t="shared" si="234"/>
        <v>0</v>
      </c>
      <c r="Q1484" s="217" t="str">
        <f>IFERROR(VLOOKUP(B1484,'[4]Выполнение 1'!$B$7:$D$236,3,0),"-")</f>
        <v>-</v>
      </c>
      <c r="R1484" s="178" t="str">
        <f t="shared" si="235"/>
        <v>-</v>
      </c>
      <c r="S1484" s="177"/>
      <c r="T1484" s="184">
        <f t="shared" si="236"/>
        <v>0</v>
      </c>
      <c r="U1484" s="224">
        <v>4</v>
      </c>
      <c r="V1484" s="241">
        <v>458.4</v>
      </c>
      <c r="W1484" s="246">
        <v>4</v>
      </c>
      <c r="X1484" s="246">
        <v>458.4</v>
      </c>
      <c r="Y1484" s="247">
        <f t="shared" si="237"/>
        <v>0</v>
      </c>
      <c r="Z1484" s="247">
        <f t="shared" si="238"/>
        <v>0</v>
      </c>
      <c r="AA1484" s="227" t="str">
        <f>IFERROR(VLOOKUP(B1484,[5]Поставка!$B$3:$AA$2063,26,0),"-")</f>
        <v>-</v>
      </c>
      <c r="AB1484" s="229" t="str">
        <f>IFERROR(VLOOKUP(C1484,'[6]Приложение №1'!$C$7:$F$124,4,0),"-")</f>
        <v>-</v>
      </c>
    </row>
    <row r="1485" spans="1:28" s="208" customFormat="1" x14ac:dyDescent="0.25">
      <c r="A1485" s="204" t="s">
        <v>1426</v>
      </c>
      <c r="B1485" s="205" t="s">
        <v>3573</v>
      </c>
      <c r="C1485" s="205" t="s">
        <v>3574</v>
      </c>
      <c r="D1485" s="204">
        <v>4</v>
      </c>
      <c r="E1485" s="206">
        <v>118</v>
      </c>
      <c r="F1485" s="206">
        <v>472</v>
      </c>
      <c r="G1485" s="173">
        <f>IFERROR(VLOOKUP(B1485,'[1]ВОМ КГ-3 СОЭКС'!$C$3:$K$2063,9,0),"-")</f>
        <v>0</v>
      </c>
      <c r="H1485" s="174">
        <f>IFERROR(VLOOKUP(B1485,'[1]ВОМ КГ-3 СОЭКС'!$C$3:$L$2063,10,0),"-")</f>
        <v>0</v>
      </c>
      <c r="I1485" s="175" t="str">
        <f>IFERROR(VLOOKUP(B1485,[2]Отгрузки!$B$313:$C$510,2,0),"-")</f>
        <v>-</v>
      </c>
      <c r="J1485" s="176" t="str">
        <f t="shared" si="239"/>
        <v>-</v>
      </c>
      <c r="K1485" s="179" t="str">
        <f>IFERROR(VLOOKUP(B1485,'[3]08.10.25'!$B$305:$C$502,2,0),"-")</f>
        <v>-</v>
      </c>
      <c r="L1485" s="180" t="str">
        <f t="shared" si="230"/>
        <v>-</v>
      </c>
      <c r="M1485" s="181" t="str">
        <f t="shared" si="231"/>
        <v>-</v>
      </c>
      <c r="N1485" s="214" t="str">
        <f t="shared" si="232"/>
        <v>-</v>
      </c>
      <c r="O1485" s="220">
        <f t="shared" si="233"/>
        <v>0</v>
      </c>
      <c r="P1485" s="221">
        <f t="shared" si="234"/>
        <v>0</v>
      </c>
      <c r="Q1485" s="217" t="str">
        <f>IFERROR(VLOOKUP(B1485,'[4]Выполнение 1'!$B$7:$D$236,3,0),"-")</f>
        <v>-</v>
      </c>
      <c r="R1485" s="178" t="str">
        <f t="shared" si="235"/>
        <v>-</v>
      </c>
      <c r="S1485" s="177"/>
      <c r="T1485" s="184">
        <f t="shared" si="236"/>
        <v>0</v>
      </c>
      <c r="U1485" s="224">
        <v>4</v>
      </c>
      <c r="V1485" s="241">
        <v>472</v>
      </c>
      <c r="W1485" s="246">
        <v>4</v>
      </c>
      <c r="X1485" s="246">
        <v>472</v>
      </c>
      <c r="Y1485" s="247">
        <f t="shared" si="237"/>
        <v>0</v>
      </c>
      <c r="Z1485" s="247">
        <f t="shared" si="238"/>
        <v>0</v>
      </c>
      <c r="AA1485" s="227" t="str">
        <f>IFERROR(VLOOKUP(B1485,[5]Поставка!$B$3:$AA$2063,26,0),"-")</f>
        <v>-</v>
      </c>
      <c r="AB1485" s="229" t="str">
        <f>IFERROR(VLOOKUP(C1485,'[6]Приложение №1'!$C$7:$F$124,4,0),"-")</f>
        <v>-</v>
      </c>
    </row>
    <row r="1486" spans="1:28" s="208" customFormat="1" x14ac:dyDescent="0.25">
      <c r="A1486" s="204" t="s">
        <v>1429</v>
      </c>
      <c r="B1486" s="205" t="s">
        <v>3575</v>
      </c>
      <c r="C1486" s="205" t="s">
        <v>3576</v>
      </c>
      <c r="D1486" s="204">
        <v>2</v>
      </c>
      <c r="E1486" s="206">
        <v>114.6</v>
      </c>
      <c r="F1486" s="206">
        <v>229.2</v>
      </c>
      <c r="G1486" s="173">
        <f>IFERROR(VLOOKUP(B1486,'[1]ВОМ КГ-3 СОЭКС'!$C$3:$K$2063,9,0),"-")</f>
        <v>0</v>
      </c>
      <c r="H1486" s="174">
        <f>IFERROR(VLOOKUP(B1486,'[1]ВОМ КГ-3 СОЭКС'!$C$3:$L$2063,10,0),"-")</f>
        <v>0</v>
      </c>
      <c r="I1486" s="175" t="str">
        <f>IFERROR(VLOOKUP(B1486,[2]Отгрузки!$B$313:$C$510,2,0),"-")</f>
        <v>-</v>
      </c>
      <c r="J1486" s="176" t="str">
        <f t="shared" si="239"/>
        <v>-</v>
      </c>
      <c r="K1486" s="179" t="str">
        <f>IFERROR(VLOOKUP(B1486,'[3]08.10.25'!$B$305:$C$502,2,0),"-")</f>
        <v>-</v>
      </c>
      <c r="L1486" s="180" t="str">
        <f t="shared" si="230"/>
        <v>-</v>
      </c>
      <c r="M1486" s="181" t="str">
        <f t="shared" si="231"/>
        <v>-</v>
      </c>
      <c r="N1486" s="214" t="str">
        <f t="shared" si="232"/>
        <v>-</v>
      </c>
      <c r="O1486" s="220">
        <f t="shared" si="233"/>
        <v>0</v>
      </c>
      <c r="P1486" s="221">
        <f t="shared" si="234"/>
        <v>0</v>
      </c>
      <c r="Q1486" s="217" t="str">
        <f>IFERROR(VLOOKUP(B1486,'[4]Выполнение 1'!$B$7:$D$236,3,0),"-")</f>
        <v>-</v>
      </c>
      <c r="R1486" s="178" t="str">
        <f t="shared" si="235"/>
        <v>-</v>
      </c>
      <c r="S1486" s="177"/>
      <c r="T1486" s="184">
        <f t="shared" si="236"/>
        <v>0</v>
      </c>
      <c r="U1486" s="224">
        <v>2</v>
      </c>
      <c r="V1486" s="241">
        <v>229.2</v>
      </c>
      <c r="W1486" s="246">
        <v>2</v>
      </c>
      <c r="X1486" s="246">
        <v>229.2</v>
      </c>
      <c r="Y1486" s="247">
        <f t="shared" si="237"/>
        <v>0</v>
      </c>
      <c r="Z1486" s="247">
        <f t="shared" si="238"/>
        <v>0</v>
      </c>
      <c r="AA1486" s="227" t="str">
        <f>IFERROR(VLOOKUP(B1486,[5]Поставка!$B$3:$AA$2063,26,0),"-")</f>
        <v>-</v>
      </c>
      <c r="AB1486" s="229" t="str">
        <f>IFERROR(VLOOKUP(C1486,'[6]Приложение №1'!$C$7:$F$124,4,0),"-")</f>
        <v>-</v>
      </c>
    </row>
    <row r="1487" spans="1:28" s="208" customFormat="1" x14ac:dyDescent="0.25">
      <c r="A1487" s="204" t="s">
        <v>1432</v>
      </c>
      <c r="B1487" s="205" t="s">
        <v>3577</v>
      </c>
      <c r="C1487" s="205" t="s">
        <v>3578</v>
      </c>
      <c r="D1487" s="204">
        <v>1</v>
      </c>
      <c r="E1487" s="206">
        <v>112.9</v>
      </c>
      <c r="F1487" s="206">
        <v>112.9</v>
      </c>
      <c r="G1487" s="173">
        <f>IFERROR(VLOOKUP(B1487,'[1]ВОМ КГ-3 СОЭКС'!$C$3:$K$2063,9,0),"-")</f>
        <v>0</v>
      </c>
      <c r="H1487" s="174">
        <f>IFERROR(VLOOKUP(B1487,'[1]ВОМ КГ-3 СОЭКС'!$C$3:$L$2063,10,0),"-")</f>
        <v>0</v>
      </c>
      <c r="I1487" s="175" t="str">
        <f>IFERROR(VLOOKUP(B1487,[2]Отгрузки!$B$313:$C$510,2,0),"-")</f>
        <v>-</v>
      </c>
      <c r="J1487" s="176" t="str">
        <f t="shared" si="239"/>
        <v>-</v>
      </c>
      <c r="K1487" s="179" t="str">
        <f>IFERROR(VLOOKUP(B1487,'[3]08.10.25'!$B$305:$C$502,2,0),"-")</f>
        <v>-</v>
      </c>
      <c r="L1487" s="180" t="str">
        <f t="shared" si="230"/>
        <v>-</v>
      </c>
      <c r="M1487" s="181" t="str">
        <f t="shared" si="231"/>
        <v>-</v>
      </c>
      <c r="N1487" s="214" t="str">
        <f t="shared" si="232"/>
        <v>-</v>
      </c>
      <c r="O1487" s="220">
        <f t="shared" si="233"/>
        <v>0</v>
      </c>
      <c r="P1487" s="221">
        <f t="shared" si="234"/>
        <v>0</v>
      </c>
      <c r="Q1487" s="217" t="str">
        <f>IFERROR(VLOOKUP(B1487,'[4]Выполнение 1'!$B$7:$D$236,3,0),"-")</f>
        <v>-</v>
      </c>
      <c r="R1487" s="178" t="str">
        <f t="shared" si="235"/>
        <v>-</v>
      </c>
      <c r="S1487" s="177"/>
      <c r="T1487" s="184">
        <f t="shared" si="236"/>
        <v>0</v>
      </c>
      <c r="U1487" s="224">
        <v>1</v>
      </c>
      <c r="V1487" s="241">
        <v>112.9</v>
      </c>
      <c r="W1487" s="246">
        <v>1</v>
      </c>
      <c r="X1487" s="246">
        <v>112.9</v>
      </c>
      <c r="Y1487" s="247">
        <f t="shared" si="237"/>
        <v>0</v>
      </c>
      <c r="Z1487" s="247">
        <f t="shared" si="238"/>
        <v>0</v>
      </c>
      <c r="AA1487" s="227" t="str">
        <f>IFERROR(VLOOKUP(B1487,[5]Поставка!$B$3:$AA$2063,26,0),"-")</f>
        <v>-</v>
      </c>
      <c r="AB1487" s="229" t="str">
        <f>IFERROR(VLOOKUP(C1487,'[6]Приложение №1'!$C$7:$F$124,4,0),"-")</f>
        <v>-</v>
      </c>
    </row>
    <row r="1488" spans="1:28" s="208" customFormat="1" x14ac:dyDescent="0.25">
      <c r="A1488" s="204" t="s">
        <v>1435</v>
      </c>
      <c r="B1488" s="205" t="s">
        <v>3579</v>
      </c>
      <c r="C1488" s="205" t="s">
        <v>3580</v>
      </c>
      <c r="D1488" s="204">
        <v>4</v>
      </c>
      <c r="E1488" s="206">
        <v>111.8</v>
      </c>
      <c r="F1488" s="206">
        <v>447.2</v>
      </c>
      <c r="G1488" s="173">
        <f>IFERROR(VLOOKUP(B1488,'[1]ВОМ КГ-3 СОЭКС'!$C$3:$K$2063,9,0),"-")</f>
        <v>0</v>
      </c>
      <c r="H1488" s="174">
        <f>IFERROR(VLOOKUP(B1488,'[1]ВОМ КГ-3 СОЭКС'!$C$3:$L$2063,10,0),"-")</f>
        <v>0</v>
      </c>
      <c r="I1488" s="175" t="str">
        <f>IFERROR(VLOOKUP(B1488,[2]Отгрузки!$B$313:$C$510,2,0),"-")</f>
        <v>-</v>
      </c>
      <c r="J1488" s="176" t="str">
        <f t="shared" si="239"/>
        <v>-</v>
      </c>
      <c r="K1488" s="179" t="str">
        <f>IFERROR(VLOOKUP(B1488,'[3]08.10.25'!$B$305:$C$502,2,0),"-")</f>
        <v>-</v>
      </c>
      <c r="L1488" s="180" t="str">
        <f t="shared" si="230"/>
        <v>-</v>
      </c>
      <c r="M1488" s="181" t="str">
        <f t="shared" si="231"/>
        <v>-</v>
      </c>
      <c r="N1488" s="214" t="str">
        <f t="shared" si="232"/>
        <v>-</v>
      </c>
      <c r="O1488" s="220">
        <f t="shared" si="233"/>
        <v>0</v>
      </c>
      <c r="P1488" s="221">
        <f t="shared" si="234"/>
        <v>0</v>
      </c>
      <c r="Q1488" s="217" t="str">
        <f>IFERROR(VLOOKUP(B1488,'[4]Выполнение 1'!$B$7:$D$236,3,0),"-")</f>
        <v>-</v>
      </c>
      <c r="R1488" s="178" t="str">
        <f t="shared" si="235"/>
        <v>-</v>
      </c>
      <c r="S1488" s="177"/>
      <c r="T1488" s="184">
        <f t="shared" si="236"/>
        <v>0</v>
      </c>
      <c r="U1488" s="224">
        <v>4</v>
      </c>
      <c r="V1488" s="241">
        <v>447.2</v>
      </c>
      <c r="W1488" s="246">
        <v>4</v>
      </c>
      <c r="X1488" s="246">
        <v>447.2</v>
      </c>
      <c r="Y1488" s="247">
        <f t="shared" si="237"/>
        <v>0</v>
      </c>
      <c r="Z1488" s="247">
        <f t="shared" si="238"/>
        <v>0</v>
      </c>
      <c r="AA1488" s="227" t="str">
        <f>IFERROR(VLOOKUP(B1488,[5]Поставка!$B$3:$AA$2063,26,0),"-")</f>
        <v>-</v>
      </c>
      <c r="AB1488" s="229" t="str">
        <f>IFERROR(VLOOKUP(C1488,'[6]Приложение №1'!$C$7:$F$124,4,0),"-")</f>
        <v>-</v>
      </c>
    </row>
    <row r="1489" spans="1:28" s="208" customFormat="1" x14ac:dyDescent="0.25">
      <c r="A1489" s="204" t="s">
        <v>1438</v>
      </c>
      <c r="B1489" s="205" t="s">
        <v>3581</v>
      </c>
      <c r="C1489" s="205" t="s">
        <v>3582</v>
      </c>
      <c r="D1489" s="204">
        <v>16</v>
      </c>
      <c r="E1489" s="206">
        <v>113.4</v>
      </c>
      <c r="F1489" s="206">
        <v>1814.4</v>
      </c>
      <c r="G1489" s="173">
        <f>IFERROR(VLOOKUP(B1489,'[1]ВОМ КГ-3 СОЭКС'!$C$3:$K$2063,9,0),"-")</f>
        <v>0</v>
      </c>
      <c r="H1489" s="174">
        <f>IFERROR(VLOOKUP(B1489,'[1]ВОМ КГ-3 СОЭКС'!$C$3:$L$2063,10,0),"-")</f>
        <v>0</v>
      </c>
      <c r="I1489" s="175" t="str">
        <f>IFERROR(VLOOKUP(B1489,[2]Отгрузки!$B$313:$C$510,2,0),"-")</f>
        <v>-</v>
      </c>
      <c r="J1489" s="176" t="str">
        <f t="shared" si="239"/>
        <v>-</v>
      </c>
      <c r="K1489" s="179" t="str">
        <f>IFERROR(VLOOKUP(B1489,'[3]08.10.25'!$B$305:$C$502,2,0),"-")</f>
        <v>-</v>
      </c>
      <c r="L1489" s="180" t="str">
        <f t="shared" si="230"/>
        <v>-</v>
      </c>
      <c r="M1489" s="181" t="str">
        <f t="shared" si="231"/>
        <v>-</v>
      </c>
      <c r="N1489" s="214" t="str">
        <f t="shared" si="232"/>
        <v>-</v>
      </c>
      <c r="O1489" s="220">
        <f t="shared" si="233"/>
        <v>0</v>
      </c>
      <c r="P1489" s="221">
        <f t="shared" si="234"/>
        <v>0</v>
      </c>
      <c r="Q1489" s="217" t="str">
        <f>IFERROR(VLOOKUP(B1489,'[4]Выполнение 1'!$B$7:$D$236,3,0),"-")</f>
        <v>-</v>
      </c>
      <c r="R1489" s="178" t="str">
        <f t="shared" si="235"/>
        <v>-</v>
      </c>
      <c r="S1489" s="177"/>
      <c r="T1489" s="184">
        <f t="shared" si="236"/>
        <v>0</v>
      </c>
      <c r="U1489" s="224">
        <v>16</v>
      </c>
      <c r="V1489" s="241">
        <v>1814.4</v>
      </c>
      <c r="W1489" s="246">
        <v>16</v>
      </c>
      <c r="X1489" s="246">
        <v>1814.4</v>
      </c>
      <c r="Y1489" s="247">
        <f t="shared" si="237"/>
        <v>0</v>
      </c>
      <c r="Z1489" s="247">
        <f t="shared" si="238"/>
        <v>0</v>
      </c>
      <c r="AA1489" s="227" t="str">
        <f>IFERROR(VLOOKUP(B1489,[5]Поставка!$B$3:$AA$2063,26,0),"-")</f>
        <v>-</v>
      </c>
      <c r="AB1489" s="229" t="str">
        <f>IFERROR(VLOOKUP(C1489,'[6]Приложение №1'!$C$7:$F$124,4,0),"-")</f>
        <v>-</v>
      </c>
    </row>
    <row r="1490" spans="1:28" s="208" customFormat="1" x14ac:dyDescent="0.25">
      <c r="A1490" s="204" t="s">
        <v>1441</v>
      </c>
      <c r="B1490" s="205" t="s">
        <v>3583</v>
      </c>
      <c r="C1490" s="205" t="s">
        <v>3584</v>
      </c>
      <c r="D1490" s="204">
        <v>16</v>
      </c>
      <c r="E1490" s="206">
        <v>116.8</v>
      </c>
      <c r="F1490" s="206">
        <v>1868.8</v>
      </c>
      <c r="G1490" s="173">
        <f>IFERROR(VLOOKUP(B1490,'[1]ВОМ КГ-3 СОЭКС'!$C$3:$K$2063,9,0),"-")</f>
        <v>0</v>
      </c>
      <c r="H1490" s="174">
        <f>IFERROR(VLOOKUP(B1490,'[1]ВОМ КГ-3 СОЭКС'!$C$3:$L$2063,10,0),"-")</f>
        <v>0</v>
      </c>
      <c r="I1490" s="175" t="str">
        <f>IFERROR(VLOOKUP(B1490,[2]Отгрузки!$B$313:$C$510,2,0),"-")</f>
        <v>-</v>
      </c>
      <c r="J1490" s="176" t="str">
        <f t="shared" si="239"/>
        <v>-</v>
      </c>
      <c r="K1490" s="179" t="str">
        <f>IFERROR(VLOOKUP(B1490,'[3]08.10.25'!$B$305:$C$502,2,0),"-")</f>
        <v>-</v>
      </c>
      <c r="L1490" s="180" t="str">
        <f t="shared" si="230"/>
        <v>-</v>
      </c>
      <c r="M1490" s="181" t="str">
        <f t="shared" si="231"/>
        <v>-</v>
      </c>
      <c r="N1490" s="214" t="str">
        <f t="shared" si="232"/>
        <v>-</v>
      </c>
      <c r="O1490" s="220">
        <f t="shared" si="233"/>
        <v>0</v>
      </c>
      <c r="P1490" s="221">
        <f t="shared" si="234"/>
        <v>0</v>
      </c>
      <c r="Q1490" s="217" t="str">
        <f>IFERROR(VLOOKUP(B1490,'[4]Выполнение 1'!$B$7:$D$236,3,0),"-")</f>
        <v>-</v>
      </c>
      <c r="R1490" s="178" t="str">
        <f t="shared" si="235"/>
        <v>-</v>
      </c>
      <c r="S1490" s="177"/>
      <c r="T1490" s="184">
        <f t="shared" si="236"/>
        <v>0</v>
      </c>
      <c r="U1490" s="224">
        <v>16</v>
      </c>
      <c r="V1490" s="241">
        <v>1868.8</v>
      </c>
      <c r="W1490" s="246">
        <v>16</v>
      </c>
      <c r="X1490" s="246">
        <v>1868.8</v>
      </c>
      <c r="Y1490" s="247">
        <f t="shared" si="237"/>
        <v>0</v>
      </c>
      <c r="Z1490" s="247">
        <f t="shared" si="238"/>
        <v>0</v>
      </c>
      <c r="AA1490" s="227" t="str">
        <f>IFERROR(VLOOKUP(B1490,[5]Поставка!$B$3:$AA$2063,26,0),"-")</f>
        <v>-</v>
      </c>
      <c r="AB1490" s="229" t="str">
        <f>IFERROR(VLOOKUP(C1490,'[6]Приложение №1'!$C$7:$F$124,4,0),"-")</f>
        <v>-</v>
      </c>
    </row>
    <row r="1491" spans="1:28" s="208" customFormat="1" x14ac:dyDescent="0.25">
      <c r="A1491" s="204" t="s">
        <v>1444</v>
      </c>
      <c r="B1491" s="205" t="s">
        <v>3585</v>
      </c>
      <c r="C1491" s="205" t="s">
        <v>3586</v>
      </c>
      <c r="D1491" s="204">
        <v>8</v>
      </c>
      <c r="E1491" s="206">
        <v>113.4</v>
      </c>
      <c r="F1491" s="206">
        <v>907.2</v>
      </c>
      <c r="G1491" s="173">
        <f>IFERROR(VLOOKUP(B1491,'[1]ВОМ КГ-3 СОЭКС'!$C$3:$K$2063,9,0),"-")</f>
        <v>0</v>
      </c>
      <c r="H1491" s="174">
        <f>IFERROR(VLOOKUP(B1491,'[1]ВОМ КГ-3 СОЭКС'!$C$3:$L$2063,10,0),"-")</f>
        <v>0</v>
      </c>
      <c r="I1491" s="175" t="str">
        <f>IFERROR(VLOOKUP(B1491,[2]Отгрузки!$B$313:$C$510,2,0),"-")</f>
        <v>-</v>
      </c>
      <c r="J1491" s="176" t="str">
        <f t="shared" si="239"/>
        <v>-</v>
      </c>
      <c r="K1491" s="179" t="str">
        <f>IFERROR(VLOOKUP(B1491,'[3]08.10.25'!$B$305:$C$502,2,0),"-")</f>
        <v>-</v>
      </c>
      <c r="L1491" s="180" t="str">
        <f t="shared" si="230"/>
        <v>-</v>
      </c>
      <c r="M1491" s="181" t="str">
        <f t="shared" si="231"/>
        <v>-</v>
      </c>
      <c r="N1491" s="214" t="str">
        <f t="shared" si="232"/>
        <v>-</v>
      </c>
      <c r="O1491" s="220">
        <f t="shared" si="233"/>
        <v>0</v>
      </c>
      <c r="P1491" s="221">
        <f t="shared" si="234"/>
        <v>0</v>
      </c>
      <c r="Q1491" s="217" t="str">
        <f>IFERROR(VLOOKUP(B1491,'[4]Выполнение 1'!$B$7:$D$236,3,0),"-")</f>
        <v>-</v>
      </c>
      <c r="R1491" s="178" t="str">
        <f t="shared" si="235"/>
        <v>-</v>
      </c>
      <c r="S1491" s="177"/>
      <c r="T1491" s="184">
        <f t="shared" si="236"/>
        <v>0</v>
      </c>
      <c r="U1491" s="224">
        <v>8</v>
      </c>
      <c r="V1491" s="241">
        <v>907.2</v>
      </c>
      <c r="W1491" s="246">
        <v>8</v>
      </c>
      <c r="X1491" s="246">
        <v>907.2</v>
      </c>
      <c r="Y1491" s="247">
        <f t="shared" si="237"/>
        <v>0</v>
      </c>
      <c r="Z1491" s="247">
        <f t="shared" si="238"/>
        <v>0</v>
      </c>
      <c r="AA1491" s="227" t="str">
        <f>IFERROR(VLOOKUP(B1491,[5]Поставка!$B$3:$AA$2063,26,0),"-")</f>
        <v>-</v>
      </c>
      <c r="AB1491" s="229" t="str">
        <f>IFERROR(VLOOKUP(C1491,'[6]Приложение №1'!$C$7:$F$124,4,0),"-")</f>
        <v>-</v>
      </c>
    </row>
    <row r="1492" spans="1:28" s="208" customFormat="1" x14ac:dyDescent="0.25">
      <c r="A1492" s="204" t="s">
        <v>1447</v>
      </c>
      <c r="B1492" s="205" t="s">
        <v>3587</v>
      </c>
      <c r="C1492" s="205" t="s">
        <v>3588</v>
      </c>
      <c r="D1492" s="204">
        <v>4</v>
      </c>
      <c r="E1492" s="206">
        <v>111.8</v>
      </c>
      <c r="F1492" s="206">
        <v>447.2</v>
      </c>
      <c r="G1492" s="173">
        <f>IFERROR(VLOOKUP(B1492,'[1]ВОМ КГ-3 СОЭКС'!$C$3:$K$2063,9,0),"-")</f>
        <v>0</v>
      </c>
      <c r="H1492" s="174">
        <f>IFERROR(VLOOKUP(B1492,'[1]ВОМ КГ-3 СОЭКС'!$C$3:$L$2063,10,0),"-")</f>
        <v>0</v>
      </c>
      <c r="I1492" s="175" t="str">
        <f>IFERROR(VLOOKUP(B1492,[2]Отгрузки!$B$313:$C$510,2,0),"-")</f>
        <v>-</v>
      </c>
      <c r="J1492" s="176" t="str">
        <f t="shared" si="239"/>
        <v>-</v>
      </c>
      <c r="K1492" s="179" t="str">
        <f>IFERROR(VLOOKUP(B1492,'[3]08.10.25'!$B$305:$C$502,2,0),"-")</f>
        <v>-</v>
      </c>
      <c r="L1492" s="180" t="str">
        <f t="shared" si="230"/>
        <v>-</v>
      </c>
      <c r="M1492" s="181" t="str">
        <f t="shared" si="231"/>
        <v>-</v>
      </c>
      <c r="N1492" s="214" t="str">
        <f t="shared" si="232"/>
        <v>-</v>
      </c>
      <c r="O1492" s="220">
        <f t="shared" si="233"/>
        <v>0</v>
      </c>
      <c r="P1492" s="221">
        <f t="shared" si="234"/>
        <v>0</v>
      </c>
      <c r="Q1492" s="217" t="str">
        <f>IFERROR(VLOOKUP(B1492,'[4]Выполнение 1'!$B$7:$D$236,3,0),"-")</f>
        <v>-</v>
      </c>
      <c r="R1492" s="178" t="str">
        <f t="shared" si="235"/>
        <v>-</v>
      </c>
      <c r="S1492" s="177"/>
      <c r="T1492" s="184">
        <f t="shared" si="236"/>
        <v>0</v>
      </c>
      <c r="U1492" s="224">
        <v>4</v>
      </c>
      <c r="V1492" s="241">
        <v>447.2</v>
      </c>
      <c r="W1492" s="246">
        <v>4</v>
      </c>
      <c r="X1492" s="246">
        <v>447.2</v>
      </c>
      <c r="Y1492" s="247">
        <f t="shared" si="237"/>
        <v>0</v>
      </c>
      <c r="Z1492" s="247">
        <f t="shared" si="238"/>
        <v>0</v>
      </c>
      <c r="AA1492" s="227" t="str">
        <f>IFERROR(VLOOKUP(B1492,[5]Поставка!$B$3:$AA$2063,26,0),"-")</f>
        <v>-</v>
      </c>
      <c r="AB1492" s="229" t="str">
        <f>IFERROR(VLOOKUP(C1492,'[6]Приложение №1'!$C$7:$F$124,4,0),"-")</f>
        <v>-</v>
      </c>
    </row>
    <row r="1493" spans="1:28" s="208" customFormat="1" x14ac:dyDescent="0.25">
      <c r="A1493" s="204" t="s">
        <v>1450</v>
      </c>
      <c r="B1493" s="205" t="s">
        <v>3589</v>
      </c>
      <c r="C1493" s="205" t="s">
        <v>3590</v>
      </c>
      <c r="D1493" s="204">
        <v>1</v>
      </c>
      <c r="E1493" s="206">
        <v>19.8</v>
      </c>
      <c r="F1493" s="206">
        <v>19.8</v>
      </c>
      <c r="G1493" s="173">
        <f>IFERROR(VLOOKUP(B1493,'[1]ВОМ КГ-3 СОЭКС'!$C$3:$K$2063,9,0),"-")</f>
        <v>0</v>
      </c>
      <c r="H1493" s="174">
        <f>IFERROR(VLOOKUP(B1493,'[1]ВОМ КГ-3 СОЭКС'!$C$3:$L$2063,10,0),"-")</f>
        <v>0</v>
      </c>
      <c r="I1493" s="175" t="str">
        <f>IFERROR(VLOOKUP(B1493,[2]Отгрузки!$B$313:$C$510,2,0),"-")</f>
        <v>-</v>
      </c>
      <c r="J1493" s="176" t="str">
        <f t="shared" si="239"/>
        <v>-</v>
      </c>
      <c r="K1493" s="179" t="str">
        <f>IFERROR(VLOOKUP(B1493,'[3]08.10.25'!$B$305:$C$502,2,0),"-")</f>
        <v>-</v>
      </c>
      <c r="L1493" s="180" t="str">
        <f t="shared" si="230"/>
        <v>-</v>
      </c>
      <c r="M1493" s="181" t="str">
        <f t="shared" si="231"/>
        <v>-</v>
      </c>
      <c r="N1493" s="214" t="str">
        <f t="shared" si="232"/>
        <v>-</v>
      </c>
      <c r="O1493" s="220">
        <f t="shared" si="233"/>
        <v>0</v>
      </c>
      <c r="P1493" s="221">
        <f t="shared" si="234"/>
        <v>0</v>
      </c>
      <c r="Q1493" s="217" t="str">
        <f>IFERROR(VLOOKUP(B1493,'[4]Выполнение 1'!$B$7:$D$236,3,0),"-")</f>
        <v>-</v>
      </c>
      <c r="R1493" s="178" t="str">
        <f t="shared" si="235"/>
        <v>-</v>
      </c>
      <c r="S1493" s="177"/>
      <c r="T1493" s="184">
        <f t="shared" si="236"/>
        <v>0</v>
      </c>
      <c r="U1493" s="224">
        <v>1</v>
      </c>
      <c r="V1493" s="241">
        <v>19.8</v>
      </c>
      <c r="W1493" s="246">
        <v>1</v>
      </c>
      <c r="X1493" s="246">
        <v>19.8</v>
      </c>
      <c r="Y1493" s="247">
        <f t="shared" si="237"/>
        <v>0</v>
      </c>
      <c r="Z1493" s="247">
        <f t="shared" si="238"/>
        <v>0</v>
      </c>
      <c r="AA1493" s="227" t="str">
        <f>IFERROR(VLOOKUP(B1493,[5]Поставка!$B$3:$AA$2063,26,0),"-")</f>
        <v>-</v>
      </c>
      <c r="AB1493" s="229" t="str">
        <f>IFERROR(VLOOKUP(C1493,'[6]Приложение №1'!$C$7:$F$124,4,0),"-")</f>
        <v>-</v>
      </c>
    </row>
    <row r="1494" spans="1:28" s="208" customFormat="1" x14ac:dyDescent="0.25">
      <c r="A1494" s="204" t="s">
        <v>1453</v>
      </c>
      <c r="B1494" s="205" t="s">
        <v>3591</v>
      </c>
      <c r="C1494" s="205" t="s">
        <v>3592</v>
      </c>
      <c r="D1494" s="204">
        <v>4</v>
      </c>
      <c r="E1494" s="206">
        <v>16.100000000000001</v>
      </c>
      <c r="F1494" s="206">
        <v>64.400000000000006</v>
      </c>
      <c r="G1494" s="173">
        <f>IFERROR(VLOOKUP(B1494,'[1]ВОМ КГ-3 СОЭКС'!$C$3:$K$2063,9,0),"-")</f>
        <v>0</v>
      </c>
      <c r="H1494" s="174">
        <f>IFERROR(VLOOKUP(B1494,'[1]ВОМ КГ-3 СОЭКС'!$C$3:$L$2063,10,0),"-")</f>
        <v>0</v>
      </c>
      <c r="I1494" s="175" t="str">
        <f>IFERROR(VLOOKUP(B1494,[2]Отгрузки!$B$313:$C$510,2,0),"-")</f>
        <v>-</v>
      </c>
      <c r="J1494" s="176" t="str">
        <f t="shared" si="239"/>
        <v>-</v>
      </c>
      <c r="K1494" s="179" t="str">
        <f>IFERROR(VLOOKUP(B1494,'[3]08.10.25'!$B$305:$C$502,2,0),"-")</f>
        <v>-</v>
      </c>
      <c r="L1494" s="180" t="str">
        <f t="shared" si="230"/>
        <v>-</v>
      </c>
      <c r="M1494" s="181" t="str">
        <f t="shared" si="231"/>
        <v>-</v>
      </c>
      <c r="N1494" s="214" t="str">
        <f t="shared" si="232"/>
        <v>-</v>
      </c>
      <c r="O1494" s="220">
        <f t="shared" si="233"/>
        <v>0</v>
      </c>
      <c r="P1494" s="221">
        <f t="shared" si="234"/>
        <v>0</v>
      </c>
      <c r="Q1494" s="217" t="str">
        <f>IFERROR(VLOOKUP(B1494,'[4]Выполнение 1'!$B$7:$D$236,3,0),"-")</f>
        <v>-</v>
      </c>
      <c r="R1494" s="178" t="str">
        <f t="shared" si="235"/>
        <v>-</v>
      </c>
      <c r="S1494" s="177"/>
      <c r="T1494" s="184">
        <f t="shared" si="236"/>
        <v>0</v>
      </c>
      <c r="U1494" s="224">
        <v>4</v>
      </c>
      <c r="V1494" s="241">
        <v>64.400000000000006</v>
      </c>
      <c r="W1494" s="246">
        <v>4</v>
      </c>
      <c r="X1494" s="246">
        <v>64.400000000000006</v>
      </c>
      <c r="Y1494" s="247">
        <f t="shared" si="237"/>
        <v>0</v>
      </c>
      <c r="Z1494" s="247">
        <f t="shared" si="238"/>
        <v>0</v>
      </c>
      <c r="AA1494" s="227" t="str">
        <f>IFERROR(VLOOKUP(B1494,[5]Поставка!$B$3:$AA$2063,26,0),"-")</f>
        <v>-</v>
      </c>
      <c r="AB1494" s="229" t="str">
        <f>IFERROR(VLOOKUP(C1494,'[6]Приложение №1'!$C$7:$F$124,4,0),"-")</f>
        <v>-</v>
      </c>
    </row>
    <row r="1495" spans="1:28" s="208" customFormat="1" x14ac:dyDescent="0.25">
      <c r="A1495" s="204" t="s">
        <v>1456</v>
      </c>
      <c r="B1495" s="205" t="s">
        <v>3593</v>
      </c>
      <c r="C1495" s="205" t="s">
        <v>3594</v>
      </c>
      <c r="D1495" s="204">
        <v>1</v>
      </c>
      <c r="E1495" s="206">
        <v>14.3</v>
      </c>
      <c r="F1495" s="206">
        <v>14.3</v>
      </c>
      <c r="G1495" s="173">
        <f>IFERROR(VLOOKUP(B1495,'[1]ВОМ КГ-3 СОЭКС'!$C$3:$K$2063,9,0),"-")</f>
        <v>0</v>
      </c>
      <c r="H1495" s="174">
        <f>IFERROR(VLOOKUP(B1495,'[1]ВОМ КГ-3 СОЭКС'!$C$3:$L$2063,10,0),"-")</f>
        <v>0</v>
      </c>
      <c r="I1495" s="175" t="str">
        <f>IFERROR(VLOOKUP(B1495,[2]Отгрузки!$B$313:$C$510,2,0),"-")</f>
        <v>-</v>
      </c>
      <c r="J1495" s="176" t="str">
        <f t="shared" si="239"/>
        <v>-</v>
      </c>
      <c r="K1495" s="179" t="str">
        <f>IFERROR(VLOOKUP(B1495,'[3]08.10.25'!$B$305:$C$502,2,0),"-")</f>
        <v>-</v>
      </c>
      <c r="L1495" s="180" t="str">
        <f t="shared" si="230"/>
        <v>-</v>
      </c>
      <c r="M1495" s="181" t="str">
        <f t="shared" si="231"/>
        <v>-</v>
      </c>
      <c r="N1495" s="214" t="str">
        <f t="shared" si="232"/>
        <v>-</v>
      </c>
      <c r="O1495" s="220">
        <f t="shared" si="233"/>
        <v>0</v>
      </c>
      <c r="P1495" s="221">
        <f t="shared" si="234"/>
        <v>0</v>
      </c>
      <c r="Q1495" s="217" t="str">
        <f>IFERROR(VLOOKUP(B1495,'[4]Выполнение 1'!$B$7:$D$236,3,0),"-")</f>
        <v>-</v>
      </c>
      <c r="R1495" s="178" t="str">
        <f t="shared" si="235"/>
        <v>-</v>
      </c>
      <c r="S1495" s="177"/>
      <c r="T1495" s="184">
        <f t="shared" si="236"/>
        <v>0</v>
      </c>
      <c r="U1495" s="224">
        <v>1</v>
      </c>
      <c r="V1495" s="241">
        <v>14.3</v>
      </c>
      <c r="W1495" s="246">
        <v>1</v>
      </c>
      <c r="X1495" s="246">
        <v>14.3</v>
      </c>
      <c r="Y1495" s="247">
        <f t="shared" si="237"/>
        <v>0</v>
      </c>
      <c r="Z1495" s="247">
        <f t="shared" si="238"/>
        <v>0</v>
      </c>
      <c r="AA1495" s="227" t="str">
        <f>IFERROR(VLOOKUP(B1495,[5]Поставка!$B$3:$AA$2063,26,0),"-")</f>
        <v>-</v>
      </c>
      <c r="AB1495" s="229" t="str">
        <f>IFERROR(VLOOKUP(C1495,'[6]Приложение №1'!$C$7:$F$124,4,0),"-")</f>
        <v>-</v>
      </c>
    </row>
    <row r="1496" spans="1:28" s="208" customFormat="1" x14ac:dyDescent="0.25">
      <c r="A1496" s="204" t="s">
        <v>1459</v>
      </c>
      <c r="B1496" s="205" t="s">
        <v>3595</v>
      </c>
      <c r="C1496" s="205" t="s">
        <v>3596</v>
      </c>
      <c r="D1496" s="204">
        <v>7</v>
      </c>
      <c r="E1496" s="206">
        <v>14.9</v>
      </c>
      <c r="F1496" s="206">
        <v>104.3</v>
      </c>
      <c r="G1496" s="173">
        <f>IFERROR(VLOOKUP(B1496,'[1]ВОМ КГ-3 СОЭКС'!$C$3:$K$2063,9,0),"-")</f>
        <v>0</v>
      </c>
      <c r="H1496" s="174">
        <f>IFERROR(VLOOKUP(B1496,'[1]ВОМ КГ-3 СОЭКС'!$C$3:$L$2063,10,0),"-")</f>
        <v>0</v>
      </c>
      <c r="I1496" s="175" t="str">
        <f>IFERROR(VLOOKUP(B1496,[2]Отгрузки!$B$313:$C$510,2,0),"-")</f>
        <v>-</v>
      </c>
      <c r="J1496" s="176" t="str">
        <f t="shared" si="239"/>
        <v>-</v>
      </c>
      <c r="K1496" s="179" t="str">
        <f>IFERROR(VLOOKUP(B1496,'[3]08.10.25'!$B$305:$C$502,2,0),"-")</f>
        <v>-</v>
      </c>
      <c r="L1496" s="180" t="str">
        <f t="shared" si="230"/>
        <v>-</v>
      </c>
      <c r="M1496" s="181" t="str">
        <f t="shared" si="231"/>
        <v>-</v>
      </c>
      <c r="N1496" s="214" t="str">
        <f t="shared" si="232"/>
        <v>-</v>
      </c>
      <c r="O1496" s="220">
        <f t="shared" si="233"/>
        <v>0</v>
      </c>
      <c r="P1496" s="221">
        <f t="shared" si="234"/>
        <v>0</v>
      </c>
      <c r="Q1496" s="217" t="str">
        <f>IFERROR(VLOOKUP(B1496,'[4]Выполнение 1'!$B$7:$D$236,3,0),"-")</f>
        <v>-</v>
      </c>
      <c r="R1496" s="178" t="str">
        <f t="shared" si="235"/>
        <v>-</v>
      </c>
      <c r="S1496" s="177"/>
      <c r="T1496" s="184">
        <f t="shared" si="236"/>
        <v>0</v>
      </c>
      <c r="U1496" s="224">
        <v>7</v>
      </c>
      <c r="V1496" s="241">
        <v>104.3</v>
      </c>
      <c r="W1496" s="246">
        <v>7</v>
      </c>
      <c r="X1496" s="246">
        <v>104.3</v>
      </c>
      <c r="Y1496" s="247">
        <f t="shared" si="237"/>
        <v>0</v>
      </c>
      <c r="Z1496" s="247">
        <f t="shared" si="238"/>
        <v>0</v>
      </c>
      <c r="AA1496" s="227" t="str">
        <f>IFERROR(VLOOKUP(B1496,[5]Поставка!$B$3:$AA$2063,26,0),"-")</f>
        <v>-</v>
      </c>
      <c r="AB1496" s="229" t="str">
        <f>IFERROR(VLOOKUP(C1496,'[6]Приложение №1'!$C$7:$F$124,4,0),"-")</f>
        <v>-</v>
      </c>
    </row>
    <row r="1497" spans="1:28" s="208" customFormat="1" x14ac:dyDescent="0.25">
      <c r="A1497" s="204" t="s">
        <v>1462</v>
      </c>
      <c r="B1497" s="205" t="s">
        <v>3597</v>
      </c>
      <c r="C1497" s="205" t="s">
        <v>3598</v>
      </c>
      <c r="D1497" s="204">
        <v>18</v>
      </c>
      <c r="E1497" s="206">
        <v>4.8</v>
      </c>
      <c r="F1497" s="206">
        <v>86.4</v>
      </c>
      <c r="G1497" s="173">
        <f>IFERROR(VLOOKUP(B1497,'[1]ВОМ КГ-3 СОЭКС'!$C$3:$K$2063,9,0),"-")</f>
        <v>0</v>
      </c>
      <c r="H1497" s="174">
        <f>IFERROR(VLOOKUP(B1497,'[1]ВОМ КГ-3 СОЭКС'!$C$3:$L$2063,10,0),"-")</f>
        <v>0</v>
      </c>
      <c r="I1497" s="175" t="str">
        <f>IFERROR(VLOOKUP(B1497,[2]Отгрузки!$B$313:$C$510,2,0),"-")</f>
        <v>-</v>
      </c>
      <c r="J1497" s="176" t="str">
        <f t="shared" si="239"/>
        <v>-</v>
      </c>
      <c r="K1497" s="179" t="str">
        <f>IFERROR(VLOOKUP(B1497,'[3]08.10.25'!$B$305:$C$502,2,0),"-")</f>
        <v>-</v>
      </c>
      <c r="L1497" s="180" t="str">
        <f t="shared" si="230"/>
        <v>-</v>
      </c>
      <c r="M1497" s="181" t="str">
        <f t="shared" si="231"/>
        <v>-</v>
      </c>
      <c r="N1497" s="214" t="str">
        <f t="shared" si="232"/>
        <v>-</v>
      </c>
      <c r="O1497" s="220">
        <f t="shared" si="233"/>
        <v>0</v>
      </c>
      <c r="P1497" s="221">
        <f t="shared" si="234"/>
        <v>0</v>
      </c>
      <c r="Q1497" s="217" t="str">
        <f>IFERROR(VLOOKUP(B1497,'[4]Выполнение 1'!$B$7:$D$236,3,0),"-")</f>
        <v>-</v>
      </c>
      <c r="R1497" s="178" t="str">
        <f t="shared" si="235"/>
        <v>-</v>
      </c>
      <c r="S1497" s="177"/>
      <c r="T1497" s="184">
        <f t="shared" si="236"/>
        <v>0</v>
      </c>
      <c r="U1497" s="224">
        <v>18</v>
      </c>
      <c r="V1497" s="241">
        <v>86.4</v>
      </c>
      <c r="W1497" s="246">
        <v>18</v>
      </c>
      <c r="X1497" s="246">
        <v>86.399999999999991</v>
      </c>
      <c r="Y1497" s="247">
        <f t="shared" si="237"/>
        <v>0</v>
      </c>
      <c r="Z1497" s="247">
        <f t="shared" si="238"/>
        <v>0</v>
      </c>
      <c r="AA1497" s="227" t="str">
        <f>IFERROR(VLOOKUP(B1497,[5]Поставка!$B$3:$AA$2063,26,0),"-")</f>
        <v>-</v>
      </c>
      <c r="AB1497" s="229" t="str">
        <f>IFERROR(VLOOKUP(C1497,'[6]Приложение №1'!$C$7:$F$124,4,0),"-")</f>
        <v>-</v>
      </c>
    </row>
    <row r="1498" spans="1:28" s="208" customFormat="1" x14ac:dyDescent="0.25">
      <c r="A1498" s="204" t="s">
        <v>1465</v>
      </c>
      <c r="B1498" s="205" t="s">
        <v>3599</v>
      </c>
      <c r="C1498" s="205" t="s">
        <v>3600</v>
      </c>
      <c r="D1498" s="204">
        <v>16</v>
      </c>
      <c r="E1498" s="206">
        <v>235.1</v>
      </c>
      <c r="F1498" s="206">
        <v>3761.6</v>
      </c>
      <c r="G1498" s="173">
        <f>IFERROR(VLOOKUP(B1498,'[1]ВОМ КГ-3 СОЭКС'!$C$3:$K$2063,9,0),"-")</f>
        <v>0</v>
      </c>
      <c r="H1498" s="174">
        <f>IFERROR(VLOOKUP(B1498,'[1]ВОМ КГ-3 СОЭКС'!$C$3:$L$2063,10,0),"-")</f>
        <v>0</v>
      </c>
      <c r="I1498" s="175" t="str">
        <f>IFERROR(VLOOKUP(B1498,[2]Отгрузки!$B$313:$C$510,2,0),"-")</f>
        <v>-</v>
      </c>
      <c r="J1498" s="176" t="str">
        <f t="shared" si="239"/>
        <v>-</v>
      </c>
      <c r="K1498" s="179" t="str">
        <f>IFERROR(VLOOKUP(B1498,'[3]08.10.25'!$B$305:$C$502,2,0),"-")</f>
        <v>-</v>
      </c>
      <c r="L1498" s="180" t="str">
        <f t="shared" si="230"/>
        <v>-</v>
      </c>
      <c r="M1498" s="181" t="str">
        <f t="shared" si="231"/>
        <v>-</v>
      </c>
      <c r="N1498" s="214" t="str">
        <f t="shared" si="232"/>
        <v>-</v>
      </c>
      <c r="O1498" s="220">
        <f t="shared" si="233"/>
        <v>0</v>
      </c>
      <c r="P1498" s="221">
        <f t="shared" si="234"/>
        <v>0</v>
      </c>
      <c r="Q1498" s="217" t="str">
        <f>IFERROR(VLOOKUP(B1498,'[4]Выполнение 1'!$B$7:$D$236,3,0),"-")</f>
        <v>-</v>
      </c>
      <c r="R1498" s="178" t="str">
        <f t="shared" si="235"/>
        <v>-</v>
      </c>
      <c r="S1498" s="177"/>
      <c r="T1498" s="184">
        <f t="shared" si="236"/>
        <v>0</v>
      </c>
      <c r="U1498" s="224">
        <v>16</v>
      </c>
      <c r="V1498" s="241">
        <v>3761.6</v>
      </c>
      <c r="W1498" s="246">
        <v>16</v>
      </c>
      <c r="X1498" s="246">
        <v>3761.6</v>
      </c>
      <c r="Y1498" s="247">
        <f t="shared" si="237"/>
        <v>0</v>
      </c>
      <c r="Z1498" s="247">
        <f t="shared" si="238"/>
        <v>0</v>
      </c>
      <c r="AA1498" s="227" t="str">
        <f>IFERROR(VLOOKUP(B1498,[5]Поставка!$B$3:$AA$2063,26,0),"-")</f>
        <v>-</v>
      </c>
      <c r="AB1498" s="229" t="str">
        <f>IFERROR(VLOOKUP(C1498,'[6]Приложение №1'!$C$7:$F$124,4,0),"-")</f>
        <v>-</v>
      </c>
    </row>
    <row r="1499" spans="1:28" s="208" customFormat="1" x14ac:dyDescent="0.25">
      <c r="A1499" s="204" t="s">
        <v>1468</v>
      </c>
      <c r="B1499" s="205" t="s">
        <v>3601</v>
      </c>
      <c r="C1499" s="205" t="s">
        <v>3602</v>
      </c>
      <c r="D1499" s="204">
        <v>16</v>
      </c>
      <c r="E1499" s="206">
        <v>232.1</v>
      </c>
      <c r="F1499" s="206">
        <v>3713.6</v>
      </c>
      <c r="G1499" s="173">
        <f>IFERROR(VLOOKUP(B1499,'[1]ВОМ КГ-3 СОЭКС'!$C$3:$K$2063,9,0),"-")</f>
        <v>0</v>
      </c>
      <c r="H1499" s="174">
        <f>IFERROR(VLOOKUP(B1499,'[1]ВОМ КГ-3 СОЭКС'!$C$3:$L$2063,10,0),"-")</f>
        <v>0</v>
      </c>
      <c r="I1499" s="175" t="str">
        <f>IFERROR(VLOOKUP(B1499,[2]Отгрузки!$B$313:$C$510,2,0),"-")</f>
        <v>-</v>
      </c>
      <c r="J1499" s="176" t="str">
        <f t="shared" si="239"/>
        <v>-</v>
      </c>
      <c r="K1499" s="179" t="str">
        <f>IFERROR(VLOOKUP(B1499,'[3]08.10.25'!$B$305:$C$502,2,0),"-")</f>
        <v>-</v>
      </c>
      <c r="L1499" s="180" t="str">
        <f t="shared" si="230"/>
        <v>-</v>
      </c>
      <c r="M1499" s="181" t="str">
        <f t="shared" si="231"/>
        <v>-</v>
      </c>
      <c r="N1499" s="214" t="str">
        <f t="shared" si="232"/>
        <v>-</v>
      </c>
      <c r="O1499" s="220">
        <f t="shared" si="233"/>
        <v>0</v>
      </c>
      <c r="P1499" s="221">
        <f t="shared" si="234"/>
        <v>0</v>
      </c>
      <c r="Q1499" s="217" t="str">
        <f>IFERROR(VLOOKUP(B1499,'[4]Выполнение 1'!$B$7:$D$236,3,0),"-")</f>
        <v>-</v>
      </c>
      <c r="R1499" s="178" t="str">
        <f t="shared" si="235"/>
        <v>-</v>
      </c>
      <c r="S1499" s="177"/>
      <c r="T1499" s="184">
        <f t="shared" si="236"/>
        <v>0</v>
      </c>
      <c r="U1499" s="224">
        <v>16</v>
      </c>
      <c r="V1499" s="241">
        <v>3713.6</v>
      </c>
      <c r="W1499" s="246">
        <v>16</v>
      </c>
      <c r="X1499" s="246">
        <v>3713.6</v>
      </c>
      <c r="Y1499" s="247">
        <f t="shared" si="237"/>
        <v>0</v>
      </c>
      <c r="Z1499" s="247">
        <f t="shared" si="238"/>
        <v>0</v>
      </c>
      <c r="AA1499" s="227" t="str">
        <f>IFERROR(VLOOKUP(B1499,[5]Поставка!$B$3:$AA$2063,26,0),"-")</f>
        <v>-</v>
      </c>
      <c r="AB1499" s="229" t="str">
        <f>IFERROR(VLOOKUP(C1499,'[6]Приложение №1'!$C$7:$F$124,4,0),"-")</f>
        <v>-</v>
      </c>
    </row>
    <row r="1500" spans="1:28" s="208" customFormat="1" x14ac:dyDescent="0.25">
      <c r="A1500" s="204" t="s">
        <v>1471</v>
      </c>
      <c r="B1500" s="205" t="s">
        <v>3603</v>
      </c>
      <c r="C1500" s="205" t="s">
        <v>3604</v>
      </c>
      <c r="D1500" s="204">
        <v>4</v>
      </c>
      <c r="E1500" s="206">
        <v>240.1</v>
      </c>
      <c r="F1500" s="206">
        <v>960.4</v>
      </c>
      <c r="G1500" s="173">
        <f>IFERROR(VLOOKUP(B1500,'[1]ВОМ КГ-3 СОЭКС'!$C$3:$K$2063,9,0),"-")</f>
        <v>0</v>
      </c>
      <c r="H1500" s="174">
        <f>IFERROR(VLOOKUP(B1500,'[1]ВОМ КГ-3 СОЭКС'!$C$3:$L$2063,10,0),"-")</f>
        <v>0</v>
      </c>
      <c r="I1500" s="175" t="str">
        <f>IFERROR(VLOOKUP(B1500,[2]Отгрузки!$B$313:$C$510,2,0),"-")</f>
        <v>-</v>
      </c>
      <c r="J1500" s="176" t="str">
        <f t="shared" si="239"/>
        <v>-</v>
      </c>
      <c r="K1500" s="179" t="str">
        <f>IFERROR(VLOOKUP(B1500,'[3]08.10.25'!$B$305:$C$502,2,0),"-")</f>
        <v>-</v>
      </c>
      <c r="L1500" s="180" t="str">
        <f t="shared" si="230"/>
        <v>-</v>
      </c>
      <c r="M1500" s="181" t="str">
        <f t="shared" si="231"/>
        <v>-</v>
      </c>
      <c r="N1500" s="214" t="str">
        <f t="shared" si="232"/>
        <v>-</v>
      </c>
      <c r="O1500" s="220">
        <f t="shared" si="233"/>
        <v>0</v>
      </c>
      <c r="P1500" s="221">
        <f t="shared" si="234"/>
        <v>0</v>
      </c>
      <c r="Q1500" s="217" t="str">
        <f>IFERROR(VLOOKUP(B1500,'[4]Выполнение 1'!$B$7:$D$236,3,0),"-")</f>
        <v>-</v>
      </c>
      <c r="R1500" s="178" t="str">
        <f t="shared" si="235"/>
        <v>-</v>
      </c>
      <c r="S1500" s="177"/>
      <c r="T1500" s="184">
        <f t="shared" si="236"/>
        <v>0</v>
      </c>
      <c r="U1500" s="224">
        <v>4</v>
      </c>
      <c r="V1500" s="241">
        <v>960.4</v>
      </c>
      <c r="W1500" s="246">
        <v>4</v>
      </c>
      <c r="X1500" s="246">
        <v>960.4</v>
      </c>
      <c r="Y1500" s="247">
        <f t="shared" si="237"/>
        <v>0</v>
      </c>
      <c r="Z1500" s="247">
        <f t="shared" si="238"/>
        <v>0</v>
      </c>
      <c r="AA1500" s="227" t="str">
        <f>IFERROR(VLOOKUP(B1500,[5]Поставка!$B$3:$AA$2063,26,0),"-")</f>
        <v>-</v>
      </c>
      <c r="AB1500" s="229" t="str">
        <f>IFERROR(VLOOKUP(C1500,'[6]Приложение №1'!$C$7:$F$124,4,0),"-")</f>
        <v>-</v>
      </c>
    </row>
    <row r="1501" spans="1:28" s="208" customFormat="1" x14ac:dyDescent="0.25">
      <c r="A1501" s="204" t="s">
        <v>1474</v>
      </c>
      <c r="B1501" s="205" t="s">
        <v>3605</v>
      </c>
      <c r="C1501" s="205" t="s">
        <v>3606</v>
      </c>
      <c r="D1501" s="204">
        <v>2</v>
      </c>
      <c r="E1501" s="206">
        <v>230</v>
      </c>
      <c r="F1501" s="206">
        <v>460</v>
      </c>
      <c r="G1501" s="173">
        <f>IFERROR(VLOOKUP(B1501,'[1]ВОМ КГ-3 СОЭКС'!$C$3:$K$2063,9,0),"-")</f>
        <v>0</v>
      </c>
      <c r="H1501" s="174">
        <f>IFERROR(VLOOKUP(B1501,'[1]ВОМ КГ-3 СОЭКС'!$C$3:$L$2063,10,0),"-")</f>
        <v>0</v>
      </c>
      <c r="I1501" s="175" t="str">
        <f>IFERROR(VLOOKUP(B1501,[2]Отгрузки!$B$313:$C$510,2,0),"-")</f>
        <v>-</v>
      </c>
      <c r="J1501" s="176" t="str">
        <f t="shared" si="239"/>
        <v>-</v>
      </c>
      <c r="K1501" s="179" t="str">
        <f>IFERROR(VLOOKUP(B1501,'[3]08.10.25'!$B$305:$C$502,2,0),"-")</f>
        <v>-</v>
      </c>
      <c r="L1501" s="180" t="str">
        <f t="shared" si="230"/>
        <v>-</v>
      </c>
      <c r="M1501" s="181" t="str">
        <f t="shared" si="231"/>
        <v>-</v>
      </c>
      <c r="N1501" s="214" t="str">
        <f t="shared" si="232"/>
        <v>-</v>
      </c>
      <c r="O1501" s="220">
        <f t="shared" si="233"/>
        <v>0</v>
      </c>
      <c r="P1501" s="221">
        <f t="shared" si="234"/>
        <v>0</v>
      </c>
      <c r="Q1501" s="217" t="str">
        <f>IFERROR(VLOOKUP(B1501,'[4]Выполнение 1'!$B$7:$D$236,3,0),"-")</f>
        <v>-</v>
      </c>
      <c r="R1501" s="178" t="str">
        <f t="shared" si="235"/>
        <v>-</v>
      </c>
      <c r="S1501" s="177"/>
      <c r="T1501" s="184">
        <f t="shared" si="236"/>
        <v>0</v>
      </c>
      <c r="U1501" s="224">
        <v>2</v>
      </c>
      <c r="V1501" s="241">
        <v>460</v>
      </c>
      <c r="W1501" s="246">
        <v>2</v>
      </c>
      <c r="X1501" s="246">
        <v>460</v>
      </c>
      <c r="Y1501" s="247">
        <f t="shared" si="237"/>
        <v>0</v>
      </c>
      <c r="Z1501" s="247">
        <f t="shared" si="238"/>
        <v>0</v>
      </c>
      <c r="AA1501" s="227" t="str">
        <f>IFERROR(VLOOKUP(B1501,[5]Поставка!$B$3:$AA$2063,26,0),"-")</f>
        <v>-</v>
      </c>
      <c r="AB1501" s="229" t="str">
        <f>IFERROR(VLOOKUP(C1501,'[6]Приложение №1'!$C$7:$F$124,4,0),"-")</f>
        <v>-</v>
      </c>
    </row>
    <row r="1502" spans="1:28" s="208" customFormat="1" x14ac:dyDescent="0.25">
      <c r="A1502" s="204" t="s">
        <v>1477</v>
      </c>
      <c r="B1502" s="205" t="s">
        <v>3607</v>
      </c>
      <c r="C1502" s="205" t="s">
        <v>3608</v>
      </c>
      <c r="D1502" s="204">
        <v>2</v>
      </c>
      <c r="E1502" s="206">
        <v>377.3</v>
      </c>
      <c r="F1502" s="206">
        <v>754.6</v>
      </c>
      <c r="G1502" s="173">
        <f>IFERROR(VLOOKUP(B1502,'[1]ВОМ КГ-3 СОЭКС'!$C$3:$K$2063,9,0),"-")</f>
        <v>0</v>
      </c>
      <c r="H1502" s="174">
        <f>IFERROR(VLOOKUP(B1502,'[1]ВОМ КГ-3 СОЭКС'!$C$3:$L$2063,10,0),"-")</f>
        <v>0</v>
      </c>
      <c r="I1502" s="175" t="str">
        <f>IFERROR(VLOOKUP(B1502,[2]Отгрузки!$B$313:$C$510,2,0),"-")</f>
        <v>-</v>
      </c>
      <c r="J1502" s="176" t="str">
        <f t="shared" si="239"/>
        <v>-</v>
      </c>
      <c r="K1502" s="179" t="str">
        <f>IFERROR(VLOOKUP(B1502,'[3]08.10.25'!$B$305:$C$502,2,0),"-")</f>
        <v>-</v>
      </c>
      <c r="L1502" s="180" t="str">
        <f t="shared" si="230"/>
        <v>-</v>
      </c>
      <c r="M1502" s="181" t="str">
        <f t="shared" si="231"/>
        <v>-</v>
      </c>
      <c r="N1502" s="214" t="str">
        <f t="shared" si="232"/>
        <v>-</v>
      </c>
      <c r="O1502" s="220">
        <f t="shared" si="233"/>
        <v>0</v>
      </c>
      <c r="P1502" s="221">
        <f t="shared" si="234"/>
        <v>0</v>
      </c>
      <c r="Q1502" s="217" t="str">
        <f>IFERROR(VLOOKUP(B1502,'[4]Выполнение 1'!$B$7:$D$236,3,0),"-")</f>
        <v>-</v>
      </c>
      <c r="R1502" s="178" t="str">
        <f t="shared" si="235"/>
        <v>-</v>
      </c>
      <c r="S1502" s="177"/>
      <c r="T1502" s="184">
        <f t="shared" si="236"/>
        <v>0</v>
      </c>
      <c r="U1502" s="224">
        <v>2</v>
      </c>
      <c r="V1502" s="241">
        <v>754.6</v>
      </c>
      <c r="W1502" s="246">
        <v>2</v>
      </c>
      <c r="X1502" s="246">
        <v>754.6</v>
      </c>
      <c r="Y1502" s="247">
        <f t="shared" si="237"/>
        <v>0</v>
      </c>
      <c r="Z1502" s="247">
        <f t="shared" si="238"/>
        <v>0</v>
      </c>
      <c r="AA1502" s="227" t="str">
        <f>IFERROR(VLOOKUP(B1502,[5]Поставка!$B$3:$AA$2063,26,0),"-")</f>
        <v>-</v>
      </c>
      <c r="AB1502" s="229" t="str">
        <f>IFERROR(VLOOKUP(C1502,'[6]Приложение №1'!$C$7:$F$124,4,0),"-")</f>
        <v>-</v>
      </c>
    </row>
    <row r="1503" spans="1:28" s="208" customFormat="1" x14ac:dyDescent="0.25">
      <c r="A1503" s="204" t="s">
        <v>1480</v>
      </c>
      <c r="B1503" s="205" t="s">
        <v>3609</v>
      </c>
      <c r="C1503" s="205" t="s">
        <v>3610</v>
      </c>
      <c r="D1503" s="204">
        <v>1</v>
      </c>
      <c r="E1503" s="206">
        <v>212.7</v>
      </c>
      <c r="F1503" s="206">
        <v>212.7</v>
      </c>
      <c r="G1503" s="173">
        <f>IFERROR(VLOOKUP(B1503,'[1]ВОМ КГ-3 СОЭКС'!$C$3:$K$2063,9,0),"-")</f>
        <v>0</v>
      </c>
      <c r="H1503" s="174">
        <f>IFERROR(VLOOKUP(B1503,'[1]ВОМ КГ-3 СОЭКС'!$C$3:$L$2063,10,0),"-")</f>
        <v>0</v>
      </c>
      <c r="I1503" s="175" t="str">
        <f>IFERROR(VLOOKUP(B1503,[2]Отгрузки!$B$313:$C$510,2,0),"-")</f>
        <v>-</v>
      </c>
      <c r="J1503" s="176" t="str">
        <f t="shared" si="239"/>
        <v>-</v>
      </c>
      <c r="K1503" s="179" t="str">
        <f>IFERROR(VLOOKUP(B1503,'[3]08.10.25'!$B$305:$C$502,2,0),"-")</f>
        <v>-</v>
      </c>
      <c r="L1503" s="180" t="str">
        <f t="shared" si="230"/>
        <v>-</v>
      </c>
      <c r="M1503" s="181" t="str">
        <f t="shared" si="231"/>
        <v>-</v>
      </c>
      <c r="N1503" s="214" t="str">
        <f t="shared" si="232"/>
        <v>-</v>
      </c>
      <c r="O1503" s="220">
        <f t="shared" si="233"/>
        <v>0</v>
      </c>
      <c r="P1503" s="221">
        <f t="shared" si="234"/>
        <v>0</v>
      </c>
      <c r="Q1503" s="217" t="str">
        <f>IFERROR(VLOOKUP(B1503,'[4]Выполнение 1'!$B$7:$D$236,3,0),"-")</f>
        <v>-</v>
      </c>
      <c r="R1503" s="178" t="str">
        <f t="shared" si="235"/>
        <v>-</v>
      </c>
      <c r="S1503" s="177"/>
      <c r="T1503" s="184">
        <f t="shared" si="236"/>
        <v>0</v>
      </c>
      <c r="U1503" s="224">
        <v>1</v>
      </c>
      <c r="V1503" s="241">
        <v>212.7</v>
      </c>
      <c r="W1503" s="246">
        <v>1</v>
      </c>
      <c r="X1503" s="246">
        <v>212.7</v>
      </c>
      <c r="Y1503" s="247">
        <f t="shared" si="237"/>
        <v>0</v>
      </c>
      <c r="Z1503" s="247">
        <f t="shared" si="238"/>
        <v>0</v>
      </c>
      <c r="AA1503" s="227" t="str">
        <f>IFERROR(VLOOKUP(B1503,[5]Поставка!$B$3:$AA$2063,26,0),"-")</f>
        <v>-</v>
      </c>
      <c r="AB1503" s="229" t="str">
        <f>IFERROR(VLOOKUP(C1503,'[6]Приложение №1'!$C$7:$F$124,4,0),"-")</f>
        <v>-</v>
      </c>
    </row>
    <row r="1504" spans="1:28" s="208" customFormat="1" x14ac:dyDescent="0.25">
      <c r="A1504" s="204" t="s">
        <v>1483</v>
      </c>
      <c r="B1504" s="205" t="s">
        <v>3611</v>
      </c>
      <c r="C1504" s="205" t="s">
        <v>3612</v>
      </c>
      <c r="D1504" s="204">
        <v>2</v>
      </c>
      <c r="E1504" s="206">
        <v>214.9</v>
      </c>
      <c r="F1504" s="206">
        <v>429.8</v>
      </c>
      <c r="G1504" s="173">
        <f>IFERROR(VLOOKUP(B1504,'[1]ВОМ КГ-3 СОЭКС'!$C$3:$K$2063,9,0),"-")</f>
        <v>0</v>
      </c>
      <c r="H1504" s="174">
        <f>IFERROR(VLOOKUP(B1504,'[1]ВОМ КГ-3 СОЭКС'!$C$3:$L$2063,10,0),"-")</f>
        <v>0</v>
      </c>
      <c r="I1504" s="175" t="str">
        <f>IFERROR(VLOOKUP(B1504,[2]Отгрузки!$B$313:$C$510,2,0),"-")</f>
        <v>-</v>
      </c>
      <c r="J1504" s="176" t="str">
        <f t="shared" si="239"/>
        <v>-</v>
      </c>
      <c r="K1504" s="179" t="str">
        <f>IFERROR(VLOOKUP(B1504,'[3]08.10.25'!$B$305:$C$502,2,0),"-")</f>
        <v>-</v>
      </c>
      <c r="L1504" s="180" t="str">
        <f t="shared" si="230"/>
        <v>-</v>
      </c>
      <c r="M1504" s="181" t="str">
        <f t="shared" si="231"/>
        <v>-</v>
      </c>
      <c r="N1504" s="214" t="str">
        <f t="shared" si="232"/>
        <v>-</v>
      </c>
      <c r="O1504" s="220">
        <f t="shared" si="233"/>
        <v>0</v>
      </c>
      <c r="P1504" s="221">
        <f t="shared" si="234"/>
        <v>0</v>
      </c>
      <c r="Q1504" s="217" t="str">
        <f>IFERROR(VLOOKUP(B1504,'[4]Выполнение 1'!$B$7:$D$236,3,0),"-")</f>
        <v>-</v>
      </c>
      <c r="R1504" s="178" t="str">
        <f t="shared" si="235"/>
        <v>-</v>
      </c>
      <c r="S1504" s="177"/>
      <c r="T1504" s="184">
        <f t="shared" si="236"/>
        <v>0</v>
      </c>
      <c r="U1504" s="224">
        <v>2</v>
      </c>
      <c r="V1504" s="241">
        <v>429.8</v>
      </c>
      <c r="W1504" s="246">
        <v>2</v>
      </c>
      <c r="X1504" s="246">
        <v>429.8</v>
      </c>
      <c r="Y1504" s="247">
        <f t="shared" si="237"/>
        <v>0</v>
      </c>
      <c r="Z1504" s="247">
        <f t="shared" si="238"/>
        <v>0</v>
      </c>
      <c r="AA1504" s="227" t="str">
        <f>IFERROR(VLOOKUP(B1504,[5]Поставка!$B$3:$AA$2063,26,0),"-")</f>
        <v>-</v>
      </c>
      <c r="AB1504" s="229" t="str">
        <f>IFERROR(VLOOKUP(C1504,'[6]Приложение №1'!$C$7:$F$124,4,0),"-")</f>
        <v>-</v>
      </c>
    </row>
    <row r="1505" spans="1:28" s="208" customFormat="1" x14ac:dyDescent="0.25">
      <c r="A1505" s="204" t="s">
        <v>1486</v>
      </c>
      <c r="B1505" s="205" t="s">
        <v>3613</v>
      </c>
      <c r="C1505" s="205" t="s">
        <v>3614</v>
      </c>
      <c r="D1505" s="204">
        <v>1</v>
      </c>
      <c r="E1505" s="206">
        <v>212.7</v>
      </c>
      <c r="F1505" s="206">
        <v>212.7</v>
      </c>
      <c r="G1505" s="173">
        <f>IFERROR(VLOOKUP(B1505,'[1]ВОМ КГ-3 СОЭКС'!$C$3:$K$2063,9,0),"-")</f>
        <v>0</v>
      </c>
      <c r="H1505" s="174">
        <f>IFERROR(VLOOKUP(B1505,'[1]ВОМ КГ-3 СОЭКС'!$C$3:$L$2063,10,0),"-")</f>
        <v>0</v>
      </c>
      <c r="I1505" s="175" t="str">
        <f>IFERROR(VLOOKUP(B1505,[2]Отгрузки!$B$313:$C$510,2,0),"-")</f>
        <v>-</v>
      </c>
      <c r="J1505" s="176" t="str">
        <f t="shared" si="239"/>
        <v>-</v>
      </c>
      <c r="K1505" s="179" t="str">
        <f>IFERROR(VLOOKUP(B1505,'[3]08.10.25'!$B$305:$C$502,2,0),"-")</f>
        <v>-</v>
      </c>
      <c r="L1505" s="180" t="str">
        <f t="shared" si="230"/>
        <v>-</v>
      </c>
      <c r="M1505" s="181" t="str">
        <f t="shared" si="231"/>
        <v>-</v>
      </c>
      <c r="N1505" s="214" t="str">
        <f t="shared" si="232"/>
        <v>-</v>
      </c>
      <c r="O1505" s="220">
        <f t="shared" si="233"/>
        <v>0</v>
      </c>
      <c r="P1505" s="221">
        <f t="shared" si="234"/>
        <v>0</v>
      </c>
      <c r="Q1505" s="217" t="str">
        <f>IFERROR(VLOOKUP(B1505,'[4]Выполнение 1'!$B$7:$D$236,3,0),"-")</f>
        <v>-</v>
      </c>
      <c r="R1505" s="178" t="str">
        <f t="shared" si="235"/>
        <v>-</v>
      </c>
      <c r="S1505" s="177"/>
      <c r="T1505" s="184">
        <f t="shared" si="236"/>
        <v>0</v>
      </c>
      <c r="U1505" s="224">
        <v>1</v>
      </c>
      <c r="V1505" s="241">
        <v>212.7</v>
      </c>
      <c r="W1505" s="246">
        <v>1</v>
      </c>
      <c r="X1505" s="246">
        <v>212.7</v>
      </c>
      <c r="Y1505" s="247">
        <f t="shared" si="237"/>
        <v>0</v>
      </c>
      <c r="Z1505" s="247">
        <f t="shared" si="238"/>
        <v>0</v>
      </c>
      <c r="AA1505" s="227" t="str">
        <f>IFERROR(VLOOKUP(B1505,[5]Поставка!$B$3:$AA$2063,26,0),"-")</f>
        <v>-</v>
      </c>
      <c r="AB1505" s="229" t="str">
        <f>IFERROR(VLOOKUP(C1505,'[6]Приложение №1'!$C$7:$F$124,4,0),"-")</f>
        <v>-</v>
      </c>
    </row>
    <row r="1506" spans="1:28" s="208" customFormat="1" x14ac:dyDescent="0.25">
      <c r="A1506" s="204" t="s">
        <v>1489</v>
      </c>
      <c r="B1506" s="205" t="s">
        <v>3615</v>
      </c>
      <c r="C1506" s="205" t="s">
        <v>3616</v>
      </c>
      <c r="D1506" s="204">
        <v>2</v>
      </c>
      <c r="E1506" s="206">
        <v>103.8</v>
      </c>
      <c r="F1506" s="206">
        <v>207.6</v>
      </c>
      <c r="G1506" s="173">
        <f>IFERROR(VLOOKUP(B1506,'[1]ВОМ КГ-3 СОЭКС'!$C$3:$K$2063,9,0),"-")</f>
        <v>0</v>
      </c>
      <c r="H1506" s="174">
        <f>IFERROR(VLOOKUP(B1506,'[1]ВОМ КГ-3 СОЭКС'!$C$3:$L$2063,10,0),"-")</f>
        <v>0</v>
      </c>
      <c r="I1506" s="175" t="str">
        <f>IFERROR(VLOOKUP(B1506,[2]Отгрузки!$B$313:$C$510,2,0),"-")</f>
        <v>-</v>
      </c>
      <c r="J1506" s="176" t="str">
        <f t="shared" si="239"/>
        <v>-</v>
      </c>
      <c r="K1506" s="179" t="str">
        <f>IFERROR(VLOOKUP(B1506,'[3]08.10.25'!$B$305:$C$502,2,0),"-")</f>
        <v>-</v>
      </c>
      <c r="L1506" s="180" t="str">
        <f t="shared" si="230"/>
        <v>-</v>
      </c>
      <c r="M1506" s="181" t="str">
        <f t="shared" si="231"/>
        <v>-</v>
      </c>
      <c r="N1506" s="214" t="str">
        <f t="shared" si="232"/>
        <v>-</v>
      </c>
      <c r="O1506" s="220">
        <f t="shared" si="233"/>
        <v>0</v>
      </c>
      <c r="P1506" s="221">
        <f t="shared" si="234"/>
        <v>0</v>
      </c>
      <c r="Q1506" s="217" t="str">
        <f>IFERROR(VLOOKUP(B1506,'[4]Выполнение 1'!$B$7:$D$236,3,0),"-")</f>
        <v>-</v>
      </c>
      <c r="R1506" s="178" t="str">
        <f t="shared" si="235"/>
        <v>-</v>
      </c>
      <c r="S1506" s="177"/>
      <c r="T1506" s="184">
        <f t="shared" si="236"/>
        <v>0</v>
      </c>
      <c r="U1506" s="224">
        <v>2</v>
      </c>
      <c r="V1506" s="241">
        <v>207.6</v>
      </c>
      <c r="W1506" s="246">
        <v>2</v>
      </c>
      <c r="X1506" s="246">
        <v>207.6</v>
      </c>
      <c r="Y1506" s="247">
        <f t="shared" si="237"/>
        <v>0</v>
      </c>
      <c r="Z1506" s="247">
        <f t="shared" si="238"/>
        <v>0</v>
      </c>
      <c r="AA1506" s="227" t="str">
        <f>IFERROR(VLOOKUP(B1506,[5]Поставка!$B$3:$AA$2063,26,0),"-")</f>
        <v>-</v>
      </c>
      <c r="AB1506" s="229" t="str">
        <f>IFERROR(VLOOKUP(C1506,'[6]Приложение №1'!$C$7:$F$124,4,0),"-")</f>
        <v>-</v>
      </c>
    </row>
    <row r="1507" spans="1:28" s="208" customFormat="1" x14ac:dyDescent="0.25">
      <c r="A1507" s="204" t="s">
        <v>1492</v>
      </c>
      <c r="B1507" s="205" t="s">
        <v>3617</v>
      </c>
      <c r="C1507" s="205" t="s">
        <v>3618</v>
      </c>
      <c r="D1507" s="204">
        <v>2</v>
      </c>
      <c r="E1507" s="206">
        <v>106.7</v>
      </c>
      <c r="F1507" s="206">
        <v>213.4</v>
      </c>
      <c r="G1507" s="173">
        <f>IFERROR(VLOOKUP(B1507,'[1]ВОМ КГ-3 СОЭКС'!$C$3:$K$2063,9,0),"-")</f>
        <v>0</v>
      </c>
      <c r="H1507" s="174">
        <f>IFERROR(VLOOKUP(B1507,'[1]ВОМ КГ-3 СОЭКС'!$C$3:$L$2063,10,0),"-")</f>
        <v>0</v>
      </c>
      <c r="I1507" s="175" t="str">
        <f>IFERROR(VLOOKUP(B1507,[2]Отгрузки!$B$313:$C$510,2,0),"-")</f>
        <v>-</v>
      </c>
      <c r="J1507" s="176" t="str">
        <f t="shared" si="239"/>
        <v>-</v>
      </c>
      <c r="K1507" s="179" t="str">
        <f>IFERROR(VLOOKUP(B1507,'[3]08.10.25'!$B$305:$C$502,2,0),"-")</f>
        <v>-</v>
      </c>
      <c r="L1507" s="180" t="str">
        <f t="shared" si="230"/>
        <v>-</v>
      </c>
      <c r="M1507" s="181" t="str">
        <f t="shared" si="231"/>
        <v>-</v>
      </c>
      <c r="N1507" s="214" t="str">
        <f t="shared" si="232"/>
        <v>-</v>
      </c>
      <c r="O1507" s="220">
        <f t="shared" si="233"/>
        <v>0</v>
      </c>
      <c r="P1507" s="221">
        <f t="shared" si="234"/>
        <v>0</v>
      </c>
      <c r="Q1507" s="217" t="str">
        <f>IFERROR(VLOOKUP(B1507,'[4]Выполнение 1'!$B$7:$D$236,3,0),"-")</f>
        <v>-</v>
      </c>
      <c r="R1507" s="178" t="str">
        <f t="shared" si="235"/>
        <v>-</v>
      </c>
      <c r="S1507" s="177"/>
      <c r="T1507" s="184">
        <f t="shared" si="236"/>
        <v>0</v>
      </c>
      <c r="U1507" s="224">
        <v>2</v>
      </c>
      <c r="V1507" s="241">
        <v>213.4</v>
      </c>
      <c r="W1507" s="246">
        <v>2</v>
      </c>
      <c r="X1507" s="246">
        <v>213.4</v>
      </c>
      <c r="Y1507" s="247">
        <f t="shared" si="237"/>
        <v>0</v>
      </c>
      <c r="Z1507" s="247">
        <f t="shared" si="238"/>
        <v>0</v>
      </c>
      <c r="AA1507" s="227" t="str">
        <f>IFERROR(VLOOKUP(B1507,[5]Поставка!$B$3:$AA$2063,26,0),"-")</f>
        <v>-</v>
      </c>
      <c r="AB1507" s="229" t="str">
        <f>IFERROR(VLOOKUP(C1507,'[6]Приложение №1'!$C$7:$F$124,4,0),"-")</f>
        <v>-</v>
      </c>
    </row>
    <row r="1508" spans="1:28" s="208" customFormat="1" x14ac:dyDescent="0.25">
      <c r="A1508" s="204" t="s">
        <v>1495</v>
      </c>
      <c r="B1508" s="205" t="s">
        <v>3619</v>
      </c>
      <c r="C1508" s="205" t="s">
        <v>3620</v>
      </c>
      <c r="D1508" s="204">
        <v>8</v>
      </c>
      <c r="E1508" s="206">
        <v>55</v>
      </c>
      <c r="F1508" s="206">
        <v>440</v>
      </c>
      <c r="G1508" s="173">
        <f>IFERROR(VLOOKUP(B1508,'[1]ВОМ КГ-3 СОЭКС'!$C$3:$K$2063,9,0),"-")</f>
        <v>0</v>
      </c>
      <c r="H1508" s="174">
        <f>IFERROR(VLOOKUP(B1508,'[1]ВОМ КГ-3 СОЭКС'!$C$3:$L$2063,10,0),"-")</f>
        <v>0</v>
      </c>
      <c r="I1508" s="175" t="str">
        <f>IFERROR(VLOOKUP(B1508,[2]Отгрузки!$B$313:$C$510,2,0),"-")</f>
        <v>-</v>
      </c>
      <c r="J1508" s="176" t="str">
        <f t="shared" si="239"/>
        <v>-</v>
      </c>
      <c r="K1508" s="179" t="str">
        <f>IFERROR(VLOOKUP(B1508,'[3]08.10.25'!$B$305:$C$502,2,0),"-")</f>
        <v>-</v>
      </c>
      <c r="L1508" s="180" t="str">
        <f t="shared" si="230"/>
        <v>-</v>
      </c>
      <c r="M1508" s="181" t="str">
        <f t="shared" si="231"/>
        <v>-</v>
      </c>
      <c r="N1508" s="214" t="str">
        <f t="shared" si="232"/>
        <v>-</v>
      </c>
      <c r="O1508" s="220">
        <f t="shared" si="233"/>
        <v>0</v>
      </c>
      <c r="P1508" s="221">
        <f t="shared" si="234"/>
        <v>0</v>
      </c>
      <c r="Q1508" s="217" t="str">
        <f>IFERROR(VLOOKUP(B1508,'[4]Выполнение 1'!$B$7:$D$236,3,0),"-")</f>
        <v>-</v>
      </c>
      <c r="R1508" s="178" t="str">
        <f t="shared" si="235"/>
        <v>-</v>
      </c>
      <c r="S1508" s="177"/>
      <c r="T1508" s="184">
        <f t="shared" si="236"/>
        <v>0</v>
      </c>
      <c r="U1508" s="224">
        <v>8</v>
      </c>
      <c r="V1508" s="241">
        <v>440</v>
      </c>
      <c r="W1508" s="246">
        <v>8</v>
      </c>
      <c r="X1508" s="246">
        <v>440</v>
      </c>
      <c r="Y1508" s="247">
        <f t="shared" si="237"/>
        <v>0</v>
      </c>
      <c r="Z1508" s="247">
        <f t="shared" si="238"/>
        <v>0</v>
      </c>
      <c r="AA1508" s="227" t="str">
        <f>IFERROR(VLOOKUP(B1508,[5]Поставка!$B$3:$AA$2063,26,0),"-")</f>
        <v>-</v>
      </c>
      <c r="AB1508" s="229" t="str">
        <f>IFERROR(VLOOKUP(C1508,'[6]Приложение №1'!$C$7:$F$124,4,0),"-")</f>
        <v>-</v>
      </c>
    </row>
    <row r="1509" spans="1:28" s="208" customFormat="1" x14ac:dyDescent="0.25">
      <c r="A1509" s="204" t="s">
        <v>1498</v>
      </c>
      <c r="B1509" s="205" t="s">
        <v>3621</v>
      </c>
      <c r="C1509" s="205" t="s">
        <v>3622</v>
      </c>
      <c r="D1509" s="204">
        <v>4</v>
      </c>
      <c r="E1509" s="206">
        <v>53.9</v>
      </c>
      <c r="F1509" s="206">
        <v>215.6</v>
      </c>
      <c r="G1509" s="173">
        <f>IFERROR(VLOOKUP(B1509,'[1]ВОМ КГ-3 СОЭКС'!$C$3:$K$2063,9,0),"-")</f>
        <v>0</v>
      </c>
      <c r="H1509" s="174">
        <f>IFERROR(VLOOKUP(B1509,'[1]ВОМ КГ-3 СОЭКС'!$C$3:$L$2063,10,0),"-")</f>
        <v>0</v>
      </c>
      <c r="I1509" s="175" t="str">
        <f>IFERROR(VLOOKUP(B1509,[2]Отгрузки!$B$313:$C$510,2,0),"-")</f>
        <v>-</v>
      </c>
      <c r="J1509" s="176" t="str">
        <f t="shared" si="239"/>
        <v>-</v>
      </c>
      <c r="K1509" s="179" t="str">
        <f>IFERROR(VLOOKUP(B1509,'[3]08.10.25'!$B$305:$C$502,2,0),"-")</f>
        <v>-</v>
      </c>
      <c r="L1509" s="180" t="str">
        <f t="shared" si="230"/>
        <v>-</v>
      </c>
      <c r="M1509" s="181" t="str">
        <f t="shared" si="231"/>
        <v>-</v>
      </c>
      <c r="N1509" s="214" t="str">
        <f t="shared" si="232"/>
        <v>-</v>
      </c>
      <c r="O1509" s="220">
        <f t="shared" si="233"/>
        <v>0</v>
      </c>
      <c r="P1509" s="221">
        <f t="shared" si="234"/>
        <v>0</v>
      </c>
      <c r="Q1509" s="217" t="str">
        <f>IFERROR(VLOOKUP(B1509,'[4]Выполнение 1'!$B$7:$D$236,3,0),"-")</f>
        <v>-</v>
      </c>
      <c r="R1509" s="178" t="str">
        <f t="shared" si="235"/>
        <v>-</v>
      </c>
      <c r="S1509" s="177"/>
      <c r="T1509" s="184">
        <f t="shared" si="236"/>
        <v>0</v>
      </c>
      <c r="U1509" s="224">
        <v>4</v>
      </c>
      <c r="V1509" s="241">
        <v>215.6</v>
      </c>
      <c r="W1509" s="246">
        <v>4</v>
      </c>
      <c r="X1509" s="246">
        <v>215.6</v>
      </c>
      <c r="Y1509" s="247">
        <f t="shared" si="237"/>
        <v>0</v>
      </c>
      <c r="Z1509" s="247">
        <f t="shared" si="238"/>
        <v>0</v>
      </c>
      <c r="AA1509" s="227" t="str">
        <f>IFERROR(VLOOKUP(B1509,[5]Поставка!$B$3:$AA$2063,26,0),"-")</f>
        <v>-</v>
      </c>
      <c r="AB1509" s="229" t="str">
        <f>IFERROR(VLOOKUP(C1509,'[6]Приложение №1'!$C$7:$F$124,4,0),"-")</f>
        <v>-</v>
      </c>
    </row>
    <row r="1510" spans="1:28" s="208" customFormat="1" x14ac:dyDescent="0.25">
      <c r="A1510" s="204" t="s">
        <v>1501</v>
      </c>
      <c r="B1510" s="205" t="s">
        <v>3623</v>
      </c>
      <c r="C1510" s="205" t="s">
        <v>3624</v>
      </c>
      <c r="D1510" s="204">
        <v>17</v>
      </c>
      <c r="E1510" s="206">
        <v>53.5</v>
      </c>
      <c r="F1510" s="206">
        <v>909.5</v>
      </c>
      <c r="G1510" s="173">
        <f>IFERROR(VLOOKUP(B1510,'[1]ВОМ КГ-3 СОЭКС'!$C$3:$K$2063,9,0),"-")</f>
        <v>0</v>
      </c>
      <c r="H1510" s="174">
        <f>IFERROR(VLOOKUP(B1510,'[1]ВОМ КГ-3 СОЭКС'!$C$3:$L$2063,10,0),"-")</f>
        <v>0</v>
      </c>
      <c r="I1510" s="175" t="str">
        <f>IFERROR(VLOOKUP(B1510,[2]Отгрузки!$B$313:$C$510,2,0),"-")</f>
        <v>-</v>
      </c>
      <c r="J1510" s="176" t="str">
        <f t="shared" si="239"/>
        <v>-</v>
      </c>
      <c r="K1510" s="179" t="str">
        <f>IFERROR(VLOOKUP(B1510,'[3]08.10.25'!$B$305:$C$502,2,0),"-")</f>
        <v>-</v>
      </c>
      <c r="L1510" s="180" t="str">
        <f t="shared" si="230"/>
        <v>-</v>
      </c>
      <c r="M1510" s="181" t="str">
        <f t="shared" si="231"/>
        <v>-</v>
      </c>
      <c r="N1510" s="214" t="str">
        <f t="shared" si="232"/>
        <v>-</v>
      </c>
      <c r="O1510" s="220">
        <f t="shared" si="233"/>
        <v>0</v>
      </c>
      <c r="P1510" s="221">
        <f t="shared" si="234"/>
        <v>0</v>
      </c>
      <c r="Q1510" s="217" t="str">
        <f>IFERROR(VLOOKUP(B1510,'[4]Выполнение 1'!$B$7:$D$236,3,0),"-")</f>
        <v>-</v>
      </c>
      <c r="R1510" s="178" t="str">
        <f t="shared" si="235"/>
        <v>-</v>
      </c>
      <c r="S1510" s="177"/>
      <c r="T1510" s="184">
        <f t="shared" si="236"/>
        <v>0</v>
      </c>
      <c r="U1510" s="224">
        <v>17</v>
      </c>
      <c r="V1510" s="241">
        <v>909.5</v>
      </c>
      <c r="W1510" s="246">
        <v>17</v>
      </c>
      <c r="X1510" s="246">
        <v>909.5</v>
      </c>
      <c r="Y1510" s="247">
        <f t="shared" si="237"/>
        <v>0</v>
      </c>
      <c r="Z1510" s="247">
        <f t="shared" si="238"/>
        <v>0</v>
      </c>
      <c r="AA1510" s="227" t="str">
        <f>IFERROR(VLOOKUP(B1510,[5]Поставка!$B$3:$AA$2063,26,0),"-")</f>
        <v>-</v>
      </c>
      <c r="AB1510" s="229" t="str">
        <f>IFERROR(VLOOKUP(C1510,'[6]Приложение №1'!$C$7:$F$124,4,0),"-")</f>
        <v>-</v>
      </c>
    </row>
    <row r="1511" spans="1:28" s="208" customFormat="1" x14ac:dyDescent="0.25">
      <c r="A1511" s="204" t="s">
        <v>1504</v>
      </c>
      <c r="B1511" s="205" t="s">
        <v>3625</v>
      </c>
      <c r="C1511" s="205" t="s">
        <v>3626</v>
      </c>
      <c r="D1511" s="204">
        <v>1</v>
      </c>
      <c r="E1511" s="206">
        <v>46.4</v>
      </c>
      <c r="F1511" s="206">
        <v>46.4</v>
      </c>
      <c r="G1511" s="173">
        <f>IFERROR(VLOOKUP(B1511,'[1]ВОМ КГ-3 СОЭКС'!$C$3:$K$2063,9,0),"-")</f>
        <v>0</v>
      </c>
      <c r="H1511" s="174">
        <f>IFERROR(VLOOKUP(B1511,'[1]ВОМ КГ-3 СОЭКС'!$C$3:$L$2063,10,0),"-")</f>
        <v>0</v>
      </c>
      <c r="I1511" s="175" t="str">
        <f>IFERROR(VLOOKUP(B1511,[2]Отгрузки!$B$313:$C$510,2,0),"-")</f>
        <v>-</v>
      </c>
      <c r="J1511" s="176" t="str">
        <f t="shared" si="239"/>
        <v>-</v>
      </c>
      <c r="K1511" s="179" t="str">
        <f>IFERROR(VLOOKUP(B1511,'[3]08.10.25'!$B$305:$C$502,2,0),"-")</f>
        <v>-</v>
      </c>
      <c r="L1511" s="180" t="str">
        <f t="shared" si="230"/>
        <v>-</v>
      </c>
      <c r="M1511" s="181" t="str">
        <f t="shared" si="231"/>
        <v>-</v>
      </c>
      <c r="N1511" s="214" t="str">
        <f t="shared" si="232"/>
        <v>-</v>
      </c>
      <c r="O1511" s="220">
        <f t="shared" si="233"/>
        <v>0</v>
      </c>
      <c r="P1511" s="221">
        <f t="shared" si="234"/>
        <v>0</v>
      </c>
      <c r="Q1511" s="217" t="str">
        <f>IFERROR(VLOOKUP(B1511,'[4]Выполнение 1'!$B$7:$D$236,3,0),"-")</f>
        <v>-</v>
      </c>
      <c r="R1511" s="178" t="str">
        <f t="shared" si="235"/>
        <v>-</v>
      </c>
      <c r="S1511" s="177"/>
      <c r="T1511" s="184">
        <f t="shared" si="236"/>
        <v>0</v>
      </c>
      <c r="U1511" s="224">
        <v>1</v>
      </c>
      <c r="V1511" s="241">
        <v>46.4</v>
      </c>
      <c r="W1511" s="246">
        <v>1</v>
      </c>
      <c r="X1511" s="246">
        <v>46.4</v>
      </c>
      <c r="Y1511" s="247">
        <f t="shared" si="237"/>
        <v>0</v>
      </c>
      <c r="Z1511" s="247">
        <f t="shared" si="238"/>
        <v>0</v>
      </c>
      <c r="AA1511" s="227" t="str">
        <f>IFERROR(VLOOKUP(B1511,[5]Поставка!$B$3:$AA$2063,26,0),"-")</f>
        <v>-</v>
      </c>
      <c r="AB1511" s="229" t="str">
        <f>IFERROR(VLOOKUP(C1511,'[6]Приложение №1'!$C$7:$F$124,4,0),"-")</f>
        <v>-</v>
      </c>
    </row>
    <row r="1512" spans="1:28" s="208" customFormat="1" x14ac:dyDescent="0.25">
      <c r="A1512" s="204" t="s">
        <v>1507</v>
      </c>
      <c r="B1512" s="205" t="s">
        <v>3627</v>
      </c>
      <c r="C1512" s="205" t="s">
        <v>3628</v>
      </c>
      <c r="D1512" s="204">
        <v>1</v>
      </c>
      <c r="E1512" s="206">
        <v>49.2</v>
      </c>
      <c r="F1512" s="206">
        <v>49.2</v>
      </c>
      <c r="G1512" s="173">
        <f>IFERROR(VLOOKUP(B1512,'[1]ВОМ КГ-3 СОЭКС'!$C$3:$K$2063,9,0),"-")</f>
        <v>0</v>
      </c>
      <c r="H1512" s="174">
        <f>IFERROR(VLOOKUP(B1512,'[1]ВОМ КГ-3 СОЭКС'!$C$3:$L$2063,10,0),"-")</f>
        <v>0</v>
      </c>
      <c r="I1512" s="175" t="str">
        <f>IFERROR(VLOOKUP(B1512,[2]Отгрузки!$B$313:$C$510,2,0),"-")</f>
        <v>-</v>
      </c>
      <c r="J1512" s="176" t="str">
        <f t="shared" si="239"/>
        <v>-</v>
      </c>
      <c r="K1512" s="179" t="str">
        <f>IFERROR(VLOOKUP(B1512,'[3]08.10.25'!$B$305:$C$502,2,0),"-")</f>
        <v>-</v>
      </c>
      <c r="L1512" s="180" t="str">
        <f t="shared" si="230"/>
        <v>-</v>
      </c>
      <c r="M1512" s="181" t="str">
        <f t="shared" si="231"/>
        <v>-</v>
      </c>
      <c r="N1512" s="214" t="str">
        <f t="shared" si="232"/>
        <v>-</v>
      </c>
      <c r="O1512" s="220">
        <f t="shared" si="233"/>
        <v>0</v>
      </c>
      <c r="P1512" s="221">
        <f t="shared" si="234"/>
        <v>0</v>
      </c>
      <c r="Q1512" s="217" t="str">
        <f>IFERROR(VLOOKUP(B1512,'[4]Выполнение 1'!$B$7:$D$236,3,0),"-")</f>
        <v>-</v>
      </c>
      <c r="R1512" s="178" t="str">
        <f t="shared" si="235"/>
        <v>-</v>
      </c>
      <c r="S1512" s="177"/>
      <c r="T1512" s="184">
        <f t="shared" si="236"/>
        <v>0</v>
      </c>
      <c r="U1512" s="224">
        <v>1</v>
      </c>
      <c r="V1512" s="241">
        <v>49.2</v>
      </c>
      <c r="W1512" s="246">
        <v>1</v>
      </c>
      <c r="X1512" s="246">
        <v>49.2</v>
      </c>
      <c r="Y1512" s="247">
        <f t="shared" si="237"/>
        <v>0</v>
      </c>
      <c r="Z1512" s="247">
        <f t="shared" si="238"/>
        <v>0</v>
      </c>
      <c r="AA1512" s="227" t="str">
        <f>IFERROR(VLOOKUP(B1512,[5]Поставка!$B$3:$AA$2063,26,0),"-")</f>
        <v>-</v>
      </c>
      <c r="AB1512" s="229" t="str">
        <f>IFERROR(VLOOKUP(C1512,'[6]Приложение №1'!$C$7:$F$124,4,0),"-")</f>
        <v>-</v>
      </c>
    </row>
    <row r="1513" spans="1:28" s="208" customFormat="1" x14ac:dyDescent="0.25">
      <c r="A1513" s="204" t="s">
        <v>1510</v>
      </c>
      <c r="B1513" s="205" t="s">
        <v>3629</v>
      </c>
      <c r="C1513" s="205" t="s">
        <v>3630</v>
      </c>
      <c r="D1513" s="204">
        <v>1</v>
      </c>
      <c r="E1513" s="206">
        <v>52.6</v>
      </c>
      <c r="F1513" s="206">
        <v>52.6</v>
      </c>
      <c r="G1513" s="173">
        <f>IFERROR(VLOOKUP(B1513,'[1]ВОМ КГ-3 СОЭКС'!$C$3:$K$2063,9,0),"-")</f>
        <v>0</v>
      </c>
      <c r="H1513" s="174">
        <f>IFERROR(VLOOKUP(B1513,'[1]ВОМ КГ-3 СОЭКС'!$C$3:$L$2063,10,0),"-")</f>
        <v>0</v>
      </c>
      <c r="I1513" s="175" t="str">
        <f>IFERROR(VLOOKUP(B1513,[2]Отгрузки!$B$313:$C$510,2,0),"-")</f>
        <v>-</v>
      </c>
      <c r="J1513" s="176" t="str">
        <f t="shared" si="239"/>
        <v>-</v>
      </c>
      <c r="K1513" s="179" t="str">
        <f>IFERROR(VLOOKUP(B1513,'[3]08.10.25'!$B$305:$C$502,2,0),"-")</f>
        <v>-</v>
      </c>
      <c r="L1513" s="180" t="str">
        <f t="shared" si="230"/>
        <v>-</v>
      </c>
      <c r="M1513" s="181" t="str">
        <f t="shared" si="231"/>
        <v>-</v>
      </c>
      <c r="N1513" s="214" t="str">
        <f t="shared" si="232"/>
        <v>-</v>
      </c>
      <c r="O1513" s="220">
        <f t="shared" si="233"/>
        <v>0</v>
      </c>
      <c r="P1513" s="221">
        <f t="shared" si="234"/>
        <v>0</v>
      </c>
      <c r="Q1513" s="217" t="str">
        <f>IFERROR(VLOOKUP(B1513,'[4]Выполнение 1'!$B$7:$D$236,3,0),"-")</f>
        <v>-</v>
      </c>
      <c r="R1513" s="178" t="str">
        <f t="shared" si="235"/>
        <v>-</v>
      </c>
      <c r="S1513" s="177"/>
      <c r="T1513" s="184">
        <f t="shared" si="236"/>
        <v>0</v>
      </c>
      <c r="U1513" s="224">
        <v>1</v>
      </c>
      <c r="V1513" s="241">
        <v>52.6</v>
      </c>
      <c r="W1513" s="246">
        <v>1</v>
      </c>
      <c r="X1513" s="246">
        <v>52.6</v>
      </c>
      <c r="Y1513" s="247">
        <f t="shared" si="237"/>
        <v>0</v>
      </c>
      <c r="Z1513" s="247">
        <f t="shared" si="238"/>
        <v>0</v>
      </c>
      <c r="AA1513" s="227" t="str">
        <f>IFERROR(VLOOKUP(B1513,[5]Поставка!$B$3:$AA$2063,26,0),"-")</f>
        <v>-</v>
      </c>
      <c r="AB1513" s="229" t="str">
        <f>IFERROR(VLOOKUP(C1513,'[6]Приложение №1'!$C$7:$F$124,4,0),"-")</f>
        <v>-</v>
      </c>
    </row>
    <row r="1514" spans="1:28" s="208" customFormat="1" x14ac:dyDescent="0.25">
      <c r="A1514" s="204" t="s">
        <v>1513</v>
      </c>
      <c r="B1514" s="205" t="s">
        <v>3631</v>
      </c>
      <c r="C1514" s="205" t="s">
        <v>3632</v>
      </c>
      <c r="D1514" s="204">
        <v>1</v>
      </c>
      <c r="E1514" s="206">
        <v>37.299999999999997</v>
      </c>
      <c r="F1514" s="206">
        <v>37.299999999999997</v>
      </c>
      <c r="G1514" s="173">
        <f>IFERROR(VLOOKUP(B1514,'[1]ВОМ КГ-3 СОЭКС'!$C$3:$K$2063,9,0),"-")</f>
        <v>0</v>
      </c>
      <c r="H1514" s="174">
        <f>IFERROR(VLOOKUP(B1514,'[1]ВОМ КГ-3 СОЭКС'!$C$3:$L$2063,10,0),"-")</f>
        <v>0</v>
      </c>
      <c r="I1514" s="175" t="str">
        <f>IFERROR(VLOOKUP(B1514,[2]Отгрузки!$B$313:$C$510,2,0),"-")</f>
        <v>-</v>
      </c>
      <c r="J1514" s="176" t="str">
        <f t="shared" si="239"/>
        <v>-</v>
      </c>
      <c r="K1514" s="179" t="str">
        <f>IFERROR(VLOOKUP(B1514,'[3]08.10.25'!$B$305:$C$502,2,0),"-")</f>
        <v>-</v>
      </c>
      <c r="L1514" s="180" t="str">
        <f t="shared" si="230"/>
        <v>-</v>
      </c>
      <c r="M1514" s="181" t="str">
        <f t="shared" si="231"/>
        <v>-</v>
      </c>
      <c r="N1514" s="214" t="str">
        <f t="shared" si="232"/>
        <v>-</v>
      </c>
      <c r="O1514" s="220">
        <f t="shared" si="233"/>
        <v>0</v>
      </c>
      <c r="P1514" s="221">
        <f t="shared" si="234"/>
        <v>0</v>
      </c>
      <c r="Q1514" s="217" t="str">
        <f>IFERROR(VLOOKUP(B1514,'[4]Выполнение 1'!$B$7:$D$236,3,0),"-")</f>
        <v>-</v>
      </c>
      <c r="R1514" s="178" t="str">
        <f t="shared" si="235"/>
        <v>-</v>
      </c>
      <c r="S1514" s="177"/>
      <c r="T1514" s="184">
        <f t="shared" si="236"/>
        <v>0</v>
      </c>
      <c r="U1514" s="224">
        <v>1</v>
      </c>
      <c r="V1514" s="241">
        <v>37.299999999999997</v>
      </c>
      <c r="W1514" s="246">
        <v>1</v>
      </c>
      <c r="X1514" s="246">
        <v>37.299999999999997</v>
      </c>
      <c r="Y1514" s="247">
        <f t="shared" si="237"/>
        <v>0</v>
      </c>
      <c r="Z1514" s="247">
        <f t="shared" si="238"/>
        <v>0</v>
      </c>
      <c r="AA1514" s="227" t="str">
        <f>IFERROR(VLOOKUP(B1514,[5]Поставка!$B$3:$AA$2063,26,0),"-")</f>
        <v>-</v>
      </c>
      <c r="AB1514" s="229" t="str">
        <f>IFERROR(VLOOKUP(C1514,'[6]Приложение №1'!$C$7:$F$124,4,0),"-")</f>
        <v>-</v>
      </c>
    </row>
    <row r="1515" spans="1:28" s="208" customFormat="1" x14ac:dyDescent="0.25">
      <c r="A1515" s="204" t="s">
        <v>1516</v>
      </c>
      <c r="B1515" s="205" t="s">
        <v>3633</v>
      </c>
      <c r="C1515" s="205" t="s">
        <v>3634</v>
      </c>
      <c r="D1515" s="204">
        <v>2</v>
      </c>
      <c r="E1515" s="206">
        <v>35.700000000000003</v>
      </c>
      <c r="F1515" s="206">
        <v>71.400000000000006</v>
      </c>
      <c r="G1515" s="173">
        <f>IFERROR(VLOOKUP(B1515,'[1]ВОМ КГ-3 СОЭКС'!$C$3:$K$2063,9,0),"-")</f>
        <v>0</v>
      </c>
      <c r="H1515" s="174">
        <f>IFERROR(VLOOKUP(B1515,'[1]ВОМ КГ-3 СОЭКС'!$C$3:$L$2063,10,0),"-")</f>
        <v>0</v>
      </c>
      <c r="I1515" s="175" t="str">
        <f>IFERROR(VLOOKUP(B1515,[2]Отгрузки!$B$313:$C$510,2,0),"-")</f>
        <v>-</v>
      </c>
      <c r="J1515" s="176" t="str">
        <f t="shared" si="239"/>
        <v>-</v>
      </c>
      <c r="K1515" s="179" t="str">
        <f>IFERROR(VLOOKUP(B1515,'[3]08.10.25'!$B$305:$C$502,2,0),"-")</f>
        <v>-</v>
      </c>
      <c r="L1515" s="180" t="str">
        <f t="shared" si="230"/>
        <v>-</v>
      </c>
      <c r="M1515" s="181" t="str">
        <f t="shared" si="231"/>
        <v>-</v>
      </c>
      <c r="N1515" s="214" t="str">
        <f t="shared" si="232"/>
        <v>-</v>
      </c>
      <c r="O1515" s="220">
        <f t="shared" si="233"/>
        <v>0</v>
      </c>
      <c r="P1515" s="221">
        <f t="shared" si="234"/>
        <v>0</v>
      </c>
      <c r="Q1515" s="217" t="str">
        <f>IFERROR(VLOOKUP(B1515,'[4]Выполнение 1'!$B$7:$D$236,3,0),"-")</f>
        <v>-</v>
      </c>
      <c r="R1515" s="178" t="str">
        <f t="shared" si="235"/>
        <v>-</v>
      </c>
      <c r="S1515" s="177"/>
      <c r="T1515" s="184">
        <f t="shared" si="236"/>
        <v>0</v>
      </c>
      <c r="U1515" s="224">
        <v>2</v>
      </c>
      <c r="V1515" s="241">
        <v>71.400000000000006</v>
      </c>
      <c r="W1515" s="246">
        <v>2</v>
      </c>
      <c r="X1515" s="246">
        <v>71.400000000000006</v>
      </c>
      <c r="Y1515" s="247">
        <f t="shared" si="237"/>
        <v>0</v>
      </c>
      <c r="Z1515" s="247">
        <f t="shared" si="238"/>
        <v>0</v>
      </c>
      <c r="AA1515" s="227" t="str">
        <f>IFERROR(VLOOKUP(B1515,[5]Поставка!$B$3:$AA$2063,26,0),"-")</f>
        <v>-</v>
      </c>
      <c r="AB1515" s="229" t="str">
        <f>IFERROR(VLOOKUP(C1515,'[6]Приложение №1'!$C$7:$F$124,4,0),"-")</f>
        <v>-</v>
      </c>
    </row>
    <row r="1516" spans="1:28" s="208" customFormat="1" x14ac:dyDescent="0.25">
      <c r="A1516" s="204" t="s">
        <v>1519</v>
      </c>
      <c r="B1516" s="205" t="s">
        <v>3635</v>
      </c>
      <c r="C1516" s="205" t="s">
        <v>3636</v>
      </c>
      <c r="D1516" s="204">
        <v>1</v>
      </c>
      <c r="E1516" s="206">
        <v>29.5</v>
      </c>
      <c r="F1516" s="206">
        <v>29.5</v>
      </c>
      <c r="G1516" s="173">
        <f>IFERROR(VLOOKUP(B1516,'[1]ВОМ КГ-3 СОЭКС'!$C$3:$K$2063,9,0),"-")</f>
        <v>0</v>
      </c>
      <c r="H1516" s="174">
        <f>IFERROR(VLOOKUP(B1516,'[1]ВОМ КГ-3 СОЭКС'!$C$3:$L$2063,10,0),"-")</f>
        <v>0</v>
      </c>
      <c r="I1516" s="175" t="str">
        <f>IFERROR(VLOOKUP(B1516,[2]Отгрузки!$B$313:$C$510,2,0),"-")</f>
        <v>-</v>
      </c>
      <c r="J1516" s="176" t="str">
        <f t="shared" si="239"/>
        <v>-</v>
      </c>
      <c r="K1516" s="179" t="str">
        <f>IFERROR(VLOOKUP(B1516,'[3]08.10.25'!$B$305:$C$502,2,0),"-")</f>
        <v>-</v>
      </c>
      <c r="L1516" s="180" t="str">
        <f t="shared" si="230"/>
        <v>-</v>
      </c>
      <c r="M1516" s="181" t="str">
        <f t="shared" si="231"/>
        <v>-</v>
      </c>
      <c r="N1516" s="214" t="str">
        <f t="shared" si="232"/>
        <v>-</v>
      </c>
      <c r="O1516" s="220">
        <f t="shared" si="233"/>
        <v>0</v>
      </c>
      <c r="P1516" s="221">
        <f t="shared" si="234"/>
        <v>0</v>
      </c>
      <c r="Q1516" s="217" t="str">
        <f>IFERROR(VLOOKUP(B1516,'[4]Выполнение 1'!$B$7:$D$236,3,0),"-")</f>
        <v>-</v>
      </c>
      <c r="R1516" s="178" t="str">
        <f t="shared" si="235"/>
        <v>-</v>
      </c>
      <c r="S1516" s="177"/>
      <c r="T1516" s="184">
        <f t="shared" si="236"/>
        <v>0</v>
      </c>
      <c r="U1516" s="224">
        <v>1</v>
      </c>
      <c r="V1516" s="241">
        <v>29.5</v>
      </c>
      <c r="W1516" s="246">
        <v>1</v>
      </c>
      <c r="X1516" s="246">
        <v>29.5</v>
      </c>
      <c r="Y1516" s="247">
        <f t="shared" si="237"/>
        <v>0</v>
      </c>
      <c r="Z1516" s="247">
        <f t="shared" si="238"/>
        <v>0</v>
      </c>
      <c r="AA1516" s="227" t="str">
        <f>IFERROR(VLOOKUP(B1516,[5]Поставка!$B$3:$AA$2063,26,0),"-")</f>
        <v>-</v>
      </c>
      <c r="AB1516" s="229" t="str">
        <f>IFERROR(VLOOKUP(C1516,'[6]Приложение №1'!$C$7:$F$124,4,0),"-")</f>
        <v>-</v>
      </c>
    </row>
    <row r="1517" spans="1:28" s="208" customFormat="1" x14ac:dyDescent="0.25">
      <c r="A1517" s="204" t="s">
        <v>1522</v>
      </c>
      <c r="B1517" s="205" t="s">
        <v>3637</v>
      </c>
      <c r="C1517" s="205" t="s">
        <v>3638</v>
      </c>
      <c r="D1517" s="204">
        <v>1</v>
      </c>
      <c r="E1517" s="206">
        <v>24.7</v>
      </c>
      <c r="F1517" s="206">
        <v>24.7</v>
      </c>
      <c r="G1517" s="173">
        <f>IFERROR(VLOOKUP(B1517,'[1]ВОМ КГ-3 СОЭКС'!$C$3:$K$2063,9,0),"-")</f>
        <v>0</v>
      </c>
      <c r="H1517" s="174">
        <f>IFERROR(VLOOKUP(B1517,'[1]ВОМ КГ-3 СОЭКС'!$C$3:$L$2063,10,0),"-")</f>
        <v>0</v>
      </c>
      <c r="I1517" s="175" t="str">
        <f>IFERROR(VLOOKUP(B1517,[2]Отгрузки!$B$313:$C$510,2,0),"-")</f>
        <v>-</v>
      </c>
      <c r="J1517" s="176" t="str">
        <f t="shared" si="239"/>
        <v>-</v>
      </c>
      <c r="K1517" s="179" t="str">
        <f>IFERROR(VLOOKUP(B1517,'[3]08.10.25'!$B$305:$C$502,2,0),"-")</f>
        <v>-</v>
      </c>
      <c r="L1517" s="180" t="str">
        <f t="shared" si="230"/>
        <v>-</v>
      </c>
      <c r="M1517" s="181" t="str">
        <f t="shared" si="231"/>
        <v>-</v>
      </c>
      <c r="N1517" s="214" t="str">
        <f t="shared" si="232"/>
        <v>-</v>
      </c>
      <c r="O1517" s="220">
        <f t="shared" si="233"/>
        <v>0</v>
      </c>
      <c r="P1517" s="221">
        <f t="shared" si="234"/>
        <v>0</v>
      </c>
      <c r="Q1517" s="217" t="str">
        <f>IFERROR(VLOOKUP(B1517,'[4]Выполнение 1'!$B$7:$D$236,3,0),"-")</f>
        <v>-</v>
      </c>
      <c r="R1517" s="178" t="str">
        <f t="shared" si="235"/>
        <v>-</v>
      </c>
      <c r="S1517" s="177"/>
      <c r="T1517" s="184">
        <f t="shared" si="236"/>
        <v>0</v>
      </c>
      <c r="U1517" s="224">
        <v>1</v>
      </c>
      <c r="V1517" s="241">
        <v>24.7</v>
      </c>
      <c r="W1517" s="246">
        <v>1</v>
      </c>
      <c r="X1517" s="246">
        <v>24.7</v>
      </c>
      <c r="Y1517" s="247">
        <f t="shared" si="237"/>
        <v>0</v>
      </c>
      <c r="Z1517" s="247">
        <f t="shared" si="238"/>
        <v>0</v>
      </c>
      <c r="AA1517" s="227" t="str">
        <f>IFERROR(VLOOKUP(B1517,[5]Поставка!$B$3:$AA$2063,26,0),"-")</f>
        <v>-</v>
      </c>
      <c r="AB1517" s="229" t="str">
        <f>IFERROR(VLOOKUP(C1517,'[6]Приложение №1'!$C$7:$F$124,4,0),"-")</f>
        <v>-</v>
      </c>
    </row>
    <row r="1518" spans="1:28" s="208" customFormat="1" x14ac:dyDescent="0.25">
      <c r="A1518" s="204" t="s">
        <v>1525</v>
      </c>
      <c r="B1518" s="205" t="s">
        <v>3639</v>
      </c>
      <c r="C1518" s="205" t="s">
        <v>3640</v>
      </c>
      <c r="D1518" s="204">
        <v>2</v>
      </c>
      <c r="E1518" s="206">
        <v>216.8</v>
      </c>
      <c r="F1518" s="206">
        <v>433.6</v>
      </c>
      <c r="G1518" s="173">
        <f>IFERROR(VLOOKUP(B1518,'[1]ВОМ КГ-3 СОЭКС'!$C$3:$K$2063,9,0),"-")</f>
        <v>0</v>
      </c>
      <c r="H1518" s="174">
        <f>IFERROR(VLOOKUP(B1518,'[1]ВОМ КГ-3 СОЭКС'!$C$3:$L$2063,10,0),"-")</f>
        <v>0</v>
      </c>
      <c r="I1518" s="175" t="str">
        <f>IFERROR(VLOOKUP(B1518,[2]Отгрузки!$B$313:$C$510,2,0),"-")</f>
        <v>-</v>
      </c>
      <c r="J1518" s="176" t="str">
        <f t="shared" si="239"/>
        <v>-</v>
      </c>
      <c r="K1518" s="179" t="str">
        <f>IFERROR(VLOOKUP(B1518,'[3]08.10.25'!$B$305:$C$502,2,0),"-")</f>
        <v>-</v>
      </c>
      <c r="L1518" s="180" t="str">
        <f t="shared" si="230"/>
        <v>-</v>
      </c>
      <c r="M1518" s="181" t="str">
        <f t="shared" si="231"/>
        <v>-</v>
      </c>
      <c r="N1518" s="214" t="str">
        <f t="shared" si="232"/>
        <v>-</v>
      </c>
      <c r="O1518" s="220">
        <f t="shared" si="233"/>
        <v>0</v>
      </c>
      <c r="P1518" s="221">
        <f t="shared" si="234"/>
        <v>0</v>
      </c>
      <c r="Q1518" s="217" t="str">
        <f>IFERROR(VLOOKUP(B1518,'[4]Выполнение 1'!$B$7:$D$236,3,0),"-")</f>
        <v>-</v>
      </c>
      <c r="R1518" s="178" t="str">
        <f t="shared" si="235"/>
        <v>-</v>
      </c>
      <c r="S1518" s="177"/>
      <c r="T1518" s="184">
        <f t="shared" si="236"/>
        <v>0</v>
      </c>
      <c r="U1518" s="224">
        <v>2</v>
      </c>
      <c r="V1518" s="241">
        <v>433.6</v>
      </c>
      <c r="W1518" s="246">
        <v>2</v>
      </c>
      <c r="X1518" s="246">
        <v>433.6</v>
      </c>
      <c r="Y1518" s="247">
        <f t="shared" si="237"/>
        <v>0</v>
      </c>
      <c r="Z1518" s="247">
        <f t="shared" si="238"/>
        <v>0</v>
      </c>
      <c r="AA1518" s="227" t="str">
        <f>IFERROR(VLOOKUP(B1518,[5]Поставка!$B$3:$AA$2063,26,0),"-")</f>
        <v>-</v>
      </c>
      <c r="AB1518" s="229" t="str">
        <f>IFERROR(VLOOKUP(C1518,'[6]Приложение №1'!$C$7:$F$124,4,0),"-")</f>
        <v>-</v>
      </c>
    </row>
    <row r="1519" spans="1:28" s="208" customFormat="1" x14ac:dyDescent="0.25">
      <c r="A1519" s="204" t="s">
        <v>1528</v>
      </c>
      <c r="B1519" s="205" t="s">
        <v>3641</v>
      </c>
      <c r="C1519" s="205" t="s">
        <v>3642</v>
      </c>
      <c r="D1519" s="204">
        <v>1</v>
      </c>
      <c r="E1519" s="206">
        <v>219.2</v>
      </c>
      <c r="F1519" s="206">
        <v>219.2</v>
      </c>
      <c r="G1519" s="173">
        <f>IFERROR(VLOOKUP(B1519,'[1]ВОМ КГ-3 СОЭКС'!$C$3:$K$2063,9,0),"-")</f>
        <v>0</v>
      </c>
      <c r="H1519" s="174">
        <f>IFERROR(VLOOKUP(B1519,'[1]ВОМ КГ-3 СОЭКС'!$C$3:$L$2063,10,0),"-")</f>
        <v>0</v>
      </c>
      <c r="I1519" s="175" t="str">
        <f>IFERROR(VLOOKUP(B1519,[2]Отгрузки!$B$313:$C$510,2,0),"-")</f>
        <v>-</v>
      </c>
      <c r="J1519" s="176" t="str">
        <f t="shared" si="239"/>
        <v>-</v>
      </c>
      <c r="K1519" s="179" t="str">
        <f>IFERROR(VLOOKUP(B1519,'[3]08.10.25'!$B$305:$C$502,2,0),"-")</f>
        <v>-</v>
      </c>
      <c r="L1519" s="180" t="str">
        <f t="shared" si="230"/>
        <v>-</v>
      </c>
      <c r="M1519" s="181" t="str">
        <f t="shared" si="231"/>
        <v>-</v>
      </c>
      <c r="N1519" s="214" t="str">
        <f t="shared" si="232"/>
        <v>-</v>
      </c>
      <c r="O1519" s="220">
        <f t="shared" si="233"/>
        <v>0</v>
      </c>
      <c r="P1519" s="221">
        <f t="shared" si="234"/>
        <v>0</v>
      </c>
      <c r="Q1519" s="217" t="str">
        <f>IFERROR(VLOOKUP(B1519,'[4]Выполнение 1'!$B$7:$D$236,3,0),"-")</f>
        <v>-</v>
      </c>
      <c r="R1519" s="178" t="str">
        <f t="shared" si="235"/>
        <v>-</v>
      </c>
      <c r="S1519" s="177"/>
      <c r="T1519" s="184">
        <f t="shared" si="236"/>
        <v>0</v>
      </c>
      <c r="U1519" s="224">
        <v>1</v>
      </c>
      <c r="V1519" s="241">
        <v>219.2</v>
      </c>
      <c r="W1519" s="246">
        <v>1</v>
      </c>
      <c r="X1519" s="246">
        <v>219.2</v>
      </c>
      <c r="Y1519" s="247">
        <f t="shared" si="237"/>
        <v>0</v>
      </c>
      <c r="Z1519" s="247">
        <f t="shared" si="238"/>
        <v>0</v>
      </c>
      <c r="AA1519" s="227" t="str">
        <f>IFERROR(VLOOKUP(B1519,[5]Поставка!$B$3:$AA$2063,26,0),"-")</f>
        <v>-</v>
      </c>
      <c r="AB1519" s="229" t="str">
        <f>IFERROR(VLOOKUP(C1519,'[6]Приложение №1'!$C$7:$F$124,4,0),"-")</f>
        <v>-</v>
      </c>
    </row>
    <row r="1520" spans="1:28" s="208" customFormat="1" x14ac:dyDescent="0.25">
      <c r="A1520" s="204" t="s">
        <v>1531</v>
      </c>
      <c r="B1520" s="205" t="s">
        <v>3643</v>
      </c>
      <c r="C1520" s="205" t="s">
        <v>3644</v>
      </c>
      <c r="D1520" s="204">
        <v>1</v>
      </c>
      <c r="E1520" s="206">
        <v>219.2</v>
      </c>
      <c r="F1520" s="206">
        <v>219.2</v>
      </c>
      <c r="G1520" s="173">
        <f>IFERROR(VLOOKUP(B1520,'[1]ВОМ КГ-3 СОЭКС'!$C$3:$K$2063,9,0),"-")</f>
        <v>0</v>
      </c>
      <c r="H1520" s="174">
        <f>IFERROR(VLOOKUP(B1520,'[1]ВОМ КГ-3 СОЭКС'!$C$3:$L$2063,10,0),"-")</f>
        <v>0</v>
      </c>
      <c r="I1520" s="175" t="str">
        <f>IFERROR(VLOOKUP(B1520,[2]Отгрузки!$B$313:$C$510,2,0),"-")</f>
        <v>-</v>
      </c>
      <c r="J1520" s="176" t="str">
        <f t="shared" si="239"/>
        <v>-</v>
      </c>
      <c r="K1520" s="179" t="str">
        <f>IFERROR(VLOOKUP(B1520,'[3]08.10.25'!$B$305:$C$502,2,0),"-")</f>
        <v>-</v>
      </c>
      <c r="L1520" s="180" t="str">
        <f t="shared" si="230"/>
        <v>-</v>
      </c>
      <c r="M1520" s="181" t="str">
        <f t="shared" si="231"/>
        <v>-</v>
      </c>
      <c r="N1520" s="214" t="str">
        <f t="shared" si="232"/>
        <v>-</v>
      </c>
      <c r="O1520" s="220">
        <f t="shared" si="233"/>
        <v>0</v>
      </c>
      <c r="P1520" s="221">
        <f t="shared" si="234"/>
        <v>0</v>
      </c>
      <c r="Q1520" s="217" t="str">
        <f>IFERROR(VLOOKUP(B1520,'[4]Выполнение 1'!$B$7:$D$236,3,0),"-")</f>
        <v>-</v>
      </c>
      <c r="R1520" s="178" t="str">
        <f t="shared" si="235"/>
        <v>-</v>
      </c>
      <c r="S1520" s="177"/>
      <c r="T1520" s="184">
        <f t="shared" si="236"/>
        <v>0</v>
      </c>
      <c r="U1520" s="224">
        <v>1</v>
      </c>
      <c r="V1520" s="241">
        <v>219.2</v>
      </c>
      <c r="W1520" s="246">
        <v>1</v>
      </c>
      <c r="X1520" s="246">
        <v>219.2</v>
      </c>
      <c r="Y1520" s="247">
        <f t="shared" si="237"/>
        <v>0</v>
      </c>
      <c r="Z1520" s="247">
        <f t="shared" si="238"/>
        <v>0</v>
      </c>
      <c r="AA1520" s="227" t="str">
        <f>IFERROR(VLOOKUP(B1520,[5]Поставка!$B$3:$AA$2063,26,0),"-")</f>
        <v>-</v>
      </c>
      <c r="AB1520" s="229" t="str">
        <f>IFERROR(VLOOKUP(C1520,'[6]Приложение №1'!$C$7:$F$124,4,0),"-")</f>
        <v>-</v>
      </c>
    </row>
    <row r="1521" spans="1:28" s="208" customFormat="1" x14ac:dyDescent="0.25">
      <c r="A1521" s="204" t="s">
        <v>1534</v>
      </c>
      <c r="B1521" s="205" t="s">
        <v>3645</v>
      </c>
      <c r="C1521" s="205" t="s">
        <v>3646</v>
      </c>
      <c r="D1521" s="204">
        <v>1</v>
      </c>
      <c r="E1521" s="206">
        <v>277.10000000000002</v>
      </c>
      <c r="F1521" s="206">
        <v>277.10000000000002</v>
      </c>
      <c r="G1521" s="173">
        <f>IFERROR(VLOOKUP(B1521,'[1]ВОМ КГ-3 СОЭКС'!$C$3:$K$2063,9,0),"-")</f>
        <v>0</v>
      </c>
      <c r="H1521" s="174">
        <f>IFERROR(VLOOKUP(B1521,'[1]ВОМ КГ-3 СОЭКС'!$C$3:$L$2063,10,0),"-")</f>
        <v>0</v>
      </c>
      <c r="I1521" s="175" t="str">
        <f>IFERROR(VLOOKUP(B1521,[2]Отгрузки!$B$313:$C$510,2,0),"-")</f>
        <v>-</v>
      </c>
      <c r="J1521" s="176" t="str">
        <f t="shared" si="239"/>
        <v>-</v>
      </c>
      <c r="K1521" s="179" t="str">
        <f>IFERROR(VLOOKUP(B1521,'[3]08.10.25'!$B$305:$C$502,2,0),"-")</f>
        <v>-</v>
      </c>
      <c r="L1521" s="180" t="str">
        <f t="shared" si="230"/>
        <v>-</v>
      </c>
      <c r="M1521" s="181" t="str">
        <f t="shared" si="231"/>
        <v>-</v>
      </c>
      <c r="N1521" s="214" t="str">
        <f t="shared" si="232"/>
        <v>-</v>
      </c>
      <c r="O1521" s="220">
        <f t="shared" si="233"/>
        <v>0</v>
      </c>
      <c r="P1521" s="221">
        <f t="shared" si="234"/>
        <v>0</v>
      </c>
      <c r="Q1521" s="217" t="str">
        <f>IFERROR(VLOOKUP(B1521,'[4]Выполнение 1'!$B$7:$D$236,3,0),"-")</f>
        <v>-</v>
      </c>
      <c r="R1521" s="178" t="str">
        <f t="shared" si="235"/>
        <v>-</v>
      </c>
      <c r="S1521" s="177"/>
      <c r="T1521" s="184">
        <f t="shared" si="236"/>
        <v>0</v>
      </c>
      <c r="U1521" s="224">
        <v>1</v>
      </c>
      <c r="V1521" s="241">
        <v>277.10000000000002</v>
      </c>
      <c r="W1521" s="246">
        <v>1</v>
      </c>
      <c r="X1521" s="246">
        <v>277.10000000000002</v>
      </c>
      <c r="Y1521" s="247">
        <f t="shared" si="237"/>
        <v>0</v>
      </c>
      <c r="Z1521" s="247">
        <f t="shared" si="238"/>
        <v>0</v>
      </c>
      <c r="AA1521" s="227" t="str">
        <f>IFERROR(VLOOKUP(B1521,[5]Поставка!$B$3:$AA$2063,26,0),"-")</f>
        <v>-</v>
      </c>
      <c r="AB1521" s="229" t="str">
        <f>IFERROR(VLOOKUP(C1521,'[6]Приложение №1'!$C$7:$F$124,4,0),"-")</f>
        <v>-</v>
      </c>
    </row>
    <row r="1522" spans="1:28" s="208" customFormat="1" x14ac:dyDescent="0.25">
      <c r="A1522" s="204" t="s">
        <v>1537</v>
      </c>
      <c r="B1522" s="205" t="s">
        <v>3647</v>
      </c>
      <c r="C1522" s="205" t="s">
        <v>3648</v>
      </c>
      <c r="D1522" s="204">
        <v>1</v>
      </c>
      <c r="E1522" s="206">
        <v>427.4</v>
      </c>
      <c r="F1522" s="206">
        <v>427.4</v>
      </c>
      <c r="G1522" s="173">
        <f>IFERROR(VLOOKUP(B1522,'[1]ВОМ КГ-3 СОЭКС'!$C$3:$K$2063,9,0),"-")</f>
        <v>0</v>
      </c>
      <c r="H1522" s="174">
        <f>IFERROR(VLOOKUP(B1522,'[1]ВОМ КГ-3 СОЭКС'!$C$3:$L$2063,10,0),"-")</f>
        <v>0</v>
      </c>
      <c r="I1522" s="175" t="str">
        <f>IFERROR(VLOOKUP(B1522,[2]Отгрузки!$B$313:$C$510,2,0),"-")</f>
        <v>-</v>
      </c>
      <c r="J1522" s="176" t="str">
        <f t="shared" si="239"/>
        <v>-</v>
      </c>
      <c r="K1522" s="179" t="str">
        <f>IFERROR(VLOOKUP(B1522,'[3]08.10.25'!$B$305:$C$502,2,0),"-")</f>
        <v>-</v>
      </c>
      <c r="L1522" s="180" t="str">
        <f t="shared" si="230"/>
        <v>-</v>
      </c>
      <c r="M1522" s="181" t="str">
        <f t="shared" si="231"/>
        <v>-</v>
      </c>
      <c r="N1522" s="214" t="str">
        <f t="shared" si="232"/>
        <v>-</v>
      </c>
      <c r="O1522" s="220">
        <f t="shared" si="233"/>
        <v>0</v>
      </c>
      <c r="P1522" s="221">
        <f t="shared" si="234"/>
        <v>0</v>
      </c>
      <c r="Q1522" s="217" t="str">
        <f>IFERROR(VLOOKUP(B1522,'[4]Выполнение 1'!$B$7:$D$236,3,0),"-")</f>
        <v>-</v>
      </c>
      <c r="R1522" s="178" t="str">
        <f t="shared" si="235"/>
        <v>-</v>
      </c>
      <c r="S1522" s="177"/>
      <c r="T1522" s="184">
        <f t="shared" si="236"/>
        <v>0</v>
      </c>
      <c r="U1522" s="224">
        <v>1</v>
      </c>
      <c r="V1522" s="241">
        <v>427.4</v>
      </c>
      <c r="W1522" s="246">
        <v>1</v>
      </c>
      <c r="X1522" s="246">
        <v>427.4</v>
      </c>
      <c r="Y1522" s="247">
        <f t="shared" si="237"/>
        <v>0</v>
      </c>
      <c r="Z1522" s="247">
        <f t="shared" si="238"/>
        <v>0</v>
      </c>
      <c r="AA1522" s="227" t="str">
        <f>IFERROR(VLOOKUP(B1522,[5]Поставка!$B$3:$AA$2063,26,0),"-")</f>
        <v>-</v>
      </c>
      <c r="AB1522" s="229" t="str">
        <f>IFERROR(VLOOKUP(C1522,'[6]Приложение №1'!$C$7:$F$124,4,0),"-")</f>
        <v>-</v>
      </c>
    </row>
    <row r="1523" spans="1:28" s="208" customFormat="1" x14ac:dyDescent="0.25">
      <c r="A1523" s="204" t="s">
        <v>1540</v>
      </c>
      <c r="B1523" s="205" t="s">
        <v>3649</v>
      </c>
      <c r="C1523" s="205" t="s">
        <v>3650</v>
      </c>
      <c r="D1523" s="204">
        <v>1</v>
      </c>
      <c r="E1523" s="206">
        <v>322.89999999999998</v>
      </c>
      <c r="F1523" s="206">
        <v>322.89999999999998</v>
      </c>
      <c r="G1523" s="173">
        <f>IFERROR(VLOOKUP(B1523,'[1]ВОМ КГ-3 СОЭКС'!$C$3:$K$2063,9,0),"-")</f>
        <v>0</v>
      </c>
      <c r="H1523" s="174">
        <f>IFERROR(VLOOKUP(B1523,'[1]ВОМ КГ-3 СОЭКС'!$C$3:$L$2063,10,0),"-")</f>
        <v>0</v>
      </c>
      <c r="I1523" s="175" t="str">
        <f>IFERROR(VLOOKUP(B1523,[2]Отгрузки!$B$313:$C$510,2,0),"-")</f>
        <v>-</v>
      </c>
      <c r="J1523" s="176" t="str">
        <f t="shared" si="239"/>
        <v>-</v>
      </c>
      <c r="K1523" s="179" t="str">
        <f>IFERROR(VLOOKUP(B1523,'[3]08.10.25'!$B$305:$C$502,2,0),"-")</f>
        <v>-</v>
      </c>
      <c r="L1523" s="180" t="str">
        <f t="shared" si="230"/>
        <v>-</v>
      </c>
      <c r="M1523" s="181" t="str">
        <f t="shared" si="231"/>
        <v>-</v>
      </c>
      <c r="N1523" s="214" t="str">
        <f t="shared" si="232"/>
        <v>-</v>
      </c>
      <c r="O1523" s="220">
        <f t="shared" si="233"/>
        <v>0</v>
      </c>
      <c r="P1523" s="221">
        <f t="shared" si="234"/>
        <v>0</v>
      </c>
      <c r="Q1523" s="217" t="str">
        <f>IFERROR(VLOOKUP(B1523,'[4]Выполнение 1'!$B$7:$D$236,3,0),"-")</f>
        <v>-</v>
      </c>
      <c r="R1523" s="178" t="str">
        <f t="shared" si="235"/>
        <v>-</v>
      </c>
      <c r="S1523" s="177"/>
      <c r="T1523" s="184">
        <f t="shared" si="236"/>
        <v>0</v>
      </c>
      <c r="U1523" s="224">
        <v>1</v>
      </c>
      <c r="V1523" s="241">
        <v>322.89999999999998</v>
      </c>
      <c r="W1523" s="246">
        <v>1</v>
      </c>
      <c r="X1523" s="246">
        <v>322.89999999999998</v>
      </c>
      <c r="Y1523" s="247">
        <f t="shared" si="237"/>
        <v>0</v>
      </c>
      <c r="Z1523" s="247">
        <f t="shared" si="238"/>
        <v>0</v>
      </c>
      <c r="AA1523" s="227" t="str">
        <f>IFERROR(VLOOKUP(B1523,[5]Поставка!$B$3:$AA$2063,26,0),"-")</f>
        <v>-</v>
      </c>
      <c r="AB1523" s="229" t="str">
        <f>IFERROR(VLOOKUP(C1523,'[6]Приложение №1'!$C$7:$F$124,4,0),"-")</f>
        <v>-</v>
      </c>
    </row>
    <row r="1524" spans="1:28" s="208" customFormat="1" x14ac:dyDescent="0.25">
      <c r="A1524" s="204" t="s">
        <v>1543</v>
      </c>
      <c r="B1524" s="205" t="s">
        <v>3651</v>
      </c>
      <c r="C1524" s="205" t="s">
        <v>3652</v>
      </c>
      <c r="D1524" s="204">
        <v>1</v>
      </c>
      <c r="E1524" s="206">
        <v>473.1</v>
      </c>
      <c r="F1524" s="206">
        <v>473.1</v>
      </c>
      <c r="G1524" s="173">
        <f>IFERROR(VLOOKUP(B1524,'[1]ВОМ КГ-3 СОЭКС'!$C$3:$K$2063,9,0),"-")</f>
        <v>0</v>
      </c>
      <c r="H1524" s="174">
        <f>IFERROR(VLOOKUP(B1524,'[1]ВОМ КГ-3 СОЭКС'!$C$3:$L$2063,10,0),"-")</f>
        <v>0</v>
      </c>
      <c r="I1524" s="175" t="str">
        <f>IFERROR(VLOOKUP(B1524,[2]Отгрузки!$B$313:$C$510,2,0),"-")</f>
        <v>-</v>
      </c>
      <c r="J1524" s="176" t="str">
        <f t="shared" si="239"/>
        <v>-</v>
      </c>
      <c r="K1524" s="179" t="str">
        <f>IFERROR(VLOOKUP(B1524,'[3]08.10.25'!$B$305:$C$502,2,0),"-")</f>
        <v>-</v>
      </c>
      <c r="L1524" s="180" t="str">
        <f t="shared" si="230"/>
        <v>-</v>
      </c>
      <c r="M1524" s="181" t="str">
        <f t="shared" si="231"/>
        <v>-</v>
      </c>
      <c r="N1524" s="214" t="str">
        <f t="shared" si="232"/>
        <v>-</v>
      </c>
      <c r="O1524" s="220">
        <f t="shared" si="233"/>
        <v>0</v>
      </c>
      <c r="P1524" s="221">
        <f t="shared" si="234"/>
        <v>0</v>
      </c>
      <c r="Q1524" s="217" t="str">
        <f>IFERROR(VLOOKUP(B1524,'[4]Выполнение 1'!$B$7:$D$236,3,0),"-")</f>
        <v>-</v>
      </c>
      <c r="R1524" s="178" t="str">
        <f t="shared" si="235"/>
        <v>-</v>
      </c>
      <c r="S1524" s="177"/>
      <c r="T1524" s="184">
        <f t="shared" si="236"/>
        <v>0</v>
      </c>
      <c r="U1524" s="224">
        <v>1</v>
      </c>
      <c r="V1524" s="241">
        <v>473.1</v>
      </c>
      <c r="W1524" s="246">
        <v>1</v>
      </c>
      <c r="X1524" s="246">
        <v>473.1</v>
      </c>
      <c r="Y1524" s="247">
        <f t="shared" si="237"/>
        <v>0</v>
      </c>
      <c r="Z1524" s="247">
        <f t="shared" si="238"/>
        <v>0</v>
      </c>
      <c r="AA1524" s="227" t="str">
        <f>IFERROR(VLOOKUP(B1524,[5]Поставка!$B$3:$AA$2063,26,0),"-")</f>
        <v>-</v>
      </c>
      <c r="AB1524" s="229" t="str">
        <f>IFERROR(VLOOKUP(C1524,'[6]Приложение №1'!$C$7:$F$124,4,0),"-")</f>
        <v>-</v>
      </c>
    </row>
    <row r="1525" spans="1:28" s="208" customFormat="1" x14ac:dyDescent="0.25">
      <c r="A1525" s="204" t="s">
        <v>1546</v>
      </c>
      <c r="B1525" s="205" t="s">
        <v>3653</v>
      </c>
      <c r="C1525" s="205" t="s">
        <v>3654</v>
      </c>
      <c r="D1525" s="204">
        <v>1</v>
      </c>
      <c r="E1525" s="206">
        <v>61.1</v>
      </c>
      <c r="F1525" s="206">
        <v>61.1</v>
      </c>
      <c r="G1525" s="173">
        <f>IFERROR(VLOOKUP(B1525,'[1]ВОМ КГ-3 СОЭКС'!$C$3:$K$2063,9,0),"-")</f>
        <v>0</v>
      </c>
      <c r="H1525" s="174">
        <f>IFERROR(VLOOKUP(B1525,'[1]ВОМ КГ-3 СОЭКС'!$C$3:$L$2063,10,0),"-")</f>
        <v>0</v>
      </c>
      <c r="I1525" s="175" t="str">
        <f>IFERROR(VLOOKUP(B1525,[2]Отгрузки!$B$313:$C$510,2,0),"-")</f>
        <v>-</v>
      </c>
      <c r="J1525" s="176" t="str">
        <f t="shared" si="239"/>
        <v>-</v>
      </c>
      <c r="K1525" s="179" t="str">
        <f>IFERROR(VLOOKUP(B1525,'[3]08.10.25'!$B$305:$C$502,2,0),"-")</f>
        <v>-</v>
      </c>
      <c r="L1525" s="180" t="str">
        <f t="shared" si="230"/>
        <v>-</v>
      </c>
      <c r="M1525" s="181" t="str">
        <f t="shared" si="231"/>
        <v>-</v>
      </c>
      <c r="N1525" s="214" t="str">
        <f t="shared" si="232"/>
        <v>-</v>
      </c>
      <c r="O1525" s="220">
        <f t="shared" si="233"/>
        <v>0</v>
      </c>
      <c r="P1525" s="221">
        <f t="shared" si="234"/>
        <v>0</v>
      </c>
      <c r="Q1525" s="217" t="str">
        <f>IFERROR(VLOOKUP(B1525,'[4]Выполнение 1'!$B$7:$D$236,3,0),"-")</f>
        <v>-</v>
      </c>
      <c r="R1525" s="178" t="str">
        <f t="shared" si="235"/>
        <v>-</v>
      </c>
      <c r="S1525" s="177"/>
      <c r="T1525" s="184">
        <f t="shared" si="236"/>
        <v>0</v>
      </c>
      <c r="U1525" s="224">
        <v>1</v>
      </c>
      <c r="V1525" s="241">
        <v>61.1</v>
      </c>
      <c r="W1525" s="246">
        <v>1</v>
      </c>
      <c r="X1525" s="246">
        <v>61.1</v>
      </c>
      <c r="Y1525" s="247">
        <f t="shared" si="237"/>
        <v>0</v>
      </c>
      <c r="Z1525" s="247">
        <f t="shared" si="238"/>
        <v>0</v>
      </c>
      <c r="AA1525" s="227" t="str">
        <f>IFERROR(VLOOKUP(B1525,[5]Поставка!$B$3:$AA$2063,26,0),"-")</f>
        <v>-</v>
      </c>
      <c r="AB1525" s="229" t="str">
        <f>IFERROR(VLOOKUP(C1525,'[6]Приложение №1'!$C$7:$F$124,4,0),"-")</f>
        <v>-</v>
      </c>
    </row>
    <row r="1526" spans="1:28" s="208" customFormat="1" x14ac:dyDescent="0.25">
      <c r="A1526" s="204" t="s">
        <v>1549</v>
      </c>
      <c r="B1526" s="205" t="s">
        <v>3655</v>
      </c>
      <c r="C1526" s="205" t="s">
        <v>3656</v>
      </c>
      <c r="D1526" s="204">
        <v>1</v>
      </c>
      <c r="E1526" s="206">
        <v>61.1</v>
      </c>
      <c r="F1526" s="206">
        <v>61.1</v>
      </c>
      <c r="G1526" s="173">
        <f>IFERROR(VLOOKUP(B1526,'[1]ВОМ КГ-3 СОЭКС'!$C$3:$K$2063,9,0),"-")</f>
        <v>0</v>
      </c>
      <c r="H1526" s="174">
        <f>IFERROR(VLOOKUP(B1526,'[1]ВОМ КГ-3 СОЭКС'!$C$3:$L$2063,10,0),"-")</f>
        <v>0</v>
      </c>
      <c r="I1526" s="175" t="str">
        <f>IFERROR(VLOOKUP(B1526,[2]Отгрузки!$B$313:$C$510,2,0),"-")</f>
        <v>-</v>
      </c>
      <c r="J1526" s="176" t="str">
        <f t="shared" si="239"/>
        <v>-</v>
      </c>
      <c r="K1526" s="179" t="str">
        <f>IFERROR(VLOOKUP(B1526,'[3]08.10.25'!$B$305:$C$502,2,0),"-")</f>
        <v>-</v>
      </c>
      <c r="L1526" s="180" t="str">
        <f t="shared" si="230"/>
        <v>-</v>
      </c>
      <c r="M1526" s="181" t="str">
        <f t="shared" si="231"/>
        <v>-</v>
      </c>
      <c r="N1526" s="214" t="str">
        <f t="shared" si="232"/>
        <v>-</v>
      </c>
      <c r="O1526" s="220">
        <f t="shared" si="233"/>
        <v>0</v>
      </c>
      <c r="P1526" s="221">
        <f t="shared" si="234"/>
        <v>0</v>
      </c>
      <c r="Q1526" s="217" t="str">
        <f>IFERROR(VLOOKUP(B1526,'[4]Выполнение 1'!$B$7:$D$236,3,0),"-")</f>
        <v>-</v>
      </c>
      <c r="R1526" s="178" t="str">
        <f t="shared" si="235"/>
        <v>-</v>
      </c>
      <c r="S1526" s="177"/>
      <c r="T1526" s="184">
        <f t="shared" si="236"/>
        <v>0</v>
      </c>
      <c r="U1526" s="224">
        <v>1</v>
      </c>
      <c r="V1526" s="241">
        <v>61.1</v>
      </c>
      <c r="W1526" s="246">
        <v>1</v>
      </c>
      <c r="X1526" s="246">
        <v>61.1</v>
      </c>
      <c r="Y1526" s="247">
        <f t="shared" si="237"/>
        <v>0</v>
      </c>
      <c r="Z1526" s="247">
        <f t="shared" si="238"/>
        <v>0</v>
      </c>
      <c r="AA1526" s="227" t="str">
        <f>IFERROR(VLOOKUP(B1526,[5]Поставка!$B$3:$AA$2063,26,0),"-")</f>
        <v>-</v>
      </c>
      <c r="AB1526" s="229" t="str">
        <f>IFERROR(VLOOKUP(C1526,'[6]Приложение №1'!$C$7:$F$124,4,0),"-")</f>
        <v>-</v>
      </c>
    </row>
    <row r="1527" spans="1:28" s="208" customFormat="1" x14ac:dyDescent="0.25">
      <c r="A1527" s="204" t="s">
        <v>1552</v>
      </c>
      <c r="B1527" s="205" t="s">
        <v>3657</v>
      </c>
      <c r="C1527" s="205" t="s">
        <v>3658</v>
      </c>
      <c r="D1527" s="204">
        <v>12</v>
      </c>
      <c r="E1527" s="206">
        <v>28.9</v>
      </c>
      <c r="F1527" s="206">
        <v>346.8</v>
      </c>
      <c r="G1527" s="173">
        <f>IFERROR(VLOOKUP(B1527,'[1]ВОМ КГ-3 СОЭКС'!$C$3:$K$2063,9,0),"-")</f>
        <v>0</v>
      </c>
      <c r="H1527" s="174">
        <f>IFERROR(VLOOKUP(B1527,'[1]ВОМ КГ-3 СОЭКС'!$C$3:$L$2063,10,0),"-")</f>
        <v>0</v>
      </c>
      <c r="I1527" s="175" t="str">
        <f>IFERROR(VLOOKUP(B1527,[2]Отгрузки!$B$313:$C$510,2,0),"-")</f>
        <v>-</v>
      </c>
      <c r="J1527" s="176" t="str">
        <f t="shared" si="239"/>
        <v>-</v>
      </c>
      <c r="K1527" s="179" t="str">
        <f>IFERROR(VLOOKUP(B1527,'[3]08.10.25'!$B$305:$C$502,2,0),"-")</f>
        <v>-</v>
      </c>
      <c r="L1527" s="180" t="str">
        <f t="shared" si="230"/>
        <v>-</v>
      </c>
      <c r="M1527" s="181" t="str">
        <f t="shared" si="231"/>
        <v>-</v>
      </c>
      <c r="N1527" s="214" t="str">
        <f t="shared" si="232"/>
        <v>-</v>
      </c>
      <c r="O1527" s="220">
        <f t="shared" si="233"/>
        <v>0</v>
      </c>
      <c r="P1527" s="221">
        <f t="shared" si="234"/>
        <v>0</v>
      </c>
      <c r="Q1527" s="217" t="str">
        <f>IFERROR(VLOOKUP(B1527,'[4]Выполнение 1'!$B$7:$D$236,3,0),"-")</f>
        <v>-</v>
      </c>
      <c r="R1527" s="178" t="str">
        <f t="shared" si="235"/>
        <v>-</v>
      </c>
      <c r="S1527" s="177"/>
      <c r="T1527" s="184">
        <f t="shared" si="236"/>
        <v>0</v>
      </c>
      <c r="U1527" s="224">
        <v>12</v>
      </c>
      <c r="V1527" s="241">
        <v>346.8</v>
      </c>
      <c r="W1527" s="246">
        <v>12</v>
      </c>
      <c r="X1527" s="246">
        <v>346.79999999999995</v>
      </c>
      <c r="Y1527" s="247">
        <f t="shared" si="237"/>
        <v>0</v>
      </c>
      <c r="Z1527" s="247">
        <f t="shared" si="238"/>
        <v>0</v>
      </c>
      <c r="AA1527" s="227" t="str">
        <f>IFERROR(VLOOKUP(B1527,[5]Поставка!$B$3:$AA$2063,26,0),"-")</f>
        <v>-</v>
      </c>
      <c r="AB1527" s="229" t="str">
        <f>IFERROR(VLOOKUP(C1527,'[6]Приложение №1'!$C$7:$F$124,4,0),"-")</f>
        <v>-</v>
      </c>
    </row>
    <row r="1528" spans="1:28" s="208" customFormat="1" x14ac:dyDescent="0.25">
      <c r="A1528" s="204" t="s">
        <v>1555</v>
      </c>
      <c r="B1528" s="205" t="s">
        <v>3659</v>
      </c>
      <c r="C1528" s="205" t="s">
        <v>3660</v>
      </c>
      <c r="D1528" s="204">
        <v>1</v>
      </c>
      <c r="E1528" s="206">
        <v>36</v>
      </c>
      <c r="F1528" s="206">
        <v>36</v>
      </c>
      <c r="G1528" s="173">
        <f>IFERROR(VLOOKUP(B1528,'[1]ВОМ КГ-3 СОЭКС'!$C$3:$K$2063,9,0),"-")</f>
        <v>0</v>
      </c>
      <c r="H1528" s="174">
        <f>IFERROR(VLOOKUP(B1528,'[1]ВОМ КГ-3 СОЭКС'!$C$3:$L$2063,10,0),"-")</f>
        <v>0</v>
      </c>
      <c r="I1528" s="175" t="str">
        <f>IFERROR(VLOOKUP(B1528,[2]Отгрузки!$B$313:$C$510,2,0),"-")</f>
        <v>-</v>
      </c>
      <c r="J1528" s="176" t="str">
        <f t="shared" si="239"/>
        <v>-</v>
      </c>
      <c r="K1528" s="179" t="str">
        <f>IFERROR(VLOOKUP(B1528,'[3]08.10.25'!$B$305:$C$502,2,0),"-")</f>
        <v>-</v>
      </c>
      <c r="L1528" s="180" t="str">
        <f t="shared" si="230"/>
        <v>-</v>
      </c>
      <c r="M1528" s="181" t="str">
        <f t="shared" si="231"/>
        <v>-</v>
      </c>
      <c r="N1528" s="214" t="str">
        <f t="shared" si="232"/>
        <v>-</v>
      </c>
      <c r="O1528" s="220">
        <f t="shared" si="233"/>
        <v>0</v>
      </c>
      <c r="P1528" s="221">
        <f t="shared" si="234"/>
        <v>0</v>
      </c>
      <c r="Q1528" s="217" t="str">
        <f>IFERROR(VLOOKUP(B1528,'[4]Выполнение 1'!$B$7:$D$236,3,0),"-")</f>
        <v>-</v>
      </c>
      <c r="R1528" s="178" t="str">
        <f t="shared" si="235"/>
        <v>-</v>
      </c>
      <c r="S1528" s="177"/>
      <c r="T1528" s="184">
        <f t="shared" si="236"/>
        <v>0</v>
      </c>
      <c r="U1528" s="224">
        <v>1</v>
      </c>
      <c r="V1528" s="241">
        <v>36</v>
      </c>
      <c r="W1528" s="246">
        <v>1</v>
      </c>
      <c r="X1528" s="246">
        <v>36</v>
      </c>
      <c r="Y1528" s="247">
        <f t="shared" si="237"/>
        <v>0</v>
      </c>
      <c r="Z1528" s="247">
        <f t="shared" si="238"/>
        <v>0</v>
      </c>
      <c r="AA1528" s="227" t="str">
        <f>IFERROR(VLOOKUP(B1528,[5]Поставка!$B$3:$AA$2063,26,0),"-")</f>
        <v>-</v>
      </c>
      <c r="AB1528" s="229" t="str">
        <f>IFERROR(VLOOKUP(C1528,'[6]Приложение №1'!$C$7:$F$124,4,0),"-")</f>
        <v>-</v>
      </c>
    </row>
    <row r="1529" spans="1:28" s="208" customFormat="1" x14ac:dyDescent="0.25">
      <c r="A1529" s="204" t="s">
        <v>1558</v>
      </c>
      <c r="B1529" s="205" t="s">
        <v>3661</v>
      </c>
      <c r="C1529" s="205" t="s">
        <v>3662</v>
      </c>
      <c r="D1529" s="204">
        <v>1</v>
      </c>
      <c r="E1529" s="206">
        <v>45.9</v>
      </c>
      <c r="F1529" s="206">
        <v>45.9</v>
      </c>
      <c r="G1529" s="173">
        <f>IFERROR(VLOOKUP(B1529,'[1]ВОМ КГ-3 СОЭКС'!$C$3:$K$2063,9,0),"-")</f>
        <v>0</v>
      </c>
      <c r="H1529" s="174">
        <f>IFERROR(VLOOKUP(B1529,'[1]ВОМ КГ-3 СОЭКС'!$C$3:$L$2063,10,0),"-")</f>
        <v>0</v>
      </c>
      <c r="I1529" s="175" t="str">
        <f>IFERROR(VLOOKUP(B1529,[2]Отгрузки!$B$313:$C$510,2,0),"-")</f>
        <v>-</v>
      </c>
      <c r="J1529" s="176" t="str">
        <f t="shared" si="239"/>
        <v>-</v>
      </c>
      <c r="K1529" s="179" t="str">
        <f>IFERROR(VLOOKUP(B1529,'[3]08.10.25'!$B$305:$C$502,2,0),"-")</f>
        <v>-</v>
      </c>
      <c r="L1529" s="180" t="str">
        <f t="shared" si="230"/>
        <v>-</v>
      </c>
      <c r="M1529" s="181" t="str">
        <f t="shared" si="231"/>
        <v>-</v>
      </c>
      <c r="N1529" s="214" t="str">
        <f t="shared" si="232"/>
        <v>-</v>
      </c>
      <c r="O1529" s="220">
        <f t="shared" si="233"/>
        <v>0</v>
      </c>
      <c r="P1529" s="221">
        <f t="shared" si="234"/>
        <v>0</v>
      </c>
      <c r="Q1529" s="217" t="str">
        <f>IFERROR(VLOOKUP(B1529,'[4]Выполнение 1'!$B$7:$D$236,3,0),"-")</f>
        <v>-</v>
      </c>
      <c r="R1529" s="178" t="str">
        <f t="shared" si="235"/>
        <v>-</v>
      </c>
      <c r="S1529" s="177"/>
      <c r="T1529" s="184">
        <f t="shared" si="236"/>
        <v>0</v>
      </c>
      <c r="U1529" s="224">
        <v>1</v>
      </c>
      <c r="V1529" s="241">
        <v>45.9</v>
      </c>
      <c r="W1529" s="246">
        <v>1</v>
      </c>
      <c r="X1529" s="246">
        <v>45.9</v>
      </c>
      <c r="Y1529" s="247">
        <f t="shared" si="237"/>
        <v>0</v>
      </c>
      <c r="Z1529" s="247">
        <f t="shared" si="238"/>
        <v>0</v>
      </c>
      <c r="AA1529" s="227" t="str">
        <f>IFERROR(VLOOKUP(B1529,[5]Поставка!$B$3:$AA$2063,26,0),"-")</f>
        <v>-</v>
      </c>
      <c r="AB1529" s="229" t="str">
        <f>IFERROR(VLOOKUP(C1529,'[6]Приложение №1'!$C$7:$F$124,4,0),"-")</f>
        <v>-</v>
      </c>
    </row>
    <row r="1530" spans="1:28" s="208" customFormat="1" x14ac:dyDescent="0.25">
      <c r="A1530" s="204" t="s">
        <v>1561</v>
      </c>
      <c r="B1530" s="205" t="s">
        <v>3663</v>
      </c>
      <c r="C1530" s="205" t="s">
        <v>3664</v>
      </c>
      <c r="D1530" s="204">
        <v>2</v>
      </c>
      <c r="E1530" s="206">
        <v>9.4</v>
      </c>
      <c r="F1530" s="206">
        <v>18.8</v>
      </c>
      <c r="G1530" s="173">
        <f>IFERROR(VLOOKUP(B1530,'[1]ВОМ КГ-3 СОЭКС'!$C$3:$K$2063,9,0),"-")</f>
        <v>0</v>
      </c>
      <c r="H1530" s="174">
        <f>IFERROR(VLOOKUP(B1530,'[1]ВОМ КГ-3 СОЭКС'!$C$3:$L$2063,10,0),"-")</f>
        <v>0</v>
      </c>
      <c r="I1530" s="175" t="str">
        <f>IFERROR(VLOOKUP(B1530,[2]Отгрузки!$B$313:$C$510,2,0),"-")</f>
        <v>-</v>
      </c>
      <c r="J1530" s="176" t="str">
        <f t="shared" si="239"/>
        <v>-</v>
      </c>
      <c r="K1530" s="179" t="str">
        <f>IFERROR(VLOOKUP(B1530,'[3]08.10.25'!$B$305:$C$502,2,0),"-")</f>
        <v>-</v>
      </c>
      <c r="L1530" s="180" t="str">
        <f t="shared" si="230"/>
        <v>-</v>
      </c>
      <c r="M1530" s="181" t="str">
        <f t="shared" si="231"/>
        <v>-</v>
      </c>
      <c r="N1530" s="214" t="str">
        <f t="shared" si="232"/>
        <v>-</v>
      </c>
      <c r="O1530" s="220">
        <f t="shared" si="233"/>
        <v>0</v>
      </c>
      <c r="P1530" s="221">
        <f t="shared" si="234"/>
        <v>0</v>
      </c>
      <c r="Q1530" s="217" t="str">
        <f>IFERROR(VLOOKUP(B1530,'[4]Выполнение 1'!$B$7:$D$236,3,0),"-")</f>
        <v>-</v>
      </c>
      <c r="R1530" s="178" t="str">
        <f t="shared" si="235"/>
        <v>-</v>
      </c>
      <c r="S1530" s="177"/>
      <c r="T1530" s="184">
        <f t="shared" si="236"/>
        <v>0</v>
      </c>
      <c r="U1530" s="224">
        <v>2</v>
      </c>
      <c r="V1530" s="241">
        <v>18.8</v>
      </c>
      <c r="W1530" s="246">
        <v>2</v>
      </c>
      <c r="X1530" s="246">
        <v>18.8</v>
      </c>
      <c r="Y1530" s="247">
        <f t="shared" si="237"/>
        <v>0</v>
      </c>
      <c r="Z1530" s="247">
        <f t="shared" si="238"/>
        <v>0</v>
      </c>
      <c r="AA1530" s="227" t="str">
        <f>IFERROR(VLOOKUP(B1530,[5]Поставка!$B$3:$AA$2063,26,0),"-")</f>
        <v>-</v>
      </c>
      <c r="AB1530" s="229" t="str">
        <f>IFERROR(VLOOKUP(C1530,'[6]Приложение №1'!$C$7:$F$124,4,0),"-")</f>
        <v>-</v>
      </c>
    </row>
    <row r="1531" spans="1:28" s="208" customFormat="1" x14ac:dyDescent="0.25">
      <c r="A1531" s="204" t="s">
        <v>1564</v>
      </c>
      <c r="B1531" s="205" t="s">
        <v>3665</v>
      </c>
      <c r="C1531" s="205" t="s">
        <v>3666</v>
      </c>
      <c r="D1531" s="204">
        <v>2</v>
      </c>
      <c r="E1531" s="206">
        <v>8.8000000000000007</v>
      </c>
      <c r="F1531" s="206">
        <v>17.600000000000001</v>
      </c>
      <c r="G1531" s="173">
        <f>IFERROR(VLOOKUP(B1531,'[1]ВОМ КГ-3 СОЭКС'!$C$3:$K$2063,9,0),"-")</f>
        <v>0</v>
      </c>
      <c r="H1531" s="174">
        <f>IFERROR(VLOOKUP(B1531,'[1]ВОМ КГ-3 СОЭКС'!$C$3:$L$2063,10,0),"-")</f>
        <v>0</v>
      </c>
      <c r="I1531" s="175" t="str">
        <f>IFERROR(VLOOKUP(B1531,[2]Отгрузки!$B$313:$C$510,2,0),"-")</f>
        <v>-</v>
      </c>
      <c r="J1531" s="176" t="str">
        <f t="shared" si="239"/>
        <v>-</v>
      </c>
      <c r="K1531" s="179" t="str">
        <f>IFERROR(VLOOKUP(B1531,'[3]08.10.25'!$B$305:$C$502,2,0),"-")</f>
        <v>-</v>
      </c>
      <c r="L1531" s="180" t="str">
        <f t="shared" si="230"/>
        <v>-</v>
      </c>
      <c r="M1531" s="181" t="str">
        <f t="shared" si="231"/>
        <v>-</v>
      </c>
      <c r="N1531" s="214" t="str">
        <f t="shared" si="232"/>
        <v>-</v>
      </c>
      <c r="O1531" s="220">
        <f t="shared" si="233"/>
        <v>0</v>
      </c>
      <c r="P1531" s="221">
        <f t="shared" si="234"/>
        <v>0</v>
      </c>
      <c r="Q1531" s="217" t="str">
        <f>IFERROR(VLOOKUP(B1531,'[4]Выполнение 1'!$B$7:$D$236,3,0),"-")</f>
        <v>-</v>
      </c>
      <c r="R1531" s="178" t="str">
        <f t="shared" si="235"/>
        <v>-</v>
      </c>
      <c r="S1531" s="177"/>
      <c r="T1531" s="184">
        <f t="shared" si="236"/>
        <v>0</v>
      </c>
      <c r="U1531" s="224">
        <v>2</v>
      </c>
      <c r="V1531" s="241">
        <v>17.600000000000001</v>
      </c>
      <c r="W1531" s="246">
        <v>2</v>
      </c>
      <c r="X1531" s="246">
        <v>17.600000000000001</v>
      </c>
      <c r="Y1531" s="247">
        <f t="shared" si="237"/>
        <v>0</v>
      </c>
      <c r="Z1531" s="247">
        <f t="shared" si="238"/>
        <v>0</v>
      </c>
      <c r="AA1531" s="227" t="str">
        <f>IFERROR(VLOOKUP(B1531,[5]Поставка!$B$3:$AA$2063,26,0),"-")</f>
        <v>-</v>
      </c>
      <c r="AB1531" s="229" t="str">
        <f>IFERROR(VLOOKUP(C1531,'[6]Приложение №1'!$C$7:$F$124,4,0),"-")</f>
        <v>-</v>
      </c>
    </row>
    <row r="1532" spans="1:28" s="208" customFormat="1" x14ac:dyDescent="0.25">
      <c r="A1532" s="204" t="s">
        <v>1567</v>
      </c>
      <c r="B1532" s="205" t="s">
        <v>3667</v>
      </c>
      <c r="C1532" s="205" t="s">
        <v>3668</v>
      </c>
      <c r="D1532" s="204">
        <v>14</v>
      </c>
      <c r="E1532" s="206">
        <v>10.9</v>
      </c>
      <c r="F1532" s="206">
        <v>152.6</v>
      </c>
      <c r="G1532" s="173">
        <f>IFERROR(VLOOKUP(B1532,'[1]ВОМ КГ-3 СОЭКС'!$C$3:$K$2063,9,0),"-")</f>
        <v>0</v>
      </c>
      <c r="H1532" s="174">
        <f>IFERROR(VLOOKUP(B1532,'[1]ВОМ КГ-3 СОЭКС'!$C$3:$L$2063,10,0),"-")</f>
        <v>0</v>
      </c>
      <c r="I1532" s="175" t="str">
        <f>IFERROR(VLOOKUP(B1532,[2]Отгрузки!$B$313:$C$510,2,0),"-")</f>
        <v>-</v>
      </c>
      <c r="J1532" s="176" t="str">
        <f t="shared" si="239"/>
        <v>-</v>
      </c>
      <c r="K1532" s="179" t="str">
        <f>IFERROR(VLOOKUP(B1532,'[3]08.10.25'!$B$305:$C$502,2,0),"-")</f>
        <v>-</v>
      </c>
      <c r="L1532" s="180" t="str">
        <f t="shared" si="230"/>
        <v>-</v>
      </c>
      <c r="M1532" s="181" t="str">
        <f t="shared" si="231"/>
        <v>-</v>
      </c>
      <c r="N1532" s="214" t="str">
        <f t="shared" si="232"/>
        <v>-</v>
      </c>
      <c r="O1532" s="220">
        <f t="shared" si="233"/>
        <v>0</v>
      </c>
      <c r="P1532" s="221">
        <f t="shared" si="234"/>
        <v>0</v>
      </c>
      <c r="Q1532" s="217" t="str">
        <f>IFERROR(VLOOKUP(B1532,'[4]Выполнение 1'!$B$7:$D$236,3,0),"-")</f>
        <v>-</v>
      </c>
      <c r="R1532" s="178" t="str">
        <f t="shared" si="235"/>
        <v>-</v>
      </c>
      <c r="S1532" s="177"/>
      <c r="T1532" s="184">
        <f t="shared" si="236"/>
        <v>0</v>
      </c>
      <c r="U1532" s="224">
        <v>14</v>
      </c>
      <c r="V1532" s="241">
        <v>152.6</v>
      </c>
      <c r="W1532" s="246">
        <v>14</v>
      </c>
      <c r="X1532" s="246">
        <v>152.6</v>
      </c>
      <c r="Y1532" s="247">
        <f t="shared" si="237"/>
        <v>0</v>
      </c>
      <c r="Z1532" s="247">
        <f t="shared" si="238"/>
        <v>0</v>
      </c>
      <c r="AA1532" s="227" t="str">
        <f>IFERROR(VLOOKUP(B1532,[5]Поставка!$B$3:$AA$2063,26,0),"-")</f>
        <v>-</v>
      </c>
      <c r="AB1532" s="229" t="str">
        <f>IFERROR(VLOOKUP(C1532,'[6]Приложение №1'!$C$7:$F$124,4,0),"-")</f>
        <v>-</v>
      </c>
    </row>
    <row r="1533" spans="1:28" s="208" customFormat="1" x14ac:dyDescent="0.25">
      <c r="A1533" s="204" t="s">
        <v>1570</v>
      </c>
      <c r="B1533" s="205" t="s">
        <v>3669</v>
      </c>
      <c r="C1533" s="205" t="s">
        <v>3670</v>
      </c>
      <c r="D1533" s="204">
        <v>2</v>
      </c>
      <c r="E1533" s="206">
        <v>10.4</v>
      </c>
      <c r="F1533" s="206">
        <v>20.8</v>
      </c>
      <c r="G1533" s="173">
        <f>IFERROR(VLOOKUP(B1533,'[1]ВОМ КГ-3 СОЭКС'!$C$3:$K$2063,9,0),"-")</f>
        <v>0</v>
      </c>
      <c r="H1533" s="174">
        <f>IFERROR(VLOOKUP(B1533,'[1]ВОМ КГ-3 СОЭКС'!$C$3:$L$2063,10,0),"-")</f>
        <v>0</v>
      </c>
      <c r="I1533" s="175" t="str">
        <f>IFERROR(VLOOKUP(B1533,[2]Отгрузки!$B$313:$C$510,2,0),"-")</f>
        <v>-</v>
      </c>
      <c r="J1533" s="176" t="str">
        <f t="shared" si="239"/>
        <v>-</v>
      </c>
      <c r="K1533" s="179" t="str">
        <f>IFERROR(VLOOKUP(B1533,'[3]08.10.25'!$B$305:$C$502,2,0),"-")</f>
        <v>-</v>
      </c>
      <c r="L1533" s="180" t="str">
        <f t="shared" si="230"/>
        <v>-</v>
      </c>
      <c r="M1533" s="181" t="str">
        <f t="shared" si="231"/>
        <v>-</v>
      </c>
      <c r="N1533" s="214" t="str">
        <f t="shared" si="232"/>
        <v>-</v>
      </c>
      <c r="O1533" s="220">
        <f t="shared" si="233"/>
        <v>0</v>
      </c>
      <c r="P1533" s="221">
        <f t="shared" si="234"/>
        <v>0</v>
      </c>
      <c r="Q1533" s="217" t="str">
        <f>IFERROR(VLOOKUP(B1533,'[4]Выполнение 1'!$B$7:$D$236,3,0),"-")</f>
        <v>-</v>
      </c>
      <c r="R1533" s="178" t="str">
        <f t="shared" si="235"/>
        <v>-</v>
      </c>
      <c r="S1533" s="177"/>
      <c r="T1533" s="184">
        <f t="shared" si="236"/>
        <v>0</v>
      </c>
      <c r="U1533" s="224">
        <v>2</v>
      </c>
      <c r="V1533" s="241">
        <v>20.8</v>
      </c>
      <c r="W1533" s="246">
        <v>2</v>
      </c>
      <c r="X1533" s="246">
        <v>20.8</v>
      </c>
      <c r="Y1533" s="247">
        <f t="shared" si="237"/>
        <v>0</v>
      </c>
      <c r="Z1533" s="247">
        <f t="shared" si="238"/>
        <v>0</v>
      </c>
      <c r="AA1533" s="227" t="str">
        <f>IFERROR(VLOOKUP(B1533,[5]Поставка!$B$3:$AA$2063,26,0),"-")</f>
        <v>-</v>
      </c>
      <c r="AB1533" s="229" t="str">
        <f>IFERROR(VLOOKUP(C1533,'[6]Приложение №1'!$C$7:$F$124,4,0),"-")</f>
        <v>-</v>
      </c>
    </row>
    <row r="1534" spans="1:28" s="208" customFormat="1" x14ac:dyDescent="0.25">
      <c r="A1534" s="204" t="s">
        <v>1573</v>
      </c>
      <c r="B1534" s="205" t="s">
        <v>3671</v>
      </c>
      <c r="C1534" s="205" t="s">
        <v>3672</v>
      </c>
      <c r="D1534" s="204">
        <v>12</v>
      </c>
      <c r="E1534" s="206">
        <v>8.8000000000000007</v>
      </c>
      <c r="F1534" s="206">
        <v>105.6</v>
      </c>
      <c r="G1534" s="173">
        <f>IFERROR(VLOOKUP(B1534,'[1]ВОМ КГ-3 СОЭКС'!$C$3:$K$2063,9,0),"-")</f>
        <v>0</v>
      </c>
      <c r="H1534" s="174">
        <f>IFERROR(VLOOKUP(B1534,'[1]ВОМ КГ-3 СОЭКС'!$C$3:$L$2063,10,0),"-")</f>
        <v>0</v>
      </c>
      <c r="I1534" s="175" t="str">
        <f>IFERROR(VLOOKUP(B1534,[2]Отгрузки!$B$313:$C$510,2,0),"-")</f>
        <v>-</v>
      </c>
      <c r="J1534" s="176" t="str">
        <f t="shared" si="239"/>
        <v>-</v>
      </c>
      <c r="K1534" s="179" t="str">
        <f>IFERROR(VLOOKUP(B1534,'[3]08.10.25'!$B$305:$C$502,2,0),"-")</f>
        <v>-</v>
      </c>
      <c r="L1534" s="180" t="str">
        <f t="shared" si="230"/>
        <v>-</v>
      </c>
      <c r="M1534" s="181" t="str">
        <f t="shared" si="231"/>
        <v>-</v>
      </c>
      <c r="N1534" s="214" t="str">
        <f t="shared" si="232"/>
        <v>-</v>
      </c>
      <c r="O1534" s="220">
        <f t="shared" si="233"/>
        <v>0</v>
      </c>
      <c r="P1534" s="221">
        <f t="shared" si="234"/>
        <v>0</v>
      </c>
      <c r="Q1534" s="217" t="str">
        <f>IFERROR(VLOOKUP(B1534,'[4]Выполнение 1'!$B$7:$D$236,3,0),"-")</f>
        <v>-</v>
      </c>
      <c r="R1534" s="178" t="str">
        <f t="shared" si="235"/>
        <v>-</v>
      </c>
      <c r="S1534" s="177"/>
      <c r="T1534" s="184">
        <f t="shared" si="236"/>
        <v>0</v>
      </c>
      <c r="U1534" s="224">
        <v>12</v>
      </c>
      <c r="V1534" s="241">
        <v>105.6</v>
      </c>
      <c r="W1534" s="246">
        <v>12</v>
      </c>
      <c r="X1534" s="246">
        <v>105.60000000000001</v>
      </c>
      <c r="Y1534" s="247">
        <f t="shared" si="237"/>
        <v>0</v>
      </c>
      <c r="Z1534" s="247">
        <f t="shared" si="238"/>
        <v>0</v>
      </c>
      <c r="AA1534" s="227" t="str">
        <f>IFERROR(VLOOKUP(B1534,[5]Поставка!$B$3:$AA$2063,26,0),"-")</f>
        <v>-</v>
      </c>
      <c r="AB1534" s="229" t="str">
        <f>IFERROR(VLOOKUP(C1534,'[6]Приложение №1'!$C$7:$F$124,4,0),"-")</f>
        <v>-</v>
      </c>
    </row>
    <row r="1535" spans="1:28" s="208" customFormat="1" x14ac:dyDescent="0.25">
      <c r="A1535" s="204" t="s">
        <v>1576</v>
      </c>
      <c r="B1535" s="205" t="s">
        <v>3673</v>
      </c>
      <c r="C1535" s="205" t="s">
        <v>3674</v>
      </c>
      <c r="D1535" s="204">
        <v>12</v>
      </c>
      <c r="E1535" s="206">
        <v>10.5</v>
      </c>
      <c r="F1535" s="206">
        <v>126</v>
      </c>
      <c r="G1535" s="173">
        <f>IFERROR(VLOOKUP(B1535,'[1]ВОМ КГ-3 СОЭКС'!$C$3:$K$2063,9,0),"-")</f>
        <v>0</v>
      </c>
      <c r="H1535" s="174">
        <f>IFERROR(VLOOKUP(B1535,'[1]ВОМ КГ-3 СОЭКС'!$C$3:$L$2063,10,0),"-")</f>
        <v>0</v>
      </c>
      <c r="I1535" s="175" t="str">
        <f>IFERROR(VLOOKUP(B1535,[2]Отгрузки!$B$313:$C$510,2,0),"-")</f>
        <v>-</v>
      </c>
      <c r="J1535" s="176" t="str">
        <f t="shared" si="239"/>
        <v>-</v>
      </c>
      <c r="K1535" s="179" t="str">
        <f>IFERROR(VLOOKUP(B1535,'[3]08.10.25'!$B$305:$C$502,2,0),"-")</f>
        <v>-</v>
      </c>
      <c r="L1535" s="180" t="str">
        <f t="shared" si="230"/>
        <v>-</v>
      </c>
      <c r="M1535" s="181" t="str">
        <f t="shared" si="231"/>
        <v>-</v>
      </c>
      <c r="N1535" s="214" t="str">
        <f t="shared" si="232"/>
        <v>-</v>
      </c>
      <c r="O1535" s="220">
        <f t="shared" si="233"/>
        <v>0</v>
      </c>
      <c r="P1535" s="221">
        <f t="shared" si="234"/>
        <v>0</v>
      </c>
      <c r="Q1535" s="217" t="str">
        <f>IFERROR(VLOOKUP(B1535,'[4]Выполнение 1'!$B$7:$D$236,3,0),"-")</f>
        <v>-</v>
      </c>
      <c r="R1535" s="178" t="str">
        <f t="shared" si="235"/>
        <v>-</v>
      </c>
      <c r="S1535" s="177"/>
      <c r="T1535" s="184">
        <f t="shared" si="236"/>
        <v>0</v>
      </c>
      <c r="U1535" s="224">
        <v>12</v>
      </c>
      <c r="V1535" s="241">
        <v>126</v>
      </c>
      <c r="W1535" s="246">
        <v>12</v>
      </c>
      <c r="X1535" s="246">
        <v>126</v>
      </c>
      <c r="Y1535" s="247">
        <f t="shared" si="237"/>
        <v>0</v>
      </c>
      <c r="Z1535" s="247">
        <f t="shared" si="238"/>
        <v>0</v>
      </c>
      <c r="AA1535" s="227" t="str">
        <f>IFERROR(VLOOKUP(B1535,[5]Поставка!$B$3:$AA$2063,26,0),"-")</f>
        <v>-</v>
      </c>
      <c r="AB1535" s="229" t="str">
        <f>IFERROR(VLOOKUP(C1535,'[6]Приложение №1'!$C$7:$F$124,4,0),"-")</f>
        <v>-</v>
      </c>
    </row>
    <row r="1536" spans="1:28" s="208" customFormat="1" x14ac:dyDescent="0.25">
      <c r="A1536" s="204" t="s">
        <v>1579</v>
      </c>
      <c r="B1536" s="205" t="s">
        <v>3675</v>
      </c>
      <c r="C1536" s="205" t="s">
        <v>3676</v>
      </c>
      <c r="D1536" s="204">
        <v>4</v>
      </c>
      <c r="E1536" s="206">
        <v>1471.5</v>
      </c>
      <c r="F1536" s="206">
        <v>5886</v>
      </c>
      <c r="G1536" s="173">
        <f>IFERROR(VLOOKUP(B1536,'[1]ВОМ КГ-3 СОЭКС'!$C$3:$K$2063,9,0),"-")</f>
        <v>0</v>
      </c>
      <c r="H1536" s="174">
        <f>IFERROR(VLOOKUP(B1536,'[1]ВОМ КГ-3 СОЭКС'!$C$3:$L$2063,10,0),"-")</f>
        <v>0</v>
      </c>
      <c r="I1536" s="175" t="str">
        <f>IFERROR(VLOOKUP(B1536,[2]Отгрузки!$B$313:$C$510,2,0),"-")</f>
        <v>-</v>
      </c>
      <c r="J1536" s="176" t="str">
        <f t="shared" si="239"/>
        <v>-</v>
      </c>
      <c r="K1536" s="179" t="str">
        <f>IFERROR(VLOOKUP(B1536,'[3]08.10.25'!$B$305:$C$502,2,0),"-")</f>
        <v>-</v>
      </c>
      <c r="L1536" s="180" t="str">
        <f t="shared" si="230"/>
        <v>-</v>
      </c>
      <c r="M1536" s="181" t="str">
        <f t="shared" si="231"/>
        <v>-</v>
      </c>
      <c r="N1536" s="214" t="str">
        <f t="shared" si="232"/>
        <v>-</v>
      </c>
      <c r="O1536" s="220">
        <f t="shared" si="233"/>
        <v>0</v>
      </c>
      <c r="P1536" s="221">
        <f t="shared" si="234"/>
        <v>0</v>
      </c>
      <c r="Q1536" s="217" t="str">
        <f>IFERROR(VLOOKUP(B1536,'[4]Выполнение 1'!$B$7:$D$236,3,0),"-")</f>
        <v>-</v>
      </c>
      <c r="R1536" s="178" t="str">
        <f t="shared" si="235"/>
        <v>-</v>
      </c>
      <c r="S1536" s="177"/>
      <c r="T1536" s="184">
        <f t="shared" si="236"/>
        <v>0</v>
      </c>
      <c r="U1536" s="224">
        <v>4</v>
      </c>
      <c r="V1536" s="241">
        <v>5886</v>
      </c>
      <c r="W1536" s="246">
        <v>4</v>
      </c>
      <c r="X1536" s="246">
        <v>5886</v>
      </c>
      <c r="Y1536" s="247">
        <f t="shared" si="237"/>
        <v>0</v>
      </c>
      <c r="Z1536" s="247">
        <f t="shared" si="238"/>
        <v>0</v>
      </c>
      <c r="AA1536" s="227" t="str">
        <f>IFERROR(VLOOKUP(B1536,[5]Поставка!$B$3:$AA$2063,26,0),"-")</f>
        <v>-</v>
      </c>
      <c r="AB1536" s="229" t="str">
        <f>IFERROR(VLOOKUP(C1536,'[6]Приложение №1'!$C$7:$F$124,4,0),"-")</f>
        <v>-</v>
      </c>
    </row>
    <row r="1537" spans="1:28" s="208" customFormat="1" x14ac:dyDescent="0.25">
      <c r="A1537" s="204" t="s">
        <v>1582</v>
      </c>
      <c r="B1537" s="205" t="s">
        <v>3677</v>
      </c>
      <c r="C1537" s="205" t="s">
        <v>3678</v>
      </c>
      <c r="D1537" s="204">
        <v>7</v>
      </c>
      <c r="E1537" s="206">
        <v>1414.8</v>
      </c>
      <c r="F1537" s="206">
        <v>9903.6</v>
      </c>
      <c r="G1537" s="173">
        <f>IFERROR(VLOOKUP(B1537,'[1]ВОМ КГ-3 СОЭКС'!$C$3:$K$2063,9,0),"-")</f>
        <v>0</v>
      </c>
      <c r="H1537" s="174">
        <f>IFERROR(VLOOKUP(B1537,'[1]ВОМ КГ-3 СОЭКС'!$C$3:$L$2063,10,0),"-")</f>
        <v>0</v>
      </c>
      <c r="I1537" s="175" t="str">
        <f>IFERROR(VLOOKUP(B1537,[2]Отгрузки!$B$313:$C$510,2,0),"-")</f>
        <v>-</v>
      </c>
      <c r="J1537" s="176" t="str">
        <f t="shared" si="239"/>
        <v>-</v>
      </c>
      <c r="K1537" s="179" t="str">
        <f>IFERROR(VLOOKUP(B1537,'[3]08.10.25'!$B$305:$C$502,2,0),"-")</f>
        <v>-</v>
      </c>
      <c r="L1537" s="180" t="str">
        <f t="shared" si="230"/>
        <v>-</v>
      </c>
      <c r="M1537" s="181" t="str">
        <f t="shared" si="231"/>
        <v>-</v>
      </c>
      <c r="N1537" s="214" t="str">
        <f t="shared" si="232"/>
        <v>-</v>
      </c>
      <c r="O1537" s="220">
        <f t="shared" si="233"/>
        <v>0</v>
      </c>
      <c r="P1537" s="221">
        <f t="shared" si="234"/>
        <v>0</v>
      </c>
      <c r="Q1537" s="217" t="str">
        <f>IFERROR(VLOOKUP(B1537,'[4]Выполнение 1'!$B$7:$D$236,3,0),"-")</f>
        <v>-</v>
      </c>
      <c r="R1537" s="178" t="str">
        <f t="shared" si="235"/>
        <v>-</v>
      </c>
      <c r="S1537" s="177"/>
      <c r="T1537" s="184">
        <f t="shared" si="236"/>
        <v>0</v>
      </c>
      <c r="U1537" s="224">
        <v>7</v>
      </c>
      <c r="V1537" s="241">
        <v>9903.6</v>
      </c>
      <c r="W1537" s="246">
        <v>7</v>
      </c>
      <c r="X1537" s="246">
        <v>9903.6</v>
      </c>
      <c r="Y1537" s="247">
        <f t="shared" si="237"/>
        <v>0</v>
      </c>
      <c r="Z1537" s="247">
        <f t="shared" si="238"/>
        <v>0</v>
      </c>
      <c r="AA1537" s="227" t="str">
        <f>IFERROR(VLOOKUP(B1537,[5]Поставка!$B$3:$AA$2063,26,0),"-")</f>
        <v>-</v>
      </c>
      <c r="AB1537" s="229" t="str">
        <f>IFERROR(VLOOKUP(C1537,'[6]Приложение №1'!$C$7:$F$124,4,0),"-")</f>
        <v>-</v>
      </c>
    </row>
    <row r="1538" spans="1:28" s="208" customFormat="1" x14ac:dyDescent="0.25">
      <c r="A1538" s="204" t="s">
        <v>1585</v>
      </c>
      <c r="B1538" s="205" t="s">
        <v>3679</v>
      </c>
      <c r="C1538" s="205" t="s">
        <v>3680</v>
      </c>
      <c r="D1538" s="204">
        <v>2</v>
      </c>
      <c r="E1538" s="206">
        <v>1427.8</v>
      </c>
      <c r="F1538" s="206">
        <v>2855.6</v>
      </c>
      <c r="G1538" s="173">
        <f>IFERROR(VLOOKUP(B1538,'[1]ВОМ КГ-3 СОЭКС'!$C$3:$K$2063,9,0),"-")</f>
        <v>0</v>
      </c>
      <c r="H1538" s="174">
        <f>IFERROR(VLOOKUP(B1538,'[1]ВОМ КГ-3 СОЭКС'!$C$3:$L$2063,10,0),"-")</f>
        <v>0</v>
      </c>
      <c r="I1538" s="175" t="str">
        <f>IFERROR(VLOOKUP(B1538,[2]Отгрузки!$B$313:$C$510,2,0),"-")</f>
        <v>-</v>
      </c>
      <c r="J1538" s="176" t="str">
        <f t="shared" si="239"/>
        <v>-</v>
      </c>
      <c r="K1538" s="179" t="str">
        <f>IFERROR(VLOOKUP(B1538,'[3]08.10.25'!$B$305:$C$502,2,0),"-")</f>
        <v>-</v>
      </c>
      <c r="L1538" s="180" t="str">
        <f t="shared" ref="L1538:L1601" si="240">IFERROR(K1538*E1538,"-")</f>
        <v>-</v>
      </c>
      <c r="M1538" s="181" t="str">
        <f t="shared" ref="M1538:M1601" si="241">IFERROR(K1538-I1538,"-")</f>
        <v>-</v>
      </c>
      <c r="N1538" s="214" t="str">
        <f t="shared" ref="N1538:N1601" si="242">IFERROR(M1538*E1538,"-")</f>
        <v>-</v>
      </c>
      <c r="O1538" s="220">
        <f t="shared" ref="O1538:O1601" si="243">IFERROR(IF(ISNUMBER(G1538),G1538,0)-IF(ISNUMBER(K1538),K1538,0),"-")</f>
        <v>0</v>
      </c>
      <c r="P1538" s="221">
        <f t="shared" ref="P1538:P1601" si="244">IFERROR(O1538*E1538,"-")</f>
        <v>0</v>
      </c>
      <c r="Q1538" s="217" t="str">
        <f>IFERROR(VLOOKUP(B1538,'[4]Выполнение 1'!$B$7:$D$236,3,0),"-")</f>
        <v>-</v>
      </c>
      <c r="R1538" s="178" t="str">
        <f t="shared" ref="R1538:R1601" si="245">IFERROR(Q1538*E1538,"-")</f>
        <v>-</v>
      </c>
      <c r="S1538" s="177"/>
      <c r="T1538" s="184">
        <f t="shared" si="236"/>
        <v>0</v>
      </c>
      <c r="U1538" s="224">
        <v>2</v>
      </c>
      <c r="V1538" s="241">
        <v>2855.6</v>
      </c>
      <c r="W1538" s="246">
        <v>2</v>
      </c>
      <c r="X1538" s="246">
        <v>2855.6</v>
      </c>
      <c r="Y1538" s="247">
        <f t="shared" si="237"/>
        <v>0</v>
      </c>
      <c r="Z1538" s="247">
        <f t="shared" si="238"/>
        <v>0</v>
      </c>
      <c r="AA1538" s="227" t="str">
        <f>IFERROR(VLOOKUP(B1538,[5]Поставка!$B$3:$AA$2063,26,0),"-")</f>
        <v>-</v>
      </c>
      <c r="AB1538" s="229" t="str">
        <f>IFERROR(VLOOKUP(C1538,'[6]Приложение №1'!$C$7:$F$124,4,0),"-")</f>
        <v>-</v>
      </c>
    </row>
    <row r="1539" spans="1:28" s="208" customFormat="1" x14ac:dyDescent="0.25">
      <c r="A1539" s="204" t="s">
        <v>1588</v>
      </c>
      <c r="B1539" s="205" t="s">
        <v>3681</v>
      </c>
      <c r="C1539" s="205" t="s">
        <v>3682</v>
      </c>
      <c r="D1539" s="204">
        <v>128</v>
      </c>
      <c r="E1539" s="206">
        <v>1.6</v>
      </c>
      <c r="F1539" s="206">
        <v>204.8</v>
      </c>
      <c r="G1539" s="173">
        <f>IFERROR(VLOOKUP(B1539,'[1]ВОМ КГ-3 СОЭКС'!$C$3:$K$2063,9,0),"-")</f>
        <v>0</v>
      </c>
      <c r="H1539" s="174">
        <f>IFERROR(VLOOKUP(B1539,'[1]ВОМ КГ-3 СОЭКС'!$C$3:$L$2063,10,0),"-")</f>
        <v>0</v>
      </c>
      <c r="I1539" s="175" t="str">
        <f>IFERROR(VLOOKUP(B1539,[2]Отгрузки!$B$313:$C$510,2,0),"-")</f>
        <v>-</v>
      </c>
      <c r="J1539" s="176" t="str">
        <f t="shared" si="239"/>
        <v>-</v>
      </c>
      <c r="K1539" s="179" t="str">
        <f>IFERROR(VLOOKUP(B1539,'[3]08.10.25'!$B$305:$C$502,2,0),"-")</f>
        <v>-</v>
      </c>
      <c r="L1539" s="180" t="str">
        <f t="shared" si="240"/>
        <v>-</v>
      </c>
      <c r="M1539" s="181" t="str">
        <f t="shared" si="241"/>
        <v>-</v>
      </c>
      <c r="N1539" s="214" t="str">
        <f t="shared" si="242"/>
        <v>-</v>
      </c>
      <c r="O1539" s="220">
        <f t="shared" si="243"/>
        <v>0</v>
      </c>
      <c r="P1539" s="221">
        <f t="shared" si="244"/>
        <v>0</v>
      </c>
      <c r="Q1539" s="217" t="str">
        <f>IFERROR(VLOOKUP(B1539,'[4]Выполнение 1'!$B$7:$D$236,3,0),"-")</f>
        <v>-</v>
      </c>
      <c r="R1539" s="178" t="str">
        <f t="shared" si="245"/>
        <v>-</v>
      </c>
      <c r="S1539" s="177"/>
      <c r="T1539" s="184">
        <f t="shared" ref="T1539:T1602" si="246">S1539*E1539</f>
        <v>0</v>
      </c>
      <c r="U1539" s="224">
        <v>128</v>
      </c>
      <c r="V1539" s="241">
        <v>204.8</v>
      </c>
      <c r="W1539" s="246">
        <v>128</v>
      </c>
      <c r="X1539" s="246">
        <v>204.8</v>
      </c>
      <c r="Y1539" s="247">
        <f t="shared" ref="Y1539:Y1602" si="247">ROUND(ABS(VALUE(SUBSTITUTE(U1539,"-","0"))-VALUE(SUBSTITUTE(W1539,"-","0"))),2)</f>
        <v>0</v>
      </c>
      <c r="Z1539" s="247">
        <f t="shared" ref="Z1539:Z1602" si="248">ROUND(ABS(VALUE(SUBSTITUTE(V1539,"-","0"))-VALUE(SUBSTITUTE(X1539,"-","0"))),2)</f>
        <v>0</v>
      </c>
      <c r="AA1539" s="227" t="str">
        <f>IFERROR(VLOOKUP(B1539,[5]Поставка!$B$3:$AA$2063,26,0),"-")</f>
        <v>-</v>
      </c>
      <c r="AB1539" s="229" t="str">
        <f>IFERROR(VLOOKUP(C1539,'[6]Приложение №1'!$C$7:$F$124,4,0),"-")</f>
        <v>-</v>
      </c>
    </row>
    <row r="1540" spans="1:28" s="208" customFormat="1" x14ac:dyDescent="0.25">
      <c r="A1540" s="204" t="s">
        <v>1591</v>
      </c>
      <c r="B1540" s="205" t="s">
        <v>3683</v>
      </c>
      <c r="C1540" s="205" t="s">
        <v>3684</v>
      </c>
      <c r="D1540" s="204">
        <v>16</v>
      </c>
      <c r="E1540" s="206">
        <v>1</v>
      </c>
      <c r="F1540" s="206">
        <v>16</v>
      </c>
      <c r="G1540" s="173">
        <f>IFERROR(VLOOKUP(B1540,'[1]ВОМ КГ-3 СОЭКС'!$C$3:$K$2063,9,0),"-")</f>
        <v>0</v>
      </c>
      <c r="H1540" s="174">
        <f>IFERROR(VLOOKUP(B1540,'[1]ВОМ КГ-3 СОЭКС'!$C$3:$L$2063,10,0),"-")</f>
        <v>0</v>
      </c>
      <c r="I1540" s="175" t="str">
        <f>IFERROR(VLOOKUP(B1540,[2]Отгрузки!$B$313:$C$510,2,0),"-")</f>
        <v>-</v>
      </c>
      <c r="J1540" s="176" t="str">
        <f t="shared" si="239"/>
        <v>-</v>
      </c>
      <c r="K1540" s="179" t="str">
        <f>IFERROR(VLOOKUP(B1540,'[3]08.10.25'!$B$305:$C$502,2,0),"-")</f>
        <v>-</v>
      </c>
      <c r="L1540" s="180" t="str">
        <f t="shared" si="240"/>
        <v>-</v>
      </c>
      <c r="M1540" s="181" t="str">
        <f t="shared" si="241"/>
        <v>-</v>
      </c>
      <c r="N1540" s="214" t="str">
        <f t="shared" si="242"/>
        <v>-</v>
      </c>
      <c r="O1540" s="220">
        <f t="shared" si="243"/>
        <v>0</v>
      </c>
      <c r="P1540" s="221">
        <f t="shared" si="244"/>
        <v>0</v>
      </c>
      <c r="Q1540" s="217" t="str">
        <f>IFERROR(VLOOKUP(B1540,'[4]Выполнение 1'!$B$7:$D$236,3,0),"-")</f>
        <v>-</v>
      </c>
      <c r="R1540" s="178" t="str">
        <f t="shared" si="245"/>
        <v>-</v>
      </c>
      <c r="S1540" s="177"/>
      <c r="T1540" s="184">
        <f t="shared" si="246"/>
        <v>0</v>
      </c>
      <c r="U1540" s="224">
        <v>16</v>
      </c>
      <c r="V1540" s="241">
        <v>16</v>
      </c>
      <c r="W1540" s="246">
        <v>16</v>
      </c>
      <c r="X1540" s="246">
        <v>16</v>
      </c>
      <c r="Y1540" s="247">
        <f t="shared" si="247"/>
        <v>0</v>
      </c>
      <c r="Z1540" s="247">
        <f t="shared" si="248"/>
        <v>0</v>
      </c>
      <c r="AA1540" s="227" t="str">
        <f>IFERROR(VLOOKUP(B1540,[5]Поставка!$B$3:$AA$2063,26,0),"-")</f>
        <v>-</v>
      </c>
      <c r="AB1540" s="229" t="str">
        <f>IFERROR(VLOOKUP(C1540,'[6]Приложение №1'!$C$7:$F$124,4,0),"-")</f>
        <v>-</v>
      </c>
    </row>
    <row r="1541" spans="1:28" s="208" customFormat="1" x14ac:dyDescent="0.25">
      <c r="A1541" s="204" t="s">
        <v>1594</v>
      </c>
      <c r="B1541" s="205" t="s">
        <v>3685</v>
      </c>
      <c r="C1541" s="205" t="s">
        <v>3686</v>
      </c>
      <c r="D1541" s="204">
        <v>8</v>
      </c>
      <c r="E1541" s="206">
        <v>47.7</v>
      </c>
      <c r="F1541" s="206">
        <v>381.6</v>
      </c>
      <c r="G1541" s="173">
        <f>IFERROR(VLOOKUP(B1541,'[1]ВОМ КГ-3 СОЭКС'!$C$3:$K$2063,9,0),"-")</f>
        <v>0</v>
      </c>
      <c r="H1541" s="174">
        <f>IFERROR(VLOOKUP(B1541,'[1]ВОМ КГ-3 СОЭКС'!$C$3:$L$2063,10,0),"-")</f>
        <v>0</v>
      </c>
      <c r="I1541" s="175" t="str">
        <f>IFERROR(VLOOKUP(B1541,[2]Отгрузки!$B$313:$C$510,2,0),"-")</f>
        <v>-</v>
      </c>
      <c r="J1541" s="176" t="str">
        <f t="shared" ref="J1541:J1604" si="249">IFERROR(I1541*E1541,"-")</f>
        <v>-</v>
      </c>
      <c r="K1541" s="179" t="str">
        <f>IFERROR(VLOOKUP(B1541,'[3]08.10.25'!$B$305:$C$502,2,0),"-")</f>
        <v>-</v>
      </c>
      <c r="L1541" s="180" t="str">
        <f t="shared" si="240"/>
        <v>-</v>
      </c>
      <c r="M1541" s="181" t="str">
        <f t="shared" si="241"/>
        <v>-</v>
      </c>
      <c r="N1541" s="214" t="str">
        <f t="shared" si="242"/>
        <v>-</v>
      </c>
      <c r="O1541" s="220">
        <f t="shared" si="243"/>
        <v>0</v>
      </c>
      <c r="P1541" s="221">
        <f t="shared" si="244"/>
        <v>0</v>
      </c>
      <c r="Q1541" s="217" t="str">
        <f>IFERROR(VLOOKUP(B1541,'[4]Выполнение 1'!$B$7:$D$236,3,0),"-")</f>
        <v>-</v>
      </c>
      <c r="R1541" s="178" t="str">
        <f t="shared" si="245"/>
        <v>-</v>
      </c>
      <c r="S1541" s="177"/>
      <c r="T1541" s="184">
        <f t="shared" si="246"/>
        <v>0</v>
      </c>
      <c r="U1541" s="224">
        <v>8</v>
      </c>
      <c r="V1541" s="241">
        <v>381.6</v>
      </c>
      <c r="W1541" s="246">
        <v>8</v>
      </c>
      <c r="X1541" s="246">
        <v>381.6</v>
      </c>
      <c r="Y1541" s="247">
        <f t="shared" si="247"/>
        <v>0</v>
      </c>
      <c r="Z1541" s="247">
        <f t="shared" si="248"/>
        <v>0</v>
      </c>
      <c r="AA1541" s="227" t="str">
        <f>IFERROR(VLOOKUP(B1541,[5]Поставка!$B$3:$AA$2063,26,0),"-")</f>
        <v>-</v>
      </c>
      <c r="AB1541" s="229" t="str">
        <f>IFERROR(VLOOKUP(C1541,'[6]Приложение №1'!$C$7:$F$124,4,0),"-")</f>
        <v>-</v>
      </c>
    </row>
    <row r="1542" spans="1:28" s="208" customFormat="1" x14ac:dyDescent="0.25">
      <c r="A1542" s="204" t="s">
        <v>17</v>
      </c>
      <c r="B1542" s="205" t="s">
        <v>3687</v>
      </c>
      <c r="C1542" s="205" t="s">
        <v>3688</v>
      </c>
      <c r="D1542" s="204">
        <v>13</v>
      </c>
      <c r="E1542" s="206">
        <v>45.5</v>
      </c>
      <c r="F1542" s="206">
        <v>591.5</v>
      </c>
      <c r="G1542" s="173">
        <f>IFERROR(VLOOKUP(B1542,'[1]ВОМ КГ-3 СОЭКС'!$C$3:$K$2063,9,0),"-")</f>
        <v>0</v>
      </c>
      <c r="H1542" s="174">
        <f>IFERROR(VLOOKUP(B1542,'[1]ВОМ КГ-3 СОЭКС'!$C$3:$L$2063,10,0),"-")</f>
        <v>0</v>
      </c>
      <c r="I1542" s="175" t="str">
        <f>IFERROR(VLOOKUP(B1542,[2]Отгрузки!$B$313:$C$510,2,0),"-")</f>
        <v>-</v>
      </c>
      <c r="J1542" s="176" t="str">
        <f t="shared" si="249"/>
        <v>-</v>
      </c>
      <c r="K1542" s="179" t="str">
        <f>IFERROR(VLOOKUP(B1542,'[3]08.10.25'!$B$305:$C$502,2,0),"-")</f>
        <v>-</v>
      </c>
      <c r="L1542" s="180" t="str">
        <f t="shared" si="240"/>
        <v>-</v>
      </c>
      <c r="M1542" s="181" t="str">
        <f t="shared" si="241"/>
        <v>-</v>
      </c>
      <c r="N1542" s="214" t="str">
        <f t="shared" si="242"/>
        <v>-</v>
      </c>
      <c r="O1542" s="220">
        <f t="shared" si="243"/>
        <v>0</v>
      </c>
      <c r="P1542" s="221">
        <f t="shared" si="244"/>
        <v>0</v>
      </c>
      <c r="Q1542" s="217" t="str">
        <f>IFERROR(VLOOKUP(B1542,'[4]Выполнение 1'!$B$7:$D$236,3,0),"-")</f>
        <v>-</v>
      </c>
      <c r="R1542" s="178" t="str">
        <f t="shared" si="245"/>
        <v>-</v>
      </c>
      <c r="S1542" s="177"/>
      <c r="T1542" s="184">
        <f t="shared" si="246"/>
        <v>0</v>
      </c>
      <c r="U1542" s="224">
        <v>13</v>
      </c>
      <c r="V1542" s="241">
        <v>591.5</v>
      </c>
      <c r="W1542" s="246">
        <v>13</v>
      </c>
      <c r="X1542" s="246">
        <v>591.5</v>
      </c>
      <c r="Y1542" s="247">
        <f t="shared" si="247"/>
        <v>0</v>
      </c>
      <c r="Z1542" s="247">
        <f t="shared" si="248"/>
        <v>0</v>
      </c>
      <c r="AA1542" s="227" t="str">
        <f>IFERROR(VLOOKUP(B1542,[5]Поставка!$B$3:$AA$2063,26,0),"-")</f>
        <v>-</v>
      </c>
      <c r="AB1542" s="229" t="str">
        <f>IFERROR(VLOOKUP(C1542,'[6]Приложение №1'!$C$7:$F$124,4,0),"-")</f>
        <v>-</v>
      </c>
    </row>
    <row r="1543" spans="1:28" s="208" customFormat="1" x14ac:dyDescent="0.25">
      <c r="A1543" s="204" t="s">
        <v>21</v>
      </c>
      <c r="B1543" s="205" t="s">
        <v>3689</v>
      </c>
      <c r="C1543" s="205" t="s">
        <v>3690</v>
      </c>
      <c r="D1543" s="204">
        <v>1</v>
      </c>
      <c r="E1543" s="206">
        <v>70.599999999999994</v>
      </c>
      <c r="F1543" s="206">
        <v>70.599999999999994</v>
      </c>
      <c r="G1543" s="173">
        <f>IFERROR(VLOOKUP(B1543,'[1]ВОМ КГ-3 СОЭКС'!$C$3:$K$2063,9,0),"-")</f>
        <v>0</v>
      </c>
      <c r="H1543" s="174">
        <f>IFERROR(VLOOKUP(B1543,'[1]ВОМ КГ-3 СОЭКС'!$C$3:$L$2063,10,0),"-")</f>
        <v>0</v>
      </c>
      <c r="I1543" s="175" t="str">
        <f>IFERROR(VLOOKUP(B1543,[2]Отгрузки!$B$313:$C$510,2,0),"-")</f>
        <v>-</v>
      </c>
      <c r="J1543" s="176" t="str">
        <f t="shared" si="249"/>
        <v>-</v>
      </c>
      <c r="K1543" s="179" t="str">
        <f>IFERROR(VLOOKUP(B1543,'[3]08.10.25'!$B$305:$C$502,2,0),"-")</f>
        <v>-</v>
      </c>
      <c r="L1543" s="180" t="str">
        <f t="shared" si="240"/>
        <v>-</v>
      </c>
      <c r="M1543" s="181" t="str">
        <f t="shared" si="241"/>
        <v>-</v>
      </c>
      <c r="N1543" s="214" t="str">
        <f t="shared" si="242"/>
        <v>-</v>
      </c>
      <c r="O1543" s="220">
        <f t="shared" si="243"/>
        <v>0</v>
      </c>
      <c r="P1543" s="221">
        <f t="shared" si="244"/>
        <v>0</v>
      </c>
      <c r="Q1543" s="217" t="str">
        <f>IFERROR(VLOOKUP(B1543,'[4]Выполнение 1'!$B$7:$D$236,3,0),"-")</f>
        <v>-</v>
      </c>
      <c r="R1543" s="178" t="str">
        <f t="shared" si="245"/>
        <v>-</v>
      </c>
      <c r="S1543" s="177"/>
      <c r="T1543" s="184">
        <f t="shared" si="246"/>
        <v>0</v>
      </c>
      <c r="U1543" s="224">
        <v>1</v>
      </c>
      <c r="V1543" s="241">
        <v>70.599999999999994</v>
      </c>
      <c r="W1543" s="246">
        <v>1</v>
      </c>
      <c r="X1543" s="246">
        <v>70.599999999999994</v>
      </c>
      <c r="Y1543" s="247">
        <f t="shared" si="247"/>
        <v>0</v>
      </c>
      <c r="Z1543" s="247">
        <f t="shared" si="248"/>
        <v>0</v>
      </c>
      <c r="AA1543" s="227" t="str">
        <f>IFERROR(VLOOKUP(B1543,[5]Поставка!$B$3:$AA$2063,26,0),"-")</f>
        <v>-</v>
      </c>
      <c r="AB1543" s="229" t="str">
        <f>IFERROR(VLOOKUP(C1543,'[6]Приложение №1'!$C$7:$F$124,4,0),"-")</f>
        <v>-</v>
      </c>
    </row>
    <row r="1544" spans="1:28" s="208" customFormat="1" x14ac:dyDescent="0.25">
      <c r="A1544" s="204" t="s">
        <v>25</v>
      </c>
      <c r="B1544" s="205" t="s">
        <v>3691</v>
      </c>
      <c r="C1544" s="205" t="s">
        <v>3692</v>
      </c>
      <c r="D1544" s="204">
        <v>1</v>
      </c>
      <c r="E1544" s="206">
        <v>4701.6000000000004</v>
      </c>
      <c r="F1544" s="206">
        <v>4701.6000000000004</v>
      </c>
      <c r="G1544" s="173">
        <f>IFERROR(VLOOKUP(B1544,'[1]ВОМ КГ-3 СОЭКС'!$C$3:$K$2063,9,0),"-")</f>
        <v>0</v>
      </c>
      <c r="H1544" s="174">
        <f>IFERROR(VLOOKUP(B1544,'[1]ВОМ КГ-3 СОЭКС'!$C$3:$L$2063,10,0),"-")</f>
        <v>0</v>
      </c>
      <c r="I1544" s="175" t="str">
        <f>IFERROR(VLOOKUP(B1544,[2]Отгрузки!$B$313:$C$510,2,0),"-")</f>
        <v>-</v>
      </c>
      <c r="J1544" s="176" t="str">
        <f t="shared" si="249"/>
        <v>-</v>
      </c>
      <c r="K1544" s="179" t="str">
        <f>IFERROR(VLOOKUP(B1544,'[3]08.10.25'!$B$305:$C$502,2,0),"-")</f>
        <v>-</v>
      </c>
      <c r="L1544" s="180" t="str">
        <f t="shared" si="240"/>
        <v>-</v>
      </c>
      <c r="M1544" s="181" t="str">
        <f t="shared" si="241"/>
        <v>-</v>
      </c>
      <c r="N1544" s="214" t="str">
        <f t="shared" si="242"/>
        <v>-</v>
      </c>
      <c r="O1544" s="220">
        <f t="shared" si="243"/>
        <v>0</v>
      </c>
      <c r="P1544" s="221">
        <f t="shared" si="244"/>
        <v>0</v>
      </c>
      <c r="Q1544" s="217" t="str">
        <f>IFERROR(VLOOKUP(B1544,'[4]Выполнение 1'!$B$7:$D$236,3,0),"-")</f>
        <v>-</v>
      </c>
      <c r="R1544" s="178" t="str">
        <f t="shared" si="245"/>
        <v>-</v>
      </c>
      <c r="S1544" s="177"/>
      <c r="T1544" s="184">
        <f t="shared" si="246"/>
        <v>0</v>
      </c>
      <c r="U1544" s="224">
        <v>1</v>
      </c>
      <c r="V1544" s="241">
        <v>4701.6000000000004</v>
      </c>
      <c r="W1544" s="246">
        <v>1</v>
      </c>
      <c r="X1544" s="246">
        <v>4701.6000000000004</v>
      </c>
      <c r="Y1544" s="247">
        <f t="shared" si="247"/>
        <v>0</v>
      </c>
      <c r="Z1544" s="247">
        <f t="shared" si="248"/>
        <v>0</v>
      </c>
      <c r="AA1544" s="227" t="str">
        <f>IFERROR(VLOOKUP(B1544,[5]Поставка!$B$3:$AA$2063,26,0),"-")</f>
        <v>-</v>
      </c>
      <c r="AB1544" s="229" t="str">
        <f>IFERROR(VLOOKUP(C1544,'[6]Приложение №1'!$C$7:$F$124,4,0),"-")</f>
        <v>-</v>
      </c>
    </row>
    <row r="1545" spans="1:28" s="208" customFormat="1" x14ac:dyDescent="0.25">
      <c r="A1545" s="204" t="s">
        <v>28</v>
      </c>
      <c r="B1545" s="205" t="s">
        <v>3693</v>
      </c>
      <c r="C1545" s="205" t="s">
        <v>3694</v>
      </c>
      <c r="D1545" s="204">
        <v>3</v>
      </c>
      <c r="E1545" s="206">
        <v>4551.2</v>
      </c>
      <c r="F1545" s="206">
        <v>13653.6</v>
      </c>
      <c r="G1545" s="173">
        <f>IFERROR(VLOOKUP(B1545,'[1]ВОМ КГ-3 СОЭКС'!$C$3:$K$2063,9,0),"-")</f>
        <v>1</v>
      </c>
      <c r="H1545" s="174">
        <f>IFERROR(VLOOKUP(B1545,'[1]ВОМ КГ-3 СОЭКС'!$C$3:$L$2063,10,0),"-")</f>
        <v>4551.2</v>
      </c>
      <c r="I1545" s="175">
        <f>IFERROR(VLOOKUP(B1545,[2]Отгрузки!$B$313:$C$510,2,0),"-")</f>
        <v>1</v>
      </c>
      <c r="J1545" s="176">
        <f t="shared" si="249"/>
        <v>4551.2</v>
      </c>
      <c r="K1545" s="179">
        <f>IFERROR(VLOOKUP(B1545,'[3]08.10.25'!$B$305:$C$502,2,0),"-")</f>
        <v>1</v>
      </c>
      <c r="L1545" s="180">
        <f t="shared" si="240"/>
        <v>4551.2</v>
      </c>
      <c r="M1545" s="181">
        <f t="shared" si="241"/>
        <v>0</v>
      </c>
      <c r="N1545" s="214">
        <f t="shared" si="242"/>
        <v>0</v>
      </c>
      <c r="O1545" s="220">
        <f t="shared" si="243"/>
        <v>0</v>
      </c>
      <c r="P1545" s="221">
        <f t="shared" si="244"/>
        <v>0</v>
      </c>
      <c r="Q1545" s="217" t="str">
        <f>IFERROR(VLOOKUP(B1545,'[4]Выполнение 1'!$B$7:$D$236,3,0),"-")</f>
        <v>-</v>
      </c>
      <c r="R1545" s="178" t="str">
        <f t="shared" si="245"/>
        <v>-</v>
      </c>
      <c r="S1545" s="177"/>
      <c r="T1545" s="184">
        <f t="shared" si="246"/>
        <v>0</v>
      </c>
      <c r="U1545" s="224">
        <v>2</v>
      </c>
      <c r="V1545" s="241">
        <v>9102.4000000000015</v>
      </c>
      <c r="W1545" s="246">
        <v>2</v>
      </c>
      <c r="X1545" s="246">
        <v>9102.4</v>
      </c>
      <c r="Y1545" s="247">
        <f t="shared" si="247"/>
        <v>0</v>
      </c>
      <c r="Z1545" s="247">
        <f t="shared" si="248"/>
        <v>0</v>
      </c>
      <c r="AA1545" s="227">
        <f>IFERROR(VLOOKUP(B1545,[5]Поставка!$B$3:$AA$2063,26,0),"-")</f>
        <v>4551.2</v>
      </c>
      <c r="AB1545" s="229">
        <f>IFERROR(VLOOKUP(C1545,'[6]Приложение №1'!$C$7:$F$124,4,0),"-")</f>
        <v>4.5511999999999997</v>
      </c>
    </row>
    <row r="1546" spans="1:28" s="208" customFormat="1" x14ac:dyDescent="0.25">
      <c r="A1546" s="204" t="s">
        <v>31</v>
      </c>
      <c r="B1546" s="205" t="s">
        <v>3695</v>
      </c>
      <c r="C1546" s="205" t="s">
        <v>3696</v>
      </c>
      <c r="D1546" s="204">
        <v>2</v>
      </c>
      <c r="E1546" s="206">
        <v>4535.6000000000004</v>
      </c>
      <c r="F1546" s="206">
        <v>9071.2000000000007</v>
      </c>
      <c r="G1546" s="173">
        <f>IFERROR(VLOOKUP(B1546,'[1]ВОМ КГ-3 СОЭКС'!$C$3:$K$2063,9,0),"-")</f>
        <v>2</v>
      </c>
      <c r="H1546" s="174">
        <f>IFERROR(VLOOKUP(B1546,'[1]ВОМ КГ-3 СОЭКС'!$C$3:$L$2063,10,0),"-")</f>
        <v>9071.2000000000007</v>
      </c>
      <c r="I1546" s="175">
        <f>IFERROR(VLOOKUP(B1546,[2]Отгрузки!$B$313:$C$510,2,0),"-")</f>
        <v>2</v>
      </c>
      <c r="J1546" s="176">
        <f t="shared" si="249"/>
        <v>9071.2000000000007</v>
      </c>
      <c r="K1546" s="179">
        <f>IFERROR(VLOOKUP(B1546,'[3]08.10.25'!$B$305:$C$502,2,0),"-")</f>
        <v>2</v>
      </c>
      <c r="L1546" s="180">
        <f t="shared" si="240"/>
        <v>9071.2000000000007</v>
      </c>
      <c r="M1546" s="181">
        <f t="shared" si="241"/>
        <v>0</v>
      </c>
      <c r="N1546" s="214">
        <f t="shared" si="242"/>
        <v>0</v>
      </c>
      <c r="O1546" s="220">
        <f t="shared" si="243"/>
        <v>0</v>
      </c>
      <c r="P1546" s="221">
        <f t="shared" si="244"/>
        <v>0</v>
      </c>
      <c r="Q1546" s="217" t="str">
        <f>IFERROR(VLOOKUP(B1546,'[4]Выполнение 1'!$B$7:$D$236,3,0),"-")</f>
        <v>-</v>
      </c>
      <c r="R1546" s="178" t="str">
        <f t="shared" si="245"/>
        <v>-</v>
      </c>
      <c r="S1546" s="177"/>
      <c r="T1546" s="184">
        <f t="shared" si="246"/>
        <v>0</v>
      </c>
      <c r="U1546" s="224">
        <v>0</v>
      </c>
      <c r="V1546" s="241">
        <v>0</v>
      </c>
      <c r="W1546" s="246" t="s">
        <v>5183</v>
      </c>
      <c r="X1546" s="246" t="s">
        <v>5183</v>
      </c>
      <c r="Y1546" s="247">
        <f t="shared" si="247"/>
        <v>0</v>
      </c>
      <c r="Z1546" s="247">
        <f t="shared" si="248"/>
        <v>0</v>
      </c>
      <c r="AA1546" s="227" t="str">
        <f>IFERROR(VLOOKUP(B1546,[5]Поставка!$B$3:$AA$2063,26,0),"-")</f>
        <v>-</v>
      </c>
      <c r="AB1546" s="229" t="str">
        <f>IFERROR(VLOOKUP(C1546,'[6]Приложение №1'!$C$7:$F$124,4,0),"-")</f>
        <v>-</v>
      </c>
    </row>
    <row r="1547" spans="1:28" s="208" customFormat="1" x14ac:dyDescent="0.25">
      <c r="A1547" s="204" t="s">
        <v>34</v>
      </c>
      <c r="B1547" s="205" t="s">
        <v>3697</v>
      </c>
      <c r="C1547" s="205" t="s">
        <v>3698</v>
      </c>
      <c r="D1547" s="204">
        <v>1</v>
      </c>
      <c r="E1547" s="206">
        <v>4526.5</v>
      </c>
      <c r="F1547" s="206">
        <v>4526.5</v>
      </c>
      <c r="G1547" s="173">
        <f>IFERROR(VLOOKUP(B1547,'[1]ВОМ КГ-3 СОЭКС'!$C$3:$K$2063,9,0),"-")</f>
        <v>0</v>
      </c>
      <c r="H1547" s="174">
        <f>IFERROR(VLOOKUP(B1547,'[1]ВОМ КГ-3 СОЭКС'!$C$3:$L$2063,10,0),"-")</f>
        <v>0</v>
      </c>
      <c r="I1547" s="175" t="str">
        <f>IFERROR(VLOOKUP(B1547,[2]Отгрузки!$B$313:$C$510,2,0),"-")</f>
        <v>-</v>
      </c>
      <c r="J1547" s="176" t="str">
        <f t="shared" si="249"/>
        <v>-</v>
      </c>
      <c r="K1547" s="179" t="str">
        <f>IFERROR(VLOOKUP(B1547,'[3]08.10.25'!$B$305:$C$502,2,0),"-")</f>
        <v>-</v>
      </c>
      <c r="L1547" s="180" t="str">
        <f t="shared" si="240"/>
        <v>-</v>
      </c>
      <c r="M1547" s="181" t="str">
        <f t="shared" si="241"/>
        <v>-</v>
      </c>
      <c r="N1547" s="214" t="str">
        <f t="shared" si="242"/>
        <v>-</v>
      </c>
      <c r="O1547" s="220">
        <f t="shared" si="243"/>
        <v>0</v>
      </c>
      <c r="P1547" s="221">
        <f t="shared" si="244"/>
        <v>0</v>
      </c>
      <c r="Q1547" s="217" t="str">
        <f>IFERROR(VLOOKUP(B1547,'[4]Выполнение 1'!$B$7:$D$236,3,0),"-")</f>
        <v>-</v>
      </c>
      <c r="R1547" s="178" t="str">
        <f t="shared" si="245"/>
        <v>-</v>
      </c>
      <c r="S1547" s="177"/>
      <c r="T1547" s="184">
        <f t="shared" si="246"/>
        <v>0</v>
      </c>
      <c r="U1547" s="224">
        <v>1</v>
      </c>
      <c r="V1547" s="241">
        <v>4526.5</v>
      </c>
      <c r="W1547" s="246">
        <v>1</v>
      </c>
      <c r="X1547" s="246">
        <v>4526.5</v>
      </c>
      <c r="Y1547" s="247">
        <f t="shared" si="247"/>
        <v>0</v>
      </c>
      <c r="Z1547" s="247">
        <f t="shared" si="248"/>
        <v>0</v>
      </c>
      <c r="AA1547" s="227" t="str">
        <f>IFERROR(VLOOKUP(B1547,[5]Поставка!$B$3:$AA$2063,26,0),"-")</f>
        <v>-</v>
      </c>
      <c r="AB1547" s="229" t="str">
        <f>IFERROR(VLOOKUP(C1547,'[6]Приложение №1'!$C$7:$F$124,4,0),"-")</f>
        <v>-</v>
      </c>
    </row>
    <row r="1548" spans="1:28" s="208" customFormat="1" x14ac:dyDescent="0.25">
      <c r="A1548" s="204" t="s">
        <v>37</v>
      </c>
      <c r="B1548" s="205" t="s">
        <v>3699</v>
      </c>
      <c r="C1548" s="205" t="s">
        <v>3700</v>
      </c>
      <c r="D1548" s="204">
        <v>1</v>
      </c>
      <c r="E1548" s="206">
        <v>4542.1000000000004</v>
      </c>
      <c r="F1548" s="206">
        <v>4542.1000000000004</v>
      </c>
      <c r="G1548" s="173">
        <f>IFERROR(VLOOKUP(B1548,'[1]ВОМ КГ-3 СОЭКС'!$C$3:$K$2063,9,0),"-")</f>
        <v>0</v>
      </c>
      <c r="H1548" s="174">
        <f>IFERROR(VLOOKUP(B1548,'[1]ВОМ КГ-3 СОЭКС'!$C$3:$L$2063,10,0),"-")</f>
        <v>0</v>
      </c>
      <c r="I1548" s="175" t="str">
        <f>IFERROR(VLOOKUP(B1548,[2]Отгрузки!$B$313:$C$510,2,0),"-")</f>
        <v>-</v>
      </c>
      <c r="J1548" s="176" t="str">
        <f t="shared" si="249"/>
        <v>-</v>
      </c>
      <c r="K1548" s="179" t="str">
        <f>IFERROR(VLOOKUP(B1548,'[3]08.10.25'!$B$305:$C$502,2,0),"-")</f>
        <v>-</v>
      </c>
      <c r="L1548" s="180" t="str">
        <f t="shared" si="240"/>
        <v>-</v>
      </c>
      <c r="M1548" s="181" t="str">
        <f t="shared" si="241"/>
        <v>-</v>
      </c>
      <c r="N1548" s="214" t="str">
        <f t="shared" si="242"/>
        <v>-</v>
      </c>
      <c r="O1548" s="220">
        <f t="shared" si="243"/>
        <v>0</v>
      </c>
      <c r="P1548" s="221">
        <f t="shared" si="244"/>
        <v>0</v>
      </c>
      <c r="Q1548" s="217" t="str">
        <f>IFERROR(VLOOKUP(B1548,'[4]Выполнение 1'!$B$7:$D$236,3,0),"-")</f>
        <v>-</v>
      </c>
      <c r="R1548" s="178" t="str">
        <f t="shared" si="245"/>
        <v>-</v>
      </c>
      <c r="S1548" s="177"/>
      <c r="T1548" s="184">
        <f t="shared" si="246"/>
        <v>0</v>
      </c>
      <c r="U1548" s="224">
        <v>1</v>
      </c>
      <c r="V1548" s="241">
        <v>4542.1000000000004</v>
      </c>
      <c r="W1548" s="246">
        <v>1</v>
      </c>
      <c r="X1548" s="246">
        <v>4542.1000000000004</v>
      </c>
      <c r="Y1548" s="247">
        <f t="shared" si="247"/>
        <v>0</v>
      </c>
      <c r="Z1548" s="247">
        <f t="shared" si="248"/>
        <v>0</v>
      </c>
      <c r="AA1548" s="227" t="str">
        <f>IFERROR(VLOOKUP(B1548,[5]Поставка!$B$3:$AA$2063,26,0),"-")</f>
        <v>-</v>
      </c>
      <c r="AB1548" s="229" t="str">
        <f>IFERROR(VLOOKUP(C1548,'[6]Приложение №1'!$C$7:$F$124,4,0),"-")</f>
        <v>-</v>
      </c>
    </row>
    <row r="1549" spans="1:28" s="208" customFormat="1" x14ac:dyDescent="0.25">
      <c r="A1549" s="204" t="s">
        <v>40</v>
      </c>
      <c r="B1549" s="205" t="s">
        <v>3701</v>
      </c>
      <c r="C1549" s="205" t="s">
        <v>3702</v>
      </c>
      <c r="D1549" s="204">
        <v>1</v>
      </c>
      <c r="E1549" s="206">
        <v>4526.5</v>
      </c>
      <c r="F1549" s="206">
        <v>4526.5</v>
      </c>
      <c r="G1549" s="173">
        <f>IFERROR(VLOOKUP(B1549,'[1]ВОМ КГ-3 СОЭКС'!$C$3:$K$2063,9,0),"-")</f>
        <v>0</v>
      </c>
      <c r="H1549" s="174">
        <f>IFERROR(VLOOKUP(B1549,'[1]ВОМ КГ-3 СОЭКС'!$C$3:$L$2063,10,0),"-")</f>
        <v>0</v>
      </c>
      <c r="I1549" s="175" t="str">
        <f>IFERROR(VLOOKUP(B1549,[2]Отгрузки!$B$313:$C$510,2,0),"-")</f>
        <v>-</v>
      </c>
      <c r="J1549" s="176" t="str">
        <f t="shared" si="249"/>
        <v>-</v>
      </c>
      <c r="K1549" s="179" t="str">
        <f>IFERROR(VLOOKUP(B1549,'[3]08.10.25'!$B$305:$C$502,2,0),"-")</f>
        <v>-</v>
      </c>
      <c r="L1549" s="180" t="str">
        <f t="shared" si="240"/>
        <v>-</v>
      </c>
      <c r="M1549" s="181" t="str">
        <f t="shared" si="241"/>
        <v>-</v>
      </c>
      <c r="N1549" s="214" t="str">
        <f t="shared" si="242"/>
        <v>-</v>
      </c>
      <c r="O1549" s="220">
        <f t="shared" si="243"/>
        <v>0</v>
      </c>
      <c r="P1549" s="221">
        <f t="shared" si="244"/>
        <v>0</v>
      </c>
      <c r="Q1549" s="217" t="str">
        <f>IFERROR(VLOOKUP(B1549,'[4]Выполнение 1'!$B$7:$D$236,3,0),"-")</f>
        <v>-</v>
      </c>
      <c r="R1549" s="178" t="str">
        <f t="shared" si="245"/>
        <v>-</v>
      </c>
      <c r="S1549" s="177"/>
      <c r="T1549" s="184">
        <f t="shared" si="246"/>
        <v>0</v>
      </c>
      <c r="U1549" s="224">
        <v>1</v>
      </c>
      <c r="V1549" s="241">
        <v>4526.5</v>
      </c>
      <c r="W1549" s="246">
        <v>1</v>
      </c>
      <c r="X1549" s="246">
        <v>4526.5</v>
      </c>
      <c r="Y1549" s="247">
        <f t="shared" si="247"/>
        <v>0</v>
      </c>
      <c r="Z1549" s="247">
        <f t="shared" si="248"/>
        <v>0</v>
      </c>
      <c r="AA1549" s="227" t="str">
        <f>IFERROR(VLOOKUP(B1549,[5]Поставка!$B$3:$AA$2063,26,0),"-")</f>
        <v>-</v>
      </c>
      <c r="AB1549" s="229" t="str">
        <f>IFERROR(VLOOKUP(C1549,'[6]Приложение №1'!$C$7:$F$124,4,0),"-")</f>
        <v>-</v>
      </c>
    </row>
    <row r="1550" spans="1:28" s="208" customFormat="1" x14ac:dyDescent="0.25">
      <c r="A1550" s="204" t="s">
        <v>43</v>
      </c>
      <c r="B1550" s="205" t="s">
        <v>3703</v>
      </c>
      <c r="C1550" s="205" t="s">
        <v>3704</v>
      </c>
      <c r="D1550" s="204">
        <v>1</v>
      </c>
      <c r="E1550" s="206">
        <v>4542.1000000000004</v>
      </c>
      <c r="F1550" s="206">
        <v>4542.1000000000004</v>
      </c>
      <c r="G1550" s="173">
        <f>IFERROR(VLOOKUP(B1550,'[1]ВОМ КГ-3 СОЭКС'!$C$3:$K$2063,9,0),"-")</f>
        <v>0</v>
      </c>
      <c r="H1550" s="174">
        <f>IFERROR(VLOOKUP(B1550,'[1]ВОМ КГ-3 СОЭКС'!$C$3:$L$2063,10,0),"-")</f>
        <v>0</v>
      </c>
      <c r="I1550" s="175" t="str">
        <f>IFERROR(VLOOKUP(B1550,[2]Отгрузки!$B$313:$C$510,2,0),"-")</f>
        <v>-</v>
      </c>
      <c r="J1550" s="176" t="str">
        <f t="shared" si="249"/>
        <v>-</v>
      </c>
      <c r="K1550" s="179" t="str">
        <f>IFERROR(VLOOKUP(B1550,'[3]08.10.25'!$B$305:$C$502,2,0),"-")</f>
        <v>-</v>
      </c>
      <c r="L1550" s="180" t="str">
        <f t="shared" si="240"/>
        <v>-</v>
      </c>
      <c r="M1550" s="181" t="str">
        <f t="shared" si="241"/>
        <v>-</v>
      </c>
      <c r="N1550" s="214" t="str">
        <f t="shared" si="242"/>
        <v>-</v>
      </c>
      <c r="O1550" s="220">
        <f t="shared" si="243"/>
        <v>0</v>
      </c>
      <c r="P1550" s="221">
        <f t="shared" si="244"/>
        <v>0</v>
      </c>
      <c r="Q1550" s="217" t="str">
        <f>IFERROR(VLOOKUP(B1550,'[4]Выполнение 1'!$B$7:$D$236,3,0),"-")</f>
        <v>-</v>
      </c>
      <c r="R1550" s="178" t="str">
        <f t="shared" si="245"/>
        <v>-</v>
      </c>
      <c r="S1550" s="177"/>
      <c r="T1550" s="184">
        <f t="shared" si="246"/>
        <v>0</v>
      </c>
      <c r="U1550" s="224">
        <v>1</v>
      </c>
      <c r="V1550" s="241">
        <v>4542.1000000000004</v>
      </c>
      <c r="W1550" s="246">
        <v>1</v>
      </c>
      <c r="X1550" s="246">
        <v>4542.1000000000004</v>
      </c>
      <c r="Y1550" s="247">
        <f t="shared" si="247"/>
        <v>0</v>
      </c>
      <c r="Z1550" s="247">
        <f t="shared" si="248"/>
        <v>0</v>
      </c>
      <c r="AA1550" s="227" t="str">
        <f>IFERROR(VLOOKUP(B1550,[5]Поставка!$B$3:$AA$2063,26,0),"-")</f>
        <v>-</v>
      </c>
      <c r="AB1550" s="229" t="str">
        <f>IFERROR(VLOOKUP(C1550,'[6]Приложение №1'!$C$7:$F$124,4,0),"-")</f>
        <v>-</v>
      </c>
    </row>
    <row r="1551" spans="1:28" s="208" customFormat="1" x14ac:dyDescent="0.25">
      <c r="A1551" s="204" t="s">
        <v>46</v>
      </c>
      <c r="B1551" s="205" t="s">
        <v>3705</v>
      </c>
      <c r="C1551" s="205" t="s">
        <v>3706</v>
      </c>
      <c r="D1551" s="204">
        <v>1</v>
      </c>
      <c r="E1551" s="206">
        <v>4552.8999999999996</v>
      </c>
      <c r="F1551" s="206">
        <v>4552.8999999999996</v>
      </c>
      <c r="G1551" s="173">
        <f>IFERROR(VLOOKUP(B1551,'[1]ВОМ КГ-3 СОЭКС'!$C$3:$K$2063,9,0),"-")</f>
        <v>0</v>
      </c>
      <c r="H1551" s="174">
        <f>IFERROR(VLOOKUP(B1551,'[1]ВОМ КГ-3 СОЭКС'!$C$3:$L$2063,10,0),"-")</f>
        <v>0</v>
      </c>
      <c r="I1551" s="175" t="str">
        <f>IFERROR(VLOOKUP(B1551,[2]Отгрузки!$B$313:$C$510,2,0),"-")</f>
        <v>-</v>
      </c>
      <c r="J1551" s="176" t="str">
        <f t="shared" si="249"/>
        <v>-</v>
      </c>
      <c r="K1551" s="179" t="str">
        <f>IFERROR(VLOOKUP(B1551,'[3]08.10.25'!$B$305:$C$502,2,0),"-")</f>
        <v>-</v>
      </c>
      <c r="L1551" s="180" t="str">
        <f t="shared" si="240"/>
        <v>-</v>
      </c>
      <c r="M1551" s="181" t="str">
        <f t="shared" si="241"/>
        <v>-</v>
      </c>
      <c r="N1551" s="214" t="str">
        <f t="shared" si="242"/>
        <v>-</v>
      </c>
      <c r="O1551" s="220">
        <f t="shared" si="243"/>
        <v>0</v>
      </c>
      <c r="P1551" s="221">
        <f t="shared" si="244"/>
        <v>0</v>
      </c>
      <c r="Q1551" s="217" t="str">
        <f>IFERROR(VLOOKUP(B1551,'[4]Выполнение 1'!$B$7:$D$236,3,0),"-")</f>
        <v>-</v>
      </c>
      <c r="R1551" s="178" t="str">
        <f t="shared" si="245"/>
        <v>-</v>
      </c>
      <c r="S1551" s="177"/>
      <c r="T1551" s="184">
        <f t="shared" si="246"/>
        <v>0</v>
      </c>
      <c r="U1551" s="224">
        <v>1</v>
      </c>
      <c r="V1551" s="241">
        <v>4552.8999999999996</v>
      </c>
      <c r="W1551" s="246">
        <v>1</v>
      </c>
      <c r="X1551" s="246">
        <v>4552.8999999999996</v>
      </c>
      <c r="Y1551" s="247">
        <f t="shared" si="247"/>
        <v>0</v>
      </c>
      <c r="Z1551" s="247">
        <f t="shared" si="248"/>
        <v>0</v>
      </c>
      <c r="AA1551" s="227" t="str">
        <f>IFERROR(VLOOKUP(B1551,[5]Поставка!$B$3:$AA$2063,26,0),"-")</f>
        <v>-</v>
      </c>
      <c r="AB1551" s="229" t="str">
        <f>IFERROR(VLOOKUP(C1551,'[6]Приложение №1'!$C$7:$F$124,4,0),"-")</f>
        <v>-</v>
      </c>
    </row>
    <row r="1552" spans="1:28" s="208" customFormat="1" x14ac:dyDescent="0.25">
      <c r="A1552" s="204" t="s">
        <v>49</v>
      </c>
      <c r="B1552" s="205" t="s">
        <v>3707</v>
      </c>
      <c r="C1552" s="205" t="s">
        <v>3708</v>
      </c>
      <c r="D1552" s="204">
        <v>1</v>
      </c>
      <c r="E1552" s="206">
        <v>4381.8999999999996</v>
      </c>
      <c r="F1552" s="206">
        <v>4381.8999999999996</v>
      </c>
      <c r="G1552" s="173">
        <f>IFERROR(VLOOKUP(B1552,'[1]ВОМ КГ-3 СОЭКС'!$C$3:$K$2063,9,0),"-")</f>
        <v>1</v>
      </c>
      <c r="H1552" s="174">
        <f>IFERROR(VLOOKUP(B1552,'[1]ВОМ КГ-3 СОЭКС'!$C$3:$L$2063,10,0),"-")</f>
        <v>4381.8999999999996</v>
      </c>
      <c r="I1552" s="175">
        <f>IFERROR(VLOOKUP(B1552,[2]Отгрузки!$B$313:$C$510,2,0),"-")</f>
        <v>1</v>
      </c>
      <c r="J1552" s="176">
        <f t="shared" si="249"/>
        <v>4381.8999999999996</v>
      </c>
      <c r="K1552" s="179">
        <f>IFERROR(VLOOKUP(B1552,'[3]08.10.25'!$B$305:$C$502,2,0),"-")</f>
        <v>1</v>
      </c>
      <c r="L1552" s="180">
        <f t="shared" si="240"/>
        <v>4381.8999999999996</v>
      </c>
      <c r="M1552" s="181">
        <f t="shared" si="241"/>
        <v>0</v>
      </c>
      <c r="N1552" s="214">
        <f t="shared" si="242"/>
        <v>0</v>
      </c>
      <c r="O1552" s="220">
        <f t="shared" si="243"/>
        <v>0</v>
      </c>
      <c r="P1552" s="221">
        <f t="shared" si="244"/>
        <v>0</v>
      </c>
      <c r="Q1552" s="217" t="str">
        <f>IFERROR(VLOOKUP(B1552,'[4]Выполнение 1'!$B$7:$D$236,3,0),"-")</f>
        <v>-</v>
      </c>
      <c r="R1552" s="178" t="str">
        <f t="shared" si="245"/>
        <v>-</v>
      </c>
      <c r="S1552" s="177"/>
      <c r="T1552" s="184">
        <f t="shared" si="246"/>
        <v>0</v>
      </c>
      <c r="U1552" s="224">
        <v>0</v>
      </c>
      <c r="V1552" s="241">
        <v>0</v>
      </c>
      <c r="W1552" s="246" t="s">
        <v>5183</v>
      </c>
      <c r="X1552" s="246" t="s">
        <v>5183</v>
      </c>
      <c r="Y1552" s="247">
        <f t="shared" si="247"/>
        <v>0</v>
      </c>
      <c r="Z1552" s="247">
        <f t="shared" si="248"/>
        <v>0</v>
      </c>
      <c r="AA1552" s="227" t="str">
        <f>IFERROR(VLOOKUP(B1552,[5]Поставка!$B$3:$AA$2063,26,0),"-")</f>
        <v>-</v>
      </c>
      <c r="AB1552" s="229">
        <f>IFERROR(VLOOKUP(C1552,'[6]Приложение №1'!$C$7:$F$124,4,0),"-")</f>
        <v>4.3818999999999999</v>
      </c>
    </row>
    <row r="1553" spans="1:28" s="208" customFormat="1" x14ac:dyDescent="0.25">
      <c r="A1553" s="204" t="s">
        <v>52</v>
      </c>
      <c r="B1553" s="205" t="s">
        <v>3709</v>
      </c>
      <c r="C1553" s="205" t="s">
        <v>3710</v>
      </c>
      <c r="D1553" s="204">
        <v>1</v>
      </c>
      <c r="E1553" s="206">
        <v>4416</v>
      </c>
      <c r="F1553" s="206">
        <v>4416</v>
      </c>
      <c r="G1553" s="173">
        <f>IFERROR(VLOOKUP(B1553,'[1]ВОМ КГ-3 СОЭКС'!$C$3:$K$2063,9,0),"-")</f>
        <v>0</v>
      </c>
      <c r="H1553" s="174">
        <f>IFERROR(VLOOKUP(B1553,'[1]ВОМ КГ-3 СОЭКС'!$C$3:$L$2063,10,0),"-")</f>
        <v>0</v>
      </c>
      <c r="I1553" s="175" t="str">
        <f>IFERROR(VLOOKUP(B1553,[2]Отгрузки!$B$313:$C$510,2,0),"-")</f>
        <v>-</v>
      </c>
      <c r="J1553" s="176" t="str">
        <f t="shared" si="249"/>
        <v>-</v>
      </c>
      <c r="K1553" s="179" t="str">
        <f>IFERROR(VLOOKUP(B1553,'[3]08.10.25'!$B$305:$C$502,2,0),"-")</f>
        <v>-</v>
      </c>
      <c r="L1553" s="180" t="str">
        <f t="shared" si="240"/>
        <v>-</v>
      </c>
      <c r="M1553" s="181" t="str">
        <f t="shared" si="241"/>
        <v>-</v>
      </c>
      <c r="N1553" s="214" t="str">
        <f t="shared" si="242"/>
        <v>-</v>
      </c>
      <c r="O1553" s="220">
        <f t="shared" si="243"/>
        <v>0</v>
      </c>
      <c r="P1553" s="221">
        <f t="shared" si="244"/>
        <v>0</v>
      </c>
      <c r="Q1553" s="217" t="str">
        <f>IFERROR(VLOOKUP(B1553,'[4]Выполнение 1'!$B$7:$D$236,3,0),"-")</f>
        <v>-</v>
      </c>
      <c r="R1553" s="178" t="str">
        <f t="shared" si="245"/>
        <v>-</v>
      </c>
      <c r="S1553" s="177"/>
      <c r="T1553" s="184">
        <f t="shared" si="246"/>
        <v>0</v>
      </c>
      <c r="U1553" s="224">
        <v>1</v>
      </c>
      <c r="V1553" s="241">
        <v>4416</v>
      </c>
      <c r="W1553" s="246">
        <v>1</v>
      </c>
      <c r="X1553" s="246">
        <v>4416</v>
      </c>
      <c r="Y1553" s="247">
        <f t="shared" si="247"/>
        <v>0</v>
      </c>
      <c r="Z1553" s="247">
        <f t="shared" si="248"/>
        <v>0</v>
      </c>
      <c r="AA1553" s="227" t="str">
        <f>IFERROR(VLOOKUP(B1553,[5]Поставка!$B$3:$AA$2063,26,0),"-")</f>
        <v>-</v>
      </c>
      <c r="AB1553" s="229" t="str">
        <f>IFERROR(VLOOKUP(C1553,'[6]Приложение №1'!$C$7:$F$124,4,0),"-")</f>
        <v>-</v>
      </c>
    </row>
    <row r="1554" spans="1:28" s="208" customFormat="1" x14ac:dyDescent="0.25">
      <c r="A1554" s="204" t="s">
        <v>55</v>
      </c>
      <c r="B1554" s="205" t="s">
        <v>3711</v>
      </c>
      <c r="C1554" s="205" t="s">
        <v>3712</v>
      </c>
      <c r="D1554" s="204">
        <v>1</v>
      </c>
      <c r="E1554" s="206">
        <v>2312.5</v>
      </c>
      <c r="F1554" s="206">
        <v>2312.5</v>
      </c>
      <c r="G1554" s="173">
        <f>IFERROR(VLOOKUP(B1554,'[1]ВОМ КГ-3 СОЭКС'!$C$3:$K$2063,9,0),"-")</f>
        <v>0</v>
      </c>
      <c r="H1554" s="174">
        <f>IFERROR(VLOOKUP(B1554,'[1]ВОМ КГ-3 СОЭКС'!$C$3:$L$2063,10,0),"-")</f>
        <v>0</v>
      </c>
      <c r="I1554" s="175" t="str">
        <f>IFERROR(VLOOKUP(B1554,[2]Отгрузки!$B$313:$C$510,2,0),"-")</f>
        <v>-</v>
      </c>
      <c r="J1554" s="176" t="str">
        <f t="shared" si="249"/>
        <v>-</v>
      </c>
      <c r="K1554" s="179" t="str">
        <f>IFERROR(VLOOKUP(B1554,'[3]08.10.25'!$B$305:$C$502,2,0),"-")</f>
        <v>-</v>
      </c>
      <c r="L1554" s="180" t="str">
        <f t="shared" si="240"/>
        <v>-</v>
      </c>
      <c r="M1554" s="181" t="str">
        <f t="shared" si="241"/>
        <v>-</v>
      </c>
      <c r="N1554" s="214" t="str">
        <f t="shared" si="242"/>
        <v>-</v>
      </c>
      <c r="O1554" s="220">
        <f t="shared" si="243"/>
        <v>0</v>
      </c>
      <c r="P1554" s="221">
        <f t="shared" si="244"/>
        <v>0</v>
      </c>
      <c r="Q1554" s="217" t="str">
        <f>IFERROR(VLOOKUP(B1554,'[4]Выполнение 1'!$B$7:$D$236,3,0),"-")</f>
        <v>-</v>
      </c>
      <c r="R1554" s="178" t="str">
        <f t="shared" si="245"/>
        <v>-</v>
      </c>
      <c r="S1554" s="177"/>
      <c r="T1554" s="184">
        <f t="shared" si="246"/>
        <v>0</v>
      </c>
      <c r="U1554" s="224">
        <v>1</v>
      </c>
      <c r="V1554" s="241">
        <v>2312.5</v>
      </c>
      <c r="W1554" s="246">
        <v>1</v>
      </c>
      <c r="X1554" s="246">
        <v>2312.5</v>
      </c>
      <c r="Y1554" s="247">
        <f t="shared" si="247"/>
        <v>0</v>
      </c>
      <c r="Z1554" s="247">
        <f t="shared" si="248"/>
        <v>0</v>
      </c>
      <c r="AA1554" s="227" t="str">
        <f>IFERROR(VLOOKUP(B1554,[5]Поставка!$B$3:$AA$2063,26,0),"-")</f>
        <v>-</v>
      </c>
      <c r="AB1554" s="229" t="str">
        <f>IFERROR(VLOOKUP(C1554,'[6]Приложение №1'!$C$7:$F$124,4,0),"-")</f>
        <v>-</v>
      </c>
    </row>
    <row r="1555" spans="1:28" s="208" customFormat="1" x14ac:dyDescent="0.25">
      <c r="A1555" s="204" t="s">
        <v>58</v>
      </c>
      <c r="B1555" s="205" t="s">
        <v>3713</v>
      </c>
      <c r="C1555" s="205" t="s">
        <v>3714</v>
      </c>
      <c r="D1555" s="204">
        <v>1</v>
      </c>
      <c r="E1555" s="206">
        <v>186.6</v>
      </c>
      <c r="F1555" s="206">
        <v>186.6</v>
      </c>
      <c r="G1555" s="173">
        <f>IFERROR(VLOOKUP(B1555,'[1]ВОМ КГ-3 СОЭКС'!$C$3:$K$2063,9,0),"-")</f>
        <v>0</v>
      </c>
      <c r="H1555" s="174">
        <f>IFERROR(VLOOKUP(B1555,'[1]ВОМ КГ-3 СОЭКС'!$C$3:$L$2063,10,0),"-")</f>
        <v>0</v>
      </c>
      <c r="I1555" s="175" t="str">
        <f>IFERROR(VLOOKUP(B1555,[2]Отгрузки!$B$313:$C$510,2,0),"-")</f>
        <v>-</v>
      </c>
      <c r="J1555" s="176" t="str">
        <f t="shared" si="249"/>
        <v>-</v>
      </c>
      <c r="K1555" s="179" t="str">
        <f>IFERROR(VLOOKUP(B1555,'[3]08.10.25'!$B$305:$C$502,2,0),"-")</f>
        <v>-</v>
      </c>
      <c r="L1555" s="180" t="str">
        <f t="shared" si="240"/>
        <v>-</v>
      </c>
      <c r="M1555" s="181" t="str">
        <f t="shared" si="241"/>
        <v>-</v>
      </c>
      <c r="N1555" s="214" t="str">
        <f t="shared" si="242"/>
        <v>-</v>
      </c>
      <c r="O1555" s="220">
        <f t="shared" si="243"/>
        <v>0</v>
      </c>
      <c r="P1555" s="221">
        <f t="shared" si="244"/>
        <v>0</v>
      </c>
      <c r="Q1555" s="217" t="str">
        <f>IFERROR(VLOOKUP(B1555,'[4]Выполнение 1'!$B$7:$D$236,3,0),"-")</f>
        <v>-</v>
      </c>
      <c r="R1555" s="178" t="str">
        <f t="shared" si="245"/>
        <v>-</v>
      </c>
      <c r="S1555" s="177"/>
      <c r="T1555" s="184">
        <f t="shared" si="246"/>
        <v>0</v>
      </c>
      <c r="U1555" s="224">
        <v>1</v>
      </c>
      <c r="V1555" s="241">
        <v>186.6</v>
      </c>
      <c r="W1555" s="246">
        <v>1</v>
      </c>
      <c r="X1555" s="246">
        <v>186.6</v>
      </c>
      <c r="Y1555" s="247">
        <f t="shared" si="247"/>
        <v>0</v>
      </c>
      <c r="Z1555" s="247">
        <f t="shared" si="248"/>
        <v>0</v>
      </c>
      <c r="AA1555" s="227" t="str">
        <f>IFERROR(VLOOKUP(B1555,[5]Поставка!$B$3:$AA$2063,26,0),"-")</f>
        <v>-</v>
      </c>
      <c r="AB1555" s="229" t="str">
        <f>IFERROR(VLOOKUP(C1555,'[6]Приложение №1'!$C$7:$F$124,4,0),"-")</f>
        <v>-</v>
      </c>
    </row>
    <row r="1556" spans="1:28" s="208" customFormat="1" x14ac:dyDescent="0.25">
      <c r="A1556" s="204" t="s">
        <v>61</v>
      </c>
      <c r="B1556" s="205" t="s">
        <v>3715</v>
      </c>
      <c r="C1556" s="205" t="s">
        <v>3716</v>
      </c>
      <c r="D1556" s="204">
        <v>1</v>
      </c>
      <c r="E1556" s="206">
        <v>186.6</v>
      </c>
      <c r="F1556" s="206">
        <v>186.6</v>
      </c>
      <c r="G1556" s="173">
        <f>IFERROR(VLOOKUP(B1556,'[1]ВОМ КГ-3 СОЭКС'!$C$3:$K$2063,9,0),"-")</f>
        <v>0</v>
      </c>
      <c r="H1556" s="174">
        <f>IFERROR(VLOOKUP(B1556,'[1]ВОМ КГ-3 СОЭКС'!$C$3:$L$2063,10,0),"-")</f>
        <v>0</v>
      </c>
      <c r="I1556" s="175" t="str">
        <f>IFERROR(VLOOKUP(B1556,[2]Отгрузки!$B$313:$C$510,2,0),"-")</f>
        <v>-</v>
      </c>
      <c r="J1556" s="176" t="str">
        <f t="shared" si="249"/>
        <v>-</v>
      </c>
      <c r="K1556" s="179" t="str">
        <f>IFERROR(VLOOKUP(B1556,'[3]08.10.25'!$B$305:$C$502,2,0),"-")</f>
        <v>-</v>
      </c>
      <c r="L1556" s="180" t="str">
        <f t="shared" si="240"/>
        <v>-</v>
      </c>
      <c r="M1556" s="181" t="str">
        <f t="shared" si="241"/>
        <v>-</v>
      </c>
      <c r="N1556" s="214" t="str">
        <f t="shared" si="242"/>
        <v>-</v>
      </c>
      <c r="O1556" s="220">
        <f t="shared" si="243"/>
        <v>0</v>
      </c>
      <c r="P1556" s="221">
        <f t="shared" si="244"/>
        <v>0</v>
      </c>
      <c r="Q1556" s="217" t="str">
        <f>IFERROR(VLOOKUP(B1556,'[4]Выполнение 1'!$B$7:$D$236,3,0),"-")</f>
        <v>-</v>
      </c>
      <c r="R1556" s="178" t="str">
        <f t="shared" si="245"/>
        <v>-</v>
      </c>
      <c r="S1556" s="177"/>
      <c r="T1556" s="184">
        <f t="shared" si="246"/>
        <v>0</v>
      </c>
      <c r="U1556" s="224">
        <v>1</v>
      </c>
      <c r="V1556" s="241">
        <v>186.6</v>
      </c>
      <c r="W1556" s="246">
        <v>1</v>
      </c>
      <c r="X1556" s="246">
        <v>186.6</v>
      </c>
      <c r="Y1556" s="247">
        <f t="shared" si="247"/>
        <v>0</v>
      </c>
      <c r="Z1556" s="247">
        <f t="shared" si="248"/>
        <v>0</v>
      </c>
      <c r="AA1556" s="227" t="str">
        <f>IFERROR(VLOOKUP(B1556,[5]Поставка!$B$3:$AA$2063,26,0),"-")</f>
        <v>-</v>
      </c>
      <c r="AB1556" s="229" t="str">
        <f>IFERROR(VLOOKUP(C1556,'[6]Приложение №1'!$C$7:$F$124,4,0),"-")</f>
        <v>-</v>
      </c>
    </row>
    <row r="1557" spans="1:28" s="208" customFormat="1" x14ac:dyDescent="0.25">
      <c r="A1557" s="204" t="s">
        <v>64</v>
      </c>
      <c r="B1557" s="205" t="s">
        <v>3717</v>
      </c>
      <c r="C1557" s="205" t="s">
        <v>3718</v>
      </c>
      <c r="D1557" s="204">
        <v>2</v>
      </c>
      <c r="E1557" s="206">
        <v>186.6</v>
      </c>
      <c r="F1557" s="206">
        <v>373.2</v>
      </c>
      <c r="G1557" s="173">
        <f>IFERROR(VLOOKUP(B1557,'[1]ВОМ КГ-3 СОЭКС'!$C$3:$K$2063,9,0),"-")</f>
        <v>0</v>
      </c>
      <c r="H1557" s="174">
        <f>IFERROR(VLOOKUP(B1557,'[1]ВОМ КГ-3 СОЭКС'!$C$3:$L$2063,10,0),"-")</f>
        <v>0</v>
      </c>
      <c r="I1557" s="175" t="str">
        <f>IFERROR(VLOOKUP(B1557,[2]Отгрузки!$B$313:$C$510,2,0),"-")</f>
        <v>-</v>
      </c>
      <c r="J1557" s="176" t="str">
        <f t="shared" si="249"/>
        <v>-</v>
      </c>
      <c r="K1557" s="179" t="str">
        <f>IFERROR(VLOOKUP(B1557,'[3]08.10.25'!$B$305:$C$502,2,0),"-")</f>
        <v>-</v>
      </c>
      <c r="L1557" s="180" t="str">
        <f t="shared" si="240"/>
        <v>-</v>
      </c>
      <c r="M1557" s="181" t="str">
        <f t="shared" si="241"/>
        <v>-</v>
      </c>
      <c r="N1557" s="214" t="str">
        <f t="shared" si="242"/>
        <v>-</v>
      </c>
      <c r="O1557" s="220">
        <f t="shared" si="243"/>
        <v>0</v>
      </c>
      <c r="P1557" s="221">
        <f t="shared" si="244"/>
        <v>0</v>
      </c>
      <c r="Q1557" s="217" t="str">
        <f>IFERROR(VLOOKUP(B1557,'[4]Выполнение 1'!$B$7:$D$236,3,0),"-")</f>
        <v>-</v>
      </c>
      <c r="R1557" s="178" t="str">
        <f t="shared" si="245"/>
        <v>-</v>
      </c>
      <c r="S1557" s="177"/>
      <c r="T1557" s="184">
        <f t="shared" si="246"/>
        <v>0</v>
      </c>
      <c r="U1557" s="224">
        <v>2</v>
      </c>
      <c r="V1557" s="241">
        <v>373.2</v>
      </c>
      <c r="W1557" s="246">
        <v>2</v>
      </c>
      <c r="X1557" s="246">
        <v>373.2</v>
      </c>
      <c r="Y1557" s="247">
        <f t="shared" si="247"/>
        <v>0</v>
      </c>
      <c r="Z1557" s="247">
        <f t="shared" si="248"/>
        <v>0</v>
      </c>
      <c r="AA1557" s="227" t="str">
        <f>IFERROR(VLOOKUP(B1557,[5]Поставка!$B$3:$AA$2063,26,0),"-")</f>
        <v>-</v>
      </c>
      <c r="AB1557" s="229" t="str">
        <f>IFERROR(VLOOKUP(C1557,'[6]Приложение №1'!$C$7:$F$124,4,0),"-")</f>
        <v>-</v>
      </c>
    </row>
    <row r="1558" spans="1:28" s="208" customFormat="1" x14ac:dyDescent="0.25">
      <c r="A1558" s="204" t="s">
        <v>67</v>
      </c>
      <c r="B1558" s="205" t="s">
        <v>3719</v>
      </c>
      <c r="C1558" s="205" t="s">
        <v>3720</v>
      </c>
      <c r="D1558" s="204">
        <v>1</v>
      </c>
      <c r="E1558" s="206">
        <v>658.3</v>
      </c>
      <c r="F1558" s="206">
        <v>658.3</v>
      </c>
      <c r="G1558" s="173">
        <f>IFERROR(VLOOKUP(B1558,'[1]ВОМ КГ-3 СОЭКС'!$C$3:$K$2063,9,0),"-")</f>
        <v>0</v>
      </c>
      <c r="H1558" s="174">
        <f>IFERROR(VLOOKUP(B1558,'[1]ВОМ КГ-3 СОЭКС'!$C$3:$L$2063,10,0),"-")</f>
        <v>0</v>
      </c>
      <c r="I1558" s="175" t="str">
        <f>IFERROR(VLOOKUP(B1558,[2]Отгрузки!$B$313:$C$510,2,0),"-")</f>
        <v>-</v>
      </c>
      <c r="J1558" s="176" t="str">
        <f t="shared" si="249"/>
        <v>-</v>
      </c>
      <c r="K1558" s="179" t="str">
        <f>IFERROR(VLOOKUP(B1558,'[3]08.10.25'!$B$305:$C$502,2,0),"-")</f>
        <v>-</v>
      </c>
      <c r="L1558" s="180" t="str">
        <f t="shared" si="240"/>
        <v>-</v>
      </c>
      <c r="M1558" s="181" t="str">
        <f t="shared" si="241"/>
        <v>-</v>
      </c>
      <c r="N1558" s="214" t="str">
        <f t="shared" si="242"/>
        <v>-</v>
      </c>
      <c r="O1558" s="220">
        <f t="shared" si="243"/>
        <v>0</v>
      </c>
      <c r="P1558" s="221">
        <f t="shared" si="244"/>
        <v>0</v>
      </c>
      <c r="Q1558" s="217" t="str">
        <f>IFERROR(VLOOKUP(B1558,'[4]Выполнение 1'!$B$7:$D$236,3,0),"-")</f>
        <v>-</v>
      </c>
      <c r="R1558" s="178" t="str">
        <f t="shared" si="245"/>
        <v>-</v>
      </c>
      <c r="S1558" s="177"/>
      <c r="T1558" s="184">
        <f t="shared" si="246"/>
        <v>0</v>
      </c>
      <c r="U1558" s="224">
        <v>1</v>
      </c>
      <c r="V1558" s="241">
        <v>658.3</v>
      </c>
      <c r="W1558" s="246">
        <v>1</v>
      </c>
      <c r="X1558" s="246">
        <v>658.3</v>
      </c>
      <c r="Y1558" s="247">
        <f t="shared" si="247"/>
        <v>0</v>
      </c>
      <c r="Z1558" s="247">
        <f t="shared" si="248"/>
        <v>0</v>
      </c>
      <c r="AA1558" s="227" t="str">
        <f>IFERROR(VLOOKUP(B1558,[5]Поставка!$B$3:$AA$2063,26,0),"-")</f>
        <v>-</v>
      </c>
      <c r="AB1558" s="229" t="str">
        <f>IFERROR(VLOOKUP(C1558,'[6]Приложение №1'!$C$7:$F$124,4,0),"-")</f>
        <v>-</v>
      </c>
    </row>
    <row r="1559" spans="1:28" s="208" customFormat="1" x14ac:dyDescent="0.25">
      <c r="A1559" s="204" t="s">
        <v>70</v>
      </c>
      <c r="B1559" s="205" t="s">
        <v>3721</v>
      </c>
      <c r="C1559" s="205" t="s">
        <v>3722</v>
      </c>
      <c r="D1559" s="204">
        <v>1</v>
      </c>
      <c r="E1559" s="206">
        <v>670.6</v>
      </c>
      <c r="F1559" s="206">
        <v>670.6</v>
      </c>
      <c r="G1559" s="173">
        <f>IFERROR(VLOOKUP(B1559,'[1]ВОМ КГ-3 СОЭКС'!$C$3:$K$2063,9,0),"-")</f>
        <v>0</v>
      </c>
      <c r="H1559" s="174">
        <f>IFERROR(VLOOKUP(B1559,'[1]ВОМ КГ-3 СОЭКС'!$C$3:$L$2063,10,0),"-")</f>
        <v>0</v>
      </c>
      <c r="I1559" s="175" t="str">
        <f>IFERROR(VLOOKUP(B1559,[2]Отгрузки!$B$313:$C$510,2,0),"-")</f>
        <v>-</v>
      </c>
      <c r="J1559" s="176" t="str">
        <f t="shared" si="249"/>
        <v>-</v>
      </c>
      <c r="K1559" s="179" t="str">
        <f>IFERROR(VLOOKUP(B1559,'[3]08.10.25'!$B$305:$C$502,2,0),"-")</f>
        <v>-</v>
      </c>
      <c r="L1559" s="180" t="str">
        <f t="shared" si="240"/>
        <v>-</v>
      </c>
      <c r="M1559" s="181" t="str">
        <f t="shared" si="241"/>
        <v>-</v>
      </c>
      <c r="N1559" s="214" t="str">
        <f t="shared" si="242"/>
        <v>-</v>
      </c>
      <c r="O1559" s="220">
        <f t="shared" si="243"/>
        <v>0</v>
      </c>
      <c r="P1559" s="221">
        <f t="shared" si="244"/>
        <v>0</v>
      </c>
      <c r="Q1559" s="217" t="str">
        <f>IFERROR(VLOOKUP(B1559,'[4]Выполнение 1'!$B$7:$D$236,3,0),"-")</f>
        <v>-</v>
      </c>
      <c r="R1559" s="178" t="str">
        <f t="shared" si="245"/>
        <v>-</v>
      </c>
      <c r="S1559" s="177"/>
      <c r="T1559" s="184">
        <f t="shared" si="246"/>
        <v>0</v>
      </c>
      <c r="U1559" s="224">
        <v>1</v>
      </c>
      <c r="V1559" s="241">
        <v>670.6</v>
      </c>
      <c r="W1559" s="246">
        <v>1</v>
      </c>
      <c r="X1559" s="246">
        <v>670.6</v>
      </c>
      <c r="Y1559" s="247">
        <f t="shared" si="247"/>
        <v>0</v>
      </c>
      <c r="Z1559" s="247">
        <f t="shared" si="248"/>
        <v>0</v>
      </c>
      <c r="AA1559" s="227" t="str">
        <f>IFERROR(VLOOKUP(B1559,[5]Поставка!$B$3:$AA$2063,26,0),"-")</f>
        <v>-</v>
      </c>
      <c r="AB1559" s="229" t="str">
        <f>IFERROR(VLOOKUP(C1559,'[6]Приложение №1'!$C$7:$F$124,4,0),"-")</f>
        <v>-</v>
      </c>
    </row>
    <row r="1560" spans="1:28" s="208" customFormat="1" x14ac:dyDescent="0.25">
      <c r="A1560" s="204" t="s">
        <v>73</v>
      </c>
      <c r="B1560" s="205" t="s">
        <v>3723</v>
      </c>
      <c r="C1560" s="205" t="s">
        <v>3724</v>
      </c>
      <c r="D1560" s="204">
        <v>2</v>
      </c>
      <c r="E1560" s="206">
        <v>670.2</v>
      </c>
      <c r="F1560" s="206">
        <v>1340.4</v>
      </c>
      <c r="G1560" s="173">
        <f>IFERROR(VLOOKUP(B1560,'[1]ВОМ КГ-3 СОЭКС'!$C$3:$K$2063,9,0),"-")</f>
        <v>0</v>
      </c>
      <c r="H1560" s="174">
        <f>IFERROR(VLOOKUP(B1560,'[1]ВОМ КГ-3 СОЭКС'!$C$3:$L$2063,10,0),"-")</f>
        <v>0</v>
      </c>
      <c r="I1560" s="175" t="str">
        <f>IFERROR(VLOOKUP(B1560,[2]Отгрузки!$B$313:$C$510,2,0),"-")</f>
        <v>-</v>
      </c>
      <c r="J1560" s="176" t="str">
        <f t="shared" si="249"/>
        <v>-</v>
      </c>
      <c r="K1560" s="179" t="str">
        <f>IFERROR(VLOOKUP(B1560,'[3]08.10.25'!$B$305:$C$502,2,0),"-")</f>
        <v>-</v>
      </c>
      <c r="L1560" s="180" t="str">
        <f t="shared" si="240"/>
        <v>-</v>
      </c>
      <c r="M1560" s="181" t="str">
        <f t="shared" si="241"/>
        <v>-</v>
      </c>
      <c r="N1560" s="214" t="str">
        <f t="shared" si="242"/>
        <v>-</v>
      </c>
      <c r="O1560" s="220">
        <f t="shared" si="243"/>
        <v>0</v>
      </c>
      <c r="P1560" s="221">
        <f t="shared" si="244"/>
        <v>0</v>
      </c>
      <c r="Q1560" s="217" t="str">
        <f>IFERROR(VLOOKUP(B1560,'[4]Выполнение 1'!$B$7:$D$236,3,0),"-")</f>
        <v>-</v>
      </c>
      <c r="R1560" s="178" t="str">
        <f t="shared" si="245"/>
        <v>-</v>
      </c>
      <c r="S1560" s="177"/>
      <c r="T1560" s="184">
        <f t="shared" si="246"/>
        <v>0</v>
      </c>
      <c r="U1560" s="224">
        <v>2</v>
      </c>
      <c r="V1560" s="241">
        <v>1340.4</v>
      </c>
      <c r="W1560" s="246">
        <v>2</v>
      </c>
      <c r="X1560" s="246">
        <v>1340.4</v>
      </c>
      <c r="Y1560" s="247">
        <f t="shared" si="247"/>
        <v>0</v>
      </c>
      <c r="Z1560" s="247">
        <f t="shared" si="248"/>
        <v>0</v>
      </c>
      <c r="AA1560" s="227" t="str">
        <f>IFERROR(VLOOKUP(B1560,[5]Поставка!$B$3:$AA$2063,26,0),"-")</f>
        <v>-</v>
      </c>
      <c r="AB1560" s="229" t="str">
        <f>IFERROR(VLOOKUP(C1560,'[6]Приложение №1'!$C$7:$F$124,4,0),"-")</f>
        <v>-</v>
      </c>
    </row>
    <row r="1561" spans="1:28" s="208" customFormat="1" x14ac:dyDescent="0.25">
      <c r="A1561" s="204" t="s">
        <v>76</v>
      </c>
      <c r="B1561" s="205" t="s">
        <v>3725</v>
      </c>
      <c r="C1561" s="205" t="s">
        <v>3726</v>
      </c>
      <c r="D1561" s="204">
        <v>1</v>
      </c>
      <c r="E1561" s="206">
        <v>647.20000000000005</v>
      </c>
      <c r="F1561" s="206">
        <v>647.20000000000005</v>
      </c>
      <c r="G1561" s="173">
        <f>IFERROR(VLOOKUP(B1561,'[1]ВОМ КГ-3 СОЭКС'!$C$3:$K$2063,9,0),"-")</f>
        <v>0</v>
      </c>
      <c r="H1561" s="174">
        <f>IFERROR(VLOOKUP(B1561,'[1]ВОМ КГ-3 СОЭКС'!$C$3:$L$2063,10,0),"-")</f>
        <v>0</v>
      </c>
      <c r="I1561" s="175" t="str">
        <f>IFERROR(VLOOKUP(B1561,[2]Отгрузки!$B$313:$C$510,2,0),"-")</f>
        <v>-</v>
      </c>
      <c r="J1561" s="176" t="str">
        <f t="shared" si="249"/>
        <v>-</v>
      </c>
      <c r="K1561" s="179" t="str">
        <f>IFERROR(VLOOKUP(B1561,'[3]08.10.25'!$B$305:$C$502,2,0),"-")</f>
        <v>-</v>
      </c>
      <c r="L1561" s="180" t="str">
        <f t="shared" si="240"/>
        <v>-</v>
      </c>
      <c r="M1561" s="181" t="str">
        <f t="shared" si="241"/>
        <v>-</v>
      </c>
      <c r="N1561" s="214" t="str">
        <f t="shared" si="242"/>
        <v>-</v>
      </c>
      <c r="O1561" s="220">
        <f t="shared" si="243"/>
        <v>0</v>
      </c>
      <c r="P1561" s="221">
        <f t="shared" si="244"/>
        <v>0</v>
      </c>
      <c r="Q1561" s="217" t="str">
        <f>IFERROR(VLOOKUP(B1561,'[4]Выполнение 1'!$B$7:$D$236,3,0),"-")</f>
        <v>-</v>
      </c>
      <c r="R1561" s="178" t="str">
        <f t="shared" si="245"/>
        <v>-</v>
      </c>
      <c r="S1561" s="177"/>
      <c r="T1561" s="184">
        <f t="shared" si="246"/>
        <v>0</v>
      </c>
      <c r="U1561" s="224">
        <v>1</v>
      </c>
      <c r="V1561" s="241">
        <v>647.20000000000005</v>
      </c>
      <c r="W1561" s="246">
        <v>1</v>
      </c>
      <c r="X1561" s="246">
        <v>647.20000000000005</v>
      </c>
      <c r="Y1561" s="247">
        <f t="shared" si="247"/>
        <v>0</v>
      </c>
      <c r="Z1561" s="247">
        <f t="shared" si="248"/>
        <v>0</v>
      </c>
      <c r="AA1561" s="227" t="str">
        <f>IFERROR(VLOOKUP(B1561,[5]Поставка!$B$3:$AA$2063,26,0),"-")</f>
        <v>-</v>
      </c>
      <c r="AB1561" s="229" t="str">
        <f>IFERROR(VLOOKUP(C1561,'[6]Приложение №1'!$C$7:$F$124,4,0),"-")</f>
        <v>-</v>
      </c>
    </row>
    <row r="1562" spans="1:28" s="208" customFormat="1" x14ac:dyDescent="0.25">
      <c r="A1562" s="204" t="s">
        <v>79</v>
      </c>
      <c r="B1562" s="205" t="s">
        <v>3727</v>
      </c>
      <c r="C1562" s="205" t="s">
        <v>3728</v>
      </c>
      <c r="D1562" s="204">
        <v>1</v>
      </c>
      <c r="E1562" s="206">
        <v>659.5</v>
      </c>
      <c r="F1562" s="206">
        <v>659.5</v>
      </c>
      <c r="G1562" s="173">
        <f>IFERROR(VLOOKUP(B1562,'[1]ВОМ КГ-3 СОЭКС'!$C$3:$K$2063,9,0),"-")</f>
        <v>0</v>
      </c>
      <c r="H1562" s="174">
        <f>IFERROR(VLOOKUP(B1562,'[1]ВОМ КГ-3 СОЭКС'!$C$3:$L$2063,10,0),"-")</f>
        <v>0</v>
      </c>
      <c r="I1562" s="175" t="str">
        <f>IFERROR(VLOOKUP(B1562,[2]Отгрузки!$B$313:$C$510,2,0),"-")</f>
        <v>-</v>
      </c>
      <c r="J1562" s="176" t="str">
        <f t="shared" si="249"/>
        <v>-</v>
      </c>
      <c r="K1562" s="179" t="str">
        <f>IFERROR(VLOOKUP(B1562,'[3]08.10.25'!$B$305:$C$502,2,0),"-")</f>
        <v>-</v>
      </c>
      <c r="L1562" s="180" t="str">
        <f t="shared" si="240"/>
        <v>-</v>
      </c>
      <c r="M1562" s="181" t="str">
        <f t="shared" si="241"/>
        <v>-</v>
      </c>
      <c r="N1562" s="214" t="str">
        <f t="shared" si="242"/>
        <v>-</v>
      </c>
      <c r="O1562" s="220">
        <f t="shared" si="243"/>
        <v>0</v>
      </c>
      <c r="P1562" s="221">
        <f t="shared" si="244"/>
        <v>0</v>
      </c>
      <c r="Q1562" s="217" t="str">
        <f>IFERROR(VLOOKUP(B1562,'[4]Выполнение 1'!$B$7:$D$236,3,0),"-")</f>
        <v>-</v>
      </c>
      <c r="R1562" s="178" t="str">
        <f t="shared" si="245"/>
        <v>-</v>
      </c>
      <c r="S1562" s="177"/>
      <c r="T1562" s="184">
        <f t="shared" si="246"/>
        <v>0</v>
      </c>
      <c r="U1562" s="224">
        <v>1</v>
      </c>
      <c r="V1562" s="241">
        <v>659.5</v>
      </c>
      <c r="W1562" s="246">
        <v>1</v>
      </c>
      <c r="X1562" s="246">
        <v>659.5</v>
      </c>
      <c r="Y1562" s="247">
        <f t="shared" si="247"/>
        <v>0</v>
      </c>
      <c r="Z1562" s="247">
        <f t="shared" si="248"/>
        <v>0</v>
      </c>
      <c r="AA1562" s="227" t="str">
        <f>IFERROR(VLOOKUP(B1562,[5]Поставка!$B$3:$AA$2063,26,0),"-")</f>
        <v>-</v>
      </c>
      <c r="AB1562" s="229" t="str">
        <f>IFERROR(VLOOKUP(C1562,'[6]Приложение №1'!$C$7:$F$124,4,0),"-")</f>
        <v>-</v>
      </c>
    </row>
    <row r="1563" spans="1:28" s="208" customFormat="1" x14ac:dyDescent="0.25">
      <c r="A1563" s="204" t="s">
        <v>82</v>
      </c>
      <c r="B1563" s="205" t="s">
        <v>3729</v>
      </c>
      <c r="C1563" s="205" t="s">
        <v>3730</v>
      </c>
      <c r="D1563" s="204">
        <v>2</v>
      </c>
      <c r="E1563" s="206">
        <v>645.79999999999995</v>
      </c>
      <c r="F1563" s="206">
        <v>1291.5999999999999</v>
      </c>
      <c r="G1563" s="173">
        <f>IFERROR(VLOOKUP(B1563,'[1]ВОМ КГ-3 СОЭКС'!$C$3:$K$2063,9,0),"-")</f>
        <v>0</v>
      </c>
      <c r="H1563" s="174">
        <f>IFERROR(VLOOKUP(B1563,'[1]ВОМ КГ-3 СОЭКС'!$C$3:$L$2063,10,0),"-")</f>
        <v>0</v>
      </c>
      <c r="I1563" s="175" t="str">
        <f>IFERROR(VLOOKUP(B1563,[2]Отгрузки!$B$313:$C$510,2,0),"-")</f>
        <v>-</v>
      </c>
      <c r="J1563" s="176" t="str">
        <f t="shared" si="249"/>
        <v>-</v>
      </c>
      <c r="K1563" s="179" t="str">
        <f>IFERROR(VLOOKUP(B1563,'[3]08.10.25'!$B$305:$C$502,2,0),"-")</f>
        <v>-</v>
      </c>
      <c r="L1563" s="180" t="str">
        <f t="shared" si="240"/>
        <v>-</v>
      </c>
      <c r="M1563" s="181" t="str">
        <f t="shared" si="241"/>
        <v>-</v>
      </c>
      <c r="N1563" s="214" t="str">
        <f t="shared" si="242"/>
        <v>-</v>
      </c>
      <c r="O1563" s="220">
        <f t="shared" si="243"/>
        <v>0</v>
      </c>
      <c r="P1563" s="221">
        <f t="shared" si="244"/>
        <v>0</v>
      </c>
      <c r="Q1563" s="217" t="str">
        <f>IFERROR(VLOOKUP(B1563,'[4]Выполнение 1'!$B$7:$D$236,3,0),"-")</f>
        <v>-</v>
      </c>
      <c r="R1563" s="178" t="str">
        <f t="shared" si="245"/>
        <v>-</v>
      </c>
      <c r="S1563" s="177"/>
      <c r="T1563" s="184">
        <f t="shared" si="246"/>
        <v>0</v>
      </c>
      <c r="U1563" s="224">
        <v>2</v>
      </c>
      <c r="V1563" s="241">
        <v>1291.5999999999999</v>
      </c>
      <c r="W1563" s="246">
        <v>2</v>
      </c>
      <c r="X1563" s="246">
        <v>1291.5999999999999</v>
      </c>
      <c r="Y1563" s="247">
        <f t="shared" si="247"/>
        <v>0</v>
      </c>
      <c r="Z1563" s="247">
        <f t="shared" si="248"/>
        <v>0</v>
      </c>
      <c r="AA1563" s="227" t="str">
        <f>IFERROR(VLOOKUP(B1563,[5]Поставка!$B$3:$AA$2063,26,0),"-")</f>
        <v>-</v>
      </c>
      <c r="AB1563" s="229" t="str">
        <f>IFERROR(VLOOKUP(C1563,'[6]Приложение №1'!$C$7:$F$124,4,0),"-")</f>
        <v>-</v>
      </c>
    </row>
    <row r="1564" spans="1:28" s="208" customFormat="1" x14ac:dyDescent="0.25">
      <c r="A1564" s="204" t="s">
        <v>85</v>
      </c>
      <c r="B1564" s="205" t="s">
        <v>3731</v>
      </c>
      <c r="C1564" s="205" t="s">
        <v>3732</v>
      </c>
      <c r="D1564" s="204">
        <v>1</v>
      </c>
      <c r="E1564" s="206">
        <v>645.79999999999995</v>
      </c>
      <c r="F1564" s="206">
        <v>645.79999999999995</v>
      </c>
      <c r="G1564" s="173">
        <f>IFERROR(VLOOKUP(B1564,'[1]ВОМ КГ-3 СОЭКС'!$C$3:$K$2063,9,0),"-")</f>
        <v>0</v>
      </c>
      <c r="H1564" s="174">
        <f>IFERROR(VLOOKUP(B1564,'[1]ВОМ КГ-3 СОЭКС'!$C$3:$L$2063,10,0),"-")</f>
        <v>0</v>
      </c>
      <c r="I1564" s="175" t="str">
        <f>IFERROR(VLOOKUP(B1564,[2]Отгрузки!$B$313:$C$510,2,0),"-")</f>
        <v>-</v>
      </c>
      <c r="J1564" s="176" t="str">
        <f t="shared" si="249"/>
        <v>-</v>
      </c>
      <c r="K1564" s="179" t="str">
        <f>IFERROR(VLOOKUP(B1564,'[3]08.10.25'!$B$305:$C$502,2,0),"-")</f>
        <v>-</v>
      </c>
      <c r="L1564" s="180" t="str">
        <f t="shared" si="240"/>
        <v>-</v>
      </c>
      <c r="M1564" s="181" t="str">
        <f t="shared" si="241"/>
        <v>-</v>
      </c>
      <c r="N1564" s="214" t="str">
        <f t="shared" si="242"/>
        <v>-</v>
      </c>
      <c r="O1564" s="220">
        <f t="shared" si="243"/>
        <v>0</v>
      </c>
      <c r="P1564" s="221">
        <f t="shared" si="244"/>
        <v>0</v>
      </c>
      <c r="Q1564" s="217" t="str">
        <f>IFERROR(VLOOKUP(B1564,'[4]Выполнение 1'!$B$7:$D$236,3,0),"-")</f>
        <v>-</v>
      </c>
      <c r="R1564" s="178" t="str">
        <f t="shared" si="245"/>
        <v>-</v>
      </c>
      <c r="S1564" s="177"/>
      <c r="T1564" s="184">
        <f t="shared" si="246"/>
        <v>0</v>
      </c>
      <c r="U1564" s="224">
        <v>1</v>
      </c>
      <c r="V1564" s="241">
        <v>645.79999999999995</v>
      </c>
      <c r="W1564" s="246">
        <v>1</v>
      </c>
      <c r="X1564" s="246">
        <v>645.79999999999995</v>
      </c>
      <c r="Y1564" s="247">
        <f t="shared" si="247"/>
        <v>0</v>
      </c>
      <c r="Z1564" s="247">
        <f t="shared" si="248"/>
        <v>0</v>
      </c>
      <c r="AA1564" s="227" t="str">
        <f>IFERROR(VLOOKUP(B1564,[5]Поставка!$B$3:$AA$2063,26,0),"-")</f>
        <v>-</v>
      </c>
      <c r="AB1564" s="229" t="str">
        <f>IFERROR(VLOOKUP(C1564,'[6]Приложение №1'!$C$7:$F$124,4,0),"-")</f>
        <v>-</v>
      </c>
    </row>
    <row r="1565" spans="1:28" s="208" customFormat="1" x14ac:dyDescent="0.25">
      <c r="A1565" s="204" t="s">
        <v>88</v>
      </c>
      <c r="B1565" s="205" t="s">
        <v>3733</v>
      </c>
      <c r="C1565" s="205" t="s">
        <v>3734</v>
      </c>
      <c r="D1565" s="204">
        <v>1</v>
      </c>
      <c r="E1565" s="206">
        <v>658.1</v>
      </c>
      <c r="F1565" s="206">
        <v>658.1</v>
      </c>
      <c r="G1565" s="173">
        <f>IFERROR(VLOOKUP(B1565,'[1]ВОМ КГ-3 СОЭКС'!$C$3:$K$2063,9,0),"-")</f>
        <v>0</v>
      </c>
      <c r="H1565" s="174">
        <f>IFERROR(VLOOKUP(B1565,'[1]ВОМ КГ-3 СОЭКС'!$C$3:$L$2063,10,0),"-")</f>
        <v>0</v>
      </c>
      <c r="I1565" s="175" t="str">
        <f>IFERROR(VLOOKUP(B1565,[2]Отгрузки!$B$313:$C$510,2,0),"-")</f>
        <v>-</v>
      </c>
      <c r="J1565" s="176" t="str">
        <f t="shared" si="249"/>
        <v>-</v>
      </c>
      <c r="K1565" s="179" t="str">
        <f>IFERROR(VLOOKUP(B1565,'[3]08.10.25'!$B$305:$C$502,2,0),"-")</f>
        <v>-</v>
      </c>
      <c r="L1565" s="180" t="str">
        <f t="shared" si="240"/>
        <v>-</v>
      </c>
      <c r="M1565" s="181" t="str">
        <f t="shared" si="241"/>
        <v>-</v>
      </c>
      <c r="N1565" s="214" t="str">
        <f t="shared" si="242"/>
        <v>-</v>
      </c>
      <c r="O1565" s="220">
        <f t="shared" si="243"/>
        <v>0</v>
      </c>
      <c r="P1565" s="221">
        <f t="shared" si="244"/>
        <v>0</v>
      </c>
      <c r="Q1565" s="217" t="str">
        <f>IFERROR(VLOOKUP(B1565,'[4]Выполнение 1'!$B$7:$D$236,3,0),"-")</f>
        <v>-</v>
      </c>
      <c r="R1565" s="178" t="str">
        <f t="shared" si="245"/>
        <v>-</v>
      </c>
      <c r="S1565" s="177"/>
      <c r="T1565" s="184">
        <f t="shared" si="246"/>
        <v>0</v>
      </c>
      <c r="U1565" s="224">
        <v>1</v>
      </c>
      <c r="V1565" s="241">
        <v>658.1</v>
      </c>
      <c r="W1565" s="246">
        <v>1</v>
      </c>
      <c r="X1565" s="246">
        <v>658.1</v>
      </c>
      <c r="Y1565" s="247">
        <f t="shared" si="247"/>
        <v>0</v>
      </c>
      <c r="Z1565" s="247">
        <f t="shared" si="248"/>
        <v>0</v>
      </c>
      <c r="AA1565" s="227" t="str">
        <f>IFERROR(VLOOKUP(B1565,[5]Поставка!$B$3:$AA$2063,26,0),"-")</f>
        <v>-</v>
      </c>
      <c r="AB1565" s="229" t="str">
        <f>IFERROR(VLOOKUP(C1565,'[6]Приложение №1'!$C$7:$F$124,4,0),"-")</f>
        <v>-</v>
      </c>
    </row>
    <row r="1566" spans="1:28" s="208" customFormat="1" x14ac:dyDescent="0.25">
      <c r="A1566" s="204" t="s">
        <v>91</v>
      </c>
      <c r="B1566" s="205" t="s">
        <v>3735</v>
      </c>
      <c r="C1566" s="205" t="s">
        <v>3736</v>
      </c>
      <c r="D1566" s="204">
        <v>2</v>
      </c>
      <c r="E1566" s="206">
        <v>658.3</v>
      </c>
      <c r="F1566" s="206">
        <v>1316.6</v>
      </c>
      <c r="G1566" s="173">
        <f>IFERROR(VLOOKUP(B1566,'[1]ВОМ КГ-3 СОЭКС'!$C$3:$K$2063,9,0),"-")</f>
        <v>0</v>
      </c>
      <c r="H1566" s="174">
        <f>IFERROR(VLOOKUP(B1566,'[1]ВОМ КГ-3 СОЭКС'!$C$3:$L$2063,10,0),"-")</f>
        <v>0</v>
      </c>
      <c r="I1566" s="175" t="str">
        <f>IFERROR(VLOOKUP(B1566,[2]Отгрузки!$B$313:$C$510,2,0),"-")</f>
        <v>-</v>
      </c>
      <c r="J1566" s="176" t="str">
        <f t="shared" si="249"/>
        <v>-</v>
      </c>
      <c r="K1566" s="179" t="str">
        <f>IFERROR(VLOOKUP(B1566,'[3]08.10.25'!$B$305:$C$502,2,0),"-")</f>
        <v>-</v>
      </c>
      <c r="L1566" s="180" t="str">
        <f t="shared" si="240"/>
        <v>-</v>
      </c>
      <c r="M1566" s="181" t="str">
        <f t="shared" si="241"/>
        <v>-</v>
      </c>
      <c r="N1566" s="214" t="str">
        <f t="shared" si="242"/>
        <v>-</v>
      </c>
      <c r="O1566" s="220">
        <f t="shared" si="243"/>
        <v>0</v>
      </c>
      <c r="P1566" s="221">
        <f t="shared" si="244"/>
        <v>0</v>
      </c>
      <c r="Q1566" s="217" t="str">
        <f>IFERROR(VLOOKUP(B1566,'[4]Выполнение 1'!$B$7:$D$236,3,0),"-")</f>
        <v>-</v>
      </c>
      <c r="R1566" s="178" t="str">
        <f t="shared" si="245"/>
        <v>-</v>
      </c>
      <c r="S1566" s="177"/>
      <c r="T1566" s="184">
        <f t="shared" si="246"/>
        <v>0</v>
      </c>
      <c r="U1566" s="224">
        <v>2</v>
      </c>
      <c r="V1566" s="241">
        <v>1316.6</v>
      </c>
      <c r="W1566" s="246">
        <v>2</v>
      </c>
      <c r="X1566" s="246">
        <v>1316.6</v>
      </c>
      <c r="Y1566" s="247">
        <f t="shared" si="247"/>
        <v>0</v>
      </c>
      <c r="Z1566" s="247">
        <f t="shared" si="248"/>
        <v>0</v>
      </c>
      <c r="AA1566" s="227" t="str">
        <f>IFERROR(VLOOKUP(B1566,[5]Поставка!$B$3:$AA$2063,26,0),"-")</f>
        <v>-</v>
      </c>
      <c r="AB1566" s="229" t="str">
        <f>IFERROR(VLOOKUP(C1566,'[6]Приложение №1'!$C$7:$F$124,4,0),"-")</f>
        <v>-</v>
      </c>
    </row>
    <row r="1567" spans="1:28" s="208" customFormat="1" x14ac:dyDescent="0.25">
      <c r="A1567" s="204" t="s">
        <v>94</v>
      </c>
      <c r="B1567" s="205" t="s">
        <v>3737</v>
      </c>
      <c r="C1567" s="205" t="s">
        <v>3738</v>
      </c>
      <c r="D1567" s="204">
        <v>2</v>
      </c>
      <c r="E1567" s="206">
        <v>658.3</v>
      </c>
      <c r="F1567" s="206">
        <v>1316.6</v>
      </c>
      <c r="G1567" s="173">
        <f>IFERROR(VLOOKUP(B1567,'[1]ВОМ КГ-3 СОЭКС'!$C$3:$K$2063,9,0),"-")</f>
        <v>0</v>
      </c>
      <c r="H1567" s="174">
        <f>IFERROR(VLOOKUP(B1567,'[1]ВОМ КГ-3 СОЭКС'!$C$3:$L$2063,10,0),"-")</f>
        <v>0</v>
      </c>
      <c r="I1567" s="175" t="str">
        <f>IFERROR(VLOOKUP(B1567,[2]Отгрузки!$B$313:$C$510,2,0),"-")</f>
        <v>-</v>
      </c>
      <c r="J1567" s="176" t="str">
        <f t="shared" si="249"/>
        <v>-</v>
      </c>
      <c r="K1567" s="179" t="str">
        <f>IFERROR(VLOOKUP(B1567,'[3]08.10.25'!$B$305:$C$502,2,0),"-")</f>
        <v>-</v>
      </c>
      <c r="L1567" s="180" t="str">
        <f t="shared" si="240"/>
        <v>-</v>
      </c>
      <c r="M1567" s="181" t="str">
        <f t="shared" si="241"/>
        <v>-</v>
      </c>
      <c r="N1567" s="214" t="str">
        <f t="shared" si="242"/>
        <v>-</v>
      </c>
      <c r="O1567" s="220">
        <f t="shared" si="243"/>
        <v>0</v>
      </c>
      <c r="P1567" s="221">
        <f t="shared" si="244"/>
        <v>0</v>
      </c>
      <c r="Q1567" s="217" t="str">
        <f>IFERROR(VLOOKUP(B1567,'[4]Выполнение 1'!$B$7:$D$236,3,0),"-")</f>
        <v>-</v>
      </c>
      <c r="R1567" s="178" t="str">
        <f t="shared" si="245"/>
        <v>-</v>
      </c>
      <c r="S1567" s="177"/>
      <c r="T1567" s="184">
        <f t="shared" si="246"/>
        <v>0</v>
      </c>
      <c r="U1567" s="224">
        <v>2</v>
      </c>
      <c r="V1567" s="241">
        <v>1316.6</v>
      </c>
      <c r="W1567" s="246">
        <v>2</v>
      </c>
      <c r="X1567" s="246">
        <v>1316.6</v>
      </c>
      <c r="Y1567" s="247">
        <f t="shared" si="247"/>
        <v>0</v>
      </c>
      <c r="Z1567" s="247">
        <f t="shared" si="248"/>
        <v>0</v>
      </c>
      <c r="AA1567" s="227" t="str">
        <f>IFERROR(VLOOKUP(B1567,[5]Поставка!$B$3:$AA$2063,26,0),"-")</f>
        <v>-</v>
      </c>
      <c r="AB1567" s="229" t="str">
        <f>IFERROR(VLOOKUP(C1567,'[6]Приложение №1'!$C$7:$F$124,4,0),"-")</f>
        <v>-</v>
      </c>
    </row>
    <row r="1568" spans="1:28" s="208" customFormat="1" x14ac:dyDescent="0.25">
      <c r="A1568" s="204" t="s">
        <v>97</v>
      </c>
      <c r="B1568" s="205" t="s">
        <v>3739</v>
      </c>
      <c r="C1568" s="205" t="s">
        <v>3740</v>
      </c>
      <c r="D1568" s="204">
        <v>2</v>
      </c>
      <c r="E1568" s="206">
        <v>670.6</v>
      </c>
      <c r="F1568" s="206">
        <v>1341.2</v>
      </c>
      <c r="G1568" s="173">
        <f>IFERROR(VLOOKUP(B1568,'[1]ВОМ КГ-3 СОЭКС'!$C$3:$K$2063,9,0),"-")</f>
        <v>0</v>
      </c>
      <c r="H1568" s="174">
        <f>IFERROR(VLOOKUP(B1568,'[1]ВОМ КГ-3 СОЭКС'!$C$3:$L$2063,10,0),"-")</f>
        <v>0</v>
      </c>
      <c r="I1568" s="175" t="str">
        <f>IFERROR(VLOOKUP(B1568,[2]Отгрузки!$B$313:$C$510,2,0),"-")</f>
        <v>-</v>
      </c>
      <c r="J1568" s="176" t="str">
        <f t="shared" si="249"/>
        <v>-</v>
      </c>
      <c r="K1568" s="179" t="str">
        <f>IFERROR(VLOOKUP(B1568,'[3]08.10.25'!$B$305:$C$502,2,0),"-")</f>
        <v>-</v>
      </c>
      <c r="L1568" s="180" t="str">
        <f t="shared" si="240"/>
        <v>-</v>
      </c>
      <c r="M1568" s="181" t="str">
        <f t="shared" si="241"/>
        <v>-</v>
      </c>
      <c r="N1568" s="214" t="str">
        <f t="shared" si="242"/>
        <v>-</v>
      </c>
      <c r="O1568" s="220">
        <f t="shared" si="243"/>
        <v>0</v>
      </c>
      <c r="P1568" s="221">
        <f t="shared" si="244"/>
        <v>0</v>
      </c>
      <c r="Q1568" s="217" t="str">
        <f>IFERROR(VLOOKUP(B1568,'[4]Выполнение 1'!$B$7:$D$236,3,0),"-")</f>
        <v>-</v>
      </c>
      <c r="R1568" s="178" t="str">
        <f t="shared" si="245"/>
        <v>-</v>
      </c>
      <c r="S1568" s="177"/>
      <c r="T1568" s="184">
        <f t="shared" si="246"/>
        <v>0</v>
      </c>
      <c r="U1568" s="224">
        <v>2</v>
      </c>
      <c r="V1568" s="241">
        <v>1341.2</v>
      </c>
      <c r="W1568" s="246">
        <v>2</v>
      </c>
      <c r="X1568" s="246">
        <v>1341.2</v>
      </c>
      <c r="Y1568" s="247">
        <f t="shared" si="247"/>
        <v>0</v>
      </c>
      <c r="Z1568" s="247">
        <f t="shared" si="248"/>
        <v>0</v>
      </c>
      <c r="AA1568" s="227" t="str">
        <f>IFERROR(VLOOKUP(B1568,[5]Поставка!$B$3:$AA$2063,26,0),"-")</f>
        <v>-</v>
      </c>
      <c r="AB1568" s="229" t="str">
        <f>IFERROR(VLOOKUP(C1568,'[6]Приложение №1'!$C$7:$F$124,4,0),"-")</f>
        <v>-</v>
      </c>
    </row>
    <row r="1569" spans="1:28" s="208" customFormat="1" x14ac:dyDescent="0.25">
      <c r="A1569" s="204" t="s">
        <v>100</v>
      </c>
      <c r="B1569" s="205" t="s">
        <v>3741</v>
      </c>
      <c r="C1569" s="205" t="s">
        <v>3742</v>
      </c>
      <c r="D1569" s="204">
        <v>2</v>
      </c>
      <c r="E1569" s="206">
        <v>645.79999999999995</v>
      </c>
      <c r="F1569" s="206">
        <v>1291.5999999999999</v>
      </c>
      <c r="G1569" s="173">
        <f>IFERROR(VLOOKUP(B1569,'[1]ВОМ КГ-3 СОЭКС'!$C$3:$K$2063,9,0),"-")</f>
        <v>0</v>
      </c>
      <c r="H1569" s="174">
        <f>IFERROR(VLOOKUP(B1569,'[1]ВОМ КГ-3 СОЭКС'!$C$3:$L$2063,10,0),"-")</f>
        <v>0</v>
      </c>
      <c r="I1569" s="175" t="str">
        <f>IFERROR(VLOOKUP(B1569,[2]Отгрузки!$B$313:$C$510,2,0),"-")</f>
        <v>-</v>
      </c>
      <c r="J1569" s="176" t="str">
        <f t="shared" si="249"/>
        <v>-</v>
      </c>
      <c r="K1569" s="179" t="str">
        <f>IFERROR(VLOOKUP(B1569,'[3]08.10.25'!$B$305:$C$502,2,0),"-")</f>
        <v>-</v>
      </c>
      <c r="L1569" s="180" t="str">
        <f t="shared" si="240"/>
        <v>-</v>
      </c>
      <c r="M1569" s="181" t="str">
        <f t="shared" si="241"/>
        <v>-</v>
      </c>
      <c r="N1569" s="214" t="str">
        <f t="shared" si="242"/>
        <v>-</v>
      </c>
      <c r="O1569" s="220">
        <f t="shared" si="243"/>
        <v>0</v>
      </c>
      <c r="P1569" s="221">
        <f t="shared" si="244"/>
        <v>0</v>
      </c>
      <c r="Q1569" s="217" t="str">
        <f>IFERROR(VLOOKUP(B1569,'[4]Выполнение 1'!$B$7:$D$236,3,0),"-")</f>
        <v>-</v>
      </c>
      <c r="R1569" s="178" t="str">
        <f t="shared" si="245"/>
        <v>-</v>
      </c>
      <c r="S1569" s="177"/>
      <c r="T1569" s="184">
        <f t="shared" si="246"/>
        <v>0</v>
      </c>
      <c r="U1569" s="224">
        <v>2</v>
      </c>
      <c r="V1569" s="241">
        <v>1291.5999999999999</v>
      </c>
      <c r="W1569" s="246">
        <v>2</v>
      </c>
      <c r="X1569" s="246">
        <v>1291.5999999999999</v>
      </c>
      <c r="Y1569" s="247">
        <f t="shared" si="247"/>
        <v>0</v>
      </c>
      <c r="Z1569" s="247">
        <f t="shared" si="248"/>
        <v>0</v>
      </c>
      <c r="AA1569" s="227" t="str">
        <f>IFERROR(VLOOKUP(B1569,[5]Поставка!$B$3:$AA$2063,26,0),"-")</f>
        <v>-</v>
      </c>
      <c r="AB1569" s="229" t="str">
        <f>IFERROR(VLOOKUP(C1569,'[6]Приложение №1'!$C$7:$F$124,4,0),"-")</f>
        <v>-</v>
      </c>
    </row>
    <row r="1570" spans="1:28" s="208" customFormat="1" x14ac:dyDescent="0.25">
      <c r="A1570" s="204" t="s">
        <v>103</v>
      </c>
      <c r="B1570" s="205" t="s">
        <v>3743</v>
      </c>
      <c r="C1570" s="205" t="s">
        <v>3744</v>
      </c>
      <c r="D1570" s="204">
        <v>2</v>
      </c>
      <c r="E1570" s="206">
        <v>645.79999999999995</v>
      </c>
      <c r="F1570" s="206">
        <v>1291.5999999999999</v>
      </c>
      <c r="G1570" s="173">
        <f>IFERROR(VLOOKUP(B1570,'[1]ВОМ КГ-3 СОЭКС'!$C$3:$K$2063,9,0),"-")</f>
        <v>0</v>
      </c>
      <c r="H1570" s="174">
        <f>IFERROR(VLOOKUP(B1570,'[1]ВОМ КГ-3 СОЭКС'!$C$3:$L$2063,10,0),"-")</f>
        <v>0</v>
      </c>
      <c r="I1570" s="175" t="str">
        <f>IFERROR(VLOOKUP(B1570,[2]Отгрузки!$B$313:$C$510,2,0),"-")</f>
        <v>-</v>
      </c>
      <c r="J1570" s="176" t="str">
        <f t="shared" si="249"/>
        <v>-</v>
      </c>
      <c r="K1570" s="179" t="str">
        <f>IFERROR(VLOOKUP(B1570,'[3]08.10.25'!$B$305:$C$502,2,0),"-")</f>
        <v>-</v>
      </c>
      <c r="L1570" s="180" t="str">
        <f t="shared" si="240"/>
        <v>-</v>
      </c>
      <c r="M1570" s="181" t="str">
        <f t="shared" si="241"/>
        <v>-</v>
      </c>
      <c r="N1570" s="214" t="str">
        <f t="shared" si="242"/>
        <v>-</v>
      </c>
      <c r="O1570" s="220">
        <f t="shared" si="243"/>
        <v>0</v>
      </c>
      <c r="P1570" s="221">
        <f t="shared" si="244"/>
        <v>0</v>
      </c>
      <c r="Q1570" s="217" t="str">
        <f>IFERROR(VLOOKUP(B1570,'[4]Выполнение 1'!$B$7:$D$236,3,0),"-")</f>
        <v>-</v>
      </c>
      <c r="R1570" s="178" t="str">
        <f t="shared" si="245"/>
        <v>-</v>
      </c>
      <c r="S1570" s="177"/>
      <c r="T1570" s="184">
        <f t="shared" si="246"/>
        <v>0</v>
      </c>
      <c r="U1570" s="224">
        <v>2</v>
      </c>
      <c r="V1570" s="241">
        <v>1291.5999999999999</v>
      </c>
      <c r="W1570" s="246">
        <v>2</v>
      </c>
      <c r="X1570" s="246">
        <v>1291.5999999999999</v>
      </c>
      <c r="Y1570" s="247">
        <f t="shared" si="247"/>
        <v>0</v>
      </c>
      <c r="Z1570" s="247">
        <f t="shared" si="248"/>
        <v>0</v>
      </c>
      <c r="AA1570" s="227" t="str">
        <f>IFERROR(VLOOKUP(B1570,[5]Поставка!$B$3:$AA$2063,26,0),"-")</f>
        <v>-</v>
      </c>
      <c r="AB1570" s="229" t="str">
        <f>IFERROR(VLOOKUP(C1570,'[6]Приложение №1'!$C$7:$F$124,4,0),"-")</f>
        <v>-</v>
      </c>
    </row>
    <row r="1571" spans="1:28" s="208" customFormat="1" x14ac:dyDescent="0.25">
      <c r="A1571" s="204" t="s">
        <v>106</v>
      </c>
      <c r="B1571" s="205" t="s">
        <v>3745</v>
      </c>
      <c r="C1571" s="205" t="s">
        <v>3746</v>
      </c>
      <c r="D1571" s="204">
        <v>2</v>
      </c>
      <c r="E1571" s="206">
        <v>658.1</v>
      </c>
      <c r="F1571" s="206">
        <v>1316.2</v>
      </c>
      <c r="G1571" s="173">
        <f>IFERROR(VLOOKUP(B1571,'[1]ВОМ КГ-3 СОЭКС'!$C$3:$K$2063,9,0),"-")</f>
        <v>0</v>
      </c>
      <c r="H1571" s="174">
        <f>IFERROR(VLOOKUP(B1571,'[1]ВОМ КГ-3 СОЭКС'!$C$3:$L$2063,10,0),"-")</f>
        <v>0</v>
      </c>
      <c r="I1571" s="175" t="str">
        <f>IFERROR(VLOOKUP(B1571,[2]Отгрузки!$B$313:$C$510,2,0),"-")</f>
        <v>-</v>
      </c>
      <c r="J1571" s="176" t="str">
        <f t="shared" si="249"/>
        <v>-</v>
      </c>
      <c r="K1571" s="179" t="str">
        <f>IFERROR(VLOOKUP(B1571,'[3]08.10.25'!$B$305:$C$502,2,0),"-")</f>
        <v>-</v>
      </c>
      <c r="L1571" s="180" t="str">
        <f t="shared" si="240"/>
        <v>-</v>
      </c>
      <c r="M1571" s="181" t="str">
        <f t="shared" si="241"/>
        <v>-</v>
      </c>
      <c r="N1571" s="214" t="str">
        <f t="shared" si="242"/>
        <v>-</v>
      </c>
      <c r="O1571" s="220">
        <f t="shared" si="243"/>
        <v>0</v>
      </c>
      <c r="P1571" s="221">
        <f t="shared" si="244"/>
        <v>0</v>
      </c>
      <c r="Q1571" s="217" t="str">
        <f>IFERROR(VLOOKUP(B1571,'[4]Выполнение 1'!$B$7:$D$236,3,0),"-")</f>
        <v>-</v>
      </c>
      <c r="R1571" s="178" t="str">
        <f t="shared" si="245"/>
        <v>-</v>
      </c>
      <c r="S1571" s="177"/>
      <c r="T1571" s="184">
        <f t="shared" si="246"/>
        <v>0</v>
      </c>
      <c r="U1571" s="224">
        <v>2</v>
      </c>
      <c r="V1571" s="241">
        <v>1316.2</v>
      </c>
      <c r="W1571" s="246">
        <v>2</v>
      </c>
      <c r="X1571" s="246">
        <v>1316.2</v>
      </c>
      <c r="Y1571" s="247">
        <f t="shared" si="247"/>
        <v>0</v>
      </c>
      <c r="Z1571" s="247">
        <f t="shared" si="248"/>
        <v>0</v>
      </c>
      <c r="AA1571" s="227" t="str">
        <f>IFERROR(VLOOKUP(B1571,[5]Поставка!$B$3:$AA$2063,26,0),"-")</f>
        <v>-</v>
      </c>
      <c r="AB1571" s="229" t="str">
        <f>IFERROR(VLOOKUP(C1571,'[6]Приложение №1'!$C$7:$F$124,4,0),"-")</f>
        <v>-</v>
      </c>
    </row>
    <row r="1572" spans="1:28" s="208" customFormat="1" x14ac:dyDescent="0.25">
      <c r="A1572" s="204" t="s">
        <v>109</v>
      </c>
      <c r="B1572" s="205" t="s">
        <v>3747</v>
      </c>
      <c r="C1572" s="205" t="s">
        <v>3748</v>
      </c>
      <c r="D1572" s="204">
        <v>2</v>
      </c>
      <c r="E1572" s="206">
        <v>645.79999999999995</v>
      </c>
      <c r="F1572" s="206">
        <v>1291.5999999999999</v>
      </c>
      <c r="G1572" s="173">
        <f>IFERROR(VLOOKUP(B1572,'[1]ВОМ КГ-3 СОЭКС'!$C$3:$K$2063,9,0),"-")</f>
        <v>0</v>
      </c>
      <c r="H1572" s="174">
        <f>IFERROR(VLOOKUP(B1572,'[1]ВОМ КГ-3 СОЭКС'!$C$3:$L$2063,10,0),"-")</f>
        <v>0</v>
      </c>
      <c r="I1572" s="175" t="str">
        <f>IFERROR(VLOOKUP(B1572,[2]Отгрузки!$B$313:$C$510,2,0),"-")</f>
        <v>-</v>
      </c>
      <c r="J1572" s="176" t="str">
        <f t="shared" si="249"/>
        <v>-</v>
      </c>
      <c r="K1572" s="179" t="str">
        <f>IFERROR(VLOOKUP(B1572,'[3]08.10.25'!$B$305:$C$502,2,0),"-")</f>
        <v>-</v>
      </c>
      <c r="L1572" s="180" t="str">
        <f t="shared" si="240"/>
        <v>-</v>
      </c>
      <c r="M1572" s="181" t="str">
        <f t="shared" si="241"/>
        <v>-</v>
      </c>
      <c r="N1572" s="214" t="str">
        <f t="shared" si="242"/>
        <v>-</v>
      </c>
      <c r="O1572" s="220">
        <f t="shared" si="243"/>
        <v>0</v>
      </c>
      <c r="P1572" s="221">
        <f t="shared" si="244"/>
        <v>0</v>
      </c>
      <c r="Q1572" s="217" t="str">
        <f>IFERROR(VLOOKUP(B1572,'[4]Выполнение 1'!$B$7:$D$236,3,0),"-")</f>
        <v>-</v>
      </c>
      <c r="R1572" s="178" t="str">
        <f t="shared" si="245"/>
        <v>-</v>
      </c>
      <c r="S1572" s="177"/>
      <c r="T1572" s="184">
        <f t="shared" si="246"/>
        <v>0</v>
      </c>
      <c r="U1572" s="224">
        <v>2</v>
      </c>
      <c r="V1572" s="241">
        <v>1291.5999999999999</v>
      </c>
      <c r="W1572" s="246">
        <v>2</v>
      </c>
      <c r="X1572" s="246">
        <v>1291.5999999999999</v>
      </c>
      <c r="Y1572" s="247">
        <f t="shared" si="247"/>
        <v>0</v>
      </c>
      <c r="Z1572" s="247">
        <f t="shared" si="248"/>
        <v>0</v>
      </c>
      <c r="AA1572" s="227" t="str">
        <f>IFERROR(VLOOKUP(B1572,[5]Поставка!$B$3:$AA$2063,26,0),"-")</f>
        <v>-</v>
      </c>
      <c r="AB1572" s="229" t="str">
        <f>IFERROR(VLOOKUP(C1572,'[6]Приложение №1'!$C$7:$F$124,4,0),"-")</f>
        <v>-</v>
      </c>
    </row>
    <row r="1573" spans="1:28" s="208" customFormat="1" x14ac:dyDescent="0.25">
      <c r="A1573" s="204" t="s">
        <v>112</v>
      </c>
      <c r="B1573" s="205" t="s">
        <v>3749</v>
      </c>
      <c r="C1573" s="205" t="s">
        <v>3750</v>
      </c>
      <c r="D1573" s="204">
        <v>2</v>
      </c>
      <c r="E1573" s="206">
        <v>658.3</v>
      </c>
      <c r="F1573" s="206">
        <v>1316.6</v>
      </c>
      <c r="G1573" s="173">
        <f>IFERROR(VLOOKUP(B1573,'[1]ВОМ КГ-3 СОЭКС'!$C$3:$K$2063,9,0),"-")</f>
        <v>0</v>
      </c>
      <c r="H1573" s="174">
        <f>IFERROR(VLOOKUP(B1573,'[1]ВОМ КГ-3 СОЭКС'!$C$3:$L$2063,10,0),"-")</f>
        <v>0</v>
      </c>
      <c r="I1573" s="175" t="str">
        <f>IFERROR(VLOOKUP(B1573,[2]Отгрузки!$B$313:$C$510,2,0),"-")</f>
        <v>-</v>
      </c>
      <c r="J1573" s="176" t="str">
        <f t="shared" si="249"/>
        <v>-</v>
      </c>
      <c r="K1573" s="179" t="str">
        <f>IFERROR(VLOOKUP(B1573,'[3]08.10.25'!$B$305:$C$502,2,0),"-")</f>
        <v>-</v>
      </c>
      <c r="L1573" s="180" t="str">
        <f t="shared" si="240"/>
        <v>-</v>
      </c>
      <c r="M1573" s="181" t="str">
        <f t="shared" si="241"/>
        <v>-</v>
      </c>
      <c r="N1573" s="214" t="str">
        <f t="shared" si="242"/>
        <v>-</v>
      </c>
      <c r="O1573" s="220">
        <f t="shared" si="243"/>
        <v>0</v>
      </c>
      <c r="P1573" s="221">
        <f t="shared" si="244"/>
        <v>0</v>
      </c>
      <c r="Q1573" s="217" t="str">
        <f>IFERROR(VLOOKUP(B1573,'[4]Выполнение 1'!$B$7:$D$236,3,0),"-")</f>
        <v>-</v>
      </c>
      <c r="R1573" s="178" t="str">
        <f t="shared" si="245"/>
        <v>-</v>
      </c>
      <c r="S1573" s="177"/>
      <c r="T1573" s="184">
        <f t="shared" si="246"/>
        <v>0</v>
      </c>
      <c r="U1573" s="224">
        <v>2</v>
      </c>
      <c r="V1573" s="241">
        <v>1316.6</v>
      </c>
      <c r="W1573" s="246">
        <v>2</v>
      </c>
      <c r="X1573" s="246">
        <v>1316.6</v>
      </c>
      <c r="Y1573" s="247">
        <f t="shared" si="247"/>
        <v>0</v>
      </c>
      <c r="Z1573" s="247">
        <f t="shared" si="248"/>
        <v>0</v>
      </c>
      <c r="AA1573" s="227" t="str">
        <f>IFERROR(VLOOKUP(B1573,[5]Поставка!$B$3:$AA$2063,26,0),"-")</f>
        <v>-</v>
      </c>
      <c r="AB1573" s="229" t="str">
        <f>IFERROR(VLOOKUP(C1573,'[6]Приложение №1'!$C$7:$F$124,4,0),"-")</f>
        <v>-</v>
      </c>
    </row>
    <row r="1574" spans="1:28" s="208" customFormat="1" x14ac:dyDescent="0.25">
      <c r="A1574" s="204" t="s">
        <v>115</v>
      </c>
      <c r="B1574" s="205" t="s">
        <v>3751</v>
      </c>
      <c r="C1574" s="205" t="s">
        <v>3752</v>
      </c>
      <c r="D1574" s="204">
        <v>1</v>
      </c>
      <c r="E1574" s="206">
        <v>691.2</v>
      </c>
      <c r="F1574" s="206">
        <v>691.2</v>
      </c>
      <c r="G1574" s="173">
        <f>IFERROR(VLOOKUP(B1574,'[1]ВОМ КГ-3 СОЭКС'!$C$3:$K$2063,9,0),"-")</f>
        <v>0</v>
      </c>
      <c r="H1574" s="174">
        <f>IFERROR(VLOOKUP(B1574,'[1]ВОМ КГ-3 СОЭКС'!$C$3:$L$2063,10,0),"-")</f>
        <v>0</v>
      </c>
      <c r="I1574" s="175" t="str">
        <f>IFERROR(VLOOKUP(B1574,[2]Отгрузки!$B$313:$C$510,2,0),"-")</f>
        <v>-</v>
      </c>
      <c r="J1574" s="176" t="str">
        <f t="shared" si="249"/>
        <v>-</v>
      </c>
      <c r="K1574" s="179" t="str">
        <f>IFERROR(VLOOKUP(B1574,'[3]08.10.25'!$B$305:$C$502,2,0),"-")</f>
        <v>-</v>
      </c>
      <c r="L1574" s="180" t="str">
        <f t="shared" si="240"/>
        <v>-</v>
      </c>
      <c r="M1574" s="181" t="str">
        <f t="shared" si="241"/>
        <v>-</v>
      </c>
      <c r="N1574" s="214" t="str">
        <f t="shared" si="242"/>
        <v>-</v>
      </c>
      <c r="O1574" s="220">
        <f t="shared" si="243"/>
        <v>0</v>
      </c>
      <c r="P1574" s="221">
        <f t="shared" si="244"/>
        <v>0</v>
      </c>
      <c r="Q1574" s="217" t="str">
        <f>IFERROR(VLOOKUP(B1574,'[4]Выполнение 1'!$B$7:$D$236,3,0),"-")</f>
        <v>-</v>
      </c>
      <c r="R1574" s="178" t="str">
        <f t="shared" si="245"/>
        <v>-</v>
      </c>
      <c r="S1574" s="177"/>
      <c r="T1574" s="184">
        <f t="shared" si="246"/>
        <v>0</v>
      </c>
      <c r="U1574" s="224">
        <v>1</v>
      </c>
      <c r="V1574" s="241">
        <v>691.2</v>
      </c>
      <c r="W1574" s="246">
        <v>1</v>
      </c>
      <c r="X1574" s="246">
        <v>691.2</v>
      </c>
      <c r="Y1574" s="247">
        <f t="shared" si="247"/>
        <v>0</v>
      </c>
      <c r="Z1574" s="247">
        <f t="shared" si="248"/>
        <v>0</v>
      </c>
      <c r="AA1574" s="227" t="str">
        <f>IFERROR(VLOOKUP(B1574,[5]Поставка!$B$3:$AA$2063,26,0),"-")</f>
        <v>-</v>
      </c>
      <c r="AB1574" s="229" t="str">
        <f>IFERROR(VLOOKUP(C1574,'[6]Приложение №1'!$C$7:$F$124,4,0),"-")</f>
        <v>-</v>
      </c>
    </row>
    <row r="1575" spans="1:28" s="208" customFormat="1" x14ac:dyDescent="0.25">
      <c r="A1575" s="204" t="s">
        <v>118</v>
      </c>
      <c r="B1575" s="205" t="s">
        <v>3753</v>
      </c>
      <c r="C1575" s="205" t="s">
        <v>3754</v>
      </c>
      <c r="D1575" s="204">
        <v>1</v>
      </c>
      <c r="E1575" s="206">
        <v>678.9</v>
      </c>
      <c r="F1575" s="206">
        <v>678.9</v>
      </c>
      <c r="G1575" s="173">
        <f>IFERROR(VLOOKUP(B1575,'[1]ВОМ КГ-3 СОЭКС'!$C$3:$K$2063,9,0),"-")</f>
        <v>0</v>
      </c>
      <c r="H1575" s="174">
        <f>IFERROR(VLOOKUP(B1575,'[1]ВОМ КГ-3 СОЭКС'!$C$3:$L$2063,10,0),"-")</f>
        <v>0</v>
      </c>
      <c r="I1575" s="175" t="str">
        <f>IFERROR(VLOOKUP(B1575,[2]Отгрузки!$B$313:$C$510,2,0),"-")</f>
        <v>-</v>
      </c>
      <c r="J1575" s="176" t="str">
        <f t="shared" si="249"/>
        <v>-</v>
      </c>
      <c r="K1575" s="179" t="str">
        <f>IFERROR(VLOOKUP(B1575,'[3]08.10.25'!$B$305:$C$502,2,0),"-")</f>
        <v>-</v>
      </c>
      <c r="L1575" s="180" t="str">
        <f t="shared" si="240"/>
        <v>-</v>
      </c>
      <c r="M1575" s="181" t="str">
        <f t="shared" si="241"/>
        <v>-</v>
      </c>
      <c r="N1575" s="214" t="str">
        <f t="shared" si="242"/>
        <v>-</v>
      </c>
      <c r="O1575" s="220">
        <f t="shared" si="243"/>
        <v>0</v>
      </c>
      <c r="P1575" s="221">
        <f t="shared" si="244"/>
        <v>0</v>
      </c>
      <c r="Q1575" s="217" t="str">
        <f>IFERROR(VLOOKUP(B1575,'[4]Выполнение 1'!$B$7:$D$236,3,0),"-")</f>
        <v>-</v>
      </c>
      <c r="R1575" s="178" t="str">
        <f t="shared" si="245"/>
        <v>-</v>
      </c>
      <c r="S1575" s="177"/>
      <c r="T1575" s="184">
        <f t="shared" si="246"/>
        <v>0</v>
      </c>
      <c r="U1575" s="224">
        <v>1</v>
      </c>
      <c r="V1575" s="241">
        <v>678.9</v>
      </c>
      <c r="W1575" s="246">
        <v>1</v>
      </c>
      <c r="X1575" s="246">
        <v>678.9</v>
      </c>
      <c r="Y1575" s="247">
        <f t="shared" si="247"/>
        <v>0</v>
      </c>
      <c r="Z1575" s="247">
        <f t="shared" si="248"/>
        <v>0</v>
      </c>
      <c r="AA1575" s="227" t="str">
        <f>IFERROR(VLOOKUP(B1575,[5]Поставка!$B$3:$AA$2063,26,0),"-")</f>
        <v>-</v>
      </c>
      <c r="AB1575" s="229" t="str">
        <f>IFERROR(VLOOKUP(C1575,'[6]Приложение №1'!$C$7:$F$124,4,0),"-")</f>
        <v>-</v>
      </c>
    </row>
    <row r="1576" spans="1:28" s="208" customFormat="1" x14ac:dyDescent="0.25">
      <c r="A1576" s="204" t="s">
        <v>121</v>
      </c>
      <c r="B1576" s="205" t="s">
        <v>3755</v>
      </c>
      <c r="C1576" s="205" t="s">
        <v>3756</v>
      </c>
      <c r="D1576" s="204">
        <v>1</v>
      </c>
      <c r="E1576" s="206">
        <v>678.7</v>
      </c>
      <c r="F1576" s="206">
        <v>678.7</v>
      </c>
      <c r="G1576" s="173">
        <f>IFERROR(VLOOKUP(B1576,'[1]ВОМ КГ-3 СОЭКС'!$C$3:$K$2063,9,0),"-")</f>
        <v>0</v>
      </c>
      <c r="H1576" s="174">
        <f>IFERROR(VLOOKUP(B1576,'[1]ВОМ КГ-3 СОЭКС'!$C$3:$L$2063,10,0),"-")</f>
        <v>0</v>
      </c>
      <c r="I1576" s="175" t="str">
        <f>IFERROR(VLOOKUP(B1576,[2]Отгрузки!$B$313:$C$510,2,0),"-")</f>
        <v>-</v>
      </c>
      <c r="J1576" s="176" t="str">
        <f t="shared" si="249"/>
        <v>-</v>
      </c>
      <c r="K1576" s="179" t="str">
        <f>IFERROR(VLOOKUP(B1576,'[3]08.10.25'!$B$305:$C$502,2,0),"-")</f>
        <v>-</v>
      </c>
      <c r="L1576" s="180" t="str">
        <f t="shared" si="240"/>
        <v>-</v>
      </c>
      <c r="M1576" s="181" t="str">
        <f t="shared" si="241"/>
        <v>-</v>
      </c>
      <c r="N1576" s="214" t="str">
        <f t="shared" si="242"/>
        <v>-</v>
      </c>
      <c r="O1576" s="220">
        <f t="shared" si="243"/>
        <v>0</v>
      </c>
      <c r="P1576" s="221">
        <f t="shared" si="244"/>
        <v>0</v>
      </c>
      <c r="Q1576" s="217" t="str">
        <f>IFERROR(VLOOKUP(B1576,'[4]Выполнение 1'!$B$7:$D$236,3,0),"-")</f>
        <v>-</v>
      </c>
      <c r="R1576" s="178" t="str">
        <f t="shared" si="245"/>
        <v>-</v>
      </c>
      <c r="S1576" s="177"/>
      <c r="T1576" s="184">
        <f t="shared" si="246"/>
        <v>0</v>
      </c>
      <c r="U1576" s="224">
        <v>1</v>
      </c>
      <c r="V1576" s="241">
        <v>678.7</v>
      </c>
      <c r="W1576" s="246">
        <v>1</v>
      </c>
      <c r="X1576" s="246">
        <v>678.7</v>
      </c>
      <c r="Y1576" s="247">
        <f t="shared" si="247"/>
        <v>0</v>
      </c>
      <c r="Z1576" s="247">
        <f t="shared" si="248"/>
        <v>0</v>
      </c>
      <c r="AA1576" s="227" t="str">
        <f>IFERROR(VLOOKUP(B1576,[5]Поставка!$B$3:$AA$2063,26,0),"-")</f>
        <v>-</v>
      </c>
      <c r="AB1576" s="229" t="str">
        <f>IFERROR(VLOOKUP(C1576,'[6]Приложение №1'!$C$7:$F$124,4,0),"-")</f>
        <v>-</v>
      </c>
    </row>
    <row r="1577" spans="1:28" s="208" customFormat="1" x14ac:dyDescent="0.25">
      <c r="A1577" s="204" t="s">
        <v>124</v>
      </c>
      <c r="B1577" s="205" t="s">
        <v>3757</v>
      </c>
      <c r="C1577" s="205" t="s">
        <v>3758</v>
      </c>
      <c r="D1577" s="204">
        <v>1</v>
      </c>
      <c r="E1577" s="206">
        <v>667.6</v>
      </c>
      <c r="F1577" s="206">
        <v>667.6</v>
      </c>
      <c r="G1577" s="173">
        <f>IFERROR(VLOOKUP(B1577,'[1]ВОМ КГ-3 СОЭКС'!$C$3:$K$2063,9,0),"-")</f>
        <v>0</v>
      </c>
      <c r="H1577" s="174">
        <f>IFERROR(VLOOKUP(B1577,'[1]ВОМ КГ-3 СОЭКС'!$C$3:$L$2063,10,0),"-")</f>
        <v>0</v>
      </c>
      <c r="I1577" s="175" t="str">
        <f>IFERROR(VLOOKUP(B1577,[2]Отгрузки!$B$313:$C$510,2,0),"-")</f>
        <v>-</v>
      </c>
      <c r="J1577" s="176" t="str">
        <f t="shared" si="249"/>
        <v>-</v>
      </c>
      <c r="K1577" s="179" t="str">
        <f>IFERROR(VLOOKUP(B1577,'[3]08.10.25'!$B$305:$C$502,2,0),"-")</f>
        <v>-</v>
      </c>
      <c r="L1577" s="180" t="str">
        <f t="shared" si="240"/>
        <v>-</v>
      </c>
      <c r="M1577" s="181" t="str">
        <f t="shared" si="241"/>
        <v>-</v>
      </c>
      <c r="N1577" s="214" t="str">
        <f t="shared" si="242"/>
        <v>-</v>
      </c>
      <c r="O1577" s="220">
        <f t="shared" si="243"/>
        <v>0</v>
      </c>
      <c r="P1577" s="221">
        <f t="shared" si="244"/>
        <v>0</v>
      </c>
      <c r="Q1577" s="217" t="str">
        <f>IFERROR(VLOOKUP(B1577,'[4]Выполнение 1'!$B$7:$D$236,3,0),"-")</f>
        <v>-</v>
      </c>
      <c r="R1577" s="178" t="str">
        <f t="shared" si="245"/>
        <v>-</v>
      </c>
      <c r="S1577" s="177"/>
      <c r="T1577" s="184">
        <f t="shared" si="246"/>
        <v>0</v>
      </c>
      <c r="U1577" s="224">
        <v>1</v>
      </c>
      <c r="V1577" s="241">
        <v>667.6</v>
      </c>
      <c r="W1577" s="246">
        <v>1</v>
      </c>
      <c r="X1577" s="246">
        <v>667.6</v>
      </c>
      <c r="Y1577" s="247">
        <f t="shared" si="247"/>
        <v>0</v>
      </c>
      <c r="Z1577" s="247">
        <f t="shared" si="248"/>
        <v>0</v>
      </c>
      <c r="AA1577" s="227" t="str">
        <f>IFERROR(VLOOKUP(B1577,[5]Поставка!$B$3:$AA$2063,26,0),"-")</f>
        <v>-</v>
      </c>
      <c r="AB1577" s="229" t="str">
        <f>IFERROR(VLOOKUP(C1577,'[6]Приложение №1'!$C$7:$F$124,4,0),"-")</f>
        <v>-</v>
      </c>
    </row>
    <row r="1578" spans="1:28" s="208" customFormat="1" x14ac:dyDescent="0.25">
      <c r="A1578" s="204" t="s">
        <v>127</v>
      </c>
      <c r="B1578" s="205" t="s">
        <v>3759</v>
      </c>
      <c r="C1578" s="205" t="s">
        <v>3760</v>
      </c>
      <c r="D1578" s="204">
        <v>1</v>
      </c>
      <c r="E1578" s="206">
        <v>679.9</v>
      </c>
      <c r="F1578" s="206">
        <v>679.9</v>
      </c>
      <c r="G1578" s="173">
        <f>IFERROR(VLOOKUP(B1578,'[1]ВОМ КГ-3 СОЭКС'!$C$3:$K$2063,9,0),"-")</f>
        <v>0</v>
      </c>
      <c r="H1578" s="174">
        <f>IFERROR(VLOOKUP(B1578,'[1]ВОМ КГ-3 СОЭКС'!$C$3:$L$2063,10,0),"-")</f>
        <v>0</v>
      </c>
      <c r="I1578" s="175" t="str">
        <f>IFERROR(VLOOKUP(B1578,[2]Отгрузки!$B$313:$C$510,2,0),"-")</f>
        <v>-</v>
      </c>
      <c r="J1578" s="176" t="str">
        <f t="shared" si="249"/>
        <v>-</v>
      </c>
      <c r="K1578" s="179" t="str">
        <f>IFERROR(VLOOKUP(B1578,'[3]08.10.25'!$B$305:$C$502,2,0),"-")</f>
        <v>-</v>
      </c>
      <c r="L1578" s="180" t="str">
        <f t="shared" si="240"/>
        <v>-</v>
      </c>
      <c r="M1578" s="181" t="str">
        <f t="shared" si="241"/>
        <v>-</v>
      </c>
      <c r="N1578" s="214" t="str">
        <f t="shared" si="242"/>
        <v>-</v>
      </c>
      <c r="O1578" s="220">
        <f t="shared" si="243"/>
        <v>0</v>
      </c>
      <c r="P1578" s="221">
        <f t="shared" si="244"/>
        <v>0</v>
      </c>
      <c r="Q1578" s="217" t="str">
        <f>IFERROR(VLOOKUP(B1578,'[4]Выполнение 1'!$B$7:$D$236,3,0),"-")</f>
        <v>-</v>
      </c>
      <c r="R1578" s="178" t="str">
        <f t="shared" si="245"/>
        <v>-</v>
      </c>
      <c r="S1578" s="177"/>
      <c r="T1578" s="184">
        <f t="shared" si="246"/>
        <v>0</v>
      </c>
      <c r="U1578" s="224">
        <v>1</v>
      </c>
      <c r="V1578" s="241">
        <v>679.9</v>
      </c>
      <c r="W1578" s="246">
        <v>1</v>
      </c>
      <c r="X1578" s="246">
        <v>679.9</v>
      </c>
      <c r="Y1578" s="247">
        <f t="shared" si="247"/>
        <v>0</v>
      </c>
      <c r="Z1578" s="247">
        <f t="shared" si="248"/>
        <v>0</v>
      </c>
      <c r="AA1578" s="227" t="str">
        <f>IFERROR(VLOOKUP(B1578,[5]Поставка!$B$3:$AA$2063,26,0),"-")</f>
        <v>-</v>
      </c>
      <c r="AB1578" s="229" t="str">
        <f>IFERROR(VLOOKUP(C1578,'[6]Приложение №1'!$C$7:$F$124,4,0),"-")</f>
        <v>-</v>
      </c>
    </row>
    <row r="1579" spans="1:28" s="208" customFormat="1" x14ac:dyDescent="0.25">
      <c r="A1579" s="204" t="s">
        <v>130</v>
      </c>
      <c r="B1579" s="205" t="s">
        <v>3761</v>
      </c>
      <c r="C1579" s="205" t="s">
        <v>3762</v>
      </c>
      <c r="D1579" s="204">
        <v>1</v>
      </c>
      <c r="E1579" s="206">
        <v>655.5</v>
      </c>
      <c r="F1579" s="206">
        <v>655.5</v>
      </c>
      <c r="G1579" s="173">
        <f>IFERROR(VLOOKUP(B1579,'[1]ВОМ КГ-3 СОЭКС'!$C$3:$K$2063,9,0),"-")</f>
        <v>0</v>
      </c>
      <c r="H1579" s="174">
        <f>IFERROR(VLOOKUP(B1579,'[1]ВОМ КГ-3 СОЭКС'!$C$3:$L$2063,10,0),"-")</f>
        <v>0</v>
      </c>
      <c r="I1579" s="175" t="str">
        <f>IFERROR(VLOOKUP(B1579,[2]Отгрузки!$B$313:$C$510,2,0),"-")</f>
        <v>-</v>
      </c>
      <c r="J1579" s="176" t="str">
        <f t="shared" si="249"/>
        <v>-</v>
      </c>
      <c r="K1579" s="179" t="str">
        <f>IFERROR(VLOOKUP(B1579,'[3]08.10.25'!$B$305:$C$502,2,0),"-")</f>
        <v>-</v>
      </c>
      <c r="L1579" s="180" t="str">
        <f t="shared" si="240"/>
        <v>-</v>
      </c>
      <c r="M1579" s="181" t="str">
        <f t="shared" si="241"/>
        <v>-</v>
      </c>
      <c r="N1579" s="214" t="str">
        <f t="shared" si="242"/>
        <v>-</v>
      </c>
      <c r="O1579" s="220">
        <f t="shared" si="243"/>
        <v>0</v>
      </c>
      <c r="P1579" s="221">
        <f t="shared" si="244"/>
        <v>0</v>
      </c>
      <c r="Q1579" s="217" t="str">
        <f>IFERROR(VLOOKUP(B1579,'[4]Выполнение 1'!$B$7:$D$236,3,0),"-")</f>
        <v>-</v>
      </c>
      <c r="R1579" s="178" t="str">
        <f t="shared" si="245"/>
        <v>-</v>
      </c>
      <c r="S1579" s="177"/>
      <c r="T1579" s="184">
        <f t="shared" si="246"/>
        <v>0</v>
      </c>
      <c r="U1579" s="224">
        <v>1</v>
      </c>
      <c r="V1579" s="241">
        <v>655.5</v>
      </c>
      <c r="W1579" s="246">
        <v>1</v>
      </c>
      <c r="X1579" s="246">
        <v>655.5</v>
      </c>
      <c r="Y1579" s="247">
        <f t="shared" si="247"/>
        <v>0</v>
      </c>
      <c r="Z1579" s="247">
        <f t="shared" si="248"/>
        <v>0</v>
      </c>
      <c r="AA1579" s="227" t="str">
        <f>IFERROR(VLOOKUP(B1579,[5]Поставка!$B$3:$AA$2063,26,0),"-")</f>
        <v>-</v>
      </c>
      <c r="AB1579" s="229" t="str">
        <f>IFERROR(VLOOKUP(C1579,'[6]Приложение №1'!$C$7:$F$124,4,0),"-")</f>
        <v>-</v>
      </c>
    </row>
    <row r="1580" spans="1:28" s="208" customFormat="1" x14ac:dyDescent="0.25">
      <c r="A1580" s="204" t="s">
        <v>133</v>
      </c>
      <c r="B1580" s="205" t="s">
        <v>3763</v>
      </c>
      <c r="C1580" s="205" t="s">
        <v>3764</v>
      </c>
      <c r="D1580" s="204">
        <v>1</v>
      </c>
      <c r="E1580" s="206">
        <v>668.6</v>
      </c>
      <c r="F1580" s="206">
        <v>668.6</v>
      </c>
      <c r="G1580" s="173">
        <f>IFERROR(VLOOKUP(B1580,'[1]ВОМ КГ-3 СОЭКС'!$C$3:$K$2063,9,0),"-")</f>
        <v>0</v>
      </c>
      <c r="H1580" s="174">
        <f>IFERROR(VLOOKUP(B1580,'[1]ВОМ КГ-3 СОЭКС'!$C$3:$L$2063,10,0),"-")</f>
        <v>0</v>
      </c>
      <c r="I1580" s="175" t="str">
        <f>IFERROR(VLOOKUP(B1580,[2]Отгрузки!$B$313:$C$510,2,0),"-")</f>
        <v>-</v>
      </c>
      <c r="J1580" s="176" t="str">
        <f t="shared" si="249"/>
        <v>-</v>
      </c>
      <c r="K1580" s="179" t="str">
        <f>IFERROR(VLOOKUP(B1580,'[3]08.10.25'!$B$305:$C$502,2,0),"-")</f>
        <v>-</v>
      </c>
      <c r="L1580" s="180" t="str">
        <f t="shared" si="240"/>
        <v>-</v>
      </c>
      <c r="M1580" s="181" t="str">
        <f t="shared" si="241"/>
        <v>-</v>
      </c>
      <c r="N1580" s="214" t="str">
        <f t="shared" si="242"/>
        <v>-</v>
      </c>
      <c r="O1580" s="220">
        <f t="shared" si="243"/>
        <v>0</v>
      </c>
      <c r="P1580" s="221">
        <f t="shared" si="244"/>
        <v>0</v>
      </c>
      <c r="Q1580" s="217" t="str">
        <f>IFERROR(VLOOKUP(B1580,'[4]Выполнение 1'!$B$7:$D$236,3,0),"-")</f>
        <v>-</v>
      </c>
      <c r="R1580" s="178" t="str">
        <f t="shared" si="245"/>
        <v>-</v>
      </c>
      <c r="S1580" s="177"/>
      <c r="T1580" s="184">
        <f t="shared" si="246"/>
        <v>0</v>
      </c>
      <c r="U1580" s="224">
        <v>1</v>
      </c>
      <c r="V1580" s="241">
        <v>668.6</v>
      </c>
      <c r="W1580" s="246">
        <v>1</v>
      </c>
      <c r="X1580" s="246">
        <v>668.6</v>
      </c>
      <c r="Y1580" s="247">
        <f t="shared" si="247"/>
        <v>0</v>
      </c>
      <c r="Z1580" s="247">
        <f t="shared" si="248"/>
        <v>0</v>
      </c>
      <c r="AA1580" s="227" t="str">
        <f>IFERROR(VLOOKUP(B1580,[5]Поставка!$B$3:$AA$2063,26,0),"-")</f>
        <v>-</v>
      </c>
      <c r="AB1580" s="229" t="str">
        <f>IFERROR(VLOOKUP(C1580,'[6]Приложение №1'!$C$7:$F$124,4,0),"-")</f>
        <v>-</v>
      </c>
    </row>
    <row r="1581" spans="1:28" s="208" customFormat="1" x14ac:dyDescent="0.25">
      <c r="A1581" s="204" t="s">
        <v>136</v>
      </c>
      <c r="B1581" s="205" t="s">
        <v>3765</v>
      </c>
      <c r="C1581" s="205" t="s">
        <v>3766</v>
      </c>
      <c r="D1581" s="204">
        <v>1</v>
      </c>
      <c r="E1581" s="206">
        <v>670.6</v>
      </c>
      <c r="F1581" s="206">
        <v>670.6</v>
      </c>
      <c r="G1581" s="173">
        <f>IFERROR(VLOOKUP(B1581,'[1]ВОМ КГ-3 СОЭКС'!$C$3:$K$2063,9,0),"-")</f>
        <v>0</v>
      </c>
      <c r="H1581" s="174">
        <f>IFERROR(VLOOKUP(B1581,'[1]ВОМ КГ-3 СОЭКС'!$C$3:$L$2063,10,0),"-")</f>
        <v>0</v>
      </c>
      <c r="I1581" s="175" t="str">
        <f>IFERROR(VLOOKUP(B1581,[2]Отгрузки!$B$313:$C$510,2,0),"-")</f>
        <v>-</v>
      </c>
      <c r="J1581" s="176" t="str">
        <f t="shared" si="249"/>
        <v>-</v>
      </c>
      <c r="K1581" s="179" t="str">
        <f>IFERROR(VLOOKUP(B1581,'[3]08.10.25'!$B$305:$C$502,2,0),"-")</f>
        <v>-</v>
      </c>
      <c r="L1581" s="180" t="str">
        <f t="shared" si="240"/>
        <v>-</v>
      </c>
      <c r="M1581" s="181" t="str">
        <f t="shared" si="241"/>
        <v>-</v>
      </c>
      <c r="N1581" s="214" t="str">
        <f t="shared" si="242"/>
        <v>-</v>
      </c>
      <c r="O1581" s="220">
        <f t="shared" si="243"/>
        <v>0</v>
      </c>
      <c r="P1581" s="221">
        <f t="shared" si="244"/>
        <v>0</v>
      </c>
      <c r="Q1581" s="217" t="str">
        <f>IFERROR(VLOOKUP(B1581,'[4]Выполнение 1'!$B$7:$D$236,3,0),"-")</f>
        <v>-</v>
      </c>
      <c r="R1581" s="178" t="str">
        <f t="shared" si="245"/>
        <v>-</v>
      </c>
      <c r="S1581" s="177"/>
      <c r="T1581" s="184">
        <f t="shared" si="246"/>
        <v>0</v>
      </c>
      <c r="U1581" s="224">
        <v>1</v>
      </c>
      <c r="V1581" s="241">
        <v>670.6</v>
      </c>
      <c r="W1581" s="246">
        <v>1</v>
      </c>
      <c r="X1581" s="246">
        <v>670.6</v>
      </c>
      <c r="Y1581" s="247">
        <f t="shared" si="247"/>
        <v>0</v>
      </c>
      <c r="Z1581" s="247">
        <f t="shared" si="248"/>
        <v>0</v>
      </c>
      <c r="AA1581" s="227" t="str">
        <f>IFERROR(VLOOKUP(B1581,[5]Поставка!$B$3:$AA$2063,26,0),"-")</f>
        <v>-</v>
      </c>
      <c r="AB1581" s="229" t="str">
        <f>IFERROR(VLOOKUP(C1581,'[6]Приложение №1'!$C$7:$F$124,4,0),"-")</f>
        <v>-</v>
      </c>
    </row>
    <row r="1582" spans="1:28" s="208" customFormat="1" x14ac:dyDescent="0.25">
      <c r="A1582" s="204" t="s">
        <v>139</v>
      </c>
      <c r="B1582" s="205" t="s">
        <v>3767</v>
      </c>
      <c r="C1582" s="205" t="s">
        <v>3768</v>
      </c>
      <c r="D1582" s="204">
        <v>1</v>
      </c>
      <c r="E1582" s="206">
        <v>658.3</v>
      </c>
      <c r="F1582" s="206">
        <v>658.3</v>
      </c>
      <c r="G1582" s="173">
        <f>IFERROR(VLOOKUP(B1582,'[1]ВОМ КГ-3 СОЭКС'!$C$3:$K$2063,9,0),"-")</f>
        <v>0</v>
      </c>
      <c r="H1582" s="174">
        <f>IFERROR(VLOOKUP(B1582,'[1]ВОМ КГ-3 СОЭКС'!$C$3:$L$2063,10,0),"-")</f>
        <v>0</v>
      </c>
      <c r="I1582" s="175" t="str">
        <f>IFERROR(VLOOKUP(B1582,[2]Отгрузки!$B$313:$C$510,2,0),"-")</f>
        <v>-</v>
      </c>
      <c r="J1582" s="176" t="str">
        <f t="shared" si="249"/>
        <v>-</v>
      </c>
      <c r="K1582" s="179" t="str">
        <f>IFERROR(VLOOKUP(B1582,'[3]08.10.25'!$B$305:$C$502,2,0),"-")</f>
        <v>-</v>
      </c>
      <c r="L1582" s="180" t="str">
        <f t="shared" si="240"/>
        <v>-</v>
      </c>
      <c r="M1582" s="181" t="str">
        <f t="shared" si="241"/>
        <v>-</v>
      </c>
      <c r="N1582" s="214" t="str">
        <f t="shared" si="242"/>
        <v>-</v>
      </c>
      <c r="O1582" s="220">
        <f t="shared" si="243"/>
        <v>0</v>
      </c>
      <c r="P1582" s="221">
        <f t="shared" si="244"/>
        <v>0</v>
      </c>
      <c r="Q1582" s="217" t="str">
        <f>IFERROR(VLOOKUP(B1582,'[4]Выполнение 1'!$B$7:$D$236,3,0),"-")</f>
        <v>-</v>
      </c>
      <c r="R1582" s="178" t="str">
        <f t="shared" si="245"/>
        <v>-</v>
      </c>
      <c r="S1582" s="177"/>
      <c r="T1582" s="184">
        <f t="shared" si="246"/>
        <v>0</v>
      </c>
      <c r="U1582" s="224">
        <v>1</v>
      </c>
      <c r="V1582" s="241">
        <v>658.3</v>
      </c>
      <c r="W1582" s="246">
        <v>1</v>
      </c>
      <c r="X1582" s="246">
        <v>658.3</v>
      </c>
      <c r="Y1582" s="247">
        <f t="shared" si="247"/>
        <v>0</v>
      </c>
      <c r="Z1582" s="247">
        <f t="shared" si="248"/>
        <v>0</v>
      </c>
      <c r="AA1582" s="227" t="str">
        <f>IFERROR(VLOOKUP(B1582,[5]Поставка!$B$3:$AA$2063,26,0),"-")</f>
        <v>-</v>
      </c>
      <c r="AB1582" s="229" t="str">
        <f>IFERROR(VLOOKUP(C1582,'[6]Приложение №1'!$C$7:$F$124,4,0),"-")</f>
        <v>-</v>
      </c>
    </row>
    <row r="1583" spans="1:28" s="208" customFormat="1" x14ac:dyDescent="0.25">
      <c r="A1583" s="204" t="s">
        <v>142</v>
      </c>
      <c r="B1583" s="205" t="s">
        <v>3769</v>
      </c>
      <c r="C1583" s="205" t="s">
        <v>3770</v>
      </c>
      <c r="D1583" s="204">
        <v>1</v>
      </c>
      <c r="E1583" s="206">
        <v>670.6</v>
      </c>
      <c r="F1583" s="206">
        <v>670.6</v>
      </c>
      <c r="G1583" s="173">
        <f>IFERROR(VLOOKUP(B1583,'[1]ВОМ КГ-3 СОЭКС'!$C$3:$K$2063,9,0),"-")</f>
        <v>0</v>
      </c>
      <c r="H1583" s="174">
        <f>IFERROR(VLOOKUP(B1583,'[1]ВОМ КГ-3 СОЭКС'!$C$3:$L$2063,10,0),"-")</f>
        <v>0</v>
      </c>
      <c r="I1583" s="175" t="str">
        <f>IFERROR(VLOOKUP(B1583,[2]Отгрузки!$B$313:$C$510,2,0),"-")</f>
        <v>-</v>
      </c>
      <c r="J1583" s="176" t="str">
        <f t="shared" si="249"/>
        <v>-</v>
      </c>
      <c r="K1583" s="179" t="str">
        <f>IFERROR(VLOOKUP(B1583,'[3]08.10.25'!$B$305:$C$502,2,0),"-")</f>
        <v>-</v>
      </c>
      <c r="L1583" s="180" t="str">
        <f t="shared" si="240"/>
        <v>-</v>
      </c>
      <c r="M1583" s="181" t="str">
        <f t="shared" si="241"/>
        <v>-</v>
      </c>
      <c r="N1583" s="214" t="str">
        <f t="shared" si="242"/>
        <v>-</v>
      </c>
      <c r="O1583" s="220">
        <f t="shared" si="243"/>
        <v>0</v>
      </c>
      <c r="P1583" s="221">
        <f t="shared" si="244"/>
        <v>0</v>
      </c>
      <c r="Q1583" s="217" t="str">
        <f>IFERROR(VLOOKUP(B1583,'[4]Выполнение 1'!$B$7:$D$236,3,0),"-")</f>
        <v>-</v>
      </c>
      <c r="R1583" s="178" t="str">
        <f t="shared" si="245"/>
        <v>-</v>
      </c>
      <c r="S1583" s="177"/>
      <c r="T1583" s="184">
        <f t="shared" si="246"/>
        <v>0</v>
      </c>
      <c r="U1583" s="224">
        <v>1</v>
      </c>
      <c r="V1583" s="241">
        <v>670.6</v>
      </c>
      <c r="W1583" s="246">
        <v>1</v>
      </c>
      <c r="X1583" s="246">
        <v>670.6</v>
      </c>
      <c r="Y1583" s="247">
        <f t="shared" si="247"/>
        <v>0</v>
      </c>
      <c r="Z1583" s="247">
        <f t="shared" si="248"/>
        <v>0</v>
      </c>
      <c r="AA1583" s="227" t="str">
        <f>IFERROR(VLOOKUP(B1583,[5]Поставка!$B$3:$AA$2063,26,0),"-")</f>
        <v>-</v>
      </c>
      <c r="AB1583" s="229" t="str">
        <f>IFERROR(VLOOKUP(C1583,'[6]Приложение №1'!$C$7:$F$124,4,0),"-")</f>
        <v>-</v>
      </c>
    </row>
    <row r="1584" spans="1:28" s="208" customFormat="1" x14ac:dyDescent="0.25">
      <c r="A1584" s="204" t="s">
        <v>145</v>
      </c>
      <c r="B1584" s="205" t="s">
        <v>3771</v>
      </c>
      <c r="C1584" s="205" t="s">
        <v>3772</v>
      </c>
      <c r="D1584" s="204">
        <v>1</v>
      </c>
      <c r="E1584" s="206">
        <v>324.89999999999998</v>
      </c>
      <c r="F1584" s="206">
        <v>324.89999999999998</v>
      </c>
      <c r="G1584" s="173">
        <f>IFERROR(VLOOKUP(B1584,'[1]ВОМ КГ-3 СОЭКС'!$C$3:$K$2063,9,0),"-")</f>
        <v>0</v>
      </c>
      <c r="H1584" s="174">
        <f>IFERROR(VLOOKUP(B1584,'[1]ВОМ КГ-3 СОЭКС'!$C$3:$L$2063,10,0),"-")</f>
        <v>0</v>
      </c>
      <c r="I1584" s="175" t="str">
        <f>IFERROR(VLOOKUP(B1584,[2]Отгрузки!$B$313:$C$510,2,0),"-")</f>
        <v>-</v>
      </c>
      <c r="J1584" s="176" t="str">
        <f t="shared" si="249"/>
        <v>-</v>
      </c>
      <c r="K1584" s="179" t="str">
        <f>IFERROR(VLOOKUP(B1584,'[3]08.10.25'!$B$305:$C$502,2,0),"-")</f>
        <v>-</v>
      </c>
      <c r="L1584" s="180" t="str">
        <f t="shared" si="240"/>
        <v>-</v>
      </c>
      <c r="M1584" s="181" t="str">
        <f t="shared" si="241"/>
        <v>-</v>
      </c>
      <c r="N1584" s="214" t="str">
        <f t="shared" si="242"/>
        <v>-</v>
      </c>
      <c r="O1584" s="220">
        <f t="shared" si="243"/>
        <v>0</v>
      </c>
      <c r="P1584" s="221">
        <f t="shared" si="244"/>
        <v>0</v>
      </c>
      <c r="Q1584" s="217" t="str">
        <f>IFERROR(VLOOKUP(B1584,'[4]Выполнение 1'!$B$7:$D$236,3,0),"-")</f>
        <v>-</v>
      </c>
      <c r="R1584" s="178" t="str">
        <f t="shared" si="245"/>
        <v>-</v>
      </c>
      <c r="S1584" s="177"/>
      <c r="T1584" s="184">
        <f t="shared" si="246"/>
        <v>0</v>
      </c>
      <c r="U1584" s="224">
        <v>1</v>
      </c>
      <c r="V1584" s="241">
        <v>324.89999999999998</v>
      </c>
      <c r="W1584" s="246">
        <v>1</v>
      </c>
      <c r="X1584" s="246">
        <v>324.89999999999998</v>
      </c>
      <c r="Y1584" s="247">
        <f t="shared" si="247"/>
        <v>0</v>
      </c>
      <c r="Z1584" s="247">
        <f t="shared" si="248"/>
        <v>0</v>
      </c>
      <c r="AA1584" s="227" t="str">
        <f>IFERROR(VLOOKUP(B1584,[5]Поставка!$B$3:$AA$2063,26,0),"-")</f>
        <v>-</v>
      </c>
      <c r="AB1584" s="229" t="str">
        <f>IFERROR(VLOOKUP(C1584,'[6]Приложение №1'!$C$7:$F$124,4,0),"-")</f>
        <v>-</v>
      </c>
    </row>
    <row r="1585" spans="1:28" s="208" customFormat="1" x14ac:dyDescent="0.25">
      <c r="A1585" s="204" t="s">
        <v>148</v>
      </c>
      <c r="B1585" s="205" t="s">
        <v>3773</v>
      </c>
      <c r="C1585" s="205" t="s">
        <v>3774</v>
      </c>
      <c r="D1585" s="204">
        <v>1</v>
      </c>
      <c r="E1585" s="206">
        <v>323.7</v>
      </c>
      <c r="F1585" s="206">
        <v>323.7</v>
      </c>
      <c r="G1585" s="173">
        <f>IFERROR(VLOOKUP(B1585,'[1]ВОМ КГ-3 СОЭКС'!$C$3:$K$2063,9,0),"-")</f>
        <v>0</v>
      </c>
      <c r="H1585" s="174">
        <f>IFERROR(VLOOKUP(B1585,'[1]ВОМ КГ-3 СОЭКС'!$C$3:$L$2063,10,0),"-")</f>
        <v>0</v>
      </c>
      <c r="I1585" s="175" t="str">
        <f>IFERROR(VLOOKUP(B1585,[2]Отгрузки!$B$313:$C$510,2,0),"-")</f>
        <v>-</v>
      </c>
      <c r="J1585" s="176" t="str">
        <f t="shared" si="249"/>
        <v>-</v>
      </c>
      <c r="K1585" s="179" t="str">
        <f>IFERROR(VLOOKUP(B1585,'[3]08.10.25'!$B$305:$C$502,2,0),"-")</f>
        <v>-</v>
      </c>
      <c r="L1585" s="180" t="str">
        <f t="shared" si="240"/>
        <v>-</v>
      </c>
      <c r="M1585" s="181" t="str">
        <f t="shared" si="241"/>
        <v>-</v>
      </c>
      <c r="N1585" s="214" t="str">
        <f t="shared" si="242"/>
        <v>-</v>
      </c>
      <c r="O1585" s="220">
        <f t="shared" si="243"/>
        <v>0</v>
      </c>
      <c r="P1585" s="221">
        <f t="shared" si="244"/>
        <v>0</v>
      </c>
      <c r="Q1585" s="217" t="str">
        <f>IFERROR(VLOOKUP(B1585,'[4]Выполнение 1'!$B$7:$D$236,3,0),"-")</f>
        <v>-</v>
      </c>
      <c r="R1585" s="178" t="str">
        <f t="shared" si="245"/>
        <v>-</v>
      </c>
      <c r="S1585" s="177"/>
      <c r="T1585" s="184">
        <f t="shared" si="246"/>
        <v>0</v>
      </c>
      <c r="U1585" s="224">
        <v>1</v>
      </c>
      <c r="V1585" s="241">
        <v>323.7</v>
      </c>
      <c r="W1585" s="246">
        <v>1</v>
      </c>
      <c r="X1585" s="246">
        <v>323.7</v>
      </c>
      <c r="Y1585" s="247">
        <f t="shared" si="247"/>
        <v>0</v>
      </c>
      <c r="Z1585" s="247">
        <f t="shared" si="248"/>
        <v>0</v>
      </c>
      <c r="AA1585" s="227" t="str">
        <f>IFERROR(VLOOKUP(B1585,[5]Поставка!$B$3:$AA$2063,26,0),"-")</f>
        <v>-</v>
      </c>
      <c r="AB1585" s="229" t="str">
        <f>IFERROR(VLOOKUP(C1585,'[6]Приложение №1'!$C$7:$F$124,4,0),"-")</f>
        <v>-</v>
      </c>
    </row>
    <row r="1586" spans="1:28" s="208" customFormat="1" x14ac:dyDescent="0.25">
      <c r="A1586" s="204" t="s">
        <v>151</v>
      </c>
      <c r="B1586" s="205" t="s">
        <v>3775</v>
      </c>
      <c r="C1586" s="205" t="s">
        <v>3776</v>
      </c>
      <c r="D1586" s="204">
        <v>1</v>
      </c>
      <c r="E1586" s="206">
        <v>325.3</v>
      </c>
      <c r="F1586" s="206">
        <v>325.3</v>
      </c>
      <c r="G1586" s="173">
        <f>IFERROR(VLOOKUP(B1586,'[1]ВОМ КГ-3 СОЭКС'!$C$3:$K$2063,9,0),"-")</f>
        <v>0</v>
      </c>
      <c r="H1586" s="174">
        <f>IFERROR(VLOOKUP(B1586,'[1]ВОМ КГ-3 СОЭКС'!$C$3:$L$2063,10,0),"-")</f>
        <v>0</v>
      </c>
      <c r="I1586" s="175" t="str">
        <f>IFERROR(VLOOKUP(B1586,[2]Отгрузки!$B$313:$C$510,2,0),"-")</f>
        <v>-</v>
      </c>
      <c r="J1586" s="176" t="str">
        <f t="shared" si="249"/>
        <v>-</v>
      </c>
      <c r="K1586" s="179" t="str">
        <f>IFERROR(VLOOKUP(B1586,'[3]08.10.25'!$B$305:$C$502,2,0),"-")</f>
        <v>-</v>
      </c>
      <c r="L1586" s="180" t="str">
        <f t="shared" si="240"/>
        <v>-</v>
      </c>
      <c r="M1586" s="181" t="str">
        <f t="shared" si="241"/>
        <v>-</v>
      </c>
      <c r="N1586" s="214" t="str">
        <f t="shared" si="242"/>
        <v>-</v>
      </c>
      <c r="O1586" s="220">
        <f t="shared" si="243"/>
        <v>0</v>
      </c>
      <c r="P1586" s="221">
        <f t="shared" si="244"/>
        <v>0</v>
      </c>
      <c r="Q1586" s="217" t="str">
        <f>IFERROR(VLOOKUP(B1586,'[4]Выполнение 1'!$B$7:$D$236,3,0),"-")</f>
        <v>-</v>
      </c>
      <c r="R1586" s="178" t="str">
        <f t="shared" si="245"/>
        <v>-</v>
      </c>
      <c r="S1586" s="177"/>
      <c r="T1586" s="184">
        <f t="shared" si="246"/>
        <v>0</v>
      </c>
      <c r="U1586" s="224">
        <v>1</v>
      </c>
      <c r="V1586" s="241">
        <v>325.3</v>
      </c>
      <c r="W1586" s="246">
        <v>1</v>
      </c>
      <c r="X1586" s="246">
        <v>325.3</v>
      </c>
      <c r="Y1586" s="247">
        <f t="shared" si="247"/>
        <v>0</v>
      </c>
      <c r="Z1586" s="247">
        <f t="shared" si="248"/>
        <v>0</v>
      </c>
      <c r="AA1586" s="227" t="str">
        <f>IFERROR(VLOOKUP(B1586,[5]Поставка!$B$3:$AA$2063,26,0),"-")</f>
        <v>-</v>
      </c>
      <c r="AB1586" s="229" t="str">
        <f>IFERROR(VLOOKUP(C1586,'[6]Приложение №1'!$C$7:$F$124,4,0),"-")</f>
        <v>-</v>
      </c>
    </row>
    <row r="1587" spans="1:28" s="208" customFormat="1" x14ac:dyDescent="0.25">
      <c r="A1587" s="204" t="s">
        <v>154</v>
      </c>
      <c r="B1587" s="205" t="s">
        <v>3777</v>
      </c>
      <c r="C1587" s="205" t="s">
        <v>3778</v>
      </c>
      <c r="D1587" s="204">
        <v>1</v>
      </c>
      <c r="E1587" s="206">
        <v>334.9</v>
      </c>
      <c r="F1587" s="206">
        <v>334.9</v>
      </c>
      <c r="G1587" s="173">
        <f>IFERROR(VLOOKUP(B1587,'[1]ВОМ КГ-3 СОЭКС'!$C$3:$K$2063,9,0),"-")</f>
        <v>0</v>
      </c>
      <c r="H1587" s="174">
        <f>IFERROR(VLOOKUP(B1587,'[1]ВОМ КГ-3 СОЭКС'!$C$3:$L$2063,10,0),"-")</f>
        <v>0</v>
      </c>
      <c r="I1587" s="175" t="str">
        <f>IFERROR(VLOOKUP(B1587,[2]Отгрузки!$B$313:$C$510,2,0),"-")</f>
        <v>-</v>
      </c>
      <c r="J1587" s="176" t="str">
        <f t="shared" si="249"/>
        <v>-</v>
      </c>
      <c r="K1587" s="179" t="str">
        <f>IFERROR(VLOOKUP(B1587,'[3]08.10.25'!$B$305:$C$502,2,0),"-")</f>
        <v>-</v>
      </c>
      <c r="L1587" s="180" t="str">
        <f t="shared" si="240"/>
        <v>-</v>
      </c>
      <c r="M1587" s="181" t="str">
        <f t="shared" si="241"/>
        <v>-</v>
      </c>
      <c r="N1587" s="214" t="str">
        <f t="shared" si="242"/>
        <v>-</v>
      </c>
      <c r="O1587" s="220">
        <f t="shared" si="243"/>
        <v>0</v>
      </c>
      <c r="P1587" s="221">
        <f t="shared" si="244"/>
        <v>0</v>
      </c>
      <c r="Q1587" s="217" t="str">
        <f>IFERROR(VLOOKUP(B1587,'[4]Выполнение 1'!$B$7:$D$236,3,0),"-")</f>
        <v>-</v>
      </c>
      <c r="R1587" s="178" t="str">
        <f t="shared" si="245"/>
        <v>-</v>
      </c>
      <c r="S1587" s="177"/>
      <c r="T1587" s="184">
        <f t="shared" si="246"/>
        <v>0</v>
      </c>
      <c r="U1587" s="224">
        <v>1</v>
      </c>
      <c r="V1587" s="241">
        <v>334.9</v>
      </c>
      <c r="W1587" s="246">
        <v>1</v>
      </c>
      <c r="X1587" s="246">
        <v>334.9</v>
      </c>
      <c r="Y1587" s="247">
        <f t="shared" si="247"/>
        <v>0</v>
      </c>
      <c r="Z1587" s="247">
        <f t="shared" si="248"/>
        <v>0</v>
      </c>
      <c r="AA1587" s="227" t="str">
        <f>IFERROR(VLOOKUP(B1587,[5]Поставка!$B$3:$AA$2063,26,0),"-")</f>
        <v>-</v>
      </c>
      <c r="AB1587" s="229" t="str">
        <f>IFERROR(VLOOKUP(C1587,'[6]Приложение №1'!$C$7:$F$124,4,0),"-")</f>
        <v>-</v>
      </c>
    </row>
    <row r="1588" spans="1:28" s="208" customFormat="1" x14ac:dyDescent="0.25">
      <c r="A1588" s="204" t="s">
        <v>157</v>
      </c>
      <c r="B1588" s="205" t="s">
        <v>3779</v>
      </c>
      <c r="C1588" s="205" t="s">
        <v>3780</v>
      </c>
      <c r="D1588" s="204">
        <v>4</v>
      </c>
      <c r="E1588" s="206">
        <v>315.60000000000002</v>
      </c>
      <c r="F1588" s="206">
        <v>1262.4000000000001</v>
      </c>
      <c r="G1588" s="173">
        <f>IFERROR(VLOOKUP(B1588,'[1]ВОМ КГ-3 СОЭКС'!$C$3:$K$2063,9,0),"-")</f>
        <v>0</v>
      </c>
      <c r="H1588" s="174">
        <f>IFERROR(VLOOKUP(B1588,'[1]ВОМ КГ-3 СОЭКС'!$C$3:$L$2063,10,0),"-")</f>
        <v>0</v>
      </c>
      <c r="I1588" s="175" t="str">
        <f>IFERROR(VLOOKUP(B1588,[2]Отгрузки!$B$313:$C$510,2,0),"-")</f>
        <v>-</v>
      </c>
      <c r="J1588" s="176" t="str">
        <f t="shared" si="249"/>
        <v>-</v>
      </c>
      <c r="K1588" s="179" t="str">
        <f>IFERROR(VLOOKUP(B1588,'[3]08.10.25'!$B$305:$C$502,2,0),"-")</f>
        <v>-</v>
      </c>
      <c r="L1588" s="180" t="str">
        <f t="shared" si="240"/>
        <v>-</v>
      </c>
      <c r="M1588" s="181" t="str">
        <f t="shared" si="241"/>
        <v>-</v>
      </c>
      <c r="N1588" s="214" t="str">
        <f t="shared" si="242"/>
        <v>-</v>
      </c>
      <c r="O1588" s="220">
        <f t="shared" si="243"/>
        <v>0</v>
      </c>
      <c r="P1588" s="221">
        <f t="shared" si="244"/>
        <v>0</v>
      </c>
      <c r="Q1588" s="217" t="str">
        <f>IFERROR(VLOOKUP(B1588,'[4]Выполнение 1'!$B$7:$D$236,3,0),"-")</f>
        <v>-</v>
      </c>
      <c r="R1588" s="178" t="str">
        <f t="shared" si="245"/>
        <v>-</v>
      </c>
      <c r="S1588" s="177"/>
      <c r="T1588" s="184">
        <f t="shared" si="246"/>
        <v>0</v>
      </c>
      <c r="U1588" s="224">
        <v>4</v>
      </c>
      <c r="V1588" s="241">
        <v>1262.4000000000001</v>
      </c>
      <c r="W1588" s="246">
        <v>4</v>
      </c>
      <c r="X1588" s="246">
        <v>1262.4000000000001</v>
      </c>
      <c r="Y1588" s="247">
        <f t="shared" si="247"/>
        <v>0</v>
      </c>
      <c r="Z1588" s="247">
        <f t="shared" si="248"/>
        <v>0</v>
      </c>
      <c r="AA1588" s="227" t="str">
        <f>IFERROR(VLOOKUP(B1588,[5]Поставка!$B$3:$AA$2063,26,0),"-")</f>
        <v>-</v>
      </c>
      <c r="AB1588" s="229" t="str">
        <f>IFERROR(VLOOKUP(C1588,'[6]Приложение №1'!$C$7:$F$124,4,0),"-")</f>
        <v>-</v>
      </c>
    </row>
    <row r="1589" spans="1:28" s="208" customFormat="1" x14ac:dyDescent="0.25">
      <c r="A1589" s="204" t="s">
        <v>160</v>
      </c>
      <c r="B1589" s="205" t="s">
        <v>3781</v>
      </c>
      <c r="C1589" s="205" t="s">
        <v>3782</v>
      </c>
      <c r="D1589" s="204">
        <v>4</v>
      </c>
      <c r="E1589" s="206">
        <v>314.39999999999998</v>
      </c>
      <c r="F1589" s="206">
        <v>1257.5999999999999</v>
      </c>
      <c r="G1589" s="173">
        <f>IFERROR(VLOOKUP(B1589,'[1]ВОМ КГ-3 СОЭКС'!$C$3:$K$2063,9,0),"-")</f>
        <v>0</v>
      </c>
      <c r="H1589" s="174">
        <f>IFERROR(VLOOKUP(B1589,'[1]ВОМ КГ-3 СОЭКС'!$C$3:$L$2063,10,0),"-")</f>
        <v>0</v>
      </c>
      <c r="I1589" s="175" t="str">
        <f>IFERROR(VLOOKUP(B1589,[2]Отгрузки!$B$313:$C$510,2,0),"-")</f>
        <v>-</v>
      </c>
      <c r="J1589" s="176" t="str">
        <f t="shared" si="249"/>
        <v>-</v>
      </c>
      <c r="K1589" s="179" t="str">
        <f>IFERROR(VLOOKUP(B1589,'[3]08.10.25'!$B$305:$C$502,2,0),"-")</f>
        <v>-</v>
      </c>
      <c r="L1589" s="180" t="str">
        <f t="shared" si="240"/>
        <v>-</v>
      </c>
      <c r="M1589" s="181" t="str">
        <f t="shared" si="241"/>
        <v>-</v>
      </c>
      <c r="N1589" s="214" t="str">
        <f t="shared" si="242"/>
        <v>-</v>
      </c>
      <c r="O1589" s="220">
        <f t="shared" si="243"/>
        <v>0</v>
      </c>
      <c r="P1589" s="221">
        <f t="shared" si="244"/>
        <v>0</v>
      </c>
      <c r="Q1589" s="217" t="str">
        <f>IFERROR(VLOOKUP(B1589,'[4]Выполнение 1'!$B$7:$D$236,3,0),"-")</f>
        <v>-</v>
      </c>
      <c r="R1589" s="178" t="str">
        <f t="shared" si="245"/>
        <v>-</v>
      </c>
      <c r="S1589" s="177"/>
      <c r="T1589" s="184">
        <f t="shared" si="246"/>
        <v>0</v>
      </c>
      <c r="U1589" s="224">
        <v>4</v>
      </c>
      <c r="V1589" s="241">
        <v>1257.5999999999999</v>
      </c>
      <c r="W1589" s="246">
        <v>4</v>
      </c>
      <c r="X1589" s="246">
        <v>1257.5999999999999</v>
      </c>
      <c r="Y1589" s="247">
        <f t="shared" si="247"/>
        <v>0</v>
      </c>
      <c r="Z1589" s="247">
        <f t="shared" si="248"/>
        <v>0</v>
      </c>
      <c r="AA1589" s="227" t="str">
        <f>IFERROR(VLOOKUP(B1589,[5]Поставка!$B$3:$AA$2063,26,0),"-")</f>
        <v>-</v>
      </c>
      <c r="AB1589" s="229" t="str">
        <f>IFERROR(VLOOKUP(C1589,'[6]Приложение №1'!$C$7:$F$124,4,0),"-")</f>
        <v>-</v>
      </c>
    </row>
    <row r="1590" spans="1:28" s="208" customFormat="1" x14ac:dyDescent="0.25">
      <c r="A1590" s="204" t="s">
        <v>163</v>
      </c>
      <c r="B1590" s="205" t="s">
        <v>3783</v>
      </c>
      <c r="C1590" s="205" t="s">
        <v>3784</v>
      </c>
      <c r="D1590" s="204">
        <v>1</v>
      </c>
      <c r="E1590" s="206">
        <v>369.7</v>
      </c>
      <c r="F1590" s="206">
        <v>369.7</v>
      </c>
      <c r="G1590" s="173">
        <f>IFERROR(VLOOKUP(B1590,'[1]ВОМ КГ-3 СОЭКС'!$C$3:$K$2063,9,0),"-")</f>
        <v>0</v>
      </c>
      <c r="H1590" s="174">
        <f>IFERROR(VLOOKUP(B1590,'[1]ВОМ КГ-3 СОЭКС'!$C$3:$L$2063,10,0),"-")</f>
        <v>0</v>
      </c>
      <c r="I1590" s="175" t="str">
        <f>IFERROR(VLOOKUP(B1590,[2]Отгрузки!$B$313:$C$510,2,0),"-")</f>
        <v>-</v>
      </c>
      <c r="J1590" s="176" t="str">
        <f t="shared" si="249"/>
        <v>-</v>
      </c>
      <c r="K1590" s="179" t="str">
        <f>IFERROR(VLOOKUP(B1590,'[3]08.10.25'!$B$305:$C$502,2,0),"-")</f>
        <v>-</v>
      </c>
      <c r="L1590" s="180" t="str">
        <f t="shared" si="240"/>
        <v>-</v>
      </c>
      <c r="M1590" s="181" t="str">
        <f t="shared" si="241"/>
        <v>-</v>
      </c>
      <c r="N1590" s="214" t="str">
        <f t="shared" si="242"/>
        <v>-</v>
      </c>
      <c r="O1590" s="220">
        <f t="shared" si="243"/>
        <v>0</v>
      </c>
      <c r="P1590" s="221">
        <f t="shared" si="244"/>
        <v>0</v>
      </c>
      <c r="Q1590" s="217" t="str">
        <f>IFERROR(VLOOKUP(B1590,'[4]Выполнение 1'!$B$7:$D$236,3,0),"-")</f>
        <v>-</v>
      </c>
      <c r="R1590" s="178" t="str">
        <f t="shared" si="245"/>
        <v>-</v>
      </c>
      <c r="S1590" s="177"/>
      <c r="T1590" s="184">
        <f t="shared" si="246"/>
        <v>0</v>
      </c>
      <c r="U1590" s="224">
        <v>1</v>
      </c>
      <c r="V1590" s="241">
        <v>369.7</v>
      </c>
      <c r="W1590" s="246">
        <v>1</v>
      </c>
      <c r="X1590" s="246">
        <v>369.7</v>
      </c>
      <c r="Y1590" s="247">
        <f t="shared" si="247"/>
        <v>0</v>
      </c>
      <c r="Z1590" s="247">
        <f t="shared" si="248"/>
        <v>0</v>
      </c>
      <c r="AA1590" s="227" t="str">
        <f>IFERROR(VLOOKUP(B1590,[5]Поставка!$B$3:$AA$2063,26,0),"-")</f>
        <v>-</v>
      </c>
      <c r="AB1590" s="229" t="str">
        <f>IFERROR(VLOOKUP(C1590,'[6]Приложение №1'!$C$7:$F$124,4,0),"-")</f>
        <v>-</v>
      </c>
    </row>
    <row r="1591" spans="1:28" s="208" customFormat="1" x14ac:dyDescent="0.25">
      <c r="A1591" s="204" t="s">
        <v>166</v>
      </c>
      <c r="B1591" s="205" t="s">
        <v>3785</v>
      </c>
      <c r="C1591" s="205" t="s">
        <v>3786</v>
      </c>
      <c r="D1591" s="204">
        <v>1</v>
      </c>
      <c r="E1591" s="206">
        <v>369.7</v>
      </c>
      <c r="F1591" s="206">
        <v>369.7</v>
      </c>
      <c r="G1591" s="173">
        <f>IFERROR(VLOOKUP(B1591,'[1]ВОМ КГ-3 СОЭКС'!$C$3:$K$2063,9,0),"-")</f>
        <v>0</v>
      </c>
      <c r="H1591" s="174">
        <f>IFERROR(VLOOKUP(B1591,'[1]ВОМ КГ-3 СОЭКС'!$C$3:$L$2063,10,0),"-")</f>
        <v>0</v>
      </c>
      <c r="I1591" s="175" t="str">
        <f>IFERROR(VLOOKUP(B1591,[2]Отгрузки!$B$313:$C$510,2,0),"-")</f>
        <v>-</v>
      </c>
      <c r="J1591" s="176" t="str">
        <f t="shared" si="249"/>
        <v>-</v>
      </c>
      <c r="K1591" s="179" t="str">
        <f>IFERROR(VLOOKUP(B1591,'[3]08.10.25'!$B$305:$C$502,2,0),"-")</f>
        <v>-</v>
      </c>
      <c r="L1591" s="180" t="str">
        <f t="shared" si="240"/>
        <v>-</v>
      </c>
      <c r="M1591" s="181" t="str">
        <f t="shared" si="241"/>
        <v>-</v>
      </c>
      <c r="N1591" s="214" t="str">
        <f t="shared" si="242"/>
        <v>-</v>
      </c>
      <c r="O1591" s="220">
        <f t="shared" si="243"/>
        <v>0</v>
      </c>
      <c r="P1591" s="221">
        <f t="shared" si="244"/>
        <v>0</v>
      </c>
      <c r="Q1591" s="217" t="str">
        <f>IFERROR(VLOOKUP(B1591,'[4]Выполнение 1'!$B$7:$D$236,3,0),"-")</f>
        <v>-</v>
      </c>
      <c r="R1591" s="178" t="str">
        <f t="shared" si="245"/>
        <v>-</v>
      </c>
      <c r="S1591" s="177"/>
      <c r="T1591" s="184">
        <f t="shared" si="246"/>
        <v>0</v>
      </c>
      <c r="U1591" s="224">
        <v>1</v>
      </c>
      <c r="V1591" s="241">
        <v>369.7</v>
      </c>
      <c r="W1591" s="246">
        <v>1</v>
      </c>
      <c r="X1591" s="246">
        <v>369.7</v>
      </c>
      <c r="Y1591" s="247">
        <f t="shared" si="247"/>
        <v>0</v>
      </c>
      <c r="Z1591" s="247">
        <f t="shared" si="248"/>
        <v>0</v>
      </c>
      <c r="AA1591" s="227" t="str">
        <f>IFERROR(VLOOKUP(B1591,[5]Поставка!$B$3:$AA$2063,26,0),"-")</f>
        <v>-</v>
      </c>
      <c r="AB1591" s="229" t="str">
        <f>IFERROR(VLOOKUP(C1591,'[6]Приложение №1'!$C$7:$F$124,4,0),"-")</f>
        <v>-</v>
      </c>
    </row>
    <row r="1592" spans="1:28" s="208" customFormat="1" x14ac:dyDescent="0.25">
      <c r="A1592" s="204" t="s">
        <v>169</v>
      </c>
      <c r="B1592" s="205" t="s">
        <v>3787</v>
      </c>
      <c r="C1592" s="205" t="s">
        <v>3788</v>
      </c>
      <c r="D1592" s="204">
        <v>1</v>
      </c>
      <c r="E1592" s="206">
        <v>369.7</v>
      </c>
      <c r="F1592" s="206">
        <v>369.7</v>
      </c>
      <c r="G1592" s="173">
        <f>IFERROR(VLOOKUP(B1592,'[1]ВОМ КГ-3 СОЭКС'!$C$3:$K$2063,9,0),"-")</f>
        <v>0</v>
      </c>
      <c r="H1592" s="174">
        <f>IFERROR(VLOOKUP(B1592,'[1]ВОМ КГ-3 СОЭКС'!$C$3:$L$2063,10,0),"-")</f>
        <v>0</v>
      </c>
      <c r="I1592" s="175" t="str">
        <f>IFERROR(VLOOKUP(B1592,[2]Отгрузки!$B$313:$C$510,2,0),"-")</f>
        <v>-</v>
      </c>
      <c r="J1592" s="176" t="str">
        <f t="shared" si="249"/>
        <v>-</v>
      </c>
      <c r="K1592" s="179" t="str">
        <f>IFERROR(VLOOKUP(B1592,'[3]08.10.25'!$B$305:$C$502,2,0),"-")</f>
        <v>-</v>
      </c>
      <c r="L1592" s="180" t="str">
        <f t="shared" si="240"/>
        <v>-</v>
      </c>
      <c r="M1592" s="181" t="str">
        <f t="shared" si="241"/>
        <v>-</v>
      </c>
      <c r="N1592" s="214" t="str">
        <f t="shared" si="242"/>
        <v>-</v>
      </c>
      <c r="O1592" s="220">
        <f t="shared" si="243"/>
        <v>0</v>
      </c>
      <c r="P1592" s="221">
        <f t="shared" si="244"/>
        <v>0</v>
      </c>
      <c r="Q1592" s="217" t="str">
        <f>IFERROR(VLOOKUP(B1592,'[4]Выполнение 1'!$B$7:$D$236,3,0),"-")</f>
        <v>-</v>
      </c>
      <c r="R1592" s="178" t="str">
        <f t="shared" si="245"/>
        <v>-</v>
      </c>
      <c r="S1592" s="177"/>
      <c r="T1592" s="184">
        <f t="shared" si="246"/>
        <v>0</v>
      </c>
      <c r="U1592" s="224">
        <v>1</v>
      </c>
      <c r="V1592" s="241">
        <v>369.7</v>
      </c>
      <c r="W1592" s="246">
        <v>1</v>
      </c>
      <c r="X1592" s="246">
        <v>369.7</v>
      </c>
      <c r="Y1592" s="247">
        <f t="shared" si="247"/>
        <v>0</v>
      </c>
      <c r="Z1592" s="247">
        <f t="shared" si="248"/>
        <v>0</v>
      </c>
      <c r="AA1592" s="227" t="str">
        <f>IFERROR(VLOOKUP(B1592,[5]Поставка!$B$3:$AA$2063,26,0),"-")</f>
        <v>-</v>
      </c>
      <c r="AB1592" s="229" t="str">
        <f>IFERROR(VLOOKUP(C1592,'[6]Приложение №1'!$C$7:$F$124,4,0),"-")</f>
        <v>-</v>
      </c>
    </row>
    <row r="1593" spans="1:28" s="208" customFormat="1" x14ac:dyDescent="0.25">
      <c r="A1593" s="204" t="s">
        <v>172</v>
      </c>
      <c r="B1593" s="205" t="s">
        <v>3789</v>
      </c>
      <c r="C1593" s="205" t="s">
        <v>3790</v>
      </c>
      <c r="D1593" s="204">
        <v>1</v>
      </c>
      <c r="E1593" s="206">
        <v>369.7</v>
      </c>
      <c r="F1593" s="206">
        <v>369.7</v>
      </c>
      <c r="G1593" s="173">
        <f>IFERROR(VLOOKUP(B1593,'[1]ВОМ КГ-3 СОЭКС'!$C$3:$K$2063,9,0),"-")</f>
        <v>0</v>
      </c>
      <c r="H1593" s="174">
        <f>IFERROR(VLOOKUP(B1593,'[1]ВОМ КГ-3 СОЭКС'!$C$3:$L$2063,10,0),"-")</f>
        <v>0</v>
      </c>
      <c r="I1593" s="175" t="str">
        <f>IFERROR(VLOOKUP(B1593,[2]Отгрузки!$B$313:$C$510,2,0),"-")</f>
        <v>-</v>
      </c>
      <c r="J1593" s="176" t="str">
        <f t="shared" si="249"/>
        <v>-</v>
      </c>
      <c r="K1593" s="179" t="str">
        <f>IFERROR(VLOOKUP(B1593,'[3]08.10.25'!$B$305:$C$502,2,0),"-")</f>
        <v>-</v>
      </c>
      <c r="L1593" s="180" t="str">
        <f t="shared" si="240"/>
        <v>-</v>
      </c>
      <c r="M1593" s="181" t="str">
        <f t="shared" si="241"/>
        <v>-</v>
      </c>
      <c r="N1593" s="214" t="str">
        <f t="shared" si="242"/>
        <v>-</v>
      </c>
      <c r="O1593" s="220">
        <f t="shared" si="243"/>
        <v>0</v>
      </c>
      <c r="P1593" s="221">
        <f t="shared" si="244"/>
        <v>0</v>
      </c>
      <c r="Q1593" s="217" t="str">
        <f>IFERROR(VLOOKUP(B1593,'[4]Выполнение 1'!$B$7:$D$236,3,0),"-")</f>
        <v>-</v>
      </c>
      <c r="R1593" s="178" t="str">
        <f t="shared" si="245"/>
        <v>-</v>
      </c>
      <c r="S1593" s="177"/>
      <c r="T1593" s="184">
        <f t="shared" si="246"/>
        <v>0</v>
      </c>
      <c r="U1593" s="224">
        <v>1</v>
      </c>
      <c r="V1593" s="241">
        <v>369.7</v>
      </c>
      <c r="W1593" s="246">
        <v>1</v>
      </c>
      <c r="X1593" s="246">
        <v>369.7</v>
      </c>
      <c r="Y1593" s="247">
        <f t="shared" si="247"/>
        <v>0</v>
      </c>
      <c r="Z1593" s="247">
        <f t="shared" si="248"/>
        <v>0</v>
      </c>
      <c r="AA1593" s="227" t="str">
        <f>IFERROR(VLOOKUP(B1593,[5]Поставка!$B$3:$AA$2063,26,0),"-")</f>
        <v>-</v>
      </c>
      <c r="AB1593" s="229" t="str">
        <f>IFERROR(VLOOKUP(C1593,'[6]Приложение №1'!$C$7:$F$124,4,0),"-")</f>
        <v>-</v>
      </c>
    </row>
    <row r="1594" spans="1:28" s="208" customFormat="1" x14ac:dyDescent="0.25">
      <c r="A1594" s="204" t="s">
        <v>175</v>
      </c>
      <c r="B1594" s="205" t="s">
        <v>3791</v>
      </c>
      <c r="C1594" s="205" t="s">
        <v>3792</v>
      </c>
      <c r="D1594" s="204">
        <v>1</v>
      </c>
      <c r="E1594" s="206">
        <v>30.4</v>
      </c>
      <c r="F1594" s="206">
        <v>30.4</v>
      </c>
      <c r="G1594" s="173">
        <f>IFERROR(VLOOKUP(B1594,'[1]ВОМ КГ-3 СОЭКС'!$C$3:$K$2063,9,0),"-")</f>
        <v>0</v>
      </c>
      <c r="H1594" s="174">
        <f>IFERROR(VLOOKUP(B1594,'[1]ВОМ КГ-3 СОЭКС'!$C$3:$L$2063,10,0),"-")</f>
        <v>0</v>
      </c>
      <c r="I1594" s="175" t="str">
        <f>IFERROR(VLOOKUP(B1594,[2]Отгрузки!$B$313:$C$510,2,0),"-")</f>
        <v>-</v>
      </c>
      <c r="J1594" s="176" t="str">
        <f t="shared" si="249"/>
        <v>-</v>
      </c>
      <c r="K1594" s="179" t="str">
        <f>IFERROR(VLOOKUP(B1594,'[3]08.10.25'!$B$305:$C$502,2,0),"-")</f>
        <v>-</v>
      </c>
      <c r="L1594" s="180" t="str">
        <f t="shared" si="240"/>
        <v>-</v>
      </c>
      <c r="M1594" s="181" t="str">
        <f t="shared" si="241"/>
        <v>-</v>
      </c>
      <c r="N1594" s="214" t="str">
        <f t="shared" si="242"/>
        <v>-</v>
      </c>
      <c r="O1594" s="220">
        <f t="shared" si="243"/>
        <v>0</v>
      </c>
      <c r="P1594" s="221">
        <f t="shared" si="244"/>
        <v>0</v>
      </c>
      <c r="Q1594" s="217" t="str">
        <f>IFERROR(VLOOKUP(B1594,'[4]Выполнение 1'!$B$7:$D$236,3,0),"-")</f>
        <v>-</v>
      </c>
      <c r="R1594" s="178" t="str">
        <f t="shared" si="245"/>
        <v>-</v>
      </c>
      <c r="S1594" s="177"/>
      <c r="T1594" s="184">
        <f t="shared" si="246"/>
        <v>0</v>
      </c>
      <c r="U1594" s="224">
        <v>1</v>
      </c>
      <c r="V1594" s="241">
        <v>30.4</v>
      </c>
      <c r="W1594" s="246">
        <v>1</v>
      </c>
      <c r="X1594" s="246">
        <v>30.4</v>
      </c>
      <c r="Y1594" s="247">
        <f t="shared" si="247"/>
        <v>0</v>
      </c>
      <c r="Z1594" s="247">
        <f t="shared" si="248"/>
        <v>0</v>
      </c>
      <c r="AA1594" s="227" t="str">
        <f>IFERROR(VLOOKUP(B1594,[5]Поставка!$B$3:$AA$2063,26,0),"-")</f>
        <v>-</v>
      </c>
      <c r="AB1594" s="229" t="str">
        <f>IFERROR(VLOOKUP(C1594,'[6]Приложение №1'!$C$7:$F$124,4,0),"-")</f>
        <v>-</v>
      </c>
    </row>
    <row r="1595" spans="1:28" s="208" customFormat="1" x14ac:dyDescent="0.25">
      <c r="A1595" s="204" t="s">
        <v>178</v>
      </c>
      <c r="B1595" s="205" t="s">
        <v>3793</v>
      </c>
      <c r="C1595" s="205" t="s">
        <v>3794</v>
      </c>
      <c r="D1595" s="204">
        <v>7</v>
      </c>
      <c r="E1595" s="206">
        <v>33</v>
      </c>
      <c r="F1595" s="206">
        <v>231</v>
      </c>
      <c r="G1595" s="173">
        <f>IFERROR(VLOOKUP(B1595,'[1]ВОМ КГ-3 СОЭКС'!$C$3:$K$2063,9,0),"-")</f>
        <v>0</v>
      </c>
      <c r="H1595" s="174">
        <f>IFERROR(VLOOKUP(B1595,'[1]ВОМ КГ-3 СОЭКС'!$C$3:$L$2063,10,0),"-")</f>
        <v>0</v>
      </c>
      <c r="I1595" s="175" t="str">
        <f>IFERROR(VLOOKUP(B1595,[2]Отгрузки!$B$313:$C$510,2,0),"-")</f>
        <v>-</v>
      </c>
      <c r="J1595" s="176" t="str">
        <f t="shared" si="249"/>
        <v>-</v>
      </c>
      <c r="K1595" s="179" t="str">
        <f>IFERROR(VLOOKUP(B1595,'[3]08.10.25'!$B$305:$C$502,2,0),"-")</f>
        <v>-</v>
      </c>
      <c r="L1595" s="180" t="str">
        <f t="shared" si="240"/>
        <v>-</v>
      </c>
      <c r="M1595" s="181" t="str">
        <f t="shared" si="241"/>
        <v>-</v>
      </c>
      <c r="N1595" s="214" t="str">
        <f t="shared" si="242"/>
        <v>-</v>
      </c>
      <c r="O1595" s="220">
        <f t="shared" si="243"/>
        <v>0</v>
      </c>
      <c r="P1595" s="221">
        <f t="shared" si="244"/>
        <v>0</v>
      </c>
      <c r="Q1595" s="217" t="str">
        <f>IFERROR(VLOOKUP(B1595,'[4]Выполнение 1'!$B$7:$D$236,3,0),"-")</f>
        <v>-</v>
      </c>
      <c r="R1595" s="178" t="str">
        <f t="shared" si="245"/>
        <v>-</v>
      </c>
      <c r="S1595" s="177"/>
      <c r="T1595" s="184">
        <f t="shared" si="246"/>
        <v>0</v>
      </c>
      <c r="U1595" s="224">
        <v>7</v>
      </c>
      <c r="V1595" s="241">
        <v>231</v>
      </c>
      <c r="W1595" s="246">
        <v>7</v>
      </c>
      <c r="X1595" s="246">
        <v>231</v>
      </c>
      <c r="Y1595" s="247">
        <f t="shared" si="247"/>
        <v>0</v>
      </c>
      <c r="Z1595" s="247">
        <f t="shared" si="248"/>
        <v>0</v>
      </c>
      <c r="AA1595" s="227" t="str">
        <f>IFERROR(VLOOKUP(B1595,[5]Поставка!$B$3:$AA$2063,26,0),"-")</f>
        <v>-</v>
      </c>
      <c r="AB1595" s="229" t="str">
        <f>IFERROR(VLOOKUP(C1595,'[6]Приложение №1'!$C$7:$F$124,4,0),"-")</f>
        <v>-</v>
      </c>
    </row>
    <row r="1596" spans="1:28" s="208" customFormat="1" x14ac:dyDescent="0.25">
      <c r="A1596" s="204" t="s">
        <v>181</v>
      </c>
      <c r="B1596" s="205" t="s">
        <v>3795</v>
      </c>
      <c r="C1596" s="205" t="s">
        <v>3796</v>
      </c>
      <c r="D1596" s="204">
        <v>75</v>
      </c>
      <c r="E1596" s="206">
        <v>118.4</v>
      </c>
      <c r="F1596" s="206">
        <v>8880</v>
      </c>
      <c r="G1596" s="173">
        <f>IFERROR(VLOOKUP(B1596,'[1]ВОМ КГ-3 СОЭКС'!$C$3:$K$2063,9,0),"-")</f>
        <v>0</v>
      </c>
      <c r="H1596" s="174">
        <f>IFERROR(VLOOKUP(B1596,'[1]ВОМ КГ-3 СОЭКС'!$C$3:$L$2063,10,0),"-")</f>
        <v>0</v>
      </c>
      <c r="I1596" s="175" t="str">
        <f>IFERROR(VLOOKUP(B1596,[2]Отгрузки!$B$313:$C$510,2,0),"-")</f>
        <v>-</v>
      </c>
      <c r="J1596" s="176" t="str">
        <f t="shared" si="249"/>
        <v>-</v>
      </c>
      <c r="K1596" s="179" t="str">
        <f>IFERROR(VLOOKUP(B1596,'[3]08.10.25'!$B$305:$C$502,2,0),"-")</f>
        <v>-</v>
      </c>
      <c r="L1596" s="180" t="str">
        <f t="shared" si="240"/>
        <v>-</v>
      </c>
      <c r="M1596" s="181" t="str">
        <f t="shared" si="241"/>
        <v>-</v>
      </c>
      <c r="N1596" s="214" t="str">
        <f t="shared" si="242"/>
        <v>-</v>
      </c>
      <c r="O1596" s="220">
        <f t="shared" si="243"/>
        <v>0</v>
      </c>
      <c r="P1596" s="221">
        <f t="shared" si="244"/>
        <v>0</v>
      </c>
      <c r="Q1596" s="217" t="str">
        <f>IFERROR(VLOOKUP(B1596,'[4]Выполнение 1'!$B$7:$D$236,3,0),"-")</f>
        <v>-</v>
      </c>
      <c r="R1596" s="178" t="str">
        <f t="shared" si="245"/>
        <v>-</v>
      </c>
      <c r="S1596" s="177"/>
      <c r="T1596" s="184">
        <f t="shared" si="246"/>
        <v>0</v>
      </c>
      <c r="U1596" s="224">
        <v>75</v>
      </c>
      <c r="V1596" s="241">
        <v>8880</v>
      </c>
      <c r="W1596" s="246">
        <v>75</v>
      </c>
      <c r="X1596" s="246">
        <v>8880</v>
      </c>
      <c r="Y1596" s="247">
        <f t="shared" si="247"/>
        <v>0</v>
      </c>
      <c r="Z1596" s="247">
        <f t="shared" si="248"/>
        <v>0</v>
      </c>
      <c r="AA1596" s="227" t="str">
        <f>IFERROR(VLOOKUP(B1596,[5]Поставка!$B$3:$AA$2063,26,0),"-")</f>
        <v>-</v>
      </c>
      <c r="AB1596" s="229" t="str">
        <f>IFERROR(VLOOKUP(C1596,'[6]Приложение №1'!$C$7:$F$124,4,0),"-")</f>
        <v>-</v>
      </c>
    </row>
    <row r="1597" spans="1:28" s="208" customFormat="1" x14ac:dyDescent="0.25">
      <c r="A1597" s="204" t="s">
        <v>184</v>
      </c>
      <c r="B1597" s="205" t="s">
        <v>3797</v>
      </c>
      <c r="C1597" s="205" t="s">
        <v>3798</v>
      </c>
      <c r="D1597" s="204">
        <v>1</v>
      </c>
      <c r="E1597" s="206">
        <v>22.3</v>
      </c>
      <c r="F1597" s="206">
        <v>22.3</v>
      </c>
      <c r="G1597" s="173">
        <f>IFERROR(VLOOKUP(B1597,'[1]ВОМ КГ-3 СОЭКС'!$C$3:$K$2063,9,0),"-")</f>
        <v>0</v>
      </c>
      <c r="H1597" s="174">
        <f>IFERROR(VLOOKUP(B1597,'[1]ВОМ КГ-3 СОЭКС'!$C$3:$L$2063,10,0),"-")</f>
        <v>0</v>
      </c>
      <c r="I1597" s="175" t="str">
        <f>IFERROR(VLOOKUP(B1597,[2]Отгрузки!$B$313:$C$510,2,0),"-")</f>
        <v>-</v>
      </c>
      <c r="J1597" s="176" t="str">
        <f t="shared" si="249"/>
        <v>-</v>
      </c>
      <c r="K1597" s="179" t="str">
        <f>IFERROR(VLOOKUP(B1597,'[3]08.10.25'!$B$305:$C$502,2,0),"-")</f>
        <v>-</v>
      </c>
      <c r="L1597" s="180" t="str">
        <f t="shared" si="240"/>
        <v>-</v>
      </c>
      <c r="M1597" s="181" t="str">
        <f t="shared" si="241"/>
        <v>-</v>
      </c>
      <c r="N1597" s="214" t="str">
        <f t="shared" si="242"/>
        <v>-</v>
      </c>
      <c r="O1597" s="220">
        <f t="shared" si="243"/>
        <v>0</v>
      </c>
      <c r="P1597" s="221">
        <f t="shared" si="244"/>
        <v>0</v>
      </c>
      <c r="Q1597" s="217" t="str">
        <f>IFERROR(VLOOKUP(B1597,'[4]Выполнение 1'!$B$7:$D$236,3,0),"-")</f>
        <v>-</v>
      </c>
      <c r="R1597" s="178" t="str">
        <f t="shared" si="245"/>
        <v>-</v>
      </c>
      <c r="S1597" s="177"/>
      <c r="T1597" s="184">
        <f t="shared" si="246"/>
        <v>0</v>
      </c>
      <c r="U1597" s="224">
        <v>1</v>
      </c>
      <c r="V1597" s="241">
        <v>22.3</v>
      </c>
      <c r="W1597" s="246">
        <v>1</v>
      </c>
      <c r="X1597" s="246">
        <v>22.3</v>
      </c>
      <c r="Y1597" s="247">
        <f t="shared" si="247"/>
        <v>0</v>
      </c>
      <c r="Z1597" s="247">
        <f t="shared" si="248"/>
        <v>0</v>
      </c>
      <c r="AA1597" s="227" t="str">
        <f>IFERROR(VLOOKUP(B1597,[5]Поставка!$B$3:$AA$2063,26,0),"-")</f>
        <v>-</v>
      </c>
      <c r="AB1597" s="229" t="str">
        <f>IFERROR(VLOOKUP(C1597,'[6]Приложение №1'!$C$7:$F$124,4,0),"-")</f>
        <v>-</v>
      </c>
    </row>
    <row r="1598" spans="1:28" s="208" customFormat="1" ht="14.25" customHeight="1" x14ac:dyDescent="0.25">
      <c r="A1598" s="204" t="s">
        <v>187</v>
      </c>
      <c r="B1598" s="205" t="s">
        <v>3799</v>
      </c>
      <c r="C1598" s="205" t="s">
        <v>3800</v>
      </c>
      <c r="D1598" s="204">
        <v>1</v>
      </c>
      <c r="E1598" s="206">
        <v>35</v>
      </c>
      <c r="F1598" s="206">
        <v>35</v>
      </c>
      <c r="G1598" s="173">
        <f>IFERROR(VLOOKUP(B1598,'[1]ВОМ КГ-3 СОЭКС'!$C$3:$K$2063,9,0),"-")</f>
        <v>0</v>
      </c>
      <c r="H1598" s="174">
        <f>IFERROR(VLOOKUP(B1598,'[1]ВОМ КГ-3 СОЭКС'!$C$3:$L$2063,10,0),"-")</f>
        <v>0</v>
      </c>
      <c r="I1598" s="175" t="str">
        <f>IFERROR(VLOOKUP(B1598,[2]Отгрузки!$B$313:$C$510,2,0),"-")</f>
        <v>-</v>
      </c>
      <c r="J1598" s="176" t="str">
        <f t="shared" si="249"/>
        <v>-</v>
      </c>
      <c r="K1598" s="179" t="str">
        <f>IFERROR(VLOOKUP(B1598,'[3]08.10.25'!$B$305:$C$502,2,0),"-")</f>
        <v>-</v>
      </c>
      <c r="L1598" s="180" t="str">
        <f t="shared" si="240"/>
        <v>-</v>
      </c>
      <c r="M1598" s="181" t="str">
        <f t="shared" si="241"/>
        <v>-</v>
      </c>
      <c r="N1598" s="214" t="str">
        <f t="shared" si="242"/>
        <v>-</v>
      </c>
      <c r="O1598" s="220">
        <f t="shared" si="243"/>
        <v>0</v>
      </c>
      <c r="P1598" s="221">
        <f t="shared" si="244"/>
        <v>0</v>
      </c>
      <c r="Q1598" s="217" t="str">
        <f>IFERROR(VLOOKUP(B1598,'[4]Выполнение 1'!$B$7:$D$236,3,0),"-")</f>
        <v>-</v>
      </c>
      <c r="R1598" s="178" t="str">
        <f t="shared" si="245"/>
        <v>-</v>
      </c>
      <c r="S1598" s="177"/>
      <c r="T1598" s="184">
        <f t="shared" si="246"/>
        <v>0</v>
      </c>
      <c r="U1598" s="224">
        <v>1</v>
      </c>
      <c r="V1598" s="241">
        <v>35</v>
      </c>
      <c r="W1598" s="246">
        <v>1</v>
      </c>
      <c r="X1598" s="246">
        <v>35</v>
      </c>
      <c r="Y1598" s="247">
        <f t="shared" si="247"/>
        <v>0</v>
      </c>
      <c r="Z1598" s="247">
        <f t="shared" si="248"/>
        <v>0</v>
      </c>
      <c r="AA1598" s="227" t="str">
        <f>IFERROR(VLOOKUP(B1598,[5]Поставка!$B$3:$AA$2063,26,0),"-")</f>
        <v>-</v>
      </c>
      <c r="AB1598" s="229" t="str">
        <f>IFERROR(VLOOKUP(C1598,'[6]Приложение №1'!$C$7:$F$124,4,0),"-")</f>
        <v>-</v>
      </c>
    </row>
    <row r="1599" spans="1:28" s="208" customFormat="1" x14ac:dyDescent="0.25">
      <c r="A1599" s="204" t="s">
        <v>190</v>
      </c>
      <c r="B1599" s="205" t="s">
        <v>3801</v>
      </c>
      <c r="C1599" s="205" t="s">
        <v>3802</v>
      </c>
      <c r="D1599" s="204">
        <v>1</v>
      </c>
      <c r="E1599" s="206">
        <v>46.3</v>
      </c>
      <c r="F1599" s="206">
        <v>46.3</v>
      </c>
      <c r="G1599" s="173">
        <f>IFERROR(VLOOKUP(B1599,'[1]ВОМ КГ-3 СОЭКС'!$C$3:$K$2063,9,0),"-")</f>
        <v>0</v>
      </c>
      <c r="H1599" s="174">
        <f>IFERROR(VLOOKUP(B1599,'[1]ВОМ КГ-3 СОЭКС'!$C$3:$L$2063,10,0),"-")</f>
        <v>0</v>
      </c>
      <c r="I1599" s="175" t="str">
        <f>IFERROR(VLOOKUP(B1599,[2]Отгрузки!$B$313:$C$510,2,0),"-")</f>
        <v>-</v>
      </c>
      <c r="J1599" s="176" t="str">
        <f t="shared" si="249"/>
        <v>-</v>
      </c>
      <c r="K1599" s="179" t="str">
        <f>IFERROR(VLOOKUP(B1599,'[3]08.10.25'!$B$305:$C$502,2,0),"-")</f>
        <v>-</v>
      </c>
      <c r="L1599" s="180" t="str">
        <f t="shared" si="240"/>
        <v>-</v>
      </c>
      <c r="M1599" s="181" t="str">
        <f t="shared" si="241"/>
        <v>-</v>
      </c>
      <c r="N1599" s="214" t="str">
        <f t="shared" si="242"/>
        <v>-</v>
      </c>
      <c r="O1599" s="220">
        <f t="shared" si="243"/>
        <v>0</v>
      </c>
      <c r="P1599" s="221">
        <f t="shared" si="244"/>
        <v>0</v>
      </c>
      <c r="Q1599" s="217" t="str">
        <f>IFERROR(VLOOKUP(B1599,'[4]Выполнение 1'!$B$7:$D$236,3,0),"-")</f>
        <v>-</v>
      </c>
      <c r="R1599" s="178" t="str">
        <f t="shared" si="245"/>
        <v>-</v>
      </c>
      <c r="S1599" s="177"/>
      <c r="T1599" s="184">
        <f t="shared" si="246"/>
        <v>0</v>
      </c>
      <c r="U1599" s="224">
        <v>1</v>
      </c>
      <c r="V1599" s="241">
        <v>46.3</v>
      </c>
      <c r="W1599" s="246">
        <v>1</v>
      </c>
      <c r="X1599" s="246">
        <v>46.3</v>
      </c>
      <c r="Y1599" s="247">
        <f t="shared" si="247"/>
        <v>0</v>
      </c>
      <c r="Z1599" s="247">
        <f t="shared" si="248"/>
        <v>0</v>
      </c>
      <c r="AA1599" s="227" t="str">
        <f>IFERROR(VLOOKUP(B1599,[5]Поставка!$B$3:$AA$2063,26,0),"-")</f>
        <v>-</v>
      </c>
      <c r="AB1599" s="229" t="str">
        <f>IFERROR(VLOOKUP(C1599,'[6]Приложение №1'!$C$7:$F$124,4,0),"-")</f>
        <v>-</v>
      </c>
    </row>
    <row r="1600" spans="1:28" s="208" customFormat="1" x14ac:dyDescent="0.25">
      <c r="A1600" s="204" t="s">
        <v>193</v>
      </c>
      <c r="B1600" s="205" t="s">
        <v>3803</v>
      </c>
      <c r="C1600" s="205" t="s">
        <v>3804</v>
      </c>
      <c r="D1600" s="204">
        <v>1</v>
      </c>
      <c r="E1600" s="206">
        <v>40.5</v>
      </c>
      <c r="F1600" s="206">
        <v>40.5</v>
      </c>
      <c r="G1600" s="173">
        <f>IFERROR(VLOOKUP(B1600,'[1]ВОМ КГ-3 СОЭКС'!$C$3:$K$2063,9,0),"-")</f>
        <v>0</v>
      </c>
      <c r="H1600" s="174">
        <f>IFERROR(VLOOKUP(B1600,'[1]ВОМ КГ-3 СОЭКС'!$C$3:$L$2063,10,0),"-")</f>
        <v>0</v>
      </c>
      <c r="I1600" s="175" t="str">
        <f>IFERROR(VLOOKUP(B1600,[2]Отгрузки!$B$313:$C$510,2,0),"-")</f>
        <v>-</v>
      </c>
      <c r="J1600" s="176" t="str">
        <f t="shared" si="249"/>
        <v>-</v>
      </c>
      <c r="K1600" s="179" t="str">
        <f>IFERROR(VLOOKUP(B1600,'[3]08.10.25'!$B$305:$C$502,2,0),"-")</f>
        <v>-</v>
      </c>
      <c r="L1600" s="180" t="str">
        <f t="shared" si="240"/>
        <v>-</v>
      </c>
      <c r="M1600" s="181" t="str">
        <f t="shared" si="241"/>
        <v>-</v>
      </c>
      <c r="N1600" s="214" t="str">
        <f t="shared" si="242"/>
        <v>-</v>
      </c>
      <c r="O1600" s="220">
        <f t="shared" si="243"/>
        <v>0</v>
      </c>
      <c r="P1600" s="221">
        <f t="shared" si="244"/>
        <v>0</v>
      </c>
      <c r="Q1600" s="217" t="str">
        <f>IFERROR(VLOOKUP(B1600,'[4]Выполнение 1'!$B$7:$D$236,3,0),"-")</f>
        <v>-</v>
      </c>
      <c r="R1600" s="178" t="str">
        <f t="shared" si="245"/>
        <v>-</v>
      </c>
      <c r="S1600" s="177"/>
      <c r="T1600" s="184">
        <f t="shared" si="246"/>
        <v>0</v>
      </c>
      <c r="U1600" s="224">
        <v>1</v>
      </c>
      <c r="V1600" s="241">
        <v>40.5</v>
      </c>
      <c r="W1600" s="246">
        <v>1</v>
      </c>
      <c r="X1600" s="246">
        <v>40.5</v>
      </c>
      <c r="Y1600" s="247">
        <f t="shared" si="247"/>
        <v>0</v>
      </c>
      <c r="Z1600" s="247">
        <f t="shared" si="248"/>
        <v>0</v>
      </c>
      <c r="AA1600" s="227" t="str">
        <f>IFERROR(VLOOKUP(B1600,[5]Поставка!$B$3:$AA$2063,26,0),"-")</f>
        <v>-</v>
      </c>
      <c r="AB1600" s="229" t="str">
        <f>IFERROR(VLOOKUP(C1600,'[6]Приложение №1'!$C$7:$F$124,4,0),"-")</f>
        <v>-</v>
      </c>
    </row>
    <row r="1601" spans="1:28" s="208" customFormat="1" x14ac:dyDescent="0.25">
      <c r="A1601" s="204" t="s">
        <v>196</v>
      </c>
      <c r="B1601" s="205" t="s">
        <v>3805</v>
      </c>
      <c r="C1601" s="205" t="s">
        <v>3806</v>
      </c>
      <c r="D1601" s="204">
        <v>9</v>
      </c>
      <c r="E1601" s="206">
        <v>50.3</v>
      </c>
      <c r="F1601" s="206">
        <v>452.7</v>
      </c>
      <c r="G1601" s="173">
        <f>IFERROR(VLOOKUP(B1601,'[1]ВОМ КГ-3 СОЭКС'!$C$3:$K$2063,9,0),"-")</f>
        <v>0</v>
      </c>
      <c r="H1601" s="174">
        <f>IFERROR(VLOOKUP(B1601,'[1]ВОМ КГ-3 СОЭКС'!$C$3:$L$2063,10,0),"-")</f>
        <v>0</v>
      </c>
      <c r="I1601" s="175" t="str">
        <f>IFERROR(VLOOKUP(B1601,[2]Отгрузки!$B$313:$C$510,2,0),"-")</f>
        <v>-</v>
      </c>
      <c r="J1601" s="176" t="str">
        <f t="shared" si="249"/>
        <v>-</v>
      </c>
      <c r="K1601" s="179" t="str">
        <f>IFERROR(VLOOKUP(B1601,'[3]08.10.25'!$B$305:$C$502,2,0),"-")</f>
        <v>-</v>
      </c>
      <c r="L1601" s="180" t="str">
        <f t="shared" si="240"/>
        <v>-</v>
      </c>
      <c r="M1601" s="181" t="str">
        <f t="shared" si="241"/>
        <v>-</v>
      </c>
      <c r="N1601" s="214" t="str">
        <f t="shared" si="242"/>
        <v>-</v>
      </c>
      <c r="O1601" s="220">
        <f t="shared" si="243"/>
        <v>0</v>
      </c>
      <c r="P1601" s="221">
        <f t="shared" si="244"/>
        <v>0</v>
      </c>
      <c r="Q1601" s="217" t="str">
        <f>IFERROR(VLOOKUP(B1601,'[4]Выполнение 1'!$B$7:$D$236,3,0),"-")</f>
        <v>-</v>
      </c>
      <c r="R1601" s="178" t="str">
        <f t="shared" si="245"/>
        <v>-</v>
      </c>
      <c r="S1601" s="177"/>
      <c r="T1601" s="184">
        <f t="shared" si="246"/>
        <v>0</v>
      </c>
      <c r="U1601" s="224">
        <v>9</v>
      </c>
      <c r="V1601" s="241">
        <v>452.7</v>
      </c>
      <c r="W1601" s="246">
        <v>9</v>
      </c>
      <c r="X1601" s="246">
        <v>452.7</v>
      </c>
      <c r="Y1601" s="247">
        <f t="shared" si="247"/>
        <v>0</v>
      </c>
      <c r="Z1601" s="247">
        <f t="shared" si="248"/>
        <v>0</v>
      </c>
      <c r="AA1601" s="227" t="str">
        <f>IFERROR(VLOOKUP(B1601,[5]Поставка!$B$3:$AA$2063,26,0),"-")</f>
        <v>-</v>
      </c>
      <c r="AB1601" s="229" t="str">
        <f>IFERROR(VLOOKUP(C1601,'[6]Приложение №1'!$C$7:$F$124,4,0),"-")</f>
        <v>-</v>
      </c>
    </row>
    <row r="1602" spans="1:28" s="208" customFormat="1" x14ac:dyDescent="0.25">
      <c r="A1602" s="204" t="s">
        <v>199</v>
      </c>
      <c r="B1602" s="205" t="s">
        <v>3807</v>
      </c>
      <c r="C1602" s="205" t="s">
        <v>3808</v>
      </c>
      <c r="D1602" s="204">
        <v>1</v>
      </c>
      <c r="E1602" s="206">
        <v>122</v>
      </c>
      <c r="F1602" s="206">
        <v>122</v>
      </c>
      <c r="G1602" s="173">
        <f>IFERROR(VLOOKUP(B1602,'[1]ВОМ КГ-3 СОЭКС'!$C$3:$K$2063,9,0),"-")</f>
        <v>0</v>
      </c>
      <c r="H1602" s="174">
        <f>IFERROR(VLOOKUP(B1602,'[1]ВОМ КГ-3 СОЭКС'!$C$3:$L$2063,10,0),"-")</f>
        <v>0</v>
      </c>
      <c r="I1602" s="175" t="str">
        <f>IFERROR(VLOOKUP(B1602,[2]Отгрузки!$B$313:$C$510,2,0),"-")</f>
        <v>-</v>
      </c>
      <c r="J1602" s="176" t="str">
        <f t="shared" si="249"/>
        <v>-</v>
      </c>
      <c r="K1602" s="179" t="str">
        <f>IFERROR(VLOOKUP(B1602,'[3]08.10.25'!$B$305:$C$502,2,0),"-")</f>
        <v>-</v>
      </c>
      <c r="L1602" s="180" t="str">
        <f t="shared" ref="L1602:L1665" si="250">IFERROR(K1602*E1602,"-")</f>
        <v>-</v>
      </c>
      <c r="M1602" s="181" t="str">
        <f t="shared" ref="M1602:M1665" si="251">IFERROR(K1602-I1602,"-")</f>
        <v>-</v>
      </c>
      <c r="N1602" s="214" t="str">
        <f t="shared" ref="N1602:N1665" si="252">IFERROR(M1602*E1602,"-")</f>
        <v>-</v>
      </c>
      <c r="O1602" s="220">
        <f t="shared" ref="O1602:O1665" si="253">IFERROR(IF(ISNUMBER(G1602),G1602,0)-IF(ISNUMBER(K1602),K1602,0),"-")</f>
        <v>0</v>
      </c>
      <c r="P1602" s="221">
        <f t="shared" ref="P1602:P1665" si="254">IFERROR(O1602*E1602,"-")</f>
        <v>0</v>
      </c>
      <c r="Q1602" s="217" t="str">
        <f>IFERROR(VLOOKUP(B1602,'[4]Выполнение 1'!$B$7:$D$236,3,0),"-")</f>
        <v>-</v>
      </c>
      <c r="R1602" s="178" t="str">
        <f t="shared" ref="R1602:R1665" si="255">IFERROR(Q1602*E1602,"-")</f>
        <v>-</v>
      </c>
      <c r="S1602" s="177"/>
      <c r="T1602" s="184">
        <f t="shared" si="246"/>
        <v>0</v>
      </c>
      <c r="U1602" s="224">
        <v>1</v>
      </c>
      <c r="V1602" s="241">
        <v>122</v>
      </c>
      <c r="W1602" s="246">
        <v>1</v>
      </c>
      <c r="X1602" s="246">
        <v>122</v>
      </c>
      <c r="Y1602" s="247">
        <f t="shared" si="247"/>
        <v>0</v>
      </c>
      <c r="Z1602" s="247">
        <f t="shared" si="248"/>
        <v>0</v>
      </c>
      <c r="AA1602" s="227" t="str">
        <f>IFERROR(VLOOKUP(B1602,[5]Поставка!$B$3:$AA$2063,26,0),"-")</f>
        <v>-</v>
      </c>
      <c r="AB1602" s="229" t="str">
        <f>IFERROR(VLOOKUP(C1602,'[6]Приложение №1'!$C$7:$F$124,4,0),"-")</f>
        <v>-</v>
      </c>
    </row>
    <row r="1603" spans="1:28" s="208" customFormat="1" x14ac:dyDescent="0.25">
      <c r="A1603" s="204" t="s">
        <v>202</v>
      </c>
      <c r="B1603" s="205" t="s">
        <v>3809</v>
      </c>
      <c r="C1603" s="205" t="s">
        <v>3810</v>
      </c>
      <c r="D1603" s="204">
        <v>1</v>
      </c>
      <c r="E1603" s="206">
        <v>46.3</v>
      </c>
      <c r="F1603" s="206">
        <v>46.3</v>
      </c>
      <c r="G1603" s="173">
        <f>IFERROR(VLOOKUP(B1603,'[1]ВОМ КГ-3 СОЭКС'!$C$3:$K$2063,9,0),"-")</f>
        <v>0</v>
      </c>
      <c r="H1603" s="174">
        <f>IFERROR(VLOOKUP(B1603,'[1]ВОМ КГ-3 СОЭКС'!$C$3:$L$2063,10,0),"-")</f>
        <v>0</v>
      </c>
      <c r="I1603" s="175" t="str">
        <f>IFERROR(VLOOKUP(B1603,[2]Отгрузки!$B$313:$C$510,2,0),"-")</f>
        <v>-</v>
      </c>
      <c r="J1603" s="176" t="str">
        <f t="shared" si="249"/>
        <v>-</v>
      </c>
      <c r="K1603" s="179" t="str">
        <f>IFERROR(VLOOKUP(B1603,'[3]08.10.25'!$B$305:$C$502,2,0),"-")</f>
        <v>-</v>
      </c>
      <c r="L1603" s="180" t="str">
        <f t="shared" si="250"/>
        <v>-</v>
      </c>
      <c r="M1603" s="181" t="str">
        <f t="shared" si="251"/>
        <v>-</v>
      </c>
      <c r="N1603" s="214" t="str">
        <f t="shared" si="252"/>
        <v>-</v>
      </c>
      <c r="O1603" s="220">
        <f t="shared" si="253"/>
        <v>0</v>
      </c>
      <c r="P1603" s="221">
        <f t="shared" si="254"/>
        <v>0</v>
      </c>
      <c r="Q1603" s="217" t="str">
        <f>IFERROR(VLOOKUP(B1603,'[4]Выполнение 1'!$B$7:$D$236,3,0),"-")</f>
        <v>-</v>
      </c>
      <c r="R1603" s="178" t="str">
        <f t="shared" si="255"/>
        <v>-</v>
      </c>
      <c r="S1603" s="177"/>
      <c r="T1603" s="184">
        <f t="shared" ref="T1603:T1666" si="256">S1603*E1603</f>
        <v>0</v>
      </c>
      <c r="U1603" s="224">
        <v>1</v>
      </c>
      <c r="V1603" s="241">
        <v>46.3</v>
      </c>
      <c r="W1603" s="246">
        <v>1</v>
      </c>
      <c r="X1603" s="246">
        <v>46.3</v>
      </c>
      <c r="Y1603" s="247">
        <f t="shared" ref="Y1603:Y1666" si="257">ROUND(ABS(VALUE(SUBSTITUTE(U1603,"-","0"))-VALUE(SUBSTITUTE(W1603,"-","0"))),2)</f>
        <v>0</v>
      </c>
      <c r="Z1603" s="247">
        <f t="shared" ref="Z1603:Z1666" si="258">ROUND(ABS(VALUE(SUBSTITUTE(V1603,"-","0"))-VALUE(SUBSTITUTE(X1603,"-","0"))),2)</f>
        <v>0</v>
      </c>
      <c r="AA1603" s="227" t="str">
        <f>IFERROR(VLOOKUP(B1603,[5]Поставка!$B$3:$AA$2063,26,0),"-")</f>
        <v>-</v>
      </c>
      <c r="AB1603" s="229" t="str">
        <f>IFERROR(VLOOKUP(C1603,'[6]Приложение №1'!$C$7:$F$124,4,0),"-")</f>
        <v>-</v>
      </c>
    </row>
    <row r="1604" spans="1:28" s="208" customFormat="1" x14ac:dyDescent="0.25">
      <c r="A1604" s="204" t="s">
        <v>205</v>
      </c>
      <c r="B1604" s="205" t="s">
        <v>3811</v>
      </c>
      <c r="C1604" s="205" t="s">
        <v>3812</v>
      </c>
      <c r="D1604" s="204">
        <v>1</v>
      </c>
      <c r="E1604" s="206">
        <v>40.5</v>
      </c>
      <c r="F1604" s="206">
        <v>40.5</v>
      </c>
      <c r="G1604" s="173">
        <f>IFERROR(VLOOKUP(B1604,'[1]ВОМ КГ-3 СОЭКС'!$C$3:$K$2063,9,0),"-")</f>
        <v>0</v>
      </c>
      <c r="H1604" s="174">
        <f>IFERROR(VLOOKUP(B1604,'[1]ВОМ КГ-3 СОЭКС'!$C$3:$L$2063,10,0),"-")</f>
        <v>0</v>
      </c>
      <c r="I1604" s="175" t="str">
        <f>IFERROR(VLOOKUP(B1604,[2]Отгрузки!$B$313:$C$510,2,0),"-")</f>
        <v>-</v>
      </c>
      <c r="J1604" s="176" t="str">
        <f t="shared" si="249"/>
        <v>-</v>
      </c>
      <c r="K1604" s="179" t="str">
        <f>IFERROR(VLOOKUP(B1604,'[3]08.10.25'!$B$305:$C$502,2,0),"-")</f>
        <v>-</v>
      </c>
      <c r="L1604" s="180" t="str">
        <f t="shared" si="250"/>
        <v>-</v>
      </c>
      <c r="M1604" s="181" t="str">
        <f t="shared" si="251"/>
        <v>-</v>
      </c>
      <c r="N1604" s="214" t="str">
        <f t="shared" si="252"/>
        <v>-</v>
      </c>
      <c r="O1604" s="220">
        <f t="shared" si="253"/>
        <v>0</v>
      </c>
      <c r="P1604" s="221">
        <f t="shared" si="254"/>
        <v>0</v>
      </c>
      <c r="Q1604" s="217" t="str">
        <f>IFERROR(VLOOKUP(B1604,'[4]Выполнение 1'!$B$7:$D$236,3,0),"-")</f>
        <v>-</v>
      </c>
      <c r="R1604" s="178" t="str">
        <f t="shared" si="255"/>
        <v>-</v>
      </c>
      <c r="S1604" s="177"/>
      <c r="T1604" s="184">
        <f t="shared" si="256"/>
        <v>0</v>
      </c>
      <c r="U1604" s="224">
        <v>1</v>
      </c>
      <c r="V1604" s="241">
        <v>40.5</v>
      </c>
      <c r="W1604" s="246">
        <v>1</v>
      </c>
      <c r="X1604" s="246">
        <v>40.5</v>
      </c>
      <c r="Y1604" s="247">
        <f t="shared" si="257"/>
        <v>0</v>
      </c>
      <c r="Z1604" s="247">
        <f t="shared" si="258"/>
        <v>0</v>
      </c>
      <c r="AA1604" s="227" t="str">
        <f>IFERROR(VLOOKUP(B1604,[5]Поставка!$B$3:$AA$2063,26,0),"-")</f>
        <v>-</v>
      </c>
      <c r="AB1604" s="229" t="str">
        <f>IFERROR(VLOOKUP(C1604,'[6]Приложение №1'!$C$7:$F$124,4,0),"-")</f>
        <v>-</v>
      </c>
    </row>
    <row r="1605" spans="1:28" s="208" customFormat="1" x14ac:dyDescent="0.25">
      <c r="A1605" s="204" t="s">
        <v>208</v>
      </c>
      <c r="B1605" s="205" t="s">
        <v>3813</v>
      </c>
      <c r="C1605" s="205" t="s">
        <v>3814</v>
      </c>
      <c r="D1605" s="204">
        <v>1</v>
      </c>
      <c r="E1605" s="206">
        <v>42.8</v>
      </c>
      <c r="F1605" s="206">
        <v>42.8</v>
      </c>
      <c r="G1605" s="173">
        <f>IFERROR(VLOOKUP(B1605,'[1]ВОМ КГ-3 СОЭКС'!$C$3:$K$2063,9,0),"-")</f>
        <v>0</v>
      </c>
      <c r="H1605" s="174">
        <f>IFERROR(VLOOKUP(B1605,'[1]ВОМ КГ-3 СОЭКС'!$C$3:$L$2063,10,0),"-")</f>
        <v>0</v>
      </c>
      <c r="I1605" s="175" t="str">
        <f>IFERROR(VLOOKUP(B1605,[2]Отгрузки!$B$313:$C$510,2,0),"-")</f>
        <v>-</v>
      </c>
      <c r="J1605" s="176" t="str">
        <f t="shared" ref="J1605:J1668" si="259">IFERROR(I1605*E1605,"-")</f>
        <v>-</v>
      </c>
      <c r="K1605" s="179" t="str">
        <f>IFERROR(VLOOKUP(B1605,'[3]08.10.25'!$B$305:$C$502,2,0),"-")</f>
        <v>-</v>
      </c>
      <c r="L1605" s="180" t="str">
        <f t="shared" si="250"/>
        <v>-</v>
      </c>
      <c r="M1605" s="181" t="str">
        <f t="shared" si="251"/>
        <v>-</v>
      </c>
      <c r="N1605" s="214" t="str">
        <f t="shared" si="252"/>
        <v>-</v>
      </c>
      <c r="O1605" s="220">
        <f t="shared" si="253"/>
        <v>0</v>
      </c>
      <c r="P1605" s="221">
        <f t="shared" si="254"/>
        <v>0</v>
      </c>
      <c r="Q1605" s="217" t="str">
        <f>IFERROR(VLOOKUP(B1605,'[4]Выполнение 1'!$B$7:$D$236,3,0),"-")</f>
        <v>-</v>
      </c>
      <c r="R1605" s="178" t="str">
        <f t="shared" si="255"/>
        <v>-</v>
      </c>
      <c r="S1605" s="177"/>
      <c r="T1605" s="184">
        <f t="shared" si="256"/>
        <v>0</v>
      </c>
      <c r="U1605" s="224">
        <v>1</v>
      </c>
      <c r="V1605" s="241">
        <v>42.8</v>
      </c>
      <c r="W1605" s="246">
        <v>1</v>
      </c>
      <c r="X1605" s="246">
        <v>42.8</v>
      </c>
      <c r="Y1605" s="247">
        <f t="shared" si="257"/>
        <v>0</v>
      </c>
      <c r="Z1605" s="247">
        <f t="shared" si="258"/>
        <v>0</v>
      </c>
      <c r="AA1605" s="227" t="str">
        <f>IFERROR(VLOOKUP(B1605,[5]Поставка!$B$3:$AA$2063,26,0),"-")</f>
        <v>-</v>
      </c>
      <c r="AB1605" s="229" t="str">
        <f>IFERROR(VLOOKUP(C1605,'[6]Приложение №1'!$C$7:$F$124,4,0),"-")</f>
        <v>-</v>
      </c>
    </row>
    <row r="1606" spans="1:28" s="208" customFormat="1" x14ac:dyDescent="0.25">
      <c r="A1606" s="204" t="s">
        <v>211</v>
      </c>
      <c r="B1606" s="205" t="s">
        <v>3815</v>
      </c>
      <c r="C1606" s="205" t="s">
        <v>3816</v>
      </c>
      <c r="D1606" s="204">
        <v>1</v>
      </c>
      <c r="E1606" s="206">
        <v>30.2</v>
      </c>
      <c r="F1606" s="206">
        <v>30.2</v>
      </c>
      <c r="G1606" s="173">
        <f>IFERROR(VLOOKUP(B1606,'[1]ВОМ КГ-3 СОЭКС'!$C$3:$K$2063,9,0),"-")</f>
        <v>0</v>
      </c>
      <c r="H1606" s="174">
        <f>IFERROR(VLOOKUP(B1606,'[1]ВОМ КГ-3 СОЭКС'!$C$3:$L$2063,10,0),"-")</f>
        <v>0</v>
      </c>
      <c r="I1606" s="175" t="str">
        <f>IFERROR(VLOOKUP(B1606,[2]Отгрузки!$B$313:$C$510,2,0),"-")</f>
        <v>-</v>
      </c>
      <c r="J1606" s="176" t="str">
        <f t="shared" si="259"/>
        <v>-</v>
      </c>
      <c r="K1606" s="179" t="str">
        <f>IFERROR(VLOOKUP(B1606,'[3]08.10.25'!$B$305:$C$502,2,0),"-")</f>
        <v>-</v>
      </c>
      <c r="L1606" s="180" t="str">
        <f t="shared" si="250"/>
        <v>-</v>
      </c>
      <c r="M1606" s="181" t="str">
        <f t="shared" si="251"/>
        <v>-</v>
      </c>
      <c r="N1606" s="214" t="str">
        <f t="shared" si="252"/>
        <v>-</v>
      </c>
      <c r="O1606" s="220">
        <f t="shared" si="253"/>
        <v>0</v>
      </c>
      <c r="P1606" s="221">
        <f t="shared" si="254"/>
        <v>0</v>
      </c>
      <c r="Q1606" s="217" t="str">
        <f>IFERROR(VLOOKUP(B1606,'[4]Выполнение 1'!$B$7:$D$236,3,0),"-")</f>
        <v>-</v>
      </c>
      <c r="R1606" s="178" t="str">
        <f t="shared" si="255"/>
        <v>-</v>
      </c>
      <c r="S1606" s="177"/>
      <c r="T1606" s="184">
        <f t="shared" si="256"/>
        <v>0</v>
      </c>
      <c r="U1606" s="224">
        <v>1</v>
      </c>
      <c r="V1606" s="241">
        <v>30.2</v>
      </c>
      <c r="W1606" s="246">
        <v>1</v>
      </c>
      <c r="X1606" s="246">
        <v>30.2</v>
      </c>
      <c r="Y1606" s="247">
        <f t="shared" si="257"/>
        <v>0</v>
      </c>
      <c r="Z1606" s="247">
        <f t="shared" si="258"/>
        <v>0</v>
      </c>
      <c r="AA1606" s="227" t="str">
        <f>IFERROR(VLOOKUP(B1606,[5]Поставка!$B$3:$AA$2063,26,0),"-")</f>
        <v>-</v>
      </c>
      <c r="AB1606" s="229" t="str">
        <f>IFERROR(VLOOKUP(C1606,'[6]Приложение №1'!$C$7:$F$124,4,0),"-")</f>
        <v>-</v>
      </c>
    </row>
    <row r="1607" spans="1:28" s="208" customFormat="1" x14ac:dyDescent="0.25">
      <c r="A1607" s="204" t="s">
        <v>214</v>
      </c>
      <c r="B1607" s="205" t="s">
        <v>3817</v>
      </c>
      <c r="C1607" s="205" t="s">
        <v>3818</v>
      </c>
      <c r="D1607" s="204">
        <v>1</v>
      </c>
      <c r="E1607" s="206">
        <v>30.2</v>
      </c>
      <c r="F1607" s="206">
        <v>30.2</v>
      </c>
      <c r="G1607" s="173">
        <f>IFERROR(VLOOKUP(B1607,'[1]ВОМ КГ-3 СОЭКС'!$C$3:$K$2063,9,0),"-")</f>
        <v>0</v>
      </c>
      <c r="H1607" s="174">
        <f>IFERROR(VLOOKUP(B1607,'[1]ВОМ КГ-3 СОЭКС'!$C$3:$L$2063,10,0),"-")</f>
        <v>0</v>
      </c>
      <c r="I1607" s="175" t="str">
        <f>IFERROR(VLOOKUP(B1607,[2]Отгрузки!$B$313:$C$510,2,0),"-")</f>
        <v>-</v>
      </c>
      <c r="J1607" s="176" t="str">
        <f t="shared" si="259"/>
        <v>-</v>
      </c>
      <c r="K1607" s="179" t="str">
        <f>IFERROR(VLOOKUP(B1607,'[3]08.10.25'!$B$305:$C$502,2,0),"-")</f>
        <v>-</v>
      </c>
      <c r="L1607" s="180" t="str">
        <f t="shared" si="250"/>
        <v>-</v>
      </c>
      <c r="M1607" s="181" t="str">
        <f t="shared" si="251"/>
        <v>-</v>
      </c>
      <c r="N1607" s="214" t="str">
        <f t="shared" si="252"/>
        <v>-</v>
      </c>
      <c r="O1607" s="220">
        <f t="shared" si="253"/>
        <v>0</v>
      </c>
      <c r="P1607" s="221">
        <f t="shared" si="254"/>
        <v>0</v>
      </c>
      <c r="Q1607" s="217" t="str">
        <f>IFERROR(VLOOKUP(B1607,'[4]Выполнение 1'!$B$7:$D$236,3,0),"-")</f>
        <v>-</v>
      </c>
      <c r="R1607" s="178" t="str">
        <f t="shared" si="255"/>
        <v>-</v>
      </c>
      <c r="S1607" s="177"/>
      <c r="T1607" s="184">
        <f t="shared" si="256"/>
        <v>0</v>
      </c>
      <c r="U1607" s="224">
        <v>1</v>
      </c>
      <c r="V1607" s="241">
        <v>30.2</v>
      </c>
      <c r="W1607" s="246">
        <v>1</v>
      </c>
      <c r="X1607" s="246">
        <v>30.2</v>
      </c>
      <c r="Y1607" s="247">
        <f t="shared" si="257"/>
        <v>0</v>
      </c>
      <c r="Z1607" s="247">
        <f t="shared" si="258"/>
        <v>0</v>
      </c>
      <c r="AA1607" s="227" t="str">
        <f>IFERROR(VLOOKUP(B1607,[5]Поставка!$B$3:$AA$2063,26,0),"-")</f>
        <v>-</v>
      </c>
      <c r="AB1607" s="229" t="str">
        <f>IFERROR(VLOOKUP(C1607,'[6]Приложение №1'!$C$7:$F$124,4,0),"-")</f>
        <v>-</v>
      </c>
    </row>
    <row r="1608" spans="1:28" s="208" customFormat="1" x14ac:dyDescent="0.25">
      <c r="A1608" s="204" t="s">
        <v>217</v>
      </c>
      <c r="B1608" s="205" t="s">
        <v>3819</v>
      </c>
      <c r="C1608" s="205" t="s">
        <v>3820</v>
      </c>
      <c r="D1608" s="204">
        <v>2</v>
      </c>
      <c r="E1608" s="206">
        <v>42.8</v>
      </c>
      <c r="F1608" s="206">
        <v>85.6</v>
      </c>
      <c r="G1608" s="173">
        <f>IFERROR(VLOOKUP(B1608,'[1]ВОМ КГ-3 СОЭКС'!$C$3:$K$2063,9,0),"-")</f>
        <v>0</v>
      </c>
      <c r="H1608" s="174">
        <f>IFERROR(VLOOKUP(B1608,'[1]ВОМ КГ-3 СОЭКС'!$C$3:$L$2063,10,0),"-")</f>
        <v>0</v>
      </c>
      <c r="I1608" s="175" t="str">
        <f>IFERROR(VLOOKUP(B1608,[2]Отгрузки!$B$313:$C$510,2,0),"-")</f>
        <v>-</v>
      </c>
      <c r="J1608" s="176" t="str">
        <f t="shared" si="259"/>
        <v>-</v>
      </c>
      <c r="K1608" s="179" t="str">
        <f>IFERROR(VLOOKUP(B1608,'[3]08.10.25'!$B$305:$C$502,2,0),"-")</f>
        <v>-</v>
      </c>
      <c r="L1608" s="180" t="str">
        <f t="shared" si="250"/>
        <v>-</v>
      </c>
      <c r="M1608" s="181" t="str">
        <f t="shared" si="251"/>
        <v>-</v>
      </c>
      <c r="N1608" s="214" t="str">
        <f t="shared" si="252"/>
        <v>-</v>
      </c>
      <c r="O1608" s="220">
        <f t="shared" si="253"/>
        <v>0</v>
      </c>
      <c r="P1608" s="221">
        <f t="shared" si="254"/>
        <v>0</v>
      </c>
      <c r="Q1608" s="217" t="str">
        <f>IFERROR(VLOOKUP(B1608,'[4]Выполнение 1'!$B$7:$D$236,3,0),"-")</f>
        <v>-</v>
      </c>
      <c r="R1608" s="178" t="str">
        <f t="shared" si="255"/>
        <v>-</v>
      </c>
      <c r="S1608" s="177"/>
      <c r="T1608" s="184">
        <f t="shared" si="256"/>
        <v>0</v>
      </c>
      <c r="U1608" s="224">
        <v>2</v>
      </c>
      <c r="V1608" s="241">
        <v>85.6</v>
      </c>
      <c r="W1608" s="246">
        <v>2</v>
      </c>
      <c r="X1608" s="246">
        <v>85.6</v>
      </c>
      <c r="Y1608" s="247">
        <f t="shared" si="257"/>
        <v>0</v>
      </c>
      <c r="Z1608" s="247">
        <f t="shared" si="258"/>
        <v>0</v>
      </c>
      <c r="AA1608" s="227" t="str">
        <f>IFERROR(VLOOKUP(B1608,[5]Поставка!$B$3:$AA$2063,26,0),"-")</f>
        <v>-</v>
      </c>
      <c r="AB1608" s="229" t="str">
        <f>IFERROR(VLOOKUP(C1608,'[6]Приложение №1'!$C$7:$F$124,4,0),"-")</f>
        <v>-</v>
      </c>
    </row>
    <row r="1609" spans="1:28" s="208" customFormat="1" x14ac:dyDescent="0.25">
      <c r="A1609" s="204" t="s">
        <v>220</v>
      </c>
      <c r="B1609" s="205" t="s">
        <v>3821</v>
      </c>
      <c r="C1609" s="205" t="s">
        <v>3822</v>
      </c>
      <c r="D1609" s="204">
        <v>1</v>
      </c>
      <c r="E1609" s="206">
        <v>41.7</v>
      </c>
      <c r="F1609" s="206">
        <v>41.7</v>
      </c>
      <c r="G1609" s="173">
        <f>IFERROR(VLOOKUP(B1609,'[1]ВОМ КГ-3 СОЭКС'!$C$3:$K$2063,9,0),"-")</f>
        <v>0</v>
      </c>
      <c r="H1609" s="174">
        <f>IFERROR(VLOOKUP(B1609,'[1]ВОМ КГ-3 СОЭКС'!$C$3:$L$2063,10,0),"-")</f>
        <v>0</v>
      </c>
      <c r="I1609" s="175" t="str">
        <f>IFERROR(VLOOKUP(B1609,[2]Отгрузки!$B$313:$C$510,2,0),"-")</f>
        <v>-</v>
      </c>
      <c r="J1609" s="176" t="str">
        <f t="shared" si="259"/>
        <v>-</v>
      </c>
      <c r="K1609" s="179" t="str">
        <f>IFERROR(VLOOKUP(B1609,'[3]08.10.25'!$B$305:$C$502,2,0),"-")</f>
        <v>-</v>
      </c>
      <c r="L1609" s="180" t="str">
        <f t="shared" si="250"/>
        <v>-</v>
      </c>
      <c r="M1609" s="181" t="str">
        <f t="shared" si="251"/>
        <v>-</v>
      </c>
      <c r="N1609" s="214" t="str">
        <f t="shared" si="252"/>
        <v>-</v>
      </c>
      <c r="O1609" s="220">
        <f t="shared" si="253"/>
        <v>0</v>
      </c>
      <c r="P1609" s="221">
        <f t="shared" si="254"/>
        <v>0</v>
      </c>
      <c r="Q1609" s="217" t="str">
        <f>IFERROR(VLOOKUP(B1609,'[4]Выполнение 1'!$B$7:$D$236,3,0),"-")</f>
        <v>-</v>
      </c>
      <c r="R1609" s="178" t="str">
        <f t="shared" si="255"/>
        <v>-</v>
      </c>
      <c r="S1609" s="177"/>
      <c r="T1609" s="184">
        <f t="shared" si="256"/>
        <v>0</v>
      </c>
      <c r="U1609" s="224">
        <v>1</v>
      </c>
      <c r="V1609" s="241">
        <v>41.7</v>
      </c>
      <c r="W1609" s="246">
        <v>1</v>
      </c>
      <c r="X1609" s="246">
        <v>41.7</v>
      </c>
      <c r="Y1609" s="247">
        <f t="shared" si="257"/>
        <v>0</v>
      </c>
      <c r="Z1609" s="247">
        <f t="shared" si="258"/>
        <v>0</v>
      </c>
      <c r="AA1609" s="227" t="str">
        <f>IFERROR(VLOOKUP(B1609,[5]Поставка!$B$3:$AA$2063,26,0),"-")</f>
        <v>-</v>
      </c>
      <c r="AB1609" s="229" t="str">
        <f>IFERROR(VLOOKUP(C1609,'[6]Приложение №1'!$C$7:$F$124,4,0),"-")</f>
        <v>-</v>
      </c>
    </row>
    <row r="1610" spans="1:28" s="208" customFormat="1" x14ac:dyDescent="0.25">
      <c r="A1610" s="204" t="s">
        <v>223</v>
      </c>
      <c r="B1610" s="205" t="s">
        <v>3823</v>
      </c>
      <c r="C1610" s="205" t="s">
        <v>3824</v>
      </c>
      <c r="D1610" s="204">
        <v>1</v>
      </c>
      <c r="E1610" s="206">
        <v>38.200000000000003</v>
      </c>
      <c r="F1610" s="206">
        <v>38.200000000000003</v>
      </c>
      <c r="G1610" s="173">
        <f>IFERROR(VLOOKUP(B1610,'[1]ВОМ КГ-3 СОЭКС'!$C$3:$K$2063,9,0),"-")</f>
        <v>0</v>
      </c>
      <c r="H1610" s="174">
        <f>IFERROR(VLOOKUP(B1610,'[1]ВОМ КГ-3 СОЭКС'!$C$3:$L$2063,10,0),"-")</f>
        <v>0</v>
      </c>
      <c r="I1610" s="175" t="str">
        <f>IFERROR(VLOOKUP(B1610,[2]Отгрузки!$B$313:$C$510,2,0),"-")</f>
        <v>-</v>
      </c>
      <c r="J1610" s="176" t="str">
        <f t="shared" si="259"/>
        <v>-</v>
      </c>
      <c r="K1610" s="179" t="str">
        <f>IFERROR(VLOOKUP(B1610,'[3]08.10.25'!$B$305:$C$502,2,0),"-")</f>
        <v>-</v>
      </c>
      <c r="L1610" s="180" t="str">
        <f t="shared" si="250"/>
        <v>-</v>
      </c>
      <c r="M1610" s="181" t="str">
        <f t="shared" si="251"/>
        <v>-</v>
      </c>
      <c r="N1610" s="214" t="str">
        <f t="shared" si="252"/>
        <v>-</v>
      </c>
      <c r="O1610" s="220">
        <f t="shared" si="253"/>
        <v>0</v>
      </c>
      <c r="P1610" s="221">
        <f t="shared" si="254"/>
        <v>0</v>
      </c>
      <c r="Q1610" s="217" t="str">
        <f>IFERROR(VLOOKUP(B1610,'[4]Выполнение 1'!$B$7:$D$236,3,0),"-")</f>
        <v>-</v>
      </c>
      <c r="R1610" s="178" t="str">
        <f t="shared" si="255"/>
        <v>-</v>
      </c>
      <c r="S1610" s="177"/>
      <c r="T1610" s="184">
        <f t="shared" si="256"/>
        <v>0</v>
      </c>
      <c r="U1610" s="224">
        <v>1</v>
      </c>
      <c r="V1610" s="241">
        <v>38.200000000000003</v>
      </c>
      <c r="W1610" s="246">
        <v>1</v>
      </c>
      <c r="X1610" s="246">
        <v>38.200000000000003</v>
      </c>
      <c r="Y1610" s="247">
        <f t="shared" si="257"/>
        <v>0</v>
      </c>
      <c r="Z1610" s="247">
        <f t="shared" si="258"/>
        <v>0</v>
      </c>
      <c r="AA1610" s="227" t="str">
        <f>IFERROR(VLOOKUP(B1610,[5]Поставка!$B$3:$AA$2063,26,0),"-")</f>
        <v>-</v>
      </c>
      <c r="AB1610" s="229" t="str">
        <f>IFERROR(VLOOKUP(C1610,'[6]Приложение №1'!$C$7:$F$124,4,0),"-")</f>
        <v>-</v>
      </c>
    </row>
    <row r="1611" spans="1:28" s="208" customFormat="1" x14ac:dyDescent="0.25">
      <c r="A1611" s="204" t="s">
        <v>226</v>
      </c>
      <c r="B1611" s="205" t="s">
        <v>3825</v>
      </c>
      <c r="C1611" s="205" t="s">
        <v>3826</v>
      </c>
      <c r="D1611" s="204">
        <v>1</v>
      </c>
      <c r="E1611" s="206">
        <v>47.5</v>
      </c>
      <c r="F1611" s="206">
        <v>47.5</v>
      </c>
      <c r="G1611" s="173">
        <f>IFERROR(VLOOKUP(B1611,'[1]ВОМ КГ-3 СОЭКС'!$C$3:$K$2063,9,0),"-")</f>
        <v>0</v>
      </c>
      <c r="H1611" s="174">
        <f>IFERROR(VLOOKUP(B1611,'[1]ВОМ КГ-3 СОЭКС'!$C$3:$L$2063,10,0),"-")</f>
        <v>0</v>
      </c>
      <c r="I1611" s="175" t="str">
        <f>IFERROR(VLOOKUP(B1611,[2]Отгрузки!$B$313:$C$510,2,0),"-")</f>
        <v>-</v>
      </c>
      <c r="J1611" s="176" t="str">
        <f t="shared" si="259"/>
        <v>-</v>
      </c>
      <c r="K1611" s="179" t="str">
        <f>IFERROR(VLOOKUP(B1611,'[3]08.10.25'!$B$305:$C$502,2,0),"-")</f>
        <v>-</v>
      </c>
      <c r="L1611" s="180" t="str">
        <f t="shared" si="250"/>
        <v>-</v>
      </c>
      <c r="M1611" s="181" t="str">
        <f t="shared" si="251"/>
        <v>-</v>
      </c>
      <c r="N1611" s="214" t="str">
        <f t="shared" si="252"/>
        <v>-</v>
      </c>
      <c r="O1611" s="220">
        <f t="shared" si="253"/>
        <v>0</v>
      </c>
      <c r="P1611" s="221">
        <f t="shared" si="254"/>
        <v>0</v>
      </c>
      <c r="Q1611" s="217" t="str">
        <f>IFERROR(VLOOKUP(B1611,'[4]Выполнение 1'!$B$7:$D$236,3,0),"-")</f>
        <v>-</v>
      </c>
      <c r="R1611" s="178" t="str">
        <f t="shared" si="255"/>
        <v>-</v>
      </c>
      <c r="S1611" s="177"/>
      <c r="T1611" s="184">
        <f t="shared" si="256"/>
        <v>0</v>
      </c>
      <c r="U1611" s="224">
        <v>1</v>
      </c>
      <c r="V1611" s="241">
        <v>47.5</v>
      </c>
      <c r="W1611" s="246">
        <v>1</v>
      </c>
      <c r="X1611" s="246">
        <v>47.5</v>
      </c>
      <c r="Y1611" s="247">
        <f t="shared" si="257"/>
        <v>0</v>
      </c>
      <c r="Z1611" s="247">
        <f t="shared" si="258"/>
        <v>0</v>
      </c>
      <c r="AA1611" s="227" t="str">
        <f>IFERROR(VLOOKUP(B1611,[5]Поставка!$B$3:$AA$2063,26,0),"-")</f>
        <v>-</v>
      </c>
      <c r="AB1611" s="229" t="str">
        <f>IFERROR(VLOOKUP(C1611,'[6]Приложение №1'!$C$7:$F$124,4,0),"-")</f>
        <v>-</v>
      </c>
    </row>
    <row r="1612" spans="1:28" s="208" customFormat="1" x14ac:dyDescent="0.25">
      <c r="A1612" s="204" t="s">
        <v>229</v>
      </c>
      <c r="B1612" s="205" t="s">
        <v>3827</v>
      </c>
      <c r="C1612" s="205" t="s">
        <v>3828</v>
      </c>
      <c r="D1612" s="204">
        <v>1</v>
      </c>
      <c r="E1612" s="206">
        <v>122</v>
      </c>
      <c r="F1612" s="206">
        <v>122</v>
      </c>
      <c r="G1612" s="173">
        <f>IFERROR(VLOOKUP(B1612,'[1]ВОМ КГ-3 СОЭКС'!$C$3:$K$2063,9,0),"-")</f>
        <v>0</v>
      </c>
      <c r="H1612" s="174">
        <f>IFERROR(VLOOKUP(B1612,'[1]ВОМ КГ-3 СОЭКС'!$C$3:$L$2063,10,0),"-")</f>
        <v>0</v>
      </c>
      <c r="I1612" s="175" t="str">
        <f>IFERROR(VLOOKUP(B1612,[2]Отгрузки!$B$313:$C$510,2,0),"-")</f>
        <v>-</v>
      </c>
      <c r="J1612" s="176" t="str">
        <f t="shared" si="259"/>
        <v>-</v>
      </c>
      <c r="K1612" s="179" t="str">
        <f>IFERROR(VLOOKUP(B1612,'[3]08.10.25'!$B$305:$C$502,2,0),"-")</f>
        <v>-</v>
      </c>
      <c r="L1612" s="180" t="str">
        <f t="shared" si="250"/>
        <v>-</v>
      </c>
      <c r="M1612" s="181" t="str">
        <f t="shared" si="251"/>
        <v>-</v>
      </c>
      <c r="N1612" s="214" t="str">
        <f t="shared" si="252"/>
        <v>-</v>
      </c>
      <c r="O1612" s="220">
        <f t="shared" si="253"/>
        <v>0</v>
      </c>
      <c r="P1612" s="221">
        <f t="shared" si="254"/>
        <v>0</v>
      </c>
      <c r="Q1612" s="217" t="str">
        <f>IFERROR(VLOOKUP(B1612,'[4]Выполнение 1'!$B$7:$D$236,3,0),"-")</f>
        <v>-</v>
      </c>
      <c r="R1612" s="178" t="str">
        <f t="shared" si="255"/>
        <v>-</v>
      </c>
      <c r="S1612" s="177"/>
      <c r="T1612" s="184">
        <f t="shared" si="256"/>
        <v>0</v>
      </c>
      <c r="U1612" s="224">
        <v>1</v>
      </c>
      <c r="V1612" s="241">
        <v>122</v>
      </c>
      <c r="W1612" s="246">
        <v>1</v>
      </c>
      <c r="X1612" s="246">
        <v>122</v>
      </c>
      <c r="Y1612" s="247">
        <f t="shared" si="257"/>
        <v>0</v>
      </c>
      <c r="Z1612" s="247">
        <f t="shared" si="258"/>
        <v>0</v>
      </c>
      <c r="AA1612" s="227" t="str">
        <f>IFERROR(VLOOKUP(B1612,[5]Поставка!$B$3:$AA$2063,26,0),"-")</f>
        <v>-</v>
      </c>
      <c r="AB1612" s="229" t="str">
        <f>IFERROR(VLOOKUP(C1612,'[6]Приложение №1'!$C$7:$F$124,4,0),"-")</f>
        <v>-</v>
      </c>
    </row>
    <row r="1613" spans="1:28" s="208" customFormat="1" x14ac:dyDescent="0.25">
      <c r="A1613" s="204" t="s">
        <v>232</v>
      </c>
      <c r="B1613" s="205" t="s">
        <v>3829</v>
      </c>
      <c r="C1613" s="205" t="s">
        <v>3830</v>
      </c>
      <c r="D1613" s="204">
        <v>1</v>
      </c>
      <c r="E1613" s="206">
        <v>122</v>
      </c>
      <c r="F1613" s="206">
        <v>122</v>
      </c>
      <c r="G1613" s="173">
        <f>IFERROR(VLOOKUP(B1613,'[1]ВОМ КГ-3 СОЭКС'!$C$3:$K$2063,9,0),"-")</f>
        <v>0</v>
      </c>
      <c r="H1613" s="174">
        <f>IFERROR(VLOOKUP(B1613,'[1]ВОМ КГ-3 СОЭКС'!$C$3:$L$2063,10,0),"-")</f>
        <v>0</v>
      </c>
      <c r="I1613" s="175" t="str">
        <f>IFERROR(VLOOKUP(B1613,[2]Отгрузки!$B$313:$C$510,2,0),"-")</f>
        <v>-</v>
      </c>
      <c r="J1613" s="176" t="str">
        <f t="shared" si="259"/>
        <v>-</v>
      </c>
      <c r="K1613" s="179" t="str">
        <f>IFERROR(VLOOKUP(B1613,'[3]08.10.25'!$B$305:$C$502,2,0),"-")</f>
        <v>-</v>
      </c>
      <c r="L1613" s="180" t="str">
        <f t="shared" si="250"/>
        <v>-</v>
      </c>
      <c r="M1613" s="181" t="str">
        <f t="shared" si="251"/>
        <v>-</v>
      </c>
      <c r="N1613" s="214" t="str">
        <f t="shared" si="252"/>
        <v>-</v>
      </c>
      <c r="O1613" s="220">
        <f t="shared" si="253"/>
        <v>0</v>
      </c>
      <c r="P1613" s="221">
        <f t="shared" si="254"/>
        <v>0</v>
      </c>
      <c r="Q1613" s="217" t="str">
        <f>IFERROR(VLOOKUP(B1613,'[4]Выполнение 1'!$B$7:$D$236,3,0),"-")</f>
        <v>-</v>
      </c>
      <c r="R1613" s="178" t="str">
        <f t="shared" si="255"/>
        <v>-</v>
      </c>
      <c r="S1613" s="177"/>
      <c r="T1613" s="184">
        <f t="shared" si="256"/>
        <v>0</v>
      </c>
      <c r="U1613" s="224">
        <v>1</v>
      </c>
      <c r="V1613" s="241">
        <v>122</v>
      </c>
      <c r="W1613" s="246">
        <v>1</v>
      </c>
      <c r="X1613" s="246">
        <v>122</v>
      </c>
      <c r="Y1613" s="247">
        <f t="shared" si="257"/>
        <v>0</v>
      </c>
      <c r="Z1613" s="247">
        <f t="shared" si="258"/>
        <v>0</v>
      </c>
      <c r="AA1613" s="227" t="str">
        <f>IFERROR(VLOOKUP(B1613,[5]Поставка!$B$3:$AA$2063,26,0),"-")</f>
        <v>-</v>
      </c>
      <c r="AB1613" s="229" t="str">
        <f>IFERROR(VLOOKUP(C1613,'[6]Приложение №1'!$C$7:$F$124,4,0),"-")</f>
        <v>-</v>
      </c>
    </row>
    <row r="1614" spans="1:28" s="208" customFormat="1" x14ac:dyDescent="0.25">
      <c r="A1614" s="204" t="s">
        <v>235</v>
      </c>
      <c r="B1614" s="205" t="s">
        <v>3831</v>
      </c>
      <c r="C1614" s="205" t="s">
        <v>3832</v>
      </c>
      <c r="D1614" s="204">
        <v>1</v>
      </c>
      <c r="E1614" s="206">
        <v>41.7</v>
      </c>
      <c r="F1614" s="206">
        <v>41.7</v>
      </c>
      <c r="G1614" s="173">
        <f>IFERROR(VLOOKUP(B1614,'[1]ВОМ КГ-3 СОЭКС'!$C$3:$K$2063,9,0),"-")</f>
        <v>0</v>
      </c>
      <c r="H1614" s="174">
        <f>IFERROR(VLOOKUP(B1614,'[1]ВОМ КГ-3 СОЭКС'!$C$3:$L$2063,10,0),"-")</f>
        <v>0</v>
      </c>
      <c r="I1614" s="175" t="str">
        <f>IFERROR(VLOOKUP(B1614,[2]Отгрузки!$B$313:$C$510,2,0),"-")</f>
        <v>-</v>
      </c>
      <c r="J1614" s="176" t="str">
        <f t="shared" si="259"/>
        <v>-</v>
      </c>
      <c r="K1614" s="179" t="str">
        <f>IFERROR(VLOOKUP(B1614,'[3]08.10.25'!$B$305:$C$502,2,0),"-")</f>
        <v>-</v>
      </c>
      <c r="L1614" s="180" t="str">
        <f t="shared" si="250"/>
        <v>-</v>
      </c>
      <c r="M1614" s="181" t="str">
        <f t="shared" si="251"/>
        <v>-</v>
      </c>
      <c r="N1614" s="214" t="str">
        <f t="shared" si="252"/>
        <v>-</v>
      </c>
      <c r="O1614" s="220">
        <f t="shared" si="253"/>
        <v>0</v>
      </c>
      <c r="P1614" s="221">
        <f t="shared" si="254"/>
        <v>0</v>
      </c>
      <c r="Q1614" s="217" t="str">
        <f>IFERROR(VLOOKUP(B1614,'[4]Выполнение 1'!$B$7:$D$236,3,0),"-")</f>
        <v>-</v>
      </c>
      <c r="R1614" s="178" t="str">
        <f t="shared" si="255"/>
        <v>-</v>
      </c>
      <c r="S1614" s="177"/>
      <c r="T1614" s="184">
        <f t="shared" si="256"/>
        <v>0</v>
      </c>
      <c r="U1614" s="224">
        <v>1</v>
      </c>
      <c r="V1614" s="241">
        <v>41.7</v>
      </c>
      <c r="W1614" s="246">
        <v>1</v>
      </c>
      <c r="X1614" s="246">
        <v>41.7</v>
      </c>
      <c r="Y1614" s="247">
        <f t="shared" si="257"/>
        <v>0</v>
      </c>
      <c r="Z1614" s="247">
        <f t="shared" si="258"/>
        <v>0</v>
      </c>
      <c r="AA1614" s="227" t="str">
        <f>IFERROR(VLOOKUP(B1614,[5]Поставка!$B$3:$AA$2063,26,0),"-")</f>
        <v>-</v>
      </c>
      <c r="AB1614" s="229" t="str">
        <f>IFERROR(VLOOKUP(C1614,'[6]Приложение №1'!$C$7:$F$124,4,0),"-")</f>
        <v>-</v>
      </c>
    </row>
    <row r="1615" spans="1:28" s="208" customFormat="1" x14ac:dyDescent="0.25">
      <c r="A1615" s="204" t="s">
        <v>238</v>
      </c>
      <c r="B1615" s="205" t="s">
        <v>3833</v>
      </c>
      <c r="C1615" s="205" t="s">
        <v>3834</v>
      </c>
      <c r="D1615" s="204">
        <v>1</v>
      </c>
      <c r="E1615" s="206">
        <v>38.200000000000003</v>
      </c>
      <c r="F1615" s="206">
        <v>38.200000000000003</v>
      </c>
      <c r="G1615" s="173">
        <f>IFERROR(VLOOKUP(B1615,'[1]ВОМ КГ-3 СОЭКС'!$C$3:$K$2063,9,0),"-")</f>
        <v>0</v>
      </c>
      <c r="H1615" s="174">
        <f>IFERROR(VLOOKUP(B1615,'[1]ВОМ КГ-3 СОЭКС'!$C$3:$L$2063,10,0),"-")</f>
        <v>0</v>
      </c>
      <c r="I1615" s="175" t="str">
        <f>IFERROR(VLOOKUP(B1615,[2]Отгрузки!$B$313:$C$510,2,0),"-")</f>
        <v>-</v>
      </c>
      <c r="J1615" s="176" t="str">
        <f t="shared" si="259"/>
        <v>-</v>
      </c>
      <c r="K1615" s="179" t="str">
        <f>IFERROR(VLOOKUP(B1615,'[3]08.10.25'!$B$305:$C$502,2,0),"-")</f>
        <v>-</v>
      </c>
      <c r="L1615" s="180" t="str">
        <f t="shared" si="250"/>
        <v>-</v>
      </c>
      <c r="M1615" s="181" t="str">
        <f t="shared" si="251"/>
        <v>-</v>
      </c>
      <c r="N1615" s="214" t="str">
        <f t="shared" si="252"/>
        <v>-</v>
      </c>
      <c r="O1615" s="220">
        <f t="shared" si="253"/>
        <v>0</v>
      </c>
      <c r="P1615" s="221">
        <f t="shared" si="254"/>
        <v>0</v>
      </c>
      <c r="Q1615" s="217" t="str">
        <f>IFERROR(VLOOKUP(B1615,'[4]Выполнение 1'!$B$7:$D$236,3,0),"-")</f>
        <v>-</v>
      </c>
      <c r="R1615" s="178" t="str">
        <f t="shared" si="255"/>
        <v>-</v>
      </c>
      <c r="S1615" s="177"/>
      <c r="T1615" s="184">
        <f t="shared" si="256"/>
        <v>0</v>
      </c>
      <c r="U1615" s="224">
        <v>1</v>
      </c>
      <c r="V1615" s="241">
        <v>38.200000000000003</v>
      </c>
      <c r="W1615" s="246">
        <v>1</v>
      </c>
      <c r="X1615" s="246">
        <v>38.200000000000003</v>
      </c>
      <c r="Y1615" s="247">
        <f t="shared" si="257"/>
        <v>0</v>
      </c>
      <c r="Z1615" s="247">
        <f t="shared" si="258"/>
        <v>0</v>
      </c>
      <c r="AA1615" s="227" t="str">
        <f>IFERROR(VLOOKUP(B1615,[5]Поставка!$B$3:$AA$2063,26,0),"-")</f>
        <v>-</v>
      </c>
      <c r="AB1615" s="229" t="str">
        <f>IFERROR(VLOOKUP(C1615,'[6]Приложение №1'!$C$7:$F$124,4,0),"-")</f>
        <v>-</v>
      </c>
    </row>
    <row r="1616" spans="1:28" s="208" customFormat="1" x14ac:dyDescent="0.25">
      <c r="A1616" s="204" t="s">
        <v>241</v>
      </c>
      <c r="B1616" s="205" t="s">
        <v>3835</v>
      </c>
      <c r="C1616" s="205" t="s">
        <v>3836</v>
      </c>
      <c r="D1616" s="204">
        <v>1</v>
      </c>
      <c r="E1616" s="206">
        <v>47.5</v>
      </c>
      <c r="F1616" s="206">
        <v>47.5</v>
      </c>
      <c r="G1616" s="173">
        <f>IFERROR(VLOOKUP(B1616,'[1]ВОМ КГ-3 СОЭКС'!$C$3:$K$2063,9,0),"-")</f>
        <v>0</v>
      </c>
      <c r="H1616" s="174">
        <f>IFERROR(VLOOKUP(B1616,'[1]ВОМ КГ-3 СОЭКС'!$C$3:$L$2063,10,0),"-")</f>
        <v>0</v>
      </c>
      <c r="I1616" s="175" t="str">
        <f>IFERROR(VLOOKUP(B1616,[2]Отгрузки!$B$313:$C$510,2,0),"-")</f>
        <v>-</v>
      </c>
      <c r="J1616" s="176" t="str">
        <f t="shared" si="259"/>
        <v>-</v>
      </c>
      <c r="K1616" s="179" t="str">
        <f>IFERROR(VLOOKUP(B1616,'[3]08.10.25'!$B$305:$C$502,2,0),"-")</f>
        <v>-</v>
      </c>
      <c r="L1616" s="180" t="str">
        <f t="shared" si="250"/>
        <v>-</v>
      </c>
      <c r="M1616" s="181" t="str">
        <f t="shared" si="251"/>
        <v>-</v>
      </c>
      <c r="N1616" s="214" t="str">
        <f t="shared" si="252"/>
        <v>-</v>
      </c>
      <c r="O1616" s="220">
        <f t="shared" si="253"/>
        <v>0</v>
      </c>
      <c r="P1616" s="221">
        <f t="shared" si="254"/>
        <v>0</v>
      </c>
      <c r="Q1616" s="217" t="str">
        <f>IFERROR(VLOOKUP(B1616,'[4]Выполнение 1'!$B$7:$D$236,3,0),"-")</f>
        <v>-</v>
      </c>
      <c r="R1616" s="178" t="str">
        <f t="shared" si="255"/>
        <v>-</v>
      </c>
      <c r="S1616" s="177"/>
      <c r="T1616" s="184">
        <f t="shared" si="256"/>
        <v>0</v>
      </c>
      <c r="U1616" s="224">
        <v>1</v>
      </c>
      <c r="V1616" s="241">
        <v>47.5</v>
      </c>
      <c r="W1616" s="246">
        <v>1</v>
      </c>
      <c r="X1616" s="246">
        <v>47.5</v>
      </c>
      <c r="Y1616" s="247">
        <f t="shared" si="257"/>
        <v>0</v>
      </c>
      <c r="Z1616" s="247">
        <f t="shared" si="258"/>
        <v>0</v>
      </c>
      <c r="AA1616" s="227" t="str">
        <f>IFERROR(VLOOKUP(B1616,[5]Поставка!$B$3:$AA$2063,26,0),"-")</f>
        <v>-</v>
      </c>
      <c r="AB1616" s="229" t="str">
        <f>IFERROR(VLOOKUP(C1616,'[6]Приложение №1'!$C$7:$F$124,4,0),"-")</f>
        <v>-</v>
      </c>
    </row>
    <row r="1617" spans="1:28" s="208" customFormat="1" x14ac:dyDescent="0.25">
      <c r="A1617" s="204" t="s">
        <v>244</v>
      </c>
      <c r="B1617" s="205" t="s">
        <v>3837</v>
      </c>
      <c r="C1617" s="205" t="s">
        <v>3838</v>
      </c>
      <c r="D1617" s="204">
        <v>1</v>
      </c>
      <c r="E1617" s="206">
        <v>35</v>
      </c>
      <c r="F1617" s="206">
        <v>35</v>
      </c>
      <c r="G1617" s="173">
        <f>IFERROR(VLOOKUP(B1617,'[1]ВОМ КГ-3 СОЭКС'!$C$3:$K$2063,9,0),"-")</f>
        <v>0</v>
      </c>
      <c r="H1617" s="174">
        <f>IFERROR(VLOOKUP(B1617,'[1]ВОМ КГ-3 СОЭКС'!$C$3:$L$2063,10,0),"-")</f>
        <v>0</v>
      </c>
      <c r="I1617" s="175" t="str">
        <f>IFERROR(VLOOKUP(B1617,[2]Отгрузки!$B$313:$C$510,2,0),"-")</f>
        <v>-</v>
      </c>
      <c r="J1617" s="176" t="str">
        <f t="shared" si="259"/>
        <v>-</v>
      </c>
      <c r="K1617" s="179" t="str">
        <f>IFERROR(VLOOKUP(B1617,'[3]08.10.25'!$B$305:$C$502,2,0),"-")</f>
        <v>-</v>
      </c>
      <c r="L1617" s="180" t="str">
        <f t="shared" si="250"/>
        <v>-</v>
      </c>
      <c r="M1617" s="181" t="str">
        <f t="shared" si="251"/>
        <v>-</v>
      </c>
      <c r="N1617" s="214" t="str">
        <f t="shared" si="252"/>
        <v>-</v>
      </c>
      <c r="O1617" s="220">
        <f t="shared" si="253"/>
        <v>0</v>
      </c>
      <c r="P1617" s="221">
        <f t="shared" si="254"/>
        <v>0</v>
      </c>
      <c r="Q1617" s="217" t="str">
        <f>IFERROR(VLOOKUP(B1617,'[4]Выполнение 1'!$B$7:$D$236,3,0),"-")</f>
        <v>-</v>
      </c>
      <c r="R1617" s="178" t="str">
        <f t="shared" si="255"/>
        <v>-</v>
      </c>
      <c r="S1617" s="177"/>
      <c r="T1617" s="184">
        <f t="shared" si="256"/>
        <v>0</v>
      </c>
      <c r="U1617" s="224">
        <v>1</v>
      </c>
      <c r="V1617" s="241">
        <v>35</v>
      </c>
      <c r="W1617" s="246">
        <v>1</v>
      </c>
      <c r="X1617" s="246">
        <v>35</v>
      </c>
      <c r="Y1617" s="247">
        <f t="shared" si="257"/>
        <v>0</v>
      </c>
      <c r="Z1617" s="247">
        <f t="shared" si="258"/>
        <v>0</v>
      </c>
      <c r="AA1617" s="227" t="str">
        <f>IFERROR(VLOOKUP(B1617,[5]Поставка!$B$3:$AA$2063,26,0),"-")</f>
        <v>-</v>
      </c>
      <c r="AB1617" s="229" t="str">
        <f>IFERROR(VLOOKUP(C1617,'[6]Приложение №1'!$C$7:$F$124,4,0),"-")</f>
        <v>-</v>
      </c>
    </row>
    <row r="1618" spans="1:28" s="208" customFormat="1" x14ac:dyDescent="0.25">
      <c r="A1618" s="204" t="s">
        <v>247</v>
      </c>
      <c r="B1618" s="205" t="s">
        <v>3839</v>
      </c>
      <c r="C1618" s="205" t="s">
        <v>3840</v>
      </c>
      <c r="D1618" s="204">
        <v>2</v>
      </c>
      <c r="E1618" s="206">
        <v>22.3</v>
      </c>
      <c r="F1618" s="206">
        <v>44.6</v>
      </c>
      <c r="G1618" s="173">
        <f>IFERROR(VLOOKUP(B1618,'[1]ВОМ КГ-3 СОЭКС'!$C$3:$K$2063,9,0),"-")</f>
        <v>0</v>
      </c>
      <c r="H1618" s="174">
        <f>IFERROR(VLOOKUP(B1618,'[1]ВОМ КГ-3 СОЭКС'!$C$3:$L$2063,10,0),"-")</f>
        <v>0</v>
      </c>
      <c r="I1618" s="175" t="str">
        <f>IFERROR(VLOOKUP(B1618,[2]Отгрузки!$B$313:$C$510,2,0),"-")</f>
        <v>-</v>
      </c>
      <c r="J1618" s="176" t="str">
        <f t="shared" si="259"/>
        <v>-</v>
      </c>
      <c r="K1618" s="179" t="str">
        <f>IFERROR(VLOOKUP(B1618,'[3]08.10.25'!$B$305:$C$502,2,0),"-")</f>
        <v>-</v>
      </c>
      <c r="L1618" s="180" t="str">
        <f t="shared" si="250"/>
        <v>-</v>
      </c>
      <c r="M1618" s="181" t="str">
        <f t="shared" si="251"/>
        <v>-</v>
      </c>
      <c r="N1618" s="214" t="str">
        <f t="shared" si="252"/>
        <v>-</v>
      </c>
      <c r="O1618" s="220">
        <f t="shared" si="253"/>
        <v>0</v>
      </c>
      <c r="P1618" s="221">
        <f t="shared" si="254"/>
        <v>0</v>
      </c>
      <c r="Q1618" s="217" t="str">
        <f>IFERROR(VLOOKUP(B1618,'[4]Выполнение 1'!$B$7:$D$236,3,0),"-")</f>
        <v>-</v>
      </c>
      <c r="R1618" s="178" t="str">
        <f t="shared" si="255"/>
        <v>-</v>
      </c>
      <c r="S1618" s="177"/>
      <c r="T1618" s="184">
        <f t="shared" si="256"/>
        <v>0</v>
      </c>
      <c r="U1618" s="224">
        <v>2</v>
      </c>
      <c r="V1618" s="241">
        <v>44.6</v>
      </c>
      <c r="W1618" s="246">
        <v>2</v>
      </c>
      <c r="X1618" s="246">
        <v>44.6</v>
      </c>
      <c r="Y1618" s="247">
        <f t="shared" si="257"/>
        <v>0</v>
      </c>
      <c r="Z1618" s="247">
        <f t="shared" si="258"/>
        <v>0</v>
      </c>
      <c r="AA1618" s="227" t="str">
        <f>IFERROR(VLOOKUP(B1618,[5]Поставка!$B$3:$AA$2063,26,0),"-")</f>
        <v>-</v>
      </c>
      <c r="AB1618" s="229" t="str">
        <f>IFERROR(VLOOKUP(C1618,'[6]Приложение №1'!$C$7:$F$124,4,0),"-")</f>
        <v>-</v>
      </c>
    </row>
    <row r="1619" spans="1:28" s="208" customFormat="1" x14ac:dyDescent="0.25">
      <c r="A1619" s="204" t="s">
        <v>250</v>
      </c>
      <c r="B1619" s="205" t="s">
        <v>3841</v>
      </c>
      <c r="C1619" s="205" t="s">
        <v>3842</v>
      </c>
      <c r="D1619" s="204">
        <v>1</v>
      </c>
      <c r="E1619" s="206">
        <v>17.2</v>
      </c>
      <c r="F1619" s="206">
        <v>17.2</v>
      </c>
      <c r="G1619" s="173">
        <f>IFERROR(VLOOKUP(B1619,'[1]ВОМ КГ-3 СОЭКС'!$C$3:$K$2063,9,0),"-")</f>
        <v>0</v>
      </c>
      <c r="H1619" s="174">
        <f>IFERROR(VLOOKUP(B1619,'[1]ВОМ КГ-3 СОЭКС'!$C$3:$L$2063,10,0),"-")</f>
        <v>0</v>
      </c>
      <c r="I1619" s="175" t="str">
        <f>IFERROR(VLOOKUP(B1619,[2]Отгрузки!$B$313:$C$510,2,0),"-")</f>
        <v>-</v>
      </c>
      <c r="J1619" s="176" t="str">
        <f t="shared" si="259"/>
        <v>-</v>
      </c>
      <c r="K1619" s="179" t="str">
        <f>IFERROR(VLOOKUP(B1619,'[3]08.10.25'!$B$305:$C$502,2,0),"-")</f>
        <v>-</v>
      </c>
      <c r="L1619" s="180" t="str">
        <f t="shared" si="250"/>
        <v>-</v>
      </c>
      <c r="M1619" s="181" t="str">
        <f t="shared" si="251"/>
        <v>-</v>
      </c>
      <c r="N1619" s="214" t="str">
        <f t="shared" si="252"/>
        <v>-</v>
      </c>
      <c r="O1619" s="220">
        <f t="shared" si="253"/>
        <v>0</v>
      </c>
      <c r="P1619" s="221">
        <f t="shared" si="254"/>
        <v>0</v>
      </c>
      <c r="Q1619" s="217" t="str">
        <f>IFERROR(VLOOKUP(B1619,'[4]Выполнение 1'!$B$7:$D$236,3,0),"-")</f>
        <v>-</v>
      </c>
      <c r="R1619" s="178" t="str">
        <f t="shared" si="255"/>
        <v>-</v>
      </c>
      <c r="S1619" s="177"/>
      <c r="T1619" s="184">
        <f t="shared" si="256"/>
        <v>0</v>
      </c>
      <c r="U1619" s="224">
        <v>1</v>
      </c>
      <c r="V1619" s="241">
        <v>17.2</v>
      </c>
      <c r="W1619" s="246">
        <v>1</v>
      </c>
      <c r="X1619" s="246">
        <v>17.2</v>
      </c>
      <c r="Y1619" s="247">
        <f t="shared" si="257"/>
        <v>0</v>
      </c>
      <c r="Z1619" s="247">
        <f t="shared" si="258"/>
        <v>0</v>
      </c>
      <c r="AA1619" s="227" t="str">
        <f>IFERROR(VLOOKUP(B1619,[5]Поставка!$B$3:$AA$2063,26,0),"-")</f>
        <v>-</v>
      </c>
      <c r="AB1619" s="229" t="str">
        <f>IFERROR(VLOOKUP(C1619,'[6]Приложение №1'!$C$7:$F$124,4,0),"-")</f>
        <v>-</v>
      </c>
    </row>
    <row r="1620" spans="1:28" s="208" customFormat="1" x14ac:dyDescent="0.25">
      <c r="A1620" s="204" t="s">
        <v>253</v>
      </c>
      <c r="B1620" s="205" t="s">
        <v>3843</v>
      </c>
      <c r="C1620" s="205" t="s">
        <v>3844</v>
      </c>
      <c r="D1620" s="204">
        <v>1</v>
      </c>
      <c r="E1620" s="206">
        <v>125</v>
      </c>
      <c r="F1620" s="206">
        <v>125</v>
      </c>
      <c r="G1620" s="173">
        <f>IFERROR(VLOOKUP(B1620,'[1]ВОМ КГ-3 СОЭКС'!$C$3:$K$2063,9,0),"-")</f>
        <v>0</v>
      </c>
      <c r="H1620" s="174">
        <f>IFERROR(VLOOKUP(B1620,'[1]ВОМ КГ-3 СОЭКС'!$C$3:$L$2063,10,0),"-")</f>
        <v>0</v>
      </c>
      <c r="I1620" s="175" t="str">
        <f>IFERROR(VLOOKUP(B1620,[2]Отгрузки!$B$313:$C$510,2,0),"-")</f>
        <v>-</v>
      </c>
      <c r="J1620" s="176" t="str">
        <f t="shared" si="259"/>
        <v>-</v>
      </c>
      <c r="K1620" s="179" t="str">
        <f>IFERROR(VLOOKUP(B1620,'[3]08.10.25'!$B$305:$C$502,2,0),"-")</f>
        <v>-</v>
      </c>
      <c r="L1620" s="180" t="str">
        <f t="shared" si="250"/>
        <v>-</v>
      </c>
      <c r="M1620" s="181" t="str">
        <f t="shared" si="251"/>
        <v>-</v>
      </c>
      <c r="N1620" s="214" t="str">
        <f t="shared" si="252"/>
        <v>-</v>
      </c>
      <c r="O1620" s="220">
        <f t="shared" si="253"/>
        <v>0</v>
      </c>
      <c r="P1620" s="221">
        <f t="shared" si="254"/>
        <v>0</v>
      </c>
      <c r="Q1620" s="217" t="str">
        <f>IFERROR(VLOOKUP(B1620,'[4]Выполнение 1'!$B$7:$D$236,3,0),"-")</f>
        <v>-</v>
      </c>
      <c r="R1620" s="178" t="str">
        <f t="shared" si="255"/>
        <v>-</v>
      </c>
      <c r="S1620" s="177"/>
      <c r="T1620" s="184">
        <f t="shared" si="256"/>
        <v>0</v>
      </c>
      <c r="U1620" s="224">
        <v>1</v>
      </c>
      <c r="V1620" s="241">
        <v>125</v>
      </c>
      <c r="W1620" s="246">
        <v>1</v>
      </c>
      <c r="X1620" s="246">
        <v>125</v>
      </c>
      <c r="Y1620" s="247">
        <f t="shared" si="257"/>
        <v>0</v>
      </c>
      <c r="Z1620" s="247">
        <f t="shared" si="258"/>
        <v>0</v>
      </c>
      <c r="AA1620" s="227" t="str">
        <f>IFERROR(VLOOKUP(B1620,[5]Поставка!$B$3:$AA$2063,26,0),"-")</f>
        <v>-</v>
      </c>
      <c r="AB1620" s="229" t="str">
        <f>IFERROR(VLOOKUP(C1620,'[6]Приложение №1'!$C$7:$F$124,4,0),"-")</f>
        <v>-</v>
      </c>
    </row>
    <row r="1621" spans="1:28" s="208" customFormat="1" x14ac:dyDescent="0.25">
      <c r="A1621" s="204" t="s">
        <v>256</v>
      </c>
      <c r="B1621" s="205" t="s">
        <v>3845</v>
      </c>
      <c r="C1621" s="205" t="s">
        <v>3846</v>
      </c>
      <c r="D1621" s="204">
        <v>2</v>
      </c>
      <c r="E1621" s="206">
        <v>28.4</v>
      </c>
      <c r="F1621" s="206">
        <v>56.8</v>
      </c>
      <c r="G1621" s="173">
        <f>IFERROR(VLOOKUP(B1621,'[1]ВОМ КГ-3 СОЭКС'!$C$3:$K$2063,9,0),"-")</f>
        <v>0</v>
      </c>
      <c r="H1621" s="174">
        <f>IFERROR(VLOOKUP(B1621,'[1]ВОМ КГ-3 СОЭКС'!$C$3:$L$2063,10,0),"-")</f>
        <v>0</v>
      </c>
      <c r="I1621" s="175" t="str">
        <f>IFERROR(VLOOKUP(B1621,[2]Отгрузки!$B$313:$C$510,2,0),"-")</f>
        <v>-</v>
      </c>
      <c r="J1621" s="176" t="str">
        <f t="shared" si="259"/>
        <v>-</v>
      </c>
      <c r="K1621" s="179" t="str">
        <f>IFERROR(VLOOKUP(B1621,'[3]08.10.25'!$B$305:$C$502,2,0),"-")</f>
        <v>-</v>
      </c>
      <c r="L1621" s="180" t="str">
        <f t="shared" si="250"/>
        <v>-</v>
      </c>
      <c r="M1621" s="181" t="str">
        <f t="shared" si="251"/>
        <v>-</v>
      </c>
      <c r="N1621" s="214" t="str">
        <f t="shared" si="252"/>
        <v>-</v>
      </c>
      <c r="O1621" s="220">
        <f t="shared" si="253"/>
        <v>0</v>
      </c>
      <c r="P1621" s="221">
        <f t="shared" si="254"/>
        <v>0</v>
      </c>
      <c r="Q1621" s="217" t="str">
        <f>IFERROR(VLOOKUP(B1621,'[4]Выполнение 1'!$B$7:$D$236,3,0),"-")</f>
        <v>-</v>
      </c>
      <c r="R1621" s="178" t="str">
        <f t="shared" si="255"/>
        <v>-</v>
      </c>
      <c r="S1621" s="177"/>
      <c r="T1621" s="184">
        <f t="shared" si="256"/>
        <v>0</v>
      </c>
      <c r="U1621" s="224">
        <v>2</v>
      </c>
      <c r="V1621" s="241">
        <v>56.8</v>
      </c>
      <c r="W1621" s="246">
        <v>2</v>
      </c>
      <c r="X1621" s="246">
        <v>56.8</v>
      </c>
      <c r="Y1621" s="247">
        <f t="shared" si="257"/>
        <v>0</v>
      </c>
      <c r="Z1621" s="247">
        <f t="shared" si="258"/>
        <v>0</v>
      </c>
      <c r="AA1621" s="227" t="str">
        <f>IFERROR(VLOOKUP(B1621,[5]Поставка!$B$3:$AA$2063,26,0),"-")</f>
        <v>-</v>
      </c>
      <c r="AB1621" s="229" t="str">
        <f>IFERROR(VLOOKUP(C1621,'[6]Приложение №1'!$C$7:$F$124,4,0),"-")</f>
        <v>-</v>
      </c>
    </row>
    <row r="1622" spans="1:28" s="208" customFormat="1" x14ac:dyDescent="0.25">
      <c r="A1622" s="204" t="s">
        <v>259</v>
      </c>
      <c r="B1622" s="205" t="s">
        <v>3847</v>
      </c>
      <c r="C1622" s="205" t="s">
        <v>3848</v>
      </c>
      <c r="D1622" s="204">
        <v>4</v>
      </c>
      <c r="E1622" s="206">
        <v>76.3</v>
      </c>
      <c r="F1622" s="206">
        <v>305.2</v>
      </c>
      <c r="G1622" s="173">
        <f>IFERROR(VLOOKUP(B1622,'[1]ВОМ КГ-3 СОЭКС'!$C$3:$K$2063,9,0),"-")</f>
        <v>0</v>
      </c>
      <c r="H1622" s="174">
        <f>IFERROR(VLOOKUP(B1622,'[1]ВОМ КГ-3 СОЭКС'!$C$3:$L$2063,10,0),"-")</f>
        <v>0</v>
      </c>
      <c r="I1622" s="175" t="str">
        <f>IFERROR(VLOOKUP(B1622,[2]Отгрузки!$B$313:$C$510,2,0),"-")</f>
        <v>-</v>
      </c>
      <c r="J1622" s="176" t="str">
        <f t="shared" si="259"/>
        <v>-</v>
      </c>
      <c r="K1622" s="179" t="str">
        <f>IFERROR(VLOOKUP(B1622,'[3]08.10.25'!$B$305:$C$502,2,0),"-")</f>
        <v>-</v>
      </c>
      <c r="L1622" s="180" t="str">
        <f t="shared" si="250"/>
        <v>-</v>
      </c>
      <c r="M1622" s="181" t="str">
        <f t="shared" si="251"/>
        <v>-</v>
      </c>
      <c r="N1622" s="214" t="str">
        <f t="shared" si="252"/>
        <v>-</v>
      </c>
      <c r="O1622" s="220">
        <f t="shared" si="253"/>
        <v>0</v>
      </c>
      <c r="P1622" s="221">
        <f t="shared" si="254"/>
        <v>0</v>
      </c>
      <c r="Q1622" s="217" t="str">
        <f>IFERROR(VLOOKUP(B1622,'[4]Выполнение 1'!$B$7:$D$236,3,0),"-")</f>
        <v>-</v>
      </c>
      <c r="R1622" s="178" t="str">
        <f t="shared" si="255"/>
        <v>-</v>
      </c>
      <c r="S1622" s="177"/>
      <c r="T1622" s="184">
        <f t="shared" si="256"/>
        <v>0</v>
      </c>
      <c r="U1622" s="224">
        <v>4</v>
      </c>
      <c r="V1622" s="241">
        <v>305.2</v>
      </c>
      <c r="W1622" s="246">
        <v>4</v>
      </c>
      <c r="X1622" s="246">
        <v>305.2</v>
      </c>
      <c r="Y1622" s="247">
        <f t="shared" si="257"/>
        <v>0</v>
      </c>
      <c r="Z1622" s="247">
        <f t="shared" si="258"/>
        <v>0</v>
      </c>
      <c r="AA1622" s="227" t="str">
        <f>IFERROR(VLOOKUP(B1622,[5]Поставка!$B$3:$AA$2063,26,0),"-")</f>
        <v>-</v>
      </c>
      <c r="AB1622" s="229" t="str">
        <f>IFERROR(VLOOKUP(C1622,'[6]Приложение №1'!$C$7:$F$124,4,0),"-")</f>
        <v>-</v>
      </c>
    </row>
    <row r="1623" spans="1:28" s="208" customFormat="1" x14ac:dyDescent="0.25">
      <c r="A1623" s="204" t="s">
        <v>262</v>
      </c>
      <c r="B1623" s="205" t="s">
        <v>3849</v>
      </c>
      <c r="C1623" s="205" t="s">
        <v>3850</v>
      </c>
      <c r="D1623" s="204">
        <v>2</v>
      </c>
      <c r="E1623" s="206">
        <v>48</v>
      </c>
      <c r="F1623" s="206">
        <v>96</v>
      </c>
      <c r="G1623" s="173">
        <f>IFERROR(VLOOKUP(B1623,'[1]ВОМ КГ-3 СОЭКС'!$C$3:$K$2063,9,0),"-")</f>
        <v>0</v>
      </c>
      <c r="H1623" s="174">
        <f>IFERROR(VLOOKUP(B1623,'[1]ВОМ КГ-3 СОЭКС'!$C$3:$L$2063,10,0),"-")</f>
        <v>0</v>
      </c>
      <c r="I1623" s="175" t="str">
        <f>IFERROR(VLOOKUP(B1623,[2]Отгрузки!$B$313:$C$510,2,0),"-")</f>
        <v>-</v>
      </c>
      <c r="J1623" s="176" t="str">
        <f t="shared" si="259"/>
        <v>-</v>
      </c>
      <c r="K1623" s="179" t="str">
        <f>IFERROR(VLOOKUP(B1623,'[3]08.10.25'!$B$305:$C$502,2,0),"-")</f>
        <v>-</v>
      </c>
      <c r="L1623" s="180" t="str">
        <f t="shared" si="250"/>
        <v>-</v>
      </c>
      <c r="M1623" s="181" t="str">
        <f t="shared" si="251"/>
        <v>-</v>
      </c>
      <c r="N1623" s="214" t="str">
        <f t="shared" si="252"/>
        <v>-</v>
      </c>
      <c r="O1623" s="220">
        <f t="shared" si="253"/>
        <v>0</v>
      </c>
      <c r="P1623" s="221">
        <f t="shared" si="254"/>
        <v>0</v>
      </c>
      <c r="Q1623" s="217" t="str">
        <f>IFERROR(VLOOKUP(B1623,'[4]Выполнение 1'!$B$7:$D$236,3,0),"-")</f>
        <v>-</v>
      </c>
      <c r="R1623" s="178" t="str">
        <f t="shared" si="255"/>
        <v>-</v>
      </c>
      <c r="S1623" s="177"/>
      <c r="T1623" s="184">
        <f t="shared" si="256"/>
        <v>0</v>
      </c>
      <c r="U1623" s="224">
        <v>2</v>
      </c>
      <c r="V1623" s="241">
        <v>96</v>
      </c>
      <c r="W1623" s="246">
        <v>2</v>
      </c>
      <c r="X1623" s="246">
        <v>96</v>
      </c>
      <c r="Y1623" s="247">
        <f t="shared" si="257"/>
        <v>0</v>
      </c>
      <c r="Z1623" s="247">
        <f t="shared" si="258"/>
        <v>0</v>
      </c>
      <c r="AA1623" s="227" t="str">
        <f>IFERROR(VLOOKUP(B1623,[5]Поставка!$B$3:$AA$2063,26,0),"-")</f>
        <v>-</v>
      </c>
      <c r="AB1623" s="229" t="str">
        <f>IFERROR(VLOOKUP(C1623,'[6]Приложение №1'!$C$7:$F$124,4,0),"-")</f>
        <v>-</v>
      </c>
    </row>
    <row r="1624" spans="1:28" s="208" customFormat="1" x14ac:dyDescent="0.25">
      <c r="A1624" s="204" t="s">
        <v>265</v>
      </c>
      <c r="B1624" s="205" t="s">
        <v>3851</v>
      </c>
      <c r="C1624" s="205" t="s">
        <v>3852</v>
      </c>
      <c r="D1624" s="204">
        <v>2</v>
      </c>
      <c r="E1624" s="206">
        <v>71.3</v>
      </c>
      <c r="F1624" s="206">
        <v>142.6</v>
      </c>
      <c r="G1624" s="173">
        <f>IFERROR(VLOOKUP(B1624,'[1]ВОМ КГ-3 СОЭКС'!$C$3:$K$2063,9,0),"-")</f>
        <v>0</v>
      </c>
      <c r="H1624" s="174">
        <f>IFERROR(VLOOKUP(B1624,'[1]ВОМ КГ-3 СОЭКС'!$C$3:$L$2063,10,0),"-")</f>
        <v>0</v>
      </c>
      <c r="I1624" s="175" t="str">
        <f>IFERROR(VLOOKUP(B1624,[2]Отгрузки!$B$313:$C$510,2,0),"-")</f>
        <v>-</v>
      </c>
      <c r="J1624" s="176" t="str">
        <f t="shared" si="259"/>
        <v>-</v>
      </c>
      <c r="K1624" s="179" t="str">
        <f>IFERROR(VLOOKUP(B1624,'[3]08.10.25'!$B$305:$C$502,2,0),"-")</f>
        <v>-</v>
      </c>
      <c r="L1624" s="180" t="str">
        <f t="shared" si="250"/>
        <v>-</v>
      </c>
      <c r="M1624" s="181" t="str">
        <f t="shared" si="251"/>
        <v>-</v>
      </c>
      <c r="N1624" s="214" t="str">
        <f t="shared" si="252"/>
        <v>-</v>
      </c>
      <c r="O1624" s="220">
        <f t="shared" si="253"/>
        <v>0</v>
      </c>
      <c r="P1624" s="221">
        <f t="shared" si="254"/>
        <v>0</v>
      </c>
      <c r="Q1624" s="217" t="str">
        <f>IFERROR(VLOOKUP(B1624,'[4]Выполнение 1'!$B$7:$D$236,3,0),"-")</f>
        <v>-</v>
      </c>
      <c r="R1624" s="178" t="str">
        <f t="shared" si="255"/>
        <v>-</v>
      </c>
      <c r="S1624" s="177"/>
      <c r="T1624" s="184">
        <f t="shared" si="256"/>
        <v>0</v>
      </c>
      <c r="U1624" s="224">
        <v>2</v>
      </c>
      <c r="V1624" s="241">
        <v>142.6</v>
      </c>
      <c r="W1624" s="246">
        <v>2</v>
      </c>
      <c r="X1624" s="246">
        <v>142.6</v>
      </c>
      <c r="Y1624" s="247">
        <f t="shared" si="257"/>
        <v>0</v>
      </c>
      <c r="Z1624" s="247">
        <f t="shared" si="258"/>
        <v>0</v>
      </c>
      <c r="AA1624" s="227" t="str">
        <f>IFERROR(VLOOKUP(B1624,[5]Поставка!$B$3:$AA$2063,26,0),"-")</f>
        <v>-</v>
      </c>
      <c r="AB1624" s="229" t="str">
        <f>IFERROR(VLOOKUP(C1624,'[6]Приложение №1'!$C$7:$F$124,4,0),"-")</f>
        <v>-</v>
      </c>
    </row>
    <row r="1625" spans="1:28" s="208" customFormat="1" x14ac:dyDescent="0.25">
      <c r="A1625" s="204" t="s">
        <v>268</v>
      </c>
      <c r="B1625" s="205" t="s">
        <v>3853</v>
      </c>
      <c r="C1625" s="205" t="s">
        <v>3854</v>
      </c>
      <c r="D1625" s="204">
        <v>4</v>
      </c>
      <c r="E1625" s="206">
        <v>80.400000000000006</v>
      </c>
      <c r="F1625" s="206">
        <v>321.60000000000002</v>
      </c>
      <c r="G1625" s="173">
        <f>IFERROR(VLOOKUP(B1625,'[1]ВОМ КГ-3 СОЭКС'!$C$3:$K$2063,9,0),"-")</f>
        <v>0</v>
      </c>
      <c r="H1625" s="174">
        <f>IFERROR(VLOOKUP(B1625,'[1]ВОМ КГ-3 СОЭКС'!$C$3:$L$2063,10,0),"-")</f>
        <v>0</v>
      </c>
      <c r="I1625" s="175" t="str">
        <f>IFERROR(VLOOKUP(B1625,[2]Отгрузки!$B$313:$C$510,2,0),"-")</f>
        <v>-</v>
      </c>
      <c r="J1625" s="176" t="str">
        <f t="shared" si="259"/>
        <v>-</v>
      </c>
      <c r="K1625" s="179" t="str">
        <f>IFERROR(VLOOKUP(B1625,'[3]08.10.25'!$B$305:$C$502,2,0),"-")</f>
        <v>-</v>
      </c>
      <c r="L1625" s="180" t="str">
        <f t="shared" si="250"/>
        <v>-</v>
      </c>
      <c r="M1625" s="181" t="str">
        <f t="shared" si="251"/>
        <v>-</v>
      </c>
      <c r="N1625" s="214" t="str">
        <f t="shared" si="252"/>
        <v>-</v>
      </c>
      <c r="O1625" s="220">
        <f t="shared" si="253"/>
        <v>0</v>
      </c>
      <c r="P1625" s="221">
        <f t="shared" si="254"/>
        <v>0</v>
      </c>
      <c r="Q1625" s="217" t="str">
        <f>IFERROR(VLOOKUP(B1625,'[4]Выполнение 1'!$B$7:$D$236,3,0),"-")</f>
        <v>-</v>
      </c>
      <c r="R1625" s="178" t="str">
        <f t="shared" si="255"/>
        <v>-</v>
      </c>
      <c r="S1625" s="177"/>
      <c r="T1625" s="184">
        <f t="shared" si="256"/>
        <v>0</v>
      </c>
      <c r="U1625" s="224">
        <v>4</v>
      </c>
      <c r="V1625" s="241">
        <v>321.60000000000002</v>
      </c>
      <c r="W1625" s="246">
        <v>4</v>
      </c>
      <c r="X1625" s="246">
        <v>321.60000000000002</v>
      </c>
      <c r="Y1625" s="247">
        <f t="shared" si="257"/>
        <v>0</v>
      </c>
      <c r="Z1625" s="247">
        <f t="shared" si="258"/>
        <v>0</v>
      </c>
      <c r="AA1625" s="227" t="str">
        <f>IFERROR(VLOOKUP(B1625,[5]Поставка!$B$3:$AA$2063,26,0),"-")</f>
        <v>-</v>
      </c>
      <c r="AB1625" s="229" t="str">
        <f>IFERROR(VLOOKUP(C1625,'[6]Приложение №1'!$C$7:$F$124,4,0),"-")</f>
        <v>-</v>
      </c>
    </row>
    <row r="1626" spans="1:28" s="208" customFormat="1" x14ac:dyDescent="0.25">
      <c r="A1626" s="204" t="s">
        <v>271</v>
      </c>
      <c r="B1626" s="205" t="s">
        <v>3855</v>
      </c>
      <c r="C1626" s="205" t="s">
        <v>3856</v>
      </c>
      <c r="D1626" s="204">
        <v>4</v>
      </c>
      <c r="E1626" s="206">
        <v>76.400000000000006</v>
      </c>
      <c r="F1626" s="206">
        <v>305.60000000000002</v>
      </c>
      <c r="G1626" s="173">
        <f>IFERROR(VLOOKUP(B1626,'[1]ВОМ КГ-3 СОЭКС'!$C$3:$K$2063,9,0),"-")</f>
        <v>0</v>
      </c>
      <c r="H1626" s="174">
        <f>IFERROR(VLOOKUP(B1626,'[1]ВОМ КГ-3 СОЭКС'!$C$3:$L$2063,10,0),"-")</f>
        <v>0</v>
      </c>
      <c r="I1626" s="175" t="str">
        <f>IFERROR(VLOOKUP(B1626,[2]Отгрузки!$B$313:$C$510,2,0),"-")</f>
        <v>-</v>
      </c>
      <c r="J1626" s="176" t="str">
        <f t="shared" si="259"/>
        <v>-</v>
      </c>
      <c r="K1626" s="179" t="str">
        <f>IFERROR(VLOOKUP(B1626,'[3]08.10.25'!$B$305:$C$502,2,0),"-")</f>
        <v>-</v>
      </c>
      <c r="L1626" s="180" t="str">
        <f t="shared" si="250"/>
        <v>-</v>
      </c>
      <c r="M1626" s="181" t="str">
        <f t="shared" si="251"/>
        <v>-</v>
      </c>
      <c r="N1626" s="214" t="str">
        <f t="shared" si="252"/>
        <v>-</v>
      </c>
      <c r="O1626" s="220">
        <f t="shared" si="253"/>
        <v>0</v>
      </c>
      <c r="P1626" s="221">
        <f t="shared" si="254"/>
        <v>0</v>
      </c>
      <c r="Q1626" s="217" t="str">
        <f>IFERROR(VLOOKUP(B1626,'[4]Выполнение 1'!$B$7:$D$236,3,0),"-")</f>
        <v>-</v>
      </c>
      <c r="R1626" s="178" t="str">
        <f t="shared" si="255"/>
        <v>-</v>
      </c>
      <c r="S1626" s="177"/>
      <c r="T1626" s="184">
        <f t="shared" si="256"/>
        <v>0</v>
      </c>
      <c r="U1626" s="224">
        <v>4</v>
      </c>
      <c r="V1626" s="241">
        <v>305.60000000000002</v>
      </c>
      <c r="W1626" s="246">
        <v>4</v>
      </c>
      <c r="X1626" s="246">
        <v>305.60000000000002</v>
      </c>
      <c r="Y1626" s="247">
        <f t="shared" si="257"/>
        <v>0</v>
      </c>
      <c r="Z1626" s="247">
        <f t="shared" si="258"/>
        <v>0</v>
      </c>
      <c r="AA1626" s="227" t="str">
        <f>IFERROR(VLOOKUP(B1626,[5]Поставка!$B$3:$AA$2063,26,0),"-")</f>
        <v>-</v>
      </c>
      <c r="AB1626" s="229" t="str">
        <f>IFERROR(VLOOKUP(C1626,'[6]Приложение №1'!$C$7:$F$124,4,0),"-")</f>
        <v>-</v>
      </c>
    </row>
    <row r="1627" spans="1:28" s="208" customFormat="1" x14ac:dyDescent="0.25">
      <c r="A1627" s="204" t="s">
        <v>274</v>
      </c>
      <c r="B1627" s="205" t="s">
        <v>3857</v>
      </c>
      <c r="C1627" s="205" t="s">
        <v>3858</v>
      </c>
      <c r="D1627" s="204">
        <v>3</v>
      </c>
      <c r="E1627" s="206">
        <v>78.2</v>
      </c>
      <c r="F1627" s="206">
        <v>234.6</v>
      </c>
      <c r="G1627" s="173">
        <f>IFERROR(VLOOKUP(B1627,'[1]ВОМ КГ-3 СОЭКС'!$C$3:$K$2063,9,0),"-")</f>
        <v>0</v>
      </c>
      <c r="H1627" s="174">
        <f>IFERROR(VLOOKUP(B1627,'[1]ВОМ КГ-3 СОЭКС'!$C$3:$L$2063,10,0),"-")</f>
        <v>0</v>
      </c>
      <c r="I1627" s="175" t="str">
        <f>IFERROR(VLOOKUP(B1627,[2]Отгрузки!$B$313:$C$510,2,0),"-")</f>
        <v>-</v>
      </c>
      <c r="J1627" s="176" t="str">
        <f t="shared" si="259"/>
        <v>-</v>
      </c>
      <c r="K1627" s="179" t="str">
        <f>IFERROR(VLOOKUP(B1627,'[3]08.10.25'!$B$305:$C$502,2,0),"-")</f>
        <v>-</v>
      </c>
      <c r="L1627" s="180" t="str">
        <f t="shared" si="250"/>
        <v>-</v>
      </c>
      <c r="M1627" s="181" t="str">
        <f t="shared" si="251"/>
        <v>-</v>
      </c>
      <c r="N1627" s="214" t="str">
        <f t="shared" si="252"/>
        <v>-</v>
      </c>
      <c r="O1627" s="220">
        <f t="shared" si="253"/>
        <v>0</v>
      </c>
      <c r="P1627" s="221">
        <f t="shared" si="254"/>
        <v>0</v>
      </c>
      <c r="Q1627" s="217" t="str">
        <f>IFERROR(VLOOKUP(B1627,'[4]Выполнение 1'!$B$7:$D$236,3,0),"-")</f>
        <v>-</v>
      </c>
      <c r="R1627" s="178" t="str">
        <f t="shared" si="255"/>
        <v>-</v>
      </c>
      <c r="S1627" s="177"/>
      <c r="T1627" s="184">
        <f t="shared" si="256"/>
        <v>0</v>
      </c>
      <c r="U1627" s="224">
        <v>3</v>
      </c>
      <c r="V1627" s="241">
        <v>234.6</v>
      </c>
      <c r="W1627" s="246">
        <v>3</v>
      </c>
      <c r="X1627" s="246">
        <v>234.60000000000002</v>
      </c>
      <c r="Y1627" s="247">
        <f t="shared" si="257"/>
        <v>0</v>
      </c>
      <c r="Z1627" s="247">
        <f t="shared" si="258"/>
        <v>0</v>
      </c>
      <c r="AA1627" s="227" t="str">
        <f>IFERROR(VLOOKUP(B1627,[5]Поставка!$B$3:$AA$2063,26,0),"-")</f>
        <v>-</v>
      </c>
      <c r="AB1627" s="229" t="str">
        <f>IFERROR(VLOOKUP(C1627,'[6]Приложение №1'!$C$7:$F$124,4,0),"-")</f>
        <v>-</v>
      </c>
    </row>
    <row r="1628" spans="1:28" s="208" customFormat="1" x14ac:dyDescent="0.25">
      <c r="A1628" s="204" t="s">
        <v>277</v>
      </c>
      <c r="B1628" s="205" t="s">
        <v>3859</v>
      </c>
      <c r="C1628" s="205" t="s">
        <v>3860</v>
      </c>
      <c r="D1628" s="204">
        <v>2</v>
      </c>
      <c r="E1628" s="206">
        <v>78.2</v>
      </c>
      <c r="F1628" s="206">
        <v>156.4</v>
      </c>
      <c r="G1628" s="173">
        <f>IFERROR(VLOOKUP(B1628,'[1]ВОМ КГ-3 СОЭКС'!$C$3:$K$2063,9,0),"-")</f>
        <v>0</v>
      </c>
      <c r="H1628" s="174">
        <f>IFERROR(VLOOKUP(B1628,'[1]ВОМ КГ-3 СОЭКС'!$C$3:$L$2063,10,0),"-")</f>
        <v>0</v>
      </c>
      <c r="I1628" s="175" t="str">
        <f>IFERROR(VLOOKUP(B1628,[2]Отгрузки!$B$313:$C$510,2,0),"-")</f>
        <v>-</v>
      </c>
      <c r="J1628" s="176" t="str">
        <f t="shared" si="259"/>
        <v>-</v>
      </c>
      <c r="K1628" s="179" t="str">
        <f>IFERROR(VLOOKUP(B1628,'[3]08.10.25'!$B$305:$C$502,2,0),"-")</f>
        <v>-</v>
      </c>
      <c r="L1628" s="180" t="str">
        <f t="shared" si="250"/>
        <v>-</v>
      </c>
      <c r="M1628" s="181" t="str">
        <f t="shared" si="251"/>
        <v>-</v>
      </c>
      <c r="N1628" s="214" t="str">
        <f t="shared" si="252"/>
        <v>-</v>
      </c>
      <c r="O1628" s="220">
        <f t="shared" si="253"/>
        <v>0</v>
      </c>
      <c r="P1628" s="221">
        <f t="shared" si="254"/>
        <v>0</v>
      </c>
      <c r="Q1628" s="217" t="str">
        <f>IFERROR(VLOOKUP(B1628,'[4]Выполнение 1'!$B$7:$D$236,3,0),"-")</f>
        <v>-</v>
      </c>
      <c r="R1628" s="178" t="str">
        <f t="shared" si="255"/>
        <v>-</v>
      </c>
      <c r="S1628" s="177"/>
      <c r="T1628" s="184">
        <f t="shared" si="256"/>
        <v>0</v>
      </c>
      <c r="U1628" s="224">
        <v>2</v>
      </c>
      <c r="V1628" s="241">
        <v>156.4</v>
      </c>
      <c r="W1628" s="246">
        <v>2</v>
      </c>
      <c r="X1628" s="246">
        <v>156.4</v>
      </c>
      <c r="Y1628" s="247">
        <f t="shared" si="257"/>
        <v>0</v>
      </c>
      <c r="Z1628" s="247">
        <f t="shared" si="258"/>
        <v>0</v>
      </c>
      <c r="AA1628" s="227" t="str">
        <f>IFERROR(VLOOKUP(B1628,[5]Поставка!$B$3:$AA$2063,26,0),"-")</f>
        <v>-</v>
      </c>
      <c r="AB1628" s="229" t="str">
        <f>IFERROR(VLOOKUP(C1628,'[6]Приложение №1'!$C$7:$F$124,4,0),"-")</f>
        <v>-</v>
      </c>
    </row>
    <row r="1629" spans="1:28" s="208" customFormat="1" x14ac:dyDescent="0.25">
      <c r="A1629" s="204" t="s">
        <v>280</v>
      </c>
      <c r="B1629" s="205" t="s">
        <v>3861</v>
      </c>
      <c r="C1629" s="205" t="s">
        <v>3862</v>
      </c>
      <c r="D1629" s="204">
        <v>2</v>
      </c>
      <c r="E1629" s="206">
        <v>48</v>
      </c>
      <c r="F1629" s="206">
        <v>96</v>
      </c>
      <c r="G1629" s="173">
        <f>IFERROR(VLOOKUP(B1629,'[1]ВОМ КГ-3 СОЭКС'!$C$3:$K$2063,9,0),"-")</f>
        <v>0</v>
      </c>
      <c r="H1629" s="174">
        <f>IFERROR(VLOOKUP(B1629,'[1]ВОМ КГ-3 СОЭКС'!$C$3:$L$2063,10,0),"-")</f>
        <v>0</v>
      </c>
      <c r="I1629" s="175" t="str">
        <f>IFERROR(VLOOKUP(B1629,[2]Отгрузки!$B$313:$C$510,2,0),"-")</f>
        <v>-</v>
      </c>
      <c r="J1629" s="176" t="str">
        <f t="shared" si="259"/>
        <v>-</v>
      </c>
      <c r="K1629" s="179" t="str">
        <f>IFERROR(VLOOKUP(B1629,'[3]08.10.25'!$B$305:$C$502,2,0),"-")</f>
        <v>-</v>
      </c>
      <c r="L1629" s="180" t="str">
        <f t="shared" si="250"/>
        <v>-</v>
      </c>
      <c r="M1629" s="181" t="str">
        <f t="shared" si="251"/>
        <v>-</v>
      </c>
      <c r="N1629" s="214" t="str">
        <f t="shared" si="252"/>
        <v>-</v>
      </c>
      <c r="O1629" s="220">
        <f t="shared" si="253"/>
        <v>0</v>
      </c>
      <c r="P1629" s="221">
        <f t="shared" si="254"/>
        <v>0</v>
      </c>
      <c r="Q1629" s="217" t="str">
        <f>IFERROR(VLOOKUP(B1629,'[4]Выполнение 1'!$B$7:$D$236,3,0),"-")</f>
        <v>-</v>
      </c>
      <c r="R1629" s="178" t="str">
        <f t="shared" si="255"/>
        <v>-</v>
      </c>
      <c r="S1629" s="177"/>
      <c r="T1629" s="184">
        <f t="shared" si="256"/>
        <v>0</v>
      </c>
      <c r="U1629" s="224">
        <v>2</v>
      </c>
      <c r="V1629" s="241">
        <v>96</v>
      </c>
      <c r="W1629" s="246">
        <v>2</v>
      </c>
      <c r="X1629" s="246">
        <v>96</v>
      </c>
      <c r="Y1629" s="247">
        <f t="shared" si="257"/>
        <v>0</v>
      </c>
      <c r="Z1629" s="247">
        <f t="shared" si="258"/>
        <v>0</v>
      </c>
      <c r="AA1629" s="227" t="str">
        <f>IFERROR(VLOOKUP(B1629,[5]Поставка!$B$3:$AA$2063,26,0),"-")</f>
        <v>-</v>
      </c>
      <c r="AB1629" s="229" t="str">
        <f>IFERROR(VLOOKUP(C1629,'[6]Приложение №1'!$C$7:$F$124,4,0),"-")</f>
        <v>-</v>
      </c>
    </row>
    <row r="1630" spans="1:28" s="208" customFormat="1" x14ac:dyDescent="0.25">
      <c r="A1630" s="204" t="s">
        <v>283</v>
      </c>
      <c r="B1630" s="205" t="s">
        <v>3863</v>
      </c>
      <c r="C1630" s="205" t="s">
        <v>3864</v>
      </c>
      <c r="D1630" s="204">
        <v>4</v>
      </c>
      <c r="E1630" s="206">
        <v>76.3</v>
      </c>
      <c r="F1630" s="206">
        <v>305.2</v>
      </c>
      <c r="G1630" s="173">
        <f>IFERROR(VLOOKUP(B1630,'[1]ВОМ КГ-3 СОЭКС'!$C$3:$K$2063,9,0),"-")</f>
        <v>0</v>
      </c>
      <c r="H1630" s="174">
        <f>IFERROR(VLOOKUP(B1630,'[1]ВОМ КГ-3 СОЭКС'!$C$3:$L$2063,10,0),"-")</f>
        <v>0</v>
      </c>
      <c r="I1630" s="175" t="str">
        <f>IFERROR(VLOOKUP(B1630,[2]Отгрузки!$B$313:$C$510,2,0),"-")</f>
        <v>-</v>
      </c>
      <c r="J1630" s="176" t="str">
        <f t="shared" si="259"/>
        <v>-</v>
      </c>
      <c r="K1630" s="179" t="str">
        <f>IFERROR(VLOOKUP(B1630,'[3]08.10.25'!$B$305:$C$502,2,0),"-")</f>
        <v>-</v>
      </c>
      <c r="L1630" s="180" t="str">
        <f t="shared" si="250"/>
        <v>-</v>
      </c>
      <c r="M1630" s="181" t="str">
        <f t="shared" si="251"/>
        <v>-</v>
      </c>
      <c r="N1630" s="214" t="str">
        <f t="shared" si="252"/>
        <v>-</v>
      </c>
      <c r="O1630" s="220">
        <f t="shared" si="253"/>
        <v>0</v>
      </c>
      <c r="P1630" s="221">
        <f t="shared" si="254"/>
        <v>0</v>
      </c>
      <c r="Q1630" s="217" t="str">
        <f>IFERROR(VLOOKUP(B1630,'[4]Выполнение 1'!$B$7:$D$236,3,0),"-")</f>
        <v>-</v>
      </c>
      <c r="R1630" s="178" t="str">
        <f t="shared" si="255"/>
        <v>-</v>
      </c>
      <c r="S1630" s="177"/>
      <c r="T1630" s="184">
        <f t="shared" si="256"/>
        <v>0</v>
      </c>
      <c r="U1630" s="224">
        <v>4</v>
      </c>
      <c r="V1630" s="241">
        <v>305.2</v>
      </c>
      <c r="W1630" s="246">
        <v>4</v>
      </c>
      <c r="X1630" s="246">
        <v>305.2</v>
      </c>
      <c r="Y1630" s="247">
        <f t="shared" si="257"/>
        <v>0</v>
      </c>
      <c r="Z1630" s="247">
        <f t="shared" si="258"/>
        <v>0</v>
      </c>
      <c r="AA1630" s="227" t="str">
        <f>IFERROR(VLOOKUP(B1630,[5]Поставка!$B$3:$AA$2063,26,0),"-")</f>
        <v>-</v>
      </c>
      <c r="AB1630" s="229" t="str">
        <f>IFERROR(VLOOKUP(C1630,'[6]Приложение №1'!$C$7:$F$124,4,0),"-")</f>
        <v>-</v>
      </c>
    </row>
    <row r="1631" spans="1:28" s="208" customFormat="1" x14ac:dyDescent="0.25">
      <c r="A1631" s="204" t="s">
        <v>286</v>
      </c>
      <c r="B1631" s="205" t="s">
        <v>3865</v>
      </c>
      <c r="C1631" s="205" t="s">
        <v>3866</v>
      </c>
      <c r="D1631" s="204">
        <v>2</v>
      </c>
      <c r="E1631" s="206">
        <v>28.9</v>
      </c>
      <c r="F1631" s="206">
        <v>57.8</v>
      </c>
      <c r="G1631" s="173">
        <f>IFERROR(VLOOKUP(B1631,'[1]ВОМ КГ-3 СОЭКС'!$C$3:$K$2063,9,0),"-")</f>
        <v>0</v>
      </c>
      <c r="H1631" s="174">
        <f>IFERROR(VLOOKUP(B1631,'[1]ВОМ КГ-3 СОЭКС'!$C$3:$L$2063,10,0),"-")</f>
        <v>0</v>
      </c>
      <c r="I1631" s="175" t="str">
        <f>IFERROR(VLOOKUP(B1631,[2]Отгрузки!$B$313:$C$510,2,0),"-")</f>
        <v>-</v>
      </c>
      <c r="J1631" s="176" t="str">
        <f t="shared" si="259"/>
        <v>-</v>
      </c>
      <c r="K1631" s="179" t="str">
        <f>IFERROR(VLOOKUP(B1631,'[3]08.10.25'!$B$305:$C$502,2,0),"-")</f>
        <v>-</v>
      </c>
      <c r="L1631" s="180" t="str">
        <f t="shared" si="250"/>
        <v>-</v>
      </c>
      <c r="M1631" s="181" t="str">
        <f t="shared" si="251"/>
        <v>-</v>
      </c>
      <c r="N1631" s="214" t="str">
        <f t="shared" si="252"/>
        <v>-</v>
      </c>
      <c r="O1631" s="220">
        <f t="shared" si="253"/>
        <v>0</v>
      </c>
      <c r="P1631" s="221">
        <f t="shared" si="254"/>
        <v>0</v>
      </c>
      <c r="Q1631" s="217" t="str">
        <f>IFERROR(VLOOKUP(B1631,'[4]Выполнение 1'!$B$7:$D$236,3,0),"-")</f>
        <v>-</v>
      </c>
      <c r="R1631" s="178" t="str">
        <f t="shared" si="255"/>
        <v>-</v>
      </c>
      <c r="S1631" s="177"/>
      <c r="T1631" s="184">
        <f t="shared" si="256"/>
        <v>0</v>
      </c>
      <c r="U1631" s="224">
        <v>2</v>
      </c>
      <c r="V1631" s="241">
        <v>57.8</v>
      </c>
      <c r="W1631" s="246">
        <v>2</v>
      </c>
      <c r="X1631" s="246">
        <v>57.8</v>
      </c>
      <c r="Y1631" s="247">
        <f t="shared" si="257"/>
        <v>0</v>
      </c>
      <c r="Z1631" s="247">
        <f t="shared" si="258"/>
        <v>0</v>
      </c>
      <c r="AA1631" s="227" t="str">
        <f>IFERROR(VLOOKUP(B1631,[5]Поставка!$B$3:$AA$2063,26,0),"-")</f>
        <v>-</v>
      </c>
      <c r="AB1631" s="229" t="str">
        <f>IFERROR(VLOOKUP(C1631,'[6]Приложение №1'!$C$7:$F$124,4,0),"-")</f>
        <v>-</v>
      </c>
    </row>
    <row r="1632" spans="1:28" s="208" customFormat="1" x14ac:dyDescent="0.25">
      <c r="A1632" s="204" t="s">
        <v>289</v>
      </c>
      <c r="B1632" s="205" t="s">
        <v>3867</v>
      </c>
      <c r="C1632" s="205" t="s">
        <v>3868</v>
      </c>
      <c r="D1632" s="204">
        <v>1</v>
      </c>
      <c r="E1632" s="206">
        <v>270.3</v>
      </c>
      <c r="F1632" s="206">
        <v>270.3</v>
      </c>
      <c r="G1632" s="173">
        <f>IFERROR(VLOOKUP(B1632,'[1]ВОМ КГ-3 СОЭКС'!$C$3:$K$2063,9,0),"-")</f>
        <v>0</v>
      </c>
      <c r="H1632" s="174">
        <f>IFERROR(VLOOKUP(B1632,'[1]ВОМ КГ-3 СОЭКС'!$C$3:$L$2063,10,0),"-")</f>
        <v>0</v>
      </c>
      <c r="I1632" s="175" t="str">
        <f>IFERROR(VLOOKUP(B1632,[2]Отгрузки!$B$313:$C$510,2,0),"-")</f>
        <v>-</v>
      </c>
      <c r="J1632" s="176" t="str">
        <f t="shared" si="259"/>
        <v>-</v>
      </c>
      <c r="K1632" s="179" t="str">
        <f>IFERROR(VLOOKUP(B1632,'[3]08.10.25'!$B$305:$C$502,2,0),"-")</f>
        <v>-</v>
      </c>
      <c r="L1632" s="180" t="str">
        <f t="shared" si="250"/>
        <v>-</v>
      </c>
      <c r="M1632" s="181" t="str">
        <f t="shared" si="251"/>
        <v>-</v>
      </c>
      <c r="N1632" s="214" t="str">
        <f t="shared" si="252"/>
        <v>-</v>
      </c>
      <c r="O1632" s="220">
        <f t="shared" si="253"/>
        <v>0</v>
      </c>
      <c r="P1632" s="221">
        <f t="shared" si="254"/>
        <v>0</v>
      </c>
      <c r="Q1632" s="217" t="str">
        <f>IFERROR(VLOOKUP(B1632,'[4]Выполнение 1'!$B$7:$D$236,3,0),"-")</f>
        <v>-</v>
      </c>
      <c r="R1632" s="178" t="str">
        <f t="shared" si="255"/>
        <v>-</v>
      </c>
      <c r="S1632" s="177"/>
      <c r="T1632" s="184">
        <f t="shared" si="256"/>
        <v>0</v>
      </c>
      <c r="U1632" s="224">
        <v>1</v>
      </c>
      <c r="V1632" s="241">
        <v>270.3</v>
      </c>
      <c r="W1632" s="246">
        <v>1</v>
      </c>
      <c r="X1632" s="246">
        <v>270.3</v>
      </c>
      <c r="Y1632" s="247">
        <f t="shared" si="257"/>
        <v>0</v>
      </c>
      <c r="Z1632" s="247">
        <f t="shared" si="258"/>
        <v>0</v>
      </c>
      <c r="AA1632" s="227" t="str">
        <f>IFERROR(VLOOKUP(B1632,[5]Поставка!$B$3:$AA$2063,26,0),"-")</f>
        <v>-</v>
      </c>
      <c r="AB1632" s="229" t="str">
        <f>IFERROR(VLOOKUP(C1632,'[6]Приложение №1'!$C$7:$F$124,4,0),"-")</f>
        <v>-</v>
      </c>
    </row>
    <row r="1633" spans="1:28" s="208" customFormat="1" x14ac:dyDescent="0.25">
      <c r="A1633" s="204" t="s">
        <v>292</v>
      </c>
      <c r="B1633" s="205" t="s">
        <v>3869</v>
      </c>
      <c r="C1633" s="205" t="s">
        <v>3870</v>
      </c>
      <c r="D1633" s="204">
        <v>1</v>
      </c>
      <c r="E1633" s="206">
        <v>3757.4</v>
      </c>
      <c r="F1633" s="206">
        <v>3757.4</v>
      </c>
      <c r="G1633" s="173">
        <f>IFERROR(VLOOKUP(B1633,'[1]ВОМ КГ-3 СОЭКС'!$C$3:$K$2063,9,0),"-")</f>
        <v>0</v>
      </c>
      <c r="H1633" s="174">
        <f>IFERROR(VLOOKUP(B1633,'[1]ВОМ КГ-3 СОЭКС'!$C$3:$L$2063,10,0),"-")</f>
        <v>0</v>
      </c>
      <c r="I1633" s="175" t="str">
        <f>IFERROR(VLOOKUP(B1633,[2]Отгрузки!$B$313:$C$510,2,0),"-")</f>
        <v>-</v>
      </c>
      <c r="J1633" s="176" t="str">
        <f t="shared" si="259"/>
        <v>-</v>
      </c>
      <c r="K1633" s="179" t="str">
        <f>IFERROR(VLOOKUP(B1633,'[3]08.10.25'!$B$305:$C$502,2,0),"-")</f>
        <v>-</v>
      </c>
      <c r="L1633" s="180" t="str">
        <f t="shared" si="250"/>
        <v>-</v>
      </c>
      <c r="M1633" s="181" t="str">
        <f t="shared" si="251"/>
        <v>-</v>
      </c>
      <c r="N1633" s="214" t="str">
        <f t="shared" si="252"/>
        <v>-</v>
      </c>
      <c r="O1633" s="220">
        <f t="shared" si="253"/>
        <v>0</v>
      </c>
      <c r="P1633" s="221">
        <f t="shared" si="254"/>
        <v>0</v>
      </c>
      <c r="Q1633" s="217" t="str">
        <f>IFERROR(VLOOKUP(B1633,'[4]Выполнение 1'!$B$7:$D$236,3,0),"-")</f>
        <v>-</v>
      </c>
      <c r="R1633" s="178" t="str">
        <f t="shared" si="255"/>
        <v>-</v>
      </c>
      <c r="S1633" s="177"/>
      <c r="T1633" s="184">
        <f t="shared" si="256"/>
        <v>0</v>
      </c>
      <c r="U1633" s="224">
        <v>1</v>
      </c>
      <c r="V1633" s="241">
        <v>3757.4</v>
      </c>
      <c r="W1633" s="246">
        <v>1</v>
      </c>
      <c r="X1633" s="246">
        <v>3757.4</v>
      </c>
      <c r="Y1633" s="247">
        <f t="shared" si="257"/>
        <v>0</v>
      </c>
      <c r="Z1633" s="247">
        <f t="shared" si="258"/>
        <v>0</v>
      </c>
      <c r="AA1633" s="227" t="str">
        <f>IFERROR(VLOOKUP(B1633,[5]Поставка!$B$3:$AA$2063,26,0),"-")</f>
        <v>-</v>
      </c>
      <c r="AB1633" s="229" t="str">
        <f>IFERROR(VLOOKUP(C1633,'[6]Приложение №1'!$C$7:$F$124,4,0),"-")</f>
        <v>-</v>
      </c>
    </row>
    <row r="1634" spans="1:28" s="208" customFormat="1" x14ac:dyDescent="0.25">
      <c r="A1634" s="204" t="s">
        <v>295</v>
      </c>
      <c r="B1634" s="205" t="s">
        <v>3871</v>
      </c>
      <c r="C1634" s="205" t="s">
        <v>3872</v>
      </c>
      <c r="D1634" s="204">
        <v>8</v>
      </c>
      <c r="E1634" s="206">
        <v>3763.7</v>
      </c>
      <c r="F1634" s="206">
        <v>30109.599999999999</v>
      </c>
      <c r="G1634" s="173">
        <f>IFERROR(VLOOKUP(B1634,'[1]ВОМ КГ-3 СОЭКС'!$C$3:$K$2063,9,0),"-")</f>
        <v>0</v>
      </c>
      <c r="H1634" s="174">
        <f>IFERROR(VLOOKUP(B1634,'[1]ВОМ КГ-3 СОЭКС'!$C$3:$L$2063,10,0),"-")</f>
        <v>0</v>
      </c>
      <c r="I1634" s="175" t="str">
        <f>IFERROR(VLOOKUP(B1634,[2]Отгрузки!$B$313:$C$510,2,0),"-")</f>
        <v>-</v>
      </c>
      <c r="J1634" s="176" t="str">
        <f t="shared" si="259"/>
        <v>-</v>
      </c>
      <c r="K1634" s="179" t="str">
        <f>IFERROR(VLOOKUP(B1634,'[3]08.10.25'!$B$305:$C$502,2,0),"-")</f>
        <v>-</v>
      </c>
      <c r="L1634" s="180" t="str">
        <f t="shared" si="250"/>
        <v>-</v>
      </c>
      <c r="M1634" s="181" t="str">
        <f t="shared" si="251"/>
        <v>-</v>
      </c>
      <c r="N1634" s="214" t="str">
        <f t="shared" si="252"/>
        <v>-</v>
      </c>
      <c r="O1634" s="220">
        <f t="shared" si="253"/>
        <v>0</v>
      </c>
      <c r="P1634" s="221">
        <f t="shared" si="254"/>
        <v>0</v>
      </c>
      <c r="Q1634" s="217" t="str">
        <f>IFERROR(VLOOKUP(B1634,'[4]Выполнение 1'!$B$7:$D$236,3,0),"-")</f>
        <v>-</v>
      </c>
      <c r="R1634" s="178" t="str">
        <f t="shared" si="255"/>
        <v>-</v>
      </c>
      <c r="S1634" s="177"/>
      <c r="T1634" s="184">
        <f t="shared" si="256"/>
        <v>0</v>
      </c>
      <c r="U1634" s="224">
        <v>8</v>
      </c>
      <c r="V1634" s="241">
        <v>30109.599999999999</v>
      </c>
      <c r="W1634" s="246">
        <v>8</v>
      </c>
      <c r="X1634" s="246">
        <v>30109.599999999999</v>
      </c>
      <c r="Y1634" s="247">
        <f t="shared" si="257"/>
        <v>0</v>
      </c>
      <c r="Z1634" s="247">
        <f t="shared" si="258"/>
        <v>0</v>
      </c>
      <c r="AA1634" s="227" t="str">
        <f>IFERROR(VLOOKUP(B1634,[5]Поставка!$B$3:$AA$2063,26,0),"-")</f>
        <v>-</v>
      </c>
      <c r="AB1634" s="229" t="str">
        <f>IFERROR(VLOOKUP(C1634,'[6]Приложение №1'!$C$7:$F$124,4,0),"-")</f>
        <v>-</v>
      </c>
    </row>
    <row r="1635" spans="1:28" s="208" customFormat="1" x14ac:dyDescent="0.25">
      <c r="A1635" s="204" t="s">
        <v>298</v>
      </c>
      <c r="B1635" s="205" t="s">
        <v>3873</v>
      </c>
      <c r="C1635" s="205" t="s">
        <v>3874</v>
      </c>
      <c r="D1635" s="204">
        <v>1</v>
      </c>
      <c r="E1635" s="206">
        <v>3796.9</v>
      </c>
      <c r="F1635" s="206">
        <v>3796.9</v>
      </c>
      <c r="G1635" s="173">
        <f>IFERROR(VLOOKUP(B1635,'[1]ВОМ КГ-3 СОЭКС'!$C$3:$K$2063,9,0),"-")</f>
        <v>0</v>
      </c>
      <c r="H1635" s="174">
        <f>IFERROR(VLOOKUP(B1635,'[1]ВОМ КГ-3 СОЭКС'!$C$3:$L$2063,10,0),"-")</f>
        <v>0</v>
      </c>
      <c r="I1635" s="175" t="str">
        <f>IFERROR(VLOOKUP(B1635,[2]Отгрузки!$B$313:$C$510,2,0),"-")</f>
        <v>-</v>
      </c>
      <c r="J1635" s="176" t="str">
        <f t="shared" si="259"/>
        <v>-</v>
      </c>
      <c r="K1635" s="179" t="str">
        <f>IFERROR(VLOOKUP(B1635,'[3]08.10.25'!$B$305:$C$502,2,0),"-")</f>
        <v>-</v>
      </c>
      <c r="L1635" s="180" t="str">
        <f t="shared" si="250"/>
        <v>-</v>
      </c>
      <c r="M1635" s="181" t="str">
        <f t="shared" si="251"/>
        <v>-</v>
      </c>
      <c r="N1635" s="214" t="str">
        <f t="shared" si="252"/>
        <v>-</v>
      </c>
      <c r="O1635" s="220">
        <f t="shared" si="253"/>
        <v>0</v>
      </c>
      <c r="P1635" s="221">
        <f t="shared" si="254"/>
        <v>0</v>
      </c>
      <c r="Q1635" s="217" t="str">
        <f>IFERROR(VLOOKUP(B1635,'[4]Выполнение 1'!$B$7:$D$236,3,0),"-")</f>
        <v>-</v>
      </c>
      <c r="R1635" s="178" t="str">
        <f t="shared" si="255"/>
        <v>-</v>
      </c>
      <c r="S1635" s="177"/>
      <c r="T1635" s="184">
        <f t="shared" si="256"/>
        <v>0</v>
      </c>
      <c r="U1635" s="224">
        <v>1</v>
      </c>
      <c r="V1635" s="241">
        <v>3796.9</v>
      </c>
      <c r="W1635" s="246">
        <v>1</v>
      </c>
      <c r="X1635" s="246">
        <v>3796.9</v>
      </c>
      <c r="Y1635" s="247">
        <f t="shared" si="257"/>
        <v>0</v>
      </c>
      <c r="Z1635" s="247">
        <f t="shared" si="258"/>
        <v>0</v>
      </c>
      <c r="AA1635" s="227" t="str">
        <f>IFERROR(VLOOKUP(B1635,[5]Поставка!$B$3:$AA$2063,26,0),"-")</f>
        <v>-</v>
      </c>
      <c r="AB1635" s="229" t="str">
        <f>IFERROR(VLOOKUP(C1635,'[6]Приложение №1'!$C$7:$F$124,4,0),"-")</f>
        <v>-</v>
      </c>
    </row>
    <row r="1636" spans="1:28" s="208" customFormat="1" x14ac:dyDescent="0.25">
      <c r="A1636" s="204" t="s">
        <v>301</v>
      </c>
      <c r="B1636" s="205" t="s">
        <v>3875</v>
      </c>
      <c r="C1636" s="205" t="s">
        <v>3876</v>
      </c>
      <c r="D1636" s="204">
        <v>1</v>
      </c>
      <c r="E1636" s="206">
        <v>3785.3</v>
      </c>
      <c r="F1636" s="206">
        <v>3785.3</v>
      </c>
      <c r="G1636" s="173">
        <f>IFERROR(VLOOKUP(B1636,'[1]ВОМ КГ-3 СОЭКС'!$C$3:$K$2063,9,0),"-")</f>
        <v>0</v>
      </c>
      <c r="H1636" s="174">
        <f>IFERROR(VLOOKUP(B1636,'[1]ВОМ КГ-3 СОЭКС'!$C$3:$L$2063,10,0),"-")</f>
        <v>0</v>
      </c>
      <c r="I1636" s="175" t="str">
        <f>IFERROR(VLOOKUP(B1636,[2]Отгрузки!$B$313:$C$510,2,0),"-")</f>
        <v>-</v>
      </c>
      <c r="J1636" s="176" t="str">
        <f t="shared" si="259"/>
        <v>-</v>
      </c>
      <c r="K1636" s="179" t="str">
        <f>IFERROR(VLOOKUP(B1636,'[3]08.10.25'!$B$305:$C$502,2,0),"-")</f>
        <v>-</v>
      </c>
      <c r="L1636" s="180" t="str">
        <f t="shared" si="250"/>
        <v>-</v>
      </c>
      <c r="M1636" s="181" t="str">
        <f t="shared" si="251"/>
        <v>-</v>
      </c>
      <c r="N1636" s="214" t="str">
        <f t="shared" si="252"/>
        <v>-</v>
      </c>
      <c r="O1636" s="220">
        <f t="shared" si="253"/>
        <v>0</v>
      </c>
      <c r="P1636" s="221">
        <f t="shared" si="254"/>
        <v>0</v>
      </c>
      <c r="Q1636" s="217" t="str">
        <f>IFERROR(VLOOKUP(B1636,'[4]Выполнение 1'!$B$7:$D$236,3,0),"-")</f>
        <v>-</v>
      </c>
      <c r="R1636" s="178" t="str">
        <f t="shared" si="255"/>
        <v>-</v>
      </c>
      <c r="S1636" s="177"/>
      <c r="T1636" s="184">
        <f t="shared" si="256"/>
        <v>0</v>
      </c>
      <c r="U1636" s="224">
        <v>1</v>
      </c>
      <c r="V1636" s="241">
        <v>3785.3</v>
      </c>
      <c r="W1636" s="246">
        <v>1</v>
      </c>
      <c r="X1636" s="246">
        <v>3785.3</v>
      </c>
      <c r="Y1636" s="247">
        <f t="shared" si="257"/>
        <v>0</v>
      </c>
      <c r="Z1636" s="247">
        <f t="shared" si="258"/>
        <v>0</v>
      </c>
      <c r="AA1636" s="227" t="str">
        <f>IFERROR(VLOOKUP(B1636,[5]Поставка!$B$3:$AA$2063,26,0),"-")</f>
        <v>-</v>
      </c>
      <c r="AB1636" s="229" t="str">
        <f>IFERROR(VLOOKUP(C1636,'[6]Приложение №1'!$C$7:$F$124,4,0),"-")</f>
        <v>-</v>
      </c>
    </row>
    <row r="1637" spans="1:28" s="208" customFormat="1" x14ac:dyDescent="0.25">
      <c r="A1637" s="204" t="s">
        <v>304</v>
      </c>
      <c r="B1637" s="205" t="s">
        <v>3877</v>
      </c>
      <c r="C1637" s="205" t="s">
        <v>3878</v>
      </c>
      <c r="D1637" s="204">
        <v>1</v>
      </c>
      <c r="E1637" s="206">
        <v>3796.9</v>
      </c>
      <c r="F1637" s="206">
        <v>3796.9</v>
      </c>
      <c r="G1637" s="173">
        <f>IFERROR(VLOOKUP(B1637,'[1]ВОМ КГ-3 СОЭКС'!$C$3:$K$2063,9,0),"-")</f>
        <v>0</v>
      </c>
      <c r="H1637" s="174">
        <f>IFERROR(VLOOKUP(B1637,'[1]ВОМ КГ-3 СОЭКС'!$C$3:$L$2063,10,0),"-")</f>
        <v>0</v>
      </c>
      <c r="I1637" s="175" t="str">
        <f>IFERROR(VLOOKUP(B1637,[2]Отгрузки!$B$313:$C$510,2,0),"-")</f>
        <v>-</v>
      </c>
      <c r="J1637" s="176" t="str">
        <f t="shared" si="259"/>
        <v>-</v>
      </c>
      <c r="K1637" s="179" t="str">
        <f>IFERROR(VLOOKUP(B1637,'[3]08.10.25'!$B$305:$C$502,2,0),"-")</f>
        <v>-</v>
      </c>
      <c r="L1637" s="180" t="str">
        <f t="shared" si="250"/>
        <v>-</v>
      </c>
      <c r="M1637" s="181" t="str">
        <f t="shared" si="251"/>
        <v>-</v>
      </c>
      <c r="N1637" s="214" t="str">
        <f t="shared" si="252"/>
        <v>-</v>
      </c>
      <c r="O1637" s="220">
        <f t="shared" si="253"/>
        <v>0</v>
      </c>
      <c r="P1637" s="221">
        <f t="shared" si="254"/>
        <v>0</v>
      </c>
      <c r="Q1637" s="217" t="str">
        <f>IFERROR(VLOOKUP(B1637,'[4]Выполнение 1'!$B$7:$D$236,3,0),"-")</f>
        <v>-</v>
      </c>
      <c r="R1637" s="178" t="str">
        <f t="shared" si="255"/>
        <v>-</v>
      </c>
      <c r="S1637" s="177"/>
      <c r="T1637" s="184">
        <f t="shared" si="256"/>
        <v>0</v>
      </c>
      <c r="U1637" s="224">
        <v>1</v>
      </c>
      <c r="V1637" s="241">
        <v>3796.9</v>
      </c>
      <c r="W1637" s="246">
        <v>1</v>
      </c>
      <c r="X1637" s="246">
        <v>3796.9</v>
      </c>
      <c r="Y1637" s="247">
        <f t="shared" si="257"/>
        <v>0</v>
      </c>
      <c r="Z1637" s="247">
        <f t="shared" si="258"/>
        <v>0</v>
      </c>
      <c r="AA1637" s="227" t="str">
        <f>IFERROR(VLOOKUP(B1637,[5]Поставка!$B$3:$AA$2063,26,0),"-")</f>
        <v>-</v>
      </c>
      <c r="AB1637" s="229" t="str">
        <f>IFERROR(VLOOKUP(C1637,'[6]Приложение №1'!$C$7:$F$124,4,0),"-")</f>
        <v>-</v>
      </c>
    </row>
    <row r="1638" spans="1:28" s="208" customFormat="1" x14ac:dyDescent="0.25">
      <c r="A1638" s="204" t="s">
        <v>307</v>
      </c>
      <c r="B1638" s="205" t="s">
        <v>3879</v>
      </c>
      <c r="C1638" s="205" t="s">
        <v>3880</v>
      </c>
      <c r="D1638" s="204">
        <v>1</v>
      </c>
      <c r="E1638" s="206">
        <v>3763.7</v>
      </c>
      <c r="F1638" s="206">
        <v>3763.7</v>
      </c>
      <c r="G1638" s="173">
        <f>IFERROR(VLOOKUP(B1638,'[1]ВОМ КГ-3 СОЭКС'!$C$3:$K$2063,9,0),"-")</f>
        <v>0</v>
      </c>
      <c r="H1638" s="174">
        <f>IFERROR(VLOOKUP(B1638,'[1]ВОМ КГ-3 СОЭКС'!$C$3:$L$2063,10,0),"-")</f>
        <v>0</v>
      </c>
      <c r="I1638" s="175" t="str">
        <f>IFERROR(VLOOKUP(B1638,[2]Отгрузки!$B$313:$C$510,2,0),"-")</f>
        <v>-</v>
      </c>
      <c r="J1638" s="176" t="str">
        <f t="shared" si="259"/>
        <v>-</v>
      </c>
      <c r="K1638" s="179" t="str">
        <f>IFERROR(VLOOKUP(B1638,'[3]08.10.25'!$B$305:$C$502,2,0),"-")</f>
        <v>-</v>
      </c>
      <c r="L1638" s="180" t="str">
        <f t="shared" si="250"/>
        <v>-</v>
      </c>
      <c r="M1638" s="181" t="str">
        <f t="shared" si="251"/>
        <v>-</v>
      </c>
      <c r="N1638" s="214" t="str">
        <f t="shared" si="252"/>
        <v>-</v>
      </c>
      <c r="O1638" s="220">
        <f t="shared" si="253"/>
        <v>0</v>
      </c>
      <c r="P1638" s="221">
        <f t="shared" si="254"/>
        <v>0</v>
      </c>
      <c r="Q1638" s="217" t="str">
        <f>IFERROR(VLOOKUP(B1638,'[4]Выполнение 1'!$B$7:$D$236,3,0),"-")</f>
        <v>-</v>
      </c>
      <c r="R1638" s="178" t="str">
        <f t="shared" si="255"/>
        <v>-</v>
      </c>
      <c r="S1638" s="177"/>
      <c r="T1638" s="184">
        <f t="shared" si="256"/>
        <v>0</v>
      </c>
      <c r="U1638" s="224">
        <v>1</v>
      </c>
      <c r="V1638" s="241">
        <v>3763.7</v>
      </c>
      <c r="W1638" s="246">
        <v>1</v>
      </c>
      <c r="X1638" s="246">
        <v>3763.7</v>
      </c>
      <c r="Y1638" s="247">
        <f t="shared" si="257"/>
        <v>0</v>
      </c>
      <c r="Z1638" s="247">
        <f t="shared" si="258"/>
        <v>0</v>
      </c>
      <c r="AA1638" s="227" t="str">
        <f>IFERROR(VLOOKUP(B1638,[5]Поставка!$B$3:$AA$2063,26,0),"-")</f>
        <v>-</v>
      </c>
      <c r="AB1638" s="229" t="str">
        <f>IFERROR(VLOOKUP(C1638,'[6]Приложение №1'!$C$7:$F$124,4,0),"-")</f>
        <v>-</v>
      </c>
    </row>
    <row r="1639" spans="1:28" s="208" customFormat="1" x14ac:dyDescent="0.25">
      <c r="A1639" s="204" t="s">
        <v>310</v>
      </c>
      <c r="B1639" s="205" t="s">
        <v>3881</v>
      </c>
      <c r="C1639" s="205" t="s">
        <v>3882</v>
      </c>
      <c r="D1639" s="204">
        <v>1</v>
      </c>
      <c r="E1639" s="206">
        <v>1636.9</v>
      </c>
      <c r="F1639" s="206">
        <v>1636.9</v>
      </c>
      <c r="G1639" s="173">
        <f>IFERROR(VLOOKUP(B1639,'[1]ВОМ КГ-3 СОЭКС'!$C$3:$K$2063,9,0),"-")</f>
        <v>0</v>
      </c>
      <c r="H1639" s="174">
        <f>IFERROR(VLOOKUP(B1639,'[1]ВОМ КГ-3 СОЭКС'!$C$3:$L$2063,10,0),"-")</f>
        <v>0</v>
      </c>
      <c r="I1639" s="175" t="str">
        <f>IFERROR(VLOOKUP(B1639,[2]Отгрузки!$B$313:$C$510,2,0),"-")</f>
        <v>-</v>
      </c>
      <c r="J1639" s="176" t="str">
        <f t="shared" si="259"/>
        <v>-</v>
      </c>
      <c r="K1639" s="179" t="str">
        <f>IFERROR(VLOOKUP(B1639,'[3]08.10.25'!$B$305:$C$502,2,0),"-")</f>
        <v>-</v>
      </c>
      <c r="L1639" s="180" t="str">
        <f t="shared" si="250"/>
        <v>-</v>
      </c>
      <c r="M1639" s="181" t="str">
        <f t="shared" si="251"/>
        <v>-</v>
      </c>
      <c r="N1639" s="214" t="str">
        <f t="shared" si="252"/>
        <v>-</v>
      </c>
      <c r="O1639" s="220">
        <f t="shared" si="253"/>
        <v>0</v>
      </c>
      <c r="P1639" s="221">
        <f t="shared" si="254"/>
        <v>0</v>
      </c>
      <c r="Q1639" s="217" t="str">
        <f>IFERROR(VLOOKUP(B1639,'[4]Выполнение 1'!$B$7:$D$236,3,0),"-")</f>
        <v>-</v>
      </c>
      <c r="R1639" s="178" t="str">
        <f t="shared" si="255"/>
        <v>-</v>
      </c>
      <c r="S1639" s="177"/>
      <c r="T1639" s="184">
        <f t="shared" si="256"/>
        <v>0</v>
      </c>
      <c r="U1639" s="224">
        <v>1</v>
      </c>
      <c r="V1639" s="241">
        <v>1636.9</v>
      </c>
      <c r="W1639" s="246">
        <v>1</v>
      </c>
      <c r="X1639" s="246">
        <v>1636.9</v>
      </c>
      <c r="Y1639" s="247">
        <f t="shared" si="257"/>
        <v>0</v>
      </c>
      <c r="Z1639" s="247">
        <f t="shared" si="258"/>
        <v>0</v>
      </c>
      <c r="AA1639" s="227" t="str">
        <f>IFERROR(VLOOKUP(B1639,[5]Поставка!$B$3:$AA$2063,26,0),"-")</f>
        <v>-</v>
      </c>
      <c r="AB1639" s="229" t="str">
        <f>IFERROR(VLOOKUP(C1639,'[6]Приложение №1'!$C$7:$F$124,4,0),"-")</f>
        <v>-</v>
      </c>
    </row>
    <row r="1640" spans="1:28" s="208" customFormat="1" x14ac:dyDescent="0.25">
      <c r="A1640" s="204" t="s">
        <v>313</v>
      </c>
      <c r="B1640" s="205" t="s">
        <v>3883</v>
      </c>
      <c r="C1640" s="205" t="s">
        <v>3884</v>
      </c>
      <c r="D1640" s="204">
        <v>2</v>
      </c>
      <c r="E1640" s="206">
        <v>637.29999999999995</v>
      </c>
      <c r="F1640" s="206">
        <v>1274.5999999999999</v>
      </c>
      <c r="G1640" s="173">
        <f>IFERROR(VLOOKUP(B1640,'[1]ВОМ КГ-3 СОЭКС'!$C$3:$K$2063,9,0),"-")</f>
        <v>0</v>
      </c>
      <c r="H1640" s="174">
        <f>IFERROR(VLOOKUP(B1640,'[1]ВОМ КГ-3 СОЭКС'!$C$3:$L$2063,10,0),"-")</f>
        <v>0</v>
      </c>
      <c r="I1640" s="175" t="str">
        <f>IFERROR(VLOOKUP(B1640,[2]Отгрузки!$B$313:$C$510,2,0),"-")</f>
        <v>-</v>
      </c>
      <c r="J1640" s="176" t="str">
        <f t="shared" si="259"/>
        <v>-</v>
      </c>
      <c r="K1640" s="179" t="str">
        <f>IFERROR(VLOOKUP(B1640,'[3]08.10.25'!$B$305:$C$502,2,0),"-")</f>
        <v>-</v>
      </c>
      <c r="L1640" s="180" t="str">
        <f t="shared" si="250"/>
        <v>-</v>
      </c>
      <c r="M1640" s="181" t="str">
        <f t="shared" si="251"/>
        <v>-</v>
      </c>
      <c r="N1640" s="214" t="str">
        <f t="shared" si="252"/>
        <v>-</v>
      </c>
      <c r="O1640" s="220">
        <f t="shared" si="253"/>
        <v>0</v>
      </c>
      <c r="P1640" s="221">
        <f t="shared" si="254"/>
        <v>0</v>
      </c>
      <c r="Q1640" s="217" t="str">
        <f>IFERROR(VLOOKUP(B1640,'[4]Выполнение 1'!$B$7:$D$236,3,0),"-")</f>
        <v>-</v>
      </c>
      <c r="R1640" s="178" t="str">
        <f t="shared" si="255"/>
        <v>-</v>
      </c>
      <c r="S1640" s="177"/>
      <c r="T1640" s="184">
        <f t="shared" si="256"/>
        <v>0</v>
      </c>
      <c r="U1640" s="224">
        <v>2</v>
      </c>
      <c r="V1640" s="241">
        <v>1274.5999999999999</v>
      </c>
      <c r="W1640" s="246">
        <v>2</v>
      </c>
      <c r="X1640" s="246">
        <v>1274.5999999999999</v>
      </c>
      <c r="Y1640" s="247">
        <f t="shared" si="257"/>
        <v>0</v>
      </c>
      <c r="Z1640" s="247">
        <f t="shared" si="258"/>
        <v>0</v>
      </c>
      <c r="AA1640" s="227" t="str">
        <f>IFERROR(VLOOKUP(B1640,[5]Поставка!$B$3:$AA$2063,26,0),"-")</f>
        <v>-</v>
      </c>
      <c r="AB1640" s="229" t="str">
        <f>IFERROR(VLOOKUP(C1640,'[6]Приложение №1'!$C$7:$F$124,4,0),"-")</f>
        <v>-</v>
      </c>
    </row>
    <row r="1641" spans="1:28" s="208" customFormat="1" x14ac:dyDescent="0.25">
      <c r="A1641" s="204" t="s">
        <v>316</v>
      </c>
      <c r="B1641" s="205" t="s">
        <v>3885</v>
      </c>
      <c r="C1641" s="205" t="s">
        <v>3886</v>
      </c>
      <c r="D1641" s="204">
        <v>2</v>
      </c>
      <c r="E1641" s="206">
        <v>637.29999999999995</v>
      </c>
      <c r="F1641" s="206">
        <v>1274.5999999999999</v>
      </c>
      <c r="G1641" s="173">
        <f>IFERROR(VLOOKUP(B1641,'[1]ВОМ КГ-3 СОЭКС'!$C$3:$K$2063,9,0),"-")</f>
        <v>0</v>
      </c>
      <c r="H1641" s="174">
        <f>IFERROR(VLOOKUP(B1641,'[1]ВОМ КГ-3 СОЭКС'!$C$3:$L$2063,10,0),"-")</f>
        <v>0</v>
      </c>
      <c r="I1641" s="175" t="str">
        <f>IFERROR(VLOOKUP(B1641,[2]Отгрузки!$B$313:$C$510,2,0),"-")</f>
        <v>-</v>
      </c>
      <c r="J1641" s="176" t="str">
        <f t="shared" si="259"/>
        <v>-</v>
      </c>
      <c r="K1641" s="179" t="str">
        <f>IFERROR(VLOOKUP(B1641,'[3]08.10.25'!$B$305:$C$502,2,0),"-")</f>
        <v>-</v>
      </c>
      <c r="L1641" s="180" t="str">
        <f t="shared" si="250"/>
        <v>-</v>
      </c>
      <c r="M1641" s="181" t="str">
        <f t="shared" si="251"/>
        <v>-</v>
      </c>
      <c r="N1641" s="214" t="str">
        <f t="shared" si="252"/>
        <v>-</v>
      </c>
      <c r="O1641" s="220">
        <f t="shared" si="253"/>
        <v>0</v>
      </c>
      <c r="P1641" s="221">
        <f t="shared" si="254"/>
        <v>0</v>
      </c>
      <c r="Q1641" s="217" t="str">
        <f>IFERROR(VLOOKUP(B1641,'[4]Выполнение 1'!$B$7:$D$236,3,0),"-")</f>
        <v>-</v>
      </c>
      <c r="R1641" s="178" t="str">
        <f t="shared" si="255"/>
        <v>-</v>
      </c>
      <c r="S1641" s="177"/>
      <c r="T1641" s="184">
        <f t="shared" si="256"/>
        <v>0</v>
      </c>
      <c r="U1641" s="224">
        <v>2</v>
      </c>
      <c r="V1641" s="241">
        <v>1274.5999999999999</v>
      </c>
      <c r="W1641" s="246">
        <v>2</v>
      </c>
      <c r="X1641" s="246">
        <v>1274.5999999999999</v>
      </c>
      <c r="Y1641" s="247">
        <f t="shared" si="257"/>
        <v>0</v>
      </c>
      <c r="Z1641" s="247">
        <f t="shared" si="258"/>
        <v>0</v>
      </c>
      <c r="AA1641" s="227" t="str">
        <f>IFERROR(VLOOKUP(B1641,[5]Поставка!$B$3:$AA$2063,26,0),"-")</f>
        <v>-</v>
      </c>
      <c r="AB1641" s="229" t="str">
        <f>IFERROR(VLOOKUP(C1641,'[6]Приложение №1'!$C$7:$F$124,4,0),"-")</f>
        <v>-</v>
      </c>
    </row>
    <row r="1642" spans="1:28" s="208" customFormat="1" x14ac:dyDescent="0.25">
      <c r="A1642" s="204" t="s">
        <v>319</v>
      </c>
      <c r="B1642" s="205" t="s">
        <v>3887</v>
      </c>
      <c r="C1642" s="205" t="s">
        <v>3888</v>
      </c>
      <c r="D1642" s="204">
        <v>1</v>
      </c>
      <c r="E1642" s="206">
        <v>791.2</v>
      </c>
      <c r="F1642" s="206">
        <v>791.2</v>
      </c>
      <c r="G1642" s="173">
        <f>IFERROR(VLOOKUP(B1642,'[1]ВОМ КГ-3 СОЭКС'!$C$3:$K$2063,9,0),"-")</f>
        <v>0</v>
      </c>
      <c r="H1642" s="174">
        <f>IFERROR(VLOOKUP(B1642,'[1]ВОМ КГ-3 СОЭКС'!$C$3:$L$2063,10,0),"-")</f>
        <v>0</v>
      </c>
      <c r="I1642" s="175" t="str">
        <f>IFERROR(VLOOKUP(B1642,[2]Отгрузки!$B$313:$C$510,2,0),"-")</f>
        <v>-</v>
      </c>
      <c r="J1642" s="176" t="str">
        <f t="shared" si="259"/>
        <v>-</v>
      </c>
      <c r="K1642" s="179" t="str">
        <f>IFERROR(VLOOKUP(B1642,'[3]08.10.25'!$B$305:$C$502,2,0),"-")</f>
        <v>-</v>
      </c>
      <c r="L1642" s="180" t="str">
        <f t="shared" si="250"/>
        <v>-</v>
      </c>
      <c r="M1642" s="181" t="str">
        <f t="shared" si="251"/>
        <v>-</v>
      </c>
      <c r="N1642" s="214" t="str">
        <f t="shared" si="252"/>
        <v>-</v>
      </c>
      <c r="O1642" s="220">
        <f t="shared" si="253"/>
        <v>0</v>
      </c>
      <c r="P1642" s="221">
        <f t="shared" si="254"/>
        <v>0</v>
      </c>
      <c r="Q1642" s="217" t="str">
        <f>IFERROR(VLOOKUP(B1642,'[4]Выполнение 1'!$B$7:$D$236,3,0),"-")</f>
        <v>-</v>
      </c>
      <c r="R1642" s="178" t="str">
        <f t="shared" si="255"/>
        <v>-</v>
      </c>
      <c r="S1642" s="177"/>
      <c r="T1642" s="184">
        <f t="shared" si="256"/>
        <v>0</v>
      </c>
      <c r="U1642" s="224">
        <v>1</v>
      </c>
      <c r="V1642" s="241">
        <v>791.2</v>
      </c>
      <c r="W1642" s="246">
        <v>1</v>
      </c>
      <c r="X1642" s="246">
        <v>791.2</v>
      </c>
      <c r="Y1642" s="247">
        <f t="shared" si="257"/>
        <v>0</v>
      </c>
      <c r="Z1642" s="247">
        <f t="shared" si="258"/>
        <v>0</v>
      </c>
      <c r="AA1642" s="227" t="str">
        <f>IFERROR(VLOOKUP(B1642,[5]Поставка!$B$3:$AA$2063,26,0),"-")</f>
        <v>-</v>
      </c>
      <c r="AB1642" s="229" t="str">
        <f>IFERROR(VLOOKUP(C1642,'[6]Приложение №1'!$C$7:$F$124,4,0),"-")</f>
        <v>-</v>
      </c>
    </row>
    <row r="1643" spans="1:28" s="208" customFormat="1" x14ac:dyDescent="0.25">
      <c r="A1643" s="204" t="s">
        <v>322</v>
      </c>
      <c r="B1643" s="205" t="s">
        <v>3889</v>
      </c>
      <c r="C1643" s="205" t="s">
        <v>3890</v>
      </c>
      <c r="D1643" s="204">
        <v>3</v>
      </c>
      <c r="E1643" s="206">
        <v>18</v>
      </c>
      <c r="F1643" s="206">
        <v>54</v>
      </c>
      <c r="G1643" s="173">
        <f>IFERROR(VLOOKUP(B1643,'[1]ВОМ КГ-3 СОЭКС'!$C$3:$K$2063,9,0),"-")</f>
        <v>0</v>
      </c>
      <c r="H1643" s="174">
        <f>IFERROR(VLOOKUP(B1643,'[1]ВОМ КГ-3 СОЭКС'!$C$3:$L$2063,10,0),"-")</f>
        <v>0</v>
      </c>
      <c r="I1643" s="175" t="str">
        <f>IFERROR(VLOOKUP(B1643,[2]Отгрузки!$B$313:$C$510,2,0),"-")</f>
        <v>-</v>
      </c>
      <c r="J1643" s="176" t="str">
        <f t="shared" si="259"/>
        <v>-</v>
      </c>
      <c r="K1643" s="179" t="str">
        <f>IFERROR(VLOOKUP(B1643,'[3]08.10.25'!$B$305:$C$502,2,0),"-")</f>
        <v>-</v>
      </c>
      <c r="L1643" s="180" t="str">
        <f t="shared" si="250"/>
        <v>-</v>
      </c>
      <c r="M1643" s="181" t="str">
        <f t="shared" si="251"/>
        <v>-</v>
      </c>
      <c r="N1643" s="214" t="str">
        <f t="shared" si="252"/>
        <v>-</v>
      </c>
      <c r="O1643" s="220">
        <f t="shared" si="253"/>
        <v>0</v>
      </c>
      <c r="P1643" s="221">
        <f t="shared" si="254"/>
        <v>0</v>
      </c>
      <c r="Q1643" s="217" t="str">
        <f>IFERROR(VLOOKUP(B1643,'[4]Выполнение 1'!$B$7:$D$236,3,0),"-")</f>
        <v>-</v>
      </c>
      <c r="R1643" s="178" t="str">
        <f t="shared" si="255"/>
        <v>-</v>
      </c>
      <c r="S1643" s="177"/>
      <c r="T1643" s="184">
        <f t="shared" si="256"/>
        <v>0</v>
      </c>
      <c r="U1643" s="224">
        <v>3</v>
      </c>
      <c r="V1643" s="241">
        <v>54</v>
      </c>
      <c r="W1643" s="246">
        <v>3</v>
      </c>
      <c r="X1643" s="246">
        <v>54</v>
      </c>
      <c r="Y1643" s="247">
        <f t="shared" si="257"/>
        <v>0</v>
      </c>
      <c r="Z1643" s="247">
        <f t="shared" si="258"/>
        <v>0</v>
      </c>
      <c r="AA1643" s="227" t="str">
        <f>IFERROR(VLOOKUP(B1643,[5]Поставка!$B$3:$AA$2063,26,0),"-")</f>
        <v>-</v>
      </c>
      <c r="AB1643" s="229" t="str">
        <f>IFERROR(VLOOKUP(C1643,'[6]Приложение №1'!$C$7:$F$124,4,0),"-")</f>
        <v>-</v>
      </c>
    </row>
    <row r="1644" spans="1:28" s="208" customFormat="1" x14ac:dyDescent="0.25">
      <c r="A1644" s="204" t="s">
        <v>325</v>
      </c>
      <c r="B1644" s="205" t="s">
        <v>3891</v>
      </c>
      <c r="C1644" s="205" t="s">
        <v>3892</v>
      </c>
      <c r="D1644" s="204">
        <v>14</v>
      </c>
      <c r="E1644" s="206">
        <v>15.8</v>
      </c>
      <c r="F1644" s="206">
        <v>221.2</v>
      </c>
      <c r="G1644" s="173">
        <f>IFERROR(VLOOKUP(B1644,'[1]ВОМ КГ-3 СОЭКС'!$C$3:$K$2063,9,0),"-")</f>
        <v>0</v>
      </c>
      <c r="H1644" s="174">
        <f>IFERROR(VLOOKUP(B1644,'[1]ВОМ КГ-3 СОЭКС'!$C$3:$L$2063,10,0),"-")</f>
        <v>0</v>
      </c>
      <c r="I1644" s="175" t="str">
        <f>IFERROR(VLOOKUP(B1644,[2]Отгрузки!$B$313:$C$510,2,0),"-")</f>
        <v>-</v>
      </c>
      <c r="J1644" s="176" t="str">
        <f t="shared" si="259"/>
        <v>-</v>
      </c>
      <c r="K1644" s="179" t="str">
        <f>IFERROR(VLOOKUP(B1644,'[3]08.10.25'!$B$305:$C$502,2,0),"-")</f>
        <v>-</v>
      </c>
      <c r="L1644" s="180" t="str">
        <f t="shared" si="250"/>
        <v>-</v>
      </c>
      <c r="M1644" s="181" t="str">
        <f t="shared" si="251"/>
        <v>-</v>
      </c>
      <c r="N1644" s="214" t="str">
        <f t="shared" si="252"/>
        <v>-</v>
      </c>
      <c r="O1644" s="220">
        <f t="shared" si="253"/>
        <v>0</v>
      </c>
      <c r="P1644" s="221">
        <f t="shared" si="254"/>
        <v>0</v>
      </c>
      <c r="Q1644" s="217" t="str">
        <f>IFERROR(VLOOKUP(B1644,'[4]Выполнение 1'!$B$7:$D$236,3,0),"-")</f>
        <v>-</v>
      </c>
      <c r="R1644" s="178" t="str">
        <f t="shared" si="255"/>
        <v>-</v>
      </c>
      <c r="S1644" s="177"/>
      <c r="T1644" s="184">
        <f t="shared" si="256"/>
        <v>0</v>
      </c>
      <c r="U1644" s="224">
        <v>14</v>
      </c>
      <c r="V1644" s="241">
        <v>221.2</v>
      </c>
      <c r="W1644" s="246">
        <v>14</v>
      </c>
      <c r="X1644" s="246">
        <v>221.20000000000002</v>
      </c>
      <c r="Y1644" s="247">
        <f t="shared" si="257"/>
        <v>0</v>
      </c>
      <c r="Z1644" s="247">
        <f t="shared" si="258"/>
        <v>0</v>
      </c>
      <c r="AA1644" s="227" t="str">
        <f>IFERROR(VLOOKUP(B1644,[5]Поставка!$B$3:$AA$2063,26,0),"-")</f>
        <v>-</v>
      </c>
      <c r="AB1644" s="229" t="str">
        <f>IFERROR(VLOOKUP(C1644,'[6]Приложение №1'!$C$7:$F$124,4,0),"-")</f>
        <v>-</v>
      </c>
    </row>
    <row r="1645" spans="1:28" s="208" customFormat="1" x14ac:dyDescent="0.25">
      <c r="A1645" s="204" t="s">
        <v>328</v>
      </c>
      <c r="B1645" s="205" t="s">
        <v>3893</v>
      </c>
      <c r="C1645" s="205" t="s">
        <v>3894</v>
      </c>
      <c r="D1645" s="204">
        <v>1</v>
      </c>
      <c r="E1645" s="206">
        <v>18.5</v>
      </c>
      <c r="F1645" s="206">
        <v>18.5</v>
      </c>
      <c r="G1645" s="173">
        <f>IFERROR(VLOOKUP(B1645,'[1]ВОМ КГ-3 СОЭКС'!$C$3:$K$2063,9,0),"-")</f>
        <v>0</v>
      </c>
      <c r="H1645" s="174">
        <f>IFERROR(VLOOKUP(B1645,'[1]ВОМ КГ-3 СОЭКС'!$C$3:$L$2063,10,0),"-")</f>
        <v>0</v>
      </c>
      <c r="I1645" s="175" t="str">
        <f>IFERROR(VLOOKUP(B1645,[2]Отгрузки!$B$313:$C$510,2,0),"-")</f>
        <v>-</v>
      </c>
      <c r="J1645" s="176" t="str">
        <f t="shared" si="259"/>
        <v>-</v>
      </c>
      <c r="K1645" s="179" t="str">
        <f>IFERROR(VLOOKUP(B1645,'[3]08.10.25'!$B$305:$C$502,2,0),"-")</f>
        <v>-</v>
      </c>
      <c r="L1645" s="180" t="str">
        <f t="shared" si="250"/>
        <v>-</v>
      </c>
      <c r="M1645" s="181" t="str">
        <f t="shared" si="251"/>
        <v>-</v>
      </c>
      <c r="N1645" s="214" t="str">
        <f t="shared" si="252"/>
        <v>-</v>
      </c>
      <c r="O1645" s="220">
        <f t="shared" si="253"/>
        <v>0</v>
      </c>
      <c r="P1645" s="221">
        <f t="shared" si="254"/>
        <v>0</v>
      </c>
      <c r="Q1645" s="217" t="str">
        <f>IFERROR(VLOOKUP(B1645,'[4]Выполнение 1'!$B$7:$D$236,3,0),"-")</f>
        <v>-</v>
      </c>
      <c r="R1645" s="178" t="str">
        <f t="shared" si="255"/>
        <v>-</v>
      </c>
      <c r="S1645" s="177"/>
      <c r="T1645" s="184">
        <f t="shared" si="256"/>
        <v>0</v>
      </c>
      <c r="U1645" s="224">
        <v>1</v>
      </c>
      <c r="V1645" s="241">
        <v>18.5</v>
      </c>
      <c r="W1645" s="246">
        <v>1</v>
      </c>
      <c r="X1645" s="246">
        <v>18.5</v>
      </c>
      <c r="Y1645" s="247">
        <f t="shared" si="257"/>
        <v>0</v>
      </c>
      <c r="Z1645" s="247">
        <f t="shared" si="258"/>
        <v>0</v>
      </c>
      <c r="AA1645" s="227" t="str">
        <f>IFERROR(VLOOKUP(B1645,[5]Поставка!$B$3:$AA$2063,26,0),"-")</f>
        <v>-</v>
      </c>
      <c r="AB1645" s="229" t="str">
        <f>IFERROR(VLOOKUP(C1645,'[6]Приложение №1'!$C$7:$F$124,4,0),"-")</f>
        <v>-</v>
      </c>
    </row>
    <row r="1646" spans="1:28" s="208" customFormat="1" x14ac:dyDescent="0.25">
      <c r="A1646" s="204" t="s">
        <v>331</v>
      </c>
      <c r="B1646" s="205" t="s">
        <v>3895</v>
      </c>
      <c r="C1646" s="205" t="s">
        <v>3896</v>
      </c>
      <c r="D1646" s="204">
        <v>1</v>
      </c>
      <c r="E1646" s="206">
        <v>12.1</v>
      </c>
      <c r="F1646" s="206">
        <v>12.1</v>
      </c>
      <c r="G1646" s="173">
        <f>IFERROR(VLOOKUP(B1646,'[1]ВОМ КГ-3 СОЭКС'!$C$3:$K$2063,9,0),"-")</f>
        <v>0</v>
      </c>
      <c r="H1646" s="174">
        <f>IFERROR(VLOOKUP(B1646,'[1]ВОМ КГ-3 СОЭКС'!$C$3:$L$2063,10,0),"-")</f>
        <v>0</v>
      </c>
      <c r="I1646" s="175" t="str">
        <f>IFERROR(VLOOKUP(B1646,[2]Отгрузки!$B$313:$C$510,2,0),"-")</f>
        <v>-</v>
      </c>
      <c r="J1646" s="176" t="str">
        <f t="shared" si="259"/>
        <v>-</v>
      </c>
      <c r="K1646" s="179" t="str">
        <f>IFERROR(VLOOKUP(B1646,'[3]08.10.25'!$B$305:$C$502,2,0),"-")</f>
        <v>-</v>
      </c>
      <c r="L1646" s="180" t="str">
        <f t="shared" si="250"/>
        <v>-</v>
      </c>
      <c r="M1646" s="181" t="str">
        <f t="shared" si="251"/>
        <v>-</v>
      </c>
      <c r="N1646" s="214" t="str">
        <f t="shared" si="252"/>
        <v>-</v>
      </c>
      <c r="O1646" s="220">
        <f t="shared" si="253"/>
        <v>0</v>
      </c>
      <c r="P1646" s="221">
        <f t="shared" si="254"/>
        <v>0</v>
      </c>
      <c r="Q1646" s="217" t="str">
        <f>IFERROR(VLOOKUP(B1646,'[4]Выполнение 1'!$B$7:$D$236,3,0),"-")</f>
        <v>-</v>
      </c>
      <c r="R1646" s="178" t="str">
        <f t="shared" si="255"/>
        <v>-</v>
      </c>
      <c r="S1646" s="177"/>
      <c r="T1646" s="184">
        <f t="shared" si="256"/>
        <v>0</v>
      </c>
      <c r="U1646" s="224">
        <v>1</v>
      </c>
      <c r="V1646" s="241">
        <v>12.1</v>
      </c>
      <c r="W1646" s="246">
        <v>1</v>
      </c>
      <c r="X1646" s="246">
        <v>12.1</v>
      </c>
      <c r="Y1646" s="247">
        <f t="shared" si="257"/>
        <v>0</v>
      </c>
      <c r="Z1646" s="247">
        <f t="shared" si="258"/>
        <v>0</v>
      </c>
      <c r="AA1646" s="227" t="str">
        <f>IFERROR(VLOOKUP(B1646,[5]Поставка!$B$3:$AA$2063,26,0),"-")</f>
        <v>-</v>
      </c>
      <c r="AB1646" s="229" t="str">
        <f>IFERROR(VLOOKUP(C1646,'[6]Приложение №1'!$C$7:$F$124,4,0),"-")</f>
        <v>-</v>
      </c>
    </row>
    <row r="1647" spans="1:28" s="208" customFormat="1" x14ac:dyDescent="0.25">
      <c r="A1647" s="204" t="s">
        <v>334</v>
      </c>
      <c r="B1647" s="205" t="s">
        <v>3897</v>
      </c>
      <c r="C1647" s="205" t="s">
        <v>3898</v>
      </c>
      <c r="D1647" s="204">
        <v>1</v>
      </c>
      <c r="E1647" s="206">
        <v>15.4</v>
      </c>
      <c r="F1647" s="206">
        <v>15.4</v>
      </c>
      <c r="G1647" s="173">
        <f>IFERROR(VLOOKUP(B1647,'[1]ВОМ КГ-3 СОЭКС'!$C$3:$K$2063,9,0),"-")</f>
        <v>0</v>
      </c>
      <c r="H1647" s="174">
        <f>IFERROR(VLOOKUP(B1647,'[1]ВОМ КГ-3 СОЭКС'!$C$3:$L$2063,10,0),"-")</f>
        <v>0</v>
      </c>
      <c r="I1647" s="175" t="str">
        <f>IFERROR(VLOOKUP(B1647,[2]Отгрузки!$B$313:$C$510,2,0),"-")</f>
        <v>-</v>
      </c>
      <c r="J1647" s="176" t="str">
        <f t="shared" si="259"/>
        <v>-</v>
      </c>
      <c r="K1647" s="179" t="str">
        <f>IFERROR(VLOOKUP(B1647,'[3]08.10.25'!$B$305:$C$502,2,0),"-")</f>
        <v>-</v>
      </c>
      <c r="L1647" s="180" t="str">
        <f t="shared" si="250"/>
        <v>-</v>
      </c>
      <c r="M1647" s="181" t="str">
        <f t="shared" si="251"/>
        <v>-</v>
      </c>
      <c r="N1647" s="214" t="str">
        <f t="shared" si="252"/>
        <v>-</v>
      </c>
      <c r="O1647" s="220">
        <f t="shared" si="253"/>
        <v>0</v>
      </c>
      <c r="P1647" s="221">
        <f t="shared" si="254"/>
        <v>0</v>
      </c>
      <c r="Q1647" s="217" t="str">
        <f>IFERROR(VLOOKUP(B1647,'[4]Выполнение 1'!$B$7:$D$236,3,0),"-")</f>
        <v>-</v>
      </c>
      <c r="R1647" s="178" t="str">
        <f t="shared" si="255"/>
        <v>-</v>
      </c>
      <c r="S1647" s="177"/>
      <c r="T1647" s="184">
        <f t="shared" si="256"/>
        <v>0</v>
      </c>
      <c r="U1647" s="224">
        <v>1</v>
      </c>
      <c r="V1647" s="241">
        <v>15.4</v>
      </c>
      <c r="W1647" s="246">
        <v>1</v>
      </c>
      <c r="X1647" s="246">
        <v>15.4</v>
      </c>
      <c r="Y1647" s="247">
        <f t="shared" si="257"/>
        <v>0</v>
      </c>
      <c r="Z1647" s="247">
        <f t="shared" si="258"/>
        <v>0</v>
      </c>
      <c r="AA1647" s="227" t="str">
        <f>IFERROR(VLOOKUP(B1647,[5]Поставка!$B$3:$AA$2063,26,0),"-")</f>
        <v>-</v>
      </c>
      <c r="AB1647" s="229" t="str">
        <f>IFERROR(VLOOKUP(C1647,'[6]Приложение №1'!$C$7:$F$124,4,0),"-")</f>
        <v>-</v>
      </c>
    </row>
    <row r="1648" spans="1:28" s="208" customFormat="1" x14ac:dyDescent="0.25">
      <c r="A1648" s="204" t="s">
        <v>337</v>
      </c>
      <c r="B1648" s="205" t="s">
        <v>3899</v>
      </c>
      <c r="C1648" s="205" t="s">
        <v>3900</v>
      </c>
      <c r="D1648" s="204">
        <v>3</v>
      </c>
      <c r="E1648" s="206">
        <v>49</v>
      </c>
      <c r="F1648" s="206">
        <v>147</v>
      </c>
      <c r="G1648" s="173">
        <f>IFERROR(VLOOKUP(B1648,'[1]ВОМ КГ-3 СОЭКС'!$C$3:$K$2063,9,0),"-")</f>
        <v>0</v>
      </c>
      <c r="H1648" s="174">
        <f>IFERROR(VLOOKUP(B1648,'[1]ВОМ КГ-3 СОЭКС'!$C$3:$L$2063,10,0),"-")</f>
        <v>0</v>
      </c>
      <c r="I1648" s="175" t="str">
        <f>IFERROR(VLOOKUP(B1648,[2]Отгрузки!$B$313:$C$510,2,0),"-")</f>
        <v>-</v>
      </c>
      <c r="J1648" s="176" t="str">
        <f t="shared" si="259"/>
        <v>-</v>
      </c>
      <c r="K1648" s="179" t="str">
        <f>IFERROR(VLOOKUP(B1648,'[3]08.10.25'!$B$305:$C$502,2,0),"-")</f>
        <v>-</v>
      </c>
      <c r="L1648" s="180" t="str">
        <f t="shared" si="250"/>
        <v>-</v>
      </c>
      <c r="M1648" s="181" t="str">
        <f t="shared" si="251"/>
        <v>-</v>
      </c>
      <c r="N1648" s="214" t="str">
        <f t="shared" si="252"/>
        <v>-</v>
      </c>
      <c r="O1648" s="220">
        <f t="shared" si="253"/>
        <v>0</v>
      </c>
      <c r="P1648" s="221">
        <f t="shared" si="254"/>
        <v>0</v>
      </c>
      <c r="Q1648" s="217" t="str">
        <f>IFERROR(VLOOKUP(B1648,'[4]Выполнение 1'!$B$7:$D$236,3,0),"-")</f>
        <v>-</v>
      </c>
      <c r="R1648" s="178" t="str">
        <f t="shared" si="255"/>
        <v>-</v>
      </c>
      <c r="S1648" s="177"/>
      <c r="T1648" s="184">
        <f t="shared" si="256"/>
        <v>0</v>
      </c>
      <c r="U1648" s="224">
        <v>3</v>
      </c>
      <c r="V1648" s="241">
        <v>147</v>
      </c>
      <c r="W1648" s="246">
        <v>3</v>
      </c>
      <c r="X1648" s="246">
        <v>147</v>
      </c>
      <c r="Y1648" s="247">
        <f t="shared" si="257"/>
        <v>0</v>
      </c>
      <c r="Z1648" s="247">
        <f t="shared" si="258"/>
        <v>0</v>
      </c>
      <c r="AA1648" s="227" t="str">
        <f>IFERROR(VLOOKUP(B1648,[5]Поставка!$B$3:$AA$2063,26,0),"-")</f>
        <v>-</v>
      </c>
      <c r="AB1648" s="229" t="str">
        <f>IFERROR(VLOOKUP(C1648,'[6]Приложение №1'!$C$7:$F$124,4,0),"-")</f>
        <v>-</v>
      </c>
    </row>
    <row r="1649" spans="1:28" s="208" customFormat="1" x14ac:dyDescent="0.25">
      <c r="A1649" s="204" t="s">
        <v>340</v>
      </c>
      <c r="B1649" s="205" t="s">
        <v>3901</v>
      </c>
      <c r="C1649" s="205" t="s">
        <v>3902</v>
      </c>
      <c r="D1649" s="204">
        <v>3</v>
      </c>
      <c r="E1649" s="206">
        <v>45.6</v>
      </c>
      <c r="F1649" s="206">
        <v>136.80000000000001</v>
      </c>
      <c r="G1649" s="173">
        <f>IFERROR(VLOOKUP(B1649,'[1]ВОМ КГ-3 СОЭКС'!$C$3:$K$2063,9,0),"-")</f>
        <v>0</v>
      </c>
      <c r="H1649" s="174">
        <f>IFERROR(VLOOKUP(B1649,'[1]ВОМ КГ-3 СОЭКС'!$C$3:$L$2063,10,0),"-")</f>
        <v>0</v>
      </c>
      <c r="I1649" s="175" t="str">
        <f>IFERROR(VLOOKUP(B1649,[2]Отгрузки!$B$313:$C$510,2,0),"-")</f>
        <v>-</v>
      </c>
      <c r="J1649" s="176" t="str">
        <f t="shared" si="259"/>
        <v>-</v>
      </c>
      <c r="K1649" s="179" t="str">
        <f>IFERROR(VLOOKUP(B1649,'[3]08.10.25'!$B$305:$C$502,2,0),"-")</f>
        <v>-</v>
      </c>
      <c r="L1649" s="180" t="str">
        <f t="shared" si="250"/>
        <v>-</v>
      </c>
      <c r="M1649" s="181" t="str">
        <f t="shared" si="251"/>
        <v>-</v>
      </c>
      <c r="N1649" s="214" t="str">
        <f t="shared" si="252"/>
        <v>-</v>
      </c>
      <c r="O1649" s="220">
        <f t="shared" si="253"/>
        <v>0</v>
      </c>
      <c r="P1649" s="221">
        <f t="shared" si="254"/>
        <v>0</v>
      </c>
      <c r="Q1649" s="217" t="str">
        <f>IFERROR(VLOOKUP(B1649,'[4]Выполнение 1'!$B$7:$D$236,3,0),"-")</f>
        <v>-</v>
      </c>
      <c r="R1649" s="178" t="str">
        <f t="shared" si="255"/>
        <v>-</v>
      </c>
      <c r="S1649" s="177"/>
      <c r="T1649" s="184">
        <f t="shared" si="256"/>
        <v>0</v>
      </c>
      <c r="U1649" s="224">
        <v>3</v>
      </c>
      <c r="V1649" s="241">
        <v>136.80000000000001</v>
      </c>
      <c r="W1649" s="246">
        <v>3</v>
      </c>
      <c r="X1649" s="246">
        <v>136.80000000000001</v>
      </c>
      <c r="Y1649" s="247">
        <f t="shared" si="257"/>
        <v>0</v>
      </c>
      <c r="Z1649" s="247">
        <f t="shared" si="258"/>
        <v>0</v>
      </c>
      <c r="AA1649" s="227" t="str">
        <f>IFERROR(VLOOKUP(B1649,[5]Поставка!$B$3:$AA$2063,26,0),"-")</f>
        <v>-</v>
      </c>
      <c r="AB1649" s="229" t="str">
        <f>IFERROR(VLOOKUP(C1649,'[6]Приложение №1'!$C$7:$F$124,4,0),"-")</f>
        <v>-</v>
      </c>
    </row>
    <row r="1650" spans="1:28" s="208" customFormat="1" x14ac:dyDescent="0.25">
      <c r="A1650" s="204" t="s">
        <v>343</v>
      </c>
      <c r="B1650" s="205" t="s">
        <v>3903</v>
      </c>
      <c r="C1650" s="205" t="s">
        <v>3904</v>
      </c>
      <c r="D1650" s="204">
        <v>24</v>
      </c>
      <c r="E1650" s="206">
        <v>16.2</v>
      </c>
      <c r="F1650" s="206">
        <v>388.8</v>
      </c>
      <c r="G1650" s="173">
        <f>IFERROR(VLOOKUP(B1650,'[1]ВОМ КГ-3 СОЭКС'!$C$3:$K$2063,9,0),"-")</f>
        <v>0</v>
      </c>
      <c r="H1650" s="174">
        <f>IFERROR(VLOOKUP(B1650,'[1]ВОМ КГ-3 СОЭКС'!$C$3:$L$2063,10,0),"-")</f>
        <v>0</v>
      </c>
      <c r="I1650" s="175" t="str">
        <f>IFERROR(VLOOKUP(B1650,[2]Отгрузки!$B$313:$C$510,2,0),"-")</f>
        <v>-</v>
      </c>
      <c r="J1650" s="176" t="str">
        <f t="shared" si="259"/>
        <v>-</v>
      </c>
      <c r="K1650" s="179" t="str">
        <f>IFERROR(VLOOKUP(B1650,'[3]08.10.25'!$B$305:$C$502,2,0),"-")</f>
        <v>-</v>
      </c>
      <c r="L1650" s="180" t="str">
        <f t="shared" si="250"/>
        <v>-</v>
      </c>
      <c r="M1650" s="181" t="str">
        <f t="shared" si="251"/>
        <v>-</v>
      </c>
      <c r="N1650" s="214" t="str">
        <f t="shared" si="252"/>
        <v>-</v>
      </c>
      <c r="O1650" s="220">
        <f t="shared" si="253"/>
        <v>0</v>
      </c>
      <c r="P1650" s="221">
        <f t="shared" si="254"/>
        <v>0</v>
      </c>
      <c r="Q1650" s="217" t="str">
        <f>IFERROR(VLOOKUP(B1650,'[4]Выполнение 1'!$B$7:$D$236,3,0),"-")</f>
        <v>-</v>
      </c>
      <c r="R1650" s="178" t="str">
        <f t="shared" si="255"/>
        <v>-</v>
      </c>
      <c r="S1650" s="177"/>
      <c r="T1650" s="184">
        <f t="shared" si="256"/>
        <v>0</v>
      </c>
      <c r="U1650" s="224">
        <v>24</v>
      </c>
      <c r="V1650" s="241">
        <v>388.8</v>
      </c>
      <c r="W1650" s="246">
        <v>24</v>
      </c>
      <c r="X1650" s="246">
        <v>388.79999999999995</v>
      </c>
      <c r="Y1650" s="247">
        <f t="shared" si="257"/>
        <v>0</v>
      </c>
      <c r="Z1650" s="247">
        <f t="shared" si="258"/>
        <v>0</v>
      </c>
      <c r="AA1650" s="227" t="str">
        <f>IFERROR(VLOOKUP(B1650,[5]Поставка!$B$3:$AA$2063,26,0),"-")</f>
        <v>-</v>
      </c>
      <c r="AB1650" s="229" t="str">
        <f>IFERROR(VLOOKUP(C1650,'[6]Приложение №1'!$C$7:$F$124,4,0),"-")</f>
        <v>-</v>
      </c>
    </row>
    <row r="1651" spans="1:28" s="208" customFormat="1" x14ac:dyDescent="0.25">
      <c r="A1651" s="204" t="s">
        <v>346</v>
      </c>
      <c r="B1651" s="205" t="s">
        <v>3905</v>
      </c>
      <c r="C1651" s="205" t="s">
        <v>3906</v>
      </c>
      <c r="D1651" s="204">
        <v>2</v>
      </c>
      <c r="E1651" s="206">
        <v>25.4</v>
      </c>
      <c r="F1651" s="206">
        <v>50.8</v>
      </c>
      <c r="G1651" s="173">
        <f>IFERROR(VLOOKUP(B1651,'[1]ВОМ КГ-3 СОЭКС'!$C$3:$K$2063,9,0),"-")</f>
        <v>0</v>
      </c>
      <c r="H1651" s="174">
        <f>IFERROR(VLOOKUP(B1651,'[1]ВОМ КГ-3 СОЭКС'!$C$3:$L$2063,10,0),"-")</f>
        <v>0</v>
      </c>
      <c r="I1651" s="175" t="str">
        <f>IFERROR(VLOOKUP(B1651,[2]Отгрузки!$B$313:$C$510,2,0),"-")</f>
        <v>-</v>
      </c>
      <c r="J1651" s="176" t="str">
        <f t="shared" si="259"/>
        <v>-</v>
      </c>
      <c r="K1651" s="179" t="str">
        <f>IFERROR(VLOOKUP(B1651,'[3]08.10.25'!$B$305:$C$502,2,0),"-")</f>
        <v>-</v>
      </c>
      <c r="L1651" s="180" t="str">
        <f t="shared" si="250"/>
        <v>-</v>
      </c>
      <c r="M1651" s="181" t="str">
        <f t="shared" si="251"/>
        <v>-</v>
      </c>
      <c r="N1651" s="214" t="str">
        <f t="shared" si="252"/>
        <v>-</v>
      </c>
      <c r="O1651" s="220">
        <f t="shared" si="253"/>
        <v>0</v>
      </c>
      <c r="P1651" s="221">
        <f t="shared" si="254"/>
        <v>0</v>
      </c>
      <c r="Q1651" s="217" t="str">
        <f>IFERROR(VLOOKUP(B1651,'[4]Выполнение 1'!$B$7:$D$236,3,0),"-")</f>
        <v>-</v>
      </c>
      <c r="R1651" s="178" t="str">
        <f t="shared" si="255"/>
        <v>-</v>
      </c>
      <c r="S1651" s="177"/>
      <c r="T1651" s="184">
        <f t="shared" si="256"/>
        <v>0</v>
      </c>
      <c r="U1651" s="224">
        <v>2</v>
      </c>
      <c r="V1651" s="241">
        <v>50.8</v>
      </c>
      <c r="W1651" s="246">
        <v>2</v>
      </c>
      <c r="X1651" s="246">
        <v>50.8</v>
      </c>
      <c r="Y1651" s="247">
        <f t="shared" si="257"/>
        <v>0</v>
      </c>
      <c r="Z1651" s="247">
        <f t="shared" si="258"/>
        <v>0</v>
      </c>
      <c r="AA1651" s="227" t="str">
        <f>IFERROR(VLOOKUP(B1651,[5]Поставка!$B$3:$AA$2063,26,0),"-")</f>
        <v>-</v>
      </c>
      <c r="AB1651" s="229" t="str">
        <f>IFERROR(VLOOKUP(C1651,'[6]Приложение №1'!$C$7:$F$124,4,0),"-")</f>
        <v>-</v>
      </c>
    </row>
    <row r="1652" spans="1:28" s="208" customFormat="1" x14ac:dyDescent="0.25">
      <c r="A1652" s="204" t="s">
        <v>349</v>
      </c>
      <c r="B1652" s="205" t="s">
        <v>3907</v>
      </c>
      <c r="C1652" s="205" t="s">
        <v>3908</v>
      </c>
      <c r="D1652" s="204">
        <v>1</v>
      </c>
      <c r="E1652" s="206">
        <v>15.6</v>
      </c>
      <c r="F1652" s="206">
        <v>15.6</v>
      </c>
      <c r="G1652" s="173">
        <f>IFERROR(VLOOKUP(B1652,'[1]ВОМ КГ-3 СОЭКС'!$C$3:$K$2063,9,0),"-")</f>
        <v>0</v>
      </c>
      <c r="H1652" s="174">
        <f>IFERROR(VLOOKUP(B1652,'[1]ВОМ КГ-3 СОЭКС'!$C$3:$L$2063,10,0),"-")</f>
        <v>0</v>
      </c>
      <c r="I1652" s="175" t="str">
        <f>IFERROR(VLOOKUP(B1652,[2]Отгрузки!$B$313:$C$510,2,0),"-")</f>
        <v>-</v>
      </c>
      <c r="J1652" s="176" t="str">
        <f t="shared" si="259"/>
        <v>-</v>
      </c>
      <c r="K1652" s="179" t="str">
        <f>IFERROR(VLOOKUP(B1652,'[3]08.10.25'!$B$305:$C$502,2,0),"-")</f>
        <v>-</v>
      </c>
      <c r="L1652" s="180" t="str">
        <f t="shared" si="250"/>
        <v>-</v>
      </c>
      <c r="M1652" s="181" t="str">
        <f t="shared" si="251"/>
        <v>-</v>
      </c>
      <c r="N1652" s="214" t="str">
        <f t="shared" si="252"/>
        <v>-</v>
      </c>
      <c r="O1652" s="220">
        <f t="shared" si="253"/>
        <v>0</v>
      </c>
      <c r="P1652" s="221">
        <f t="shared" si="254"/>
        <v>0</v>
      </c>
      <c r="Q1652" s="217" t="str">
        <f>IFERROR(VLOOKUP(B1652,'[4]Выполнение 1'!$B$7:$D$236,3,0),"-")</f>
        <v>-</v>
      </c>
      <c r="R1652" s="178" t="str">
        <f t="shared" si="255"/>
        <v>-</v>
      </c>
      <c r="S1652" s="177"/>
      <c r="T1652" s="184">
        <f t="shared" si="256"/>
        <v>0</v>
      </c>
      <c r="U1652" s="224">
        <v>1</v>
      </c>
      <c r="V1652" s="241">
        <v>15.6</v>
      </c>
      <c r="W1652" s="246">
        <v>1</v>
      </c>
      <c r="X1652" s="246">
        <v>15.6</v>
      </c>
      <c r="Y1652" s="247">
        <f t="shared" si="257"/>
        <v>0</v>
      </c>
      <c r="Z1652" s="247">
        <f t="shared" si="258"/>
        <v>0</v>
      </c>
      <c r="AA1652" s="227" t="str">
        <f>IFERROR(VLOOKUP(B1652,[5]Поставка!$B$3:$AA$2063,26,0),"-")</f>
        <v>-</v>
      </c>
      <c r="AB1652" s="229" t="str">
        <f>IFERROR(VLOOKUP(C1652,'[6]Приложение №1'!$C$7:$F$124,4,0),"-")</f>
        <v>-</v>
      </c>
    </row>
    <row r="1653" spans="1:28" s="208" customFormat="1" x14ac:dyDescent="0.25">
      <c r="A1653" s="204" t="s">
        <v>352</v>
      </c>
      <c r="B1653" s="205" t="s">
        <v>3909</v>
      </c>
      <c r="C1653" s="205" t="s">
        <v>3910</v>
      </c>
      <c r="D1653" s="204">
        <v>4</v>
      </c>
      <c r="E1653" s="206">
        <v>17.8</v>
      </c>
      <c r="F1653" s="206">
        <v>71.2</v>
      </c>
      <c r="G1653" s="173">
        <f>IFERROR(VLOOKUP(B1653,'[1]ВОМ КГ-3 СОЭКС'!$C$3:$K$2063,9,0),"-")</f>
        <v>0</v>
      </c>
      <c r="H1653" s="174">
        <f>IFERROR(VLOOKUP(B1653,'[1]ВОМ КГ-3 СОЭКС'!$C$3:$L$2063,10,0),"-")</f>
        <v>0</v>
      </c>
      <c r="I1653" s="175" t="str">
        <f>IFERROR(VLOOKUP(B1653,[2]Отгрузки!$B$313:$C$510,2,0),"-")</f>
        <v>-</v>
      </c>
      <c r="J1653" s="176" t="str">
        <f t="shared" si="259"/>
        <v>-</v>
      </c>
      <c r="K1653" s="179" t="str">
        <f>IFERROR(VLOOKUP(B1653,'[3]08.10.25'!$B$305:$C$502,2,0),"-")</f>
        <v>-</v>
      </c>
      <c r="L1653" s="180" t="str">
        <f t="shared" si="250"/>
        <v>-</v>
      </c>
      <c r="M1653" s="181" t="str">
        <f t="shared" si="251"/>
        <v>-</v>
      </c>
      <c r="N1653" s="214" t="str">
        <f t="shared" si="252"/>
        <v>-</v>
      </c>
      <c r="O1653" s="220">
        <f t="shared" si="253"/>
        <v>0</v>
      </c>
      <c r="P1653" s="221">
        <f t="shared" si="254"/>
        <v>0</v>
      </c>
      <c r="Q1653" s="217" t="str">
        <f>IFERROR(VLOOKUP(B1653,'[4]Выполнение 1'!$B$7:$D$236,3,0),"-")</f>
        <v>-</v>
      </c>
      <c r="R1653" s="178" t="str">
        <f t="shared" si="255"/>
        <v>-</v>
      </c>
      <c r="S1653" s="177"/>
      <c r="T1653" s="184">
        <f t="shared" si="256"/>
        <v>0</v>
      </c>
      <c r="U1653" s="224">
        <v>4</v>
      </c>
      <c r="V1653" s="241">
        <v>71.2</v>
      </c>
      <c r="W1653" s="246">
        <v>4</v>
      </c>
      <c r="X1653" s="246">
        <v>71.2</v>
      </c>
      <c r="Y1653" s="247">
        <f t="shared" si="257"/>
        <v>0</v>
      </c>
      <c r="Z1653" s="247">
        <f t="shared" si="258"/>
        <v>0</v>
      </c>
      <c r="AA1653" s="227" t="str">
        <f>IFERROR(VLOOKUP(B1653,[5]Поставка!$B$3:$AA$2063,26,0),"-")</f>
        <v>-</v>
      </c>
      <c r="AB1653" s="229" t="str">
        <f>IFERROR(VLOOKUP(C1653,'[6]Приложение №1'!$C$7:$F$124,4,0),"-")</f>
        <v>-</v>
      </c>
    </row>
    <row r="1654" spans="1:28" s="208" customFormat="1" x14ac:dyDescent="0.25">
      <c r="A1654" s="204" t="s">
        <v>355</v>
      </c>
      <c r="B1654" s="205" t="s">
        <v>3911</v>
      </c>
      <c r="C1654" s="205" t="s">
        <v>3912</v>
      </c>
      <c r="D1654" s="204">
        <v>4</v>
      </c>
      <c r="E1654" s="206">
        <v>17.8</v>
      </c>
      <c r="F1654" s="206">
        <v>71.2</v>
      </c>
      <c r="G1654" s="173">
        <f>IFERROR(VLOOKUP(B1654,'[1]ВОМ КГ-3 СОЭКС'!$C$3:$K$2063,9,0),"-")</f>
        <v>0</v>
      </c>
      <c r="H1654" s="174">
        <f>IFERROR(VLOOKUP(B1654,'[1]ВОМ КГ-3 СОЭКС'!$C$3:$L$2063,10,0),"-")</f>
        <v>0</v>
      </c>
      <c r="I1654" s="175" t="str">
        <f>IFERROR(VLOOKUP(B1654,[2]Отгрузки!$B$313:$C$510,2,0),"-")</f>
        <v>-</v>
      </c>
      <c r="J1654" s="176" t="str">
        <f t="shared" si="259"/>
        <v>-</v>
      </c>
      <c r="K1654" s="179" t="str">
        <f>IFERROR(VLOOKUP(B1654,'[3]08.10.25'!$B$305:$C$502,2,0),"-")</f>
        <v>-</v>
      </c>
      <c r="L1654" s="180" t="str">
        <f t="shared" si="250"/>
        <v>-</v>
      </c>
      <c r="M1654" s="181" t="str">
        <f t="shared" si="251"/>
        <v>-</v>
      </c>
      <c r="N1654" s="214" t="str">
        <f t="shared" si="252"/>
        <v>-</v>
      </c>
      <c r="O1654" s="220">
        <f t="shared" si="253"/>
        <v>0</v>
      </c>
      <c r="P1654" s="221">
        <f t="shared" si="254"/>
        <v>0</v>
      </c>
      <c r="Q1654" s="217" t="str">
        <f>IFERROR(VLOOKUP(B1654,'[4]Выполнение 1'!$B$7:$D$236,3,0),"-")</f>
        <v>-</v>
      </c>
      <c r="R1654" s="178" t="str">
        <f t="shared" si="255"/>
        <v>-</v>
      </c>
      <c r="S1654" s="177"/>
      <c r="T1654" s="184">
        <f t="shared" si="256"/>
        <v>0</v>
      </c>
      <c r="U1654" s="224">
        <v>4</v>
      </c>
      <c r="V1654" s="241">
        <v>71.2</v>
      </c>
      <c r="W1654" s="246">
        <v>4</v>
      </c>
      <c r="X1654" s="246">
        <v>71.2</v>
      </c>
      <c r="Y1654" s="247">
        <f t="shared" si="257"/>
        <v>0</v>
      </c>
      <c r="Z1654" s="247">
        <f t="shared" si="258"/>
        <v>0</v>
      </c>
      <c r="AA1654" s="227" t="str">
        <f>IFERROR(VLOOKUP(B1654,[5]Поставка!$B$3:$AA$2063,26,0),"-")</f>
        <v>-</v>
      </c>
      <c r="AB1654" s="229" t="str">
        <f>IFERROR(VLOOKUP(C1654,'[6]Приложение №1'!$C$7:$F$124,4,0),"-")</f>
        <v>-</v>
      </c>
    </row>
    <row r="1655" spans="1:28" s="208" customFormat="1" x14ac:dyDescent="0.25">
      <c r="A1655" s="204" t="s">
        <v>358</v>
      </c>
      <c r="B1655" s="205" t="s">
        <v>3913</v>
      </c>
      <c r="C1655" s="205" t="s">
        <v>3914</v>
      </c>
      <c r="D1655" s="204">
        <v>1</v>
      </c>
      <c r="E1655" s="206">
        <v>68.599999999999994</v>
      </c>
      <c r="F1655" s="206">
        <v>68.599999999999994</v>
      </c>
      <c r="G1655" s="173">
        <f>IFERROR(VLOOKUP(B1655,'[1]ВОМ КГ-3 СОЭКС'!$C$3:$K$2063,9,0),"-")</f>
        <v>0</v>
      </c>
      <c r="H1655" s="174">
        <f>IFERROR(VLOOKUP(B1655,'[1]ВОМ КГ-3 СОЭКС'!$C$3:$L$2063,10,0),"-")</f>
        <v>0</v>
      </c>
      <c r="I1655" s="175" t="str">
        <f>IFERROR(VLOOKUP(B1655,[2]Отгрузки!$B$313:$C$510,2,0),"-")</f>
        <v>-</v>
      </c>
      <c r="J1655" s="176" t="str">
        <f t="shared" si="259"/>
        <v>-</v>
      </c>
      <c r="K1655" s="179" t="str">
        <f>IFERROR(VLOOKUP(B1655,'[3]08.10.25'!$B$305:$C$502,2,0),"-")</f>
        <v>-</v>
      </c>
      <c r="L1655" s="180" t="str">
        <f t="shared" si="250"/>
        <v>-</v>
      </c>
      <c r="M1655" s="181" t="str">
        <f t="shared" si="251"/>
        <v>-</v>
      </c>
      <c r="N1655" s="214" t="str">
        <f t="shared" si="252"/>
        <v>-</v>
      </c>
      <c r="O1655" s="220">
        <f t="shared" si="253"/>
        <v>0</v>
      </c>
      <c r="P1655" s="221">
        <f t="shared" si="254"/>
        <v>0</v>
      </c>
      <c r="Q1655" s="217" t="str">
        <f>IFERROR(VLOOKUP(B1655,'[4]Выполнение 1'!$B$7:$D$236,3,0),"-")</f>
        <v>-</v>
      </c>
      <c r="R1655" s="178" t="str">
        <f t="shared" si="255"/>
        <v>-</v>
      </c>
      <c r="S1655" s="177"/>
      <c r="T1655" s="184">
        <f t="shared" si="256"/>
        <v>0</v>
      </c>
      <c r="U1655" s="224">
        <v>1</v>
      </c>
      <c r="V1655" s="241">
        <v>68.599999999999994</v>
      </c>
      <c r="W1655" s="246">
        <v>1</v>
      </c>
      <c r="X1655" s="246">
        <v>68.599999999999994</v>
      </c>
      <c r="Y1655" s="247">
        <f t="shared" si="257"/>
        <v>0</v>
      </c>
      <c r="Z1655" s="247">
        <f t="shared" si="258"/>
        <v>0</v>
      </c>
      <c r="AA1655" s="227" t="str">
        <f>IFERROR(VLOOKUP(B1655,[5]Поставка!$B$3:$AA$2063,26,0),"-")</f>
        <v>-</v>
      </c>
      <c r="AB1655" s="229" t="str">
        <f>IFERROR(VLOOKUP(C1655,'[6]Приложение №1'!$C$7:$F$124,4,0),"-")</f>
        <v>-</v>
      </c>
    </row>
    <row r="1656" spans="1:28" s="208" customFormat="1" x14ac:dyDescent="0.25">
      <c r="A1656" s="204" t="s">
        <v>361</v>
      </c>
      <c r="B1656" s="205" t="s">
        <v>3915</v>
      </c>
      <c r="C1656" s="205" t="s">
        <v>3916</v>
      </c>
      <c r="D1656" s="204">
        <v>3</v>
      </c>
      <c r="E1656" s="206">
        <v>63.1</v>
      </c>
      <c r="F1656" s="206">
        <v>189.3</v>
      </c>
      <c r="G1656" s="173">
        <f>IFERROR(VLOOKUP(B1656,'[1]ВОМ КГ-3 СОЭКС'!$C$3:$K$2063,9,0),"-")</f>
        <v>0</v>
      </c>
      <c r="H1656" s="174">
        <f>IFERROR(VLOOKUP(B1656,'[1]ВОМ КГ-3 СОЭКС'!$C$3:$L$2063,10,0),"-")</f>
        <v>0</v>
      </c>
      <c r="I1656" s="175" t="str">
        <f>IFERROR(VLOOKUP(B1656,[2]Отгрузки!$B$313:$C$510,2,0),"-")</f>
        <v>-</v>
      </c>
      <c r="J1656" s="176" t="str">
        <f t="shared" si="259"/>
        <v>-</v>
      </c>
      <c r="K1656" s="179" t="str">
        <f>IFERROR(VLOOKUP(B1656,'[3]08.10.25'!$B$305:$C$502,2,0),"-")</f>
        <v>-</v>
      </c>
      <c r="L1656" s="180" t="str">
        <f t="shared" si="250"/>
        <v>-</v>
      </c>
      <c r="M1656" s="181" t="str">
        <f t="shared" si="251"/>
        <v>-</v>
      </c>
      <c r="N1656" s="214" t="str">
        <f t="shared" si="252"/>
        <v>-</v>
      </c>
      <c r="O1656" s="220">
        <f t="shared" si="253"/>
        <v>0</v>
      </c>
      <c r="P1656" s="221">
        <f t="shared" si="254"/>
        <v>0</v>
      </c>
      <c r="Q1656" s="217" t="str">
        <f>IFERROR(VLOOKUP(B1656,'[4]Выполнение 1'!$B$7:$D$236,3,0),"-")</f>
        <v>-</v>
      </c>
      <c r="R1656" s="178" t="str">
        <f t="shared" si="255"/>
        <v>-</v>
      </c>
      <c r="S1656" s="177"/>
      <c r="T1656" s="184">
        <f t="shared" si="256"/>
        <v>0</v>
      </c>
      <c r="U1656" s="224">
        <v>3</v>
      </c>
      <c r="V1656" s="241">
        <v>189.3</v>
      </c>
      <c r="W1656" s="246">
        <v>3</v>
      </c>
      <c r="X1656" s="246">
        <v>189.3</v>
      </c>
      <c r="Y1656" s="247">
        <f t="shared" si="257"/>
        <v>0</v>
      </c>
      <c r="Z1656" s="247">
        <f t="shared" si="258"/>
        <v>0</v>
      </c>
      <c r="AA1656" s="227" t="str">
        <f>IFERROR(VLOOKUP(B1656,[5]Поставка!$B$3:$AA$2063,26,0),"-")</f>
        <v>-</v>
      </c>
      <c r="AB1656" s="229" t="str">
        <f>IFERROR(VLOOKUP(C1656,'[6]Приложение №1'!$C$7:$F$124,4,0),"-")</f>
        <v>-</v>
      </c>
    </row>
    <row r="1657" spans="1:28" s="208" customFormat="1" x14ac:dyDescent="0.25">
      <c r="A1657" s="204" t="s">
        <v>364</v>
      </c>
      <c r="B1657" s="205" t="s">
        <v>3917</v>
      </c>
      <c r="C1657" s="205" t="s">
        <v>3918</v>
      </c>
      <c r="D1657" s="204">
        <v>4</v>
      </c>
      <c r="E1657" s="206">
        <v>66.400000000000006</v>
      </c>
      <c r="F1657" s="206">
        <v>265.60000000000002</v>
      </c>
      <c r="G1657" s="173">
        <f>IFERROR(VLOOKUP(B1657,'[1]ВОМ КГ-3 СОЭКС'!$C$3:$K$2063,9,0),"-")</f>
        <v>0</v>
      </c>
      <c r="H1657" s="174">
        <f>IFERROR(VLOOKUP(B1657,'[1]ВОМ КГ-3 СОЭКС'!$C$3:$L$2063,10,0),"-")</f>
        <v>0</v>
      </c>
      <c r="I1657" s="175" t="str">
        <f>IFERROR(VLOOKUP(B1657,[2]Отгрузки!$B$313:$C$510,2,0),"-")</f>
        <v>-</v>
      </c>
      <c r="J1657" s="176" t="str">
        <f t="shared" si="259"/>
        <v>-</v>
      </c>
      <c r="K1657" s="179" t="str">
        <f>IFERROR(VLOOKUP(B1657,'[3]08.10.25'!$B$305:$C$502,2,0),"-")</f>
        <v>-</v>
      </c>
      <c r="L1657" s="180" t="str">
        <f t="shared" si="250"/>
        <v>-</v>
      </c>
      <c r="M1657" s="181" t="str">
        <f t="shared" si="251"/>
        <v>-</v>
      </c>
      <c r="N1657" s="214" t="str">
        <f t="shared" si="252"/>
        <v>-</v>
      </c>
      <c r="O1657" s="220">
        <f t="shared" si="253"/>
        <v>0</v>
      </c>
      <c r="P1657" s="221">
        <f t="shared" si="254"/>
        <v>0</v>
      </c>
      <c r="Q1657" s="217" t="str">
        <f>IFERROR(VLOOKUP(B1657,'[4]Выполнение 1'!$B$7:$D$236,3,0),"-")</f>
        <v>-</v>
      </c>
      <c r="R1657" s="178" t="str">
        <f t="shared" si="255"/>
        <v>-</v>
      </c>
      <c r="S1657" s="177"/>
      <c r="T1657" s="184">
        <f t="shared" si="256"/>
        <v>0</v>
      </c>
      <c r="U1657" s="224">
        <v>4</v>
      </c>
      <c r="V1657" s="241">
        <v>265.60000000000002</v>
      </c>
      <c r="W1657" s="246">
        <v>4</v>
      </c>
      <c r="X1657" s="246">
        <v>265.60000000000002</v>
      </c>
      <c r="Y1657" s="247">
        <f t="shared" si="257"/>
        <v>0</v>
      </c>
      <c r="Z1657" s="247">
        <f t="shared" si="258"/>
        <v>0</v>
      </c>
      <c r="AA1657" s="227" t="str">
        <f>IFERROR(VLOOKUP(B1657,[5]Поставка!$B$3:$AA$2063,26,0),"-")</f>
        <v>-</v>
      </c>
      <c r="AB1657" s="229" t="str">
        <f>IFERROR(VLOOKUP(C1657,'[6]Приложение №1'!$C$7:$F$124,4,0),"-")</f>
        <v>-</v>
      </c>
    </row>
    <row r="1658" spans="1:28" s="208" customFormat="1" x14ac:dyDescent="0.25">
      <c r="A1658" s="204" t="s">
        <v>367</v>
      </c>
      <c r="B1658" s="205" t="s">
        <v>3919</v>
      </c>
      <c r="C1658" s="205" t="s">
        <v>3920</v>
      </c>
      <c r="D1658" s="204">
        <v>4</v>
      </c>
      <c r="E1658" s="206">
        <v>14.9</v>
      </c>
      <c r="F1658" s="206">
        <v>59.6</v>
      </c>
      <c r="G1658" s="173">
        <f>IFERROR(VLOOKUP(B1658,'[1]ВОМ КГ-3 СОЭКС'!$C$3:$K$2063,9,0),"-")</f>
        <v>0</v>
      </c>
      <c r="H1658" s="174">
        <f>IFERROR(VLOOKUP(B1658,'[1]ВОМ КГ-3 СОЭКС'!$C$3:$L$2063,10,0),"-")</f>
        <v>0</v>
      </c>
      <c r="I1658" s="175" t="str">
        <f>IFERROR(VLOOKUP(B1658,[2]Отгрузки!$B$313:$C$510,2,0),"-")</f>
        <v>-</v>
      </c>
      <c r="J1658" s="176" t="str">
        <f t="shared" si="259"/>
        <v>-</v>
      </c>
      <c r="K1658" s="179" t="str">
        <f>IFERROR(VLOOKUP(B1658,'[3]08.10.25'!$B$305:$C$502,2,0),"-")</f>
        <v>-</v>
      </c>
      <c r="L1658" s="180" t="str">
        <f t="shared" si="250"/>
        <v>-</v>
      </c>
      <c r="M1658" s="181" t="str">
        <f t="shared" si="251"/>
        <v>-</v>
      </c>
      <c r="N1658" s="214" t="str">
        <f t="shared" si="252"/>
        <v>-</v>
      </c>
      <c r="O1658" s="220">
        <f t="shared" si="253"/>
        <v>0</v>
      </c>
      <c r="P1658" s="221">
        <f t="shared" si="254"/>
        <v>0</v>
      </c>
      <c r="Q1658" s="217" t="str">
        <f>IFERROR(VLOOKUP(B1658,'[4]Выполнение 1'!$B$7:$D$236,3,0),"-")</f>
        <v>-</v>
      </c>
      <c r="R1658" s="178" t="str">
        <f t="shared" si="255"/>
        <v>-</v>
      </c>
      <c r="S1658" s="177"/>
      <c r="T1658" s="184">
        <f t="shared" si="256"/>
        <v>0</v>
      </c>
      <c r="U1658" s="224">
        <v>4</v>
      </c>
      <c r="V1658" s="241">
        <v>59.6</v>
      </c>
      <c r="W1658" s="246">
        <v>4</v>
      </c>
      <c r="X1658" s="246">
        <v>59.6</v>
      </c>
      <c r="Y1658" s="247">
        <f t="shared" si="257"/>
        <v>0</v>
      </c>
      <c r="Z1658" s="247">
        <f t="shared" si="258"/>
        <v>0</v>
      </c>
      <c r="AA1658" s="227" t="str">
        <f>IFERROR(VLOOKUP(B1658,[5]Поставка!$B$3:$AA$2063,26,0),"-")</f>
        <v>-</v>
      </c>
      <c r="AB1658" s="229" t="str">
        <f>IFERROR(VLOOKUP(C1658,'[6]Приложение №1'!$C$7:$F$124,4,0),"-")</f>
        <v>-</v>
      </c>
    </row>
    <row r="1659" spans="1:28" s="208" customFormat="1" x14ac:dyDescent="0.25">
      <c r="A1659" s="204" t="s">
        <v>370</v>
      </c>
      <c r="B1659" s="205" t="s">
        <v>3921</v>
      </c>
      <c r="C1659" s="205" t="s">
        <v>3922</v>
      </c>
      <c r="D1659" s="204">
        <v>1</v>
      </c>
      <c r="E1659" s="206">
        <v>21.9</v>
      </c>
      <c r="F1659" s="206">
        <v>21.9</v>
      </c>
      <c r="G1659" s="173">
        <f>IFERROR(VLOOKUP(B1659,'[1]ВОМ КГ-3 СОЭКС'!$C$3:$K$2063,9,0),"-")</f>
        <v>0</v>
      </c>
      <c r="H1659" s="174">
        <f>IFERROR(VLOOKUP(B1659,'[1]ВОМ КГ-3 СОЭКС'!$C$3:$L$2063,10,0),"-")</f>
        <v>0</v>
      </c>
      <c r="I1659" s="175" t="str">
        <f>IFERROR(VLOOKUP(B1659,[2]Отгрузки!$B$313:$C$510,2,0),"-")</f>
        <v>-</v>
      </c>
      <c r="J1659" s="176" t="str">
        <f t="shared" si="259"/>
        <v>-</v>
      </c>
      <c r="K1659" s="179" t="str">
        <f>IFERROR(VLOOKUP(B1659,'[3]08.10.25'!$B$305:$C$502,2,0),"-")</f>
        <v>-</v>
      </c>
      <c r="L1659" s="180" t="str">
        <f t="shared" si="250"/>
        <v>-</v>
      </c>
      <c r="M1659" s="181" t="str">
        <f t="shared" si="251"/>
        <v>-</v>
      </c>
      <c r="N1659" s="214" t="str">
        <f t="shared" si="252"/>
        <v>-</v>
      </c>
      <c r="O1659" s="220">
        <f t="shared" si="253"/>
        <v>0</v>
      </c>
      <c r="P1659" s="221">
        <f t="shared" si="254"/>
        <v>0</v>
      </c>
      <c r="Q1659" s="217" t="str">
        <f>IFERROR(VLOOKUP(B1659,'[4]Выполнение 1'!$B$7:$D$236,3,0),"-")</f>
        <v>-</v>
      </c>
      <c r="R1659" s="178" t="str">
        <f t="shared" si="255"/>
        <v>-</v>
      </c>
      <c r="S1659" s="177"/>
      <c r="T1659" s="184">
        <f t="shared" si="256"/>
        <v>0</v>
      </c>
      <c r="U1659" s="224">
        <v>1</v>
      </c>
      <c r="V1659" s="241">
        <v>21.9</v>
      </c>
      <c r="W1659" s="246">
        <v>1</v>
      </c>
      <c r="X1659" s="246">
        <v>21.9</v>
      </c>
      <c r="Y1659" s="247">
        <f t="shared" si="257"/>
        <v>0</v>
      </c>
      <c r="Z1659" s="247">
        <f t="shared" si="258"/>
        <v>0</v>
      </c>
      <c r="AA1659" s="227" t="str">
        <f>IFERROR(VLOOKUP(B1659,[5]Поставка!$B$3:$AA$2063,26,0),"-")</f>
        <v>-</v>
      </c>
      <c r="AB1659" s="229" t="str">
        <f>IFERROR(VLOOKUP(C1659,'[6]Приложение №1'!$C$7:$F$124,4,0),"-")</f>
        <v>-</v>
      </c>
    </row>
    <row r="1660" spans="1:28" s="208" customFormat="1" x14ac:dyDescent="0.25">
      <c r="A1660" s="204" t="s">
        <v>373</v>
      </c>
      <c r="B1660" s="205" t="s">
        <v>3923</v>
      </c>
      <c r="C1660" s="205" t="s">
        <v>3924</v>
      </c>
      <c r="D1660" s="204">
        <v>2</v>
      </c>
      <c r="E1660" s="206">
        <v>15.6</v>
      </c>
      <c r="F1660" s="206">
        <v>31.2</v>
      </c>
      <c r="G1660" s="173">
        <f>IFERROR(VLOOKUP(B1660,'[1]ВОМ КГ-3 СОЭКС'!$C$3:$K$2063,9,0),"-")</f>
        <v>0</v>
      </c>
      <c r="H1660" s="174">
        <f>IFERROR(VLOOKUP(B1660,'[1]ВОМ КГ-3 СОЭКС'!$C$3:$L$2063,10,0),"-")</f>
        <v>0</v>
      </c>
      <c r="I1660" s="175" t="str">
        <f>IFERROR(VLOOKUP(B1660,[2]Отгрузки!$B$313:$C$510,2,0),"-")</f>
        <v>-</v>
      </c>
      <c r="J1660" s="176" t="str">
        <f t="shared" si="259"/>
        <v>-</v>
      </c>
      <c r="K1660" s="179" t="str">
        <f>IFERROR(VLOOKUP(B1660,'[3]08.10.25'!$B$305:$C$502,2,0),"-")</f>
        <v>-</v>
      </c>
      <c r="L1660" s="180" t="str">
        <f t="shared" si="250"/>
        <v>-</v>
      </c>
      <c r="M1660" s="181" t="str">
        <f t="shared" si="251"/>
        <v>-</v>
      </c>
      <c r="N1660" s="214" t="str">
        <f t="shared" si="252"/>
        <v>-</v>
      </c>
      <c r="O1660" s="220">
        <f t="shared" si="253"/>
        <v>0</v>
      </c>
      <c r="P1660" s="221">
        <f t="shared" si="254"/>
        <v>0</v>
      </c>
      <c r="Q1660" s="217" t="str">
        <f>IFERROR(VLOOKUP(B1660,'[4]Выполнение 1'!$B$7:$D$236,3,0),"-")</f>
        <v>-</v>
      </c>
      <c r="R1660" s="178" t="str">
        <f t="shared" si="255"/>
        <v>-</v>
      </c>
      <c r="S1660" s="177"/>
      <c r="T1660" s="184">
        <f t="shared" si="256"/>
        <v>0</v>
      </c>
      <c r="U1660" s="224">
        <v>2</v>
      </c>
      <c r="V1660" s="241">
        <v>31.2</v>
      </c>
      <c r="W1660" s="246">
        <v>2</v>
      </c>
      <c r="X1660" s="246">
        <v>31.2</v>
      </c>
      <c r="Y1660" s="247">
        <f t="shared" si="257"/>
        <v>0</v>
      </c>
      <c r="Z1660" s="247">
        <f t="shared" si="258"/>
        <v>0</v>
      </c>
      <c r="AA1660" s="227" t="str">
        <f>IFERROR(VLOOKUP(B1660,[5]Поставка!$B$3:$AA$2063,26,0),"-")</f>
        <v>-</v>
      </c>
      <c r="AB1660" s="229" t="str">
        <f>IFERROR(VLOOKUP(C1660,'[6]Приложение №1'!$C$7:$F$124,4,0),"-")</f>
        <v>-</v>
      </c>
    </row>
    <row r="1661" spans="1:28" s="208" customFormat="1" x14ac:dyDescent="0.25">
      <c r="A1661" s="204" t="s">
        <v>376</v>
      </c>
      <c r="B1661" s="205" t="s">
        <v>3925</v>
      </c>
      <c r="C1661" s="205" t="s">
        <v>3926</v>
      </c>
      <c r="D1661" s="204">
        <v>1</v>
      </c>
      <c r="E1661" s="206">
        <v>31.8</v>
      </c>
      <c r="F1661" s="206">
        <v>31.8</v>
      </c>
      <c r="G1661" s="173">
        <f>IFERROR(VLOOKUP(B1661,'[1]ВОМ КГ-3 СОЭКС'!$C$3:$K$2063,9,0),"-")</f>
        <v>0</v>
      </c>
      <c r="H1661" s="174">
        <f>IFERROR(VLOOKUP(B1661,'[1]ВОМ КГ-3 СОЭКС'!$C$3:$L$2063,10,0),"-")</f>
        <v>0</v>
      </c>
      <c r="I1661" s="175" t="str">
        <f>IFERROR(VLOOKUP(B1661,[2]Отгрузки!$B$313:$C$510,2,0),"-")</f>
        <v>-</v>
      </c>
      <c r="J1661" s="176" t="str">
        <f t="shared" si="259"/>
        <v>-</v>
      </c>
      <c r="K1661" s="179" t="str">
        <f>IFERROR(VLOOKUP(B1661,'[3]08.10.25'!$B$305:$C$502,2,0),"-")</f>
        <v>-</v>
      </c>
      <c r="L1661" s="180" t="str">
        <f t="shared" si="250"/>
        <v>-</v>
      </c>
      <c r="M1661" s="181" t="str">
        <f t="shared" si="251"/>
        <v>-</v>
      </c>
      <c r="N1661" s="214" t="str">
        <f t="shared" si="252"/>
        <v>-</v>
      </c>
      <c r="O1661" s="220">
        <f t="shared" si="253"/>
        <v>0</v>
      </c>
      <c r="P1661" s="221">
        <f t="shared" si="254"/>
        <v>0</v>
      </c>
      <c r="Q1661" s="217" t="str">
        <f>IFERROR(VLOOKUP(B1661,'[4]Выполнение 1'!$B$7:$D$236,3,0),"-")</f>
        <v>-</v>
      </c>
      <c r="R1661" s="178" t="str">
        <f t="shared" si="255"/>
        <v>-</v>
      </c>
      <c r="S1661" s="177"/>
      <c r="T1661" s="184">
        <f t="shared" si="256"/>
        <v>0</v>
      </c>
      <c r="U1661" s="224">
        <v>1</v>
      </c>
      <c r="V1661" s="241">
        <v>31.8</v>
      </c>
      <c r="W1661" s="246">
        <v>1</v>
      </c>
      <c r="X1661" s="246">
        <v>31.8</v>
      </c>
      <c r="Y1661" s="247">
        <f t="shared" si="257"/>
        <v>0</v>
      </c>
      <c r="Z1661" s="247">
        <f t="shared" si="258"/>
        <v>0</v>
      </c>
      <c r="AA1661" s="227" t="str">
        <f>IFERROR(VLOOKUP(B1661,[5]Поставка!$B$3:$AA$2063,26,0),"-")</f>
        <v>-</v>
      </c>
      <c r="AB1661" s="229" t="str">
        <f>IFERROR(VLOOKUP(C1661,'[6]Приложение №1'!$C$7:$F$124,4,0),"-")</f>
        <v>-</v>
      </c>
    </row>
    <row r="1662" spans="1:28" s="208" customFormat="1" x14ac:dyDescent="0.25">
      <c r="A1662" s="204" t="s">
        <v>379</v>
      </c>
      <c r="B1662" s="205" t="s">
        <v>3927</v>
      </c>
      <c r="C1662" s="205" t="s">
        <v>3928</v>
      </c>
      <c r="D1662" s="204">
        <v>1</v>
      </c>
      <c r="E1662" s="206">
        <v>39.1</v>
      </c>
      <c r="F1662" s="206">
        <v>39.1</v>
      </c>
      <c r="G1662" s="173">
        <f>IFERROR(VLOOKUP(B1662,'[1]ВОМ КГ-3 СОЭКС'!$C$3:$K$2063,9,0),"-")</f>
        <v>0</v>
      </c>
      <c r="H1662" s="174">
        <f>IFERROR(VLOOKUP(B1662,'[1]ВОМ КГ-3 СОЭКС'!$C$3:$L$2063,10,0),"-")</f>
        <v>0</v>
      </c>
      <c r="I1662" s="175" t="str">
        <f>IFERROR(VLOOKUP(B1662,[2]Отгрузки!$B$313:$C$510,2,0),"-")</f>
        <v>-</v>
      </c>
      <c r="J1662" s="176" t="str">
        <f t="shared" si="259"/>
        <v>-</v>
      </c>
      <c r="K1662" s="179" t="str">
        <f>IFERROR(VLOOKUP(B1662,'[3]08.10.25'!$B$305:$C$502,2,0),"-")</f>
        <v>-</v>
      </c>
      <c r="L1662" s="180" t="str">
        <f t="shared" si="250"/>
        <v>-</v>
      </c>
      <c r="M1662" s="181" t="str">
        <f t="shared" si="251"/>
        <v>-</v>
      </c>
      <c r="N1662" s="214" t="str">
        <f t="shared" si="252"/>
        <v>-</v>
      </c>
      <c r="O1662" s="220">
        <f t="shared" si="253"/>
        <v>0</v>
      </c>
      <c r="P1662" s="221">
        <f t="shared" si="254"/>
        <v>0</v>
      </c>
      <c r="Q1662" s="217" t="str">
        <f>IFERROR(VLOOKUP(B1662,'[4]Выполнение 1'!$B$7:$D$236,3,0),"-")</f>
        <v>-</v>
      </c>
      <c r="R1662" s="178" t="str">
        <f t="shared" si="255"/>
        <v>-</v>
      </c>
      <c r="S1662" s="177"/>
      <c r="T1662" s="184">
        <f t="shared" si="256"/>
        <v>0</v>
      </c>
      <c r="U1662" s="224">
        <v>1</v>
      </c>
      <c r="V1662" s="241">
        <v>39.1</v>
      </c>
      <c r="W1662" s="246">
        <v>1</v>
      </c>
      <c r="X1662" s="246">
        <v>39.1</v>
      </c>
      <c r="Y1662" s="247">
        <f t="shared" si="257"/>
        <v>0</v>
      </c>
      <c r="Z1662" s="247">
        <f t="shared" si="258"/>
        <v>0</v>
      </c>
      <c r="AA1662" s="227" t="str">
        <f>IFERROR(VLOOKUP(B1662,[5]Поставка!$B$3:$AA$2063,26,0),"-")</f>
        <v>-</v>
      </c>
      <c r="AB1662" s="229" t="str">
        <f>IFERROR(VLOOKUP(C1662,'[6]Приложение №1'!$C$7:$F$124,4,0),"-")</f>
        <v>-</v>
      </c>
    </row>
    <row r="1663" spans="1:28" s="208" customFormat="1" x14ac:dyDescent="0.25">
      <c r="A1663" s="204" t="s">
        <v>382</v>
      </c>
      <c r="B1663" s="205" t="s">
        <v>3929</v>
      </c>
      <c r="C1663" s="205" t="s">
        <v>3930</v>
      </c>
      <c r="D1663" s="204">
        <v>5</v>
      </c>
      <c r="E1663" s="206">
        <v>36.299999999999997</v>
      </c>
      <c r="F1663" s="206">
        <v>181.5</v>
      </c>
      <c r="G1663" s="173">
        <f>IFERROR(VLOOKUP(B1663,'[1]ВОМ КГ-3 СОЭКС'!$C$3:$K$2063,9,0),"-")</f>
        <v>0</v>
      </c>
      <c r="H1663" s="174">
        <f>IFERROR(VLOOKUP(B1663,'[1]ВОМ КГ-3 СОЭКС'!$C$3:$L$2063,10,0),"-")</f>
        <v>0</v>
      </c>
      <c r="I1663" s="175" t="str">
        <f>IFERROR(VLOOKUP(B1663,[2]Отгрузки!$B$313:$C$510,2,0),"-")</f>
        <v>-</v>
      </c>
      <c r="J1663" s="176" t="str">
        <f t="shared" si="259"/>
        <v>-</v>
      </c>
      <c r="K1663" s="179" t="str">
        <f>IFERROR(VLOOKUP(B1663,'[3]08.10.25'!$B$305:$C$502,2,0),"-")</f>
        <v>-</v>
      </c>
      <c r="L1663" s="180" t="str">
        <f t="shared" si="250"/>
        <v>-</v>
      </c>
      <c r="M1663" s="181" t="str">
        <f t="shared" si="251"/>
        <v>-</v>
      </c>
      <c r="N1663" s="214" t="str">
        <f t="shared" si="252"/>
        <v>-</v>
      </c>
      <c r="O1663" s="220">
        <f t="shared" si="253"/>
        <v>0</v>
      </c>
      <c r="P1663" s="221">
        <f t="shared" si="254"/>
        <v>0</v>
      </c>
      <c r="Q1663" s="217" t="str">
        <f>IFERROR(VLOOKUP(B1663,'[4]Выполнение 1'!$B$7:$D$236,3,0),"-")</f>
        <v>-</v>
      </c>
      <c r="R1663" s="178" t="str">
        <f t="shared" si="255"/>
        <v>-</v>
      </c>
      <c r="S1663" s="177"/>
      <c r="T1663" s="184">
        <f t="shared" si="256"/>
        <v>0</v>
      </c>
      <c r="U1663" s="224">
        <v>5</v>
      </c>
      <c r="V1663" s="241">
        <v>181.5</v>
      </c>
      <c r="W1663" s="246">
        <v>5</v>
      </c>
      <c r="X1663" s="246">
        <v>181.5</v>
      </c>
      <c r="Y1663" s="247">
        <f t="shared" si="257"/>
        <v>0</v>
      </c>
      <c r="Z1663" s="247">
        <f t="shared" si="258"/>
        <v>0</v>
      </c>
      <c r="AA1663" s="227" t="str">
        <f>IFERROR(VLOOKUP(B1663,[5]Поставка!$B$3:$AA$2063,26,0),"-")</f>
        <v>-</v>
      </c>
      <c r="AB1663" s="229" t="str">
        <f>IFERROR(VLOOKUP(C1663,'[6]Приложение №1'!$C$7:$F$124,4,0),"-")</f>
        <v>-</v>
      </c>
    </row>
    <row r="1664" spans="1:28" s="208" customFormat="1" x14ac:dyDescent="0.25">
      <c r="A1664" s="204" t="s">
        <v>385</v>
      </c>
      <c r="B1664" s="205" t="s">
        <v>3931</v>
      </c>
      <c r="C1664" s="205" t="s">
        <v>3932</v>
      </c>
      <c r="D1664" s="204">
        <v>1</v>
      </c>
      <c r="E1664" s="206">
        <v>351.7</v>
      </c>
      <c r="F1664" s="206">
        <v>351.7</v>
      </c>
      <c r="G1664" s="173">
        <f>IFERROR(VLOOKUP(B1664,'[1]ВОМ КГ-3 СОЭКС'!$C$3:$K$2063,9,0),"-")</f>
        <v>0</v>
      </c>
      <c r="H1664" s="174">
        <f>IFERROR(VLOOKUP(B1664,'[1]ВОМ КГ-3 СОЭКС'!$C$3:$L$2063,10,0),"-")</f>
        <v>0</v>
      </c>
      <c r="I1664" s="175" t="str">
        <f>IFERROR(VLOOKUP(B1664,[2]Отгрузки!$B$313:$C$510,2,0),"-")</f>
        <v>-</v>
      </c>
      <c r="J1664" s="176" t="str">
        <f t="shared" si="259"/>
        <v>-</v>
      </c>
      <c r="K1664" s="179" t="str">
        <f>IFERROR(VLOOKUP(B1664,'[3]08.10.25'!$B$305:$C$502,2,0),"-")</f>
        <v>-</v>
      </c>
      <c r="L1664" s="180" t="str">
        <f t="shared" si="250"/>
        <v>-</v>
      </c>
      <c r="M1664" s="181" t="str">
        <f t="shared" si="251"/>
        <v>-</v>
      </c>
      <c r="N1664" s="214" t="str">
        <f t="shared" si="252"/>
        <v>-</v>
      </c>
      <c r="O1664" s="220">
        <f t="shared" si="253"/>
        <v>0</v>
      </c>
      <c r="P1664" s="221">
        <f t="shared" si="254"/>
        <v>0</v>
      </c>
      <c r="Q1664" s="217" t="str">
        <f>IFERROR(VLOOKUP(B1664,'[4]Выполнение 1'!$B$7:$D$236,3,0),"-")</f>
        <v>-</v>
      </c>
      <c r="R1664" s="178" t="str">
        <f t="shared" si="255"/>
        <v>-</v>
      </c>
      <c r="S1664" s="177"/>
      <c r="T1664" s="184">
        <f t="shared" si="256"/>
        <v>0</v>
      </c>
      <c r="U1664" s="224">
        <v>1</v>
      </c>
      <c r="V1664" s="241">
        <v>351.7</v>
      </c>
      <c r="W1664" s="246">
        <v>1</v>
      </c>
      <c r="X1664" s="246">
        <v>351.7</v>
      </c>
      <c r="Y1664" s="247">
        <f t="shared" si="257"/>
        <v>0</v>
      </c>
      <c r="Z1664" s="247">
        <f t="shared" si="258"/>
        <v>0</v>
      </c>
      <c r="AA1664" s="227" t="str">
        <f>IFERROR(VLOOKUP(B1664,[5]Поставка!$B$3:$AA$2063,26,0),"-")</f>
        <v>-</v>
      </c>
      <c r="AB1664" s="229" t="str">
        <f>IFERROR(VLOOKUP(C1664,'[6]Приложение №1'!$C$7:$F$124,4,0),"-")</f>
        <v>-</v>
      </c>
    </row>
    <row r="1665" spans="1:28" s="208" customFormat="1" x14ac:dyDescent="0.25">
      <c r="A1665" s="204" t="s">
        <v>388</v>
      </c>
      <c r="B1665" s="205" t="s">
        <v>3933</v>
      </c>
      <c r="C1665" s="205" t="s">
        <v>3934</v>
      </c>
      <c r="D1665" s="204">
        <v>1</v>
      </c>
      <c r="E1665" s="206">
        <v>341.6</v>
      </c>
      <c r="F1665" s="206">
        <v>341.6</v>
      </c>
      <c r="G1665" s="173">
        <f>IFERROR(VLOOKUP(B1665,'[1]ВОМ КГ-3 СОЭКС'!$C$3:$K$2063,9,0),"-")</f>
        <v>0</v>
      </c>
      <c r="H1665" s="174">
        <f>IFERROR(VLOOKUP(B1665,'[1]ВОМ КГ-3 СОЭКС'!$C$3:$L$2063,10,0),"-")</f>
        <v>0</v>
      </c>
      <c r="I1665" s="175" t="str">
        <f>IFERROR(VLOOKUP(B1665,[2]Отгрузки!$B$313:$C$510,2,0),"-")</f>
        <v>-</v>
      </c>
      <c r="J1665" s="176" t="str">
        <f t="shared" si="259"/>
        <v>-</v>
      </c>
      <c r="K1665" s="179" t="str">
        <f>IFERROR(VLOOKUP(B1665,'[3]08.10.25'!$B$305:$C$502,2,0),"-")</f>
        <v>-</v>
      </c>
      <c r="L1665" s="180" t="str">
        <f t="shared" si="250"/>
        <v>-</v>
      </c>
      <c r="M1665" s="181" t="str">
        <f t="shared" si="251"/>
        <v>-</v>
      </c>
      <c r="N1665" s="214" t="str">
        <f t="shared" si="252"/>
        <v>-</v>
      </c>
      <c r="O1665" s="220">
        <f t="shared" si="253"/>
        <v>0</v>
      </c>
      <c r="P1665" s="221">
        <f t="shared" si="254"/>
        <v>0</v>
      </c>
      <c r="Q1665" s="217" t="str">
        <f>IFERROR(VLOOKUP(B1665,'[4]Выполнение 1'!$B$7:$D$236,3,0),"-")</f>
        <v>-</v>
      </c>
      <c r="R1665" s="178" t="str">
        <f t="shared" si="255"/>
        <v>-</v>
      </c>
      <c r="S1665" s="177"/>
      <c r="T1665" s="184">
        <f t="shared" si="256"/>
        <v>0</v>
      </c>
      <c r="U1665" s="224">
        <v>1</v>
      </c>
      <c r="V1665" s="241">
        <v>341.6</v>
      </c>
      <c r="W1665" s="246">
        <v>1</v>
      </c>
      <c r="X1665" s="246">
        <v>341.6</v>
      </c>
      <c r="Y1665" s="247">
        <f t="shared" si="257"/>
        <v>0</v>
      </c>
      <c r="Z1665" s="247">
        <f t="shared" si="258"/>
        <v>0</v>
      </c>
      <c r="AA1665" s="227" t="str">
        <f>IFERROR(VLOOKUP(B1665,[5]Поставка!$B$3:$AA$2063,26,0),"-")</f>
        <v>-</v>
      </c>
      <c r="AB1665" s="229" t="str">
        <f>IFERROR(VLOOKUP(C1665,'[6]Приложение №1'!$C$7:$F$124,4,0),"-")</f>
        <v>-</v>
      </c>
    </row>
    <row r="1666" spans="1:28" s="208" customFormat="1" x14ac:dyDescent="0.25">
      <c r="A1666" s="204" t="s">
        <v>391</v>
      </c>
      <c r="B1666" s="205" t="s">
        <v>3935</v>
      </c>
      <c r="C1666" s="205" t="s">
        <v>3936</v>
      </c>
      <c r="D1666" s="204">
        <v>1</v>
      </c>
      <c r="E1666" s="206">
        <v>50.9</v>
      </c>
      <c r="F1666" s="206">
        <v>50.9</v>
      </c>
      <c r="G1666" s="173">
        <f>IFERROR(VLOOKUP(B1666,'[1]ВОМ КГ-3 СОЭКС'!$C$3:$K$2063,9,0),"-")</f>
        <v>0</v>
      </c>
      <c r="H1666" s="174">
        <f>IFERROR(VLOOKUP(B1666,'[1]ВОМ КГ-3 СОЭКС'!$C$3:$L$2063,10,0),"-")</f>
        <v>0</v>
      </c>
      <c r="I1666" s="175" t="str">
        <f>IFERROR(VLOOKUP(B1666,[2]Отгрузки!$B$313:$C$510,2,0),"-")</f>
        <v>-</v>
      </c>
      <c r="J1666" s="176" t="str">
        <f t="shared" si="259"/>
        <v>-</v>
      </c>
      <c r="K1666" s="179" t="str">
        <f>IFERROR(VLOOKUP(B1666,'[3]08.10.25'!$B$305:$C$502,2,0),"-")</f>
        <v>-</v>
      </c>
      <c r="L1666" s="180" t="str">
        <f t="shared" ref="L1666:L1729" si="260">IFERROR(K1666*E1666,"-")</f>
        <v>-</v>
      </c>
      <c r="M1666" s="181" t="str">
        <f t="shared" ref="M1666:M1729" si="261">IFERROR(K1666-I1666,"-")</f>
        <v>-</v>
      </c>
      <c r="N1666" s="214" t="str">
        <f t="shared" ref="N1666:N1729" si="262">IFERROR(M1666*E1666,"-")</f>
        <v>-</v>
      </c>
      <c r="O1666" s="220">
        <f t="shared" ref="O1666:O1729" si="263">IFERROR(IF(ISNUMBER(G1666),G1666,0)-IF(ISNUMBER(K1666),K1666,0),"-")</f>
        <v>0</v>
      </c>
      <c r="P1666" s="221">
        <f t="shared" ref="P1666:P1729" si="264">IFERROR(O1666*E1666,"-")</f>
        <v>0</v>
      </c>
      <c r="Q1666" s="217" t="str">
        <f>IFERROR(VLOOKUP(B1666,'[4]Выполнение 1'!$B$7:$D$236,3,0),"-")</f>
        <v>-</v>
      </c>
      <c r="R1666" s="178" t="str">
        <f t="shared" ref="R1666:R1729" si="265">IFERROR(Q1666*E1666,"-")</f>
        <v>-</v>
      </c>
      <c r="S1666" s="177"/>
      <c r="T1666" s="184">
        <f t="shared" si="256"/>
        <v>0</v>
      </c>
      <c r="U1666" s="224">
        <v>1</v>
      </c>
      <c r="V1666" s="241">
        <v>50.9</v>
      </c>
      <c r="W1666" s="246">
        <v>1</v>
      </c>
      <c r="X1666" s="246">
        <v>50.9</v>
      </c>
      <c r="Y1666" s="247">
        <f t="shared" si="257"/>
        <v>0</v>
      </c>
      <c r="Z1666" s="247">
        <f t="shared" si="258"/>
        <v>0</v>
      </c>
      <c r="AA1666" s="227" t="str">
        <f>IFERROR(VLOOKUP(B1666,[5]Поставка!$B$3:$AA$2063,26,0),"-")</f>
        <v>-</v>
      </c>
      <c r="AB1666" s="229" t="str">
        <f>IFERROR(VLOOKUP(C1666,'[6]Приложение №1'!$C$7:$F$124,4,0),"-")</f>
        <v>-</v>
      </c>
    </row>
    <row r="1667" spans="1:28" s="208" customFormat="1" x14ac:dyDescent="0.25">
      <c r="A1667" s="204" t="s">
        <v>394</v>
      </c>
      <c r="B1667" s="205" t="s">
        <v>3937</v>
      </c>
      <c r="C1667" s="205" t="s">
        <v>3938</v>
      </c>
      <c r="D1667" s="204">
        <v>1</v>
      </c>
      <c r="E1667" s="206">
        <v>344.3</v>
      </c>
      <c r="F1667" s="206">
        <v>344.3</v>
      </c>
      <c r="G1667" s="173">
        <f>IFERROR(VLOOKUP(B1667,'[1]ВОМ КГ-3 СОЭКС'!$C$3:$K$2063,9,0),"-")</f>
        <v>0</v>
      </c>
      <c r="H1667" s="174">
        <f>IFERROR(VLOOKUP(B1667,'[1]ВОМ КГ-3 СОЭКС'!$C$3:$L$2063,10,0),"-")</f>
        <v>0</v>
      </c>
      <c r="I1667" s="175" t="str">
        <f>IFERROR(VLOOKUP(B1667,[2]Отгрузки!$B$313:$C$510,2,0),"-")</f>
        <v>-</v>
      </c>
      <c r="J1667" s="176" t="str">
        <f t="shared" si="259"/>
        <v>-</v>
      </c>
      <c r="K1667" s="179" t="str">
        <f>IFERROR(VLOOKUP(B1667,'[3]08.10.25'!$B$305:$C$502,2,0),"-")</f>
        <v>-</v>
      </c>
      <c r="L1667" s="180" t="str">
        <f t="shared" si="260"/>
        <v>-</v>
      </c>
      <c r="M1667" s="181" t="str">
        <f t="shared" si="261"/>
        <v>-</v>
      </c>
      <c r="N1667" s="214" t="str">
        <f t="shared" si="262"/>
        <v>-</v>
      </c>
      <c r="O1667" s="220">
        <f t="shared" si="263"/>
        <v>0</v>
      </c>
      <c r="P1667" s="221">
        <f t="shared" si="264"/>
        <v>0</v>
      </c>
      <c r="Q1667" s="217" t="str">
        <f>IFERROR(VLOOKUP(B1667,'[4]Выполнение 1'!$B$7:$D$236,3,0),"-")</f>
        <v>-</v>
      </c>
      <c r="R1667" s="178" t="str">
        <f t="shared" si="265"/>
        <v>-</v>
      </c>
      <c r="S1667" s="177"/>
      <c r="T1667" s="184">
        <f t="shared" ref="T1667:T1730" si="266">S1667*E1667</f>
        <v>0</v>
      </c>
      <c r="U1667" s="224">
        <v>1</v>
      </c>
      <c r="V1667" s="241">
        <v>344.3</v>
      </c>
      <c r="W1667" s="246">
        <v>1</v>
      </c>
      <c r="X1667" s="246">
        <v>344.3</v>
      </c>
      <c r="Y1667" s="247">
        <f t="shared" ref="Y1667:Y1730" si="267">ROUND(ABS(VALUE(SUBSTITUTE(U1667,"-","0"))-VALUE(SUBSTITUTE(W1667,"-","0"))),2)</f>
        <v>0</v>
      </c>
      <c r="Z1667" s="247">
        <f t="shared" ref="Z1667:Z1730" si="268">ROUND(ABS(VALUE(SUBSTITUTE(V1667,"-","0"))-VALUE(SUBSTITUTE(X1667,"-","0"))),2)</f>
        <v>0</v>
      </c>
      <c r="AA1667" s="227" t="str">
        <f>IFERROR(VLOOKUP(B1667,[5]Поставка!$B$3:$AA$2063,26,0),"-")</f>
        <v>-</v>
      </c>
      <c r="AB1667" s="229" t="str">
        <f>IFERROR(VLOOKUP(C1667,'[6]Приложение №1'!$C$7:$F$124,4,0),"-")</f>
        <v>-</v>
      </c>
    </row>
    <row r="1668" spans="1:28" s="208" customFormat="1" x14ac:dyDescent="0.25">
      <c r="A1668" s="204" t="s">
        <v>397</v>
      </c>
      <c r="B1668" s="205" t="s">
        <v>3939</v>
      </c>
      <c r="C1668" s="205" t="s">
        <v>3940</v>
      </c>
      <c r="D1668" s="204">
        <v>1</v>
      </c>
      <c r="E1668" s="206">
        <v>357.2</v>
      </c>
      <c r="F1668" s="206">
        <v>357.2</v>
      </c>
      <c r="G1668" s="173">
        <f>IFERROR(VLOOKUP(B1668,'[1]ВОМ КГ-3 СОЭКС'!$C$3:$K$2063,9,0),"-")</f>
        <v>0</v>
      </c>
      <c r="H1668" s="174">
        <f>IFERROR(VLOOKUP(B1668,'[1]ВОМ КГ-3 СОЭКС'!$C$3:$L$2063,10,0),"-")</f>
        <v>0</v>
      </c>
      <c r="I1668" s="175" t="str">
        <f>IFERROR(VLOOKUP(B1668,[2]Отгрузки!$B$313:$C$510,2,0),"-")</f>
        <v>-</v>
      </c>
      <c r="J1668" s="176" t="str">
        <f t="shared" si="259"/>
        <v>-</v>
      </c>
      <c r="K1668" s="179" t="str">
        <f>IFERROR(VLOOKUP(B1668,'[3]08.10.25'!$B$305:$C$502,2,0),"-")</f>
        <v>-</v>
      </c>
      <c r="L1668" s="180" t="str">
        <f t="shared" si="260"/>
        <v>-</v>
      </c>
      <c r="M1668" s="181" t="str">
        <f t="shared" si="261"/>
        <v>-</v>
      </c>
      <c r="N1668" s="214" t="str">
        <f t="shared" si="262"/>
        <v>-</v>
      </c>
      <c r="O1668" s="220">
        <f t="shared" si="263"/>
        <v>0</v>
      </c>
      <c r="P1668" s="221">
        <f t="shared" si="264"/>
        <v>0</v>
      </c>
      <c r="Q1668" s="217" t="str">
        <f>IFERROR(VLOOKUP(B1668,'[4]Выполнение 1'!$B$7:$D$236,3,0),"-")</f>
        <v>-</v>
      </c>
      <c r="R1668" s="178" t="str">
        <f t="shared" si="265"/>
        <v>-</v>
      </c>
      <c r="S1668" s="177"/>
      <c r="T1668" s="184">
        <f t="shared" si="266"/>
        <v>0</v>
      </c>
      <c r="U1668" s="224">
        <v>1</v>
      </c>
      <c r="V1668" s="241">
        <v>357.2</v>
      </c>
      <c r="W1668" s="246">
        <v>1</v>
      </c>
      <c r="X1668" s="246">
        <v>357.2</v>
      </c>
      <c r="Y1668" s="247">
        <f t="shared" si="267"/>
        <v>0</v>
      </c>
      <c r="Z1668" s="247">
        <f t="shared" si="268"/>
        <v>0</v>
      </c>
      <c r="AA1668" s="227" t="str">
        <f>IFERROR(VLOOKUP(B1668,[5]Поставка!$B$3:$AA$2063,26,0),"-")</f>
        <v>-</v>
      </c>
      <c r="AB1668" s="229" t="str">
        <f>IFERROR(VLOOKUP(C1668,'[6]Приложение №1'!$C$7:$F$124,4,0),"-")</f>
        <v>-</v>
      </c>
    </row>
    <row r="1669" spans="1:28" s="208" customFormat="1" x14ac:dyDescent="0.25">
      <c r="A1669" s="204" t="s">
        <v>400</v>
      </c>
      <c r="B1669" s="205" t="s">
        <v>3941</v>
      </c>
      <c r="C1669" s="205" t="s">
        <v>3942</v>
      </c>
      <c r="D1669" s="204">
        <v>1</v>
      </c>
      <c r="E1669" s="206">
        <v>342.9</v>
      </c>
      <c r="F1669" s="206">
        <v>342.9</v>
      </c>
      <c r="G1669" s="173">
        <f>IFERROR(VLOOKUP(B1669,'[1]ВОМ КГ-3 СОЭКС'!$C$3:$K$2063,9,0),"-")</f>
        <v>0</v>
      </c>
      <c r="H1669" s="174">
        <f>IFERROR(VLOOKUP(B1669,'[1]ВОМ КГ-3 СОЭКС'!$C$3:$L$2063,10,0),"-")</f>
        <v>0</v>
      </c>
      <c r="I1669" s="175" t="str">
        <f>IFERROR(VLOOKUP(B1669,[2]Отгрузки!$B$313:$C$510,2,0),"-")</f>
        <v>-</v>
      </c>
      <c r="J1669" s="176" t="str">
        <f t="shared" ref="J1669:J1732" si="269">IFERROR(I1669*E1669,"-")</f>
        <v>-</v>
      </c>
      <c r="K1669" s="179" t="str">
        <f>IFERROR(VLOOKUP(B1669,'[3]08.10.25'!$B$305:$C$502,2,0),"-")</f>
        <v>-</v>
      </c>
      <c r="L1669" s="180" t="str">
        <f t="shared" si="260"/>
        <v>-</v>
      </c>
      <c r="M1669" s="181" t="str">
        <f t="shared" si="261"/>
        <v>-</v>
      </c>
      <c r="N1669" s="214" t="str">
        <f t="shared" si="262"/>
        <v>-</v>
      </c>
      <c r="O1669" s="220">
        <f t="shared" si="263"/>
        <v>0</v>
      </c>
      <c r="P1669" s="221">
        <f t="shared" si="264"/>
        <v>0</v>
      </c>
      <c r="Q1669" s="217" t="str">
        <f>IFERROR(VLOOKUP(B1669,'[4]Выполнение 1'!$B$7:$D$236,3,0),"-")</f>
        <v>-</v>
      </c>
      <c r="R1669" s="178" t="str">
        <f t="shared" si="265"/>
        <v>-</v>
      </c>
      <c r="S1669" s="177"/>
      <c r="T1669" s="184">
        <f t="shared" si="266"/>
        <v>0</v>
      </c>
      <c r="U1669" s="224">
        <v>1</v>
      </c>
      <c r="V1669" s="241">
        <v>342.9</v>
      </c>
      <c r="W1669" s="246">
        <v>1</v>
      </c>
      <c r="X1669" s="246">
        <v>342.9</v>
      </c>
      <c r="Y1669" s="247">
        <f t="shared" si="267"/>
        <v>0</v>
      </c>
      <c r="Z1669" s="247">
        <f t="shared" si="268"/>
        <v>0</v>
      </c>
      <c r="AA1669" s="227" t="str">
        <f>IFERROR(VLOOKUP(B1669,[5]Поставка!$B$3:$AA$2063,26,0),"-")</f>
        <v>-</v>
      </c>
      <c r="AB1669" s="229" t="str">
        <f>IFERROR(VLOOKUP(C1669,'[6]Приложение №1'!$C$7:$F$124,4,0),"-")</f>
        <v>-</v>
      </c>
    </row>
    <row r="1670" spans="1:28" s="208" customFormat="1" x14ac:dyDescent="0.25">
      <c r="A1670" s="204" t="s">
        <v>403</v>
      </c>
      <c r="B1670" s="205" t="s">
        <v>3943</v>
      </c>
      <c r="C1670" s="205" t="s">
        <v>3944</v>
      </c>
      <c r="D1670" s="204">
        <v>1</v>
      </c>
      <c r="E1670" s="206">
        <v>3.9</v>
      </c>
      <c r="F1670" s="206">
        <v>3.9</v>
      </c>
      <c r="G1670" s="173">
        <f>IFERROR(VLOOKUP(B1670,'[1]ВОМ КГ-3 СОЭКС'!$C$3:$K$2063,9,0),"-")</f>
        <v>0</v>
      </c>
      <c r="H1670" s="174">
        <f>IFERROR(VLOOKUP(B1670,'[1]ВОМ КГ-3 СОЭКС'!$C$3:$L$2063,10,0),"-")</f>
        <v>0</v>
      </c>
      <c r="I1670" s="175" t="str">
        <f>IFERROR(VLOOKUP(B1670,[2]Отгрузки!$B$313:$C$510,2,0),"-")</f>
        <v>-</v>
      </c>
      <c r="J1670" s="176" t="str">
        <f t="shared" si="269"/>
        <v>-</v>
      </c>
      <c r="K1670" s="179" t="str">
        <f>IFERROR(VLOOKUP(B1670,'[3]08.10.25'!$B$305:$C$502,2,0),"-")</f>
        <v>-</v>
      </c>
      <c r="L1670" s="180" t="str">
        <f t="shared" si="260"/>
        <v>-</v>
      </c>
      <c r="M1670" s="181" t="str">
        <f t="shared" si="261"/>
        <v>-</v>
      </c>
      <c r="N1670" s="214" t="str">
        <f t="shared" si="262"/>
        <v>-</v>
      </c>
      <c r="O1670" s="220">
        <f t="shared" si="263"/>
        <v>0</v>
      </c>
      <c r="P1670" s="221">
        <f t="shared" si="264"/>
        <v>0</v>
      </c>
      <c r="Q1670" s="217" t="str">
        <f>IFERROR(VLOOKUP(B1670,'[4]Выполнение 1'!$B$7:$D$236,3,0),"-")</f>
        <v>-</v>
      </c>
      <c r="R1670" s="178" t="str">
        <f t="shared" si="265"/>
        <v>-</v>
      </c>
      <c r="S1670" s="177"/>
      <c r="T1670" s="184">
        <f t="shared" si="266"/>
        <v>0</v>
      </c>
      <c r="U1670" s="224">
        <v>1</v>
      </c>
      <c r="V1670" s="241">
        <v>3.9</v>
      </c>
      <c r="W1670" s="246">
        <v>1</v>
      </c>
      <c r="X1670" s="246">
        <v>3.9</v>
      </c>
      <c r="Y1670" s="247">
        <f t="shared" si="267"/>
        <v>0</v>
      </c>
      <c r="Z1670" s="247">
        <f t="shared" si="268"/>
        <v>0</v>
      </c>
      <c r="AA1670" s="227" t="str">
        <f>IFERROR(VLOOKUP(B1670,[5]Поставка!$B$3:$AA$2063,26,0),"-")</f>
        <v>-</v>
      </c>
      <c r="AB1670" s="229" t="str">
        <f>IFERROR(VLOOKUP(C1670,'[6]Приложение №1'!$C$7:$F$124,4,0),"-")</f>
        <v>-</v>
      </c>
    </row>
    <row r="1671" spans="1:28" s="208" customFormat="1" x14ac:dyDescent="0.25">
      <c r="A1671" s="204" t="s">
        <v>406</v>
      </c>
      <c r="B1671" s="205" t="s">
        <v>3945</v>
      </c>
      <c r="C1671" s="205" t="s">
        <v>3946</v>
      </c>
      <c r="D1671" s="204">
        <v>1</v>
      </c>
      <c r="E1671" s="206">
        <v>16.5</v>
      </c>
      <c r="F1671" s="206">
        <v>16.5</v>
      </c>
      <c r="G1671" s="173">
        <f>IFERROR(VLOOKUP(B1671,'[1]ВОМ КГ-3 СОЭКС'!$C$3:$K$2063,9,0),"-")</f>
        <v>0</v>
      </c>
      <c r="H1671" s="174">
        <f>IFERROR(VLOOKUP(B1671,'[1]ВОМ КГ-3 СОЭКС'!$C$3:$L$2063,10,0),"-")</f>
        <v>0</v>
      </c>
      <c r="I1671" s="175" t="str">
        <f>IFERROR(VLOOKUP(B1671,[2]Отгрузки!$B$313:$C$510,2,0),"-")</f>
        <v>-</v>
      </c>
      <c r="J1671" s="176" t="str">
        <f t="shared" si="269"/>
        <v>-</v>
      </c>
      <c r="K1671" s="179" t="str">
        <f>IFERROR(VLOOKUP(B1671,'[3]08.10.25'!$B$305:$C$502,2,0),"-")</f>
        <v>-</v>
      </c>
      <c r="L1671" s="180" t="str">
        <f t="shared" si="260"/>
        <v>-</v>
      </c>
      <c r="M1671" s="181" t="str">
        <f t="shared" si="261"/>
        <v>-</v>
      </c>
      <c r="N1671" s="214" t="str">
        <f t="shared" si="262"/>
        <v>-</v>
      </c>
      <c r="O1671" s="220">
        <f t="shared" si="263"/>
        <v>0</v>
      </c>
      <c r="P1671" s="221">
        <f t="shared" si="264"/>
        <v>0</v>
      </c>
      <c r="Q1671" s="217" t="str">
        <f>IFERROR(VLOOKUP(B1671,'[4]Выполнение 1'!$B$7:$D$236,3,0),"-")</f>
        <v>-</v>
      </c>
      <c r="R1671" s="178" t="str">
        <f t="shared" si="265"/>
        <v>-</v>
      </c>
      <c r="S1671" s="177"/>
      <c r="T1671" s="184">
        <f t="shared" si="266"/>
        <v>0</v>
      </c>
      <c r="U1671" s="224">
        <v>1</v>
      </c>
      <c r="V1671" s="241">
        <v>16.5</v>
      </c>
      <c r="W1671" s="246">
        <v>1</v>
      </c>
      <c r="X1671" s="246">
        <v>16.5</v>
      </c>
      <c r="Y1671" s="247">
        <f t="shared" si="267"/>
        <v>0</v>
      </c>
      <c r="Z1671" s="247">
        <f t="shared" si="268"/>
        <v>0</v>
      </c>
      <c r="AA1671" s="227" t="str">
        <f>IFERROR(VLOOKUP(B1671,[5]Поставка!$B$3:$AA$2063,26,0),"-")</f>
        <v>-</v>
      </c>
      <c r="AB1671" s="229" t="str">
        <f>IFERROR(VLOOKUP(C1671,'[6]Приложение №1'!$C$7:$F$124,4,0),"-")</f>
        <v>-</v>
      </c>
    </row>
    <row r="1672" spans="1:28" s="208" customFormat="1" x14ac:dyDescent="0.25">
      <c r="A1672" s="204" t="s">
        <v>409</v>
      </c>
      <c r="B1672" s="205" t="s">
        <v>3947</v>
      </c>
      <c r="C1672" s="205" t="s">
        <v>3948</v>
      </c>
      <c r="D1672" s="204">
        <v>1</v>
      </c>
      <c r="E1672" s="206">
        <v>1.5</v>
      </c>
      <c r="F1672" s="206">
        <v>1.5</v>
      </c>
      <c r="G1672" s="173">
        <f>IFERROR(VLOOKUP(B1672,'[1]ВОМ КГ-3 СОЭКС'!$C$3:$K$2063,9,0),"-")</f>
        <v>0</v>
      </c>
      <c r="H1672" s="174">
        <f>IFERROR(VLOOKUP(B1672,'[1]ВОМ КГ-3 СОЭКС'!$C$3:$L$2063,10,0),"-")</f>
        <v>0</v>
      </c>
      <c r="I1672" s="175" t="str">
        <f>IFERROR(VLOOKUP(B1672,[2]Отгрузки!$B$313:$C$510,2,0),"-")</f>
        <v>-</v>
      </c>
      <c r="J1672" s="176" t="str">
        <f t="shared" si="269"/>
        <v>-</v>
      </c>
      <c r="K1672" s="179" t="str">
        <f>IFERROR(VLOOKUP(B1672,'[3]08.10.25'!$B$305:$C$502,2,0),"-")</f>
        <v>-</v>
      </c>
      <c r="L1672" s="180" t="str">
        <f t="shared" si="260"/>
        <v>-</v>
      </c>
      <c r="M1672" s="181" t="str">
        <f t="shared" si="261"/>
        <v>-</v>
      </c>
      <c r="N1672" s="214" t="str">
        <f t="shared" si="262"/>
        <v>-</v>
      </c>
      <c r="O1672" s="220">
        <f t="shared" si="263"/>
        <v>0</v>
      </c>
      <c r="P1672" s="221">
        <f t="shared" si="264"/>
        <v>0</v>
      </c>
      <c r="Q1672" s="217" t="str">
        <f>IFERROR(VLOOKUP(B1672,'[4]Выполнение 1'!$B$7:$D$236,3,0),"-")</f>
        <v>-</v>
      </c>
      <c r="R1672" s="178" t="str">
        <f t="shared" si="265"/>
        <v>-</v>
      </c>
      <c r="S1672" s="177"/>
      <c r="T1672" s="184">
        <f t="shared" si="266"/>
        <v>0</v>
      </c>
      <c r="U1672" s="224">
        <v>1</v>
      </c>
      <c r="V1672" s="241">
        <v>1.5</v>
      </c>
      <c r="W1672" s="246">
        <v>1</v>
      </c>
      <c r="X1672" s="246">
        <v>1.5</v>
      </c>
      <c r="Y1672" s="247">
        <f t="shared" si="267"/>
        <v>0</v>
      </c>
      <c r="Z1672" s="247">
        <f t="shared" si="268"/>
        <v>0</v>
      </c>
      <c r="AA1672" s="227" t="str">
        <f>IFERROR(VLOOKUP(B1672,[5]Поставка!$B$3:$AA$2063,26,0),"-")</f>
        <v>-</v>
      </c>
      <c r="AB1672" s="229" t="str">
        <f>IFERROR(VLOOKUP(C1672,'[6]Приложение №1'!$C$7:$F$124,4,0),"-")</f>
        <v>-</v>
      </c>
    </row>
    <row r="1673" spans="1:28" s="208" customFormat="1" x14ac:dyDescent="0.25">
      <c r="A1673" s="204" t="s">
        <v>412</v>
      </c>
      <c r="B1673" s="205" t="s">
        <v>3949</v>
      </c>
      <c r="C1673" s="205" t="s">
        <v>3950</v>
      </c>
      <c r="D1673" s="204">
        <v>1</v>
      </c>
      <c r="E1673" s="206">
        <v>6.7</v>
      </c>
      <c r="F1673" s="206">
        <v>6.7</v>
      </c>
      <c r="G1673" s="173">
        <f>IFERROR(VLOOKUP(B1673,'[1]ВОМ КГ-3 СОЭКС'!$C$3:$K$2063,9,0),"-")</f>
        <v>0</v>
      </c>
      <c r="H1673" s="174">
        <f>IFERROR(VLOOKUP(B1673,'[1]ВОМ КГ-3 СОЭКС'!$C$3:$L$2063,10,0),"-")</f>
        <v>0</v>
      </c>
      <c r="I1673" s="175" t="str">
        <f>IFERROR(VLOOKUP(B1673,[2]Отгрузки!$B$313:$C$510,2,0),"-")</f>
        <v>-</v>
      </c>
      <c r="J1673" s="176" t="str">
        <f t="shared" si="269"/>
        <v>-</v>
      </c>
      <c r="K1673" s="179" t="str">
        <f>IFERROR(VLOOKUP(B1673,'[3]08.10.25'!$B$305:$C$502,2,0),"-")</f>
        <v>-</v>
      </c>
      <c r="L1673" s="180" t="str">
        <f t="shared" si="260"/>
        <v>-</v>
      </c>
      <c r="M1673" s="181" t="str">
        <f t="shared" si="261"/>
        <v>-</v>
      </c>
      <c r="N1673" s="214" t="str">
        <f t="shared" si="262"/>
        <v>-</v>
      </c>
      <c r="O1673" s="220">
        <f t="shared" si="263"/>
        <v>0</v>
      </c>
      <c r="P1673" s="221">
        <f t="shared" si="264"/>
        <v>0</v>
      </c>
      <c r="Q1673" s="217" t="str">
        <f>IFERROR(VLOOKUP(B1673,'[4]Выполнение 1'!$B$7:$D$236,3,0),"-")</f>
        <v>-</v>
      </c>
      <c r="R1673" s="178" t="str">
        <f t="shared" si="265"/>
        <v>-</v>
      </c>
      <c r="S1673" s="177"/>
      <c r="T1673" s="184">
        <f t="shared" si="266"/>
        <v>0</v>
      </c>
      <c r="U1673" s="224">
        <v>1</v>
      </c>
      <c r="V1673" s="241">
        <v>6.7</v>
      </c>
      <c r="W1673" s="246">
        <v>1</v>
      </c>
      <c r="X1673" s="246">
        <v>6.7</v>
      </c>
      <c r="Y1673" s="247">
        <f t="shared" si="267"/>
        <v>0</v>
      </c>
      <c r="Z1673" s="247">
        <f t="shared" si="268"/>
        <v>0</v>
      </c>
      <c r="AA1673" s="227" t="str">
        <f>IFERROR(VLOOKUP(B1673,[5]Поставка!$B$3:$AA$2063,26,0),"-")</f>
        <v>-</v>
      </c>
      <c r="AB1673" s="229" t="str">
        <f>IFERROR(VLOOKUP(C1673,'[6]Приложение №1'!$C$7:$F$124,4,0),"-")</f>
        <v>-</v>
      </c>
    </row>
    <row r="1674" spans="1:28" s="208" customFormat="1" x14ac:dyDescent="0.25">
      <c r="A1674" s="204" t="s">
        <v>415</v>
      </c>
      <c r="B1674" s="205" t="s">
        <v>3951</v>
      </c>
      <c r="C1674" s="205" t="s">
        <v>3952</v>
      </c>
      <c r="D1674" s="204">
        <v>1</v>
      </c>
      <c r="E1674" s="206">
        <v>3.1</v>
      </c>
      <c r="F1674" s="206">
        <v>3.1</v>
      </c>
      <c r="G1674" s="173">
        <f>IFERROR(VLOOKUP(B1674,'[1]ВОМ КГ-3 СОЭКС'!$C$3:$K$2063,9,0),"-")</f>
        <v>0</v>
      </c>
      <c r="H1674" s="174">
        <f>IFERROR(VLOOKUP(B1674,'[1]ВОМ КГ-3 СОЭКС'!$C$3:$L$2063,10,0),"-")</f>
        <v>0</v>
      </c>
      <c r="I1674" s="175" t="str">
        <f>IFERROR(VLOOKUP(B1674,[2]Отгрузки!$B$313:$C$510,2,0),"-")</f>
        <v>-</v>
      </c>
      <c r="J1674" s="176" t="str">
        <f t="shared" si="269"/>
        <v>-</v>
      </c>
      <c r="K1674" s="179" t="str">
        <f>IFERROR(VLOOKUP(B1674,'[3]08.10.25'!$B$305:$C$502,2,0),"-")</f>
        <v>-</v>
      </c>
      <c r="L1674" s="180" t="str">
        <f t="shared" si="260"/>
        <v>-</v>
      </c>
      <c r="M1674" s="181" t="str">
        <f t="shared" si="261"/>
        <v>-</v>
      </c>
      <c r="N1674" s="214" t="str">
        <f t="shared" si="262"/>
        <v>-</v>
      </c>
      <c r="O1674" s="220">
        <f t="shared" si="263"/>
        <v>0</v>
      </c>
      <c r="P1674" s="221">
        <f t="shared" si="264"/>
        <v>0</v>
      </c>
      <c r="Q1674" s="217" t="str">
        <f>IFERROR(VLOOKUP(B1674,'[4]Выполнение 1'!$B$7:$D$236,3,0),"-")</f>
        <v>-</v>
      </c>
      <c r="R1674" s="178" t="str">
        <f t="shared" si="265"/>
        <v>-</v>
      </c>
      <c r="S1674" s="177"/>
      <c r="T1674" s="184">
        <f t="shared" si="266"/>
        <v>0</v>
      </c>
      <c r="U1674" s="224">
        <v>1</v>
      </c>
      <c r="V1674" s="241">
        <v>3.1</v>
      </c>
      <c r="W1674" s="246">
        <v>1</v>
      </c>
      <c r="X1674" s="246">
        <v>3.1</v>
      </c>
      <c r="Y1674" s="247">
        <f t="shared" si="267"/>
        <v>0</v>
      </c>
      <c r="Z1674" s="247">
        <f t="shared" si="268"/>
        <v>0</v>
      </c>
      <c r="AA1674" s="227" t="str">
        <f>IFERROR(VLOOKUP(B1674,[5]Поставка!$B$3:$AA$2063,26,0),"-")</f>
        <v>-</v>
      </c>
      <c r="AB1674" s="229" t="str">
        <f>IFERROR(VLOOKUP(C1674,'[6]Приложение №1'!$C$7:$F$124,4,0),"-")</f>
        <v>-</v>
      </c>
    </row>
    <row r="1675" spans="1:28" s="208" customFormat="1" x14ac:dyDescent="0.25">
      <c r="A1675" s="204" t="s">
        <v>418</v>
      </c>
      <c r="B1675" s="205" t="s">
        <v>3953</v>
      </c>
      <c r="C1675" s="205" t="s">
        <v>3954</v>
      </c>
      <c r="D1675" s="204">
        <v>1</v>
      </c>
      <c r="E1675" s="206">
        <v>5.6</v>
      </c>
      <c r="F1675" s="206">
        <v>5.6</v>
      </c>
      <c r="G1675" s="173">
        <f>IFERROR(VLOOKUP(B1675,'[1]ВОМ КГ-3 СОЭКС'!$C$3:$K$2063,9,0),"-")</f>
        <v>0</v>
      </c>
      <c r="H1675" s="174">
        <f>IFERROR(VLOOKUP(B1675,'[1]ВОМ КГ-3 СОЭКС'!$C$3:$L$2063,10,0),"-")</f>
        <v>0</v>
      </c>
      <c r="I1675" s="175" t="str">
        <f>IFERROR(VLOOKUP(B1675,[2]Отгрузки!$B$313:$C$510,2,0),"-")</f>
        <v>-</v>
      </c>
      <c r="J1675" s="176" t="str">
        <f t="shared" si="269"/>
        <v>-</v>
      </c>
      <c r="K1675" s="179" t="str">
        <f>IFERROR(VLOOKUP(B1675,'[3]08.10.25'!$B$305:$C$502,2,0),"-")</f>
        <v>-</v>
      </c>
      <c r="L1675" s="180" t="str">
        <f t="shared" si="260"/>
        <v>-</v>
      </c>
      <c r="M1675" s="181" t="str">
        <f t="shared" si="261"/>
        <v>-</v>
      </c>
      <c r="N1675" s="214" t="str">
        <f t="shared" si="262"/>
        <v>-</v>
      </c>
      <c r="O1675" s="220">
        <f t="shared" si="263"/>
        <v>0</v>
      </c>
      <c r="P1675" s="221">
        <f t="shared" si="264"/>
        <v>0</v>
      </c>
      <c r="Q1675" s="217" t="str">
        <f>IFERROR(VLOOKUP(B1675,'[4]Выполнение 1'!$B$7:$D$236,3,0),"-")</f>
        <v>-</v>
      </c>
      <c r="R1675" s="178" t="str">
        <f t="shared" si="265"/>
        <v>-</v>
      </c>
      <c r="S1675" s="177"/>
      <c r="T1675" s="184">
        <f t="shared" si="266"/>
        <v>0</v>
      </c>
      <c r="U1675" s="224">
        <v>1</v>
      </c>
      <c r="V1675" s="241">
        <v>5.6</v>
      </c>
      <c r="W1675" s="246">
        <v>1</v>
      </c>
      <c r="X1675" s="246">
        <v>5.6</v>
      </c>
      <c r="Y1675" s="247">
        <f t="shared" si="267"/>
        <v>0</v>
      </c>
      <c r="Z1675" s="247">
        <f t="shared" si="268"/>
        <v>0</v>
      </c>
      <c r="AA1675" s="227" t="str">
        <f>IFERROR(VLOOKUP(B1675,[5]Поставка!$B$3:$AA$2063,26,0),"-")</f>
        <v>-</v>
      </c>
      <c r="AB1675" s="229" t="str">
        <f>IFERROR(VLOOKUP(C1675,'[6]Приложение №1'!$C$7:$F$124,4,0),"-")</f>
        <v>-</v>
      </c>
    </row>
    <row r="1676" spans="1:28" s="208" customFormat="1" x14ac:dyDescent="0.25">
      <c r="A1676" s="204" t="s">
        <v>421</v>
      </c>
      <c r="B1676" s="205" t="s">
        <v>3955</v>
      </c>
      <c r="C1676" s="205" t="s">
        <v>3956</v>
      </c>
      <c r="D1676" s="204">
        <v>1</v>
      </c>
      <c r="E1676" s="206">
        <v>9.1999999999999993</v>
      </c>
      <c r="F1676" s="206">
        <v>9.1999999999999993</v>
      </c>
      <c r="G1676" s="173">
        <f>IFERROR(VLOOKUP(B1676,'[1]ВОМ КГ-3 СОЭКС'!$C$3:$K$2063,9,0),"-")</f>
        <v>0</v>
      </c>
      <c r="H1676" s="174">
        <f>IFERROR(VLOOKUP(B1676,'[1]ВОМ КГ-3 СОЭКС'!$C$3:$L$2063,10,0),"-")</f>
        <v>0</v>
      </c>
      <c r="I1676" s="175" t="str">
        <f>IFERROR(VLOOKUP(B1676,[2]Отгрузки!$B$313:$C$510,2,0),"-")</f>
        <v>-</v>
      </c>
      <c r="J1676" s="176" t="str">
        <f t="shared" si="269"/>
        <v>-</v>
      </c>
      <c r="K1676" s="179" t="str">
        <f>IFERROR(VLOOKUP(B1676,'[3]08.10.25'!$B$305:$C$502,2,0),"-")</f>
        <v>-</v>
      </c>
      <c r="L1676" s="180" t="str">
        <f t="shared" si="260"/>
        <v>-</v>
      </c>
      <c r="M1676" s="181" t="str">
        <f t="shared" si="261"/>
        <v>-</v>
      </c>
      <c r="N1676" s="214" t="str">
        <f t="shared" si="262"/>
        <v>-</v>
      </c>
      <c r="O1676" s="220">
        <f t="shared" si="263"/>
        <v>0</v>
      </c>
      <c r="P1676" s="221">
        <f t="shared" si="264"/>
        <v>0</v>
      </c>
      <c r="Q1676" s="217" t="str">
        <f>IFERROR(VLOOKUP(B1676,'[4]Выполнение 1'!$B$7:$D$236,3,0),"-")</f>
        <v>-</v>
      </c>
      <c r="R1676" s="178" t="str">
        <f t="shared" si="265"/>
        <v>-</v>
      </c>
      <c r="S1676" s="177"/>
      <c r="T1676" s="184">
        <f t="shared" si="266"/>
        <v>0</v>
      </c>
      <c r="U1676" s="224">
        <v>1</v>
      </c>
      <c r="V1676" s="241">
        <v>9.1999999999999993</v>
      </c>
      <c r="W1676" s="246">
        <v>1</v>
      </c>
      <c r="X1676" s="246">
        <v>9.1999999999999993</v>
      </c>
      <c r="Y1676" s="247">
        <f t="shared" si="267"/>
        <v>0</v>
      </c>
      <c r="Z1676" s="247">
        <f t="shared" si="268"/>
        <v>0</v>
      </c>
      <c r="AA1676" s="227" t="str">
        <f>IFERROR(VLOOKUP(B1676,[5]Поставка!$B$3:$AA$2063,26,0),"-")</f>
        <v>-</v>
      </c>
      <c r="AB1676" s="229" t="str">
        <f>IFERROR(VLOOKUP(C1676,'[6]Приложение №1'!$C$7:$F$124,4,0),"-")</f>
        <v>-</v>
      </c>
    </row>
    <row r="1677" spans="1:28" s="208" customFormat="1" x14ac:dyDescent="0.25">
      <c r="A1677" s="204" t="s">
        <v>424</v>
      </c>
      <c r="B1677" s="205" t="s">
        <v>3957</v>
      </c>
      <c r="C1677" s="205" t="s">
        <v>3958</v>
      </c>
      <c r="D1677" s="204">
        <v>1</v>
      </c>
      <c r="E1677" s="206">
        <v>11.1</v>
      </c>
      <c r="F1677" s="206">
        <v>11.1</v>
      </c>
      <c r="G1677" s="173">
        <f>IFERROR(VLOOKUP(B1677,'[1]ВОМ КГ-3 СОЭКС'!$C$3:$K$2063,9,0),"-")</f>
        <v>0</v>
      </c>
      <c r="H1677" s="174">
        <f>IFERROR(VLOOKUP(B1677,'[1]ВОМ КГ-3 СОЭКС'!$C$3:$L$2063,10,0),"-")</f>
        <v>0</v>
      </c>
      <c r="I1677" s="175" t="str">
        <f>IFERROR(VLOOKUP(B1677,[2]Отгрузки!$B$313:$C$510,2,0),"-")</f>
        <v>-</v>
      </c>
      <c r="J1677" s="176" t="str">
        <f t="shared" si="269"/>
        <v>-</v>
      </c>
      <c r="K1677" s="179" t="str">
        <f>IFERROR(VLOOKUP(B1677,'[3]08.10.25'!$B$305:$C$502,2,0),"-")</f>
        <v>-</v>
      </c>
      <c r="L1677" s="180" t="str">
        <f t="shared" si="260"/>
        <v>-</v>
      </c>
      <c r="M1677" s="181" t="str">
        <f t="shared" si="261"/>
        <v>-</v>
      </c>
      <c r="N1677" s="214" t="str">
        <f t="shared" si="262"/>
        <v>-</v>
      </c>
      <c r="O1677" s="220">
        <f t="shared" si="263"/>
        <v>0</v>
      </c>
      <c r="P1677" s="221">
        <f t="shared" si="264"/>
        <v>0</v>
      </c>
      <c r="Q1677" s="217" t="str">
        <f>IFERROR(VLOOKUP(B1677,'[4]Выполнение 1'!$B$7:$D$236,3,0),"-")</f>
        <v>-</v>
      </c>
      <c r="R1677" s="178" t="str">
        <f t="shared" si="265"/>
        <v>-</v>
      </c>
      <c r="S1677" s="177"/>
      <c r="T1677" s="184">
        <f t="shared" si="266"/>
        <v>0</v>
      </c>
      <c r="U1677" s="224">
        <v>1</v>
      </c>
      <c r="V1677" s="241">
        <v>11.1</v>
      </c>
      <c r="W1677" s="246">
        <v>1</v>
      </c>
      <c r="X1677" s="246">
        <v>11.1</v>
      </c>
      <c r="Y1677" s="247">
        <f t="shared" si="267"/>
        <v>0</v>
      </c>
      <c r="Z1677" s="247">
        <f t="shared" si="268"/>
        <v>0</v>
      </c>
      <c r="AA1677" s="227" t="str">
        <f>IFERROR(VLOOKUP(B1677,[5]Поставка!$B$3:$AA$2063,26,0),"-")</f>
        <v>-</v>
      </c>
      <c r="AB1677" s="229" t="str">
        <f>IFERROR(VLOOKUP(C1677,'[6]Приложение №1'!$C$7:$F$124,4,0),"-")</f>
        <v>-</v>
      </c>
    </row>
    <row r="1678" spans="1:28" s="208" customFormat="1" x14ac:dyDescent="0.25">
      <c r="A1678" s="204" t="s">
        <v>427</v>
      </c>
      <c r="B1678" s="205" t="s">
        <v>3959</v>
      </c>
      <c r="C1678" s="205" t="s">
        <v>3960</v>
      </c>
      <c r="D1678" s="204">
        <v>1</v>
      </c>
      <c r="E1678" s="206">
        <v>39.799999999999997</v>
      </c>
      <c r="F1678" s="206">
        <v>39.799999999999997</v>
      </c>
      <c r="G1678" s="173">
        <f>IFERROR(VLOOKUP(B1678,'[1]ВОМ КГ-3 СОЭКС'!$C$3:$K$2063,9,0),"-")</f>
        <v>0</v>
      </c>
      <c r="H1678" s="174">
        <f>IFERROR(VLOOKUP(B1678,'[1]ВОМ КГ-3 СОЭКС'!$C$3:$L$2063,10,0),"-")</f>
        <v>0</v>
      </c>
      <c r="I1678" s="175" t="str">
        <f>IFERROR(VLOOKUP(B1678,[2]Отгрузки!$B$313:$C$510,2,0),"-")</f>
        <v>-</v>
      </c>
      <c r="J1678" s="176" t="str">
        <f t="shared" si="269"/>
        <v>-</v>
      </c>
      <c r="K1678" s="179" t="str">
        <f>IFERROR(VLOOKUP(B1678,'[3]08.10.25'!$B$305:$C$502,2,0),"-")</f>
        <v>-</v>
      </c>
      <c r="L1678" s="180" t="str">
        <f t="shared" si="260"/>
        <v>-</v>
      </c>
      <c r="M1678" s="181" t="str">
        <f t="shared" si="261"/>
        <v>-</v>
      </c>
      <c r="N1678" s="214" t="str">
        <f t="shared" si="262"/>
        <v>-</v>
      </c>
      <c r="O1678" s="220">
        <f t="shared" si="263"/>
        <v>0</v>
      </c>
      <c r="P1678" s="221">
        <f t="shared" si="264"/>
        <v>0</v>
      </c>
      <c r="Q1678" s="217" t="str">
        <f>IFERROR(VLOOKUP(B1678,'[4]Выполнение 1'!$B$7:$D$236,3,0),"-")</f>
        <v>-</v>
      </c>
      <c r="R1678" s="178" t="str">
        <f t="shared" si="265"/>
        <v>-</v>
      </c>
      <c r="S1678" s="177"/>
      <c r="T1678" s="184">
        <f t="shared" si="266"/>
        <v>0</v>
      </c>
      <c r="U1678" s="224">
        <v>1</v>
      </c>
      <c r="V1678" s="241">
        <v>39.799999999999997</v>
      </c>
      <c r="W1678" s="246">
        <v>1</v>
      </c>
      <c r="X1678" s="246">
        <v>39.799999999999997</v>
      </c>
      <c r="Y1678" s="247">
        <f t="shared" si="267"/>
        <v>0</v>
      </c>
      <c r="Z1678" s="247">
        <f t="shared" si="268"/>
        <v>0</v>
      </c>
      <c r="AA1678" s="227" t="str">
        <f>IFERROR(VLOOKUP(B1678,[5]Поставка!$B$3:$AA$2063,26,0),"-")</f>
        <v>-</v>
      </c>
      <c r="AB1678" s="229" t="str">
        <f>IFERROR(VLOOKUP(C1678,'[6]Приложение №1'!$C$7:$F$124,4,0),"-")</f>
        <v>-</v>
      </c>
    </row>
    <row r="1679" spans="1:28" s="208" customFormat="1" x14ac:dyDescent="0.25">
      <c r="A1679" s="204" t="s">
        <v>430</v>
      </c>
      <c r="B1679" s="205" t="s">
        <v>3961</v>
      </c>
      <c r="C1679" s="205" t="s">
        <v>3962</v>
      </c>
      <c r="D1679" s="204">
        <v>1</v>
      </c>
      <c r="E1679" s="206">
        <v>29.2</v>
      </c>
      <c r="F1679" s="206">
        <v>29.2</v>
      </c>
      <c r="G1679" s="173">
        <f>IFERROR(VLOOKUP(B1679,'[1]ВОМ КГ-3 СОЭКС'!$C$3:$K$2063,9,0),"-")</f>
        <v>0</v>
      </c>
      <c r="H1679" s="174">
        <f>IFERROR(VLOOKUP(B1679,'[1]ВОМ КГ-3 СОЭКС'!$C$3:$L$2063,10,0),"-")</f>
        <v>0</v>
      </c>
      <c r="I1679" s="175" t="str">
        <f>IFERROR(VLOOKUP(B1679,[2]Отгрузки!$B$313:$C$510,2,0),"-")</f>
        <v>-</v>
      </c>
      <c r="J1679" s="176" t="str">
        <f t="shared" si="269"/>
        <v>-</v>
      </c>
      <c r="K1679" s="179" t="str">
        <f>IFERROR(VLOOKUP(B1679,'[3]08.10.25'!$B$305:$C$502,2,0),"-")</f>
        <v>-</v>
      </c>
      <c r="L1679" s="180" t="str">
        <f t="shared" si="260"/>
        <v>-</v>
      </c>
      <c r="M1679" s="181" t="str">
        <f t="shared" si="261"/>
        <v>-</v>
      </c>
      <c r="N1679" s="214" t="str">
        <f t="shared" si="262"/>
        <v>-</v>
      </c>
      <c r="O1679" s="220">
        <f t="shared" si="263"/>
        <v>0</v>
      </c>
      <c r="P1679" s="221">
        <f t="shared" si="264"/>
        <v>0</v>
      </c>
      <c r="Q1679" s="217" t="str">
        <f>IFERROR(VLOOKUP(B1679,'[4]Выполнение 1'!$B$7:$D$236,3,0),"-")</f>
        <v>-</v>
      </c>
      <c r="R1679" s="178" t="str">
        <f t="shared" si="265"/>
        <v>-</v>
      </c>
      <c r="S1679" s="177"/>
      <c r="T1679" s="184">
        <f t="shared" si="266"/>
        <v>0</v>
      </c>
      <c r="U1679" s="224">
        <v>1</v>
      </c>
      <c r="V1679" s="241">
        <v>29.2</v>
      </c>
      <c r="W1679" s="246">
        <v>1</v>
      </c>
      <c r="X1679" s="246">
        <v>29.2</v>
      </c>
      <c r="Y1679" s="247">
        <f t="shared" si="267"/>
        <v>0</v>
      </c>
      <c r="Z1679" s="247">
        <f t="shared" si="268"/>
        <v>0</v>
      </c>
      <c r="AA1679" s="227" t="str">
        <f>IFERROR(VLOOKUP(B1679,[5]Поставка!$B$3:$AA$2063,26,0),"-")</f>
        <v>-</v>
      </c>
      <c r="AB1679" s="229" t="str">
        <f>IFERROR(VLOOKUP(C1679,'[6]Приложение №1'!$C$7:$F$124,4,0),"-")</f>
        <v>-</v>
      </c>
    </row>
    <row r="1680" spans="1:28" s="208" customFormat="1" x14ac:dyDescent="0.25">
      <c r="A1680" s="204" t="s">
        <v>433</v>
      </c>
      <c r="B1680" s="205" t="s">
        <v>3963</v>
      </c>
      <c r="C1680" s="205" t="s">
        <v>3964</v>
      </c>
      <c r="D1680" s="204">
        <v>66</v>
      </c>
      <c r="E1680" s="206">
        <v>8.4</v>
      </c>
      <c r="F1680" s="206">
        <v>554.4</v>
      </c>
      <c r="G1680" s="173">
        <f>IFERROR(VLOOKUP(B1680,'[1]ВОМ КГ-3 СОЭКС'!$C$3:$K$2063,9,0),"-")</f>
        <v>0</v>
      </c>
      <c r="H1680" s="174">
        <f>IFERROR(VLOOKUP(B1680,'[1]ВОМ КГ-3 СОЭКС'!$C$3:$L$2063,10,0),"-")</f>
        <v>0</v>
      </c>
      <c r="I1680" s="175" t="str">
        <f>IFERROR(VLOOKUP(B1680,[2]Отгрузки!$B$313:$C$510,2,0),"-")</f>
        <v>-</v>
      </c>
      <c r="J1680" s="176" t="str">
        <f t="shared" si="269"/>
        <v>-</v>
      </c>
      <c r="K1680" s="179" t="str">
        <f>IFERROR(VLOOKUP(B1680,'[3]08.10.25'!$B$305:$C$502,2,0),"-")</f>
        <v>-</v>
      </c>
      <c r="L1680" s="180" t="str">
        <f t="shared" si="260"/>
        <v>-</v>
      </c>
      <c r="M1680" s="181" t="str">
        <f t="shared" si="261"/>
        <v>-</v>
      </c>
      <c r="N1680" s="214" t="str">
        <f t="shared" si="262"/>
        <v>-</v>
      </c>
      <c r="O1680" s="220">
        <f t="shared" si="263"/>
        <v>0</v>
      </c>
      <c r="P1680" s="221">
        <f t="shared" si="264"/>
        <v>0</v>
      </c>
      <c r="Q1680" s="217" t="str">
        <f>IFERROR(VLOOKUP(B1680,'[4]Выполнение 1'!$B$7:$D$236,3,0),"-")</f>
        <v>-</v>
      </c>
      <c r="R1680" s="178" t="str">
        <f t="shared" si="265"/>
        <v>-</v>
      </c>
      <c r="S1680" s="177"/>
      <c r="T1680" s="184">
        <f t="shared" si="266"/>
        <v>0</v>
      </c>
      <c r="U1680" s="224">
        <v>66</v>
      </c>
      <c r="V1680" s="241">
        <v>554.4</v>
      </c>
      <c r="W1680" s="246">
        <v>66</v>
      </c>
      <c r="X1680" s="246">
        <v>554.4</v>
      </c>
      <c r="Y1680" s="247">
        <f t="shared" si="267"/>
        <v>0</v>
      </c>
      <c r="Z1680" s="247">
        <f t="shared" si="268"/>
        <v>0</v>
      </c>
      <c r="AA1680" s="227" t="str">
        <f>IFERROR(VLOOKUP(B1680,[5]Поставка!$B$3:$AA$2063,26,0),"-")</f>
        <v>-</v>
      </c>
      <c r="AB1680" s="229" t="str">
        <f>IFERROR(VLOOKUP(C1680,'[6]Приложение №1'!$C$7:$F$124,4,0),"-")</f>
        <v>-</v>
      </c>
    </row>
    <row r="1681" spans="1:28" s="208" customFormat="1" x14ac:dyDescent="0.25">
      <c r="A1681" s="204" t="s">
        <v>436</v>
      </c>
      <c r="B1681" s="205" t="s">
        <v>3965</v>
      </c>
      <c r="C1681" s="205" t="s">
        <v>3966</v>
      </c>
      <c r="D1681" s="204">
        <v>66</v>
      </c>
      <c r="E1681" s="206">
        <v>2.2000000000000002</v>
      </c>
      <c r="F1681" s="206">
        <v>145.19999999999999</v>
      </c>
      <c r="G1681" s="173">
        <f>IFERROR(VLOOKUP(B1681,'[1]ВОМ КГ-3 СОЭКС'!$C$3:$K$2063,9,0),"-")</f>
        <v>0</v>
      </c>
      <c r="H1681" s="174">
        <f>IFERROR(VLOOKUP(B1681,'[1]ВОМ КГ-3 СОЭКС'!$C$3:$L$2063,10,0),"-")</f>
        <v>0</v>
      </c>
      <c r="I1681" s="175" t="str">
        <f>IFERROR(VLOOKUP(B1681,[2]Отгрузки!$B$313:$C$510,2,0),"-")</f>
        <v>-</v>
      </c>
      <c r="J1681" s="176" t="str">
        <f t="shared" si="269"/>
        <v>-</v>
      </c>
      <c r="K1681" s="179" t="str">
        <f>IFERROR(VLOOKUP(B1681,'[3]08.10.25'!$B$305:$C$502,2,0),"-")</f>
        <v>-</v>
      </c>
      <c r="L1681" s="180" t="str">
        <f t="shared" si="260"/>
        <v>-</v>
      </c>
      <c r="M1681" s="181" t="str">
        <f t="shared" si="261"/>
        <v>-</v>
      </c>
      <c r="N1681" s="214" t="str">
        <f t="shared" si="262"/>
        <v>-</v>
      </c>
      <c r="O1681" s="220">
        <f t="shared" si="263"/>
        <v>0</v>
      </c>
      <c r="P1681" s="221">
        <f t="shared" si="264"/>
        <v>0</v>
      </c>
      <c r="Q1681" s="217" t="str">
        <f>IFERROR(VLOOKUP(B1681,'[4]Выполнение 1'!$B$7:$D$236,3,0),"-")</f>
        <v>-</v>
      </c>
      <c r="R1681" s="178" t="str">
        <f t="shared" si="265"/>
        <v>-</v>
      </c>
      <c r="S1681" s="177"/>
      <c r="T1681" s="184">
        <f t="shared" si="266"/>
        <v>0</v>
      </c>
      <c r="U1681" s="224">
        <v>66</v>
      </c>
      <c r="V1681" s="241">
        <v>145.19999999999999</v>
      </c>
      <c r="W1681" s="246">
        <v>66</v>
      </c>
      <c r="X1681" s="246">
        <v>145.20000000000002</v>
      </c>
      <c r="Y1681" s="247">
        <f t="shared" si="267"/>
        <v>0</v>
      </c>
      <c r="Z1681" s="247">
        <f t="shared" si="268"/>
        <v>0</v>
      </c>
      <c r="AA1681" s="227" t="str">
        <f>IFERROR(VLOOKUP(B1681,[5]Поставка!$B$3:$AA$2063,26,0),"-")</f>
        <v>-</v>
      </c>
      <c r="AB1681" s="229" t="str">
        <f>IFERROR(VLOOKUP(C1681,'[6]Приложение №1'!$C$7:$F$124,4,0),"-")</f>
        <v>-</v>
      </c>
    </row>
    <row r="1682" spans="1:28" s="208" customFormat="1" x14ac:dyDescent="0.25">
      <c r="A1682" s="204" t="s">
        <v>439</v>
      </c>
      <c r="B1682" s="205" t="s">
        <v>3967</v>
      </c>
      <c r="C1682" s="205" t="s">
        <v>3968</v>
      </c>
      <c r="D1682" s="204">
        <v>40</v>
      </c>
      <c r="E1682" s="206">
        <v>2.1</v>
      </c>
      <c r="F1682" s="206">
        <v>84</v>
      </c>
      <c r="G1682" s="173">
        <f>IFERROR(VLOOKUP(B1682,'[1]ВОМ КГ-3 СОЭКС'!$C$3:$K$2063,9,0),"-")</f>
        <v>0</v>
      </c>
      <c r="H1682" s="174">
        <f>IFERROR(VLOOKUP(B1682,'[1]ВОМ КГ-3 СОЭКС'!$C$3:$L$2063,10,0),"-")</f>
        <v>0</v>
      </c>
      <c r="I1682" s="175" t="str">
        <f>IFERROR(VLOOKUP(B1682,[2]Отгрузки!$B$313:$C$510,2,0),"-")</f>
        <v>-</v>
      </c>
      <c r="J1682" s="176" t="str">
        <f t="shared" si="269"/>
        <v>-</v>
      </c>
      <c r="K1682" s="179" t="str">
        <f>IFERROR(VLOOKUP(B1682,'[3]08.10.25'!$B$305:$C$502,2,0),"-")</f>
        <v>-</v>
      </c>
      <c r="L1682" s="180" t="str">
        <f t="shared" si="260"/>
        <v>-</v>
      </c>
      <c r="M1682" s="181" t="str">
        <f t="shared" si="261"/>
        <v>-</v>
      </c>
      <c r="N1682" s="214" t="str">
        <f t="shared" si="262"/>
        <v>-</v>
      </c>
      <c r="O1682" s="220">
        <f t="shared" si="263"/>
        <v>0</v>
      </c>
      <c r="P1682" s="221">
        <f t="shared" si="264"/>
        <v>0</v>
      </c>
      <c r="Q1682" s="217" t="str">
        <f>IFERROR(VLOOKUP(B1682,'[4]Выполнение 1'!$B$7:$D$236,3,0),"-")</f>
        <v>-</v>
      </c>
      <c r="R1682" s="178" t="str">
        <f t="shared" si="265"/>
        <v>-</v>
      </c>
      <c r="S1682" s="177"/>
      <c r="T1682" s="184">
        <f t="shared" si="266"/>
        <v>0</v>
      </c>
      <c r="U1682" s="224">
        <v>40</v>
      </c>
      <c r="V1682" s="241">
        <v>84</v>
      </c>
      <c r="W1682" s="246">
        <v>40</v>
      </c>
      <c r="X1682" s="246">
        <v>84</v>
      </c>
      <c r="Y1682" s="247">
        <f t="shared" si="267"/>
        <v>0</v>
      </c>
      <c r="Z1682" s="247">
        <f t="shared" si="268"/>
        <v>0</v>
      </c>
      <c r="AA1682" s="227" t="str">
        <f>IFERROR(VLOOKUP(B1682,[5]Поставка!$B$3:$AA$2063,26,0),"-")</f>
        <v>-</v>
      </c>
      <c r="AB1682" s="229" t="str">
        <f>IFERROR(VLOOKUP(C1682,'[6]Приложение №1'!$C$7:$F$124,4,0),"-")</f>
        <v>-</v>
      </c>
    </row>
    <row r="1683" spans="1:28" s="208" customFormat="1" x14ac:dyDescent="0.25">
      <c r="A1683" s="204" t="s">
        <v>442</v>
      </c>
      <c r="B1683" s="205" t="s">
        <v>3969</v>
      </c>
      <c r="C1683" s="205" t="s">
        <v>3970</v>
      </c>
      <c r="D1683" s="204">
        <v>40</v>
      </c>
      <c r="E1683" s="206">
        <v>0.7</v>
      </c>
      <c r="F1683" s="206">
        <v>28</v>
      </c>
      <c r="G1683" s="173">
        <f>IFERROR(VLOOKUP(B1683,'[1]ВОМ КГ-3 СОЭКС'!$C$3:$K$2063,9,0),"-")</f>
        <v>0</v>
      </c>
      <c r="H1683" s="174">
        <f>IFERROR(VLOOKUP(B1683,'[1]ВОМ КГ-3 СОЭКС'!$C$3:$L$2063,10,0),"-")</f>
        <v>0</v>
      </c>
      <c r="I1683" s="175" t="str">
        <f>IFERROR(VLOOKUP(B1683,[2]Отгрузки!$B$313:$C$510,2,0),"-")</f>
        <v>-</v>
      </c>
      <c r="J1683" s="176" t="str">
        <f t="shared" si="269"/>
        <v>-</v>
      </c>
      <c r="K1683" s="179" t="str">
        <f>IFERROR(VLOOKUP(B1683,'[3]08.10.25'!$B$305:$C$502,2,0),"-")</f>
        <v>-</v>
      </c>
      <c r="L1683" s="180" t="str">
        <f t="shared" si="260"/>
        <v>-</v>
      </c>
      <c r="M1683" s="181" t="str">
        <f t="shared" si="261"/>
        <v>-</v>
      </c>
      <c r="N1683" s="214" t="str">
        <f t="shared" si="262"/>
        <v>-</v>
      </c>
      <c r="O1683" s="220">
        <f t="shared" si="263"/>
        <v>0</v>
      </c>
      <c r="P1683" s="221">
        <f t="shared" si="264"/>
        <v>0</v>
      </c>
      <c r="Q1683" s="217" t="str">
        <f>IFERROR(VLOOKUP(B1683,'[4]Выполнение 1'!$B$7:$D$236,3,0),"-")</f>
        <v>-</v>
      </c>
      <c r="R1683" s="178" t="str">
        <f t="shared" si="265"/>
        <v>-</v>
      </c>
      <c r="S1683" s="177"/>
      <c r="T1683" s="184">
        <f t="shared" si="266"/>
        <v>0</v>
      </c>
      <c r="U1683" s="224">
        <v>40</v>
      </c>
      <c r="V1683" s="241">
        <v>28</v>
      </c>
      <c r="W1683" s="246">
        <v>40</v>
      </c>
      <c r="X1683" s="246">
        <v>28</v>
      </c>
      <c r="Y1683" s="247">
        <f t="shared" si="267"/>
        <v>0</v>
      </c>
      <c r="Z1683" s="247">
        <f t="shared" si="268"/>
        <v>0</v>
      </c>
      <c r="AA1683" s="227" t="str">
        <f>IFERROR(VLOOKUP(B1683,[5]Поставка!$B$3:$AA$2063,26,0),"-")</f>
        <v>-</v>
      </c>
      <c r="AB1683" s="229" t="str">
        <f>IFERROR(VLOOKUP(C1683,'[6]Приложение №1'!$C$7:$F$124,4,0),"-")</f>
        <v>-</v>
      </c>
    </row>
    <row r="1684" spans="1:28" s="208" customFormat="1" x14ac:dyDescent="0.25">
      <c r="A1684" s="204" t="s">
        <v>445</v>
      </c>
      <c r="B1684" s="205" t="s">
        <v>3971</v>
      </c>
      <c r="C1684" s="205" t="s">
        <v>3972</v>
      </c>
      <c r="D1684" s="204">
        <v>8</v>
      </c>
      <c r="E1684" s="206">
        <v>10.3</v>
      </c>
      <c r="F1684" s="206">
        <v>82.4</v>
      </c>
      <c r="G1684" s="173">
        <f>IFERROR(VLOOKUP(B1684,'[1]ВОМ КГ-3 СОЭКС'!$C$3:$K$2063,9,0),"-")</f>
        <v>0</v>
      </c>
      <c r="H1684" s="174">
        <f>IFERROR(VLOOKUP(B1684,'[1]ВОМ КГ-3 СОЭКС'!$C$3:$L$2063,10,0),"-")</f>
        <v>0</v>
      </c>
      <c r="I1684" s="175" t="str">
        <f>IFERROR(VLOOKUP(B1684,[2]Отгрузки!$B$313:$C$510,2,0),"-")</f>
        <v>-</v>
      </c>
      <c r="J1684" s="176" t="str">
        <f t="shared" si="269"/>
        <v>-</v>
      </c>
      <c r="K1684" s="179" t="str">
        <f>IFERROR(VLOOKUP(B1684,'[3]08.10.25'!$B$305:$C$502,2,0),"-")</f>
        <v>-</v>
      </c>
      <c r="L1684" s="180" t="str">
        <f t="shared" si="260"/>
        <v>-</v>
      </c>
      <c r="M1684" s="181" t="str">
        <f t="shared" si="261"/>
        <v>-</v>
      </c>
      <c r="N1684" s="214" t="str">
        <f t="shared" si="262"/>
        <v>-</v>
      </c>
      <c r="O1684" s="220">
        <f t="shared" si="263"/>
        <v>0</v>
      </c>
      <c r="P1684" s="221">
        <f t="shared" si="264"/>
        <v>0</v>
      </c>
      <c r="Q1684" s="217" t="str">
        <f>IFERROR(VLOOKUP(B1684,'[4]Выполнение 1'!$B$7:$D$236,3,0),"-")</f>
        <v>-</v>
      </c>
      <c r="R1684" s="178" t="str">
        <f t="shared" si="265"/>
        <v>-</v>
      </c>
      <c r="S1684" s="177"/>
      <c r="T1684" s="184">
        <f t="shared" si="266"/>
        <v>0</v>
      </c>
      <c r="U1684" s="224">
        <v>8</v>
      </c>
      <c r="V1684" s="241">
        <v>82.4</v>
      </c>
      <c r="W1684" s="246">
        <v>8</v>
      </c>
      <c r="X1684" s="246">
        <v>82.4</v>
      </c>
      <c r="Y1684" s="247">
        <f t="shared" si="267"/>
        <v>0</v>
      </c>
      <c r="Z1684" s="247">
        <f t="shared" si="268"/>
        <v>0</v>
      </c>
      <c r="AA1684" s="227" t="str">
        <f>IFERROR(VLOOKUP(B1684,[5]Поставка!$B$3:$AA$2063,26,0),"-")</f>
        <v>-</v>
      </c>
      <c r="AB1684" s="229" t="str">
        <f>IFERROR(VLOOKUP(C1684,'[6]Приложение №1'!$C$7:$F$124,4,0),"-")</f>
        <v>-</v>
      </c>
    </row>
    <row r="1685" spans="1:28" s="208" customFormat="1" x14ac:dyDescent="0.25">
      <c r="A1685" s="204" t="s">
        <v>448</v>
      </c>
      <c r="B1685" s="205" t="s">
        <v>3973</v>
      </c>
      <c r="C1685" s="205" t="s">
        <v>3974</v>
      </c>
      <c r="D1685" s="204">
        <v>48</v>
      </c>
      <c r="E1685" s="206">
        <v>2</v>
      </c>
      <c r="F1685" s="206">
        <v>96</v>
      </c>
      <c r="G1685" s="173">
        <f>IFERROR(VLOOKUP(B1685,'[1]ВОМ КГ-3 СОЭКС'!$C$3:$K$2063,9,0),"-")</f>
        <v>0</v>
      </c>
      <c r="H1685" s="174">
        <f>IFERROR(VLOOKUP(B1685,'[1]ВОМ КГ-3 СОЭКС'!$C$3:$L$2063,10,0),"-")</f>
        <v>0</v>
      </c>
      <c r="I1685" s="175" t="str">
        <f>IFERROR(VLOOKUP(B1685,[2]Отгрузки!$B$313:$C$510,2,0),"-")</f>
        <v>-</v>
      </c>
      <c r="J1685" s="176" t="str">
        <f t="shared" si="269"/>
        <v>-</v>
      </c>
      <c r="K1685" s="179" t="str">
        <f>IFERROR(VLOOKUP(B1685,'[3]08.10.25'!$B$305:$C$502,2,0),"-")</f>
        <v>-</v>
      </c>
      <c r="L1685" s="180" t="str">
        <f t="shared" si="260"/>
        <v>-</v>
      </c>
      <c r="M1685" s="181" t="str">
        <f t="shared" si="261"/>
        <v>-</v>
      </c>
      <c r="N1685" s="214" t="str">
        <f t="shared" si="262"/>
        <v>-</v>
      </c>
      <c r="O1685" s="220">
        <f t="shared" si="263"/>
        <v>0</v>
      </c>
      <c r="P1685" s="221">
        <f t="shared" si="264"/>
        <v>0</v>
      </c>
      <c r="Q1685" s="217" t="str">
        <f>IFERROR(VLOOKUP(B1685,'[4]Выполнение 1'!$B$7:$D$236,3,0),"-")</f>
        <v>-</v>
      </c>
      <c r="R1685" s="178" t="str">
        <f t="shared" si="265"/>
        <v>-</v>
      </c>
      <c r="S1685" s="177"/>
      <c r="T1685" s="184">
        <f t="shared" si="266"/>
        <v>0</v>
      </c>
      <c r="U1685" s="224">
        <v>48</v>
      </c>
      <c r="V1685" s="241">
        <v>96</v>
      </c>
      <c r="W1685" s="246">
        <v>48</v>
      </c>
      <c r="X1685" s="246">
        <v>96</v>
      </c>
      <c r="Y1685" s="247">
        <f t="shared" si="267"/>
        <v>0</v>
      </c>
      <c r="Z1685" s="247">
        <f t="shared" si="268"/>
        <v>0</v>
      </c>
      <c r="AA1685" s="227" t="str">
        <f>IFERROR(VLOOKUP(B1685,[5]Поставка!$B$3:$AA$2063,26,0),"-")</f>
        <v>-</v>
      </c>
      <c r="AB1685" s="229" t="str">
        <f>IFERROR(VLOOKUP(C1685,'[6]Приложение №1'!$C$7:$F$124,4,0),"-")</f>
        <v>-</v>
      </c>
    </row>
    <row r="1686" spans="1:28" s="208" customFormat="1" x14ac:dyDescent="0.25">
      <c r="A1686" s="204" t="s">
        <v>451</v>
      </c>
      <c r="B1686" s="205" t="s">
        <v>3975</v>
      </c>
      <c r="C1686" s="205" t="s">
        <v>3976</v>
      </c>
      <c r="D1686" s="204">
        <v>1</v>
      </c>
      <c r="E1686" s="206">
        <v>1183.5999999999999</v>
      </c>
      <c r="F1686" s="206">
        <v>1183.5999999999999</v>
      </c>
      <c r="G1686" s="173">
        <f>IFERROR(VLOOKUP(B1686,'[1]ВОМ КГ-3 СОЭКС'!$C$3:$K$2063,9,0),"-")</f>
        <v>0</v>
      </c>
      <c r="H1686" s="174">
        <f>IFERROR(VLOOKUP(B1686,'[1]ВОМ КГ-3 СОЭКС'!$C$3:$L$2063,10,0),"-")</f>
        <v>0</v>
      </c>
      <c r="I1686" s="175" t="str">
        <f>IFERROR(VLOOKUP(B1686,[2]Отгрузки!$B$313:$C$510,2,0),"-")</f>
        <v>-</v>
      </c>
      <c r="J1686" s="176" t="str">
        <f t="shared" si="269"/>
        <v>-</v>
      </c>
      <c r="K1686" s="179" t="str">
        <f>IFERROR(VLOOKUP(B1686,'[3]08.10.25'!$B$305:$C$502,2,0),"-")</f>
        <v>-</v>
      </c>
      <c r="L1686" s="180" t="str">
        <f t="shared" si="260"/>
        <v>-</v>
      </c>
      <c r="M1686" s="181" t="str">
        <f t="shared" si="261"/>
        <v>-</v>
      </c>
      <c r="N1686" s="214" t="str">
        <f t="shared" si="262"/>
        <v>-</v>
      </c>
      <c r="O1686" s="220">
        <f t="shared" si="263"/>
        <v>0</v>
      </c>
      <c r="P1686" s="221">
        <f t="shared" si="264"/>
        <v>0</v>
      </c>
      <c r="Q1686" s="217" t="str">
        <f>IFERROR(VLOOKUP(B1686,'[4]Выполнение 1'!$B$7:$D$236,3,0),"-")</f>
        <v>-</v>
      </c>
      <c r="R1686" s="178" t="str">
        <f t="shared" si="265"/>
        <v>-</v>
      </c>
      <c r="S1686" s="177"/>
      <c r="T1686" s="184">
        <f t="shared" si="266"/>
        <v>0</v>
      </c>
      <c r="U1686" s="224">
        <v>1</v>
      </c>
      <c r="V1686" s="241">
        <v>1183.5999999999999</v>
      </c>
      <c r="W1686" s="246">
        <v>1</v>
      </c>
      <c r="X1686" s="246">
        <v>1183.5999999999999</v>
      </c>
      <c r="Y1686" s="247">
        <f t="shared" si="267"/>
        <v>0</v>
      </c>
      <c r="Z1686" s="247">
        <f t="shared" si="268"/>
        <v>0</v>
      </c>
      <c r="AA1686" s="227" t="str">
        <f>IFERROR(VLOOKUP(B1686,[5]Поставка!$B$3:$AA$2063,26,0),"-")</f>
        <v>-</v>
      </c>
      <c r="AB1686" s="229" t="str">
        <f>IFERROR(VLOOKUP(C1686,'[6]Приложение №1'!$C$7:$F$124,4,0),"-")</f>
        <v>-</v>
      </c>
    </row>
    <row r="1687" spans="1:28" s="208" customFormat="1" x14ac:dyDescent="0.25">
      <c r="A1687" s="204" t="s">
        <v>454</v>
      </c>
      <c r="B1687" s="205" t="s">
        <v>3977</v>
      </c>
      <c r="C1687" s="205" t="s">
        <v>3978</v>
      </c>
      <c r="D1687" s="204">
        <v>1</v>
      </c>
      <c r="E1687" s="206">
        <v>225.6</v>
      </c>
      <c r="F1687" s="206">
        <v>225.6</v>
      </c>
      <c r="G1687" s="173">
        <f>IFERROR(VLOOKUP(B1687,'[1]ВОМ КГ-3 СОЭКС'!$C$3:$K$2063,9,0),"-")</f>
        <v>0</v>
      </c>
      <c r="H1687" s="174">
        <f>IFERROR(VLOOKUP(B1687,'[1]ВОМ КГ-3 СОЭКС'!$C$3:$L$2063,10,0),"-")</f>
        <v>0</v>
      </c>
      <c r="I1687" s="175" t="str">
        <f>IFERROR(VLOOKUP(B1687,[2]Отгрузки!$B$313:$C$510,2,0),"-")</f>
        <v>-</v>
      </c>
      <c r="J1687" s="176" t="str">
        <f t="shared" si="269"/>
        <v>-</v>
      </c>
      <c r="K1687" s="179" t="str">
        <f>IFERROR(VLOOKUP(B1687,'[3]08.10.25'!$B$305:$C$502,2,0),"-")</f>
        <v>-</v>
      </c>
      <c r="L1687" s="180" t="str">
        <f t="shared" si="260"/>
        <v>-</v>
      </c>
      <c r="M1687" s="181" t="str">
        <f t="shared" si="261"/>
        <v>-</v>
      </c>
      <c r="N1687" s="214" t="str">
        <f t="shared" si="262"/>
        <v>-</v>
      </c>
      <c r="O1687" s="220">
        <f t="shared" si="263"/>
        <v>0</v>
      </c>
      <c r="P1687" s="221">
        <f t="shared" si="264"/>
        <v>0</v>
      </c>
      <c r="Q1687" s="217" t="str">
        <f>IFERROR(VLOOKUP(B1687,'[4]Выполнение 1'!$B$7:$D$236,3,0),"-")</f>
        <v>-</v>
      </c>
      <c r="R1687" s="178" t="str">
        <f t="shared" si="265"/>
        <v>-</v>
      </c>
      <c r="S1687" s="177"/>
      <c r="T1687" s="184">
        <f t="shared" si="266"/>
        <v>0</v>
      </c>
      <c r="U1687" s="224">
        <v>1</v>
      </c>
      <c r="V1687" s="241">
        <v>225.6</v>
      </c>
      <c r="W1687" s="246">
        <v>1</v>
      </c>
      <c r="X1687" s="246">
        <v>225.6</v>
      </c>
      <c r="Y1687" s="247">
        <f t="shared" si="267"/>
        <v>0</v>
      </c>
      <c r="Z1687" s="247">
        <f t="shared" si="268"/>
        <v>0</v>
      </c>
      <c r="AA1687" s="227" t="str">
        <f>IFERROR(VLOOKUP(B1687,[5]Поставка!$B$3:$AA$2063,26,0),"-")</f>
        <v>-</v>
      </c>
      <c r="AB1687" s="229" t="str">
        <f>IFERROR(VLOOKUP(C1687,'[6]Приложение №1'!$C$7:$F$124,4,0),"-")</f>
        <v>-</v>
      </c>
    </row>
    <row r="1688" spans="1:28" s="208" customFormat="1" x14ac:dyDescent="0.25">
      <c r="A1688" s="204" t="s">
        <v>457</v>
      </c>
      <c r="B1688" s="205" t="s">
        <v>3979</v>
      </c>
      <c r="C1688" s="205" t="s">
        <v>3980</v>
      </c>
      <c r="D1688" s="204">
        <v>1</v>
      </c>
      <c r="E1688" s="206">
        <v>1183.5999999999999</v>
      </c>
      <c r="F1688" s="206">
        <v>1183.5999999999999</v>
      </c>
      <c r="G1688" s="173">
        <f>IFERROR(VLOOKUP(B1688,'[1]ВОМ КГ-3 СОЭКС'!$C$3:$K$2063,9,0),"-")</f>
        <v>0</v>
      </c>
      <c r="H1688" s="174">
        <f>IFERROR(VLOOKUP(B1688,'[1]ВОМ КГ-3 СОЭКС'!$C$3:$L$2063,10,0),"-")</f>
        <v>0</v>
      </c>
      <c r="I1688" s="175" t="str">
        <f>IFERROR(VLOOKUP(B1688,[2]Отгрузки!$B$313:$C$510,2,0),"-")</f>
        <v>-</v>
      </c>
      <c r="J1688" s="176" t="str">
        <f t="shared" si="269"/>
        <v>-</v>
      </c>
      <c r="K1688" s="179" t="str">
        <f>IFERROR(VLOOKUP(B1688,'[3]08.10.25'!$B$305:$C$502,2,0),"-")</f>
        <v>-</v>
      </c>
      <c r="L1688" s="180" t="str">
        <f t="shared" si="260"/>
        <v>-</v>
      </c>
      <c r="M1688" s="181" t="str">
        <f t="shared" si="261"/>
        <v>-</v>
      </c>
      <c r="N1688" s="214" t="str">
        <f t="shared" si="262"/>
        <v>-</v>
      </c>
      <c r="O1688" s="220">
        <f t="shared" si="263"/>
        <v>0</v>
      </c>
      <c r="P1688" s="221">
        <f t="shared" si="264"/>
        <v>0</v>
      </c>
      <c r="Q1688" s="217" t="str">
        <f>IFERROR(VLOOKUP(B1688,'[4]Выполнение 1'!$B$7:$D$236,3,0),"-")</f>
        <v>-</v>
      </c>
      <c r="R1688" s="178" t="str">
        <f t="shared" si="265"/>
        <v>-</v>
      </c>
      <c r="S1688" s="177"/>
      <c r="T1688" s="184">
        <f t="shared" si="266"/>
        <v>0</v>
      </c>
      <c r="U1688" s="224">
        <v>1</v>
      </c>
      <c r="V1688" s="241">
        <v>1183.5999999999999</v>
      </c>
      <c r="W1688" s="246">
        <v>1</v>
      </c>
      <c r="X1688" s="246">
        <v>1183.5999999999999</v>
      </c>
      <c r="Y1688" s="247">
        <f t="shared" si="267"/>
        <v>0</v>
      </c>
      <c r="Z1688" s="247">
        <f t="shared" si="268"/>
        <v>0</v>
      </c>
      <c r="AA1688" s="227" t="str">
        <f>IFERROR(VLOOKUP(B1688,[5]Поставка!$B$3:$AA$2063,26,0),"-")</f>
        <v>-</v>
      </c>
      <c r="AB1688" s="229" t="str">
        <f>IFERROR(VLOOKUP(C1688,'[6]Приложение №1'!$C$7:$F$124,4,0),"-")</f>
        <v>-</v>
      </c>
    </row>
    <row r="1689" spans="1:28" s="208" customFormat="1" x14ac:dyDescent="0.25">
      <c r="A1689" s="204" t="s">
        <v>460</v>
      </c>
      <c r="B1689" s="205" t="s">
        <v>3981</v>
      </c>
      <c r="C1689" s="205" t="s">
        <v>3982</v>
      </c>
      <c r="D1689" s="204">
        <v>2</v>
      </c>
      <c r="E1689" s="206">
        <v>225.6</v>
      </c>
      <c r="F1689" s="206">
        <v>451.2</v>
      </c>
      <c r="G1689" s="173">
        <f>IFERROR(VLOOKUP(B1689,'[1]ВОМ КГ-3 СОЭКС'!$C$3:$K$2063,9,0),"-")</f>
        <v>0</v>
      </c>
      <c r="H1689" s="174">
        <f>IFERROR(VLOOKUP(B1689,'[1]ВОМ КГ-3 СОЭКС'!$C$3:$L$2063,10,0),"-")</f>
        <v>0</v>
      </c>
      <c r="I1689" s="175" t="str">
        <f>IFERROR(VLOOKUP(B1689,[2]Отгрузки!$B$313:$C$510,2,0),"-")</f>
        <v>-</v>
      </c>
      <c r="J1689" s="176" t="str">
        <f t="shared" si="269"/>
        <v>-</v>
      </c>
      <c r="K1689" s="179" t="str">
        <f>IFERROR(VLOOKUP(B1689,'[3]08.10.25'!$B$305:$C$502,2,0),"-")</f>
        <v>-</v>
      </c>
      <c r="L1689" s="180" t="str">
        <f t="shared" si="260"/>
        <v>-</v>
      </c>
      <c r="M1689" s="181" t="str">
        <f t="shared" si="261"/>
        <v>-</v>
      </c>
      <c r="N1689" s="214" t="str">
        <f t="shared" si="262"/>
        <v>-</v>
      </c>
      <c r="O1689" s="220">
        <f t="shared" si="263"/>
        <v>0</v>
      </c>
      <c r="P1689" s="221">
        <f t="shared" si="264"/>
        <v>0</v>
      </c>
      <c r="Q1689" s="217" t="str">
        <f>IFERROR(VLOOKUP(B1689,'[4]Выполнение 1'!$B$7:$D$236,3,0),"-")</f>
        <v>-</v>
      </c>
      <c r="R1689" s="178" t="str">
        <f t="shared" si="265"/>
        <v>-</v>
      </c>
      <c r="S1689" s="177"/>
      <c r="T1689" s="184">
        <f t="shared" si="266"/>
        <v>0</v>
      </c>
      <c r="U1689" s="224">
        <v>2</v>
      </c>
      <c r="V1689" s="241">
        <v>451.2</v>
      </c>
      <c r="W1689" s="246">
        <v>2</v>
      </c>
      <c r="X1689" s="246">
        <v>451.2</v>
      </c>
      <c r="Y1689" s="247">
        <f t="shared" si="267"/>
        <v>0</v>
      </c>
      <c r="Z1689" s="247">
        <f t="shared" si="268"/>
        <v>0</v>
      </c>
      <c r="AA1689" s="227" t="str">
        <f>IFERROR(VLOOKUP(B1689,[5]Поставка!$B$3:$AA$2063,26,0),"-")</f>
        <v>-</v>
      </c>
      <c r="AB1689" s="229" t="str">
        <f>IFERROR(VLOOKUP(C1689,'[6]Приложение №1'!$C$7:$F$124,4,0),"-")</f>
        <v>-</v>
      </c>
    </row>
    <row r="1690" spans="1:28" s="208" customFormat="1" x14ac:dyDescent="0.25">
      <c r="A1690" s="204" t="s">
        <v>463</v>
      </c>
      <c r="B1690" s="205" t="s">
        <v>3983</v>
      </c>
      <c r="C1690" s="205" t="s">
        <v>3984</v>
      </c>
      <c r="D1690" s="204">
        <v>6</v>
      </c>
      <c r="E1690" s="206">
        <v>1190.4000000000001</v>
      </c>
      <c r="F1690" s="206">
        <v>7142.4</v>
      </c>
      <c r="G1690" s="173">
        <f>IFERROR(VLOOKUP(B1690,'[1]ВОМ КГ-3 СОЭКС'!$C$3:$K$2063,9,0),"-")</f>
        <v>0</v>
      </c>
      <c r="H1690" s="174">
        <f>IFERROR(VLOOKUP(B1690,'[1]ВОМ КГ-3 СОЭКС'!$C$3:$L$2063,10,0),"-")</f>
        <v>0</v>
      </c>
      <c r="I1690" s="175" t="str">
        <f>IFERROR(VLOOKUP(B1690,[2]Отгрузки!$B$313:$C$510,2,0),"-")</f>
        <v>-</v>
      </c>
      <c r="J1690" s="176" t="str">
        <f t="shared" si="269"/>
        <v>-</v>
      </c>
      <c r="K1690" s="179" t="str">
        <f>IFERROR(VLOOKUP(B1690,'[3]08.10.25'!$B$305:$C$502,2,0),"-")</f>
        <v>-</v>
      </c>
      <c r="L1690" s="180" t="str">
        <f t="shared" si="260"/>
        <v>-</v>
      </c>
      <c r="M1690" s="181" t="str">
        <f t="shared" si="261"/>
        <v>-</v>
      </c>
      <c r="N1690" s="214" t="str">
        <f t="shared" si="262"/>
        <v>-</v>
      </c>
      <c r="O1690" s="220">
        <f t="shared" si="263"/>
        <v>0</v>
      </c>
      <c r="P1690" s="221">
        <f t="shared" si="264"/>
        <v>0</v>
      </c>
      <c r="Q1690" s="217" t="str">
        <f>IFERROR(VLOOKUP(B1690,'[4]Выполнение 1'!$B$7:$D$236,3,0),"-")</f>
        <v>-</v>
      </c>
      <c r="R1690" s="178" t="str">
        <f t="shared" si="265"/>
        <v>-</v>
      </c>
      <c r="S1690" s="177"/>
      <c r="T1690" s="184">
        <f t="shared" si="266"/>
        <v>0</v>
      </c>
      <c r="U1690" s="224">
        <v>6</v>
      </c>
      <c r="V1690" s="241">
        <v>7142.4</v>
      </c>
      <c r="W1690" s="246">
        <v>6</v>
      </c>
      <c r="X1690" s="246">
        <v>7142.4000000000005</v>
      </c>
      <c r="Y1690" s="247">
        <f t="shared" si="267"/>
        <v>0</v>
      </c>
      <c r="Z1690" s="247">
        <f t="shared" si="268"/>
        <v>0</v>
      </c>
      <c r="AA1690" s="227" t="str">
        <f>IFERROR(VLOOKUP(B1690,[5]Поставка!$B$3:$AA$2063,26,0),"-")</f>
        <v>-</v>
      </c>
      <c r="AB1690" s="229" t="str">
        <f>IFERROR(VLOOKUP(C1690,'[6]Приложение №1'!$C$7:$F$124,4,0),"-")</f>
        <v>-</v>
      </c>
    </row>
    <row r="1691" spans="1:28" s="208" customFormat="1" x14ac:dyDescent="0.25">
      <c r="A1691" s="204" t="s">
        <v>466</v>
      </c>
      <c r="B1691" s="205" t="s">
        <v>3985</v>
      </c>
      <c r="C1691" s="205" t="s">
        <v>3986</v>
      </c>
      <c r="D1691" s="204">
        <v>6</v>
      </c>
      <c r="E1691" s="206">
        <v>247</v>
      </c>
      <c r="F1691" s="206">
        <v>1482</v>
      </c>
      <c r="G1691" s="173">
        <f>IFERROR(VLOOKUP(B1691,'[1]ВОМ КГ-3 СОЭКС'!$C$3:$K$2063,9,0),"-")</f>
        <v>0</v>
      </c>
      <c r="H1691" s="174">
        <f>IFERROR(VLOOKUP(B1691,'[1]ВОМ КГ-3 СОЭКС'!$C$3:$L$2063,10,0),"-")</f>
        <v>0</v>
      </c>
      <c r="I1691" s="175" t="str">
        <f>IFERROR(VLOOKUP(B1691,[2]Отгрузки!$B$313:$C$510,2,0),"-")</f>
        <v>-</v>
      </c>
      <c r="J1691" s="176" t="str">
        <f t="shared" si="269"/>
        <v>-</v>
      </c>
      <c r="K1691" s="179" t="str">
        <f>IFERROR(VLOOKUP(B1691,'[3]08.10.25'!$B$305:$C$502,2,0),"-")</f>
        <v>-</v>
      </c>
      <c r="L1691" s="180" t="str">
        <f t="shared" si="260"/>
        <v>-</v>
      </c>
      <c r="M1691" s="181" t="str">
        <f t="shared" si="261"/>
        <v>-</v>
      </c>
      <c r="N1691" s="214" t="str">
        <f t="shared" si="262"/>
        <v>-</v>
      </c>
      <c r="O1691" s="220">
        <f t="shared" si="263"/>
        <v>0</v>
      </c>
      <c r="P1691" s="221">
        <f t="shared" si="264"/>
        <v>0</v>
      </c>
      <c r="Q1691" s="217" t="str">
        <f>IFERROR(VLOOKUP(B1691,'[4]Выполнение 1'!$B$7:$D$236,3,0),"-")</f>
        <v>-</v>
      </c>
      <c r="R1691" s="178" t="str">
        <f t="shared" si="265"/>
        <v>-</v>
      </c>
      <c r="S1691" s="177"/>
      <c r="T1691" s="184">
        <f t="shared" si="266"/>
        <v>0</v>
      </c>
      <c r="U1691" s="224">
        <v>6</v>
      </c>
      <c r="V1691" s="241">
        <v>1482</v>
      </c>
      <c r="W1691" s="246">
        <v>6</v>
      </c>
      <c r="X1691" s="246">
        <v>1482</v>
      </c>
      <c r="Y1691" s="247">
        <f t="shared" si="267"/>
        <v>0</v>
      </c>
      <c r="Z1691" s="247">
        <f t="shared" si="268"/>
        <v>0</v>
      </c>
      <c r="AA1691" s="227" t="str">
        <f>IFERROR(VLOOKUP(B1691,[5]Поставка!$B$3:$AA$2063,26,0),"-")</f>
        <v>-</v>
      </c>
      <c r="AB1691" s="229" t="str">
        <f>IFERROR(VLOOKUP(C1691,'[6]Приложение №1'!$C$7:$F$124,4,0),"-")</f>
        <v>-</v>
      </c>
    </row>
    <row r="1692" spans="1:28" s="208" customFormat="1" x14ac:dyDescent="0.25">
      <c r="A1692" s="204" t="s">
        <v>469</v>
      </c>
      <c r="B1692" s="205" t="s">
        <v>3987</v>
      </c>
      <c r="C1692" s="205" t="s">
        <v>3988</v>
      </c>
      <c r="D1692" s="204">
        <v>1</v>
      </c>
      <c r="E1692" s="206">
        <v>1215</v>
      </c>
      <c r="F1692" s="206">
        <v>1215</v>
      </c>
      <c r="G1692" s="173">
        <f>IFERROR(VLOOKUP(B1692,'[1]ВОМ КГ-3 СОЭКС'!$C$3:$K$2063,9,0),"-")</f>
        <v>0</v>
      </c>
      <c r="H1692" s="174">
        <f>IFERROR(VLOOKUP(B1692,'[1]ВОМ КГ-3 СОЭКС'!$C$3:$L$2063,10,0),"-")</f>
        <v>0</v>
      </c>
      <c r="I1692" s="175" t="str">
        <f>IFERROR(VLOOKUP(B1692,[2]Отгрузки!$B$313:$C$510,2,0),"-")</f>
        <v>-</v>
      </c>
      <c r="J1692" s="176" t="str">
        <f t="shared" si="269"/>
        <v>-</v>
      </c>
      <c r="K1692" s="179" t="str">
        <f>IFERROR(VLOOKUP(B1692,'[3]08.10.25'!$B$305:$C$502,2,0),"-")</f>
        <v>-</v>
      </c>
      <c r="L1692" s="180" t="str">
        <f t="shared" si="260"/>
        <v>-</v>
      </c>
      <c r="M1692" s="181" t="str">
        <f t="shared" si="261"/>
        <v>-</v>
      </c>
      <c r="N1692" s="214" t="str">
        <f t="shared" si="262"/>
        <v>-</v>
      </c>
      <c r="O1692" s="220">
        <f t="shared" si="263"/>
        <v>0</v>
      </c>
      <c r="P1692" s="221">
        <f t="shared" si="264"/>
        <v>0</v>
      </c>
      <c r="Q1692" s="217" t="str">
        <f>IFERROR(VLOOKUP(B1692,'[4]Выполнение 1'!$B$7:$D$236,3,0),"-")</f>
        <v>-</v>
      </c>
      <c r="R1692" s="178" t="str">
        <f t="shared" si="265"/>
        <v>-</v>
      </c>
      <c r="S1692" s="177"/>
      <c r="T1692" s="184">
        <f t="shared" si="266"/>
        <v>0</v>
      </c>
      <c r="U1692" s="224">
        <v>1</v>
      </c>
      <c r="V1692" s="241">
        <v>1215</v>
      </c>
      <c r="W1692" s="246">
        <v>1</v>
      </c>
      <c r="X1692" s="246">
        <v>1215</v>
      </c>
      <c r="Y1692" s="247">
        <f t="shared" si="267"/>
        <v>0</v>
      </c>
      <c r="Z1692" s="247">
        <f t="shared" si="268"/>
        <v>0</v>
      </c>
      <c r="AA1692" s="227" t="str">
        <f>IFERROR(VLOOKUP(B1692,[5]Поставка!$B$3:$AA$2063,26,0),"-")</f>
        <v>-</v>
      </c>
      <c r="AB1692" s="229" t="str">
        <f>IFERROR(VLOOKUP(C1692,'[6]Приложение №1'!$C$7:$F$124,4,0),"-")</f>
        <v>-</v>
      </c>
    </row>
    <row r="1693" spans="1:28" s="208" customFormat="1" x14ac:dyDescent="0.25">
      <c r="A1693" s="204" t="s">
        <v>472</v>
      </c>
      <c r="B1693" s="205" t="s">
        <v>3989</v>
      </c>
      <c r="C1693" s="205" t="s">
        <v>3990</v>
      </c>
      <c r="D1693" s="204">
        <v>1</v>
      </c>
      <c r="E1693" s="206">
        <v>258.10000000000002</v>
      </c>
      <c r="F1693" s="206">
        <v>258.10000000000002</v>
      </c>
      <c r="G1693" s="173">
        <f>IFERROR(VLOOKUP(B1693,'[1]ВОМ КГ-3 СОЭКС'!$C$3:$K$2063,9,0),"-")</f>
        <v>0</v>
      </c>
      <c r="H1693" s="174">
        <f>IFERROR(VLOOKUP(B1693,'[1]ВОМ КГ-3 СОЭКС'!$C$3:$L$2063,10,0),"-")</f>
        <v>0</v>
      </c>
      <c r="I1693" s="175" t="str">
        <f>IFERROR(VLOOKUP(B1693,[2]Отгрузки!$B$313:$C$510,2,0),"-")</f>
        <v>-</v>
      </c>
      <c r="J1693" s="176" t="str">
        <f t="shared" si="269"/>
        <v>-</v>
      </c>
      <c r="K1693" s="179" t="str">
        <f>IFERROR(VLOOKUP(B1693,'[3]08.10.25'!$B$305:$C$502,2,0),"-")</f>
        <v>-</v>
      </c>
      <c r="L1693" s="180" t="str">
        <f t="shared" si="260"/>
        <v>-</v>
      </c>
      <c r="M1693" s="181" t="str">
        <f t="shared" si="261"/>
        <v>-</v>
      </c>
      <c r="N1693" s="214" t="str">
        <f t="shared" si="262"/>
        <v>-</v>
      </c>
      <c r="O1693" s="220">
        <f t="shared" si="263"/>
        <v>0</v>
      </c>
      <c r="P1693" s="221">
        <f t="shared" si="264"/>
        <v>0</v>
      </c>
      <c r="Q1693" s="217" t="str">
        <f>IFERROR(VLOOKUP(B1693,'[4]Выполнение 1'!$B$7:$D$236,3,0),"-")</f>
        <v>-</v>
      </c>
      <c r="R1693" s="178" t="str">
        <f t="shared" si="265"/>
        <v>-</v>
      </c>
      <c r="S1693" s="177"/>
      <c r="T1693" s="184">
        <f t="shared" si="266"/>
        <v>0</v>
      </c>
      <c r="U1693" s="224">
        <v>1</v>
      </c>
      <c r="V1693" s="241">
        <v>258.10000000000002</v>
      </c>
      <c r="W1693" s="246">
        <v>1</v>
      </c>
      <c r="X1693" s="246">
        <v>258.10000000000002</v>
      </c>
      <c r="Y1693" s="247">
        <f t="shared" si="267"/>
        <v>0</v>
      </c>
      <c r="Z1693" s="247">
        <f t="shared" si="268"/>
        <v>0</v>
      </c>
      <c r="AA1693" s="227" t="str">
        <f>IFERROR(VLOOKUP(B1693,[5]Поставка!$B$3:$AA$2063,26,0),"-")</f>
        <v>-</v>
      </c>
      <c r="AB1693" s="229" t="str">
        <f>IFERROR(VLOOKUP(C1693,'[6]Приложение №1'!$C$7:$F$124,4,0),"-")</f>
        <v>-</v>
      </c>
    </row>
    <row r="1694" spans="1:28" s="208" customFormat="1" x14ac:dyDescent="0.25">
      <c r="A1694" s="204" t="s">
        <v>475</v>
      </c>
      <c r="B1694" s="205" t="s">
        <v>3991</v>
      </c>
      <c r="C1694" s="205" t="s">
        <v>3992</v>
      </c>
      <c r="D1694" s="204">
        <v>1</v>
      </c>
      <c r="E1694" s="206">
        <v>1220.0999999999999</v>
      </c>
      <c r="F1694" s="206">
        <v>1220.0999999999999</v>
      </c>
      <c r="G1694" s="173">
        <f>IFERROR(VLOOKUP(B1694,'[1]ВОМ КГ-3 СОЭКС'!$C$3:$K$2063,9,0),"-")</f>
        <v>0</v>
      </c>
      <c r="H1694" s="174">
        <f>IFERROR(VLOOKUP(B1694,'[1]ВОМ КГ-3 СОЭКС'!$C$3:$L$2063,10,0),"-")</f>
        <v>0</v>
      </c>
      <c r="I1694" s="175" t="str">
        <f>IFERROR(VLOOKUP(B1694,[2]Отгрузки!$B$313:$C$510,2,0),"-")</f>
        <v>-</v>
      </c>
      <c r="J1694" s="176" t="str">
        <f t="shared" si="269"/>
        <v>-</v>
      </c>
      <c r="K1694" s="179" t="str">
        <f>IFERROR(VLOOKUP(B1694,'[3]08.10.25'!$B$305:$C$502,2,0),"-")</f>
        <v>-</v>
      </c>
      <c r="L1694" s="180" t="str">
        <f t="shared" si="260"/>
        <v>-</v>
      </c>
      <c r="M1694" s="181" t="str">
        <f t="shared" si="261"/>
        <v>-</v>
      </c>
      <c r="N1694" s="214" t="str">
        <f t="shared" si="262"/>
        <v>-</v>
      </c>
      <c r="O1694" s="220">
        <f t="shared" si="263"/>
        <v>0</v>
      </c>
      <c r="P1694" s="221">
        <f t="shared" si="264"/>
        <v>0</v>
      </c>
      <c r="Q1694" s="217" t="str">
        <f>IFERROR(VLOOKUP(B1694,'[4]Выполнение 1'!$B$7:$D$236,3,0),"-")</f>
        <v>-</v>
      </c>
      <c r="R1694" s="178" t="str">
        <f t="shared" si="265"/>
        <v>-</v>
      </c>
      <c r="S1694" s="177"/>
      <c r="T1694" s="184">
        <f t="shared" si="266"/>
        <v>0</v>
      </c>
      <c r="U1694" s="224">
        <v>1</v>
      </c>
      <c r="V1694" s="241">
        <v>1220.0999999999999</v>
      </c>
      <c r="W1694" s="246">
        <v>1</v>
      </c>
      <c r="X1694" s="246">
        <v>1220.0999999999999</v>
      </c>
      <c r="Y1694" s="247">
        <f t="shared" si="267"/>
        <v>0</v>
      </c>
      <c r="Z1694" s="247">
        <f t="shared" si="268"/>
        <v>0</v>
      </c>
      <c r="AA1694" s="227" t="str">
        <f>IFERROR(VLOOKUP(B1694,[5]Поставка!$B$3:$AA$2063,26,0),"-")</f>
        <v>-</v>
      </c>
      <c r="AB1694" s="229" t="str">
        <f>IFERROR(VLOOKUP(C1694,'[6]Приложение №1'!$C$7:$F$124,4,0),"-")</f>
        <v>-</v>
      </c>
    </row>
    <row r="1695" spans="1:28" s="208" customFormat="1" x14ac:dyDescent="0.25">
      <c r="A1695" s="204" t="s">
        <v>478</v>
      </c>
      <c r="B1695" s="205" t="s">
        <v>3993</v>
      </c>
      <c r="C1695" s="205" t="s">
        <v>3994</v>
      </c>
      <c r="D1695" s="204">
        <v>1</v>
      </c>
      <c r="E1695" s="206">
        <v>319.3</v>
      </c>
      <c r="F1695" s="206">
        <v>319.3</v>
      </c>
      <c r="G1695" s="173">
        <f>IFERROR(VLOOKUP(B1695,'[1]ВОМ КГ-3 СОЭКС'!$C$3:$K$2063,9,0),"-")</f>
        <v>0</v>
      </c>
      <c r="H1695" s="174">
        <f>IFERROR(VLOOKUP(B1695,'[1]ВОМ КГ-3 СОЭКС'!$C$3:$L$2063,10,0),"-")</f>
        <v>0</v>
      </c>
      <c r="I1695" s="175" t="str">
        <f>IFERROR(VLOOKUP(B1695,[2]Отгрузки!$B$313:$C$510,2,0),"-")</f>
        <v>-</v>
      </c>
      <c r="J1695" s="176" t="str">
        <f t="shared" si="269"/>
        <v>-</v>
      </c>
      <c r="K1695" s="179" t="str">
        <f>IFERROR(VLOOKUP(B1695,'[3]08.10.25'!$B$305:$C$502,2,0),"-")</f>
        <v>-</v>
      </c>
      <c r="L1695" s="180" t="str">
        <f t="shared" si="260"/>
        <v>-</v>
      </c>
      <c r="M1695" s="181" t="str">
        <f t="shared" si="261"/>
        <v>-</v>
      </c>
      <c r="N1695" s="214" t="str">
        <f t="shared" si="262"/>
        <v>-</v>
      </c>
      <c r="O1695" s="220">
        <f t="shared" si="263"/>
        <v>0</v>
      </c>
      <c r="P1695" s="221">
        <f t="shared" si="264"/>
        <v>0</v>
      </c>
      <c r="Q1695" s="217" t="str">
        <f>IFERROR(VLOOKUP(B1695,'[4]Выполнение 1'!$B$7:$D$236,3,0),"-")</f>
        <v>-</v>
      </c>
      <c r="R1695" s="178" t="str">
        <f t="shared" si="265"/>
        <v>-</v>
      </c>
      <c r="S1695" s="177"/>
      <c r="T1695" s="184">
        <f t="shared" si="266"/>
        <v>0</v>
      </c>
      <c r="U1695" s="224">
        <v>1</v>
      </c>
      <c r="V1695" s="241">
        <v>319.3</v>
      </c>
      <c r="W1695" s="246">
        <v>1</v>
      </c>
      <c r="X1695" s="246">
        <v>319.3</v>
      </c>
      <c r="Y1695" s="247">
        <f t="shared" si="267"/>
        <v>0</v>
      </c>
      <c r="Z1695" s="247">
        <f t="shared" si="268"/>
        <v>0</v>
      </c>
      <c r="AA1695" s="227" t="str">
        <f>IFERROR(VLOOKUP(B1695,[5]Поставка!$B$3:$AA$2063,26,0),"-")</f>
        <v>-</v>
      </c>
      <c r="AB1695" s="229" t="str">
        <f>IFERROR(VLOOKUP(C1695,'[6]Приложение №1'!$C$7:$F$124,4,0),"-")</f>
        <v>-</v>
      </c>
    </row>
    <row r="1696" spans="1:28" s="208" customFormat="1" x14ac:dyDescent="0.25">
      <c r="A1696" s="204" t="s">
        <v>481</v>
      </c>
      <c r="B1696" s="205" t="s">
        <v>3995</v>
      </c>
      <c r="C1696" s="205" t="s">
        <v>3996</v>
      </c>
      <c r="D1696" s="204">
        <v>1</v>
      </c>
      <c r="E1696" s="206">
        <v>1198.7</v>
      </c>
      <c r="F1696" s="206">
        <v>1198.7</v>
      </c>
      <c r="G1696" s="173">
        <f>IFERROR(VLOOKUP(B1696,'[1]ВОМ КГ-3 СОЭКС'!$C$3:$K$2063,9,0),"-")</f>
        <v>0</v>
      </c>
      <c r="H1696" s="174">
        <f>IFERROR(VLOOKUP(B1696,'[1]ВОМ КГ-3 СОЭКС'!$C$3:$L$2063,10,0),"-")</f>
        <v>0</v>
      </c>
      <c r="I1696" s="175" t="str">
        <f>IFERROR(VLOOKUP(B1696,[2]Отгрузки!$B$313:$C$510,2,0),"-")</f>
        <v>-</v>
      </c>
      <c r="J1696" s="176" t="str">
        <f t="shared" si="269"/>
        <v>-</v>
      </c>
      <c r="K1696" s="179" t="str">
        <f>IFERROR(VLOOKUP(B1696,'[3]08.10.25'!$B$305:$C$502,2,0),"-")</f>
        <v>-</v>
      </c>
      <c r="L1696" s="180" t="str">
        <f t="shared" si="260"/>
        <v>-</v>
      </c>
      <c r="M1696" s="181" t="str">
        <f t="shared" si="261"/>
        <v>-</v>
      </c>
      <c r="N1696" s="214" t="str">
        <f t="shared" si="262"/>
        <v>-</v>
      </c>
      <c r="O1696" s="220">
        <f t="shared" si="263"/>
        <v>0</v>
      </c>
      <c r="P1696" s="221">
        <f t="shared" si="264"/>
        <v>0</v>
      </c>
      <c r="Q1696" s="217" t="str">
        <f>IFERROR(VLOOKUP(B1696,'[4]Выполнение 1'!$B$7:$D$236,3,0),"-")</f>
        <v>-</v>
      </c>
      <c r="R1696" s="178" t="str">
        <f t="shared" si="265"/>
        <v>-</v>
      </c>
      <c r="S1696" s="177"/>
      <c r="T1696" s="184">
        <f t="shared" si="266"/>
        <v>0</v>
      </c>
      <c r="U1696" s="224">
        <v>1</v>
      </c>
      <c r="V1696" s="241">
        <v>1198.7</v>
      </c>
      <c r="W1696" s="246">
        <v>1</v>
      </c>
      <c r="X1696" s="246">
        <v>1198.7</v>
      </c>
      <c r="Y1696" s="247">
        <f t="shared" si="267"/>
        <v>0</v>
      </c>
      <c r="Z1696" s="247">
        <f t="shared" si="268"/>
        <v>0</v>
      </c>
      <c r="AA1696" s="227" t="str">
        <f>IFERROR(VLOOKUP(B1696,[5]Поставка!$B$3:$AA$2063,26,0),"-")</f>
        <v>-</v>
      </c>
      <c r="AB1696" s="229" t="str">
        <f>IFERROR(VLOOKUP(C1696,'[6]Приложение №1'!$C$7:$F$124,4,0),"-")</f>
        <v>-</v>
      </c>
    </row>
    <row r="1697" spans="1:28" s="208" customFormat="1" x14ac:dyDescent="0.25">
      <c r="A1697" s="204" t="s">
        <v>484</v>
      </c>
      <c r="B1697" s="205" t="s">
        <v>3997</v>
      </c>
      <c r="C1697" s="205" t="s">
        <v>3998</v>
      </c>
      <c r="D1697" s="204">
        <v>1</v>
      </c>
      <c r="E1697" s="206">
        <v>258.10000000000002</v>
      </c>
      <c r="F1697" s="206">
        <v>258.10000000000002</v>
      </c>
      <c r="G1697" s="173">
        <f>IFERROR(VLOOKUP(B1697,'[1]ВОМ КГ-3 СОЭКС'!$C$3:$K$2063,9,0),"-")</f>
        <v>0</v>
      </c>
      <c r="H1697" s="174">
        <f>IFERROR(VLOOKUP(B1697,'[1]ВОМ КГ-3 СОЭКС'!$C$3:$L$2063,10,0),"-")</f>
        <v>0</v>
      </c>
      <c r="I1697" s="175" t="str">
        <f>IFERROR(VLOOKUP(B1697,[2]Отгрузки!$B$313:$C$510,2,0),"-")</f>
        <v>-</v>
      </c>
      <c r="J1697" s="176" t="str">
        <f t="shared" si="269"/>
        <v>-</v>
      </c>
      <c r="K1697" s="179" t="str">
        <f>IFERROR(VLOOKUP(B1697,'[3]08.10.25'!$B$305:$C$502,2,0),"-")</f>
        <v>-</v>
      </c>
      <c r="L1697" s="180" t="str">
        <f t="shared" si="260"/>
        <v>-</v>
      </c>
      <c r="M1697" s="181" t="str">
        <f t="shared" si="261"/>
        <v>-</v>
      </c>
      <c r="N1697" s="214" t="str">
        <f t="shared" si="262"/>
        <v>-</v>
      </c>
      <c r="O1697" s="220">
        <f t="shared" si="263"/>
        <v>0</v>
      </c>
      <c r="P1697" s="221">
        <f t="shared" si="264"/>
        <v>0</v>
      </c>
      <c r="Q1697" s="217" t="str">
        <f>IFERROR(VLOOKUP(B1697,'[4]Выполнение 1'!$B$7:$D$236,3,0),"-")</f>
        <v>-</v>
      </c>
      <c r="R1697" s="178" t="str">
        <f t="shared" si="265"/>
        <v>-</v>
      </c>
      <c r="S1697" s="177"/>
      <c r="T1697" s="184">
        <f t="shared" si="266"/>
        <v>0</v>
      </c>
      <c r="U1697" s="224">
        <v>1</v>
      </c>
      <c r="V1697" s="241">
        <v>258.10000000000002</v>
      </c>
      <c r="W1697" s="246">
        <v>1</v>
      </c>
      <c r="X1697" s="246">
        <v>258.10000000000002</v>
      </c>
      <c r="Y1697" s="247">
        <f t="shared" si="267"/>
        <v>0</v>
      </c>
      <c r="Z1697" s="247">
        <f t="shared" si="268"/>
        <v>0</v>
      </c>
      <c r="AA1697" s="227" t="str">
        <f>IFERROR(VLOOKUP(B1697,[5]Поставка!$B$3:$AA$2063,26,0),"-")</f>
        <v>-</v>
      </c>
      <c r="AB1697" s="229" t="str">
        <f>IFERROR(VLOOKUP(C1697,'[6]Приложение №1'!$C$7:$F$124,4,0),"-")</f>
        <v>-</v>
      </c>
    </row>
    <row r="1698" spans="1:28" s="208" customFormat="1" x14ac:dyDescent="0.25">
      <c r="A1698" s="204" t="s">
        <v>487</v>
      </c>
      <c r="B1698" s="205" t="s">
        <v>3999</v>
      </c>
      <c r="C1698" s="205" t="s">
        <v>4000</v>
      </c>
      <c r="D1698" s="204">
        <v>1</v>
      </c>
      <c r="E1698" s="206">
        <v>1235</v>
      </c>
      <c r="F1698" s="206">
        <v>1235</v>
      </c>
      <c r="G1698" s="173">
        <f>IFERROR(VLOOKUP(B1698,'[1]ВОМ КГ-3 СОЭКС'!$C$3:$K$2063,9,0),"-")</f>
        <v>0</v>
      </c>
      <c r="H1698" s="174">
        <f>IFERROR(VLOOKUP(B1698,'[1]ВОМ КГ-3 СОЭКС'!$C$3:$L$2063,10,0),"-")</f>
        <v>0</v>
      </c>
      <c r="I1698" s="175" t="str">
        <f>IFERROR(VLOOKUP(B1698,[2]Отгрузки!$B$313:$C$510,2,0),"-")</f>
        <v>-</v>
      </c>
      <c r="J1698" s="176" t="str">
        <f t="shared" si="269"/>
        <v>-</v>
      </c>
      <c r="K1698" s="179" t="str">
        <f>IFERROR(VLOOKUP(B1698,'[3]08.10.25'!$B$305:$C$502,2,0),"-")</f>
        <v>-</v>
      </c>
      <c r="L1698" s="180" t="str">
        <f t="shared" si="260"/>
        <v>-</v>
      </c>
      <c r="M1698" s="181" t="str">
        <f t="shared" si="261"/>
        <v>-</v>
      </c>
      <c r="N1698" s="214" t="str">
        <f t="shared" si="262"/>
        <v>-</v>
      </c>
      <c r="O1698" s="220">
        <f t="shared" si="263"/>
        <v>0</v>
      </c>
      <c r="P1698" s="221">
        <f t="shared" si="264"/>
        <v>0</v>
      </c>
      <c r="Q1698" s="217" t="str">
        <f>IFERROR(VLOOKUP(B1698,'[4]Выполнение 1'!$B$7:$D$236,3,0),"-")</f>
        <v>-</v>
      </c>
      <c r="R1698" s="178" t="str">
        <f t="shared" si="265"/>
        <v>-</v>
      </c>
      <c r="S1698" s="177"/>
      <c r="T1698" s="184">
        <f t="shared" si="266"/>
        <v>0</v>
      </c>
      <c r="U1698" s="224">
        <v>1</v>
      </c>
      <c r="V1698" s="241">
        <v>1235</v>
      </c>
      <c r="W1698" s="246">
        <v>1</v>
      </c>
      <c r="X1698" s="246">
        <v>1235</v>
      </c>
      <c r="Y1698" s="247">
        <f t="shared" si="267"/>
        <v>0</v>
      </c>
      <c r="Z1698" s="247">
        <f t="shared" si="268"/>
        <v>0</v>
      </c>
      <c r="AA1698" s="227" t="str">
        <f>IFERROR(VLOOKUP(B1698,[5]Поставка!$B$3:$AA$2063,26,0),"-")</f>
        <v>-</v>
      </c>
      <c r="AB1698" s="229" t="str">
        <f>IFERROR(VLOOKUP(C1698,'[6]Приложение №1'!$C$7:$F$124,4,0),"-")</f>
        <v>-</v>
      </c>
    </row>
    <row r="1699" spans="1:28" s="208" customFormat="1" x14ac:dyDescent="0.25">
      <c r="A1699" s="204" t="s">
        <v>490</v>
      </c>
      <c r="B1699" s="205" t="s">
        <v>4001</v>
      </c>
      <c r="C1699" s="205" t="s">
        <v>4002</v>
      </c>
      <c r="D1699" s="204">
        <v>1</v>
      </c>
      <c r="E1699" s="206">
        <v>1575.5</v>
      </c>
      <c r="F1699" s="206">
        <v>1575.5</v>
      </c>
      <c r="G1699" s="173">
        <f>IFERROR(VLOOKUP(B1699,'[1]ВОМ КГ-3 СОЭКС'!$C$3:$K$2063,9,0),"-")</f>
        <v>0</v>
      </c>
      <c r="H1699" s="174">
        <f>IFERROR(VLOOKUP(B1699,'[1]ВОМ КГ-3 СОЭКС'!$C$3:$L$2063,10,0),"-")</f>
        <v>0</v>
      </c>
      <c r="I1699" s="175" t="str">
        <f>IFERROR(VLOOKUP(B1699,[2]Отгрузки!$B$313:$C$510,2,0),"-")</f>
        <v>-</v>
      </c>
      <c r="J1699" s="176" t="str">
        <f t="shared" si="269"/>
        <v>-</v>
      </c>
      <c r="K1699" s="179" t="str">
        <f>IFERROR(VLOOKUP(B1699,'[3]08.10.25'!$B$305:$C$502,2,0),"-")</f>
        <v>-</v>
      </c>
      <c r="L1699" s="180" t="str">
        <f t="shared" si="260"/>
        <v>-</v>
      </c>
      <c r="M1699" s="181" t="str">
        <f t="shared" si="261"/>
        <v>-</v>
      </c>
      <c r="N1699" s="214" t="str">
        <f t="shared" si="262"/>
        <v>-</v>
      </c>
      <c r="O1699" s="220">
        <f t="shared" si="263"/>
        <v>0</v>
      </c>
      <c r="P1699" s="221">
        <f t="shared" si="264"/>
        <v>0</v>
      </c>
      <c r="Q1699" s="217" t="str">
        <f>IFERROR(VLOOKUP(B1699,'[4]Выполнение 1'!$B$7:$D$236,3,0),"-")</f>
        <v>-</v>
      </c>
      <c r="R1699" s="178" t="str">
        <f t="shared" si="265"/>
        <v>-</v>
      </c>
      <c r="S1699" s="177"/>
      <c r="T1699" s="184">
        <f t="shared" si="266"/>
        <v>0</v>
      </c>
      <c r="U1699" s="224">
        <v>1</v>
      </c>
      <c r="V1699" s="241">
        <v>1575.5</v>
      </c>
      <c r="W1699" s="246">
        <v>1</v>
      </c>
      <c r="X1699" s="246">
        <v>1575.5</v>
      </c>
      <c r="Y1699" s="247">
        <f t="shared" si="267"/>
        <v>0</v>
      </c>
      <c r="Z1699" s="247">
        <f t="shared" si="268"/>
        <v>0</v>
      </c>
      <c r="AA1699" s="227" t="str">
        <f>IFERROR(VLOOKUP(B1699,[5]Поставка!$B$3:$AA$2063,26,0),"-")</f>
        <v>-</v>
      </c>
      <c r="AB1699" s="229" t="str">
        <f>IFERROR(VLOOKUP(C1699,'[6]Приложение №1'!$C$7:$F$124,4,0),"-")</f>
        <v>-</v>
      </c>
    </row>
    <row r="1700" spans="1:28" s="208" customFormat="1" x14ac:dyDescent="0.25">
      <c r="A1700" s="204" t="s">
        <v>493</v>
      </c>
      <c r="B1700" s="205" t="s">
        <v>4003</v>
      </c>
      <c r="C1700" s="205" t="s">
        <v>4004</v>
      </c>
      <c r="D1700" s="204">
        <v>1</v>
      </c>
      <c r="E1700" s="206">
        <v>232.4</v>
      </c>
      <c r="F1700" s="206">
        <v>232.4</v>
      </c>
      <c r="G1700" s="173">
        <f>IFERROR(VLOOKUP(B1700,'[1]ВОМ КГ-3 СОЭКС'!$C$3:$K$2063,9,0),"-")</f>
        <v>0</v>
      </c>
      <c r="H1700" s="174">
        <f>IFERROR(VLOOKUP(B1700,'[1]ВОМ КГ-3 СОЭКС'!$C$3:$L$2063,10,0),"-")</f>
        <v>0</v>
      </c>
      <c r="I1700" s="175" t="str">
        <f>IFERROR(VLOOKUP(B1700,[2]Отгрузки!$B$313:$C$510,2,0),"-")</f>
        <v>-</v>
      </c>
      <c r="J1700" s="176" t="str">
        <f t="shared" si="269"/>
        <v>-</v>
      </c>
      <c r="K1700" s="179" t="str">
        <f>IFERROR(VLOOKUP(B1700,'[3]08.10.25'!$B$305:$C$502,2,0),"-")</f>
        <v>-</v>
      </c>
      <c r="L1700" s="180" t="str">
        <f t="shared" si="260"/>
        <v>-</v>
      </c>
      <c r="M1700" s="181" t="str">
        <f t="shared" si="261"/>
        <v>-</v>
      </c>
      <c r="N1700" s="214" t="str">
        <f t="shared" si="262"/>
        <v>-</v>
      </c>
      <c r="O1700" s="220">
        <f t="shared" si="263"/>
        <v>0</v>
      </c>
      <c r="P1700" s="221">
        <f t="shared" si="264"/>
        <v>0</v>
      </c>
      <c r="Q1700" s="217" t="str">
        <f>IFERROR(VLOOKUP(B1700,'[4]Выполнение 1'!$B$7:$D$236,3,0),"-")</f>
        <v>-</v>
      </c>
      <c r="R1700" s="178" t="str">
        <f t="shared" si="265"/>
        <v>-</v>
      </c>
      <c r="S1700" s="177"/>
      <c r="T1700" s="184">
        <f t="shared" si="266"/>
        <v>0</v>
      </c>
      <c r="U1700" s="224">
        <v>1</v>
      </c>
      <c r="V1700" s="241">
        <v>232.4</v>
      </c>
      <c r="W1700" s="246">
        <v>1</v>
      </c>
      <c r="X1700" s="246">
        <v>232.4</v>
      </c>
      <c r="Y1700" s="247">
        <f t="shared" si="267"/>
        <v>0</v>
      </c>
      <c r="Z1700" s="247">
        <f t="shared" si="268"/>
        <v>0</v>
      </c>
      <c r="AA1700" s="227" t="str">
        <f>IFERROR(VLOOKUP(B1700,[5]Поставка!$B$3:$AA$2063,26,0),"-")</f>
        <v>-</v>
      </c>
      <c r="AB1700" s="229" t="str">
        <f>IFERROR(VLOOKUP(C1700,'[6]Приложение №1'!$C$7:$F$124,4,0),"-")</f>
        <v>-</v>
      </c>
    </row>
    <row r="1701" spans="1:28" s="208" customFormat="1" x14ac:dyDescent="0.25">
      <c r="A1701" s="204" t="s">
        <v>496</v>
      </c>
      <c r="B1701" s="205" t="s">
        <v>4005</v>
      </c>
      <c r="C1701" s="205" t="s">
        <v>4006</v>
      </c>
      <c r="D1701" s="204">
        <v>1</v>
      </c>
      <c r="E1701" s="206">
        <v>1575.5</v>
      </c>
      <c r="F1701" s="206">
        <v>1575.5</v>
      </c>
      <c r="G1701" s="173">
        <f>IFERROR(VLOOKUP(B1701,'[1]ВОМ КГ-3 СОЭКС'!$C$3:$K$2063,9,0),"-")</f>
        <v>0</v>
      </c>
      <c r="H1701" s="174">
        <f>IFERROR(VLOOKUP(B1701,'[1]ВОМ КГ-3 СОЭКС'!$C$3:$L$2063,10,0),"-")</f>
        <v>0</v>
      </c>
      <c r="I1701" s="175" t="str">
        <f>IFERROR(VLOOKUP(B1701,[2]Отгрузки!$B$313:$C$510,2,0),"-")</f>
        <v>-</v>
      </c>
      <c r="J1701" s="176" t="str">
        <f t="shared" si="269"/>
        <v>-</v>
      </c>
      <c r="K1701" s="179" t="str">
        <f>IFERROR(VLOOKUP(B1701,'[3]08.10.25'!$B$305:$C$502,2,0),"-")</f>
        <v>-</v>
      </c>
      <c r="L1701" s="180" t="str">
        <f t="shared" si="260"/>
        <v>-</v>
      </c>
      <c r="M1701" s="181" t="str">
        <f t="shared" si="261"/>
        <v>-</v>
      </c>
      <c r="N1701" s="214" t="str">
        <f t="shared" si="262"/>
        <v>-</v>
      </c>
      <c r="O1701" s="220">
        <f t="shared" si="263"/>
        <v>0</v>
      </c>
      <c r="P1701" s="221">
        <f t="shared" si="264"/>
        <v>0</v>
      </c>
      <c r="Q1701" s="217" t="str">
        <f>IFERROR(VLOOKUP(B1701,'[4]Выполнение 1'!$B$7:$D$236,3,0),"-")</f>
        <v>-</v>
      </c>
      <c r="R1701" s="178" t="str">
        <f t="shared" si="265"/>
        <v>-</v>
      </c>
      <c r="S1701" s="177"/>
      <c r="T1701" s="184">
        <f t="shared" si="266"/>
        <v>0</v>
      </c>
      <c r="U1701" s="224">
        <v>1</v>
      </c>
      <c r="V1701" s="241">
        <v>1575.5</v>
      </c>
      <c r="W1701" s="246">
        <v>1</v>
      </c>
      <c r="X1701" s="246">
        <v>1575.5</v>
      </c>
      <c r="Y1701" s="247">
        <f t="shared" si="267"/>
        <v>0</v>
      </c>
      <c r="Z1701" s="247">
        <f t="shared" si="268"/>
        <v>0</v>
      </c>
      <c r="AA1701" s="227" t="str">
        <f>IFERROR(VLOOKUP(B1701,[5]Поставка!$B$3:$AA$2063,26,0),"-")</f>
        <v>-</v>
      </c>
      <c r="AB1701" s="229" t="str">
        <f>IFERROR(VLOOKUP(C1701,'[6]Приложение №1'!$C$7:$F$124,4,0),"-")</f>
        <v>-</v>
      </c>
    </row>
    <row r="1702" spans="1:28" s="208" customFormat="1" x14ac:dyDescent="0.25">
      <c r="A1702" s="204" t="s">
        <v>499</v>
      </c>
      <c r="B1702" s="205" t="s">
        <v>4007</v>
      </c>
      <c r="C1702" s="205" t="s">
        <v>4008</v>
      </c>
      <c r="D1702" s="204">
        <v>1</v>
      </c>
      <c r="E1702" s="206">
        <v>235.8</v>
      </c>
      <c r="F1702" s="206">
        <v>235.8</v>
      </c>
      <c r="G1702" s="173">
        <f>IFERROR(VLOOKUP(B1702,'[1]ВОМ КГ-3 СОЭКС'!$C$3:$K$2063,9,0),"-")</f>
        <v>0</v>
      </c>
      <c r="H1702" s="174">
        <f>IFERROR(VLOOKUP(B1702,'[1]ВОМ КГ-3 СОЭКС'!$C$3:$L$2063,10,0),"-")</f>
        <v>0</v>
      </c>
      <c r="I1702" s="175" t="str">
        <f>IFERROR(VLOOKUP(B1702,[2]Отгрузки!$B$313:$C$510,2,0),"-")</f>
        <v>-</v>
      </c>
      <c r="J1702" s="176" t="str">
        <f t="shared" si="269"/>
        <v>-</v>
      </c>
      <c r="K1702" s="179" t="str">
        <f>IFERROR(VLOOKUP(B1702,'[3]08.10.25'!$B$305:$C$502,2,0),"-")</f>
        <v>-</v>
      </c>
      <c r="L1702" s="180" t="str">
        <f t="shared" si="260"/>
        <v>-</v>
      </c>
      <c r="M1702" s="181" t="str">
        <f t="shared" si="261"/>
        <v>-</v>
      </c>
      <c r="N1702" s="214" t="str">
        <f t="shared" si="262"/>
        <v>-</v>
      </c>
      <c r="O1702" s="220">
        <f t="shared" si="263"/>
        <v>0</v>
      </c>
      <c r="P1702" s="221">
        <f t="shared" si="264"/>
        <v>0</v>
      </c>
      <c r="Q1702" s="217" t="str">
        <f>IFERROR(VLOOKUP(B1702,'[4]Выполнение 1'!$B$7:$D$236,3,0),"-")</f>
        <v>-</v>
      </c>
      <c r="R1702" s="178" t="str">
        <f t="shared" si="265"/>
        <v>-</v>
      </c>
      <c r="S1702" s="177"/>
      <c r="T1702" s="184">
        <f t="shared" si="266"/>
        <v>0</v>
      </c>
      <c r="U1702" s="224">
        <v>1</v>
      </c>
      <c r="V1702" s="241">
        <v>235.8</v>
      </c>
      <c r="W1702" s="246">
        <v>1</v>
      </c>
      <c r="X1702" s="246">
        <v>235.8</v>
      </c>
      <c r="Y1702" s="247">
        <f t="shared" si="267"/>
        <v>0</v>
      </c>
      <c r="Z1702" s="247">
        <f t="shared" si="268"/>
        <v>0</v>
      </c>
      <c r="AA1702" s="227" t="str">
        <f>IFERROR(VLOOKUP(B1702,[5]Поставка!$B$3:$AA$2063,26,0),"-")</f>
        <v>-</v>
      </c>
      <c r="AB1702" s="229" t="str">
        <f>IFERROR(VLOOKUP(C1702,'[6]Приложение №1'!$C$7:$F$124,4,0),"-")</f>
        <v>-</v>
      </c>
    </row>
    <row r="1703" spans="1:28" s="208" customFormat="1" x14ac:dyDescent="0.25">
      <c r="A1703" s="204" t="s">
        <v>502</v>
      </c>
      <c r="B1703" s="205" t="s">
        <v>4009</v>
      </c>
      <c r="C1703" s="205" t="s">
        <v>4010</v>
      </c>
      <c r="D1703" s="204">
        <v>1</v>
      </c>
      <c r="E1703" s="206">
        <v>1202.7</v>
      </c>
      <c r="F1703" s="206">
        <v>1202.7</v>
      </c>
      <c r="G1703" s="173">
        <f>IFERROR(VLOOKUP(B1703,'[1]ВОМ КГ-3 СОЭКС'!$C$3:$K$2063,9,0),"-")</f>
        <v>0</v>
      </c>
      <c r="H1703" s="174">
        <f>IFERROR(VLOOKUP(B1703,'[1]ВОМ КГ-3 СОЭКС'!$C$3:$L$2063,10,0),"-")</f>
        <v>0</v>
      </c>
      <c r="I1703" s="175" t="str">
        <f>IFERROR(VLOOKUP(B1703,[2]Отгрузки!$B$313:$C$510,2,0),"-")</f>
        <v>-</v>
      </c>
      <c r="J1703" s="176" t="str">
        <f t="shared" si="269"/>
        <v>-</v>
      </c>
      <c r="K1703" s="179" t="str">
        <f>IFERROR(VLOOKUP(B1703,'[3]08.10.25'!$B$305:$C$502,2,0),"-")</f>
        <v>-</v>
      </c>
      <c r="L1703" s="180" t="str">
        <f t="shared" si="260"/>
        <v>-</v>
      </c>
      <c r="M1703" s="181" t="str">
        <f t="shared" si="261"/>
        <v>-</v>
      </c>
      <c r="N1703" s="214" t="str">
        <f t="shared" si="262"/>
        <v>-</v>
      </c>
      <c r="O1703" s="220">
        <f t="shared" si="263"/>
        <v>0</v>
      </c>
      <c r="P1703" s="221">
        <f t="shared" si="264"/>
        <v>0</v>
      </c>
      <c r="Q1703" s="217" t="str">
        <f>IFERROR(VLOOKUP(B1703,'[4]Выполнение 1'!$B$7:$D$236,3,0),"-")</f>
        <v>-</v>
      </c>
      <c r="R1703" s="178" t="str">
        <f t="shared" si="265"/>
        <v>-</v>
      </c>
      <c r="S1703" s="177"/>
      <c r="T1703" s="184">
        <f t="shared" si="266"/>
        <v>0</v>
      </c>
      <c r="U1703" s="224">
        <v>1</v>
      </c>
      <c r="V1703" s="241">
        <v>1202.7</v>
      </c>
      <c r="W1703" s="246">
        <v>1</v>
      </c>
      <c r="X1703" s="246">
        <v>1202.7</v>
      </c>
      <c r="Y1703" s="247">
        <f t="shared" si="267"/>
        <v>0</v>
      </c>
      <c r="Z1703" s="247">
        <f t="shared" si="268"/>
        <v>0</v>
      </c>
      <c r="AA1703" s="227" t="str">
        <f>IFERROR(VLOOKUP(B1703,[5]Поставка!$B$3:$AA$2063,26,0),"-")</f>
        <v>-</v>
      </c>
      <c r="AB1703" s="229" t="str">
        <f>IFERROR(VLOOKUP(C1703,'[6]Приложение №1'!$C$7:$F$124,4,0),"-")</f>
        <v>-</v>
      </c>
    </row>
    <row r="1704" spans="1:28" s="208" customFormat="1" x14ac:dyDescent="0.25">
      <c r="A1704" s="204" t="s">
        <v>505</v>
      </c>
      <c r="B1704" s="205" t="s">
        <v>4011</v>
      </c>
      <c r="C1704" s="205" t="s">
        <v>4012</v>
      </c>
      <c r="D1704" s="204">
        <v>1</v>
      </c>
      <c r="E1704" s="206">
        <v>243.5</v>
      </c>
      <c r="F1704" s="206">
        <v>243.5</v>
      </c>
      <c r="G1704" s="173">
        <f>IFERROR(VLOOKUP(B1704,'[1]ВОМ КГ-3 СОЭКС'!$C$3:$K$2063,9,0),"-")</f>
        <v>0</v>
      </c>
      <c r="H1704" s="174">
        <f>IFERROR(VLOOKUP(B1704,'[1]ВОМ КГ-3 СОЭКС'!$C$3:$L$2063,10,0),"-")</f>
        <v>0</v>
      </c>
      <c r="I1704" s="175" t="str">
        <f>IFERROR(VLOOKUP(B1704,[2]Отгрузки!$B$313:$C$510,2,0),"-")</f>
        <v>-</v>
      </c>
      <c r="J1704" s="176" t="str">
        <f t="shared" si="269"/>
        <v>-</v>
      </c>
      <c r="K1704" s="179" t="str">
        <f>IFERROR(VLOOKUP(B1704,'[3]08.10.25'!$B$305:$C$502,2,0),"-")</f>
        <v>-</v>
      </c>
      <c r="L1704" s="180" t="str">
        <f t="shared" si="260"/>
        <v>-</v>
      </c>
      <c r="M1704" s="181" t="str">
        <f t="shared" si="261"/>
        <v>-</v>
      </c>
      <c r="N1704" s="214" t="str">
        <f t="shared" si="262"/>
        <v>-</v>
      </c>
      <c r="O1704" s="220">
        <f t="shared" si="263"/>
        <v>0</v>
      </c>
      <c r="P1704" s="221">
        <f t="shared" si="264"/>
        <v>0</v>
      </c>
      <c r="Q1704" s="217" t="str">
        <f>IFERROR(VLOOKUP(B1704,'[4]Выполнение 1'!$B$7:$D$236,3,0),"-")</f>
        <v>-</v>
      </c>
      <c r="R1704" s="178" t="str">
        <f t="shared" si="265"/>
        <v>-</v>
      </c>
      <c r="S1704" s="177"/>
      <c r="T1704" s="184">
        <f t="shared" si="266"/>
        <v>0</v>
      </c>
      <c r="U1704" s="224">
        <v>1</v>
      </c>
      <c r="V1704" s="241">
        <v>243.5</v>
      </c>
      <c r="W1704" s="246">
        <v>1</v>
      </c>
      <c r="X1704" s="246">
        <v>243.5</v>
      </c>
      <c r="Y1704" s="247">
        <f t="shared" si="267"/>
        <v>0</v>
      </c>
      <c r="Z1704" s="247">
        <f t="shared" si="268"/>
        <v>0</v>
      </c>
      <c r="AA1704" s="227" t="str">
        <f>IFERROR(VLOOKUP(B1704,[5]Поставка!$B$3:$AA$2063,26,0),"-")</f>
        <v>-</v>
      </c>
      <c r="AB1704" s="229" t="str">
        <f>IFERROR(VLOOKUP(C1704,'[6]Приложение №1'!$C$7:$F$124,4,0),"-")</f>
        <v>-</v>
      </c>
    </row>
    <row r="1705" spans="1:28" s="208" customFormat="1" x14ac:dyDescent="0.25">
      <c r="A1705" s="204" t="s">
        <v>508</v>
      </c>
      <c r="B1705" s="205" t="s">
        <v>4013</v>
      </c>
      <c r="C1705" s="205" t="s">
        <v>4014</v>
      </c>
      <c r="D1705" s="204">
        <v>1</v>
      </c>
      <c r="E1705" s="206">
        <v>1202.7</v>
      </c>
      <c r="F1705" s="206">
        <v>1202.7</v>
      </c>
      <c r="G1705" s="173">
        <f>IFERROR(VLOOKUP(B1705,'[1]ВОМ КГ-3 СОЭКС'!$C$3:$K$2063,9,0),"-")</f>
        <v>0</v>
      </c>
      <c r="H1705" s="174">
        <f>IFERROR(VLOOKUP(B1705,'[1]ВОМ КГ-3 СОЭКС'!$C$3:$L$2063,10,0),"-")</f>
        <v>0</v>
      </c>
      <c r="I1705" s="175" t="str">
        <f>IFERROR(VLOOKUP(B1705,[2]Отгрузки!$B$313:$C$510,2,0),"-")</f>
        <v>-</v>
      </c>
      <c r="J1705" s="176" t="str">
        <f t="shared" si="269"/>
        <v>-</v>
      </c>
      <c r="K1705" s="179" t="str">
        <f>IFERROR(VLOOKUP(B1705,'[3]08.10.25'!$B$305:$C$502,2,0),"-")</f>
        <v>-</v>
      </c>
      <c r="L1705" s="180" t="str">
        <f t="shared" si="260"/>
        <v>-</v>
      </c>
      <c r="M1705" s="181" t="str">
        <f t="shared" si="261"/>
        <v>-</v>
      </c>
      <c r="N1705" s="214" t="str">
        <f t="shared" si="262"/>
        <v>-</v>
      </c>
      <c r="O1705" s="220">
        <f t="shared" si="263"/>
        <v>0</v>
      </c>
      <c r="P1705" s="221">
        <f t="shared" si="264"/>
        <v>0</v>
      </c>
      <c r="Q1705" s="217" t="str">
        <f>IFERROR(VLOOKUP(B1705,'[4]Выполнение 1'!$B$7:$D$236,3,0),"-")</f>
        <v>-</v>
      </c>
      <c r="R1705" s="178" t="str">
        <f t="shared" si="265"/>
        <v>-</v>
      </c>
      <c r="S1705" s="177"/>
      <c r="T1705" s="184">
        <f t="shared" si="266"/>
        <v>0</v>
      </c>
      <c r="U1705" s="224">
        <v>1</v>
      </c>
      <c r="V1705" s="241">
        <v>1202.7</v>
      </c>
      <c r="W1705" s="246">
        <v>1</v>
      </c>
      <c r="X1705" s="246">
        <v>1202.7</v>
      </c>
      <c r="Y1705" s="247">
        <f t="shared" si="267"/>
        <v>0</v>
      </c>
      <c r="Z1705" s="247">
        <f t="shared" si="268"/>
        <v>0</v>
      </c>
      <c r="AA1705" s="227" t="str">
        <f>IFERROR(VLOOKUP(B1705,[5]Поставка!$B$3:$AA$2063,26,0),"-")</f>
        <v>-</v>
      </c>
      <c r="AB1705" s="229" t="str">
        <f>IFERROR(VLOOKUP(C1705,'[6]Приложение №1'!$C$7:$F$124,4,0),"-")</f>
        <v>-</v>
      </c>
    </row>
    <row r="1706" spans="1:28" s="208" customFormat="1" x14ac:dyDescent="0.25">
      <c r="A1706" s="204" t="s">
        <v>511</v>
      </c>
      <c r="B1706" s="205" t="s">
        <v>4015</v>
      </c>
      <c r="C1706" s="205" t="s">
        <v>4016</v>
      </c>
      <c r="D1706" s="204">
        <v>1</v>
      </c>
      <c r="E1706" s="206">
        <v>247.5</v>
      </c>
      <c r="F1706" s="206">
        <v>247.5</v>
      </c>
      <c r="G1706" s="173">
        <f>IFERROR(VLOOKUP(B1706,'[1]ВОМ КГ-3 СОЭКС'!$C$3:$K$2063,9,0),"-")</f>
        <v>0</v>
      </c>
      <c r="H1706" s="174">
        <f>IFERROR(VLOOKUP(B1706,'[1]ВОМ КГ-3 СОЭКС'!$C$3:$L$2063,10,0),"-")</f>
        <v>0</v>
      </c>
      <c r="I1706" s="175" t="str">
        <f>IFERROR(VLOOKUP(B1706,[2]Отгрузки!$B$313:$C$510,2,0),"-")</f>
        <v>-</v>
      </c>
      <c r="J1706" s="176" t="str">
        <f t="shared" si="269"/>
        <v>-</v>
      </c>
      <c r="K1706" s="179" t="str">
        <f>IFERROR(VLOOKUP(B1706,'[3]08.10.25'!$B$305:$C$502,2,0),"-")</f>
        <v>-</v>
      </c>
      <c r="L1706" s="180" t="str">
        <f t="shared" si="260"/>
        <v>-</v>
      </c>
      <c r="M1706" s="181" t="str">
        <f t="shared" si="261"/>
        <v>-</v>
      </c>
      <c r="N1706" s="214" t="str">
        <f t="shared" si="262"/>
        <v>-</v>
      </c>
      <c r="O1706" s="220">
        <f t="shared" si="263"/>
        <v>0</v>
      </c>
      <c r="P1706" s="221">
        <f t="shared" si="264"/>
        <v>0</v>
      </c>
      <c r="Q1706" s="217" t="str">
        <f>IFERROR(VLOOKUP(B1706,'[4]Выполнение 1'!$B$7:$D$236,3,0),"-")</f>
        <v>-</v>
      </c>
      <c r="R1706" s="178" t="str">
        <f t="shared" si="265"/>
        <v>-</v>
      </c>
      <c r="S1706" s="177"/>
      <c r="T1706" s="184">
        <f t="shared" si="266"/>
        <v>0</v>
      </c>
      <c r="U1706" s="224">
        <v>1</v>
      </c>
      <c r="V1706" s="241">
        <v>247.5</v>
      </c>
      <c r="W1706" s="246">
        <v>1</v>
      </c>
      <c r="X1706" s="246">
        <v>247.5</v>
      </c>
      <c r="Y1706" s="247">
        <f t="shared" si="267"/>
        <v>0</v>
      </c>
      <c r="Z1706" s="247">
        <f t="shared" si="268"/>
        <v>0</v>
      </c>
      <c r="AA1706" s="227" t="str">
        <f>IFERROR(VLOOKUP(B1706,[5]Поставка!$B$3:$AA$2063,26,0),"-")</f>
        <v>-</v>
      </c>
      <c r="AB1706" s="229" t="str">
        <f>IFERROR(VLOOKUP(C1706,'[6]Приложение №1'!$C$7:$F$124,4,0),"-")</f>
        <v>-</v>
      </c>
    </row>
    <row r="1707" spans="1:28" s="208" customFormat="1" x14ac:dyDescent="0.25">
      <c r="A1707" s="204" t="s">
        <v>514</v>
      </c>
      <c r="B1707" s="205" t="s">
        <v>4017</v>
      </c>
      <c r="C1707" s="205" t="s">
        <v>4018</v>
      </c>
      <c r="D1707" s="204">
        <v>1</v>
      </c>
      <c r="E1707" s="206">
        <v>1753.2</v>
      </c>
      <c r="F1707" s="206">
        <v>1753.2</v>
      </c>
      <c r="G1707" s="173">
        <f>IFERROR(VLOOKUP(B1707,'[1]ВОМ КГ-3 СОЭКС'!$C$3:$K$2063,9,0),"-")</f>
        <v>1</v>
      </c>
      <c r="H1707" s="174">
        <f>IFERROR(VLOOKUP(B1707,'[1]ВОМ КГ-3 СОЭКС'!$C$3:$L$2063,10,0),"-")</f>
        <v>1753.2</v>
      </c>
      <c r="I1707" s="175">
        <f>IFERROR(VLOOKUP(B1707,[2]Отгрузки!$B$313:$C$510,2,0),"-")</f>
        <v>1</v>
      </c>
      <c r="J1707" s="176">
        <f t="shared" si="269"/>
        <v>1753.2</v>
      </c>
      <c r="K1707" s="179">
        <f>IFERROR(VLOOKUP(B1707,'[3]08.10.25'!$B$305:$C$502,2,0),"-")</f>
        <v>1</v>
      </c>
      <c r="L1707" s="180">
        <f t="shared" si="260"/>
        <v>1753.2</v>
      </c>
      <c r="M1707" s="181">
        <f t="shared" si="261"/>
        <v>0</v>
      </c>
      <c r="N1707" s="214">
        <f t="shared" si="262"/>
        <v>0</v>
      </c>
      <c r="O1707" s="220">
        <f t="shared" si="263"/>
        <v>0</v>
      </c>
      <c r="P1707" s="221">
        <f t="shared" si="264"/>
        <v>0</v>
      </c>
      <c r="Q1707" s="217" t="str">
        <f>IFERROR(VLOOKUP(B1707,'[4]Выполнение 1'!$B$7:$D$236,3,0),"-")</f>
        <v>-</v>
      </c>
      <c r="R1707" s="178" t="str">
        <f t="shared" si="265"/>
        <v>-</v>
      </c>
      <c r="S1707" s="177"/>
      <c r="T1707" s="184">
        <f t="shared" si="266"/>
        <v>0</v>
      </c>
      <c r="U1707" s="224">
        <v>0</v>
      </c>
      <c r="V1707" s="241">
        <v>0</v>
      </c>
      <c r="W1707" s="246" t="s">
        <v>5183</v>
      </c>
      <c r="X1707" s="246" t="s">
        <v>5183</v>
      </c>
      <c r="Y1707" s="247">
        <f t="shared" si="267"/>
        <v>0</v>
      </c>
      <c r="Z1707" s="247">
        <f t="shared" si="268"/>
        <v>0</v>
      </c>
      <c r="AA1707" s="227">
        <f>IFERROR(VLOOKUP(B1707,[5]Поставка!$B$3:$AA$2063,26,0),"-")</f>
        <v>1753.2</v>
      </c>
      <c r="AB1707" s="229" t="str">
        <f>IFERROR(VLOOKUP(C1707,'[6]Приложение №1'!$C$7:$F$124,4,0),"-")</f>
        <v>-</v>
      </c>
    </row>
    <row r="1708" spans="1:28" s="208" customFormat="1" x14ac:dyDescent="0.25">
      <c r="A1708" s="204" t="s">
        <v>517</v>
      </c>
      <c r="B1708" s="205" t="s">
        <v>4019</v>
      </c>
      <c r="C1708" s="205" t="s">
        <v>4020</v>
      </c>
      <c r="D1708" s="204">
        <v>10</v>
      </c>
      <c r="E1708" s="206">
        <v>1764.7</v>
      </c>
      <c r="F1708" s="206">
        <v>17647</v>
      </c>
      <c r="G1708" s="173">
        <f>IFERROR(VLOOKUP(B1708,'[1]ВОМ КГ-3 СОЭКС'!$C$3:$K$2063,9,0),"-")</f>
        <v>10</v>
      </c>
      <c r="H1708" s="174">
        <f>IFERROR(VLOOKUP(B1708,'[1]ВОМ КГ-3 СОЭКС'!$C$3:$L$2063,10,0),"-")</f>
        <v>17647</v>
      </c>
      <c r="I1708" s="175">
        <f>IFERROR(VLOOKUP(B1708,[2]Отгрузки!$B$313:$C$510,2,0),"-")</f>
        <v>11</v>
      </c>
      <c r="J1708" s="176">
        <f t="shared" si="269"/>
        <v>19411.7</v>
      </c>
      <c r="K1708" s="179">
        <f>IFERROR(VLOOKUP(B1708,'[3]08.10.25'!$B$305:$C$502,2,0),"-")</f>
        <v>12</v>
      </c>
      <c r="L1708" s="180">
        <f t="shared" si="260"/>
        <v>21176.400000000001</v>
      </c>
      <c r="M1708" s="181">
        <f t="shared" si="261"/>
        <v>1</v>
      </c>
      <c r="N1708" s="214">
        <f t="shared" si="262"/>
        <v>1764.7</v>
      </c>
      <c r="O1708" s="220">
        <f t="shared" si="263"/>
        <v>-2</v>
      </c>
      <c r="P1708" s="221">
        <f t="shared" si="264"/>
        <v>-3529.4</v>
      </c>
      <c r="Q1708" s="217" t="str">
        <f>IFERROR(VLOOKUP(B1708,'[4]Выполнение 1'!$B$7:$D$236,3,0),"-")</f>
        <v>-</v>
      </c>
      <c r="R1708" s="178" t="str">
        <f t="shared" si="265"/>
        <v>-</v>
      </c>
      <c r="S1708" s="177"/>
      <c r="T1708" s="184">
        <f t="shared" si="266"/>
        <v>0</v>
      </c>
      <c r="U1708" s="224">
        <v>0</v>
      </c>
      <c r="V1708" s="244">
        <v>0</v>
      </c>
      <c r="W1708" s="246" t="s">
        <v>5183</v>
      </c>
      <c r="X1708" s="246" t="s">
        <v>5183</v>
      </c>
      <c r="Y1708" s="247">
        <f t="shared" si="267"/>
        <v>0</v>
      </c>
      <c r="Z1708" s="247">
        <f t="shared" si="268"/>
        <v>0</v>
      </c>
      <c r="AA1708" s="227">
        <f>IFERROR(VLOOKUP(B1708,[5]Поставка!$B$3:$AA$2063,26,0),"-")</f>
        <v>14117.6</v>
      </c>
      <c r="AB1708" s="229">
        <f>IFERROR(VLOOKUP(C1708,'[6]Приложение №1'!$C$7:$F$124,4,0),"-")</f>
        <v>3.5293999999999999</v>
      </c>
    </row>
    <row r="1709" spans="1:28" s="208" customFormat="1" x14ac:dyDescent="0.25">
      <c r="A1709" s="204" t="s">
        <v>520</v>
      </c>
      <c r="B1709" s="205" t="s">
        <v>4021</v>
      </c>
      <c r="C1709" s="205" t="s">
        <v>4022</v>
      </c>
      <c r="D1709" s="204">
        <v>1</v>
      </c>
      <c r="E1709" s="206">
        <v>1786.1</v>
      </c>
      <c r="F1709" s="206">
        <v>1786.1</v>
      </c>
      <c r="G1709" s="173">
        <f>IFERROR(VLOOKUP(B1709,'[1]ВОМ КГ-3 СОЭКС'!$C$3:$K$2063,9,0),"-")</f>
        <v>1</v>
      </c>
      <c r="H1709" s="174">
        <f>IFERROR(VLOOKUP(B1709,'[1]ВОМ КГ-3 СОЭКС'!$C$3:$L$2063,10,0),"-")</f>
        <v>1786.1</v>
      </c>
      <c r="I1709" s="175">
        <f>IFERROR(VLOOKUP(B1709,[2]Отгрузки!$B$313:$C$510,2,0),"-")</f>
        <v>1</v>
      </c>
      <c r="J1709" s="176">
        <f t="shared" si="269"/>
        <v>1786.1</v>
      </c>
      <c r="K1709" s="179">
        <f>IFERROR(VLOOKUP(B1709,'[3]08.10.25'!$B$305:$C$502,2,0),"-")</f>
        <v>1</v>
      </c>
      <c r="L1709" s="180">
        <f t="shared" si="260"/>
        <v>1786.1</v>
      </c>
      <c r="M1709" s="181">
        <f t="shared" si="261"/>
        <v>0</v>
      </c>
      <c r="N1709" s="214">
        <f t="shared" si="262"/>
        <v>0</v>
      </c>
      <c r="O1709" s="220">
        <f t="shared" si="263"/>
        <v>0</v>
      </c>
      <c r="P1709" s="221">
        <f t="shared" si="264"/>
        <v>0</v>
      </c>
      <c r="Q1709" s="217" t="str">
        <f>IFERROR(VLOOKUP(B1709,'[4]Выполнение 1'!$B$7:$D$236,3,0),"-")</f>
        <v>-</v>
      </c>
      <c r="R1709" s="178" t="str">
        <f t="shared" si="265"/>
        <v>-</v>
      </c>
      <c r="S1709" s="177"/>
      <c r="T1709" s="184">
        <f t="shared" si="266"/>
        <v>0</v>
      </c>
      <c r="U1709" s="224">
        <v>0</v>
      </c>
      <c r="V1709" s="241">
        <v>0</v>
      </c>
      <c r="W1709" s="246" t="s">
        <v>5183</v>
      </c>
      <c r="X1709" s="246" t="s">
        <v>5183</v>
      </c>
      <c r="Y1709" s="247">
        <f t="shared" si="267"/>
        <v>0</v>
      </c>
      <c r="Z1709" s="247">
        <f t="shared" si="268"/>
        <v>0</v>
      </c>
      <c r="AA1709" s="227">
        <f>IFERROR(VLOOKUP(B1709,[5]Поставка!$B$3:$AA$2063,26,0),"-")</f>
        <v>1786.1</v>
      </c>
      <c r="AB1709" s="229" t="str">
        <f>IFERROR(VLOOKUP(C1709,'[6]Приложение №1'!$C$7:$F$124,4,0),"-")</f>
        <v>-</v>
      </c>
    </row>
    <row r="1710" spans="1:28" s="208" customFormat="1" x14ac:dyDescent="0.25">
      <c r="A1710" s="204" t="s">
        <v>523</v>
      </c>
      <c r="B1710" s="205" t="s">
        <v>4023</v>
      </c>
      <c r="C1710" s="205" t="s">
        <v>4024</v>
      </c>
      <c r="D1710" s="204">
        <v>1</v>
      </c>
      <c r="E1710" s="206">
        <v>1779.2</v>
      </c>
      <c r="F1710" s="206">
        <v>1779.2</v>
      </c>
      <c r="G1710" s="173">
        <f>IFERROR(VLOOKUP(B1710,'[1]ВОМ КГ-3 СОЭКС'!$C$3:$K$2063,9,0),"-")</f>
        <v>1</v>
      </c>
      <c r="H1710" s="174">
        <f>IFERROR(VLOOKUP(B1710,'[1]ВОМ КГ-3 СОЭКС'!$C$3:$L$2063,10,0),"-")</f>
        <v>1779.2</v>
      </c>
      <c r="I1710" s="175">
        <f>IFERROR(VLOOKUP(B1710,[2]Отгрузки!$B$313:$C$510,2,0),"-")</f>
        <v>1</v>
      </c>
      <c r="J1710" s="176">
        <f t="shared" si="269"/>
        <v>1779.2</v>
      </c>
      <c r="K1710" s="179">
        <f>IFERROR(VLOOKUP(B1710,'[3]08.10.25'!$B$305:$C$502,2,0),"-")</f>
        <v>1</v>
      </c>
      <c r="L1710" s="180">
        <f t="shared" si="260"/>
        <v>1779.2</v>
      </c>
      <c r="M1710" s="181">
        <f t="shared" si="261"/>
        <v>0</v>
      </c>
      <c r="N1710" s="214">
        <f t="shared" si="262"/>
        <v>0</v>
      </c>
      <c r="O1710" s="220">
        <f t="shared" si="263"/>
        <v>0</v>
      </c>
      <c r="P1710" s="221">
        <f t="shared" si="264"/>
        <v>0</v>
      </c>
      <c r="Q1710" s="217" t="str">
        <f>IFERROR(VLOOKUP(B1710,'[4]Выполнение 1'!$B$7:$D$236,3,0),"-")</f>
        <v>-</v>
      </c>
      <c r="R1710" s="178" t="str">
        <f t="shared" si="265"/>
        <v>-</v>
      </c>
      <c r="S1710" s="177"/>
      <c r="T1710" s="184">
        <f t="shared" si="266"/>
        <v>0</v>
      </c>
      <c r="U1710" s="224">
        <v>0</v>
      </c>
      <c r="V1710" s="241">
        <v>0</v>
      </c>
      <c r="W1710" s="246" t="s">
        <v>5183</v>
      </c>
      <c r="X1710" s="246" t="s">
        <v>5183</v>
      </c>
      <c r="Y1710" s="247">
        <f t="shared" si="267"/>
        <v>0</v>
      </c>
      <c r="Z1710" s="247">
        <f t="shared" si="268"/>
        <v>0</v>
      </c>
      <c r="AA1710" s="227">
        <f>IFERROR(VLOOKUP(B1710,[5]Поставка!$B$3:$AA$2063,26,0),"-")</f>
        <v>1779.2</v>
      </c>
      <c r="AB1710" s="229" t="str">
        <f>IFERROR(VLOOKUP(C1710,'[6]Приложение №1'!$C$7:$F$124,4,0),"-")</f>
        <v>-</v>
      </c>
    </row>
    <row r="1711" spans="1:28" s="208" customFormat="1" x14ac:dyDescent="0.25">
      <c r="A1711" s="204" t="s">
        <v>526</v>
      </c>
      <c r="B1711" s="205" t="s">
        <v>4025</v>
      </c>
      <c r="C1711" s="205" t="s">
        <v>4026</v>
      </c>
      <c r="D1711" s="204">
        <v>1</v>
      </c>
      <c r="E1711" s="206">
        <v>1476.3</v>
      </c>
      <c r="F1711" s="206">
        <v>1476.3</v>
      </c>
      <c r="G1711" s="173">
        <f>IFERROR(VLOOKUP(B1711,'[1]ВОМ КГ-3 СОЭКС'!$C$3:$K$2063,9,0),"-")</f>
        <v>0</v>
      </c>
      <c r="H1711" s="174">
        <f>IFERROR(VLOOKUP(B1711,'[1]ВОМ КГ-3 СОЭКС'!$C$3:$L$2063,10,0),"-")</f>
        <v>0</v>
      </c>
      <c r="I1711" s="175" t="str">
        <f>IFERROR(VLOOKUP(B1711,[2]Отгрузки!$B$313:$C$510,2,0),"-")</f>
        <v>-</v>
      </c>
      <c r="J1711" s="176" t="str">
        <f t="shared" si="269"/>
        <v>-</v>
      </c>
      <c r="K1711" s="179" t="str">
        <f>IFERROR(VLOOKUP(B1711,'[3]08.10.25'!$B$305:$C$502,2,0),"-")</f>
        <v>-</v>
      </c>
      <c r="L1711" s="180" t="str">
        <f t="shared" si="260"/>
        <v>-</v>
      </c>
      <c r="M1711" s="181" t="str">
        <f t="shared" si="261"/>
        <v>-</v>
      </c>
      <c r="N1711" s="214" t="str">
        <f t="shared" si="262"/>
        <v>-</v>
      </c>
      <c r="O1711" s="220">
        <f t="shared" si="263"/>
        <v>0</v>
      </c>
      <c r="P1711" s="221">
        <f t="shared" si="264"/>
        <v>0</v>
      </c>
      <c r="Q1711" s="217" t="str">
        <f>IFERROR(VLOOKUP(B1711,'[4]Выполнение 1'!$B$7:$D$236,3,0),"-")</f>
        <v>-</v>
      </c>
      <c r="R1711" s="178" t="str">
        <f t="shared" si="265"/>
        <v>-</v>
      </c>
      <c r="S1711" s="177"/>
      <c r="T1711" s="184">
        <f t="shared" si="266"/>
        <v>0</v>
      </c>
      <c r="U1711" s="224">
        <v>1</v>
      </c>
      <c r="V1711" s="241">
        <v>1476.3</v>
      </c>
      <c r="W1711" s="246">
        <v>1</v>
      </c>
      <c r="X1711" s="246">
        <v>1476.3</v>
      </c>
      <c r="Y1711" s="247">
        <f t="shared" si="267"/>
        <v>0</v>
      </c>
      <c r="Z1711" s="247">
        <f t="shared" si="268"/>
        <v>0</v>
      </c>
      <c r="AA1711" s="227" t="str">
        <f>IFERROR(VLOOKUP(B1711,[5]Поставка!$B$3:$AA$2063,26,0),"-")</f>
        <v>-</v>
      </c>
      <c r="AB1711" s="229" t="str">
        <f>IFERROR(VLOOKUP(C1711,'[6]Приложение №1'!$C$7:$F$124,4,0),"-")</f>
        <v>-</v>
      </c>
    </row>
    <row r="1712" spans="1:28" s="208" customFormat="1" x14ac:dyDescent="0.25">
      <c r="A1712" s="204" t="s">
        <v>529</v>
      </c>
      <c r="B1712" s="205" t="s">
        <v>4027</v>
      </c>
      <c r="C1712" s="205" t="s">
        <v>4028</v>
      </c>
      <c r="D1712" s="204">
        <v>1</v>
      </c>
      <c r="E1712" s="206">
        <v>1492.9</v>
      </c>
      <c r="F1712" s="206">
        <v>1492.9</v>
      </c>
      <c r="G1712" s="173">
        <f>IFERROR(VLOOKUP(B1712,'[1]ВОМ КГ-3 СОЭКС'!$C$3:$K$2063,9,0),"-")</f>
        <v>0</v>
      </c>
      <c r="H1712" s="174">
        <f>IFERROR(VLOOKUP(B1712,'[1]ВОМ КГ-3 СОЭКС'!$C$3:$L$2063,10,0),"-")</f>
        <v>0</v>
      </c>
      <c r="I1712" s="175" t="str">
        <f>IFERROR(VLOOKUP(B1712,[2]Отгрузки!$B$313:$C$510,2,0),"-")</f>
        <v>-</v>
      </c>
      <c r="J1712" s="176" t="str">
        <f t="shared" si="269"/>
        <v>-</v>
      </c>
      <c r="K1712" s="179" t="str">
        <f>IFERROR(VLOOKUP(B1712,'[3]08.10.25'!$B$305:$C$502,2,0),"-")</f>
        <v>-</v>
      </c>
      <c r="L1712" s="180" t="str">
        <f t="shared" si="260"/>
        <v>-</v>
      </c>
      <c r="M1712" s="181" t="str">
        <f t="shared" si="261"/>
        <v>-</v>
      </c>
      <c r="N1712" s="214" t="str">
        <f t="shared" si="262"/>
        <v>-</v>
      </c>
      <c r="O1712" s="220">
        <f t="shared" si="263"/>
        <v>0</v>
      </c>
      <c r="P1712" s="221">
        <f t="shared" si="264"/>
        <v>0</v>
      </c>
      <c r="Q1712" s="217" t="str">
        <f>IFERROR(VLOOKUP(B1712,'[4]Выполнение 1'!$B$7:$D$236,3,0),"-")</f>
        <v>-</v>
      </c>
      <c r="R1712" s="178" t="str">
        <f t="shared" si="265"/>
        <v>-</v>
      </c>
      <c r="S1712" s="177"/>
      <c r="T1712" s="184">
        <f t="shared" si="266"/>
        <v>0</v>
      </c>
      <c r="U1712" s="224">
        <v>1</v>
      </c>
      <c r="V1712" s="241">
        <v>1492.9</v>
      </c>
      <c r="W1712" s="246">
        <v>1</v>
      </c>
      <c r="X1712" s="246">
        <v>1492.9</v>
      </c>
      <c r="Y1712" s="247">
        <f t="shared" si="267"/>
        <v>0</v>
      </c>
      <c r="Z1712" s="247">
        <f t="shared" si="268"/>
        <v>0</v>
      </c>
      <c r="AA1712" s="227" t="str">
        <f>IFERROR(VLOOKUP(B1712,[5]Поставка!$B$3:$AA$2063,26,0),"-")</f>
        <v>-</v>
      </c>
      <c r="AB1712" s="229" t="str">
        <f>IFERROR(VLOOKUP(C1712,'[6]Приложение №1'!$C$7:$F$124,4,0),"-")</f>
        <v>-</v>
      </c>
    </row>
    <row r="1713" spans="1:28" s="208" customFormat="1" x14ac:dyDescent="0.25">
      <c r="A1713" s="204" t="s">
        <v>532</v>
      </c>
      <c r="B1713" s="205" t="s">
        <v>4029</v>
      </c>
      <c r="C1713" s="205" t="s">
        <v>4030</v>
      </c>
      <c r="D1713" s="204">
        <v>1</v>
      </c>
      <c r="E1713" s="206">
        <v>205.9</v>
      </c>
      <c r="F1713" s="206">
        <v>205.9</v>
      </c>
      <c r="G1713" s="173">
        <f>IFERROR(VLOOKUP(B1713,'[1]ВОМ КГ-3 СОЭКС'!$C$3:$K$2063,9,0),"-")</f>
        <v>0</v>
      </c>
      <c r="H1713" s="174">
        <f>IFERROR(VLOOKUP(B1713,'[1]ВОМ КГ-3 СОЭКС'!$C$3:$L$2063,10,0),"-")</f>
        <v>0</v>
      </c>
      <c r="I1713" s="175" t="str">
        <f>IFERROR(VLOOKUP(B1713,[2]Отгрузки!$B$313:$C$510,2,0),"-")</f>
        <v>-</v>
      </c>
      <c r="J1713" s="176" t="str">
        <f t="shared" si="269"/>
        <v>-</v>
      </c>
      <c r="K1713" s="179" t="str">
        <f>IFERROR(VLOOKUP(B1713,'[3]08.10.25'!$B$305:$C$502,2,0),"-")</f>
        <v>-</v>
      </c>
      <c r="L1713" s="180" t="str">
        <f t="shared" si="260"/>
        <v>-</v>
      </c>
      <c r="M1713" s="181" t="str">
        <f t="shared" si="261"/>
        <v>-</v>
      </c>
      <c r="N1713" s="214" t="str">
        <f t="shared" si="262"/>
        <v>-</v>
      </c>
      <c r="O1713" s="220">
        <f t="shared" si="263"/>
        <v>0</v>
      </c>
      <c r="P1713" s="221">
        <f t="shared" si="264"/>
        <v>0</v>
      </c>
      <c r="Q1713" s="217" t="str">
        <f>IFERROR(VLOOKUP(B1713,'[4]Выполнение 1'!$B$7:$D$236,3,0),"-")</f>
        <v>-</v>
      </c>
      <c r="R1713" s="178" t="str">
        <f t="shared" si="265"/>
        <v>-</v>
      </c>
      <c r="S1713" s="177"/>
      <c r="T1713" s="184">
        <f t="shared" si="266"/>
        <v>0</v>
      </c>
      <c r="U1713" s="224">
        <v>1</v>
      </c>
      <c r="V1713" s="241">
        <v>205.9</v>
      </c>
      <c r="W1713" s="246">
        <v>1</v>
      </c>
      <c r="X1713" s="246">
        <v>205.9</v>
      </c>
      <c r="Y1713" s="247">
        <f t="shared" si="267"/>
        <v>0</v>
      </c>
      <c r="Z1713" s="247">
        <f t="shared" si="268"/>
        <v>0</v>
      </c>
      <c r="AA1713" s="227" t="str">
        <f>IFERROR(VLOOKUP(B1713,[5]Поставка!$B$3:$AA$2063,26,0),"-")</f>
        <v>-</v>
      </c>
      <c r="AB1713" s="229" t="str">
        <f>IFERROR(VLOOKUP(C1713,'[6]Приложение №1'!$C$7:$F$124,4,0),"-")</f>
        <v>-</v>
      </c>
    </row>
    <row r="1714" spans="1:28" s="208" customFormat="1" x14ac:dyDescent="0.25">
      <c r="A1714" s="204" t="s">
        <v>535</v>
      </c>
      <c r="B1714" s="205" t="s">
        <v>4031</v>
      </c>
      <c r="C1714" s="205" t="s">
        <v>4032</v>
      </c>
      <c r="D1714" s="204">
        <v>1</v>
      </c>
      <c r="E1714" s="206">
        <v>314.7</v>
      </c>
      <c r="F1714" s="206">
        <v>314.7</v>
      </c>
      <c r="G1714" s="173">
        <f>IFERROR(VLOOKUP(B1714,'[1]ВОМ КГ-3 СОЭКС'!$C$3:$K$2063,9,0),"-")</f>
        <v>0</v>
      </c>
      <c r="H1714" s="174">
        <f>IFERROR(VLOOKUP(B1714,'[1]ВОМ КГ-3 СОЭКС'!$C$3:$L$2063,10,0),"-")</f>
        <v>0</v>
      </c>
      <c r="I1714" s="175" t="str">
        <f>IFERROR(VLOOKUP(B1714,[2]Отгрузки!$B$313:$C$510,2,0),"-")</f>
        <v>-</v>
      </c>
      <c r="J1714" s="176" t="str">
        <f t="shared" si="269"/>
        <v>-</v>
      </c>
      <c r="K1714" s="179" t="str">
        <f>IFERROR(VLOOKUP(B1714,'[3]08.10.25'!$B$305:$C$502,2,0),"-")</f>
        <v>-</v>
      </c>
      <c r="L1714" s="180" t="str">
        <f t="shared" si="260"/>
        <v>-</v>
      </c>
      <c r="M1714" s="181" t="str">
        <f t="shared" si="261"/>
        <v>-</v>
      </c>
      <c r="N1714" s="214" t="str">
        <f t="shared" si="262"/>
        <v>-</v>
      </c>
      <c r="O1714" s="220">
        <f t="shared" si="263"/>
        <v>0</v>
      </c>
      <c r="P1714" s="221">
        <f t="shared" si="264"/>
        <v>0</v>
      </c>
      <c r="Q1714" s="217" t="str">
        <f>IFERROR(VLOOKUP(B1714,'[4]Выполнение 1'!$B$7:$D$236,3,0),"-")</f>
        <v>-</v>
      </c>
      <c r="R1714" s="178" t="str">
        <f t="shared" si="265"/>
        <v>-</v>
      </c>
      <c r="S1714" s="177"/>
      <c r="T1714" s="184">
        <f t="shared" si="266"/>
        <v>0</v>
      </c>
      <c r="U1714" s="224">
        <v>1</v>
      </c>
      <c r="V1714" s="241">
        <v>314.7</v>
      </c>
      <c r="W1714" s="246">
        <v>1</v>
      </c>
      <c r="X1714" s="246">
        <v>314.7</v>
      </c>
      <c r="Y1714" s="247">
        <f t="shared" si="267"/>
        <v>0</v>
      </c>
      <c r="Z1714" s="247">
        <f t="shared" si="268"/>
        <v>0</v>
      </c>
      <c r="AA1714" s="227" t="str">
        <f>IFERROR(VLOOKUP(B1714,[5]Поставка!$B$3:$AA$2063,26,0),"-")</f>
        <v>-</v>
      </c>
      <c r="AB1714" s="229" t="str">
        <f>IFERROR(VLOOKUP(C1714,'[6]Приложение №1'!$C$7:$F$124,4,0),"-")</f>
        <v>-</v>
      </c>
    </row>
    <row r="1715" spans="1:28" s="208" customFormat="1" x14ac:dyDescent="0.25">
      <c r="A1715" s="204" t="s">
        <v>538</v>
      </c>
      <c r="B1715" s="205" t="s">
        <v>4033</v>
      </c>
      <c r="C1715" s="205" t="s">
        <v>4034</v>
      </c>
      <c r="D1715" s="204">
        <v>9</v>
      </c>
      <c r="E1715" s="206">
        <v>222.3</v>
      </c>
      <c r="F1715" s="206">
        <v>2000.7</v>
      </c>
      <c r="G1715" s="173">
        <f>IFERROR(VLOOKUP(B1715,'[1]ВОМ КГ-3 СОЭКС'!$C$3:$K$2063,9,0),"-")</f>
        <v>0</v>
      </c>
      <c r="H1715" s="174">
        <f>IFERROR(VLOOKUP(B1715,'[1]ВОМ КГ-3 СОЭКС'!$C$3:$L$2063,10,0),"-")</f>
        <v>0</v>
      </c>
      <c r="I1715" s="175" t="str">
        <f>IFERROR(VLOOKUP(B1715,[2]Отгрузки!$B$313:$C$510,2,0),"-")</f>
        <v>-</v>
      </c>
      <c r="J1715" s="176" t="str">
        <f t="shared" si="269"/>
        <v>-</v>
      </c>
      <c r="K1715" s="179" t="str">
        <f>IFERROR(VLOOKUP(B1715,'[3]08.10.25'!$B$305:$C$502,2,0),"-")</f>
        <v>-</v>
      </c>
      <c r="L1715" s="180" t="str">
        <f t="shared" si="260"/>
        <v>-</v>
      </c>
      <c r="M1715" s="181" t="str">
        <f t="shared" si="261"/>
        <v>-</v>
      </c>
      <c r="N1715" s="214" t="str">
        <f t="shared" si="262"/>
        <v>-</v>
      </c>
      <c r="O1715" s="220">
        <f t="shared" si="263"/>
        <v>0</v>
      </c>
      <c r="P1715" s="221">
        <f t="shared" si="264"/>
        <v>0</v>
      </c>
      <c r="Q1715" s="217" t="str">
        <f>IFERROR(VLOOKUP(B1715,'[4]Выполнение 1'!$B$7:$D$236,3,0),"-")</f>
        <v>-</v>
      </c>
      <c r="R1715" s="178" t="str">
        <f t="shared" si="265"/>
        <v>-</v>
      </c>
      <c r="S1715" s="177"/>
      <c r="T1715" s="184">
        <f t="shared" si="266"/>
        <v>0</v>
      </c>
      <c r="U1715" s="224">
        <v>9</v>
      </c>
      <c r="V1715" s="241">
        <v>2000.7</v>
      </c>
      <c r="W1715" s="246">
        <v>9</v>
      </c>
      <c r="X1715" s="246">
        <v>2000.7</v>
      </c>
      <c r="Y1715" s="247">
        <f t="shared" si="267"/>
        <v>0</v>
      </c>
      <c r="Z1715" s="247">
        <f t="shared" si="268"/>
        <v>0</v>
      </c>
      <c r="AA1715" s="227" t="str">
        <f>IFERROR(VLOOKUP(B1715,[5]Поставка!$B$3:$AA$2063,26,0),"-")</f>
        <v>-</v>
      </c>
      <c r="AB1715" s="229" t="str">
        <f>IFERROR(VLOOKUP(C1715,'[6]Приложение №1'!$C$7:$F$124,4,0),"-")</f>
        <v>-</v>
      </c>
    </row>
    <row r="1716" spans="1:28" s="208" customFormat="1" x14ac:dyDescent="0.25">
      <c r="A1716" s="204" t="s">
        <v>541</v>
      </c>
      <c r="B1716" s="205" t="s">
        <v>4035</v>
      </c>
      <c r="C1716" s="205" t="s">
        <v>4036</v>
      </c>
      <c r="D1716" s="204">
        <v>9</v>
      </c>
      <c r="E1716" s="206">
        <v>222.9</v>
      </c>
      <c r="F1716" s="206">
        <v>2006.1</v>
      </c>
      <c r="G1716" s="173">
        <f>IFERROR(VLOOKUP(B1716,'[1]ВОМ КГ-3 СОЭКС'!$C$3:$K$2063,9,0),"-")</f>
        <v>0</v>
      </c>
      <c r="H1716" s="174">
        <f>IFERROR(VLOOKUP(B1716,'[1]ВОМ КГ-3 СОЭКС'!$C$3:$L$2063,10,0),"-")</f>
        <v>0</v>
      </c>
      <c r="I1716" s="175" t="str">
        <f>IFERROR(VLOOKUP(B1716,[2]Отгрузки!$B$313:$C$510,2,0),"-")</f>
        <v>-</v>
      </c>
      <c r="J1716" s="176" t="str">
        <f t="shared" si="269"/>
        <v>-</v>
      </c>
      <c r="K1716" s="179" t="str">
        <f>IFERROR(VLOOKUP(B1716,'[3]08.10.25'!$B$305:$C$502,2,0),"-")</f>
        <v>-</v>
      </c>
      <c r="L1716" s="180" t="str">
        <f t="shared" si="260"/>
        <v>-</v>
      </c>
      <c r="M1716" s="181" t="str">
        <f t="shared" si="261"/>
        <v>-</v>
      </c>
      <c r="N1716" s="214" t="str">
        <f t="shared" si="262"/>
        <v>-</v>
      </c>
      <c r="O1716" s="220">
        <f t="shared" si="263"/>
        <v>0</v>
      </c>
      <c r="P1716" s="221">
        <f t="shared" si="264"/>
        <v>0</v>
      </c>
      <c r="Q1716" s="217" t="str">
        <f>IFERROR(VLOOKUP(B1716,'[4]Выполнение 1'!$B$7:$D$236,3,0),"-")</f>
        <v>-</v>
      </c>
      <c r="R1716" s="178" t="str">
        <f t="shared" si="265"/>
        <v>-</v>
      </c>
      <c r="S1716" s="177"/>
      <c r="T1716" s="184">
        <f t="shared" si="266"/>
        <v>0</v>
      </c>
      <c r="U1716" s="224">
        <v>9</v>
      </c>
      <c r="V1716" s="241">
        <v>2006.1</v>
      </c>
      <c r="W1716" s="246">
        <v>9</v>
      </c>
      <c r="X1716" s="246">
        <v>2006.1000000000001</v>
      </c>
      <c r="Y1716" s="247">
        <f t="shared" si="267"/>
        <v>0</v>
      </c>
      <c r="Z1716" s="247">
        <f t="shared" si="268"/>
        <v>0</v>
      </c>
      <c r="AA1716" s="227" t="str">
        <f>IFERROR(VLOOKUP(B1716,[5]Поставка!$B$3:$AA$2063,26,0),"-")</f>
        <v>-</v>
      </c>
      <c r="AB1716" s="229" t="str">
        <f>IFERROR(VLOOKUP(C1716,'[6]Приложение №1'!$C$7:$F$124,4,0),"-")</f>
        <v>-</v>
      </c>
    </row>
    <row r="1717" spans="1:28" s="208" customFormat="1" x14ac:dyDescent="0.25">
      <c r="A1717" s="204" t="s">
        <v>544</v>
      </c>
      <c r="B1717" s="205" t="s">
        <v>4037</v>
      </c>
      <c r="C1717" s="205" t="s">
        <v>4038</v>
      </c>
      <c r="D1717" s="204">
        <v>1</v>
      </c>
      <c r="E1717" s="206">
        <v>231.3</v>
      </c>
      <c r="F1717" s="206">
        <v>231.3</v>
      </c>
      <c r="G1717" s="173">
        <f>IFERROR(VLOOKUP(B1717,'[1]ВОМ КГ-3 СОЭКС'!$C$3:$K$2063,9,0),"-")</f>
        <v>0</v>
      </c>
      <c r="H1717" s="174">
        <f>IFERROR(VLOOKUP(B1717,'[1]ВОМ КГ-3 СОЭКС'!$C$3:$L$2063,10,0),"-")</f>
        <v>0</v>
      </c>
      <c r="I1717" s="175" t="str">
        <f>IFERROR(VLOOKUP(B1717,[2]Отгрузки!$B$313:$C$510,2,0),"-")</f>
        <v>-</v>
      </c>
      <c r="J1717" s="176" t="str">
        <f t="shared" si="269"/>
        <v>-</v>
      </c>
      <c r="K1717" s="179" t="str">
        <f>IFERROR(VLOOKUP(B1717,'[3]08.10.25'!$B$305:$C$502,2,0),"-")</f>
        <v>-</v>
      </c>
      <c r="L1717" s="180" t="str">
        <f t="shared" si="260"/>
        <v>-</v>
      </c>
      <c r="M1717" s="181" t="str">
        <f t="shared" si="261"/>
        <v>-</v>
      </c>
      <c r="N1717" s="214" t="str">
        <f t="shared" si="262"/>
        <v>-</v>
      </c>
      <c r="O1717" s="220">
        <f t="shared" si="263"/>
        <v>0</v>
      </c>
      <c r="P1717" s="221">
        <f t="shared" si="264"/>
        <v>0</v>
      </c>
      <c r="Q1717" s="217" t="str">
        <f>IFERROR(VLOOKUP(B1717,'[4]Выполнение 1'!$B$7:$D$236,3,0),"-")</f>
        <v>-</v>
      </c>
      <c r="R1717" s="178" t="str">
        <f t="shared" si="265"/>
        <v>-</v>
      </c>
      <c r="S1717" s="177"/>
      <c r="T1717" s="184">
        <f t="shared" si="266"/>
        <v>0</v>
      </c>
      <c r="U1717" s="224">
        <v>1</v>
      </c>
      <c r="V1717" s="241">
        <v>231.3</v>
      </c>
      <c r="W1717" s="246">
        <v>1</v>
      </c>
      <c r="X1717" s="246">
        <v>231.3</v>
      </c>
      <c r="Y1717" s="247">
        <f t="shared" si="267"/>
        <v>0</v>
      </c>
      <c r="Z1717" s="247">
        <f t="shared" si="268"/>
        <v>0</v>
      </c>
      <c r="AA1717" s="227" t="str">
        <f>IFERROR(VLOOKUP(B1717,[5]Поставка!$B$3:$AA$2063,26,0),"-")</f>
        <v>-</v>
      </c>
      <c r="AB1717" s="229" t="str">
        <f>IFERROR(VLOOKUP(C1717,'[6]Приложение №1'!$C$7:$F$124,4,0),"-")</f>
        <v>-</v>
      </c>
    </row>
    <row r="1718" spans="1:28" s="208" customFormat="1" x14ac:dyDescent="0.25">
      <c r="A1718" s="204" t="s">
        <v>547</v>
      </c>
      <c r="B1718" s="205" t="s">
        <v>4039</v>
      </c>
      <c r="C1718" s="205" t="s">
        <v>4040</v>
      </c>
      <c r="D1718" s="204">
        <v>1</v>
      </c>
      <c r="E1718" s="206">
        <v>231.8</v>
      </c>
      <c r="F1718" s="206">
        <v>231.8</v>
      </c>
      <c r="G1718" s="173">
        <f>IFERROR(VLOOKUP(B1718,'[1]ВОМ КГ-3 СОЭКС'!$C$3:$K$2063,9,0),"-")</f>
        <v>0</v>
      </c>
      <c r="H1718" s="174">
        <f>IFERROR(VLOOKUP(B1718,'[1]ВОМ КГ-3 СОЭКС'!$C$3:$L$2063,10,0),"-")</f>
        <v>0</v>
      </c>
      <c r="I1718" s="175" t="str">
        <f>IFERROR(VLOOKUP(B1718,[2]Отгрузки!$B$313:$C$510,2,0),"-")</f>
        <v>-</v>
      </c>
      <c r="J1718" s="176" t="str">
        <f t="shared" si="269"/>
        <v>-</v>
      </c>
      <c r="K1718" s="179" t="str">
        <f>IFERROR(VLOOKUP(B1718,'[3]08.10.25'!$B$305:$C$502,2,0),"-")</f>
        <v>-</v>
      </c>
      <c r="L1718" s="180" t="str">
        <f t="shared" si="260"/>
        <v>-</v>
      </c>
      <c r="M1718" s="181" t="str">
        <f t="shared" si="261"/>
        <v>-</v>
      </c>
      <c r="N1718" s="214" t="str">
        <f t="shared" si="262"/>
        <v>-</v>
      </c>
      <c r="O1718" s="220">
        <f t="shared" si="263"/>
        <v>0</v>
      </c>
      <c r="P1718" s="221">
        <f t="shared" si="264"/>
        <v>0</v>
      </c>
      <c r="Q1718" s="217" t="str">
        <f>IFERROR(VLOOKUP(B1718,'[4]Выполнение 1'!$B$7:$D$236,3,0),"-")</f>
        <v>-</v>
      </c>
      <c r="R1718" s="178" t="str">
        <f t="shared" si="265"/>
        <v>-</v>
      </c>
      <c r="S1718" s="177"/>
      <c r="T1718" s="184">
        <f t="shared" si="266"/>
        <v>0</v>
      </c>
      <c r="U1718" s="224">
        <v>1</v>
      </c>
      <c r="V1718" s="241">
        <v>231.8</v>
      </c>
      <c r="W1718" s="246">
        <v>1</v>
      </c>
      <c r="X1718" s="246">
        <v>231.8</v>
      </c>
      <c r="Y1718" s="247">
        <f t="shared" si="267"/>
        <v>0</v>
      </c>
      <c r="Z1718" s="247">
        <f t="shared" si="268"/>
        <v>0</v>
      </c>
      <c r="AA1718" s="227" t="str">
        <f>IFERROR(VLOOKUP(B1718,[5]Поставка!$B$3:$AA$2063,26,0),"-")</f>
        <v>-</v>
      </c>
      <c r="AB1718" s="229" t="str">
        <f>IFERROR(VLOOKUP(C1718,'[6]Приложение №1'!$C$7:$F$124,4,0),"-")</f>
        <v>-</v>
      </c>
    </row>
    <row r="1719" spans="1:28" s="208" customFormat="1" x14ac:dyDescent="0.25">
      <c r="A1719" s="204" t="s">
        <v>550</v>
      </c>
      <c r="B1719" s="205" t="s">
        <v>4041</v>
      </c>
      <c r="C1719" s="205" t="s">
        <v>4042</v>
      </c>
      <c r="D1719" s="204">
        <v>1</v>
      </c>
      <c r="E1719" s="206">
        <v>232.8</v>
      </c>
      <c r="F1719" s="206">
        <v>232.8</v>
      </c>
      <c r="G1719" s="173">
        <f>IFERROR(VLOOKUP(B1719,'[1]ВОМ КГ-3 СОЭКС'!$C$3:$K$2063,9,0),"-")</f>
        <v>0</v>
      </c>
      <c r="H1719" s="174">
        <f>IFERROR(VLOOKUP(B1719,'[1]ВОМ КГ-3 СОЭКС'!$C$3:$L$2063,10,0),"-")</f>
        <v>0</v>
      </c>
      <c r="I1719" s="175" t="str">
        <f>IFERROR(VLOOKUP(B1719,[2]Отгрузки!$B$313:$C$510,2,0),"-")</f>
        <v>-</v>
      </c>
      <c r="J1719" s="176" t="str">
        <f t="shared" si="269"/>
        <v>-</v>
      </c>
      <c r="K1719" s="179" t="str">
        <f>IFERROR(VLOOKUP(B1719,'[3]08.10.25'!$B$305:$C$502,2,0),"-")</f>
        <v>-</v>
      </c>
      <c r="L1719" s="180" t="str">
        <f t="shared" si="260"/>
        <v>-</v>
      </c>
      <c r="M1719" s="181" t="str">
        <f t="shared" si="261"/>
        <v>-</v>
      </c>
      <c r="N1719" s="214" t="str">
        <f t="shared" si="262"/>
        <v>-</v>
      </c>
      <c r="O1719" s="220">
        <f t="shared" si="263"/>
        <v>0</v>
      </c>
      <c r="P1719" s="221">
        <f t="shared" si="264"/>
        <v>0</v>
      </c>
      <c r="Q1719" s="217" t="str">
        <f>IFERROR(VLOOKUP(B1719,'[4]Выполнение 1'!$B$7:$D$236,3,0),"-")</f>
        <v>-</v>
      </c>
      <c r="R1719" s="178" t="str">
        <f t="shared" si="265"/>
        <v>-</v>
      </c>
      <c r="S1719" s="177"/>
      <c r="T1719" s="184">
        <f t="shared" si="266"/>
        <v>0</v>
      </c>
      <c r="U1719" s="224">
        <v>1</v>
      </c>
      <c r="V1719" s="241">
        <v>232.8</v>
      </c>
      <c r="W1719" s="246">
        <v>1</v>
      </c>
      <c r="X1719" s="246">
        <v>232.8</v>
      </c>
      <c r="Y1719" s="247">
        <f t="shared" si="267"/>
        <v>0</v>
      </c>
      <c r="Z1719" s="247">
        <f t="shared" si="268"/>
        <v>0</v>
      </c>
      <c r="AA1719" s="227" t="str">
        <f>IFERROR(VLOOKUP(B1719,[5]Поставка!$B$3:$AA$2063,26,0),"-")</f>
        <v>-</v>
      </c>
      <c r="AB1719" s="229" t="str">
        <f>IFERROR(VLOOKUP(C1719,'[6]Приложение №1'!$C$7:$F$124,4,0),"-")</f>
        <v>-</v>
      </c>
    </row>
    <row r="1720" spans="1:28" s="208" customFormat="1" x14ac:dyDescent="0.25">
      <c r="A1720" s="204" t="s">
        <v>553</v>
      </c>
      <c r="B1720" s="205" t="s">
        <v>4043</v>
      </c>
      <c r="C1720" s="205" t="s">
        <v>4044</v>
      </c>
      <c r="D1720" s="204">
        <v>1</v>
      </c>
      <c r="E1720" s="206">
        <v>242.5</v>
      </c>
      <c r="F1720" s="206">
        <v>242.5</v>
      </c>
      <c r="G1720" s="173">
        <f>IFERROR(VLOOKUP(B1720,'[1]ВОМ КГ-3 СОЭКС'!$C$3:$K$2063,9,0),"-")</f>
        <v>0</v>
      </c>
      <c r="H1720" s="174">
        <f>IFERROR(VLOOKUP(B1720,'[1]ВОМ КГ-3 СОЭКС'!$C$3:$L$2063,10,0),"-")</f>
        <v>0</v>
      </c>
      <c r="I1720" s="175" t="str">
        <f>IFERROR(VLOOKUP(B1720,[2]Отгрузки!$B$313:$C$510,2,0),"-")</f>
        <v>-</v>
      </c>
      <c r="J1720" s="176" t="str">
        <f t="shared" si="269"/>
        <v>-</v>
      </c>
      <c r="K1720" s="179" t="str">
        <f>IFERROR(VLOOKUP(B1720,'[3]08.10.25'!$B$305:$C$502,2,0),"-")</f>
        <v>-</v>
      </c>
      <c r="L1720" s="180" t="str">
        <f t="shared" si="260"/>
        <v>-</v>
      </c>
      <c r="M1720" s="181" t="str">
        <f t="shared" si="261"/>
        <v>-</v>
      </c>
      <c r="N1720" s="214" t="str">
        <f t="shared" si="262"/>
        <v>-</v>
      </c>
      <c r="O1720" s="220">
        <f t="shared" si="263"/>
        <v>0</v>
      </c>
      <c r="P1720" s="221">
        <f t="shared" si="264"/>
        <v>0</v>
      </c>
      <c r="Q1720" s="217" t="str">
        <f>IFERROR(VLOOKUP(B1720,'[4]Выполнение 1'!$B$7:$D$236,3,0),"-")</f>
        <v>-</v>
      </c>
      <c r="R1720" s="178" t="str">
        <f t="shared" si="265"/>
        <v>-</v>
      </c>
      <c r="S1720" s="177"/>
      <c r="T1720" s="184">
        <f t="shared" si="266"/>
        <v>0</v>
      </c>
      <c r="U1720" s="224">
        <v>1</v>
      </c>
      <c r="V1720" s="241">
        <v>242.5</v>
      </c>
      <c r="W1720" s="246">
        <v>1</v>
      </c>
      <c r="X1720" s="246">
        <v>242.5</v>
      </c>
      <c r="Y1720" s="247">
        <f t="shared" si="267"/>
        <v>0</v>
      </c>
      <c r="Z1720" s="247">
        <f t="shared" si="268"/>
        <v>0</v>
      </c>
      <c r="AA1720" s="227" t="str">
        <f>IFERROR(VLOOKUP(B1720,[5]Поставка!$B$3:$AA$2063,26,0),"-")</f>
        <v>-</v>
      </c>
      <c r="AB1720" s="229" t="str">
        <f>IFERROR(VLOOKUP(C1720,'[6]Приложение №1'!$C$7:$F$124,4,0),"-")</f>
        <v>-</v>
      </c>
    </row>
    <row r="1721" spans="1:28" s="208" customFormat="1" x14ac:dyDescent="0.25">
      <c r="A1721" s="204" t="s">
        <v>556</v>
      </c>
      <c r="B1721" s="205" t="s">
        <v>4045</v>
      </c>
      <c r="C1721" s="205" t="s">
        <v>4046</v>
      </c>
      <c r="D1721" s="204">
        <v>1</v>
      </c>
      <c r="E1721" s="206">
        <v>231.3</v>
      </c>
      <c r="F1721" s="206">
        <v>231.3</v>
      </c>
      <c r="G1721" s="173">
        <f>IFERROR(VLOOKUP(B1721,'[1]ВОМ КГ-3 СОЭКС'!$C$3:$K$2063,9,0),"-")</f>
        <v>0</v>
      </c>
      <c r="H1721" s="174">
        <f>IFERROR(VLOOKUP(B1721,'[1]ВОМ КГ-3 СОЭКС'!$C$3:$L$2063,10,0),"-")</f>
        <v>0</v>
      </c>
      <c r="I1721" s="175" t="str">
        <f>IFERROR(VLOOKUP(B1721,[2]Отгрузки!$B$313:$C$510,2,0),"-")</f>
        <v>-</v>
      </c>
      <c r="J1721" s="176" t="str">
        <f t="shared" si="269"/>
        <v>-</v>
      </c>
      <c r="K1721" s="179" t="str">
        <f>IFERROR(VLOOKUP(B1721,'[3]08.10.25'!$B$305:$C$502,2,0),"-")</f>
        <v>-</v>
      </c>
      <c r="L1721" s="180" t="str">
        <f t="shared" si="260"/>
        <v>-</v>
      </c>
      <c r="M1721" s="181" t="str">
        <f t="shared" si="261"/>
        <v>-</v>
      </c>
      <c r="N1721" s="214" t="str">
        <f t="shared" si="262"/>
        <v>-</v>
      </c>
      <c r="O1721" s="220">
        <f t="shared" si="263"/>
        <v>0</v>
      </c>
      <c r="P1721" s="221">
        <f t="shared" si="264"/>
        <v>0</v>
      </c>
      <c r="Q1721" s="217" t="str">
        <f>IFERROR(VLOOKUP(B1721,'[4]Выполнение 1'!$B$7:$D$236,3,0),"-")</f>
        <v>-</v>
      </c>
      <c r="R1721" s="178" t="str">
        <f t="shared" si="265"/>
        <v>-</v>
      </c>
      <c r="S1721" s="177"/>
      <c r="T1721" s="184">
        <f t="shared" si="266"/>
        <v>0</v>
      </c>
      <c r="U1721" s="224">
        <v>1</v>
      </c>
      <c r="V1721" s="241">
        <v>231.3</v>
      </c>
      <c r="W1721" s="246">
        <v>1</v>
      </c>
      <c r="X1721" s="246">
        <v>231.3</v>
      </c>
      <c r="Y1721" s="247">
        <f t="shared" si="267"/>
        <v>0</v>
      </c>
      <c r="Z1721" s="247">
        <f t="shared" si="268"/>
        <v>0</v>
      </c>
      <c r="AA1721" s="227" t="str">
        <f>IFERROR(VLOOKUP(B1721,[5]Поставка!$B$3:$AA$2063,26,0),"-")</f>
        <v>-</v>
      </c>
      <c r="AB1721" s="229" t="str">
        <f>IFERROR(VLOOKUP(C1721,'[6]Приложение №1'!$C$7:$F$124,4,0),"-")</f>
        <v>-</v>
      </c>
    </row>
    <row r="1722" spans="1:28" s="208" customFormat="1" x14ac:dyDescent="0.25">
      <c r="A1722" s="204" t="s">
        <v>559</v>
      </c>
      <c r="B1722" s="205" t="s">
        <v>4047</v>
      </c>
      <c r="C1722" s="205" t="s">
        <v>4048</v>
      </c>
      <c r="D1722" s="204">
        <v>1</v>
      </c>
      <c r="E1722" s="206">
        <v>231.8</v>
      </c>
      <c r="F1722" s="206">
        <v>231.8</v>
      </c>
      <c r="G1722" s="173">
        <f>IFERROR(VLOOKUP(B1722,'[1]ВОМ КГ-3 СОЭКС'!$C$3:$K$2063,9,0),"-")</f>
        <v>0</v>
      </c>
      <c r="H1722" s="174">
        <f>IFERROR(VLOOKUP(B1722,'[1]ВОМ КГ-3 СОЭКС'!$C$3:$L$2063,10,0),"-")</f>
        <v>0</v>
      </c>
      <c r="I1722" s="175" t="str">
        <f>IFERROR(VLOOKUP(B1722,[2]Отгрузки!$B$313:$C$510,2,0),"-")</f>
        <v>-</v>
      </c>
      <c r="J1722" s="176" t="str">
        <f t="shared" si="269"/>
        <v>-</v>
      </c>
      <c r="K1722" s="179" t="str">
        <f>IFERROR(VLOOKUP(B1722,'[3]08.10.25'!$B$305:$C$502,2,0),"-")</f>
        <v>-</v>
      </c>
      <c r="L1722" s="180" t="str">
        <f t="shared" si="260"/>
        <v>-</v>
      </c>
      <c r="M1722" s="181" t="str">
        <f t="shared" si="261"/>
        <v>-</v>
      </c>
      <c r="N1722" s="214" t="str">
        <f t="shared" si="262"/>
        <v>-</v>
      </c>
      <c r="O1722" s="220">
        <f t="shared" si="263"/>
        <v>0</v>
      </c>
      <c r="P1722" s="221">
        <f t="shared" si="264"/>
        <v>0</v>
      </c>
      <c r="Q1722" s="217" t="str">
        <f>IFERROR(VLOOKUP(B1722,'[4]Выполнение 1'!$B$7:$D$236,3,0),"-")</f>
        <v>-</v>
      </c>
      <c r="R1722" s="178" t="str">
        <f t="shared" si="265"/>
        <v>-</v>
      </c>
      <c r="S1722" s="177"/>
      <c r="T1722" s="184">
        <f t="shared" si="266"/>
        <v>0</v>
      </c>
      <c r="U1722" s="224">
        <v>1</v>
      </c>
      <c r="V1722" s="241">
        <v>231.8</v>
      </c>
      <c r="W1722" s="246">
        <v>1</v>
      </c>
      <c r="X1722" s="246">
        <v>231.8</v>
      </c>
      <c r="Y1722" s="247">
        <f t="shared" si="267"/>
        <v>0</v>
      </c>
      <c r="Z1722" s="247">
        <f t="shared" si="268"/>
        <v>0</v>
      </c>
      <c r="AA1722" s="227" t="str">
        <f>IFERROR(VLOOKUP(B1722,[5]Поставка!$B$3:$AA$2063,26,0),"-")</f>
        <v>-</v>
      </c>
      <c r="AB1722" s="229" t="str">
        <f>IFERROR(VLOOKUP(C1722,'[6]Приложение №1'!$C$7:$F$124,4,0),"-")</f>
        <v>-</v>
      </c>
    </row>
    <row r="1723" spans="1:28" s="208" customFormat="1" x14ac:dyDescent="0.25">
      <c r="A1723" s="204" t="s">
        <v>562</v>
      </c>
      <c r="B1723" s="205" t="s">
        <v>4049</v>
      </c>
      <c r="C1723" s="205" t="s">
        <v>4050</v>
      </c>
      <c r="D1723" s="204">
        <v>4</v>
      </c>
      <c r="E1723" s="206">
        <v>66.900000000000006</v>
      </c>
      <c r="F1723" s="206">
        <v>267.60000000000002</v>
      </c>
      <c r="G1723" s="173">
        <f>IFERROR(VLOOKUP(B1723,'[1]ВОМ КГ-3 СОЭКС'!$C$3:$K$2063,9,0),"-")</f>
        <v>0</v>
      </c>
      <c r="H1723" s="174">
        <f>IFERROR(VLOOKUP(B1723,'[1]ВОМ КГ-3 СОЭКС'!$C$3:$L$2063,10,0),"-")</f>
        <v>0</v>
      </c>
      <c r="I1723" s="175" t="str">
        <f>IFERROR(VLOOKUP(B1723,[2]Отгрузки!$B$313:$C$510,2,0),"-")</f>
        <v>-</v>
      </c>
      <c r="J1723" s="176" t="str">
        <f t="shared" si="269"/>
        <v>-</v>
      </c>
      <c r="K1723" s="179" t="str">
        <f>IFERROR(VLOOKUP(B1723,'[3]08.10.25'!$B$305:$C$502,2,0),"-")</f>
        <v>-</v>
      </c>
      <c r="L1723" s="180" t="str">
        <f t="shared" si="260"/>
        <v>-</v>
      </c>
      <c r="M1723" s="181" t="str">
        <f t="shared" si="261"/>
        <v>-</v>
      </c>
      <c r="N1723" s="214" t="str">
        <f t="shared" si="262"/>
        <v>-</v>
      </c>
      <c r="O1723" s="220">
        <f t="shared" si="263"/>
        <v>0</v>
      </c>
      <c r="P1723" s="221">
        <f t="shared" si="264"/>
        <v>0</v>
      </c>
      <c r="Q1723" s="217" t="str">
        <f>IFERROR(VLOOKUP(B1723,'[4]Выполнение 1'!$B$7:$D$236,3,0),"-")</f>
        <v>-</v>
      </c>
      <c r="R1723" s="178" t="str">
        <f t="shared" si="265"/>
        <v>-</v>
      </c>
      <c r="S1723" s="177"/>
      <c r="T1723" s="184">
        <f t="shared" si="266"/>
        <v>0</v>
      </c>
      <c r="U1723" s="224">
        <v>4</v>
      </c>
      <c r="V1723" s="241">
        <v>267.60000000000002</v>
      </c>
      <c r="W1723" s="246">
        <v>4</v>
      </c>
      <c r="X1723" s="246">
        <v>267.60000000000002</v>
      </c>
      <c r="Y1723" s="247">
        <f t="shared" si="267"/>
        <v>0</v>
      </c>
      <c r="Z1723" s="247">
        <f t="shared" si="268"/>
        <v>0</v>
      </c>
      <c r="AA1723" s="227" t="str">
        <f>IFERROR(VLOOKUP(B1723,[5]Поставка!$B$3:$AA$2063,26,0),"-")</f>
        <v>-</v>
      </c>
      <c r="AB1723" s="229" t="str">
        <f>IFERROR(VLOOKUP(C1723,'[6]Приложение №1'!$C$7:$F$124,4,0),"-")</f>
        <v>-</v>
      </c>
    </row>
    <row r="1724" spans="1:28" s="208" customFormat="1" x14ac:dyDescent="0.25">
      <c r="A1724" s="204" t="s">
        <v>565</v>
      </c>
      <c r="B1724" s="205" t="s">
        <v>4051</v>
      </c>
      <c r="C1724" s="205" t="s">
        <v>4052</v>
      </c>
      <c r="D1724" s="204">
        <v>4</v>
      </c>
      <c r="E1724" s="206">
        <v>17.5</v>
      </c>
      <c r="F1724" s="206">
        <v>70</v>
      </c>
      <c r="G1724" s="173">
        <f>IFERROR(VLOOKUP(B1724,'[1]ВОМ КГ-3 СОЭКС'!$C$3:$K$2063,9,0),"-")</f>
        <v>0</v>
      </c>
      <c r="H1724" s="174">
        <f>IFERROR(VLOOKUP(B1724,'[1]ВОМ КГ-3 СОЭКС'!$C$3:$L$2063,10,0),"-")</f>
        <v>0</v>
      </c>
      <c r="I1724" s="175" t="str">
        <f>IFERROR(VLOOKUP(B1724,[2]Отгрузки!$B$313:$C$510,2,0),"-")</f>
        <v>-</v>
      </c>
      <c r="J1724" s="176" t="str">
        <f t="shared" si="269"/>
        <v>-</v>
      </c>
      <c r="K1724" s="179" t="str">
        <f>IFERROR(VLOOKUP(B1724,'[3]08.10.25'!$B$305:$C$502,2,0),"-")</f>
        <v>-</v>
      </c>
      <c r="L1724" s="180" t="str">
        <f t="shared" si="260"/>
        <v>-</v>
      </c>
      <c r="M1724" s="181" t="str">
        <f t="shared" si="261"/>
        <v>-</v>
      </c>
      <c r="N1724" s="214" t="str">
        <f t="shared" si="262"/>
        <v>-</v>
      </c>
      <c r="O1724" s="220">
        <f t="shared" si="263"/>
        <v>0</v>
      </c>
      <c r="P1724" s="221">
        <f t="shared" si="264"/>
        <v>0</v>
      </c>
      <c r="Q1724" s="217" t="str">
        <f>IFERROR(VLOOKUP(B1724,'[4]Выполнение 1'!$B$7:$D$236,3,0),"-")</f>
        <v>-</v>
      </c>
      <c r="R1724" s="178" t="str">
        <f t="shared" si="265"/>
        <v>-</v>
      </c>
      <c r="S1724" s="177"/>
      <c r="T1724" s="184">
        <f t="shared" si="266"/>
        <v>0</v>
      </c>
      <c r="U1724" s="224">
        <v>4</v>
      </c>
      <c r="V1724" s="241">
        <v>70</v>
      </c>
      <c r="W1724" s="246">
        <v>4</v>
      </c>
      <c r="X1724" s="246">
        <v>70</v>
      </c>
      <c r="Y1724" s="247">
        <f t="shared" si="267"/>
        <v>0</v>
      </c>
      <c r="Z1724" s="247">
        <f t="shared" si="268"/>
        <v>0</v>
      </c>
      <c r="AA1724" s="227" t="str">
        <f>IFERROR(VLOOKUP(B1724,[5]Поставка!$B$3:$AA$2063,26,0),"-")</f>
        <v>-</v>
      </c>
      <c r="AB1724" s="229" t="str">
        <f>IFERROR(VLOOKUP(C1724,'[6]Приложение №1'!$C$7:$F$124,4,0),"-")</f>
        <v>-</v>
      </c>
    </row>
    <row r="1725" spans="1:28" s="208" customFormat="1" x14ac:dyDescent="0.25">
      <c r="A1725" s="204" t="s">
        <v>568</v>
      </c>
      <c r="B1725" s="205" t="s">
        <v>4053</v>
      </c>
      <c r="C1725" s="205" t="s">
        <v>4054</v>
      </c>
      <c r="D1725" s="204">
        <v>2</v>
      </c>
      <c r="E1725" s="206">
        <v>278.8</v>
      </c>
      <c r="F1725" s="206">
        <v>557.6</v>
      </c>
      <c r="G1725" s="173">
        <f>IFERROR(VLOOKUP(B1725,'[1]ВОМ КГ-3 СОЭКС'!$C$3:$K$2063,9,0),"-")</f>
        <v>0</v>
      </c>
      <c r="H1725" s="174">
        <f>IFERROR(VLOOKUP(B1725,'[1]ВОМ КГ-3 СОЭКС'!$C$3:$L$2063,10,0),"-")</f>
        <v>0</v>
      </c>
      <c r="I1725" s="175" t="str">
        <f>IFERROR(VLOOKUP(B1725,[2]Отгрузки!$B$313:$C$510,2,0),"-")</f>
        <v>-</v>
      </c>
      <c r="J1725" s="176" t="str">
        <f t="shared" si="269"/>
        <v>-</v>
      </c>
      <c r="K1725" s="179" t="str">
        <f>IFERROR(VLOOKUP(B1725,'[3]08.10.25'!$B$305:$C$502,2,0),"-")</f>
        <v>-</v>
      </c>
      <c r="L1725" s="180" t="str">
        <f t="shared" si="260"/>
        <v>-</v>
      </c>
      <c r="M1725" s="181" t="str">
        <f t="shared" si="261"/>
        <v>-</v>
      </c>
      <c r="N1725" s="214" t="str">
        <f t="shared" si="262"/>
        <v>-</v>
      </c>
      <c r="O1725" s="220">
        <f t="shared" si="263"/>
        <v>0</v>
      </c>
      <c r="P1725" s="221">
        <f t="shared" si="264"/>
        <v>0</v>
      </c>
      <c r="Q1725" s="217" t="str">
        <f>IFERROR(VLOOKUP(B1725,'[4]Выполнение 1'!$B$7:$D$236,3,0),"-")</f>
        <v>-</v>
      </c>
      <c r="R1725" s="178" t="str">
        <f t="shared" si="265"/>
        <v>-</v>
      </c>
      <c r="S1725" s="177"/>
      <c r="T1725" s="184">
        <f t="shared" si="266"/>
        <v>0</v>
      </c>
      <c r="U1725" s="224">
        <v>2</v>
      </c>
      <c r="V1725" s="241">
        <v>557.6</v>
      </c>
      <c r="W1725" s="246">
        <v>2</v>
      </c>
      <c r="X1725" s="246">
        <v>557.6</v>
      </c>
      <c r="Y1725" s="247">
        <f t="shared" si="267"/>
        <v>0</v>
      </c>
      <c r="Z1725" s="247">
        <f t="shared" si="268"/>
        <v>0</v>
      </c>
      <c r="AA1725" s="227" t="str">
        <f>IFERROR(VLOOKUP(B1725,[5]Поставка!$B$3:$AA$2063,26,0),"-")</f>
        <v>-</v>
      </c>
      <c r="AB1725" s="229" t="str">
        <f>IFERROR(VLOOKUP(C1725,'[6]Приложение №1'!$C$7:$F$124,4,0),"-")</f>
        <v>-</v>
      </c>
    </row>
    <row r="1726" spans="1:28" s="208" customFormat="1" x14ac:dyDescent="0.25">
      <c r="A1726" s="204" t="s">
        <v>571</v>
      </c>
      <c r="B1726" s="205" t="s">
        <v>4055</v>
      </c>
      <c r="C1726" s="205" t="s">
        <v>4056</v>
      </c>
      <c r="D1726" s="204">
        <v>1</v>
      </c>
      <c r="E1726" s="206">
        <v>261.2</v>
      </c>
      <c r="F1726" s="206">
        <v>261.2</v>
      </c>
      <c r="G1726" s="173">
        <f>IFERROR(VLOOKUP(B1726,'[1]ВОМ КГ-3 СОЭКС'!$C$3:$K$2063,9,0),"-")</f>
        <v>0</v>
      </c>
      <c r="H1726" s="174">
        <f>IFERROR(VLOOKUP(B1726,'[1]ВОМ КГ-3 СОЭКС'!$C$3:$L$2063,10,0),"-")</f>
        <v>0</v>
      </c>
      <c r="I1726" s="175" t="str">
        <f>IFERROR(VLOOKUP(B1726,[2]Отгрузки!$B$313:$C$510,2,0),"-")</f>
        <v>-</v>
      </c>
      <c r="J1726" s="176" t="str">
        <f t="shared" si="269"/>
        <v>-</v>
      </c>
      <c r="K1726" s="179" t="str">
        <f>IFERROR(VLOOKUP(B1726,'[3]08.10.25'!$B$305:$C$502,2,0),"-")</f>
        <v>-</v>
      </c>
      <c r="L1726" s="180" t="str">
        <f t="shared" si="260"/>
        <v>-</v>
      </c>
      <c r="M1726" s="181" t="str">
        <f t="shared" si="261"/>
        <v>-</v>
      </c>
      <c r="N1726" s="214" t="str">
        <f t="shared" si="262"/>
        <v>-</v>
      </c>
      <c r="O1726" s="220">
        <f t="shared" si="263"/>
        <v>0</v>
      </c>
      <c r="P1726" s="221">
        <f t="shared" si="264"/>
        <v>0</v>
      </c>
      <c r="Q1726" s="217" t="str">
        <f>IFERROR(VLOOKUP(B1726,'[4]Выполнение 1'!$B$7:$D$236,3,0),"-")</f>
        <v>-</v>
      </c>
      <c r="R1726" s="178" t="str">
        <f t="shared" si="265"/>
        <v>-</v>
      </c>
      <c r="S1726" s="177"/>
      <c r="T1726" s="184">
        <f t="shared" si="266"/>
        <v>0</v>
      </c>
      <c r="U1726" s="224">
        <v>1</v>
      </c>
      <c r="V1726" s="241">
        <v>261.2</v>
      </c>
      <c r="W1726" s="246">
        <v>1</v>
      </c>
      <c r="X1726" s="246">
        <v>261.2</v>
      </c>
      <c r="Y1726" s="247">
        <f t="shared" si="267"/>
        <v>0</v>
      </c>
      <c r="Z1726" s="247">
        <f t="shared" si="268"/>
        <v>0</v>
      </c>
      <c r="AA1726" s="227" t="str">
        <f>IFERROR(VLOOKUP(B1726,[5]Поставка!$B$3:$AA$2063,26,0),"-")</f>
        <v>-</v>
      </c>
      <c r="AB1726" s="229" t="str">
        <f>IFERROR(VLOOKUP(C1726,'[6]Приложение №1'!$C$7:$F$124,4,0),"-")</f>
        <v>-</v>
      </c>
    </row>
    <row r="1727" spans="1:28" s="208" customFormat="1" x14ac:dyDescent="0.25">
      <c r="A1727" s="204" t="s">
        <v>574</v>
      </c>
      <c r="B1727" s="205" t="s">
        <v>4057</v>
      </c>
      <c r="C1727" s="205" t="s">
        <v>4058</v>
      </c>
      <c r="D1727" s="204">
        <v>1</v>
      </c>
      <c r="E1727" s="206">
        <v>259.60000000000002</v>
      </c>
      <c r="F1727" s="206">
        <v>259.60000000000002</v>
      </c>
      <c r="G1727" s="173">
        <f>IFERROR(VLOOKUP(B1727,'[1]ВОМ КГ-3 СОЭКС'!$C$3:$K$2063,9,0),"-")</f>
        <v>0</v>
      </c>
      <c r="H1727" s="174">
        <f>IFERROR(VLOOKUP(B1727,'[1]ВОМ КГ-3 СОЭКС'!$C$3:$L$2063,10,0),"-")</f>
        <v>0</v>
      </c>
      <c r="I1727" s="175" t="str">
        <f>IFERROR(VLOOKUP(B1727,[2]Отгрузки!$B$313:$C$510,2,0),"-")</f>
        <v>-</v>
      </c>
      <c r="J1727" s="176" t="str">
        <f t="shared" si="269"/>
        <v>-</v>
      </c>
      <c r="K1727" s="179" t="str">
        <f>IFERROR(VLOOKUP(B1727,'[3]08.10.25'!$B$305:$C$502,2,0),"-")</f>
        <v>-</v>
      </c>
      <c r="L1727" s="180" t="str">
        <f t="shared" si="260"/>
        <v>-</v>
      </c>
      <c r="M1727" s="181" t="str">
        <f t="shared" si="261"/>
        <v>-</v>
      </c>
      <c r="N1727" s="214" t="str">
        <f t="shared" si="262"/>
        <v>-</v>
      </c>
      <c r="O1727" s="220">
        <f t="shared" si="263"/>
        <v>0</v>
      </c>
      <c r="P1727" s="221">
        <f t="shared" si="264"/>
        <v>0</v>
      </c>
      <c r="Q1727" s="217" t="str">
        <f>IFERROR(VLOOKUP(B1727,'[4]Выполнение 1'!$B$7:$D$236,3,0),"-")</f>
        <v>-</v>
      </c>
      <c r="R1727" s="178" t="str">
        <f t="shared" si="265"/>
        <v>-</v>
      </c>
      <c r="S1727" s="177"/>
      <c r="T1727" s="184">
        <f t="shared" si="266"/>
        <v>0</v>
      </c>
      <c r="U1727" s="224">
        <v>1</v>
      </c>
      <c r="V1727" s="241">
        <v>259.60000000000002</v>
      </c>
      <c r="W1727" s="246">
        <v>1</v>
      </c>
      <c r="X1727" s="246">
        <v>259.60000000000002</v>
      </c>
      <c r="Y1727" s="247">
        <f t="shared" si="267"/>
        <v>0</v>
      </c>
      <c r="Z1727" s="247">
        <f t="shared" si="268"/>
        <v>0</v>
      </c>
      <c r="AA1727" s="227" t="str">
        <f>IFERROR(VLOOKUP(B1727,[5]Поставка!$B$3:$AA$2063,26,0),"-")</f>
        <v>-</v>
      </c>
      <c r="AB1727" s="229" t="str">
        <f>IFERROR(VLOOKUP(C1727,'[6]Приложение №1'!$C$7:$F$124,4,0),"-")</f>
        <v>-</v>
      </c>
    </row>
    <row r="1728" spans="1:28" s="208" customFormat="1" x14ac:dyDescent="0.25">
      <c r="A1728" s="204" t="s">
        <v>577</v>
      </c>
      <c r="B1728" s="205" t="s">
        <v>4059</v>
      </c>
      <c r="C1728" s="205" t="s">
        <v>4060</v>
      </c>
      <c r="D1728" s="204">
        <v>1</v>
      </c>
      <c r="E1728" s="206">
        <v>61.6</v>
      </c>
      <c r="F1728" s="206">
        <v>61.6</v>
      </c>
      <c r="G1728" s="173">
        <f>IFERROR(VLOOKUP(B1728,'[1]ВОМ КГ-3 СОЭКС'!$C$3:$K$2063,9,0),"-")</f>
        <v>0</v>
      </c>
      <c r="H1728" s="174">
        <f>IFERROR(VLOOKUP(B1728,'[1]ВОМ КГ-3 СОЭКС'!$C$3:$L$2063,10,0),"-")</f>
        <v>0</v>
      </c>
      <c r="I1728" s="175" t="str">
        <f>IFERROR(VLOOKUP(B1728,[2]Отгрузки!$B$313:$C$510,2,0),"-")</f>
        <v>-</v>
      </c>
      <c r="J1728" s="176" t="str">
        <f t="shared" si="269"/>
        <v>-</v>
      </c>
      <c r="K1728" s="179" t="str">
        <f>IFERROR(VLOOKUP(B1728,'[3]08.10.25'!$B$305:$C$502,2,0),"-")</f>
        <v>-</v>
      </c>
      <c r="L1728" s="180" t="str">
        <f t="shared" si="260"/>
        <v>-</v>
      </c>
      <c r="M1728" s="181" t="str">
        <f t="shared" si="261"/>
        <v>-</v>
      </c>
      <c r="N1728" s="214" t="str">
        <f t="shared" si="262"/>
        <v>-</v>
      </c>
      <c r="O1728" s="220">
        <f t="shared" si="263"/>
        <v>0</v>
      </c>
      <c r="P1728" s="221">
        <f t="shared" si="264"/>
        <v>0</v>
      </c>
      <c r="Q1728" s="217" t="str">
        <f>IFERROR(VLOOKUP(B1728,'[4]Выполнение 1'!$B$7:$D$236,3,0),"-")</f>
        <v>-</v>
      </c>
      <c r="R1728" s="178" t="str">
        <f t="shared" si="265"/>
        <v>-</v>
      </c>
      <c r="S1728" s="177"/>
      <c r="T1728" s="184">
        <f t="shared" si="266"/>
        <v>0</v>
      </c>
      <c r="U1728" s="224">
        <v>1</v>
      </c>
      <c r="V1728" s="241">
        <v>61.6</v>
      </c>
      <c r="W1728" s="246">
        <v>1</v>
      </c>
      <c r="X1728" s="246">
        <v>61.6</v>
      </c>
      <c r="Y1728" s="247">
        <f t="shared" si="267"/>
        <v>0</v>
      </c>
      <c r="Z1728" s="247">
        <f t="shared" si="268"/>
        <v>0</v>
      </c>
      <c r="AA1728" s="227" t="str">
        <f>IFERROR(VLOOKUP(B1728,[5]Поставка!$B$3:$AA$2063,26,0),"-")</f>
        <v>-</v>
      </c>
      <c r="AB1728" s="229" t="str">
        <f>IFERROR(VLOOKUP(C1728,'[6]Приложение №1'!$C$7:$F$124,4,0),"-")</f>
        <v>-</v>
      </c>
    </row>
    <row r="1729" spans="1:28" s="208" customFormat="1" x14ac:dyDescent="0.25">
      <c r="A1729" s="204" t="s">
        <v>580</v>
      </c>
      <c r="B1729" s="205" t="s">
        <v>4061</v>
      </c>
      <c r="C1729" s="205" t="s">
        <v>4062</v>
      </c>
      <c r="D1729" s="204">
        <v>2</v>
      </c>
      <c r="E1729" s="206">
        <v>370.8</v>
      </c>
      <c r="F1729" s="206">
        <v>741.6</v>
      </c>
      <c r="G1729" s="173">
        <f>IFERROR(VLOOKUP(B1729,'[1]ВОМ КГ-3 СОЭКС'!$C$3:$K$2063,9,0),"-")</f>
        <v>0</v>
      </c>
      <c r="H1729" s="174">
        <f>IFERROR(VLOOKUP(B1729,'[1]ВОМ КГ-3 СОЭКС'!$C$3:$L$2063,10,0),"-")</f>
        <v>0</v>
      </c>
      <c r="I1729" s="175" t="str">
        <f>IFERROR(VLOOKUP(B1729,[2]Отгрузки!$B$313:$C$510,2,0),"-")</f>
        <v>-</v>
      </c>
      <c r="J1729" s="176" t="str">
        <f t="shared" si="269"/>
        <v>-</v>
      </c>
      <c r="K1729" s="179" t="str">
        <f>IFERROR(VLOOKUP(B1729,'[3]08.10.25'!$B$305:$C$502,2,0),"-")</f>
        <v>-</v>
      </c>
      <c r="L1729" s="180" t="str">
        <f t="shared" si="260"/>
        <v>-</v>
      </c>
      <c r="M1729" s="181" t="str">
        <f t="shared" si="261"/>
        <v>-</v>
      </c>
      <c r="N1729" s="214" t="str">
        <f t="shared" si="262"/>
        <v>-</v>
      </c>
      <c r="O1729" s="220">
        <f t="shared" si="263"/>
        <v>0</v>
      </c>
      <c r="P1729" s="221">
        <f t="shared" si="264"/>
        <v>0</v>
      </c>
      <c r="Q1729" s="217" t="str">
        <f>IFERROR(VLOOKUP(B1729,'[4]Выполнение 1'!$B$7:$D$236,3,0),"-")</f>
        <v>-</v>
      </c>
      <c r="R1729" s="178" t="str">
        <f t="shared" si="265"/>
        <v>-</v>
      </c>
      <c r="S1729" s="177"/>
      <c r="T1729" s="184">
        <f t="shared" si="266"/>
        <v>0</v>
      </c>
      <c r="U1729" s="224">
        <v>2</v>
      </c>
      <c r="V1729" s="241">
        <v>741.6</v>
      </c>
      <c r="W1729" s="246">
        <v>2</v>
      </c>
      <c r="X1729" s="246">
        <v>741.6</v>
      </c>
      <c r="Y1729" s="247">
        <f t="shared" si="267"/>
        <v>0</v>
      </c>
      <c r="Z1729" s="247">
        <f t="shared" si="268"/>
        <v>0</v>
      </c>
      <c r="AA1729" s="227" t="str">
        <f>IFERROR(VLOOKUP(B1729,[5]Поставка!$B$3:$AA$2063,26,0),"-")</f>
        <v>-</v>
      </c>
      <c r="AB1729" s="229" t="str">
        <f>IFERROR(VLOOKUP(C1729,'[6]Приложение №1'!$C$7:$F$124,4,0),"-")</f>
        <v>-</v>
      </c>
    </row>
    <row r="1730" spans="1:28" s="208" customFormat="1" x14ac:dyDescent="0.25">
      <c r="A1730" s="204" t="s">
        <v>583</v>
      </c>
      <c r="B1730" s="205" t="s">
        <v>4063</v>
      </c>
      <c r="C1730" s="205" t="s">
        <v>4064</v>
      </c>
      <c r="D1730" s="204">
        <v>1</v>
      </c>
      <c r="E1730" s="206">
        <v>276.39999999999998</v>
      </c>
      <c r="F1730" s="206">
        <v>276.39999999999998</v>
      </c>
      <c r="G1730" s="173">
        <f>IFERROR(VLOOKUP(B1730,'[1]ВОМ КГ-3 СОЭКС'!$C$3:$K$2063,9,0),"-")</f>
        <v>0</v>
      </c>
      <c r="H1730" s="174">
        <f>IFERROR(VLOOKUP(B1730,'[1]ВОМ КГ-3 СОЭКС'!$C$3:$L$2063,10,0),"-")</f>
        <v>0</v>
      </c>
      <c r="I1730" s="175" t="str">
        <f>IFERROR(VLOOKUP(B1730,[2]Отгрузки!$B$313:$C$510,2,0),"-")</f>
        <v>-</v>
      </c>
      <c r="J1730" s="176" t="str">
        <f t="shared" si="269"/>
        <v>-</v>
      </c>
      <c r="K1730" s="179" t="str">
        <f>IFERROR(VLOOKUP(B1730,'[3]08.10.25'!$B$305:$C$502,2,0),"-")</f>
        <v>-</v>
      </c>
      <c r="L1730" s="180" t="str">
        <f t="shared" ref="L1730:L1793" si="270">IFERROR(K1730*E1730,"-")</f>
        <v>-</v>
      </c>
      <c r="M1730" s="181" t="str">
        <f t="shared" ref="M1730:M1793" si="271">IFERROR(K1730-I1730,"-")</f>
        <v>-</v>
      </c>
      <c r="N1730" s="214" t="str">
        <f t="shared" ref="N1730:N1793" si="272">IFERROR(M1730*E1730,"-")</f>
        <v>-</v>
      </c>
      <c r="O1730" s="220">
        <f t="shared" ref="O1730:O1793" si="273">IFERROR(IF(ISNUMBER(G1730),G1730,0)-IF(ISNUMBER(K1730),K1730,0),"-")</f>
        <v>0</v>
      </c>
      <c r="P1730" s="221">
        <f t="shared" ref="P1730:P1793" si="274">IFERROR(O1730*E1730,"-")</f>
        <v>0</v>
      </c>
      <c r="Q1730" s="217" t="str">
        <f>IFERROR(VLOOKUP(B1730,'[4]Выполнение 1'!$B$7:$D$236,3,0),"-")</f>
        <v>-</v>
      </c>
      <c r="R1730" s="178" t="str">
        <f t="shared" ref="R1730:R1793" si="275">IFERROR(Q1730*E1730,"-")</f>
        <v>-</v>
      </c>
      <c r="S1730" s="177"/>
      <c r="T1730" s="184">
        <f t="shared" si="266"/>
        <v>0</v>
      </c>
      <c r="U1730" s="224">
        <v>1</v>
      </c>
      <c r="V1730" s="241">
        <v>276.39999999999998</v>
      </c>
      <c r="W1730" s="246">
        <v>1</v>
      </c>
      <c r="X1730" s="246">
        <v>276.39999999999998</v>
      </c>
      <c r="Y1730" s="247">
        <f t="shared" si="267"/>
        <v>0</v>
      </c>
      <c r="Z1730" s="247">
        <f t="shared" si="268"/>
        <v>0</v>
      </c>
      <c r="AA1730" s="227" t="str">
        <f>IFERROR(VLOOKUP(B1730,[5]Поставка!$B$3:$AA$2063,26,0),"-")</f>
        <v>-</v>
      </c>
      <c r="AB1730" s="229" t="str">
        <f>IFERROR(VLOOKUP(C1730,'[6]Приложение №1'!$C$7:$F$124,4,0),"-")</f>
        <v>-</v>
      </c>
    </row>
    <row r="1731" spans="1:28" s="208" customFormat="1" x14ac:dyDescent="0.25">
      <c r="A1731" s="204" t="s">
        <v>586</v>
      </c>
      <c r="B1731" s="205" t="s">
        <v>4065</v>
      </c>
      <c r="C1731" s="205" t="s">
        <v>4066</v>
      </c>
      <c r="D1731" s="204">
        <v>1</v>
      </c>
      <c r="E1731" s="206">
        <v>309.60000000000002</v>
      </c>
      <c r="F1731" s="206">
        <v>309.60000000000002</v>
      </c>
      <c r="G1731" s="173">
        <f>IFERROR(VLOOKUP(B1731,'[1]ВОМ КГ-3 СОЭКС'!$C$3:$K$2063,9,0),"-")</f>
        <v>0</v>
      </c>
      <c r="H1731" s="174">
        <f>IFERROR(VLOOKUP(B1731,'[1]ВОМ КГ-3 СОЭКС'!$C$3:$L$2063,10,0),"-")</f>
        <v>0</v>
      </c>
      <c r="I1731" s="175" t="str">
        <f>IFERROR(VLOOKUP(B1731,[2]Отгрузки!$B$313:$C$510,2,0),"-")</f>
        <v>-</v>
      </c>
      <c r="J1731" s="176" t="str">
        <f t="shared" si="269"/>
        <v>-</v>
      </c>
      <c r="K1731" s="179" t="str">
        <f>IFERROR(VLOOKUP(B1731,'[3]08.10.25'!$B$305:$C$502,2,0),"-")</f>
        <v>-</v>
      </c>
      <c r="L1731" s="180" t="str">
        <f t="shared" si="270"/>
        <v>-</v>
      </c>
      <c r="M1731" s="181" t="str">
        <f t="shared" si="271"/>
        <v>-</v>
      </c>
      <c r="N1731" s="214" t="str">
        <f t="shared" si="272"/>
        <v>-</v>
      </c>
      <c r="O1731" s="220">
        <f t="shared" si="273"/>
        <v>0</v>
      </c>
      <c r="P1731" s="221">
        <f t="shared" si="274"/>
        <v>0</v>
      </c>
      <c r="Q1731" s="217" t="str">
        <f>IFERROR(VLOOKUP(B1731,'[4]Выполнение 1'!$B$7:$D$236,3,0),"-")</f>
        <v>-</v>
      </c>
      <c r="R1731" s="178" t="str">
        <f t="shared" si="275"/>
        <v>-</v>
      </c>
      <c r="S1731" s="177"/>
      <c r="T1731" s="184">
        <f t="shared" ref="T1731:T1794" si="276">S1731*E1731</f>
        <v>0</v>
      </c>
      <c r="U1731" s="224">
        <v>1</v>
      </c>
      <c r="V1731" s="241">
        <v>309.60000000000002</v>
      </c>
      <c r="W1731" s="246">
        <v>1</v>
      </c>
      <c r="X1731" s="246">
        <v>309.60000000000002</v>
      </c>
      <c r="Y1731" s="247">
        <f t="shared" ref="Y1731:Y1794" si="277">ROUND(ABS(VALUE(SUBSTITUTE(U1731,"-","0"))-VALUE(SUBSTITUTE(W1731,"-","0"))),2)</f>
        <v>0</v>
      </c>
      <c r="Z1731" s="247">
        <f t="shared" ref="Z1731:Z1794" si="278">ROUND(ABS(VALUE(SUBSTITUTE(V1731,"-","0"))-VALUE(SUBSTITUTE(X1731,"-","0"))),2)</f>
        <v>0</v>
      </c>
      <c r="AA1731" s="227" t="str">
        <f>IFERROR(VLOOKUP(B1731,[5]Поставка!$B$3:$AA$2063,26,0),"-")</f>
        <v>-</v>
      </c>
      <c r="AB1731" s="229" t="str">
        <f>IFERROR(VLOOKUP(C1731,'[6]Приложение №1'!$C$7:$F$124,4,0),"-")</f>
        <v>-</v>
      </c>
    </row>
    <row r="1732" spans="1:28" s="208" customFormat="1" x14ac:dyDescent="0.25">
      <c r="A1732" s="204" t="s">
        <v>589</v>
      </c>
      <c r="B1732" s="205" t="s">
        <v>4067</v>
      </c>
      <c r="C1732" s="205" t="s">
        <v>4068</v>
      </c>
      <c r="D1732" s="204">
        <v>1</v>
      </c>
      <c r="E1732" s="206">
        <v>368.9</v>
      </c>
      <c r="F1732" s="206">
        <v>368.9</v>
      </c>
      <c r="G1732" s="173">
        <f>IFERROR(VLOOKUP(B1732,'[1]ВОМ КГ-3 СОЭКС'!$C$3:$K$2063,9,0),"-")</f>
        <v>0</v>
      </c>
      <c r="H1732" s="174">
        <f>IFERROR(VLOOKUP(B1732,'[1]ВОМ КГ-3 СОЭКС'!$C$3:$L$2063,10,0),"-")</f>
        <v>0</v>
      </c>
      <c r="I1732" s="175" t="str">
        <f>IFERROR(VLOOKUP(B1732,[2]Отгрузки!$B$313:$C$510,2,0),"-")</f>
        <v>-</v>
      </c>
      <c r="J1732" s="176" t="str">
        <f t="shared" si="269"/>
        <v>-</v>
      </c>
      <c r="K1732" s="179" t="str">
        <f>IFERROR(VLOOKUP(B1732,'[3]08.10.25'!$B$305:$C$502,2,0),"-")</f>
        <v>-</v>
      </c>
      <c r="L1732" s="180" t="str">
        <f t="shared" si="270"/>
        <v>-</v>
      </c>
      <c r="M1732" s="181" t="str">
        <f t="shared" si="271"/>
        <v>-</v>
      </c>
      <c r="N1732" s="214" t="str">
        <f t="shared" si="272"/>
        <v>-</v>
      </c>
      <c r="O1732" s="220">
        <f t="shared" si="273"/>
        <v>0</v>
      </c>
      <c r="P1732" s="221">
        <f t="shared" si="274"/>
        <v>0</v>
      </c>
      <c r="Q1732" s="217" t="str">
        <f>IFERROR(VLOOKUP(B1732,'[4]Выполнение 1'!$B$7:$D$236,3,0),"-")</f>
        <v>-</v>
      </c>
      <c r="R1732" s="178" t="str">
        <f t="shared" si="275"/>
        <v>-</v>
      </c>
      <c r="S1732" s="177"/>
      <c r="T1732" s="184">
        <f t="shared" si="276"/>
        <v>0</v>
      </c>
      <c r="U1732" s="224">
        <v>1</v>
      </c>
      <c r="V1732" s="241">
        <v>368.9</v>
      </c>
      <c r="W1732" s="246">
        <v>1</v>
      </c>
      <c r="X1732" s="246">
        <v>368.9</v>
      </c>
      <c r="Y1732" s="247">
        <f t="shared" si="277"/>
        <v>0</v>
      </c>
      <c r="Z1732" s="247">
        <f t="shared" si="278"/>
        <v>0</v>
      </c>
      <c r="AA1732" s="227" t="str">
        <f>IFERROR(VLOOKUP(B1732,[5]Поставка!$B$3:$AA$2063,26,0),"-")</f>
        <v>-</v>
      </c>
      <c r="AB1732" s="229" t="str">
        <f>IFERROR(VLOOKUP(C1732,'[6]Приложение №1'!$C$7:$F$124,4,0),"-")</f>
        <v>-</v>
      </c>
    </row>
    <row r="1733" spans="1:28" s="208" customFormat="1" x14ac:dyDescent="0.25">
      <c r="A1733" s="204" t="s">
        <v>592</v>
      </c>
      <c r="B1733" s="205" t="s">
        <v>4069</v>
      </c>
      <c r="C1733" s="205" t="s">
        <v>4070</v>
      </c>
      <c r="D1733" s="204">
        <v>1</v>
      </c>
      <c r="E1733" s="206">
        <v>238.8</v>
      </c>
      <c r="F1733" s="206">
        <v>238.8</v>
      </c>
      <c r="G1733" s="173">
        <f>IFERROR(VLOOKUP(B1733,'[1]ВОМ КГ-3 СОЭКС'!$C$3:$K$2063,9,0),"-")</f>
        <v>0</v>
      </c>
      <c r="H1733" s="174">
        <f>IFERROR(VLOOKUP(B1733,'[1]ВОМ КГ-3 СОЭКС'!$C$3:$L$2063,10,0),"-")</f>
        <v>0</v>
      </c>
      <c r="I1733" s="175" t="str">
        <f>IFERROR(VLOOKUP(B1733,[2]Отгрузки!$B$313:$C$510,2,0),"-")</f>
        <v>-</v>
      </c>
      <c r="J1733" s="176" t="str">
        <f t="shared" ref="J1733:J1796" si="279">IFERROR(I1733*E1733,"-")</f>
        <v>-</v>
      </c>
      <c r="K1733" s="179" t="str">
        <f>IFERROR(VLOOKUP(B1733,'[3]08.10.25'!$B$305:$C$502,2,0),"-")</f>
        <v>-</v>
      </c>
      <c r="L1733" s="180" t="str">
        <f t="shared" si="270"/>
        <v>-</v>
      </c>
      <c r="M1733" s="181" t="str">
        <f t="shared" si="271"/>
        <v>-</v>
      </c>
      <c r="N1733" s="214" t="str">
        <f t="shared" si="272"/>
        <v>-</v>
      </c>
      <c r="O1733" s="220">
        <f t="shared" si="273"/>
        <v>0</v>
      </c>
      <c r="P1733" s="221">
        <f t="shared" si="274"/>
        <v>0</v>
      </c>
      <c r="Q1733" s="217" t="str">
        <f>IFERROR(VLOOKUP(B1733,'[4]Выполнение 1'!$B$7:$D$236,3,0),"-")</f>
        <v>-</v>
      </c>
      <c r="R1733" s="178" t="str">
        <f t="shared" si="275"/>
        <v>-</v>
      </c>
      <c r="S1733" s="177"/>
      <c r="T1733" s="184">
        <f t="shared" si="276"/>
        <v>0</v>
      </c>
      <c r="U1733" s="224">
        <v>1</v>
      </c>
      <c r="V1733" s="241">
        <v>238.8</v>
      </c>
      <c r="W1733" s="246">
        <v>1</v>
      </c>
      <c r="X1733" s="246">
        <v>238.8</v>
      </c>
      <c r="Y1733" s="247">
        <f t="shared" si="277"/>
        <v>0</v>
      </c>
      <c r="Z1733" s="247">
        <f t="shared" si="278"/>
        <v>0</v>
      </c>
      <c r="AA1733" s="227" t="str">
        <f>IFERROR(VLOOKUP(B1733,[5]Поставка!$B$3:$AA$2063,26,0),"-")</f>
        <v>-</v>
      </c>
      <c r="AB1733" s="229" t="str">
        <f>IFERROR(VLOOKUP(C1733,'[6]Приложение №1'!$C$7:$F$124,4,0),"-")</f>
        <v>-</v>
      </c>
    </row>
    <row r="1734" spans="1:28" s="208" customFormat="1" x14ac:dyDescent="0.25">
      <c r="A1734" s="204" t="s">
        <v>595</v>
      </c>
      <c r="B1734" s="205" t="s">
        <v>4071</v>
      </c>
      <c r="C1734" s="205" t="s">
        <v>4072</v>
      </c>
      <c r="D1734" s="204">
        <v>1</v>
      </c>
      <c r="E1734" s="206">
        <v>449.9</v>
      </c>
      <c r="F1734" s="206">
        <v>449.9</v>
      </c>
      <c r="G1734" s="173">
        <f>IFERROR(VLOOKUP(B1734,'[1]ВОМ КГ-3 СОЭКС'!$C$3:$K$2063,9,0),"-")</f>
        <v>0</v>
      </c>
      <c r="H1734" s="174">
        <f>IFERROR(VLOOKUP(B1734,'[1]ВОМ КГ-3 СОЭКС'!$C$3:$L$2063,10,0),"-")</f>
        <v>0</v>
      </c>
      <c r="I1734" s="175" t="str">
        <f>IFERROR(VLOOKUP(B1734,[2]Отгрузки!$B$313:$C$510,2,0),"-")</f>
        <v>-</v>
      </c>
      <c r="J1734" s="176" t="str">
        <f t="shared" si="279"/>
        <v>-</v>
      </c>
      <c r="K1734" s="179" t="str">
        <f>IFERROR(VLOOKUP(B1734,'[3]08.10.25'!$B$305:$C$502,2,0),"-")</f>
        <v>-</v>
      </c>
      <c r="L1734" s="180" t="str">
        <f t="shared" si="270"/>
        <v>-</v>
      </c>
      <c r="M1734" s="181" t="str">
        <f t="shared" si="271"/>
        <v>-</v>
      </c>
      <c r="N1734" s="214" t="str">
        <f t="shared" si="272"/>
        <v>-</v>
      </c>
      <c r="O1734" s="220">
        <f t="shared" si="273"/>
        <v>0</v>
      </c>
      <c r="P1734" s="221">
        <f t="shared" si="274"/>
        <v>0</v>
      </c>
      <c r="Q1734" s="217" t="str">
        <f>IFERROR(VLOOKUP(B1734,'[4]Выполнение 1'!$B$7:$D$236,3,0),"-")</f>
        <v>-</v>
      </c>
      <c r="R1734" s="178" t="str">
        <f t="shared" si="275"/>
        <v>-</v>
      </c>
      <c r="S1734" s="177"/>
      <c r="T1734" s="184">
        <f t="shared" si="276"/>
        <v>0</v>
      </c>
      <c r="U1734" s="224">
        <v>1</v>
      </c>
      <c r="V1734" s="241">
        <v>449.9</v>
      </c>
      <c r="W1734" s="246">
        <v>1</v>
      </c>
      <c r="X1734" s="246">
        <v>449.9</v>
      </c>
      <c r="Y1734" s="247">
        <f t="shared" si="277"/>
        <v>0</v>
      </c>
      <c r="Z1734" s="247">
        <f t="shared" si="278"/>
        <v>0</v>
      </c>
      <c r="AA1734" s="227" t="str">
        <f>IFERROR(VLOOKUP(B1734,[5]Поставка!$B$3:$AA$2063,26,0),"-")</f>
        <v>-</v>
      </c>
      <c r="AB1734" s="229" t="str">
        <f>IFERROR(VLOOKUP(C1734,'[6]Приложение №1'!$C$7:$F$124,4,0),"-")</f>
        <v>-</v>
      </c>
    </row>
    <row r="1735" spans="1:28" s="208" customFormat="1" x14ac:dyDescent="0.25">
      <c r="A1735" s="204" t="s">
        <v>598</v>
      </c>
      <c r="B1735" s="205" t="s">
        <v>4073</v>
      </c>
      <c r="C1735" s="205" t="s">
        <v>4074</v>
      </c>
      <c r="D1735" s="204">
        <v>40</v>
      </c>
      <c r="E1735" s="206">
        <v>1.5</v>
      </c>
      <c r="F1735" s="206">
        <v>60</v>
      </c>
      <c r="G1735" s="173">
        <f>IFERROR(VLOOKUP(B1735,'[1]ВОМ КГ-3 СОЭКС'!$C$3:$K$2063,9,0),"-")</f>
        <v>0</v>
      </c>
      <c r="H1735" s="174">
        <f>IFERROR(VLOOKUP(B1735,'[1]ВОМ КГ-3 СОЭКС'!$C$3:$L$2063,10,0),"-")</f>
        <v>0</v>
      </c>
      <c r="I1735" s="175" t="str">
        <f>IFERROR(VLOOKUP(B1735,[2]Отгрузки!$B$313:$C$510,2,0),"-")</f>
        <v>-</v>
      </c>
      <c r="J1735" s="176" t="str">
        <f t="shared" si="279"/>
        <v>-</v>
      </c>
      <c r="K1735" s="179" t="str">
        <f>IFERROR(VLOOKUP(B1735,'[3]08.10.25'!$B$305:$C$502,2,0),"-")</f>
        <v>-</v>
      </c>
      <c r="L1735" s="180" t="str">
        <f t="shared" si="270"/>
        <v>-</v>
      </c>
      <c r="M1735" s="181" t="str">
        <f t="shared" si="271"/>
        <v>-</v>
      </c>
      <c r="N1735" s="214" t="str">
        <f t="shared" si="272"/>
        <v>-</v>
      </c>
      <c r="O1735" s="220">
        <f t="shared" si="273"/>
        <v>0</v>
      </c>
      <c r="P1735" s="221">
        <f t="shared" si="274"/>
        <v>0</v>
      </c>
      <c r="Q1735" s="217" t="str">
        <f>IFERROR(VLOOKUP(B1735,'[4]Выполнение 1'!$B$7:$D$236,3,0),"-")</f>
        <v>-</v>
      </c>
      <c r="R1735" s="178" t="str">
        <f t="shared" si="275"/>
        <v>-</v>
      </c>
      <c r="S1735" s="177"/>
      <c r="T1735" s="184">
        <f t="shared" si="276"/>
        <v>0</v>
      </c>
      <c r="U1735" s="224">
        <v>40</v>
      </c>
      <c r="V1735" s="241">
        <v>60</v>
      </c>
      <c r="W1735" s="246">
        <v>40</v>
      </c>
      <c r="X1735" s="246">
        <v>60</v>
      </c>
      <c r="Y1735" s="247">
        <f t="shared" si="277"/>
        <v>0</v>
      </c>
      <c r="Z1735" s="247">
        <f t="shared" si="278"/>
        <v>0</v>
      </c>
      <c r="AA1735" s="227" t="str">
        <f>IFERROR(VLOOKUP(B1735,[5]Поставка!$B$3:$AA$2063,26,0),"-")</f>
        <v>-</v>
      </c>
      <c r="AB1735" s="229" t="str">
        <f>IFERROR(VLOOKUP(C1735,'[6]Приложение №1'!$C$7:$F$124,4,0),"-")</f>
        <v>-</v>
      </c>
    </row>
    <row r="1736" spans="1:28" s="208" customFormat="1" x14ac:dyDescent="0.25">
      <c r="A1736" s="204" t="s">
        <v>601</v>
      </c>
      <c r="B1736" s="205" t="s">
        <v>4075</v>
      </c>
      <c r="C1736" s="205" t="s">
        <v>4076</v>
      </c>
      <c r="D1736" s="204">
        <v>24</v>
      </c>
      <c r="E1736" s="206">
        <v>0.3</v>
      </c>
      <c r="F1736" s="206">
        <v>7.2</v>
      </c>
      <c r="G1736" s="173">
        <f>IFERROR(VLOOKUP(B1736,'[1]ВОМ КГ-3 СОЭКС'!$C$3:$K$2063,9,0),"-")</f>
        <v>0</v>
      </c>
      <c r="H1736" s="174">
        <f>IFERROR(VLOOKUP(B1736,'[1]ВОМ КГ-3 СОЭКС'!$C$3:$L$2063,10,0),"-")</f>
        <v>0</v>
      </c>
      <c r="I1736" s="175" t="str">
        <f>IFERROR(VLOOKUP(B1736,[2]Отгрузки!$B$313:$C$510,2,0),"-")</f>
        <v>-</v>
      </c>
      <c r="J1736" s="176" t="str">
        <f t="shared" si="279"/>
        <v>-</v>
      </c>
      <c r="K1736" s="179" t="str">
        <f>IFERROR(VLOOKUP(B1736,'[3]08.10.25'!$B$305:$C$502,2,0),"-")</f>
        <v>-</v>
      </c>
      <c r="L1736" s="180" t="str">
        <f t="shared" si="270"/>
        <v>-</v>
      </c>
      <c r="M1736" s="181" t="str">
        <f t="shared" si="271"/>
        <v>-</v>
      </c>
      <c r="N1736" s="214" t="str">
        <f t="shared" si="272"/>
        <v>-</v>
      </c>
      <c r="O1736" s="220">
        <f t="shared" si="273"/>
        <v>0</v>
      </c>
      <c r="P1736" s="221">
        <f t="shared" si="274"/>
        <v>0</v>
      </c>
      <c r="Q1736" s="217" t="str">
        <f>IFERROR(VLOOKUP(B1736,'[4]Выполнение 1'!$B$7:$D$236,3,0),"-")</f>
        <v>-</v>
      </c>
      <c r="R1736" s="178" t="str">
        <f t="shared" si="275"/>
        <v>-</v>
      </c>
      <c r="S1736" s="177"/>
      <c r="T1736" s="184">
        <f t="shared" si="276"/>
        <v>0</v>
      </c>
      <c r="U1736" s="224">
        <v>24</v>
      </c>
      <c r="V1736" s="241">
        <v>7.2</v>
      </c>
      <c r="W1736" s="246">
        <v>24</v>
      </c>
      <c r="X1736" s="246">
        <v>7.1999999999999993</v>
      </c>
      <c r="Y1736" s="247">
        <f t="shared" si="277"/>
        <v>0</v>
      </c>
      <c r="Z1736" s="247">
        <f t="shared" si="278"/>
        <v>0</v>
      </c>
      <c r="AA1736" s="227" t="str">
        <f>IFERROR(VLOOKUP(B1736,[5]Поставка!$B$3:$AA$2063,26,0),"-")</f>
        <v>-</v>
      </c>
      <c r="AB1736" s="229" t="str">
        <f>IFERROR(VLOOKUP(C1736,'[6]Приложение №1'!$C$7:$F$124,4,0),"-")</f>
        <v>-</v>
      </c>
    </row>
    <row r="1737" spans="1:28" s="208" customFormat="1" x14ac:dyDescent="0.25">
      <c r="A1737" s="204" t="s">
        <v>604</v>
      </c>
      <c r="B1737" s="205" t="s">
        <v>4077</v>
      </c>
      <c r="C1737" s="205" t="s">
        <v>4078</v>
      </c>
      <c r="D1737" s="204">
        <v>8</v>
      </c>
      <c r="E1737" s="206">
        <v>11.2</v>
      </c>
      <c r="F1737" s="206">
        <v>89.6</v>
      </c>
      <c r="G1737" s="173">
        <f>IFERROR(VLOOKUP(B1737,'[1]ВОМ КГ-3 СОЭКС'!$C$3:$K$2063,9,0),"-")</f>
        <v>0</v>
      </c>
      <c r="H1737" s="174">
        <f>IFERROR(VLOOKUP(B1737,'[1]ВОМ КГ-3 СОЭКС'!$C$3:$L$2063,10,0),"-")</f>
        <v>0</v>
      </c>
      <c r="I1737" s="175" t="str">
        <f>IFERROR(VLOOKUP(B1737,[2]Отгрузки!$B$313:$C$510,2,0),"-")</f>
        <v>-</v>
      </c>
      <c r="J1737" s="176" t="str">
        <f t="shared" si="279"/>
        <v>-</v>
      </c>
      <c r="K1737" s="179" t="str">
        <f>IFERROR(VLOOKUP(B1737,'[3]08.10.25'!$B$305:$C$502,2,0),"-")</f>
        <v>-</v>
      </c>
      <c r="L1737" s="180" t="str">
        <f t="shared" si="270"/>
        <v>-</v>
      </c>
      <c r="M1737" s="181" t="str">
        <f t="shared" si="271"/>
        <v>-</v>
      </c>
      <c r="N1737" s="214" t="str">
        <f t="shared" si="272"/>
        <v>-</v>
      </c>
      <c r="O1737" s="220">
        <f t="shared" si="273"/>
        <v>0</v>
      </c>
      <c r="P1737" s="221">
        <f t="shared" si="274"/>
        <v>0</v>
      </c>
      <c r="Q1737" s="217" t="str">
        <f>IFERROR(VLOOKUP(B1737,'[4]Выполнение 1'!$B$7:$D$236,3,0),"-")</f>
        <v>-</v>
      </c>
      <c r="R1737" s="178" t="str">
        <f t="shared" si="275"/>
        <v>-</v>
      </c>
      <c r="S1737" s="177"/>
      <c r="T1737" s="184">
        <f t="shared" si="276"/>
        <v>0</v>
      </c>
      <c r="U1737" s="224">
        <v>8</v>
      </c>
      <c r="V1737" s="241">
        <v>89.6</v>
      </c>
      <c r="W1737" s="246">
        <v>8</v>
      </c>
      <c r="X1737" s="246">
        <v>89.6</v>
      </c>
      <c r="Y1737" s="247">
        <f t="shared" si="277"/>
        <v>0</v>
      </c>
      <c r="Z1737" s="247">
        <f t="shared" si="278"/>
        <v>0</v>
      </c>
      <c r="AA1737" s="227" t="str">
        <f>IFERROR(VLOOKUP(B1737,[5]Поставка!$B$3:$AA$2063,26,0),"-")</f>
        <v>-</v>
      </c>
      <c r="AB1737" s="229" t="str">
        <f>IFERROR(VLOOKUP(C1737,'[6]Приложение №1'!$C$7:$F$124,4,0),"-")</f>
        <v>-</v>
      </c>
    </row>
    <row r="1738" spans="1:28" s="208" customFormat="1" x14ac:dyDescent="0.25">
      <c r="A1738" s="204" t="s">
        <v>607</v>
      </c>
      <c r="B1738" s="205" t="s">
        <v>4079</v>
      </c>
      <c r="C1738" s="205" t="s">
        <v>4080</v>
      </c>
      <c r="D1738" s="204">
        <v>2</v>
      </c>
      <c r="E1738" s="206">
        <v>26.4</v>
      </c>
      <c r="F1738" s="206">
        <v>52.8</v>
      </c>
      <c r="G1738" s="173">
        <f>IFERROR(VLOOKUP(B1738,'[1]ВОМ КГ-3 СОЭКС'!$C$3:$K$2063,9,0),"-")</f>
        <v>0</v>
      </c>
      <c r="H1738" s="174">
        <f>IFERROR(VLOOKUP(B1738,'[1]ВОМ КГ-3 СОЭКС'!$C$3:$L$2063,10,0),"-")</f>
        <v>0</v>
      </c>
      <c r="I1738" s="175" t="str">
        <f>IFERROR(VLOOKUP(B1738,[2]Отгрузки!$B$313:$C$510,2,0),"-")</f>
        <v>-</v>
      </c>
      <c r="J1738" s="176" t="str">
        <f t="shared" si="279"/>
        <v>-</v>
      </c>
      <c r="K1738" s="179" t="str">
        <f>IFERROR(VLOOKUP(B1738,'[3]08.10.25'!$B$305:$C$502,2,0),"-")</f>
        <v>-</v>
      </c>
      <c r="L1738" s="180" t="str">
        <f t="shared" si="270"/>
        <v>-</v>
      </c>
      <c r="M1738" s="181" t="str">
        <f t="shared" si="271"/>
        <v>-</v>
      </c>
      <c r="N1738" s="214" t="str">
        <f t="shared" si="272"/>
        <v>-</v>
      </c>
      <c r="O1738" s="220">
        <f t="shared" si="273"/>
        <v>0</v>
      </c>
      <c r="P1738" s="221">
        <f t="shared" si="274"/>
        <v>0</v>
      </c>
      <c r="Q1738" s="217" t="str">
        <f>IFERROR(VLOOKUP(B1738,'[4]Выполнение 1'!$B$7:$D$236,3,0),"-")</f>
        <v>-</v>
      </c>
      <c r="R1738" s="178" t="str">
        <f t="shared" si="275"/>
        <v>-</v>
      </c>
      <c r="S1738" s="177"/>
      <c r="T1738" s="184">
        <f t="shared" si="276"/>
        <v>0</v>
      </c>
      <c r="U1738" s="224">
        <v>2</v>
      </c>
      <c r="V1738" s="241">
        <v>52.8</v>
      </c>
      <c r="W1738" s="246">
        <v>2</v>
      </c>
      <c r="X1738" s="246">
        <v>52.8</v>
      </c>
      <c r="Y1738" s="247">
        <f t="shared" si="277"/>
        <v>0</v>
      </c>
      <c r="Z1738" s="247">
        <f t="shared" si="278"/>
        <v>0</v>
      </c>
      <c r="AA1738" s="227" t="str">
        <f>IFERROR(VLOOKUP(B1738,[5]Поставка!$B$3:$AA$2063,26,0),"-")</f>
        <v>-</v>
      </c>
      <c r="AB1738" s="229" t="str">
        <f>IFERROR(VLOOKUP(C1738,'[6]Приложение №1'!$C$7:$F$124,4,0),"-")</f>
        <v>-</v>
      </c>
    </row>
    <row r="1739" spans="1:28" s="208" customFormat="1" x14ac:dyDescent="0.25">
      <c r="A1739" s="204" t="s">
        <v>610</v>
      </c>
      <c r="B1739" s="205" t="s">
        <v>4081</v>
      </c>
      <c r="C1739" s="205" t="s">
        <v>4082</v>
      </c>
      <c r="D1739" s="204">
        <v>1</v>
      </c>
      <c r="E1739" s="206">
        <v>65.400000000000006</v>
      </c>
      <c r="F1739" s="206">
        <v>65.400000000000006</v>
      </c>
      <c r="G1739" s="173">
        <f>IFERROR(VLOOKUP(B1739,'[1]ВОМ КГ-3 СОЭКС'!$C$3:$K$2063,9,0),"-")</f>
        <v>0</v>
      </c>
      <c r="H1739" s="174">
        <f>IFERROR(VLOOKUP(B1739,'[1]ВОМ КГ-3 СОЭКС'!$C$3:$L$2063,10,0),"-")</f>
        <v>0</v>
      </c>
      <c r="I1739" s="175" t="str">
        <f>IFERROR(VLOOKUP(B1739,[2]Отгрузки!$B$313:$C$510,2,0),"-")</f>
        <v>-</v>
      </c>
      <c r="J1739" s="176" t="str">
        <f t="shared" si="279"/>
        <v>-</v>
      </c>
      <c r="K1739" s="179" t="str">
        <f>IFERROR(VLOOKUP(B1739,'[3]08.10.25'!$B$305:$C$502,2,0),"-")</f>
        <v>-</v>
      </c>
      <c r="L1739" s="180" t="str">
        <f t="shared" si="270"/>
        <v>-</v>
      </c>
      <c r="M1739" s="181" t="str">
        <f t="shared" si="271"/>
        <v>-</v>
      </c>
      <c r="N1739" s="214" t="str">
        <f t="shared" si="272"/>
        <v>-</v>
      </c>
      <c r="O1739" s="220">
        <f t="shared" si="273"/>
        <v>0</v>
      </c>
      <c r="P1739" s="221">
        <f t="shared" si="274"/>
        <v>0</v>
      </c>
      <c r="Q1739" s="217" t="str">
        <f>IFERROR(VLOOKUP(B1739,'[4]Выполнение 1'!$B$7:$D$236,3,0),"-")</f>
        <v>-</v>
      </c>
      <c r="R1739" s="178" t="str">
        <f t="shared" si="275"/>
        <v>-</v>
      </c>
      <c r="S1739" s="177"/>
      <c r="T1739" s="184">
        <f t="shared" si="276"/>
        <v>0</v>
      </c>
      <c r="U1739" s="224">
        <v>1</v>
      </c>
      <c r="V1739" s="241">
        <v>65.400000000000006</v>
      </c>
      <c r="W1739" s="246">
        <v>1</v>
      </c>
      <c r="X1739" s="246">
        <v>65.400000000000006</v>
      </c>
      <c r="Y1739" s="247">
        <f t="shared" si="277"/>
        <v>0</v>
      </c>
      <c r="Z1739" s="247">
        <f t="shared" si="278"/>
        <v>0</v>
      </c>
      <c r="AA1739" s="227" t="str">
        <f>IFERROR(VLOOKUP(B1739,[5]Поставка!$B$3:$AA$2063,26,0),"-")</f>
        <v>-</v>
      </c>
      <c r="AB1739" s="229" t="str">
        <f>IFERROR(VLOOKUP(C1739,'[6]Приложение №1'!$C$7:$F$124,4,0),"-")</f>
        <v>-</v>
      </c>
    </row>
    <row r="1740" spans="1:28" s="208" customFormat="1" x14ac:dyDescent="0.25">
      <c r="A1740" s="204" t="s">
        <v>613</v>
      </c>
      <c r="B1740" s="205" t="s">
        <v>4083</v>
      </c>
      <c r="C1740" s="205" t="s">
        <v>4084</v>
      </c>
      <c r="D1740" s="204">
        <v>1</v>
      </c>
      <c r="E1740" s="206">
        <v>62.3</v>
      </c>
      <c r="F1740" s="206">
        <v>62.3</v>
      </c>
      <c r="G1740" s="173">
        <f>IFERROR(VLOOKUP(B1740,'[1]ВОМ КГ-3 СОЭКС'!$C$3:$K$2063,9,0),"-")</f>
        <v>0</v>
      </c>
      <c r="H1740" s="174">
        <f>IFERROR(VLOOKUP(B1740,'[1]ВОМ КГ-3 СОЭКС'!$C$3:$L$2063,10,0),"-")</f>
        <v>0</v>
      </c>
      <c r="I1740" s="175" t="str">
        <f>IFERROR(VLOOKUP(B1740,[2]Отгрузки!$B$313:$C$510,2,0),"-")</f>
        <v>-</v>
      </c>
      <c r="J1740" s="176" t="str">
        <f t="shared" si="279"/>
        <v>-</v>
      </c>
      <c r="K1740" s="179" t="str">
        <f>IFERROR(VLOOKUP(B1740,'[3]08.10.25'!$B$305:$C$502,2,0),"-")</f>
        <v>-</v>
      </c>
      <c r="L1740" s="180" t="str">
        <f t="shared" si="270"/>
        <v>-</v>
      </c>
      <c r="M1740" s="181" t="str">
        <f t="shared" si="271"/>
        <v>-</v>
      </c>
      <c r="N1740" s="214" t="str">
        <f t="shared" si="272"/>
        <v>-</v>
      </c>
      <c r="O1740" s="220">
        <f t="shared" si="273"/>
        <v>0</v>
      </c>
      <c r="P1740" s="221">
        <f t="shared" si="274"/>
        <v>0</v>
      </c>
      <c r="Q1740" s="217" t="str">
        <f>IFERROR(VLOOKUP(B1740,'[4]Выполнение 1'!$B$7:$D$236,3,0),"-")</f>
        <v>-</v>
      </c>
      <c r="R1740" s="178" t="str">
        <f t="shared" si="275"/>
        <v>-</v>
      </c>
      <c r="S1740" s="177"/>
      <c r="T1740" s="184">
        <f t="shared" si="276"/>
        <v>0</v>
      </c>
      <c r="U1740" s="224">
        <v>1</v>
      </c>
      <c r="V1740" s="241">
        <v>62.3</v>
      </c>
      <c r="W1740" s="246">
        <v>1</v>
      </c>
      <c r="X1740" s="246">
        <v>62.3</v>
      </c>
      <c r="Y1740" s="247">
        <f t="shared" si="277"/>
        <v>0</v>
      </c>
      <c r="Z1740" s="247">
        <f t="shared" si="278"/>
        <v>0</v>
      </c>
      <c r="AA1740" s="227" t="str">
        <f>IFERROR(VLOOKUP(B1740,[5]Поставка!$B$3:$AA$2063,26,0),"-")</f>
        <v>-</v>
      </c>
      <c r="AB1740" s="229" t="str">
        <f>IFERROR(VLOOKUP(C1740,'[6]Приложение №1'!$C$7:$F$124,4,0),"-")</f>
        <v>-</v>
      </c>
    </row>
    <row r="1741" spans="1:28" s="208" customFormat="1" x14ac:dyDescent="0.25">
      <c r="A1741" s="204" t="s">
        <v>616</v>
      </c>
      <c r="B1741" s="205" t="s">
        <v>4085</v>
      </c>
      <c r="C1741" s="205" t="s">
        <v>4086</v>
      </c>
      <c r="D1741" s="204">
        <v>1</v>
      </c>
      <c r="E1741" s="206">
        <v>51</v>
      </c>
      <c r="F1741" s="206">
        <v>51</v>
      </c>
      <c r="G1741" s="173">
        <f>IFERROR(VLOOKUP(B1741,'[1]ВОМ КГ-3 СОЭКС'!$C$3:$K$2063,9,0),"-")</f>
        <v>0</v>
      </c>
      <c r="H1741" s="174">
        <f>IFERROR(VLOOKUP(B1741,'[1]ВОМ КГ-3 СОЭКС'!$C$3:$L$2063,10,0),"-")</f>
        <v>0</v>
      </c>
      <c r="I1741" s="175" t="str">
        <f>IFERROR(VLOOKUP(B1741,[2]Отгрузки!$B$313:$C$510,2,0),"-")</f>
        <v>-</v>
      </c>
      <c r="J1741" s="176" t="str">
        <f t="shared" si="279"/>
        <v>-</v>
      </c>
      <c r="K1741" s="179" t="str">
        <f>IFERROR(VLOOKUP(B1741,'[3]08.10.25'!$B$305:$C$502,2,0),"-")</f>
        <v>-</v>
      </c>
      <c r="L1741" s="180" t="str">
        <f t="shared" si="270"/>
        <v>-</v>
      </c>
      <c r="M1741" s="181" t="str">
        <f t="shared" si="271"/>
        <v>-</v>
      </c>
      <c r="N1741" s="214" t="str">
        <f t="shared" si="272"/>
        <v>-</v>
      </c>
      <c r="O1741" s="220">
        <f t="shared" si="273"/>
        <v>0</v>
      </c>
      <c r="P1741" s="221">
        <f t="shared" si="274"/>
        <v>0</v>
      </c>
      <c r="Q1741" s="217" t="str">
        <f>IFERROR(VLOOKUP(B1741,'[4]Выполнение 1'!$B$7:$D$236,3,0),"-")</f>
        <v>-</v>
      </c>
      <c r="R1741" s="178" t="str">
        <f t="shared" si="275"/>
        <v>-</v>
      </c>
      <c r="S1741" s="177"/>
      <c r="T1741" s="184">
        <f t="shared" si="276"/>
        <v>0</v>
      </c>
      <c r="U1741" s="224">
        <v>1</v>
      </c>
      <c r="V1741" s="241">
        <v>51</v>
      </c>
      <c r="W1741" s="246">
        <v>1</v>
      </c>
      <c r="X1741" s="246">
        <v>51</v>
      </c>
      <c r="Y1741" s="247">
        <f t="shared" si="277"/>
        <v>0</v>
      </c>
      <c r="Z1741" s="247">
        <f t="shared" si="278"/>
        <v>0</v>
      </c>
      <c r="AA1741" s="227" t="str">
        <f>IFERROR(VLOOKUP(B1741,[5]Поставка!$B$3:$AA$2063,26,0),"-")</f>
        <v>-</v>
      </c>
      <c r="AB1741" s="229" t="str">
        <f>IFERROR(VLOOKUP(C1741,'[6]Приложение №1'!$C$7:$F$124,4,0),"-")</f>
        <v>-</v>
      </c>
    </row>
    <row r="1742" spans="1:28" s="208" customFormat="1" x14ac:dyDescent="0.25">
      <c r="A1742" s="204" t="s">
        <v>619</v>
      </c>
      <c r="B1742" s="205" t="s">
        <v>4087</v>
      </c>
      <c r="C1742" s="205" t="s">
        <v>4088</v>
      </c>
      <c r="D1742" s="204">
        <v>1</v>
      </c>
      <c r="E1742" s="206">
        <v>85.1</v>
      </c>
      <c r="F1742" s="206">
        <v>85.1</v>
      </c>
      <c r="G1742" s="173">
        <f>IFERROR(VLOOKUP(B1742,'[1]ВОМ КГ-3 СОЭКС'!$C$3:$K$2063,9,0),"-")</f>
        <v>0</v>
      </c>
      <c r="H1742" s="174">
        <f>IFERROR(VLOOKUP(B1742,'[1]ВОМ КГ-3 СОЭКС'!$C$3:$L$2063,10,0),"-")</f>
        <v>0</v>
      </c>
      <c r="I1742" s="175" t="str">
        <f>IFERROR(VLOOKUP(B1742,[2]Отгрузки!$B$313:$C$510,2,0),"-")</f>
        <v>-</v>
      </c>
      <c r="J1742" s="176" t="str">
        <f t="shared" si="279"/>
        <v>-</v>
      </c>
      <c r="K1742" s="179" t="str">
        <f>IFERROR(VLOOKUP(B1742,'[3]08.10.25'!$B$305:$C$502,2,0),"-")</f>
        <v>-</v>
      </c>
      <c r="L1742" s="180" t="str">
        <f t="shared" si="270"/>
        <v>-</v>
      </c>
      <c r="M1742" s="181" t="str">
        <f t="shared" si="271"/>
        <v>-</v>
      </c>
      <c r="N1742" s="214" t="str">
        <f t="shared" si="272"/>
        <v>-</v>
      </c>
      <c r="O1742" s="220">
        <f t="shared" si="273"/>
        <v>0</v>
      </c>
      <c r="P1742" s="221">
        <f t="shared" si="274"/>
        <v>0</v>
      </c>
      <c r="Q1742" s="217" t="str">
        <f>IFERROR(VLOOKUP(B1742,'[4]Выполнение 1'!$B$7:$D$236,3,0),"-")</f>
        <v>-</v>
      </c>
      <c r="R1742" s="178" t="str">
        <f t="shared" si="275"/>
        <v>-</v>
      </c>
      <c r="S1742" s="177"/>
      <c r="T1742" s="184">
        <f t="shared" si="276"/>
        <v>0</v>
      </c>
      <c r="U1742" s="224">
        <v>1</v>
      </c>
      <c r="V1742" s="241">
        <v>85.1</v>
      </c>
      <c r="W1742" s="246">
        <v>1</v>
      </c>
      <c r="X1742" s="246">
        <v>85.1</v>
      </c>
      <c r="Y1742" s="247">
        <f t="shared" si="277"/>
        <v>0</v>
      </c>
      <c r="Z1742" s="247">
        <f t="shared" si="278"/>
        <v>0</v>
      </c>
      <c r="AA1742" s="227" t="str">
        <f>IFERROR(VLOOKUP(B1742,[5]Поставка!$B$3:$AA$2063,26,0),"-")</f>
        <v>-</v>
      </c>
      <c r="AB1742" s="229" t="str">
        <f>IFERROR(VLOOKUP(C1742,'[6]Приложение №1'!$C$7:$F$124,4,0),"-")</f>
        <v>-</v>
      </c>
    </row>
    <row r="1743" spans="1:28" s="208" customFormat="1" x14ac:dyDescent="0.25">
      <c r="A1743" s="204" t="s">
        <v>622</v>
      </c>
      <c r="B1743" s="205" t="s">
        <v>4089</v>
      </c>
      <c r="C1743" s="205" t="s">
        <v>4090</v>
      </c>
      <c r="D1743" s="204">
        <v>1</v>
      </c>
      <c r="E1743" s="206">
        <v>79</v>
      </c>
      <c r="F1743" s="206">
        <v>79</v>
      </c>
      <c r="G1743" s="173">
        <f>IFERROR(VLOOKUP(B1743,'[1]ВОМ КГ-3 СОЭКС'!$C$3:$K$2063,9,0),"-")</f>
        <v>0</v>
      </c>
      <c r="H1743" s="174">
        <f>IFERROR(VLOOKUP(B1743,'[1]ВОМ КГ-3 СОЭКС'!$C$3:$L$2063,10,0),"-")</f>
        <v>0</v>
      </c>
      <c r="I1743" s="175" t="str">
        <f>IFERROR(VLOOKUP(B1743,[2]Отгрузки!$B$313:$C$510,2,0),"-")</f>
        <v>-</v>
      </c>
      <c r="J1743" s="176" t="str">
        <f t="shared" si="279"/>
        <v>-</v>
      </c>
      <c r="K1743" s="179" t="str">
        <f>IFERROR(VLOOKUP(B1743,'[3]08.10.25'!$B$305:$C$502,2,0),"-")</f>
        <v>-</v>
      </c>
      <c r="L1743" s="180" t="str">
        <f t="shared" si="270"/>
        <v>-</v>
      </c>
      <c r="M1743" s="181" t="str">
        <f t="shared" si="271"/>
        <v>-</v>
      </c>
      <c r="N1743" s="214" t="str">
        <f t="shared" si="272"/>
        <v>-</v>
      </c>
      <c r="O1743" s="220">
        <f t="shared" si="273"/>
        <v>0</v>
      </c>
      <c r="P1743" s="221">
        <f t="shared" si="274"/>
        <v>0</v>
      </c>
      <c r="Q1743" s="217" t="str">
        <f>IFERROR(VLOOKUP(B1743,'[4]Выполнение 1'!$B$7:$D$236,3,0),"-")</f>
        <v>-</v>
      </c>
      <c r="R1743" s="178" t="str">
        <f t="shared" si="275"/>
        <v>-</v>
      </c>
      <c r="S1743" s="177"/>
      <c r="T1743" s="184">
        <f t="shared" si="276"/>
        <v>0</v>
      </c>
      <c r="U1743" s="224">
        <v>1</v>
      </c>
      <c r="V1743" s="241">
        <v>79</v>
      </c>
      <c r="W1743" s="246">
        <v>1</v>
      </c>
      <c r="X1743" s="246">
        <v>79</v>
      </c>
      <c r="Y1743" s="247">
        <f t="shared" si="277"/>
        <v>0</v>
      </c>
      <c r="Z1743" s="247">
        <f t="shared" si="278"/>
        <v>0</v>
      </c>
      <c r="AA1743" s="227" t="str">
        <f>IFERROR(VLOOKUP(B1743,[5]Поставка!$B$3:$AA$2063,26,0),"-")</f>
        <v>-</v>
      </c>
      <c r="AB1743" s="229" t="str">
        <f>IFERROR(VLOOKUP(C1743,'[6]Приложение №1'!$C$7:$F$124,4,0),"-")</f>
        <v>-</v>
      </c>
    </row>
    <row r="1744" spans="1:28" s="208" customFormat="1" x14ac:dyDescent="0.25">
      <c r="A1744" s="204" t="s">
        <v>625</v>
      </c>
      <c r="B1744" s="205" t="s">
        <v>4091</v>
      </c>
      <c r="C1744" s="205" t="s">
        <v>4092</v>
      </c>
      <c r="D1744" s="204">
        <v>1</v>
      </c>
      <c r="E1744" s="206">
        <v>70</v>
      </c>
      <c r="F1744" s="206">
        <v>70</v>
      </c>
      <c r="G1744" s="173">
        <f>IFERROR(VLOOKUP(B1744,'[1]ВОМ КГ-3 СОЭКС'!$C$3:$K$2063,9,0),"-")</f>
        <v>0</v>
      </c>
      <c r="H1744" s="174">
        <f>IFERROR(VLOOKUP(B1744,'[1]ВОМ КГ-3 СОЭКС'!$C$3:$L$2063,10,0),"-")</f>
        <v>0</v>
      </c>
      <c r="I1744" s="175" t="str">
        <f>IFERROR(VLOOKUP(B1744,[2]Отгрузки!$B$313:$C$510,2,0),"-")</f>
        <v>-</v>
      </c>
      <c r="J1744" s="176" t="str">
        <f t="shared" si="279"/>
        <v>-</v>
      </c>
      <c r="K1744" s="179" t="str">
        <f>IFERROR(VLOOKUP(B1744,'[3]08.10.25'!$B$305:$C$502,2,0),"-")</f>
        <v>-</v>
      </c>
      <c r="L1744" s="180" t="str">
        <f t="shared" si="270"/>
        <v>-</v>
      </c>
      <c r="M1744" s="181" t="str">
        <f t="shared" si="271"/>
        <v>-</v>
      </c>
      <c r="N1744" s="214" t="str">
        <f t="shared" si="272"/>
        <v>-</v>
      </c>
      <c r="O1744" s="220">
        <f t="shared" si="273"/>
        <v>0</v>
      </c>
      <c r="P1744" s="221">
        <f t="shared" si="274"/>
        <v>0</v>
      </c>
      <c r="Q1744" s="217" t="str">
        <f>IFERROR(VLOOKUP(B1744,'[4]Выполнение 1'!$B$7:$D$236,3,0),"-")</f>
        <v>-</v>
      </c>
      <c r="R1744" s="178" t="str">
        <f t="shared" si="275"/>
        <v>-</v>
      </c>
      <c r="S1744" s="177"/>
      <c r="T1744" s="184">
        <f t="shared" si="276"/>
        <v>0</v>
      </c>
      <c r="U1744" s="224">
        <v>1</v>
      </c>
      <c r="V1744" s="241">
        <v>70</v>
      </c>
      <c r="W1744" s="246">
        <v>1</v>
      </c>
      <c r="X1744" s="246">
        <v>70</v>
      </c>
      <c r="Y1744" s="247">
        <f t="shared" si="277"/>
        <v>0</v>
      </c>
      <c r="Z1744" s="247">
        <f t="shared" si="278"/>
        <v>0</v>
      </c>
      <c r="AA1744" s="227" t="str">
        <f>IFERROR(VLOOKUP(B1744,[5]Поставка!$B$3:$AA$2063,26,0),"-")</f>
        <v>-</v>
      </c>
      <c r="AB1744" s="229" t="str">
        <f>IFERROR(VLOOKUP(C1744,'[6]Приложение №1'!$C$7:$F$124,4,0),"-")</f>
        <v>-</v>
      </c>
    </row>
    <row r="1745" spans="1:28" s="208" customFormat="1" x14ac:dyDescent="0.25">
      <c r="A1745" s="204" t="s">
        <v>628</v>
      </c>
      <c r="B1745" s="205" t="s">
        <v>4093</v>
      </c>
      <c r="C1745" s="205" t="s">
        <v>4094</v>
      </c>
      <c r="D1745" s="204">
        <v>1</v>
      </c>
      <c r="E1745" s="206">
        <v>63.8</v>
      </c>
      <c r="F1745" s="206">
        <v>63.8</v>
      </c>
      <c r="G1745" s="173">
        <f>IFERROR(VLOOKUP(B1745,'[1]ВОМ КГ-3 СОЭКС'!$C$3:$K$2063,9,0),"-")</f>
        <v>0</v>
      </c>
      <c r="H1745" s="174">
        <f>IFERROR(VLOOKUP(B1745,'[1]ВОМ КГ-3 СОЭКС'!$C$3:$L$2063,10,0),"-")</f>
        <v>0</v>
      </c>
      <c r="I1745" s="175" t="str">
        <f>IFERROR(VLOOKUP(B1745,[2]Отгрузки!$B$313:$C$510,2,0),"-")</f>
        <v>-</v>
      </c>
      <c r="J1745" s="176" t="str">
        <f t="shared" si="279"/>
        <v>-</v>
      </c>
      <c r="K1745" s="179" t="str">
        <f>IFERROR(VLOOKUP(B1745,'[3]08.10.25'!$B$305:$C$502,2,0),"-")</f>
        <v>-</v>
      </c>
      <c r="L1745" s="180" t="str">
        <f t="shared" si="270"/>
        <v>-</v>
      </c>
      <c r="M1745" s="181" t="str">
        <f t="shared" si="271"/>
        <v>-</v>
      </c>
      <c r="N1745" s="214" t="str">
        <f t="shared" si="272"/>
        <v>-</v>
      </c>
      <c r="O1745" s="220">
        <f t="shared" si="273"/>
        <v>0</v>
      </c>
      <c r="P1745" s="221">
        <f t="shared" si="274"/>
        <v>0</v>
      </c>
      <c r="Q1745" s="217" t="str">
        <f>IFERROR(VLOOKUP(B1745,'[4]Выполнение 1'!$B$7:$D$236,3,0),"-")</f>
        <v>-</v>
      </c>
      <c r="R1745" s="178" t="str">
        <f t="shared" si="275"/>
        <v>-</v>
      </c>
      <c r="S1745" s="177"/>
      <c r="T1745" s="184">
        <f t="shared" si="276"/>
        <v>0</v>
      </c>
      <c r="U1745" s="224">
        <v>1</v>
      </c>
      <c r="V1745" s="241">
        <v>63.8</v>
      </c>
      <c r="W1745" s="246">
        <v>1</v>
      </c>
      <c r="X1745" s="246">
        <v>63.8</v>
      </c>
      <c r="Y1745" s="247">
        <f t="shared" si="277"/>
        <v>0</v>
      </c>
      <c r="Z1745" s="247">
        <f t="shared" si="278"/>
        <v>0</v>
      </c>
      <c r="AA1745" s="227" t="str">
        <f>IFERROR(VLOOKUP(B1745,[5]Поставка!$B$3:$AA$2063,26,0),"-")</f>
        <v>-</v>
      </c>
      <c r="AB1745" s="229" t="str">
        <f>IFERROR(VLOOKUP(C1745,'[6]Приложение №1'!$C$7:$F$124,4,0),"-")</f>
        <v>-</v>
      </c>
    </row>
    <row r="1746" spans="1:28" s="208" customFormat="1" x14ac:dyDescent="0.25">
      <c r="A1746" s="204" t="s">
        <v>631</v>
      </c>
      <c r="B1746" s="205" t="s">
        <v>4095</v>
      </c>
      <c r="C1746" s="205" t="s">
        <v>4096</v>
      </c>
      <c r="D1746" s="204">
        <v>1</v>
      </c>
      <c r="E1746" s="206">
        <v>85.1</v>
      </c>
      <c r="F1746" s="206">
        <v>85.1</v>
      </c>
      <c r="G1746" s="173">
        <f>IFERROR(VLOOKUP(B1746,'[1]ВОМ КГ-3 СОЭКС'!$C$3:$K$2063,9,0),"-")</f>
        <v>0</v>
      </c>
      <c r="H1746" s="174">
        <f>IFERROR(VLOOKUP(B1746,'[1]ВОМ КГ-3 СОЭКС'!$C$3:$L$2063,10,0),"-")</f>
        <v>0</v>
      </c>
      <c r="I1746" s="175" t="str">
        <f>IFERROR(VLOOKUP(B1746,[2]Отгрузки!$B$313:$C$510,2,0),"-")</f>
        <v>-</v>
      </c>
      <c r="J1746" s="176" t="str">
        <f t="shared" si="279"/>
        <v>-</v>
      </c>
      <c r="K1746" s="179" t="str">
        <f>IFERROR(VLOOKUP(B1746,'[3]08.10.25'!$B$305:$C$502,2,0),"-")</f>
        <v>-</v>
      </c>
      <c r="L1746" s="180" t="str">
        <f t="shared" si="270"/>
        <v>-</v>
      </c>
      <c r="M1746" s="181" t="str">
        <f t="shared" si="271"/>
        <v>-</v>
      </c>
      <c r="N1746" s="214" t="str">
        <f t="shared" si="272"/>
        <v>-</v>
      </c>
      <c r="O1746" s="220">
        <f t="shared" si="273"/>
        <v>0</v>
      </c>
      <c r="P1746" s="221">
        <f t="shared" si="274"/>
        <v>0</v>
      </c>
      <c r="Q1746" s="217" t="str">
        <f>IFERROR(VLOOKUP(B1746,'[4]Выполнение 1'!$B$7:$D$236,3,0),"-")</f>
        <v>-</v>
      </c>
      <c r="R1746" s="178" t="str">
        <f t="shared" si="275"/>
        <v>-</v>
      </c>
      <c r="S1746" s="177"/>
      <c r="T1746" s="184">
        <f t="shared" si="276"/>
        <v>0</v>
      </c>
      <c r="U1746" s="224">
        <v>1</v>
      </c>
      <c r="V1746" s="241">
        <v>85.1</v>
      </c>
      <c r="W1746" s="246">
        <v>1</v>
      </c>
      <c r="X1746" s="246">
        <v>85.1</v>
      </c>
      <c r="Y1746" s="247">
        <f t="shared" si="277"/>
        <v>0</v>
      </c>
      <c r="Z1746" s="247">
        <f t="shared" si="278"/>
        <v>0</v>
      </c>
      <c r="AA1746" s="227" t="str">
        <f>IFERROR(VLOOKUP(B1746,[5]Поставка!$B$3:$AA$2063,26,0),"-")</f>
        <v>-</v>
      </c>
      <c r="AB1746" s="229" t="str">
        <f>IFERROR(VLOOKUP(C1746,'[6]Приложение №1'!$C$7:$F$124,4,0),"-")</f>
        <v>-</v>
      </c>
    </row>
    <row r="1747" spans="1:28" s="208" customFormat="1" x14ac:dyDescent="0.25">
      <c r="A1747" s="204" t="s">
        <v>634</v>
      </c>
      <c r="B1747" s="205" t="s">
        <v>4097</v>
      </c>
      <c r="C1747" s="205" t="s">
        <v>4098</v>
      </c>
      <c r="D1747" s="204">
        <v>1</v>
      </c>
      <c r="E1747" s="206">
        <v>79</v>
      </c>
      <c r="F1747" s="206">
        <v>79</v>
      </c>
      <c r="G1747" s="173">
        <f>IFERROR(VLOOKUP(B1747,'[1]ВОМ КГ-3 СОЭКС'!$C$3:$K$2063,9,0),"-")</f>
        <v>0</v>
      </c>
      <c r="H1747" s="174">
        <f>IFERROR(VLOOKUP(B1747,'[1]ВОМ КГ-3 СОЭКС'!$C$3:$L$2063,10,0),"-")</f>
        <v>0</v>
      </c>
      <c r="I1747" s="175" t="str">
        <f>IFERROR(VLOOKUP(B1747,[2]Отгрузки!$B$313:$C$510,2,0),"-")</f>
        <v>-</v>
      </c>
      <c r="J1747" s="176" t="str">
        <f t="shared" si="279"/>
        <v>-</v>
      </c>
      <c r="K1747" s="179" t="str">
        <f>IFERROR(VLOOKUP(B1747,'[3]08.10.25'!$B$305:$C$502,2,0),"-")</f>
        <v>-</v>
      </c>
      <c r="L1747" s="180" t="str">
        <f t="shared" si="270"/>
        <v>-</v>
      </c>
      <c r="M1747" s="181" t="str">
        <f t="shared" si="271"/>
        <v>-</v>
      </c>
      <c r="N1747" s="214" t="str">
        <f t="shared" si="272"/>
        <v>-</v>
      </c>
      <c r="O1747" s="220">
        <f t="shared" si="273"/>
        <v>0</v>
      </c>
      <c r="P1747" s="221">
        <f t="shared" si="274"/>
        <v>0</v>
      </c>
      <c r="Q1747" s="217" t="str">
        <f>IFERROR(VLOOKUP(B1747,'[4]Выполнение 1'!$B$7:$D$236,3,0),"-")</f>
        <v>-</v>
      </c>
      <c r="R1747" s="178" t="str">
        <f t="shared" si="275"/>
        <v>-</v>
      </c>
      <c r="S1747" s="177"/>
      <c r="T1747" s="184">
        <f t="shared" si="276"/>
        <v>0</v>
      </c>
      <c r="U1747" s="224">
        <v>1</v>
      </c>
      <c r="V1747" s="241">
        <v>79</v>
      </c>
      <c r="W1747" s="246">
        <v>1</v>
      </c>
      <c r="X1747" s="246">
        <v>79</v>
      </c>
      <c r="Y1747" s="247">
        <f t="shared" si="277"/>
        <v>0</v>
      </c>
      <c r="Z1747" s="247">
        <f t="shared" si="278"/>
        <v>0</v>
      </c>
      <c r="AA1747" s="227" t="str">
        <f>IFERROR(VLOOKUP(B1747,[5]Поставка!$B$3:$AA$2063,26,0),"-")</f>
        <v>-</v>
      </c>
      <c r="AB1747" s="229" t="str">
        <f>IFERROR(VLOOKUP(C1747,'[6]Приложение №1'!$C$7:$F$124,4,0),"-")</f>
        <v>-</v>
      </c>
    </row>
    <row r="1748" spans="1:28" s="208" customFormat="1" x14ac:dyDescent="0.25">
      <c r="A1748" s="204" t="s">
        <v>637</v>
      </c>
      <c r="B1748" s="205" t="s">
        <v>4099</v>
      </c>
      <c r="C1748" s="205" t="s">
        <v>4100</v>
      </c>
      <c r="D1748" s="204">
        <v>1</v>
      </c>
      <c r="E1748" s="206">
        <v>59.3</v>
      </c>
      <c r="F1748" s="206">
        <v>59.3</v>
      </c>
      <c r="G1748" s="173">
        <f>IFERROR(VLOOKUP(B1748,'[1]ВОМ КГ-3 СОЭКС'!$C$3:$K$2063,9,0),"-")</f>
        <v>0</v>
      </c>
      <c r="H1748" s="174">
        <f>IFERROR(VLOOKUP(B1748,'[1]ВОМ КГ-3 СОЭКС'!$C$3:$L$2063,10,0),"-")</f>
        <v>0</v>
      </c>
      <c r="I1748" s="175" t="str">
        <f>IFERROR(VLOOKUP(B1748,[2]Отгрузки!$B$313:$C$510,2,0),"-")</f>
        <v>-</v>
      </c>
      <c r="J1748" s="176" t="str">
        <f t="shared" si="279"/>
        <v>-</v>
      </c>
      <c r="K1748" s="179" t="str">
        <f>IFERROR(VLOOKUP(B1748,'[3]08.10.25'!$B$305:$C$502,2,0),"-")</f>
        <v>-</v>
      </c>
      <c r="L1748" s="180" t="str">
        <f t="shared" si="270"/>
        <v>-</v>
      </c>
      <c r="M1748" s="181" t="str">
        <f t="shared" si="271"/>
        <v>-</v>
      </c>
      <c r="N1748" s="214" t="str">
        <f t="shared" si="272"/>
        <v>-</v>
      </c>
      <c r="O1748" s="220">
        <f t="shared" si="273"/>
        <v>0</v>
      </c>
      <c r="P1748" s="221">
        <f t="shared" si="274"/>
        <v>0</v>
      </c>
      <c r="Q1748" s="217" t="str">
        <f>IFERROR(VLOOKUP(B1748,'[4]Выполнение 1'!$B$7:$D$236,3,0),"-")</f>
        <v>-</v>
      </c>
      <c r="R1748" s="178" t="str">
        <f t="shared" si="275"/>
        <v>-</v>
      </c>
      <c r="S1748" s="177"/>
      <c r="T1748" s="184">
        <f t="shared" si="276"/>
        <v>0</v>
      </c>
      <c r="U1748" s="224">
        <v>1</v>
      </c>
      <c r="V1748" s="241">
        <v>59.3</v>
      </c>
      <c r="W1748" s="246">
        <v>1</v>
      </c>
      <c r="X1748" s="246">
        <v>59.3</v>
      </c>
      <c r="Y1748" s="247">
        <f t="shared" si="277"/>
        <v>0</v>
      </c>
      <c r="Z1748" s="247">
        <f t="shared" si="278"/>
        <v>0</v>
      </c>
      <c r="AA1748" s="227" t="str">
        <f>IFERROR(VLOOKUP(B1748,[5]Поставка!$B$3:$AA$2063,26,0),"-")</f>
        <v>-</v>
      </c>
      <c r="AB1748" s="229" t="str">
        <f>IFERROR(VLOOKUP(C1748,'[6]Приложение №1'!$C$7:$F$124,4,0),"-")</f>
        <v>-</v>
      </c>
    </row>
    <row r="1749" spans="1:28" s="208" customFormat="1" x14ac:dyDescent="0.25">
      <c r="A1749" s="204" t="s">
        <v>640</v>
      </c>
      <c r="B1749" s="205" t="s">
        <v>4101</v>
      </c>
      <c r="C1749" s="205" t="s">
        <v>4102</v>
      </c>
      <c r="D1749" s="204">
        <v>1</v>
      </c>
      <c r="E1749" s="206">
        <v>61.6</v>
      </c>
      <c r="F1749" s="206">
        <v>61.6</v>
      </c>
      <c r="G1749" s="173">
        <f>IFERROR(VLOOKUP(B1749,'[1]ВОМ КГ-3 СОЭКС'!$C$3:$K$2063,9,0),"-")</f>
        <v>0</v>
      </c>
      <c r="H1749" s="174">
        <f>IFERROR(VLOOKUP(B1749,'[1]ВОМ КГ-3 СОЭКС'!$C$3:$L$2063,10,0),"-")</f>
        <v>0</v>
      </c>
      <c r="I1749" s="175" t="str">
        <f>IFERROR(VLOOKUP(B1749,[2]Отгрузки!$B$313:$C$510,2,0),"-")</f>
        <v>-</v>
      </c>
      <c r="J1749" s="176" t="str">
        <f t="shared" si="279"/>
        <v>-</v>
      </c>
      <c r="K1749" s="179" t="str">
        <f>IFERROR(VLOOKUP(B1749,'[3]08.10.25'!$B$305:$C$502,2,0),"-")</f>
        <v>-</v>
      </c>
      <c r="L1749" s="180" t="str">
        <f t="shared" si="270"/>
        <v>-</v>
      </c>
      <c r="M1749" s="181" t="str">
        <f t="shared" si="271"/>
        <v>-</v>
      </c>
      <c r="N1749" s="214" t="str">
        <f t="shared" si="272"/>
        <v>-</v>
      </c>
      <c r="O1749" s="220">
        <f t="shared" si="273"/>
        <v>0</v>
      </c>
      <c r="P1749" s="221">
        <f t="shared" si="274"/>
        <v>0</v>
      </c>
      <c r="Q1749" s="217" t="str">
        <f>IFERROR(VLOOKUP(B1749,'[4]Выполнение 1'!$B$7:$D$236,3,0),"-")</f>
        <v>-</v>
      </c>
      <c r="R1749" s="178" t="str">
        <f t="shared" si="275"/>
        <v>-</v>
      </c>
      <c r="S1749" s="177"/>
      <c r="T1749" s="184">
        <f t="shared" si="276"/>
        <v>0</v>
      </c>
      <c r="U1749" s="224">
        <v>1</v>
      </c>
      <c r="V1749" s="241">
        <v>61.6</v>
      </c>
      <c r="W1749" s="246">
        <v>1</v>
      </c>
      <c r="X1749" s="246">
        <v>61.6</v>
      </c>
      <c r="Y1749" s="247">
        <f t="shared" si="277"/>
        <v>0</v>
      </c>
      <c r="Z1749" s="247">
        <f t="shared" si="278"/>
        <v>0</v>
      </c>
      <c r="AA1749" s="227" t="str">
        <f>IFERROR(VLOOKUP(B1749,[5]Поставка!$B$3:$AA$2063,26,0),"-")</f>
        <v>-</v>
      </c>
      <c r="AB1749" s="229" t="str">
        <f>IFERROR(VLOOKUP(C1749,'[6]Приложение №1'!$C$7:$F$124,4,0),"-")</f>
        <v>-</v>
      </c>
    </row>
    <row r="1750" spans="1:28" s="208" customFormat="1" x14ac:dyDescent="0.25">
      <c r="A1750" s="204" t="s">
        <v>643</v>
      </c>
      <c r="B1750" s="205" t="s">
        <v>4103</v>
      </c>
      <c r="C1750" s="205" t="s">
        <v>4104</v>
      </c>
      <c r="D1750" s="204">
        <v>11</v>
      </c>
      <c r="E1750" s="206">
        <v>219.6</v>
      </c>
      <c r="F1750" s="206">
        <v>2415.6</v>
      </c>
      <c r="G1750" s="173">
        <f>IFERROR(VLOOKUP(B1750,'[1]ВОМ КГ-3 СОЭКС'!$C$3:$K$2063,9,0),"-")</f>
        <v>0</v>
      </c>
      <c r="H1750" s="174">
        <f>IFERROR(VLOOKUP(B1750,'[1]ВОМ КГ-3 СОЭКС'!$C$3:$L$2063,10,0),"-")</f>
        <v>0</v>
      </c>
      <c r="I1750" s="175" t="str">
        <f>IFERROR(VLOOKUP(B1750,[2]Отгрузки!$B$313:$C$510,2,0),"-")</f>
        <v>-</v>
      </c>
      <c r="J1750" s="176" t="str">
        <f t="shared" si="279"/>
        <v>-</v>
      </c>
      <c r="K1750" s="179" t="str">
        <f>IFERROR(VLOOKUP(B1750,'[3]08.10.25'!$B$305:$C$502,2,0),"-")</f>
        <v>-</v>
      </c>
      <c r="L1750" s="180" t="str">
        <f t="shared" si="270"/>
        <v>-</v>
      </c>
      <c r="M1750" s="181" t="str">
        <f t="shared" si="271"/>
        <v>-</v>
      </c>
      <c r="N1750" s="214" t="str">
        <f t="shared" si="272"/>
        <v>-</v>
      </c>
      <c r="O1750" s="220">
        <f t="shared" si="273"/>
        <v>0</v>
      </c>
      <c r="P1750" s="221">
        <f t="shared" si="274"/>
        <v>0</v>
      </c>
      <c r="Q1750" s="217" t="str">
        <f>IFERROR(VLOOKUP(B1750,'[4]Выполнение 1'!$B$7:$D$236,3,0),"-")</f>
        <v>-</v>
      </c>
      <c r="R1750" s="178" t="str">
        <f t="shared" si="275"/>
        <v>-</v>
      </c>
      <c r="S1750" s="177"/>
      <c r="T1750" s="184">
        <f t="shared" si="276"/>
        <v>0</v>
      </c>
      <c r="U1750" s="224">
        <v>11</v>
      </c>
      <c r="V1750" s="241">
        <v>2415.6</v>
      </c>
      <c r="W1750" s="246">
        <v>11</v>
      </c>
      <c r="X1750" s="246">
        <v>2415.6</v>
      </c>
      <c r="Y1750" s="247">
        <f t="shared" si="277"/>
        <v>0</v>
      </c>
      <c r="Z1750" s="247">
        <f t="shared" si="278"/>
        <v>0</v>
      </c>
      <c r="AA1750" s="227" t="str">
        <f>IFERROR(VLOOKUP(B1750,[5]Поставка!$B$3:$AA$2063,26,0),"-")</f>
        <v>-</v>
      </c>
      <c r="AB1750" s="229" t="str">
        <f>IFERROR(VLOOKUP(C1750,'[6]Приложение №1'!$C$7:$F$124,4,0),"-")</f>
        <v>-</v>
      </c>
    </row>
    <row r="1751" spans="1:28" s="208" customFormat="1" x14ac:dyDescent="0.25">
      <c r="A1751" s="204" t="s">
        <v>646</v>
      </c>
      <c r="B1751" s="205" t="s">
        <v>4105</v>
      </c>
      <c r="C1751" s="205" t="s">
        <v>4106</v>
      </c>
      <c r="D1751" s="204">
        <v>11</v>
      </c>
      <c r="E1751" s="206">
        <v>201.5</v>
      </c>
      <c r="F1751" s="206">
        <v>2216.5</v>
      </c>
      <c r="G1751" s="173">
        <f>IFERROR(VLOOKUP(B1751,'[1]ВОМ КГ-3 СОЭКС'!$C$3:$K$2063,9,0),"-")</f>
        <v>0</v>
      </c>
      <c r="H1751" s="174">
        <f>IFERROR(VLOOKUP(B1751,'[1]ВОМ КГ-3 СОЭКС'!$C$3:$L$2063,10,0),"-")</f>
        <v>0</v>
      </c>
      <c r="I1751" s="175" t="str">
        <f>IFERROR(VLOOKUP(B1751,[2]Отгрузки!$B$313:$C$510,2,0),"-")</f>
        <v>-</v>
      </c>
      <c r="J1751" s="176" t="str">
        <f t="shared" si="279"/>
        <v>-</v>
      </c>
      <c r="K1751" s="179" t="str">
        <f>IFERROR(VLOOKUP(B1751,'[3]08.10.25'!$B$305:$C$502,2,0),"-")</f>
        <v>-</v>
      </c>
      <c r="L1751" s="180" t="str">
        <f t="shared" si="270"/>
        <v>-</v>
      </c>
      <c r="M1751" s="181" t="str">
        <f t="shared" si="271"/>
        <v>-</v>
      </c>
      <c r="N1751" s="214" t="str">
        <f t="shared" si="272"/>
        <v>-</v>
      </c>
      <c r="O1751" s="220">
        <f t="shared" si="273"/>
        <v>0</v>
      </c>
      <c r="P1751" s="221">
        <f t="shared" si="274"/>
        <v>0</v>
      </c>
      <c r="Q1751" s="217" t="str">
        <f>IFERROR(VLOOKUP(B1751,'[4]Выполнение 1'!$B$7:$D$236,3,0),"-")</f>
        <v>-</v>
      </c>
      <c r="R1751" s="178" t="str">
        <f t="shared" si="275"/>
        <v>-</v>
      </c>
      <c r="S1751" s="177"/>
      <c r="T1751" s="184">
        <f t="shared" si="276"/>
        <v>0</v>
      </c>
      <c r="U1751" s="224">
        <v>11</v>
      </c>
      <c r="V1751" s="241">
        <v>2216.5</v>
      </c>
      <c r="W1751" s="246">
        <v>11</v>
      </c>
      <c r="X1751" s="246">
        <v>2216.5</v>
      </c>
      <c r="Y1751" s="247">
        <f t="shared" si="277"/>
        <v>0</v>
      </c>
      <c r="Z1751" s="247">
        <f t="shared" si="278"/>
        <v>0</v>
      </c>
      <c r="AA1751" s="227" t="str">
        <f>IFERROR(VLOOKUP(B1751,[5]Поставка!$B$3:$AA$2063,26,0),"-")</f>
        <v>-</v>
      </c>
      <c r="AB1751" s="229" t="str">
        <f>IFERROR(VLOOKUP(C1751,'[6]Приложение №1'!$C$7:$F$124,4,0),"-")</f>
        <v>-</v>
      </c>
    </row>
    <row r="1752" spans="1:28" s="208" customFormat="1" x14ac:dyDescent="0.25">
      <c r="A1752" s="204" t="s">
        <v>649</v>
      </c>
      <c r="B1752" s="205" t="s">
        <v>4107</v>
      </c>
      <c r="C1752" s="205" t="s">
        <v>4108</v>
      </c>
      <c r="D1752" s="204">
        <v>3</v>
      </c>
      <c r="E1752" s="206">
        <v>165.6</v>
      </c>
      <c r="F1752" s="206">
        <v>496.8</v>
      </c>
      <c r="G1752" s="173">
        <f>IFERROR(VLOOKUP(B1752,'[1]ВОМ КГ-3 СОЭКС'!$C$3:$K$2063,9,0),"-")</f>
        <v>0</v>
      </c>
      <c r="H1752" s="174">
        <f>IFERROR(VLOOKUP(B1752,'[1]ВОМ КГ-3 СОЭКС'!$C$3:$L$2063,10,0),"-")</f>
        <v>0</v>
      </c>
      <c r="I1752" s="175" t="str">
        <f>IFERROR(VLOOKUP(B1752,[2]Отгрузки!$B$313:$C$510,2,0),"-")</f>
        <v>-</v>
      </c>
      <c r="J1752" s="176" t="str">
        <f t="shared" si="279"/>
        <v>-</v>
      </c>
      <c r="K1752" s="179" t="str">
        <f>IFERROR(VLOOKUP(B1752,'[3]08.10.25'!$B$305:$C$502,2,0),"-")</f>
        <v>-</v>
      </c>
      <c r="L1752" s="180" t="str">
        <f t="shared" si="270"/>
        <v>-</v>
      </c>
      <c r="M1752" s="181" t="str">
        <f t="shared" si="271"/>
        <v>-</v>
      </c>
      <c r="N1752" s="214" t="str">
        <f t="shared" si="272"/>
        <v>-</v>
      </c>
      <c r="O1752" s="220">
        <f t="shared" si="273"/>
        <v>0</v>
      </c>
      <c r="P1752" s="221">
        <f t="shared" si="274"/>
        <v>0</v>
      </c>
      <c r="Q1752" s="217" t="str">
        <f>IFERROR(VLOOKUP(B1752,'[4]Выполнение 1'!$B$7:$D$236,3,0),"-")</f>
        <v>-</v>
      </c>
      <c r="R1752" s="178" t="str">
        <f t="shared" si="275"/>
        <v>-</v>
      </c>
      <c r="S1752" s="177"/>
      <c r="T1752" s="184">
        <f t="shared" si="276"/>
        <v>0</v>
      </c>
      <c r="U1752" s="224">
        <v>3</v>
      </c>
      <c r="V1752" s="241">
        <v>496.8</v>
      </c>
      <c r="W1752" s="246">
        <v>3</v>
      </c>
      <c r="X1752" s="246">
        <v>496.79999999999995</v>
      </c>
      <c r="Y1752" s="247">
        <f t="shared" si="277"/>
        <v>0</v>
      </c>
      <c r="Z1752" s="247">
        <f t="shared" si="278"/>
        <v>0</v>
      </c>
      <c r="AA1752" s="227" t="str">
        <f>IFERROR(VLOOKUP(B1752,[5]Поставка!$B$3:$AA$2063,26,0),"-")</f>
        <v>-</v>
      </c>
      <c r="AB1752" s="229" t="str">
        <f>IFERROR(VLOOKUP(C1752,'[6]Приложение №1'!$C$7:$F$124,4,0),"-")</f>
        <v>-</v>
      </c>
    </row>
    <row r="1753" spans="1:28" s="208" customFormat="1" x14ac:dyDescent="0.25">
      <c r="A1753" s="204" t="s">
        <v>652</v>
      </c>
      <c r="B1753" s="205" t="s">
        <v>4109</v>
      </c>
      <c r="C1753" s="205" t="s">
        <v>4110</v>
      </c>
      <c r="D1753" s="204">
        <v>3</v>
      </c>
      <c r="E1753" s="206">
        <v>275.7</v>
      </c>
      <c r="F1753" s="206">
        <v>827.1</v>
      </c>
      <c r="G1753" s="173">
        <f>IFERROR(VLOOKUP(B1753,'[1]ВОМ КГ-3 СОЭКС'!$C$3:$K$2063,9,0),"-")</f>
        <v>0</v>
      </c>
      <c r="H1753" s="174">
        <f>IFERROR(VLOOKUP(B1753,'[1]ВОМ КГ-3 СОЭКС'!$C$3:$L$2063,10,0),"-")</f>
        <v>0</v>
      </c>
      <c r="I1753" s="175" t="str">
        <f>IFERROR(VLOOKUP(B1753,[2]Отгрузки!$B$313:$C$510,2,0),"-")</f>
        <v>-</v>
      </c>
      <c r="J1753" s="176" t="str">
        <f t="shared" si="279"/>
        <v>-</v>
      </c>
      <c r="K1753" s="179" t="str">
        <f>IFERROR(VLOOKUP(B1753,'[3]08.10.25'!$B$305:$C$502,2,0),"-")</f>
        <v>-</v>
      </c>
      <c r="L1753" s="180" t="str">
        <f t="shared" si="270"/>
        <v>-</v>
      </c>
      <c r="M1753" s="181" t="str">
        <f t="shared" si="271"/>
        <v>-</v>
      </c>
      <c r="N1753" s="214" t="str">
        <f t="shared" si="272"/>
        <v>-</v>
      </c>
      <c r="O1753" s="220">
        <f t="shared" si="273"/>
        <v>0</v>
      </c>
      <c r="P1753" s="221">
        <f t="shared" si="274"/>
        <v>0</v>
      </c>
      <c r="Q1753" s="217" t="str">
        <f>IFERROR(VLOOKUP(B1753,'[4]Выполнение 1'!$B$7:$D$236,3,0),"-")</f>
        <v>-</v>
      </c>
      <c r="R1753" s="178" t="str">
        <f t="shared" si="275"/>
        <v>-</v>
      </c>
      <c r="S1753" s="177"/>
      <c r="T1753" s="184">
        <f t="shared" si="276"/>
        <v>0</v>
      </c>
      <c r="U1753" s="224">
        <v>3</v>
      </c>
      <c r="V1753" s="241">
        <v>827.1</v>
      </c>
      <c r="W1753" s="246">
        <v>3</v>
      </c>
      <c r="X1753" s="246">
        <v>827.09999999999991</v>
      </c>
      <c r="Y1753" s="247">
        <f t="shared" si="277"/>
        <v>0</v>
      </c>
      <c r="Z1753" s="247">
        <f t="shared" si="278"/>
        <v>0</v>
      </c>
      <c r="AA1753" s="227" t="str">
        <f>IFERROR(VLOOKUP(B1753,[5]Поставка!$B$3:$AA$2063,26,0),"-")</f>
        <v>-</v>
      </c>
      <c r="AB1753" s="229" t="str">
        <f>IFERROR(VLOOKUP(C1753,'[6]Приложение №1'!$C$7:$F$124,4,0),"-")</f>
        <v>-</v>
      </c>
    </row>
    <row r="1754" spans="1:28" s="208" customFormat="1" x14ac:dyDescent="0.25">
      <c r="A1754" s="204" t="s">
        <v>655</v>
      </c>
      <c r="B1754" s="205" t="s">
        <v>4111</v>
      </c>
      <c r="C1754" s="205" t="s">
        <v>4112</v>
      </c>
      <c r="D1754" s="204">
        <v>3</v>
      </c>
      <c r="E1754" s="206">
        <v>256</v>
      </c>
      <c r="F1754" s="206">
        <v>768</v>
      </c>
      <c r="G1754" s="173">
        <f>IFERROR(VLOOKUP(B1754,'[1]ВОМ КГ-3 СОЭКС'!$C$3:$K$2063,9,0),"-")</f>
        <v>0</v>
      </c>
      <c r="H1754" s="174">
        <f>IFERROR(VLOOKUP(B1754,'[1]ВОМ КГ-3 СОЭКС'!$C$3:$L$2063,10,0),"-")</f>
        <v>0</v>
      </c>
      <c r="I1754" s="175" t="str">
        <f>IFERROR(VLOOKUP(B1754,[2]Отгрузки!$B$313:$C$510,2,0),"-")</f>
        <v>-</v>
      </c>
      <c r="J1754" s="176" t="str">
        <f t="shared" si="279"/>
        <v>-</v>
      </c>
      <c r="K1754" s="179" t="str">
        <f>IFERROR(VLOOKUP(B1754,'[3]08.10.25'!$B$305:$C$502,2,0),"-")</f>
        <v>-</v>
      </c>
      <c r="L1754" s="180" t="str">
        <f t="shared" si="270"/>
        <v>-</v>
      </c>
      <c r="M1754" s="181" t="str">
        <f t="shared" si="271"/>
        <v>-</v>
      </c>
      <c r="N1754" s="214" t="str">
        <f t="shared" si="272"/>
        <v>-</v>
      </c>
      <c r="O1754" s="220">
        <f t="shared" si="273"/>
        <v>0</v>
      </c>
      <c r="P1754" s="221">
        <f t="shared" si="274"/>
        <v>0</v>
      </c>
      <c r="Q1754" s="217" t="str">
        <f>IFERROR(VLOOKUP(B1754,'[4]Выполнение 1'!$B$7:$D$236,3,0),"-")</f>
        <v>-</v>
      </c>
      <c r="R1754" s="178" t="str">
        <f t="shared" si="275"/>
        <v>-</v>
      </c>
      <c r="S1754" s="177"/>
      <c r="T1754" s="184">
        <f t="shared" si="276"/>
        <v>0</v>
      </c>
      <c r="U1754" s="224">
        <v>3</v>
      </c>
      <c r="V1754" s="241">
        <v>768</v>
      </c>
      <c r="W1754" s="246">
        <v>3</v>
      </c>
      <c r="X1754" s="246">
        <v>768</v>
      </c>
      <c r="Y1754" s="247">
        <f t="shared" si="277"/>
        <v>0</v>
      </c>
      <c r="Z1754" s="247">
        <f t="shared" si="278"/>
        <v>0</v>
      </c>
      <c r="AA1754" s="227" t="str">
        <f>IFERROR(VLOOKUP(B1754,[5]Поставка!$B$3:$AA$2063,26,0),"-")</f>
        <v>-</v>
      </c>
      <c r="AB1754" s="229" t="str">
        <f>IFERROR(VLOOKUP(C1754,'[6]Приложение №1'!$C$7:$F$124,4,0),"-")</f>
        <v>-</v>
      </c>
    </row>
    <row r="1755" spans="1:28" s="208" customFormat="1" x14ac:dyDescent="0.25">
      <c r="A1755" s="204" t="s">
        <v>658</v>
      </c>
      <c r="B1755" s="205" t="s">
        <v>4113</v>
      </c>
      <c r="C1755" s="205" t="s">
        <v>4114</v>
      </c>
      <c r="D1755" s="204">
        <v>2</v>
      </c>
      <c r="E1755" s="206">
        <v>226.8</v>
      </c>
      <c r="F1755" s="206">
        <v>453.6</v>
      </c>
      <c r="G1755" s="173">
        <f>IFERROR(VLOOKUP(B1755,'[1]ВОМ КГ-3 СОЭКС'!$C$3:$K$2063,9,0),"-")</f>
        <v>0</v>
      </c>
      <c r="H1755" s="174">
        <f>IFERROR(VLOOKUP(B1755,'[1]ВОМ КГ-3 СОЭКС'!$C$3:$L$2063,10,0),"-")</f>
        <v>0</v>
      </c>
      <c r="I1755" s="175" t="str">
        <f>IFERROR(VLOOKUP(B1755,[2]Отгрузки!$B$313:$C$510,2,0),"-")</f>
        <v>-</v>
      </c>
      <c r="J1755" s="176" t="str">
        <f t="shared" si="279"/>
        <v>-</v>
      </c>
      <c r="K1755" s="179" t="str">
        <f>IFERROR(VLOOKUP(B1755,'[3]08.10.25'!$B$305:$C$502,2,0),"-")</f>
        <v>-</v>
      </c>
      <c r="L1755" s="180" t="str">
        <f t="shared" si="270"/>
        <v>-</v>
      </c>
      <c r="M1755" s="181" t="str">
        <f t="shared" si="271"/>
        <v>-</v>
      </c>
      <c r="N1755" s="214" t="str">
        <f t="shared" si="272"/>
        <v>-</v>
      </c>
      <c r="O1755" s="220">
        <f t="shared" si="273"/>
        <v>0</v>
      </c>
      <c r="P1755" s="221">
        <f t="shared" si="274"/>
        <v>0</v>
      </c>
      <c r="Q1755" s="217" t="str">
        <f>IFERROR(VLOOKUP(B1755,'[4]Выполнение 1'!$B$7:$D$236,3,0),"-")</f>
        <v>-</v>
      </c>
      <c r="R1755" s="178" t="str">
        <f t="shared" si="275"/>
        <v>-</v>
      </c>
      <c r="S1755" s="177"/>
      <c r="T1755" s="184">
        <f t="shared" si="276"/>
        <v>0</v>
      </c>
      <c r="U1755" s="224">
        <v>2</v>
      </c>
      <c r="V1755" s="241">
        <v>453.6</v>
      </c>
      <c r="W1755" s="246">
        <v>2</v>
      </c>
      <c r="X1755" s="246">
        <v>453.6</v>
      </c>
      <c r="Y1755" s="247">
        <f t="shared" si="277"/>
        <v>0</v>
      </c>
      <c r="Z1755" s="247">
        <f t="shared" si="278"/>
        <v>0</v>
      </c>
      <c r="AA1755" s="227" t="str">
        <f>IFERROR(VLOOKUP(B1755,[5]Поставка!$B$3:$AA$2063,26,0),"-")</f>
        <v>-</v>
      </c>
      <c r="AB1755" s="229" t="str">
        <f>IFERROR(VLOOKUP(C1755,'[6]Приложение №1'!$C$7:$F$124,4,0),"-")</f>
        <v>-</v>
      </c>
    </row>
    <row r="1756" spans="1:28" s="208" customFormat="1" x14ac:dyDescent="0.25">
      <c r="A1756" s="204" t="s">
        <v>661</v>
      </c>
      <c r="B1756" s="205" t="s">
        <v>4115</v>
      </c>
      <c r="C1756" s="205" t="s">
        <v>4116</v>
      </c>
      <c r="D1756" s="204">
        <v>1</v>
      </c>
      <c r="E1756" s="206">
        <v>206.3</v>
      </c>
      <c r="F1756" s="206">
        <v>206.3</v>
      </c>
      <c r="G1756" s="173">
        <f>IFERROR(VLOOKUP(B1756,'[1]ВОМ КГ-3 СОЭКС'!$C$3:$K$2063,9,0),"-")</f>
        <v>0</v>
      </c>
      <c r="H1756" s="174">
        <f>IFERROR(VLOOKUP(B1756,'[1]ВОМ КГ-3 СОЭКС'!$C$3:$L$2063,10,0),"-")</f>
        <v>0</v>
      </c>
      <c r="I1756" s="175" t="str">
        <f>IFERROR(VLOOKUP(B1756,[2]Отгрузки!$B$313:$C$510,2,0),"-")</f>
        <v>-</v>
      </c>
      <c r="J1756" s="176" t="str">
        <f t="shared" si="279"/>
        <v>-</v>
      </c>
      <c r="K1756" s="179" t="str">
        <f>IFERROR(VLOOKUP(B1756,'[3]08.10.25'!$B$305:$C$502,2,0),"-")</f>
        <v>-</v>
      </c>
      <c r="L1756" s="180" t="str">
        <f t="shared" si="270"/>
        <v>-</v>
      </c>
      <c r="M1756" s="181" t="str">
        <f t="shared" si="271"/>
        <v>-</v>
      </c>
      <c r="N1756" s="214" t="str">
        <f t="shared" si="272"/>
        <v>-</v>
      </c>
      <c r="O1756" s="220">
        <f t="shared" si="273"/>
        <v>0</v>
      </c>
      <c r="P1756" s="221">
        <f t="shared" si="274"/>
        <v>0</v>
      </c>
      <c r="Q1756" s="217" t="str">
        <f>IFERROR(VLOOKUP(B1756,'[4]Выполнение 1'!$B$7:$D$236,3,0),"-")</f>
        <v>-</v>
      </c>
      <c r="R1756" s="178" t="str">
        <f t="shared" si="275"/>
        <v>-</v>
      </c>
      <c r="S1756" s="177"/>
      <c r="T1756" s="184">
        <f t="shared" si="276"/>
        <v>0</v>
      </c>
      <c r="U1756" s="224">
        <v>1</v>
      </c>
      <c r="V1756" s="241">
        <v>206.3</v>
      </c>
      <c r="W1756" s="246">
        <v>1</v>
      </c>
      <c r="X1756" s="246">
        <v>206.3</v>
      </c>
      <c r="Y1756" s="247">
        <f t="shared" si="277"/>
        <v>0</v>
      </c>
      <c r="Z1756" s="247">
        <f t="shared" si="278"/>
        <v>0</v>
      </c>
      <c r="AA1756" s="227" t="str">
        <f>IFERROR(VLOOKUP(B1756,[5]Поставка!$B$3:$AA$2063,26,0),"-")</f>
        <v>-</v>
      </c>
      <c r="AB1756" s="229" t="str">
        <f>IFERROR(VLOOKUP(C1756,'[6]Приложение №1'!$C$7:$F$124,4,0),"-")</f>
        <v>-</v>
      </c>
    </row>
    <row r="1757" spans="1:28" s="208" customFormat="1" x14ac:dyDescent="0.25">
      <c r="A1757" s="204" t="s">
        <v>664</v>
      </c>
      <c r="B1757" s="205" t="s">
        <v>4117</v>
      </c>
      <c r="C1757" s="205" t="s">
        <v>4118</v>
      </c>
      <c r="D1757" s="204">
        <v>1</v>
      </c>
      <c r="E1757" s="206">
        <v>275.10000000000002</v>
      </c>
      <c r="F1757" s="206">
        <v>275.10000000000002</v>
      </c>
      <c r="G1757" s="173">
        <f>IFERROR(VLOOKUP(B1757,'[1]ВОМ КГ-3 СОЭКС'!$C$3:$K$2063,9,0),"-")</f>
        <v>0</v>
      </c>
      <c r="H1757" s="174">
        <f>IFERROR(VLOOKUP(B1757,'[1]ВОМ КГ-3 СОЭКС'!$C$3:$L$2063,10,0),"-")</f>
        <v>0</v>
      </c>
      <c r="I1757" s="175" t="str">
        <f>IFERROR(VLOOKUP(B1757,[2]Отгрузки!$B$313:$C$510,2,0),"-")</f>
        <v>-</v>
      </c>
      <c r="J1757" s="176" t="str">
        <f t="shared" si="279"/>
        <v>-</v>
      </c>
      <c r="K1757" s="179" t="str">
        <f>IFERROR(VLOOKUP(B1757,'[3]08.10.25'!$B$305:$C$502,2,0),"-")</f>
        <v>-</v>
      </c>
      <c r="L1757" s="180" t="str">
        <f t="shared" si="270"/>
        <v>-</v>
      </c>
      <c r="M1757" s="181" t="str">
        <f t="shared" si="271"/>
        <v>-</v>
      </c>
      <c r="N1757" s="214" t="str">
        <f t="shared" si="272"/>
        <v>-</v>
      </c>
      <c r="O1757" s="220">
        <f t="shared" si="273"/>
        <v>0</v>
      </c>
      <c r="P1757" s="221">
        <f t="shared" si="274"/>
        <v>0</v>
      </c>
      <c r="Q1757" s="217" t="str">
        <f>IFERROR(VLOOKUP(B1757,'[4]Выполнение 1'!$B$7:$D$236,3,0),"-")</f>
        <v>-</v>
      </c>
      <c r="R1757" s="178" t="str">
        <f t="shared" si="275"/>
        <v>-</v>
      </c>
      <c r="S1757" s="177"/>
      <c r="T1757" s="184">
        <f t="shared" si="276"/>
        <v>0</v>
      </c>
      <c r="U1757" s="224">
        <v>1</v>
      </c>
      <c r="V1757" s="241">
        <v>275.10000000000002</v>
      </c>
      <c r="W1757" s="246">
        <v>1</v>
      </c>
      <c r="X1757" s="246">
        <v>275.10000000000002</v>
      </c>
      <c r="Y1757" s="247">
        <f t="shared" si="277"/>
        <v>0</v>
      </c>
      <c r="Z1757" s="247">
        <f t="shared" si="278"/>
        <v>0</v>
      </c>
      <c r="AA1757" s="227" t="str">
        <f>IFERROR(VLOOKUP(B1757,[5]Поставка!$B$3:$AA$2063,26,0),"-")</f>
        <v>-</v>
      </c>
      <c r="AB1757" s="229" t="str">
        <f>IFERROR(VLOOKUP(C1757,'[6]Приложение №1'!$C$7:$F$124,4,0),"-")</f>
        <v>-</v>
      </c>
    </row>
    <row r="1758" spans="1:28" s="208" customFormat="1" x14ac:dyDescent="0.25">
      <c r="A1758" s="204" t="s">
        <v>667</v>
      </c>
      <c r="B1758" s="205" t="s">
        <v>4119</v>
      </c>
      <c r="C1758" s="205" t="s">
        <v>4120</v>
      </c>
      <c r="D1758" s="204">
        <v>1</v>
      </c>
      <c r="E1758" s="206">
        <v>255.3</v>
      </c>
      <c r="F1758" s="206">
        <v>255.3</v>
      </c>
      <c r="G1758" s="173">
        <f>IFERROR(VLOOKUP(B1758,'[1]ВОМ КГ-3 СОЭКС'!$C$3:$K$2063,9,0),"-")</f>
        <v>0</v>
      </c>
      <c r="H1758" s="174">
        <f>IFERROR(VLOOKUP(B1758,'[1]ВОМ КГ-3 СОЭКС'!$C$3:$L$2063,10,0),"-")</f>
        <v>0</v>
      </c>
      <c r="I1758" s="175" t="str">
        <f>IFERROR(VLOOKUP(B1758,[2]Отгрузки!$B$313:$C$510,2,0),"-")</f>
        <v>-</v>
      </c>
      <c r="J1758" s="176" t="str">
        <f t="shared" si="279"/>
        <v>-</v>
      </c>
      <c r="K1758" s="179" t="str">
        <f>IFERROR(VLOOKUP(B1758,'[3]08.10.25'!$B$305:$C$502,2,0),"-")</f>
        <v>-</v>
      </c>
      <c r="L1758" s="180" t="str">
        <f t="shared" si="270"/>
        <v>-</v>
      </c>
      <c r="M1758" s="181" t="str">
        <f t="shared" si="271"/>
        <v>-</v>
      </c>
      <c r="N1758" s="214" t="str">
        <f t="shared" si="272"/>
        <v>-</v>
      </c>
      <c r="O1758" s="220">
        <f t="shared" si="273"/>
        <v>0</v>
      </c>
      <c r="P1758" s="221">
        <f t="shared" si="274"/>
        <v>0</v>
      </c>
      <c r="Q1758" s="217" t="str">
        <f>IFERROR(VLOOKUP(B1758,'[4]Выполнение 1'!$B$7:$D$236,3,0),"-")</f>
        <v>-</v>
      </c>
      <c r="R1758" s="178" t="str">
        <f t="shared" si="275"/>
        <v>-</v>
      </c>
      <c r="S1758" s="177"/>
      <c r="T1758" s="184">
        <f t="shared" si="276"/>
        <v>0</v>
      </c>
      <c r="U1758" s="224">
        <v>1</v>
      </c>
      <c r="V1758" s="241">
        <v>255.3</v>
      </c>
      <c r="W1758" s="246">
        <v>1</v>
      </c>
      <c r="X1758" s="246">
        <v>255.3</v>
      </c>
      <c r="Y1758" s="247">
        <f t="shared" si="277"/>
        <v>0</v>
      </c>
      <c r="Z1758" s="247">
        <f t="shared" si="278"/>
        <v>0</v>
      </c>
      <c r="AA1758" s="227" t="str">
        <f>IFERROR(VLOOKUP(B1758,[5]Поставка!$B$3:$AA$2063,26,0),"-")</f>
        <v>-</v>
      </c>
      <c r="AB1758" s="229" t="str">
        <f>IFERROR(VLOOKUP(C1758,'[6]Приложение №1'!$C$7:$F$124,4,0),"-")</f>
        <v>-</v>
      </c>
    </row>
    <row r="1759" spans="1:28" s="208" customFormat="1" x14ac:dyDescent="0.25">
      <c r="A1759" s="204" t="s">
        <v>670</v>
      </c>
      <c r="B1759" s="205" t="s">
        <v>4121</v>
      </c>
      <c r="C1759" s="205" t="s">
        <v>4122</v>
      </c>
      <c r="D1759" s="204">
        <v>1</v>
      </c>
      <c r="E1759" s="206">
        <v>191.8</v>
      </c>
      <c r="F1759" s="206">
        <v>191.8</v>
      </c>
      <c r="G1759" s="173">
        <f>IFERROR(VLOOKUP(B1759,'[1]ВОМ КГ-3 СОЭКС'!$C$3:$K$2063,9,0),"-")</f>
        <v>0</v>
      </c>
      <c r="H1759" s="174">
        <f>IFERROR(VLOOKUP(B1759,'[1]ВОМ КГ-3 СОЭКС'!$C$3:$L$2063,10,0),"-")</f>
        <v>0</v>
      </c>
      <c r="I1759" s="175" t="str">
        <f>IFERROR(VLOOKUP(B1759,[2]Отгрузки!$B$313:$C$510,2,0),"-")</f>
        <v>-</v>
      </c>
      <c r="J1759" s="176" t="str">
        <f t="shared" si="279"/>
        <v>-</v>
      </c>
      <c r="K1759" s="179" t="str">
        <f>IFERROR(VLOOKUP(B1759,'[3]08.10.25'!$B$305:$C$502,2,0),"-")</f>
        <v>-</v>
      </c>
      <c r="L1759" s="180" t="str">
        <f t="shared" si="270"/>
        <v>-</v>
      </c>
      <c r="M1759" s="181" t="str">
        <f t="shared" si="271"/>
        <v>-</v>
      </c>
      <c r="N1759" s="214" t="str">
        <f t="shared" si="272"/>
        <v>-</v>
      </c>
      <c r="O1759" s="220">
        <f t="shared" si="273"/>
        <v>0</v>
      </c>
      <c r="P1759" s="221">
        <f t="shared" si="274"/>
        <v>0</v>
      </c>
      <c r="Q1759" s="217" t="str">
        <f>IFERROR(VLOOKUP(B1759,'[4]Выполнение 1'!$B$7:$D$236,3,0),"-")</f>
        <v>-</v>
      </c>
      <c r="R1759" s="178" t="str">
        <f t="shared" si="275"/>
        <v>-</v>
      </c>
      <c r="S1759" s="177"/>
      <c r="T1759" s="184">
        <f t="shared" si="276"/>
        <v>0</v>
      </c>
      <c r="U1759" s="224">
        <v>1</v>
      </c>
      <c r="V1759" s="241">
        <v>191.8</v>
      </c>
      <c r="W1759" s="246">
        <v>1</v>
      </c>
      <c r="X1759" s="246">
        <v>191.8</v>
      </c>
      <c r="Y1759" s="247">
        <f t="shared" si="277"/>
        <v>0</v>
      </c>
      <c r="Z1759" s="247">
        <f t="shared" si="278"/>
        <v>0</v>
      </c>
      <c r="AA1759" s="227" t="str">
        <f>IFERROR(VLOOKUP(B1759,[5]Поставка!$B$3:$AA$2063,26,0),"-")</f>
        <v>-</v>
      </c>
      <c r="AB1759" s="229" t="str">
        <f>IFERROR(VLOOKUP(C1759,'[6]Приложение №1'!$C$7:$F$124,4,0),"-")</f>
        <v>-</v>
      </c>
    </row>
    <row r="1760" spans="1:28" s="208" customFormat="1" x14ac:dyDescent="0.25">
      <c r="A1760" s="204" t="s">
        <v>673</v>
      </c>
      <c r="B1760" s="205" t="s">
        <v>4123</v>
      </c>
      <c r="C1760" s="205" t="s">
        <v>4124</v>
      </c>
      <c r="D1760" s="204">
        <v>10</v>
      </c>
      <c r="E1760" s="206">
        <v>201.3</v>
      </c>
      <c r="F1760" s="206">
        <v>2013</v>
      </c>
      <c r="G1760" s="173">
        <f>IFERROR(VLOOKUP(B1760,'[1]ВОМ КГ-3 СОЭКС'!$C$3:$K$2063,9,0),"-")</f>
        <v>0</v>
      </c>
      <c r="H1760" s="174">
        <f>IFERROR(VLOOKUP(B1760,'[1]ВОМ КГ-3 СОЭКС'!$C$3:$L$2063,10,0),"-")</f>
        <v>0</v>
      </c>
      <c r="I1760" s="175" t="str">
        <f>IFERROR(VLOOKUP(B1760,[2]Отгрузки!$B$313:$C$510,2,0),"-")</f>
        <v>-</v>
      </c>
      <c r="J1760" s="176" t="str">
        <f t="shared" si="279"/>
        <v>-</v>
      </c>
      <c r="K1760" s="179" t="str">
        <f>IFERROR(VLOOKUP(B1760,'[3]08.10.25'!$B$305:$C$502,2,0),"-")</f>
        <v>-</v>
      </c>
      <c r="L1760" s="180" t="str">
        <f t="shared" si="270"/>
        <v>-</v>
      </c>
      <c r="M1760" s="181" t="str">
        <f t="shared" si="271"/>
        <v>-</v>
      </c>
      <c r="N1760" s="214" t="str">
        <f t="shared" si="272"/>
        <v>-</v>
      </c>
      <c r="O1760" s="220">
        <f t="shared" si="273"/>
        <v>0</v>
      </c>
      <c r="P1760" s="221">
        <f t="shared" si="274"/>
        <v>0</v>
      </c>
      <c r="Q1760" s="217" t="str">
        <f>IFERROR(VLOOKUP(B1760,'[4]Выполнение 1'!$B$7:$D$236,3,0),"-")</f>
        <v>-</v>
      </c>
      <c r="R1760" s="178" t="str">
        <f t="shared" si="275"/>
        <v>-</v>
      </c>
      <c r="S1760" s="177"/>
      <c r="T1760" s="184">
        <f t="shared" si="276"/>
        <v>0</v>
      </c>
      <c r="U1760" s="224">
        <v>10</v>
      </c>
      <c r="V1760" s="241">
        <v>2013</v>
      </c>
      <c r="W1760" s="246">
        <v>10</v>
      </c>
      <c r="X1760" s="246">
        <v>2013</v>
      </c>
      <c r="Y1760" s="247">
        <f t="shared" si="277"/>
        <v>0</v>
      </c>
      <c r="Z1760" s="247">
        <f t="shared" si="278"/>
        <v>0</v>
      </c>
      <c r="AA1760" s="227" t="str">
        <f>IFERROR(VLOOKUP(B1760,[5]Поставка!$B$3:$AA$2063,26,0),"-")</f>
        <v>-</v>
      </c>
      <c r="AB1760" s="229" t="str">
        <f>IFERROR(VLOOKUP(C1760,'[6]Приложение №1'!$C$7:$F$124,4,0),"-")</f>
        <v>-</v>
      </c>
    </row>
    <row r="1761" spans="1:28" s="208" customFormat="1" x14ac:dyDescent="0.25">
      <c r="A1761" s="204" t="s">
        <v>676</v>
      </c>
      <c r="B1761" s="205" t="s">
        <v>4125</v>
      </c>
      <c r="C1761" s="205" t="s">
        <v>4126</v>
      </c>
      <c r="D1761" s="204">
        <v>1</v>
      </c>
      <c r="E1761" s="206">
        <v>165.7</v>
      </c>
      <c r="F1761" s="206">
        <v>165.7</v>
      </c>
      <c r="G1761" s="173">
        <f>IFERROR(VLOOKUP(B1761,'[1]ВОМ КГ-3 СОЭКС'!$C$3:$K$2063,9,0),"-")</f>
        <v>0</v>
      </c>
      <c r="H1761" s="174">
        <f>IFERROR(VLOOKUP(B1761,'[1]ВОМ КГ-3 СОЭКС'!$C$3:$L$2063,10,0),"-")</f>
        <v>0</v>
      </c>
      <c r="I1761" s="175" t="str">
        <f>IFERROR(VLOOKUP(B1761,[2]Отгрузки!$B$313:$C$510,2,0),"-")</f>
        <v>-</v>
      </c>
      <c r="J1761" s="176" t="str">
        <f t="shared" si="279"/>
        <v>-</v>
      </c>
      <c r="K1761" s="179" t="str">
        <f>IFERROR(VLOOKUP(B1761,'[3]08.10.25'!$B$305:$C$502,2,0),"-")</f>
        <v>-</v>
      </c>
      <c r="L1761" s="180" t="str">
        <f t="shared" si="270"/>
        <v>-</v>
      </c>
      <c r="M1761" s="181" t="str">
        <f t="shared" si="271"/>
        <v>-</v>
      </c>
      <c r="N1761" s="214" t="str">
        <f t="shared" si="272"/>
        <v>-</v>
      </c>
      <c r="O1761" s="220">
        <f t="shared" si="273"/>
        <v>0</v>
      </c>
      <c r="P1761" s="221">
        <f t="shared" si="274"/>
        <v>0</v>
      </c>
      <c r="Q1761" s="217" t="str">
        <f>IFERROR(VLOOKUP(B1761,'[4]Выполнение 1'!$B$7:$D$236,3,0),"-")</f>
        <v>-</v>
      </c>
      <c r="R1761" s="178" t="str">
        <f t="shared" si="275"/>
        <v>-</v>
      </c>
      <c r="S1761" s="177"/>
      <c r="T1761" s="184">
        <f t="shared" si="276"/>
        <v>0</v>
      </c>
      <c r="U1761" s="224">
        <v>1</v>
      </c>
      <c r="V1761" s="241">
        <v>165.7</v>
      </c>
      <c r="W1761" s="246">
        <v>1</v>
      </c>
      <c r="X1761" s="246">
        <v>165.7</v>
      </c>
      <c r="Y1761" s="247">
        <f t="shared" si="277"/>
        <v>0</v>
      </c>
      <c r="Z1761" s="247">
        <f t="shared" si="278"/>
        <v>0</v>
      </c>
      <c r="AA1761" s="227" t="str">
        <f>IFERROR(VLOOKUP(B1761,[5]Поставка!$B$3:$AA$2063,26,0),"-")</f>
        <v>-</v>
      </c>
      <c r="AB1761" s="229" t="str">
        <f>IFERROR(VLOOKUP(C1761,'[6]Приложение №1'!$C$7:$F$124,4,0),"-")</f>
        <v>-</v>
      </c>
    </row>
    <row r="1762" spans="1:28" s="208" customFormat="1" x14ac:dyDescent="0.25">
      <c r="A1762" s="204" t="s">
        <v>679</v>
      </c>
      <c r="B1762" s="205" t="s">
        <v>4127</v>
      </c>
      <c r="C1762" s="205" t="s">
        <v>4128</v>
      </c>
      <c r="D1762" s="204">
        <v>2</v>
      </c>
      <c r="E1762" s="206">
        <v>275.89999999999998</v>
      </c>
      <c r="F1762" s="206">
        <v>551.79999999999995</v>
      </c>
      <c r="G1762" s="173">
        <f>IFERROR(VLOOKUP(B1762,'[1]ВОМ КГ-3 СОЭКС'!$C$3:$K$2063,9,0),"-")</f>
        <v>0</v>
      </c>
      <c r="H1762" s="174">
        <f>IFERROR(VLOOKUP(B1762,'[1]ВОМ КГ-3 СОЭКС'!$C$3:$L$2063,10,0),"-")</f>
        <v>0</v>
      </c>
      <c r="I1762" s="175" t="str">
        <f>IFERROR(VLOOKUP(B1762,[2]Отгрузки!$B$313:$C$510,2,0),"-")</f>
        <v>-</v>
      </c>
      <c r="J1762" s="176" t="str">
        <f t="shared" si="279"/>
        <v>-</v>
      </c>
      <c r="K1762" s="179" t="str">
        <f>IFERROR(VLOOKUP(B1762,'[3]08.10.25'!$B$305:$C$502,2,0),"-")</f>
        <v>-</v>
      </c>
      <c r="L1762" s="180" t="str">
        <f t="shared" si="270"/>
        <v>-</v>
      </c>
      <c r="M1762" s="181" t="str">
        <f t="shared" si="271"/>
        <v>-</v>
      </c>
      <c r="N1762" s="214" t="str">
        <f t="shared" si="272"/>
        <v>-</v>
      </c>
      <c r="O1762" s="220">
        <f t="shared" si="273"/>
        <v>0</v>
      </c>
      <c r="P1762" s="221">
        <f t="shared" si="274"/>
        <v>0</v>
      </c>
      <c r="Q1762" s="217" t="str">
        <f>IFERROR(VLOOKUP(B1762,'[4]Выполнение 1'!$B$7:$D$236,3,0),"-")</f>
        <v>-</v>
      </c>
      <c r="R1762" s="178" t="str">
        <f t="shared" si="275"/>
        <v>-</v>
      </c>
      <c r="S1762" s="177"/>
      <c r="T1762" s="184">
        <f t="shared" si="276"/>
        <v>0</v>
      </c>
      <c r="U1762" s="224">
        <v>2</v>
      </c>
      <c r="V1762" s="241">
        <v>551.79999999999995</v>
      </c>
      <c r="W1762" s="246">
        <v>2</v>
      </c>
      <c r="X1762" s="246">
        <v>551.79999999999995</v>
      </c>
      <c r="Y1762" s="247">
        <f t="shared" si="277"/>
        <v>0</v>
      </c>
      <c r="Z1762" s="247">
        <f t="shared" si="278"/>
        <v>0</v>
      </c>
      <c r="AA1762" s="227" t="str">
        <f>IFERROR(VLOOKUP(B1762,[5]Поставка!$B$3:$AA$2063,26,0),"-")</f>
        <v>-</v>
      </c>
      <c r="AB1762" s="229" t="str">
        <f>IFERROR(VLOOKUP(C1762,'[6]Приложение №1'!$C$7:$F$124,4,0),"-")</f>
        <v>-</v>
      </c>
    </row>
    <row r="1763" spans="1:28" s="208" customFormat="1" x14ac:dyDescent="0.25">
      <c r="A1763" s="204" t="s">
        <v>682</v>
      </c>
      <c r="B1763" s="205" t="s">
        <v>4129</v>
      </c>
      <c r="C1763" s="205" t="s">
        <v>4130</v>
      </c>
      <c r="D1763" s="204">
        <v>2</v>
      </c>
      <c r="E1763" s="206">
        <v>256.10000000000002</v>
      </c>
      <c r="F1763" s="206">
        <v>512.20000000000005</v>
      </c>
      <c r="G1763" s="173">
        <f>IFERROR(VLOOKUP(B1763,'[1]ВОМ КГ-3 СОЭКС'!$C$3:$K$2063,9,0),"-")</f>
        <v>0</v>
      </c>
      <c r="H1763" s="174">
        <f>IFERROR(VLOOKUP(B1763,'[1]ВОМ КГ-3 СОЭКС'!$C$3:$L$2063,10,0),"-")</f>
        <v>0</v>
      </c>
      <c r="I1763" s="175" t="str">
        <f>IFERROR(VLOOKUP(B1763,[2]Отгрузки!$B$313:$C$510,2,0),"-")</f>
        <v>-</v>
      </c>
      <c r="J1763" s="176" t="str">
        <f t="shared" si="279"/>
        <v>-</v>
      </c>
      <c r="K1763" s="179" t="str">
        <f>IFERROR(VLOOKUP(B1763,'[3]08.10.25'!$B$305:$C$502,2,0),"-")</f>
        <v>-</v>
      </c>
      <c r="L1763" s="180" t="str">
        <f t="shared" si="270"/>
        <v>-</v>
      </c>
      <c r="M1763" s="181" t="str">
        <f t="shared" si="271"/>
        <v>-</v>
      </c>
      <c r="N1763" s="214" t="str">
        <f t="shared" si="272"/>
        <v>-</v>
      </c>
      <c r="O1763" s="220">
        <f t="shared" si="273"/>
        <v>0</v>
      </c>
      <c r="P1763" s="221">
        <f t="shared" si="274"/>
        <v>0</v>
      </c>
      <c r="Q1763" s="217" t="str">
        <f>IFERROR(VLOOKUP(B1763,'[4]Выполнение 1'!$B$7:$D$236,3,0),"-")</f>
        <v>-</v>
      </c>
      <c r="R1763" s="178" t="str">
        <f t="shared" si="275"/>
        <v>-</v>
      </c>
      <c r="S1763" s="177"/>
      <c r="T1763" s="184">
        <f t="shared" si="276"/>
        <v>0</v>
      </c>
      <c r="U1763" s="224">
        <v>2</v>
      </c>
      <c r="V1763" s="241">
        <v>512.20000000000005</v>
      </c>
      <c r="W1763" s="246">
        <v>2</v>
      </c>
      <c r="X1763" s="246">
        <v>512.20000000000005</v>
      </c>
      <c r="Y1763" s="247">
        <f t="shared" si="277"/>
        <v>0</v>
      </c>
      <c r="Z1763" s="247">
        <f t="shared" si="278"/>
        <v>0</v>
      </c>
      <c r="AA1763" s="227" t="str">
        <f>IFERROR(VLOOKUP(B1763,[5]Поставка!$B$3:$AA$2063,26,0),"-")</f>
        <v>-</v>
      </c>
      <c r="AB1763" s="229" t="str">
        <f>IFERROR(VLOOKUP(C1763,'[6]Приложение №1'!$C$7:$F$124,4,0),"-")</f>
        <v>-</v>
      </c>
    </row>
    <row r="1764" spans="1:28" s="208" customFormat="1" x14ac:dyDescent="0.25">
      <c r="A1764" s="204" t="s">
        <v>685</v>
      </c>
      <c r="B1764" s="205" t="s">
        <v>4131</v>
      </c>
      <c r="C1764" s="205" t="s">
        <v>4132</v>
      </c>
      <c r="D1764" s="204">
        <v>1</v>
      </c>
      <c r="E1764" s="206">
        <v>226.9</v>
      </c>
      <c r="F1764" s="206">
        <v>226.9</v>
      </c>
      <c r="G1764" s="173">
        <f>IFERROR(VLOOKUP(B1764,'[1]ВОМ КГ-3 СОЭКС'!$C$3:$K$2063,9,0),"-")</f>
        <v>0</v>
      </c>
      <c r="H1764" s="174">
        <f>IFERROR(VLOOKUP(B1764,'[1]ВОМ КГ-3 СОЭКС'!$C$3:$L$2063,10,0),"-")</f>
        <v>0</v>
      </c>
      <c r="I1764" s="175" t="str">
        <f>IFERROR(VLOOKUP(B1764,[2]Отгрузки!$B$313:$C$510,2,0),"-")</f>
        <v>-</v>
      </c>
      <c r="J1764" s="176" t="str">
        <f t="shared" si="279"/>
        <v>-</v>
      </c>
      <c r="K1764" s="179" t="str">
        <f>IFERROR(VLOOKUP(B1764,'[3]08.10.25'!$B$305:$C$502,2,0),"-")</f>
        <v>-</v>
      </c>
      <c r="L1764" s="180" t="str">
        <f t="shared" si="270"/>
        <v>-</v>
      </c>
      <c r="M1764" s="181" t="str">
        <f t="shared" si="271"/>
        <v>-</v>
      </c>
      <c r="N1764" s="214" t="str">
        <f t="shared" si="272"/>
        <v>-</v>
      </c>
      <c r="O1764" s="220">
        <f t="shared" si="273"/>
        <v>0</v>
      </c>
      <c r="P1764" s="221">
        <f t="shared" si="274"/>
        <v>0</v>
      </c>
      <c r="Q1764" s="217" t="str">
        <f>IFERROR(VLOOKUP(B1764,'[4]Выполнение 1'!$B$7:$D$236,3,0),"-")</f>
        <v>-</v>
      </c>
      <c r="R1764" s="178" t="str">
        <f t="shared" si="275"/>
        <v>-</v>
      </c>
      <c r="S1764" s="177"/>
      <c r="T1764" s="184">
        <f t="shared" si="276"/>
        <v>0</v>
      </c>
      <c r="U1764" s="224">
        <v>1</v>
      </c>
      <c r="V1764" s="241">
        <v>226.9</v>
      </c>
      <c r="W1764" s="246">
        <v>1</v>
      </c>
      <c r="X1764" s="246">
        <v>226.9</v>
      </c>
      <c r="Y1764" s="247">
        <f t="shared" si="277"/>
        <v>0</v>
      </c>
      <c r="Z1764" s="247">
        <f t="shared" si="278"/>
        <v>0</v>
      </c>
      <c r="AA1764" s="227" t="str">
        <f>IFERROR(VLOOKUP(B1764,[5]Поставка!$B$3:$AA$2063,26,0),"-")</f>
        <v>-</v>
      </c>
      <c r="AB1764" s="229" t="str">
        <f>IFERROR(VLOOKUP(C1764,'[6]Приложение №1'!$C$7:$F$124,4,0),"-")</f>
        <v>-</v>
      </c>
    </row>
    <row r="1765" spans="1:28" s="208" customFormat="1" x14ac:dyDescent="0.25">
      <c r="A1765" s="204" t="s">
        <v>688</v>
      </c>
      <c r="B1765" s="205" t="s">
        <v>4133</v>
      </c>
      <c r="C1765" s="205" t="s">
        <v>4134</v>
      </c>
      <c r="D1765" s="204">
        <v>1</v>
      </c>
      <c r="E1765" s="206">
        <v>207.7</v>
      </c>
      <c r="F1765" s="206">
        <v>207.7</v>
      </c>
      <c r="G1765" s="173">
        <f>IFERROR(VLOOKUP(B1765,'[1]ВОМ КГ-3 СОЭКС'!$C$3:$K$2063,9,0),"-")</f>
        <v>0</v>
      </c>
      <c r="H1765" s="174">
        <f>IFERROR(VLOOKUP(B1765,'[1]ВОМ КГ-3 СОЭКС'!$C$3:$L$2063,10,0),"-")</f>
        <v>0</v>
      </c>
      <c r="I1765" s="175" t="str">
        <f>IFERROR(VLOOKUP(B1765,[2]Отгрузки!$B$313:$C$510,2,0),"-")</f>
        <v>-</v>
      </c>
      <c r="J1765" s="176" t="str">
        <f t="shared" si="279"/>
        <v>-</v>
      </c>
      <c r="K1765" s="179" t="str">
        <f>IFERROR(VLOOKUP(B1765,'[3]08.10.25'!$B$305:$C$502,2,0),"-")</f>
        <v>-</v>
      </c>
      <c r="L1765" s="180" t="str">
        <f t="shared" si="270"/>
        <v>-</v>
      </c>
      <c r="M1765" s="181" t="str">
        <f t="shared" si="271"/>
        <v>-</v>
      </c>
      <c r="N1765" s="214" t="str">
        <f t="shared" si="272"/>
        <v>-</v>
      </c>
      <c r="O1765" s="220">
        <f t="shared" si="273"/>
        <v>0</v>
      </c>
      <c r="P1765" s="221">
        <f t="shared" si="274"/>
        <v>0</v>
      </c>
      <c r="Q1765" s="217" t="str">
        <f>IFERROR(VLOOKUP(B1765,'[4]Выполнение 1'!$B$7:$D$236,3,0),"-")</f>
        <v>-</v>
      </c>
      <c r="R1765" s="178" t="str">
        <f t="shared" si="275"/>
        <v>-</v>
      </c>
      <c r="S1765" s="177"/>
      <c r="T1765" s="184">
        <f t="shared" si="276"/>
        <v>0</v>
      </c>
      <c r="U1765" s="224">
        <v>1</v>
      </c>
      <c r="V1765" s="241">
        <v>207.7</v>
      </c>
      <c r="W1765" s="246">
        <v>1</v>
      </c>
      <c r="X1765" s="246">
        <v>207.7</v>
      </c>
      <c r="Y1765" s="247">
        <f t="shared" si="277"/>
        <v>0</v>
      </c>
      <c r="Z1765" s="247">
        <f t="shared" si="278"/>
        <v>0</v>
      </c>
      <c r="AA1765" s="227" t="str">
        <f>IFERROR(VLOOKUP(B1765,[5]Поставка!$B$3:$AA$2063,26,0),"-")</f>
        <v>-</v>
      </c>
      <c r="AB1765" s="229" t="str">
        <f>IFERROR(VLOOKUP(C1765,'[6]Приложение №1'!$C$7:$F$124,4,0),"-")</f>
        <v>-</v>
      </c>
    </row>
    <row r="1766" spans="1:28" s="208" customFormat="1" x14ac:dyDescent="0.25">
      <c r="A1766" s="204" t="s">
        <v>691</v>
      </c>
      <c r="B1766" s="205" t="s">
        <v>4135</v>
      </c>
      <c r="C1766" s="205" t="s">
        <v>4136</v>
      </c>
      <c r="D1766" s="204">
        <v>1</v>
      </c>
      <c r="E1766" s="206">
        <v>276.39999999999998</v>
      </c>
      <c r="F1766" s="206">
        <v>276.39999999999998</v>
      </c>
      <c r="G1766" s="173">
        <f>IFERROR(VLOOKUP(B1766,'[1]ВОМ КГ-3 СОЭКС'!$C$3:$K$2063,9,0),"-")</f>
        <v>0</v>
      </c>
      <c r="H1766" s="174">
        <f>IFERROR(VLOOKUP(B1766,'[1]ВОМ КГ-3 СОЭКС'!$C$3:$L$2063,10,0),"-")</f>
        <v>0</v>
      </c>
      <c r="I1766" s="175" t="str">
        <f>IFERROR(VLOOKUP(B1766,[2]Отгрузки!$B$313:$C$510,2,0),"-")</f>
        <v>-</v>
      </c>
      <c r="J1766" s="176" t="str">
        <f t="shared" si="279"/>
        <v>-</v>
      </c>
      <c r="K1766" s="179" t="str">
        <f>IFERROR(VLOOKUP(B1766,'[3]08.10.25'!$B$305:$C$502,2,0),"-")</f>
        <v>-</v>
      </c>
      <c r="L1766" s="180" t="str">
        <f t="shared" si="270"/>
        <v>-</v>
      </c>
      <c r="M1766" s="181" t="str">
        <f t="shared" si="271"/>
        <v>-</v>
      </c>
      <c r="N1766" s="214" t="str">
        <f t="shared" si="272"/>
        <v>-</v>
      </c>
      <c r="O1766" s="220">
        <f t="shared" si="273"/>
        <v>0</v>
      </c>
      <c r="P1766" s="221">
        <f t="shared" si="274"/>
        <v>0</v>
      </c>
      <c r="Q1766" s="217" t="str">
        <f>IFERROR(VLOOKUP(B1766,'[4]Выполнение 1'!$B$7:$D$236,3,0),"-")</f>
        <v>-</v>
      </c>
      <c r="R1766" s="178" t="str">
        <f t="shared" si="275"/>
        <v>-</v>
      </c>
      <c r="S1766" s="177"/>
      <c r="T1766" s="184">
        <f t="shared" si="276"/>
        <v>0</v>
      </c>
      <c r="U1766" s="224">
        <v>1</v>
      </c>
      <c r="V1766" s="241">
        <v>276.39999999999998</v>
      </c>
      <c r="W1766" s="246">
        <v>1</v>
      </c>
      <c r="X1766" s="246">
        <v>276.39999999999998</v>
      </c>
      <c r="Y1766" s="247">
        <f t="shared" si="277"/>
        <v>0</v>
      </c>
      <c r="Z1766" s="247">
        <f t="shared" si="278"/>
        <v>0</v>
      </c>
      <c r="AA1766" s="227" t="str">
        <f>IFERROR(VLOOKUP(B1766,[5]Поставка!$B$3:$AA$2063,26,0),"-")</f>
        <v>-</v>
      </c>
      <c r="AB1766" s="229" t="str">
        <f>IFERROR(VLOOKUP(C1766,'[6]Приложение №1'!$C$7:$F$124,4,0),"-")</f>
        <v>-</v>
      </c>
    </row>
    <row r="1767" spans="1:28" s="208" customFormat="1" x14ac:dyDescent="0.25">
      <c r="A1767" s="204" t="s">
        <v>694</v>
      </c>
      <c r="B1767" s="205" t="s">
        <v>4137</v>
      </c>
      <c r="C1767" s="205" t="s">
        <v>4138</v>
      </c>
      <c r="D1767" s="204">
        <v>1</v>
      </c>
      <c r="E1767" s="206">
        <v>256.60000000000002</v>
      </c>
      <c r="F1767" s="206">
        <v>256.60000000000002</v>
      </c>
      <c r="G1767" s="173">
        <f>IFERROR(VLOOKUP(B1767,'[1]ВОМ КГ-3 СОЭКС'!$C$3:$K$2063,9,0),"-")</f>
        <v>0</v>
      </c>
      <c r="H1767" s="174">
        <f>IFERROR(VLOOKUP(B1767,'[1]ВОМ КГ-3 СОЭКС'!$C$3:$L$2063,10,0),"-")</f>
        <v>0</v>
      </c>
      <c r="I1767" s="175" t="str">
        <f>IFERROR(VLOOKUP(B1767,[2]Отгрузки!$B$313:$C$510,2,0),"-")</f>
        <v>-</v>
      </c>
      <c r="J1767" s="176" t="str">
        <f t="shared" si="279"/>
        <v>-</v>
      </c>
      <c r="K1767" s="179" t="str">
        <f>IFERROR(VLOOKUP(B1767,'[3]08.10.25'!$B$305:$C$502,2,0),"-")</f>
        <v>-</v>
      </c>
      <c r="L1767" s="180" t="str">
        <f t="shared" si="270"/>
        <v>-</v>
      </c>
      <c r="M1767" s="181" t="str">
        <f t="shared" si="271"/>
        <v>-</v>
      </c>
      <c r="N1767" s="214" t="str">
        <f t="shared" si="272"/>
        <v>-</v>
      </c>
      <c r="O1767" s="220">
        <f t="shared" si="273"/>
        <v>0</v>
      </c>
      <c r="P1767" s="221">
        <f t="shared" si="274"/>
        <v>0</v>
      </c>
      <c r="Q1767" s="217" t="str">
        <f>IFERROR(VLOOKUP(B1767,'[4]Выполнение 1'!$B$7:$D$236,3,0),"-")</f>
        <v>-</v>
      </c>
      <c r="R1767" s="178" t="str">
        <f t="shared" si="275"/>
        <v>-</v>
      </c>
      <c r="S1767" s="177"/>
      <c r="T1767" s="184">
        <f t="shared" si="276"/>
        <v>0</v>
      </c>
      <c r="U1767" s="224">
        <v>1</v>
      </c>
      <c r="V1767" s="241">
        <v>256.60000000000002</v>
      </c>
      <c r="W1767" s="246">
        <v>1</v>
      </c>
      <c r="X1767" s="246">
        <v>256.60000000000002</v>
      </c>
      <c r="Y1767" s="247">
        <f t="shared" si="277"/>
        <v>0</v>
      </c>
      <c r="Z1767" s="247">
        <f t="shared" si="278"/>
        <v>0</v>
      </c>
      <c r="AA1767" s="227" t="str">
        <f>IFERROR(VLOOKUP(B1767,[5]Поставка!$B$3:$AA$2063,26,0),"-")</f>
        <v>-</v>
      </c>
      <c r="AB1767" s="229" t="str">
        <f>IFERROR(VLOOKUP(C1767,'[6]Приложение №1'!$C$7:$F$124,4,0),"-")</f>
        <v>-</v>
      </c>
    </row>
    <row r="1768" spans="1:28" s="208" customFormat="1" x14ac:dyDescent="0.25">
      <c r="A1768" s="204" t="s">
        <v>697</v>
      </c>
      <c r="B1768" s="205" t="s">
        <v>4139</v>
      </c>
      <c r="C1768" s="205" t="s">
        <v>4140</v>
      </c>
      <c r="D1768" s="204">
        <v>1</v>
      </c>
      <c r="E1768" s="206">
        <v>193.1</v>
      </c>
      <c r="F1768" s="206">
        <v>193.1</v>
      </c>
      <c r="G1768" s="173">
        <f>IFERROR(VLOOKUP(B1768,'[1]ВОМ КГ-3 СОЭКС'!$C$3:$K$2063,9,0),"-")</f>
        <v>0</v>
      </c>
      <c r="H1768" s="174">
        <f>IFERROR(VLOOKUP(B1768,'[1]ВОМ КГ-3 СОЭКС'!$C$3:$L$2063,10,0),"-")</f>
        <v>0</v>
      </c>
      <c r="I1768" s="175" t="str">
        <f>IFERROR(VLOOKUP(B1768,[2]Отгрузки!$B$313:$C$510,2,0),"-")</f>
        <v>-</v>
      </c>
      <c r="J1768" s="176" t="str">
        <f t="shared" si="279"/>
        <v>-</v>
      </c>
      <c r="K1768" s="179" t="str">
        <f>IFERROR(VLOOKUP(B1768,'[3]08.10.25'!$B$305:$C$502,2,0),"-")</f>
        <v>-</v>
      </c>
      <c r="L1768" s="180" t="str">
        <f t="shared" si="270"/>
        <v>-</v>
      </c>
      <c r="M1768" s="181" t="str">
        <f t="shared" si="271"/>
        <v>-</v>
      </c>
      <c r="N1768" s="214" t="str">
        <f t="shared" si="272"/>
        <v>-</v>
      </c>
      <c r="O1768" s="220">
        <f t="shared" si="273"/>
        <v>0</v>
      </c>
      <c r="P1768" s="221">
        <f t="shared" si="274"/>
        <v>0</v>
      </c>
      <c r="Q1768" s="217" t="str">
        <f>IFERROR(VLOOKUP(B1768,'[4]Выполнение 1'!$B$7:$D$236,3,0),"-")</f>
        <v>-</v>
      </c>
      <c r="R1768" s="178" t="str">
        <f t="shared" si="275"/>
        <v>-</v>
      </c>
      <c r="S1768" s="177"/>
      <c r="T1768" s="184">
        <f t="shared" si="276"/>
        <v>0</v>
      </c>
      <c r="U1768" s="224">
        <v>1</v>
      </c>
      <c r="V1768" s="241">
        <v>193.1</v>
      </c>
      <c r="W1768" s="246">
        <v>1</v>
      </c>
      <c r="X1768" s="246">
        <v>193.1</v>
      </c>
      <c r="Y1768" s="247">
        <f t="shared" si="277"/>
        <v>0</v>
      </c>
      <c r="Z1768" s="247">
        <f t="shared" si="278"/>
        <v>0</v>
      </c>
      <c r="AA1768" s="227" t="str">
        <f>IFERROR(VLOOKUP(B1768,[5]Поставка!$B$3:$AA$2063,26,0),"-")</f>
        <v>-</v>
      </c>
      <c r="AB1768" s="229" t="str">
        <f>IFERROR(VLOOKUP(C1768,'[6]Приложение №1'!$C$7:$F$124,4,0),"-")</f>
        <v>-</v>
      </c>
    </row>
    <row r="1769" spans="1:28" s="208" customFormat="1" x14ac:dyDescent="0.25">
      <c r="A1769" s="204" t="s">
        <v>700</v>
      </c>
      <c r="B1769" s="205" t="s">
        <v>4141</v>
      </c>
      <c r="C1769" s="205" t="s">
        <v>4142</v>
      </c>
      <c r="D1769" s="204">
        <v>2</v>
      </c>
      <c r="E1769" s="206">
        <v>166.3</v>
      </c>
      <c r="F1769" s="206">
        <v>332.6</v>
      </c>
      <c r="G1769" s="173">
        <f>IFERROR(VLOOKUP(B1769,'[1]ВОМ КГ-3 СОЭКС'!$C$3:$K$2063,9,0),"-")</f>
        <v>0</v>
      </c>
      <c r="H1769" s="174">
        <f>IFERROR(VLOOKUP(B1769,'[1]ВОМ КГ-3 СОЭКС'!$C$3:$L$2063,10,0),"-")</f>
        <v>0</v>
      </c>
      <c r="I1769" s="175" t="str">
        <f>IFERROR(VLOOKUP(B1769,[2]Отгрузки!$B$313:$C$510,2,0),"-")</f>
        <v>-</v>
      </c>
      <c r="J1769" s="176" t="str">
        <f t="shared" si="279"/>
        <v>-</v>
      </c>
      <c r="K1769" s="179" t="str">
        <f>IFERROR(VLOOKUP(B1769,'[3]08.10.25'!$B$305:$C$502,2,0),"-")</f>
        <v>-</v>
      </c>
      <c r="L1769" s="180" t="str">
        <f t="shared" si="270"/>
        <v>-</v>
      </c>
      <c r="M1769" s="181" t="str">
        <f t="shared" si="271"/>
        <v>-</v>
      </c>
      <c r="N1769" s="214" t="str">
        <f t="shared" si="272"/>
        <v>-</v>
      </c>
      <c r="O1769" s="220">
        <f t="shared" si="273"/>
        <v>0</v>
      </c>
      <c r="P1769" s="221">
        <f t="shared" si="274"/>
        <v>0</v>
      </c>
      <c r="Q1769" s="217" t="str">
        <f>IFERROR(VLOOKUP(B1769,'[4]Выполнение 1'!$B$7:$D$236,3,0),"-")</f>
        <v>-</v>
      </c>
      <c r="R1769" s="178" t="str">
        <f t="shared" si="275"/>
        <v>-</v>
      </c>
      <c r="S1769" s="177"/>
      <c r="T1769" s="184">
        <f t="shared" si="276"/>
        <v>0</v>
      </c>
      <c r="U1769" s="224">
        <v>2</v>
      </c>
      <c r="V1769" s="241">
        <v>332.6</v>
      </c>
      <c r="W1769" s="246">
        <v>2</v>
      </c>
      <c r="X1769" s="246">
        <v>332.6</v>
      </c>
      <c r="Y1769" s="247">
        <f t="shared" si="277"/>
        <v>0</v>
      </c>
      <c r="Z1769" s="247">
        <f t="shared" si="278"/>
        <v>0</v>
      </c>
      <c r="AA1769" s="227" t="str">
        <f>IFERROR(VLOOKUP(B1769,[5]Поставка!$B$3:$AA$2063,26,0),"-")</f>
        <v>-</v>
      </c>
      <c r="AB1769" s="229" t="str">
        <f>IFERROR(VLOOKUP(C1769,'[6]Приложение №1'!$C$7:$F$124,4,0),"-")</f>
        <v>-</v>
      </c>
    </row>
    <row r="1770" spans="1:28" s="208" customFormat="1" x14ac:dyDescent="0.25">
      <c r="A1770" s="204" t="s">
        <v>703</v>
      </c>
      <c r="B1770" s="205" t="s">
        <v>4143</v>
      </c>
      <c r="C1770" s="205" t="s">
        <v>4144</v>
      </c>
      <c r="D1770" s="204">
        <v>2</v>
      </c>
      <c r="E1770" s="206">
        <v>276.60000000000002</v>
      </c>
      <c r="F1770" s="206">
        <v>553.20000000000005</v>
      </c>
      <c r="G1770" s="173">
        <f>IFERROR(VLOOKUP(B1770,'[1]ВОМ КГ-3 СОЭКС'!$C$3:$K$2063,9,0),"-")</f>
        <v>0</v>
      </c>
      <c r="H1770" s="174">
        <f>IFERROR(VLOOKUP(B1770,'[1]ВОМ КГ-3 СОЭКС'!$C$3:$L$2063,10,0),"-")</f>
        <v>0</v>
      </c>
      <c r="I1770" s="175" t="str">
        <f>IFERROR(VLOOKUP(B1770,[2]Отгрузки!$B$313:$C$510,2,0),"-")</f>
        <v>-</v>
      </c>
      <c r="J1770" s="176" t="str">
        <f t="shared" si="279"/>
        <v>-</v>
      </c>
      <c r="K1770" s="179" t="str">
        <f>IFERROR(VLOOKUP(B1770,'[3]08.10.25'!$B$305:$C$502,2,0),"-")</f>
        <v>-</v>
      </c>
      <c r="L1770" s="180" t="str">
        <f t="shared" si="270"/>
        <v>-</v>
      </c>
      <c r="M1770" s="181" t="str">
        <f t="shared" si="271"/>
        <v>-</v>
      </c>
      <c r="N1770" s="214" t="str">
        <f t="shared" si="272"/>
        <v>-</v>
      </c>
      <c r="O1770" s="220">
        <f t="shared" si="273"/>
        <v>0</v>
      </c>
      <c r="P1770" s="221">
        <f t="shared" si="274"/>
        <v>0</v>
      </c>
      <c r="Q1770" s="217" t="str">
        <f>IFERROR(VLOOKUP(B1770,'[4]Выполнение 1'!$B$7:$D$236,3,0),"-")</f>
        <v>-</v>
      </c>
      <c r="R1770" s="178" t="str">
        <f t="shared" si="275"/>
        <v>-</v>
      </c>
      <c r="S1770" s="177"/>
      <c r="T1770" s="184">
        <f t="shared" si="276"/>
        <v>0</v>
      </c>
      <c r="U1770" s="224">
        <v>2</v>
      </c>
      <c r="V1770" s="241">
        <v>553.20000000000005</v>
      </c>
      <c r="W1770" s="246">
        <v>2</v>
      </c>
      <c r="X1770" s="246">
        <v>553.20000000000005</v>
      </c>
      <c r="Y1770" s="247">
        <f t="shared" si="277"/>
        <v>0</v>
      </c>
      <c r="Z1770" s="247">
        <f t="shared" si="278"/>
        <v>0</v>
      </c>
      <c r="AA1770" s="227" t="str">
        <f>IFERROR(VLOOKUP(B1770,[5]Поставка!$B$3:$AA$2063,26,0),"-")</f>
        <v>-</v>
      </c>
      <c r="AB1770" s="229" t="str">
        <f>IFERROR(VLOOKUP(C1770,'[6]Приложение №1'!$C$7:$F$124,4,0),"-")</f>
        <v>-</v>
      </c>
    </row>
    <row r="1771" spans="1:28" s="208" customFormat="1" x14ac:dyDescent="0.25">
      <c r="A1771" s="204" t="s">
        <v>706</v>
      </c>
      <c r="B1771" s="205" t="s">
        <v>4145</v>
      </c>
      <c r="C1771" s="205" t="s">
        <v>4146</v>
      </c>
      <c r="D1771" s="204">
        <v>2</v>
      </c>
      <c r="E1771" s="206">
        <v>256.7</v>
      </c>
      <c r="F1771" s="206">
        <v>513.4</v>
      </c>
      <c r="G1771" s="173">
        <f>IFERROR(VLOOKUP(B1771,'[1]ВОМ КГ-3 СОЭКС'!$C$3:$K$2063,9,0),"-")</f>
        <v>0</v>
      </c>
      <c r="H1771" s="174">
        <f>IFERROR(VLOOKUP(B1771,'[1]ВОМ КГ-3 СОЭКС'!$C$3:$L$2063,10,0),"-")</f>
        <v>0</v>
      </c>
      <c r="I1771" s="175" t="str">
        <f>IFERROR(VLOOKUP(B1771,[2]Отгрузки!$B$313:$C$510,2,0),"-")</f>
        <v>-</v>
      </c>
      <c r="J1771" s="176" t="str">
        <f t="shared" si="279"/>
        <v>-</v>
      </c>
      <c r="K1771" s="179" t="str">
        <f>IFERROR(VLOOKUP(B1771,'[3]08.10.25'!$B$305:$C$502,2,0),"-")</f>
        <v>-</v>
      </c>
      <c r="L1771" s="180" t="str">
        <f t="shared" si="270"/>
        <v>-</v>
      </c>
      <c r="M1771" s="181" t="str">
        <f t="shared" si="271"/>
        <v>-</v>
      </c>
      <c r="N1771" s="214" t="str">
        <f t="shared" si="272"/>
        <v>-</v>
      </c>
      <c r="O1771" s="220">
        <f t="shared" si="273"/>
        <v>0</v>
      </c>
      <c r="P1771" s="221">
        <f t="shared" si="274"/>
        <v>0</v>
      </c>
      <c r="Q1771" s="217" t="str">
        <f>IFERROR(VLOOKUP(B1771,'[4]Выполнение 1'!$B$7:$D$236,3,0),"-")</f>
        <v>-</v>
      </c>
      <c r="R1771" s="178" t="str">
        <f t="shared" si="275"/>
        <v>-</v>
      </c>
      <c r="S1771" s="177"/>
      <c r="T1771" s="184">
        <f t="shared" si="276"/>
        <v>0</v>
      </c>
      <c r="U1771" s="224">
        <v>2</v>
      </c>
      <c r="V1771" s="241">
        <v>513.4</v>
      </c>
      <c r="W1771" s="246">
        <v>2</v>
      </c>
      <c r="X1771" s="246">
        <v>513.4</v>
      </c>
      <c r="Y1771" s="247">
        <f t="shared" si="277"/>
        <v>0</v>
      </c>
      <c r="Z1771" s="247">
        <f t="shared" si="278"/>
        <v>0</v>
      </c>
      <c r="AA1771" s="227" t="str">
        <f>IFERROR(VLOOKUP(B1771,[5]Поставка!$B$3:$AA$2063,26,0),"-")</f>
        <v>-</v>
      </c>
      <c r="AB1771" s="229" t="str">
        <f>IFERROR(VLOOKUP(C1771,'[6]Приложение №1'!$C$7:$F$124,4,0),"-")</f>
        <v>-</v>
      </c>
    </row>
    <row r="1772" spans="1:28" s="208" customFormat="1" x14ac:dyDescent="0.25">
      <c r="A1772" s="204" t="s">
        <v>709</v>
      </c>
      <c r="B1772" s="205" t="s">
        <v>4147</v>
      </c>
      <c r="C1772" s="205" t="s">
        <v>4148</v>
      </c>
      <c r="D1772" s="204">
        <v>2</v>
      </c>
      <c r="E1772" s="206">
        <v>227.7</v>
      </c>
      <c r="F1772" s="206">
        <v>455.4</v>
      </c>
      <c r="G1772" s="173">
        <f>IFERROR(VLOOKUP(B1772,'[1]ВОМ КГ-3 СОЭКС'!$C$3:$K$2063,9,0),"-")</f>
        <v>0</v>
      </c>
      <c r="H1772" s="174">
        <f>IFERROR(VLOOKUP(B1772,'[1]ВОМ КГ-3 СОЭКС'!$C$3:$L$2063,10,0),"-")</f>
        <v>0</v>
      </c>
      <c r="I1772" s="175" t="str">
        <f>IFERROR(VLOOKUP(B1772,[2]Отгрузки!$B$313:$C$510,2,0),"-")</f>
        <v>-</v>
      </c>
      <c r="J1772" s="176" t="str">
        <f t="shared" si="279"/>
        <v>-</v>
      </c>
      <c r="K1772" s="179" t="str">
        <f>IFERROR(VLOOKUP(B1772,'[3]08.10.25'!$B$305:$C$502,2,0),"-")</f>
        <v>-</v>
      </c>
      <c r="L1772" s="180" t="str">
        <f t="shared" si="270"/>
        <v>-</v>
      </c>
      <c r="M1772" s="181" t="str">
        <f t="shared" si="271"/>
        <v>-</v>
      </c>
      <c r="N1772" s="214" t="str">
        <f t="shared" si="272"/>
        <v>-</v>
      </c>
      <c r="O1772" s="220">
        <f t="shared" si="273"/>
        <v>0</v>
      </c>
      <c r="P1772" s="221">
        <f t="shared" si="274"/>
        <v>0</v>
      </c>
      <c r="Q1772" s="217" t="str">
        <f>IFERROR(VLOOKUP(B1772,'[4]Выполнение 1'!$B$7:$D$236,3,0),"-")</f>
        <v>-</v>
      </c>
      <c r="R1772" s="178" t="str">
        <f t="shared" si="275"/>
        <v>-</v>
      </c>
      <c r="S1772" s="177"/>
      <c r="T1772" s="184">
        <f t="shared" si="276"/>
        <v>0</v>
      </c>
      <c r="U1772" s="224">
        <v>2</v>
      </c>
      <c r="V1772" s="241">
        <v>455.4</v>
      </c>
      <c r="W1772" s="246">
        <v>2</v>
      </c>
      <c r="X1772" s="246">
        <v>455.4</v>
      </c>
      <c r="Y1772" s="247">
        <f t="shared" si="277"/>
        <v>0</v>
      </c>
      <c r="Z1772" s="247">
        <f t="shared" si="278"/>
        <v>0</v>
      </c>
      <c r="AA1772" s="227" t="str">
        <f>IFERROR(VLOOKUP(B1772,[5]Поставка!$B$3:$AA$2063,26,0),"-")</f>
        <v>-</v>
      </c>
      <c r="AB1772" s="229" t="str">
        <f>IFERROR(VLOOKUP(C1772,'[6]Приложение №1'!$C$7:$F$124,4,0),"-")</f>
        <v>-</v>
      </c>
    </row>
    <row r="1773" spans="1:28" s="208" customFormat="1" x14ac:dyDescent="0.25">
      <c r="A1773" s="204" t="s">
        <v>712</v>
      </c>
      <c r="B1773" s="205" t="s">
        <v>4149</v>
      </c>
      <c r="C1773" s="205" t="s">
        <v>4150</v>
      </c>
      <c r="D1773" s="204">
        <v>1</v>
      </c>
      <c r="E1773" s="206">
        <v>206.9</v>
      </c>
      <c r="F1773" s="206">
        <v>206.9</v>
      </c>
      <c r="G1773" s="173">
        <f>IFERROR(VLOOKUP(B1773,'[1]ВОМ КГ-3 СОЭКС'!$C$3:$K$2063,9,0),"-")</f>
        <v>0</v>
      </c>
      <c r="H1773" s="174">
        <f>IFERROR(VLOOKUP(B1773,'[1]ВОМ КГ-3 СОЭКС'!$C$3:$L$2063,10,0),"-")</f>
        <v>0</v>
      </c>
      <c r="I1773" s="175" t="str">
        <f>IFERROR(VLOOKUP(B1773,[2]Отгрузки!$B$313:$C$510,2,0),"-")</f>
        <v>-</v>
      </c>
      <c r="J1773" s="176" t="str">
        <f t="shared" si="279"/>
        <v>-</v>
      </c>
      <c r="K1773" s="179" t="str">
        <f>IFERROR(VLOOKUP(B1773,'[3]08.10.25'!$B$305:$C$502,2,0),"-")</f>
        <v>-</v>
      </c>
      <c r="L1773" s="180" t="str">
        <f t="shared" si="270"/>
        <v>-</v>
      </c>
      <c r="M1773" s="181" t="str">
        <f t="shared" si="271"/>
        <v>-</v>
      </c>
      <c r="N1773" s="214" t="str">
        <f t="shared" si="272"/>
        <v>-</v>
      </c>
      <c r="O1773" s="220">
        <f t="shared" si="273"/>
        <v>0</v>
      </c>
      <c r="P1773" s="221">
        <f t="shared" si="274"/>
        <v>0</v>
      </c>
      <c r="Q1773" s="217" t="str">
        <f>IFERROR(VLOOKUP(B1773,'[4]Выполнение 1'!$B$7:$D$236,3,0),"-")</f>
        <v>-</v>
      </c>
      <c r="R1773" s="178" t="str">
        <f t="shared" si="275"/>
        <v>-</v>
      </c>
      <c r="S1773" s="177"/>
      <c r="T1773" s="184">
        <f t="shared" si="276"/>
        <v>0</v>
      </c>
      <c r="U1773" s="224">
        <v>1</v>
      </c>
      <c r="V1773" s="241">
        <v>206.9</v>
      </c>
      <c r="W1773" s="246">
        <v>1</v>
      </c>
      <c r="X1773" s="246">
        <v>206.9</v>
      </c>
      <c r="Y1773" s="247">
        <f t="shared" si="277"/>
        <v>0</v>
      </c>
      <c r="Z1773" s="247">
        <f t="shared" si="278"/>
        <v>0</v>
      </c>
      <c r="AA1773" s="227" t="str">
        <f>IFERROR(VLOOKUP(B1773,[5]Поставка!$B$3:$AA$2063,26,0),"-")</f>
        <v>-</v>
      </c>
      <c r="AB1773" s="229" t="str">
        <f>IFERROR(VLOOKUP(C1773,'[6]Приложение №1'!$C$7:$F$124,4,0),"-")</f>
        <v>-</v>
      </c>
    </row>
    <row r="1774" spans="1:28" s="208" customFormat="1" x14ac:dyDescent="0.25">
      <c r="A1774" s="204" t="s">
        <v>715</v>
      </c>
      <c r="B1774" s="205" t="s">
        <v>4151</v>
      </c>
      <c r="C1774" s="205" t="s">
        <v>4152</v>
      </c>
      <c r="D1774" s="204">
        <v>1</v>
      </c>
      <c r="E1774" s="206">
        <v>275.7</v>
      </c>
      <c r="F1774" s="206">
        <v>275.7</v>
      </c>
      <c r="G1774" s="173">
        <f>IFERROR(VLOOKUP(B1774,'[1]ВОМ КГ-3 СОЭКС'!$C$3:$K$2063,9,0),"-")</f>
        <v>0</v>
      </c>
      <c r="H1774" s="174">
        <f>IFERROR(VLOOKUP(B1774,'[1]ВОМ КГ-3 СОЭКС'!$C$3:$L$2063,10,0),"-")</f>
        <v>0</v>
      </c>
      <c r="I1774" s="175" t="str">
        <f>IFERROR(VLOOKUP(B1774,[2]Отгрузки!$B$313:$C$510,2,0),"-")</f>
        <v>-</v>
      </c>
      <c r="J1774" s="176" t="str">
        <f t="shared" si="279"/>
        <v>-</v>
      </c>
      <c r="K1774" s="179" t="str">
        <f>IFERROR(VLOOKUP(B1774,'[3]08.10.25'!$B$305:$C$502,2,0),"-")</f>
        <v>-</v>
      </c>
      <c r="L1774" s="180" t="str">
        <f t="shared" si="270"/>
        <v>-</v>
      </c>
      <c r="M1774" s="181" t="str">
        <f t="shared" si="271"/>
        <v>-</v>
      </c>
      <c r="N1774" s="214" t="str">
        <f t="shared" si="272"/>
        <v>-</v>
      </c>
      <c r="O1774" s="220">
        <f t="shared" si="273"/>
        <v>0</v>
      </c>
      <c r="P1774" s="221">
        <f t="shared" si="274"/>
        <v>0</v>
      </c>
      <c r="Q1774" s="217" t="str">
        <f>IFERROR(VLOOKUP(B1774,'[4]Выполнение 1'!$B$7:$D$236,3,0),"-")</f>
        <v>-</v>
      </c>
      <c r="R1774" s="178" t="str">
        <f t="shared" si="275"/>
        <v>-</v>
      </c>
      <c r="S1774" s="177"/>
      <c r="T1774" s="184">
        <f t="shared" si="276"/>
        <v>0</v>
      </c>
      <c r="U1774" s="224">
        <v>1</v>
      </c>
      <c r="V1774" s="241">
        <v>275.7</v>
      </c>
      <c r="W1774" s="246">
        <v>1</v>
      </c>
      <c r="X1774" s="246">
        <v>275.7</v>
      </c>
      <c r="Y1774" s="247">
        <f t="shared" si="277"/>
        <v>0</v>
      </c>
      <c r="Z1774" s="247">
        <f t="shared" si="278"/>
        <v>0</v>
      </c>
      <c r="AA1774" s="227" t="str">
        <f>IFERROR(VLOOKUP(B1774,[5]Поставка!$B$3:$AA$2063,26,0),"-")</f>
        <v>-</v>
      </c>
      <c r="AB1774" s="229" t="str">
        <f>IFERROR(VLOOKUP(C1774,'[6]Приложение №1'!$C$7:$F$124,4,0),"-")</f>
        <v>-</v>
      </c>
    </row>
    <row r="1775" spans="1:28" s="208" customFormat="1" x14ac:dyDescent="0.25">
      <c r="A1775" s="204" t="s">
        <v>718</v>
      </c>
      <c r="B1775" s="205" t="s">
        <v>4153</v>
      </c>
      <c r="C1775" s="205" t="s">
        <v>4154</v>
      </c>
      <c r="D1775" s="204">
        <v>1</v>
      </c>
      <c r="E1775" s="206">
        <v>256</v>
      </c>
      <c r="F1775" s="206">
        <v>256</v>
      </c>
      <c r="G1775" s="173">
        <f>IFERROR(VLOOKUP(B1775,'[1]ВОМ КГ-3 СОЭКС'!$C$3:$K$2063,9,0),"-")</f>
        <v>0</v>
      </c>
      <c r="H1775" s="174">
        <f>IFERROR(VLOOKUP(B1775,'[1]ВОМ КГ-3 СОЭКС'!$C$3:$L$2063,10,0),"-")</f>
        <v>0</v>
      </c>
      <c r="I1775" s="175" t="str">
        <f>IFERROR(VLOOKUP(B1775,[2]Отгрузки!$B$313:$C$510,2,0),"-")</f>
        <v>-</v>
      </c>
      <c r="J1775" s="176" t="str">
        <f t="shared" si="279"/>
        <v>-</v>
      </c>
      <c r="K1775" s="179" t="str">
        <f>IFERROR(VLOOKUP(B1775,'[3]08.10.25'!$B$305:$C$502,2,0),"-")</f>
        <v>-</v>
      </c>
      <c r="L1775" s="180" t="str">
        <f t="shared" si="270"/>
        <v>-</v>
      </c>
      <c r="M1775" s="181" t="str">
        <f t="shared" si="271"/>
        <v>-</v>
      </c>
      <c r="N1775" s="214" t="str">
        <f t="shared" si="272"/>
        <v>-</v>
      </c>
      <c r="O1775" s="220">
        <f t="shared" si="273"/>
        <v>0</v>
      </c>
      <c r="P1775" s="221">
        <f t="shared" si="274"/>
        <v>0</v>
      </c>
      <c r="Q1775" s="217" t="str">
        <f>IFERROR(VLOOKUP(B1775,'[4]Выполнение 1'!$B$7:$D$236,3,0),"-")</f>
        <v>-</v>
      </c>
      <c r="R1775" s="178" t="str">
        <f t="shared" si="275"/>
        <v>-</v>
      </c>
      <c r="S1775" s="177"/>
      <c r="T1775" s="184">
        <f t="shared" si="276"/>
        <v>0</v>
      </c>
      <c r="U1775" s="224">
        <v>1</v>
      </c>
      <c r="V1775" s="241">
        <v>256</v>
      </c>
      <c r="W1775" s="246">
        <v>1</v>
      </c>
      <c r="X1775" s="246">
        <v>256</v>
      </c>
      <c r="Y1775" s="247">
        <f t="shared" si="277"/>
        <v>0</v>
      </c>
      <c r="Z1775" s="247">
        <f t="shared" si="278"/>
        <v>0</v>
      </c>
      <c r="AA1775" s="227" t="str">
        <f>IFERROR(VLOOKUP(B1775,[5]Поставка!$B$3:$AA$2063,26,0),"-")</f>
        <v>-</v>
      </c>
      <c r="AB1775" s="229" t="str">
        <f>IFERROR(VLOOKUP(C1775,'[6]Приложение №1'!$C$7:$F$124,4,0),"-")</f>
        <v>-</v>
      </c>
    </row>
    <row r="1776" spans="1:28" s="208" customFormat="1" x14ac:dyDescent="0.25">
      <c r="A1776" s="204" t="s">
        <v>721</v>
      </c>
      <c r="B1776" s="205" t="s">
        <v>4155</v>
      </c>
      <c r="C1776" s="205" t="s">
        <v>4156</v>
      </c>
      <c r="D1776" s="204">
        <v>1</v>
      </c>
      <c r="E1776" s="206">
        <v>192.4</v>
      </c>
      <c r="F1776" s="206">
        <v>192.4</v>
      </c>
      <c r="G1776" s="173">
        <f>IFERROR(VLOOKUP(B1776,'[1]ВОМ КГ-3 СОЭКС'!$C$3:$K$2063,9,0),"-")</f>
        <v>0</v>
      </c>
      <c r="H1776" s="174">
        <f>IFERROR(VLOOKUP(B1776,'[1]ВОМ КГ-3 СОЭКС'!$C$3:$L$2063,10,0),"-")</f>
        <v>0</v>
      </c>
      <c r="I1776" s="175" t="str">
        <f>IFERROR(VLOOKUP(B1776,[2]Отгрузки!$B$313:$C$510,2,0),"-")</f>
        <v>-</v>
      </c>
      <c r="J1776" s="176" t="str">
        <f t="shared" si="279"/>
        <v>-</v>
      </c>
      <c r="K1776" s="179" t="str">
        <f>IFERROR(VLOOKUP(B1776,'[3]08.10.25'!$B$305:$C$502,2,0),"-")</f>
        <v>-</v>
      </c>
      <c r="L1776" s="180" t="str">
        <f t="shared" si="270"/>
        <v>-</v>
      </c>
      <c r="M1776" s="181" t="str">
        <f t="shared" si="271"/>
        <v>-</v>
      </c>
      <c r="N1776" s="214" t="str">
        <f t="shared" si="272"/>
        <v>-</v>
      </c>
      <c r="O1776" s="220">
        <f t="shared" si="273"/>
        <v>0</v>
      </c>
      <c r="P1776" s="221">
        <f t="shared" si="274"/>
        <v>0</v>
      </c>
      <c r="Q1776" s="217" t="str">
        <f>IFERROR(VLOOKUP(B1776,'[4]Выполнение 1'!$B$7:$D$236,3,0),"-")</f>
        <v>-</v>
      </c>
      <c r="R1776" s="178" t="str">
        <f t="shared" si="275"/>
        <v>-</v>
      </c>
      <c r="S1776" s="177"/>
      <c r="T1776" s="184">
        <f t="shared" si="276"/>
        <v>0</v>
      </c>
      <c r="U1776" s="224">
        <v>1</v>
      </c>
      <c r="V1776" s="241">
        <v>192.4</v>
      </c>
      <c r="W1776" s="246">
        <v>1</v>
      </c>
      <c r="X1776" s="246">
        <v>192.4</v>
      </c>
      <c r="Y1776" s="247">
        <f t="shared" si="277"/>
        <v>0</v>
      </c>
      <c r="Z1776" s="247">
        <f t="shared" si="278"/>
        <v>0</v>
      </c>
      <c r="AA1776" s="227" t="str">
        <f>IFERROR(VLOOKUP(B1776,[5]Поставка!$B$3:$AA$2063,26,0),"-")</f>
        <v>-</v>
      </c>
      <c r="AB1776" s="229" t="str">
        <f>IFERROR(VLOOKUP(C1776,'[6]Приложение №1'!$C$7:$F$124,4,0),"-")</f>
        <v>-</v>
      </c>
    </row>
    <row r="1777" spans="1:28" s="208" customFormat="1" x14ac:dyDescent="0.25">
      <c r="A1777" s="204" t="s">
        <v>724</v>
      </c>
      <c r="B1777" s="205" t="s">
        <v>4157</v>
      </c>
      <c r="C1777" s="205" t="s">
        <v>4158</v>
      </c>
      <c r="D1777" s="204">
        <v>2</v>
      </c>
      <c r="E1777" s="206">
        <v>165.6</v>
      </c>
      <c r="F1777" s="206">
        <v>331.2</v>
      </c>
      <c r="G1777" s="173">
        <f>IFERROR(VLOOKUP(B1777,'[1]ВОМ КГ-3 СОЭКС'!$C$3:$K$2063,9,0),"-")</f>
        <v>0</v>
      </c>
      <c r="H1777" s="174">
        <f>IFERROR(VLOOKUP(B1777,'[1]ВОМ КГ-3 СОЭКС'!$C$3:$L$2063,10,0),"-")</f>
        <v>0</v>
      </c>
      <c r="I1777" s="175" t="str">
        <f>IFERROR(VLOOKUP(B1777,[2]Отгрузки!$B$313:$C$510,2,0),"-")</f>
        <v>-</v>
      </c>
      <c r="J1777" s="176" t="str">
        <f t="shared" si="279"/>
        <v>-</v>
      </c>
      <c r="K1777" s="179" t="str">
        <f>IFERROR(VLOOKUP(B1777,'[3]08.10.25'!$B$305:$C$502,2,0),"-")</f>
        <v>-</v>
      </c>
      <c r="L1777" s="180" t="str">
        <f t="shared" si="270"/>
        <v>-</v>
      </c>
      <c r="M1777" s="181" t="str">
        <f t="shared" si="271"/>
        <v>-</v>
      </c>
      <c r="N1777" s="214" t="str">
        <f t="shared" si="272"/>
        <v>-</v>
      </c>
      <c r="O1777" s="220">
        <f t="shared" si="273"/>
        <v>0</v>
      </c>
      <c r="P1777" s="221">
        <f t="shared" si="274"/>
        <v>0</v>
      </c>
      <c r="Q1777" s="217" t="str">
        <f>IFERROR(VLOOKUP(B1777,'[4]Выполнение 1'!$B$7:$D$236,3,0),"-")</f>
        <v>-</v>
      </c>
      <c r="R1777" s="178" t="str">
        <f t="shared" si="275"/>
        <v>-</v>
      </c>
      <c r="S1777" s="177"/>
      <c r="T1777" s="184">
        <f t="shared" si="276"/>
        <v>0</v>
      </c>
      <c r="U1777" s="224">
        <v>2</v>
      </c>
      <c r="V1777" s="241">
        <v>331.2</v>
      </c>
      <c r="W1777" s="246">
        <v>2</v>
      </c>
      <c r="X1777" s="246">
        <v>331.2</v>
      </c>
      <c r="Y1777" s="247">
        <f t="shared" si="277"/>
        <v>0</v>
      </c>
      <c r="Z1777" s="247">
        <f t="shared" si="278"/>
        <v>0</v>
      </c>
      <c r="AA1777" s="227" t="str">
        <f>IFERROR(VLOOKUP(B1777,[5]Поставка!$B$3:$AA$2063,26,0),"-")</f>
        <v>-</v>
      </c>
      <c r="AB1777" s="229" t="str">
        <f>IFERROR(VLOOKUP(C1777,'[6]Приложение №1'!$C$7:$F$124,4,0),"-")</f>
        <v>-</v>
      </c>
    </row>
    <row r="1778" spans="1:28" s="208" customFormat="1" x14ac:dyDescent="0.25">
      <c r="A1778" s="204" t="s">
        <v>727</v>
      </c>
      <c r="B1778" s="205" t="s">
        <v>4159</v>
      </c>
      <c r="C1778" s="205" t="s">
        <v>4160</v>
      </c>
      <c r="D1778" s="204">
        <v>2</v>
      </c>
      <c r="E1778" s="206">
        <v>275.7</v>
      </c>
      <c r="F1778" s="206">
        <v>551.4</v>
      </c>
      <c r="G1778" s="173">
        <f>IFERROR(VLOOKUP(B1778,'[1]ВОМ КГ-3 СОЭКС'!$C$3:$K$2063,9,0),"-")</f>
        <v>0</v>
      </c>
      <c r="H1778" s="174">
        <f>IFERROR(VLOOKUP(B1778,'[1]ВОМ КГ-3 СОЭКС'!$C$3:$L$2063,10,0),"-")</f>
        <v>0</v>
      </c>
      <c r="I1778" s="175" t="str">
        <f>IFERROR(VLOOKUP(B1778,[2]Отгрузки!$B$313:$C$510,2,0),"-")</f>
        <v>-</v>
      </c>
      <c r="J1778" s="176" t="str">
        <f t="shared" si="279"/>
        <v>-</v>
      </c>
      <c r="K1778" s="179" t="str">
        <f>IFERROR(VLOOKUP(B1778,'[3]08.10.25'!$B$305:$C$502,2,0),"-")</f>
        <v>-</v>
      </c>
      <c r="L1778" s="180" t="str">
        <f t="shared" si="270"/>
        <v>-</v>
      </c>
      <c r="M1778" s="181" t="str">
        <f t="shared" si="271"/>
        <v>-</v>
      </c>
      <c r="N1778" s="214" t="str">
        <f t="shared" si="272"/>
        <v>-</v>
      </c>
      <c r="O1778" s="220">
        <f t="shared" si="273"/>
        <v>0</v>
      </c>
      <c r="P1778" s="221">
        <f t="shared" si="274"/>
        <v>0</v>
      </c>
      <c r="Q1778" s="217" t="str">
        <f>IFERROR(VLOOKUP(B1778,'[4]Выполнение 1'!$B$7:$D$236,3,0),"-")</f>
        <v>-</v>
      </c>
      <c r="R1778" s="178" t="str">
        <f t="shared" si="275"/>
        <v>-</v>
      </c>
      <c r="S1778" s="177"/>
      <c r="T1778" s="184">
        <f t="shared" si="276"/>
        <v>0</v>
      </c>
      <c r="U1778" s="224">
        <v>2</v>
      </c>
      <c r="V1778" s="241">
        <v>551.4</v>
      </c>
      <c r="W1778" s="246">
        <v>2</v>
      </c>
      <c r="X1778" s="246">
        <v>551.4</v>
      </c>
      <c r="Y1778" s="247">
        <f t="shared" si="277"/>
        <v>0</v>
      </c>
      <c r="Z1778" s="247">
        <f t="shared" si="278"/>
        <v>0</v>
      </c>
      <c r="AA1778" s="227" t="str">
        <f>IFERROR(VLOOKUP(B1778,[5]Поставка!$B$3:$AA$2063,26,0),"-")</f>
        <v>-</v>
      </c>
      <c r="AB1778" s="229" t="str">
        <f>IFERROR(VLOOKUP(C1778,'[6]Приложение №1'!$C$7:$F$124,4,0),"-")</f>
        <v>-</v>
      </c>
    </row>
    <row r="1779" spans="1:28" s="208" customFormat="1" x14ac:dyDescent="0.25">
      <c r="A1779" s="204" t="s">
        <v>730</v>
      </c>
      <c r="B1779" s="205" t="s">
        <v>4161</v>
      </c>
      <c r="C1779" s="205" t="s">
        <v>4162</v>
      </c>
      <c r="D1779" s="204">
        <v>2</v>
      </c>
      <c r="E1779" s="206">
        <v>256</v>
      </c>
      <c r="F1779" s="206">
        <v>512</v>
      </c>
      <c r="G1779" s="173">
        <f>IFERROR(VLOOKUP(B1779,'[1]ВОМ КГ-3 СОЭКС'!$C$3:$K$2063,9,0),"-")</f>
        <v>0</v>
      </c>
      <c r="H1779" s="174">
        <f>IFERROR(VLOOKUP(B1779,'[1]ВОМ КГ-3 СОЭКС'!$C$3:$L$2063,10,0),"-")</f>
        <v>0</v>
      </c>
      <c r="I1779" s="175" t="str">
        <f>IFERROR(VLOOKUP(B1779,[2]Отгрузки!$B$313:$C$510,2,0),"-")</f>
        <v>-</v>
      </c>
      <c r="J1779" s="176" t="str">
        <f t="shared" si="279"/>
        <v>-</v>
      </c>
      <c r="K1779" s="179" t="str">
        <f>IFERROR(VLOOKUP(B1779,'[3]08.10.25'!$B$305:$C$502,2,0),"-")</f>
        <v>-</v>
      </c>
      <c r="L1779" s="180" t="str">
        <f t="shared" si="270"/>
        <v>-</v>
      </c>
      <c r="M1779" s="181" t="str">
        <f t="shared" si="271"/>
        <v>-</v>
      </c>
      <c r="N1779" s="214" t="str">
        <f t="shared" si="272"/>
        <v>-</v>
      </c>
      <c r="O1779" s="220">
        <f t="shared" si="273"/>
        <v>0</v>
      </c>
      <c r="P1779" s="221">
        <f t="shared" si="274"/>
        <v>0</v>
      </c>
      <c r="Q1779" s="217" t="str">
        <f>IFERROR(VLOOKUP(B1779,'[4]Выполнение 1'!$B$7:$D$236,3,0),"-")</f>
        <v>-</v>
      </c>
      <c r="R1779" s="178" t="str">
        <f t="shared" si="275"/>
        <v>-</v>
      </c>
      <c r="S1779" s="177"/>
      <c r="T1779" s="184">
        <f t="shared" si="276"/>
        <v>0</v>
      </c>
      <c r="U1779" s="224">
        <v>2</v>
      </c>
      <c r="V1779" s="241">
        <v>512</v>
      </c>
      <c r="W1779" s="246">
        <v>2</v>
      </c>
      <c r="X1779" s="246">
        <v>512</v>
      </c>
      <c r="Y1779" s="247">
        <f t="shared" si="277"/>
        <v>0</v>
      </c>
      <c r="Z1779" s="247">
        <f t="shared" si="278"/>
        <v>0</v>
      </c>
      <c r="AA1779" s="227" t="str">
        <f>IFERROR(VLOOKUP(B1779,[5]Поставка!$B$3:$AA$2063,26,0),"-")</f>
        <v>-</v>
      </c>
      <c r="AB1779" s="229" t="str">
        <f>IFERROR(VLOOKUP(C1779,'[6]Приложение №1'!$C$7:$F$124,4,0),"-")</f>
        <v>-</v>
      </c>
    </row>
    <row r="1780" spans="1:28" s="208" customFormat="1" x14ac:dyDescent="0.25">
      <c r="A1780" s="204" t="s">
        <v>733</v>
      </c>
      <c r="B1780" s="205" t="s">
        <v>4163</v>
      </c>
      <c r="C1780" s="205" t="s">
        <v>4164</v>
      </c>
      <c r="D1780" s="204">
        <v>2</v>
      </c>
      <c r="E1780" s="206">
        <v>226.8</v>
      </c>
      <c r="F1780" s="206">
        <v>453.6</v>
      </c>
      <c r="G1780" s="173">
        <f>IFERROR(VLOOKUP(B1780,'[1]ВОМ КГ-3 СОЭКС'!$C$3:$K$2063,9,0),"-")</f>
        <v>0</v>
      </c>
      <c r="H1780" s="174">
        <f>IFERROR(VLOOKUP(B1780,'[1]ВОМ КГ-3 СОЭКС'!$C$3:$L$2063,10,0),"-")</f>
        <v>0</v>
      </c>
      <c r="I1780" s="175" t="str">
        <f>IFERROR(VLOOKUP(B1780,[2]Отгрузки!$B$313:$C$510,2,0),"-")</f>
        <v>-</v>
      </c>
      <c r="J1780" s="176" t="str">
        <f t="shared" si="279"/>
        <v>-</v>
      </c>
      <c r="K1780" s="179" t="str">
        <f>IFERROR(VLOOKUP(B1780,'[3]08.10.25'!$B$305:$C$502,2,0),"-")</f>
        <v>-</v>
      </c>
      <c r="L1780" s="180" t="str">
        <f t="shared" si="270"/>
        <v>-</v>
      </c>
      <c r="M1780" s="181" t="str">
        <f t="shared" si="271"/>
        <v>-</v>
      </c>
      <c r="N1780" s="214" t="str">
        <f t="shared" si="272"/>
        <v>-</v>
      </c>
      <c r="O1780" s="220">
        <f t="shared" si="273"/>
        <v>0</v>
      </c>
      <c r="P1780" s="221">
        <f t="shared" si="274"/>
        <v>0</v>
      </c>
      <c r="Q1780" s="217" t="str">
        <f>IFERROR(VLOOKUP(B1780,'[4]Выполнение 1'!$B$7:$D$236,3,0),"-")</f>
        <v>-</v>
      </c>
      <c r="R1780" s="178" t="str">
        <f t="shared" si="275"/>
        <v>-</v>
      </c>
      <c r="S1780" s="177"/>
      <c r="T1780" s="184">
        <f t="shared" si="276"/>
        <v>0</v>
      </c>
      <c r="U1780" s="224">
        <v>2</v>
      </c>
      <c r="V1780" s="241">
        <v>453.6</v>
      </c>
      <c r="W1780" s="246">
        <v>2</v>
      </c>
      <c r="X1780" s="246">
        <v>453.6</v>
      </c>
      <c r="Y1780" s="247">
        <f t="shared" si="277"/>
        <v>0</v>
      </c>
      <c r="Z1780" s="247">
        <f t="shared" si="278"/>
        <v>0</v>
      </c>
      <c r="AA1780" s="227" t="str">
        <f>IFERROR(VLOOKUP(B1780,[5]Поставка!$B$3:$AA$2063,26,0),"-")</f>
        <v>-</v>
      </c>
      <c r="AB1780" s="229" t="str">
        <f>IFERROR(VLOOKUP(C1780,'[6]Приложение №1'!$C$7:$F$124,4,0),"-")</f>
        <v>-</v>
      </c>
    </row>
    <row r="1781" spans="1:28" s="208" customFormat="1" x14ac:dyDescent="0.25">
      <c r="A1781" s="204" t="s">
        <v>736</v>
      </c>
      <c r="B1781" s="205" t="s">
        <v>4165</v>
      </c>
      <c r="C1781" s="205" t="s">
        <v>4166</v>
      </c>
      <c r="D1781" s="204">
        <v>1</v>
      </c>
      <c r="E1781" s="206">
        <v>207.8</v>
      </c>
      <c r="F1781" s="206">
        <v>207.8</v>
      </c>
      <c r="G1781" s="173">
        <f>IFERROR(VLOOKUP(B1781,'[1]ВОМ КГ-3 СОЭКС'!$C$3:$K$2063,9,0),"-")</f>
        <v>0</v>
      </c>
      <c r="H1781" s="174">
        <f>IFERROR(VLOOKUP(B1781,'[1]ВОМ КГ-3 СОЭКС'!$C$3:$L$2063,10,0),"-")</f>
        <v>0</v>
      </c>
      <c r="I1781" s="175" t="str">
        <f>IFERROR(VLOOKUP(B1781,[2]Отгрузки!$B$313:$C$510,2,0),"-")</f>
        <v>-</v>
      </c>
      <c r="J1781" s="176" t="str">
        <f t="shared" si="279"/>
        <v>-</v>
      </c>
      <c r="K1781" s="179" t="str">
        <f>IFERROR(VLOOKUP(B1781,'[3]08.10.25'!$B$305:$C$502,2,0),"-")</f>
        <v>-</v>
      </c>
      <c r="L1781" s="180" t="str">
        <f t="shared" si="270"/>
        <v>-</v>
      </c>
      <c r="M1781" s="181" t="str">
        <f t="shared" si="271"/>
        <v>-</v>
      </c>
      <c r="N1781" s="214" t="str">
        <f t="shared" si="272"/>
        <v>-</v>
      </c>
      <c r="O1781" s="220">
        <f t="shared" si="273"/>
        <v>0</v>
      </c>
      <c r="P1781" s="221">
        <f t="shared" si="274"/>
        <v>0</v>
      </c>
      <c r="Q1781" s="217" t="str">
        <f>IFERROR(VLOOKUP(B1781,'[4]Выполнение 1'!$B$7:$D$236,3,0),"-")</f>
        <v>-</v>
      </c>
      <c r="R1781" s="178" t="str">
        <f t="shared" si="275"/>
        <v>-</v>
      </c>
      <c r="S1781" s="177"/>
      <c r="T1781" s="184">
        <f t="shared" si="276"/>
        <v>0</v>
      </c>
      <c r="U1781" s="224">
        <v>1</v>
      </c>
      <c r="V1781" s="241">
        <v>207.8</v>
      </c>
      <c r="W1781" s="246">
        <v>1</v>
      </c>
      <c r="X1781" s="246">
        <v>207.8</v>
      </c>
      <c r="Y1781" s="247">
        <f t="shared" si="277"/>
        <v>0</v>
      </c>
      <c r="Z1781" s="247">
        <f t="shared" si="278"/>
        <v>0</v>
      </c>
      <c r="AA1781" s="227" t="str">
        <f>IFERROR(VLOOKUP(B1781,[5]Поставка!$B$3:$AA$2063,26,0),"-")</f>
        <v>-</v>
      </c>
      <c r="AB1781" s="229" t="str">
        <f>IFERROR(VLOOKUP(C1781,'[6]Приложение №1'!$C$7:$F$124,4,0),"-")</f>
        <v>-</v>
      </c>
    </row>
    <row r="1782" spans="1:28" s="208" customFormat="1" x14ac:dyDescent="0.25">
      <c r="A1782" s="204" t="s">
        <v>739</v>
      </c>
      <c r="B1782" s="205" t="s">
        <v>4167</v>
      </c>
      <c r="C1782" s="205" t="s">
        <v>4168</v>
      </c>
      <c r="D1782" s="204">
        <v>1</v>
      </c>
      <c r="E1782" s="206">
        <v>276.60000000000002</v>
      </c>
      <c r="F1782" s="206">
        <v>276.60000000000002</v>
      </c>
      <c r="G1782" s="173">
        <f>IFERROR(VLOOKUP(B1782,'[1]ВОМ КГ-3 СОЭКС'!$C$3:$K$2063,9,0),"-")</f>
        <v>0</v>
      </c>
      <c r="H1782" s="174">
        <f>IFERROR(VLOOKUP(B1782,'[1]ВОМ КГ-3 СОЭКС'!$C$3:$L$2063,10,0),"-")</f>
        <v>0</v>
      </c>
      <c r="I1782" s="175" t="str">
        <f>IFERROR(VLOOKUP(B1782,[2]Отгрузки!$B$313:$C$510,2,0),"-")</f>
        <v>-</v>
      </c>
      <c r="J1782" s="176" t="str">
        <f t="shared" si="279"/>
        <v>-</v>
      </c>
      <c r="K1782" s="179" t="str">
        <f>IFERROR(VLOOKUP(B1782,'[3]08.10.25'!$B$305:$C$502,2,0),"-")</f>
        <v>-</v>
      </c>
      <c r="L1782" s="180" t="str">
        <f t="shared" si="270"/>
        <v>-</v>
      </c>
      <c r="M1782" s="181" t="str">
        <f t="shared" si="271"/>
        <v>-</v>
      </c>
      <c r="N1782" s="214" t="str">
        <f t="shared" si="272"/>
        <v>-</v>
      </c>
      <c r="O1782" s="220">
        <f t="shared" si="273"/>
        <v>0</v>
      </c>
      <c r="P1782" s="221">
        <f t="shared" si="274"/>
        <v>0</v>
      </c>
      <c r="Q1782" s="217" t="str">
        <f>IFERROR(VLOOKUP(B1782,'[4]Выполнение 1'!$B$7:$D$236,3,0),"-")</f>
        <v>-</v>
      </c>
      <c r="R1782" s="178" t="str">
        <f t="shared" si="275"/>
        <v>-</v>
      </c>
      <c r="S1782" s="177"/>
      <c r="T1782" s="184">
        <f t="shared" si="276"/>
        <v>0</v>
      </c>
      <c r="U1782" s="224">
        <v>1</v>
      </c>
      <c r="V1782" s="241">
        <v>276.60000000000002</v>
      </c>
      <c r="W1782" s="246">
        <v>1</v>
      </c>
      <c r="X1782" s="246">
        <v>276.60000000000002</v>
      </c>
      <c r="Y1782" s="247">
        <f t="shared" si="277"/>
        <v>0</v>
      </c>
      <c r="Z1782" s="247">
        <f t="shared" si="278"/>
        <v>0</v>
      </c>
      <c r="AA1782" s="227" t="str">
        <f>IFERROR(VLOOKUP(B1782,[5]Поставка!$B$3:$AA$2063,26,0),"-")</f>
        <v>-</v>
      </c>
      <c r="AB1782" s="229" t="str">
        <f>IFERROR(VLOOKUP(C1782,'[6]Приложение №1'!$C$7:$F$124,4,0),"-")</f>
        <v>-</v>
      </c>
    </row>
    <row r="1783" spans="1:28" s="208" customFormat="1" x14ac:dyDescent="0.25">
      <c r="A1783" s="204" t="s">
        <v>742</v>
      </c>
      <c r="B1783" s="205" t="s">
        <v>4169</v>
      </c>
      <c r="C1783" s="205" t="s">
        <v>4170</v>
      </c>
      <c r="D1783" s="204">
        <v>1</v>
      </c>
      <c r="E1783" s="206">
        <v>256.7</v>
      </c>
      <c r="F1783" s="206">
        <v>256.7</v>
      </c>
      <c r="G1783" s="173">
        <f>IFERROR(VLOOKUP(B1783,'[1]ВОМ КГ-3 СОЭКС'!$C$3:$K$2063,9,0),"-")</f>
        <v>0</v>
      </c>
      <c r="H1783" s="174">
        <f>IFERROR(VLOOKUP(B1783,'[1]ВОМ КГ-3 СОЭКС'!$C$3:$L$2063,10,0),"-")</f>
        <v>0</v>
      </c>
      <c r="I1783" s="175" t="str">
        <f>IFERROR(VLOOKUP(B1783,[2]Отгрузки!$B$313:$C$510,2,0),"-")</f>
        <v>-</v>
      </c>
      <c r="J1783" s="176" t="str">
        <f t="shared" si="279"/>
        <v>-</v>
      </c>
      <c r="K1783" s="179" t="str">
        <f>IFERROR(VLOOKUP(B1783,'[3]08.10.25'!$B$305:$C$502,2,0),"-")</f>
        <v>-</v>
      </c>
      <c r="L1783" s="180" t="str">
        <f t="shared" si="270"/>
        <v>-</v>
      </c>
      <c r="M1783" s="181" t="str">
        <f t="shared" si="271"/>
        <v>-</v>
      </c>
      <c r="N1783" s="214" t="str">
        <f t="shared" si="272"/>
        <v>-</v>
      </c>
      <c r="O1783" s="220">
        <f t="shared" si="273"/>
        <v>0</v>
      </c>
      <c r="P1783" s="221">
        <f t="shared" si="274"/>
        <v>0</v>
      </c>
      <c r="Q1783" s="217" t="str">
        <f>IFERROR(VLOOKUP(B1783,'[4]Выполнение 1'!$B$7:$D$236,3,0),"-")</f>
        <v>-</v>
      </c>
      <c r="R1783" s="178" t="str">
        <f t="shared" si="275"/>
        <v>-</v>
      </c>
      <c r="S1783" s="177"/>
      <c r="T1783" s="184">
        <f t="shared" si="276"/>
        <v>0</v>
      </c>
      <c r="U1783" s="224">
        <v>1</v>
      </c>
      <c r="V1783" s="241">
        <v>256.7</v>
      </c>
      <c r="W1783" s="246">
        <v>1</v>
      </c>
      <c r="X1783" s="246">
        <v>256.7</v>
      </c>
      <c r="Y1783" s="247">
        <f t="shared" si="277"/>
        <v>0</v>
      </c>
      <c r="Z1783" s="247">
        <f t="shared" si="278"/>
        <v>0</v>
      </c>
      <c r="AA1783" s="227" t="str">
        <f>IFERROR(VLOOKUP(B1783,[5]Поставка!$B$3:$AA$2063,26,0),"-")</f>
        <v>-</v>
      </c>
      <c r="AB1783" s="229" t="str">
        <f>IFERROR(VLOOKUP(C1783,'[6]Приложение №1'!$C$7:$F$124,4,0),"-")</f>
        <v>-</v>
      </c>
    </row>
    <row r="1784" spans="1:28" s="208" customFormat="1" x14ac:dyDescent="0.25">
      <c r="A1784" s="204" t="s">
        <v>745</v>
      </c>
      <c r="B1784" s="205" t="s">
        <v>4171</v>
      </c>
      <c r="C1784" s="205" t="s">
        <v>4172</v>
      </c>
      <c r="D1784" s="204">
        <v>1</v>
      </c>
      <c r="E1784" s="206">
        <v>193.2</v>
      </c>
      <c r="F1784" s="206">
        <v>193.2</v>
      </c>
      <c r="G1784" s="173">
        <f>IFERROR(VLOOKUP(B1784,'[1]ВОМ КГ-3 СОЭКС'!$C$3:$K$2063,9,0),"-")</f>
        <v>0</v>
      </c>
      <c r="H1784" s="174">
        <f>IFERROR(VLOOKUP(B1784,'[1]ВОМ КГ-3 СОЭКС'!$C$3:$L$2063,10,0),"-")</f>
        <v>0</v>
      </c>
      <c r="I1784" s="175" t="str">
        <f>IFERROR(VLOOKUP(B1784,[2]Отгрузки!$B$313:$C$510,2,0),"-")</f>
        <v>-</v>
      </c>
      <c r="J1784" s="176" t="str">
        <f t="shared" si="279"/>
        <v>-</v>
      </c>
      <c r="K1784" s="179" t="str">
        <f>IFERROR(VLOOKUP(B1784,'[3]08.10.25'!$B$305:$C$502,2,0),"-")</f>
        <v>-</v>
      </c>
      <c r="L1784" s="180" t="str">
        <f t="shared" si="270"/>
        <v>-</v>
      </c>
      <c r="M1784" s="181" t="str">
        <f t="shared" si="271"/>
        <v>-</v>
      </c>
      <c r="N1784" s="214" t="str">
        <f t="shared" si="272"/>
        <v>-</v>
      </c>
      <c r="O1784" s="220">
        <f t="shared" si="273"/>
        <v>0</v>
      </c>
      <c r="P1784" s="221">
        <f t="shared" si="274"/>
        <v>0</v>
      </c>
      <c r="Q1784" s="217" t="str">
        <f>IFERROR(VLOOKUP(B1784,'[4]Выполнение 1'!$B$7:$D$236,3,0),"-")</f>
        <v>-</v>
      </c>
      <c r="R1784" s="178" t="str">
        <f t="shared" si="275"/>
        <v>-</v>
      </c>
      <c r="S1784" s="177"/>
      <c r="T1784" s="184">
        <f t="shared" si="276"/>
        <v>0</v>
      </c>
      <c r="U1784" s="224">
        <v>1</v>
      </c>
      <c r="V1784" s="241">
        <v>193.2</v>
      </c>
      <c r="W1784" s="246">
        <v>1</v>
      </c>
      <c r="X1784" s="246">
        <v>193.2</v>
      </c>
      <c r="Y1784" s="247">
        <f t="shared" si="277"/>
        <v>0</v>
      </c>
      <c r="Z1784" s="247">
        <f t="shared" si="278"/>
        <v>0</v>
      </c>
      <c r="AA1784" s="227" t="str">
        <f>IFERROR(VLOOKUP(B1784,[5]Поставка!$B$3:$AA$2063,26,0),"-")</f>
        <v>-</v>
      </c>
      <c r="AB1784" s="229" t="str">
        <f>IFERROR(VLOOKUP(C1784,'[6]Приложение №1'!$C$7:$F$124,4,0),"-")</f>
        <v>-</v>
      </c>
    </row>
    <row r="1785" spans="1:28" s="208" customFormat="1" x14ac:dyDescent="0.25">
      <c r="A1785" s="204" t="s">
        <v>748</v>
      </c>
      <c r="B1785" s="205" t="s">
        <v>4173</v>
      </c>
      <c r="C1785" s="205" t="s">
        <v>4174</v>
      </c>
      <c r="D1785" s="204">
        <v>2</v>
      </c>
      <c r="E1785" s="206">
        <v>166.3</v>
      </c>
      <c r="F1785" s="206">
        <v>332.6</v>
      </c>
      <c r="G1785" s="173">
        <f>IFERROR(VLOOKUP(B1785,'[1]ВОМ КГ-3 СОЭКС'!$C$3:$K$2063,9,0),"-")</f>
        <v>0</v>
      </c>
      <c r="H1785" s="174">
        <f>IFERROR(VLOOKUP(B1785,'[1]ВОМ КГ-3 СОЭКС'!$C$3:$L$2063,10,0),"-")</f>
        <v>0</v>
      </c>
      <c r="I1785" s="175" t="str">
        <f>IFERROR(VLOOKUP(B1785,[2]Отгрузки!$B$313:$C$510,2,0),"-")</f>
        <v>-</v>
      </c>
      <c r="J1785" s="176" t="str">
        <f t="shared" si="279"/>
        <v>-</v>
      </c>
      <c r="K1785" s="179" t="str">
        <f>IFERROR(VLOOKUP(B1785,'[3]08.10.25'!$B$305:$C$502,2,0),"-")</f>
        <v>-</v>
      </c>
      <c r="L1785" s="180" t="str">
        <f t="shared" si="270"/>
        <v>-</v>
      </c>
      <c r="M1785" s="181" t="str">
        <f t="shared" si="271"/>
        <v>-</v>
      </c>
      <c r="N1785" s="214" t="str">
        <f t="shared" si="272"/>
        <v>-</v>
      </c>
      <c r="O1785" s="220">
        <f t="shared" si="273"/>
        <v>0</v>
      </c>
      <c r="P1785" s="221">
        <f t="shared" si="274"/>
        <v>0</v>
      </c>
      <c r="Q1785" s="217" t="str">
        <f>IFERROR(VLOOKUP(B1785,'[4]Выполнение 1'!$B$7:$D$236,3,0),"-")</f>
        <v>-</v>
      </c>
      <c r="R1785" s="178" t="str">
        <f t="shared" si="275"/>
        <v>-</v>
      </c>
      <c r="S1785" s="177"/>
      <c r="T1785" s="184">
        <f t="shared" si="276"/>
        <v>0</v>
      </c>
      <c r="U1785" s="224">
        <v>2</v>
      </c>
      <c r="V1785" s="241">
        <v>332.6</v>
      </c>
      <c r="W1785" s="246">
        <v>2</v>
      </c>
      <c r="X1785" s="246">
        <v>332.6</v>
      </c>
      <c r="Y1785" s="247">
        <f t="shared" si="277"/>
        <v>0</v>
      </c>
      <c r="Z1785" s="247">
        <f t="shared" si="278"/>
        <v>0</v>
      </c>
      <c r="AA1785" s="227" t="str">
        <f>IFERROR(VLOOKUP(B1785,[5]Поставка!$B$3:$AA$2063,26,0),"-")</f>
        <v>-</v>
      </c>
      <c r="AB1785" s="229" t="str">
        <f>IFERROR(VLOOKUP(C1785,'[6]Приложение №1'!$C$7:$F$124,4,0),"-")</f>
        <v>-</v>
      </c>
    </row>
    <row r="1786" spans="1:28" s="208" customFormat="1" x14ac:dyDescent="0.25">
      <c r="A1786" s="204" t="s">
        <v>751</v>
      </c>
      <c r="B1786" s="205" t="s">
        <v>4175</v>
      </c>
      <c r="C1786" s="205" t="s">
        <v>4176</v>
      </c>
      <c r="D1786" s="204">
        <v>2</v>
      </c>
      <c r="E1786" s="206">
        <v>276.60000000000002</v>
      </c>
      <c r="F1786" s="206">
        <v>553.20000000000005</v>
      </c>
      <c r="G1786" s="173">
        <f>IFERROR(VLOOKUP(B1786,'[1]ВОМ КГ-3 СОЭКС'!$C$3:$K$2063,9,0),"-")</f>
        <v>0</v>
      </c>
      <c r="H1786" s="174">
        <f>IFERROR(VLOOKUP(B1786,'[1]ВОМ КГ-3 СОЭКС'!$C$3:$L$2063,10,0),"-")</f>
        <v>0</v>
      </c>
      <c r="I1786" s="175" t="str">
        <f>IFERROR(VLOOKUP(B1786,[2]Отгрузки!$B$313:$C$510,2,0),"-")</f>
        <v>-</v>
      </c>
      <c r="J1786" s="176" t="str">
        <f t="shared" si="279"/>
        <v>-</v>
      </c>
      <c r="K1786" s="179" t="str">
        <f>IFERROR(VLOOKUP(B1786,'[3]08.10.25'!$B$305:$C$502,2,0),"-")</f>
        <v>-</v>
      </c>
      <c r="L1786" s="180" t="str">
        <f t="shared" si="270"/>
        <v>-</v>
      </c>
      <c r="M1786" s="181" t="str">
        <f t="shared" si="271"/>
        <v>-</v>
      </c>
      <c r="N1786" s="214" t="str">
        <f t="shared" si="272"/>
        <v>-</v>
      </c>
      <c r="O1786" s="220">
        <f t="shared" si="273"/>
        <v>0</v>
      </c>
      <c r="P1786" s="221">
        <f t="shared" si="274"/>
        <v>0</v>
      </c>
      <c r="Q1786" s="217" t="str">
        <f>IFERROR(VLOOKUP(B1786,'[4]Выполнение 1'!$B$7:$D$236,3,0),"-")</f>
        <v>-</v>
      </c>
      <c r="R1786" s="178" t="str">
        <f t="shared" si="275"/>
        <v>-</v>
      </c>
      <c r="S1786" s="177"/>
      <c r="T1786" s="184">
        <f t="shared" si="276"/>
        <v>0</v>
      </c>
      <c r="U1786" s="224">
        <v>2</v>
      </c>
      <c r="V1786" s="241">
        <v>553.20000000000005</v>
      </c>
      <c r="W1786" s="246">
        <v>2</v>
      </c>
      <c r="X1786" s="246">
        <v>553.20000000000005</v>
      </c>
      <c r="Y1786" s="247">
        <f t="shared" si="277"/>
        <v>0</v>
      </c>
      <c r="Z1786" s="247">
        <f t="shared" si="278"/>
        <v>0</v>
      </c>
      <c r="AA1786" s="227" t="str">
        <f>IFERROR(VLOOKUP(B1786,[5]Поставка!$B$3:$AA$2063,26,0),"-")</f>
        <v>-</v>
      </c>
      <c r="AB1786" s="229" t="str">
        <f>IFERROR(VLOOKUP(C1786,'[6]Приложение №1'!$C$7:$F$124,4,0),"-")</f>
        <v>-</v>
      </c>
    </row>
    <row r="1787" spans="1:28" s="208" customFormat="1" x14ac:dyDescent="0.25">
      <c r="A1787" s="204" t="s">
        <v>754</v>
      </c>
      <c r="B1787" s="205" t="s">
        <v>4177</v>
      </c>
      <c r="C1787" s="205" t="s">
        <v>4178</v>
      </c>
      <c r="D1787" s="204">
        <v>2</v>
      </c>
      <c r="E1787" s="206">
        <v>256.7</v>
      </c>
      <c r="F1787" s="206">
        <v>513.4</v>
      </c>
      <c r="G1787" s="173">
        <f>IFERROR(VLOOKUP(B1787,'[1]ВОМ КГ-3 СОЭКС'!$C$3:$K$2063,9,0),"-")</f>
        <v>0</v>
      </c>
      <c r="H1787" s="174">
        <f>IFERROR(VLOOKUP(B1787,'[1]ВОМ КГ-3 СОЭКС'!$C$3:$L$2063,10,0),"-")</f>
        <v>0</v>
      </c>
      <c r="I1787" s="175" t="str">
        <f>IFERROR(VLOOKUP(B1787,[2]Отгрузки!$B$313:$C$510,2,0),"-")</f>
        <v>-</v>
      </c>
      <c r="J1787" s="176" t="str">
        <f t="shared" si="279"/>
        <v>-</v>
      </c>
      <c r="K1787" s="179" t="str">
        <f>IFERROR(VLOOKUP(B1787,'[3]08.10.25'!$B$305:$C$502,2,0),"-")</f>
        <v>-</v>
      </c>
      <c r="L1787" s="180" t="str">
        <f t="shared" si="270"/>
        <v>-</v>
      </c>
      <c r="M1787" s="181" t="str">
        <f t="shared" si="271"/>
        <v>-</v>
      </c>
      <c r="N1787" s="214" t="str">
        <f t="shared" si="272"/>
        <v>-</v>
      </c>
      <c r="O1787" s="220">
        <f t="shared" si="273"/>
        <v>0</v>
      </c>
      <c r="P1787" s="221">
        <f t="shared" si="274"/>
        <v>0</v>
      </c>
      <c r="Q1787" s="217" t="str">
        <f>IFERROR(VLOOKUP(B1787,'[4]Выполнение 1'!$B$7:$D$236,3,0),"-")</f>
        <v>-</v>
      </c>
      <c r="R1787" s="178" t="str">
        <f t="shared" si="275"/>
        <v>-</v>
      </c>
      <c r="S1787" s="177"/>
      <c r="T1787" s="184">
        <f t="shared" si="276"/>
        <v>0</v>
      </c>
      <c r="U1787" s="224">
        <v>2</v>
      </c>
      <c r="V1787" s="241">
        <v>513.4</v>
      </c>
      <c r="W1787" s="246">
        <v>2</v>
      </c>
      <c r="X1787" s="246">
        <v>513.4</v>
      </c>
      <c r="Y1787" s="247">
        <f t="shared" si="277"/>
        <v>0</v>
      </c>
      <c r="Z1787" s="247">
        <f t="shared" si="278"/>
        <v>0</v>
      </c>
      <c r="AA1787" s="227" t="str">
        <f>IFERROR(VLOOKUP(B1787,[5]Поставка!$B$3:$AA$2063,26,0),"-")</f>
        <v>-</v>
      </c>
      <c r="AB1787" s="229" t="str">
        <f>IFERROR(VLOOKUP(C1787,'[6]Приложение №1'!$C$7:$F$124,4,0),"-")</f>
        <v>-</v>
      </c>
    </row>
    <row r="1788" spans="1:28" s="208" customFormat="1" x14ac:dyDescent="0.25">
      <c r="A1788" s="204" t="s">
        <v>757</v>
      </c>
      <c r="B1788" s="205" t="s">
        <v>4179</v>
      </c>
      <c r="C1788" s="205" t="s">
        <v>4180</v>
      </c>
      <c r="D1788" s="204">
        <v>2</v>
      </c>
      <c r="E1788" s="206">
        <v>227.7</v>
      </c>
      <c r="F1788" s="206">
        <v>455.4</v>
      </c>
      <c r="G1788" s="173">
        <f>IFERROR(VLOOKUP(B1788,'[1]ВОМ КГ-3 СОЭКС'!$C$3:$K$2063,9,0),"-")</f>
        <v>0</v>
      </c>
      <c r="H1788" s="174">
        <f>IFERROR(VLOOKUP(B1788,'[1]ВОМ КГ-3 СОЭКС'!$C$3:$L$2063,10,0),"-")</f>
        <v>0</v>
      </c>
      <c r="I1788" s="175" t="str">
        <f>IFERROR(VLOOKUP(B1788,[2]Отгрузки!$B$313:$C$510,2,0),"-")</f>
        <v>-</v>
      </c>
      <c r="J1788" s="176" t="str">
        <f t="shared" si="279"/>
        <v>-</v>
      </c>
      <c r="K1788" s="179" t="str">
        <f>IFERROR(VLOOKUP(B1788,'[3]08.10.25'!$B$305:$C$502,2,0),"-")</f>
        <v>-</v>
      </c>
      <c r="L1788" s="180" t="str">
        <f t="shared" si="270"/>
        <v>-</v>
      </c>
      <c r="M1788" s="181" t="str">
        <f t="shared" si="271"/>
        <v>-</v>
      </c>
      <c r="N1788" s="214" t="str">
        <f t="shared" si="272"/>
        <v>-</v>
      </c>
      <c r="O1788" s="220">
        <f t="shared" si="273"/>
        <v>0</v>
      </c>
      <c r="P1788" s="221">
        <f t="shared" si="274"/>
        <v>0</v>
      </c>
      <c r="Q1788" s="217" t="str">
        <f>IFERROR(VLOOKUP(B1788,'[4]Выполнение 1'!$B$7:$D$236,3,0),"-")</f>
        <v>-</v>
      </c>
      <c r="R1788" s="178" t="str">
        <f t="shared" si="275"/>
        <v>-</v>
      </c>
      <c r="S1788" s="177"/>
      <c r="T1788" s="184">
        <f t="shared" si="276"/>
        <v>0</v>
      </c>
      <c r="U1788" s="224">
        <v>2</v>
      </c>
      <c r="V1788" s="241">
        <v>455.4</v>
      </c>
      <c r="W1788" s="246">
        <v>2</v>
      </c>
      <c r="X1788" s="246">
        <v>455.4</v>
      </c>
      <c r="Y1788" s="247">
        <f t="shared" si="277"/>
        <v>0</v>
      </c>
      <c r="Z1788" s="247">
        <f t="shared" si="278"/>
        <v>0</v>
      </c>
      <c r="AA1788" s="227" t="str">
        <f>IFERROR(VLOOKUP(B1788,[5]Поставка!$B$3:$AA$2063,26,0),"-")</f>
        <v>-</v>
      </c>
      <c r="AB1788" s="229" t="str">
        <f>IFERROR(VLOOKUP(C1788,'[6]Приложение №1'!$C$7:$F$124,4,0),"-")</f>
        <v>-</v>
      </c>
    </row>
    <row r="1789" spans="1:28" s="208" customFormat="1" x14ac:dyDescent="0.25">
      <c r="A1789" s="204" t="s">
        <v>760</v>
      </c>
      <c r="B1789" s="205" t="s">
        <v>4181</v>
      </c>
      <c r="C1789" s="205" t="s">
        <v>4182</v>
      </c>
      <c r="D1789" s="204">
        <v>1</v>
      </c>
      <c r="E1789" s="206">
        <v>207.4</v>
      </c>
      <c r="F1789" s="206">
        <v>207.4</v>
      </c>
      <c r="G1789" s="173">
        <f>IFERROR(VLOOKUP(B1789,'[1]ВОМ КГ-3 СОЭКС'!$C$3:$K$2063,9,0),"-")</f>
        <v>0</v>
      </c>
      <c r="H1789" s="174">
        <f>IFERROR(VLOOKUP(B1789,'[1]ВОМ КГ-3 СОЭКС'!$C$3:$L$2063,10,0),"-")</f>
        <v>0</v>
      </c>
      <c r="I1789" s="175" t="str">
        <f>IFERROR(VLOOKUP(B1789,[2]Отгрузки!$B$313:$C$510,2,0),"-")</f>
        <v>-</v>
      </c>
      <c r="J1789" s="176" t="str">
        <f t="shared" si="279"/>
        <v>-</v>
      </c>
      <c r="K1789" s="179" t="str">
        <f>IFERROR(VLOOKUP(B1789,'[3]08.10.25'!$B$305:$C$502,2,0),"-")</f>
        <v>-</v>
      </c>
      <c r="L1789" s="180" t="str">
        <f t="shared" si="270"/>
        <v>-</v>
      </c>
      <c r="M1789" s="181" t="str">
        <f t="shared" si="271"/>
        <v>-</v>
      </c>
      <c r="N1789" s="214" t="str">
        <f t="shared" si="272"/>
        <v>-</v>
      </c>
      <c r="O1789" s="220">
        <f t="shared" si="273"/>
        <v>0</v>
      </c>
      <c r="P1789" s="221">
        <f t="shared" si="274"/>
        <v>0</v>
      </c>
      <c r="Q1789" s="217" t="str">
        <f>IFERROR(VLOOKUP(B1789,'[4]Выполнение 1'!$B$7:$D$236,3,0),"-")</f>
        <v>-</v>
      </c>
      <c r="R1789" s="178" t="str">
        <f t="shared" si="275"/>
        <v>-</v>
      </c>
      <c r="S1789" s="177"/>
      <c r="T1789" s="184">
        <f t="shared" si="276"/>
        <v>0</v>
      </c>
      <c r="U1789" s="224">
        <v>1</v>
      </c>
      <c r="V1789" s="241">
        <v>207.4</v>
      </c>
      <c r="W1789" s="246">
        <v>1</v>
      </c>
      <c r="X1789" s="246">
        <v>207.4</v>
      </c>
      <c r="Y1789" s="247">
        <f t="shared" si="277"/>
        <v>0</v>
      </c>
      <c r="Z1789" s="247">
        <f t="shared" si="278"/>
        <v>0</v>
      </c>
      <c r="AA1789" s="227" t="str">
        <f>IFERROR(VLOOKUP(B1789,[5]Поставка!$B$3:$AA$2063,26,0),"-")</f>
        <v>-</v>
      </c>
      <c r="AB1789" s="229" t="str">
        <f>IFERROR(VLOOKUP(C1789,'[6]Приложение №1'!$C$7:$F$124,4,0),"-")</f>
        <v>-</v>
      </c>
    </row>
    <row r="1790" spans="1:28" s="208" customFormat="1" x14ac:dyDescent="0.25">
      <c r="A1790" s="204" t="s">
        <v>763</v>
      </c>
      <c r="B1790" s="205" t="s">
        <v>4183</v>
      </c>
      <c r="C1790" s="205" t="s">
        <v>4184</v>
      </c>
      <c r="D1790" s="204">
        <v>1</v>
      </c>
      <c r="E1790" s="206">
        <v>276.10000000000002</v>
      </c>
      <c r="F1790" s="206">
        <v>276.10000000000002</v>
      </c>
      <c r="G1790" s="173">
        <f>IFERROR(VLOOKUP(B1790,'[1]ВОМ КГ-3 СОЭКС'!$C$3:$K$2063,9,0),"-")</f>
        <v>0</v>
      </c>
      <c r="H1790" s="174">
        <f>IFERROR(VLOOKUP(B1790,'[1]ВОМ КГ-3 СОЭКС'!$C$3:$L$2063,10,0),"-")</f>
        <v>0</v>
      </c>
      <c r="I1790" s="175" t="str">
        <f>IFERROR(VLOOKUP(B1790,[2]Отгрузки!$B$313:$C$510,2,0),"-")</f>
        <v>-</v>
      </c>
      <c r="J1790" s="176" t="str">
        <f t="shared" si="279"/>
        <v>-</v>
      </c>
      <c r="K1790" s="179" t="str">
        <f>IFERROR(VLOOKUP(B1790,'[3]08.10.25'!$B$305:$C$502,2,0),"-")</f>
        <v>-</v>
      </c>
      <c r="L1790" s="180" t="str">
        <f t="shared" si="270"/>
        <v>-</v>
      </c>
      <c r="M1790" s="181" t="str">
        <f t="shared" si="271"/>
        <v>-</v>
      </c>
      <c r="N1790" s="214" t="str">
        <f t="shared" si="272"/>
        <v>-</v>
      </c>
      <c r="O1790" s="220">
        <f t="shared" si="273"/>
        <v>0</v>
      </c>
      <c r="P1790" s="221">
        <f t="shared" si="274"/>
        <v>0</v>
      </c>
      <c r="Q1790" s="217" t="str">
        <f>IFERROR(VLOOKUP(B1790,'[4]Выполнение 1'!$B$7:$D$236,3,0),"-")</f>
        <v>-</v>
      </c>
      <c r="R1790" s="178" t="str">
        <f t="shared" si="275"/>
        <v>-</v>
      </c>
      <c r="S1790" s="177"/>
      <c r="T1790" s="184">
        <f t="shared" si="276"/>
        <v>0</v>
      </c>
      <c r="U1790" s="224">
        <v>1</v>
      </c>
      <c r="V1790" s="241">
        <v>276.10000000000002</v>
      </c>
      <c r="W1790" s="246">
        <v>1</v>
      </c>
      <c r="X1790" s="246">
        <v>276.10000000000002</v>
      </c>
      <c r="Y1790" s="247">
        <f t="shared" si="277"/>
        <v>0</v>
      </c>
      <c r="Z1790" s="247">
        <f t="shared" si="278"/>
        <v>0</v>
      </c>
      <c r="AA1790" s="227" t="str">
        <f>IFERROR(VLOOKUP(B1790,[5]Поставка!$B$3:$AA$2063,26,0),"-")</f>
        <v>-</v>
      </c>
      <c r="AB1790" s="229" t="str">
        <f>IFERROR(VLOOKUP(C1790,'[6]Приложение №1'!$C$7:$F$124,4,0),"-")</f>
        <v>-</v>
      </c>
    </row>
    <row r="1791" spans="1:28" s="208" customFormat="1" x14ac:dyDescent="0.25">
      <c r="A1791" s="204" t="s">
        <v>766</v>
      </c>
      <c r="B1791" s="205" t="s">
        <v>4185</v>
      </c>
      <c r="C1791" s="205" t="s">
        <v>4186</v>
      </c>
      <c r="D1791" s="204">
        <v>1</v>
      </c>
      <c r="E1791" s="206">
        <v>256.3</v>
      </c>
      <c r="F1791" s="206">
        <v>256.3</v>
      </c>
      <c r="G1791" s="173">
        <f>IFERROR(VLOOKUP(B1791,'[1]ВОМ КГ-3 СОЭКС'!$C$3:$K$2063,9,0),"-")</f>
        <v>0</v>
      </c>
      <c r="H1791" s="174">
        <f>IFERROR(VLOOKUP(B1791,'[1]ВОМ КГ-3 СОЭКС'!$C$3:$L$2063,10,0),"-")</f>
        <v>0</v>
      </c>
      <c r="I1791" s="175" t="str">
        <f>IFERROR(VLOOKUP(B1791,[2]Отгрузки!$B$313:$C$510,2,0),"-")</f>
        <v>-</v>
      </c>
      <c r="J1791" s="176" t="str">
        <f t="shared" si="279"/>
        <v>-</v>
      </c>
      <c r="K1791" s="179" t="str">
        <f>IFERROR(VLOOKUP(B1791,'[3]08.10.25'!$B$305:$C$502,2,0),"-")</f>
        <v>-</v>
      </c>
      <c r="L1791" s="180" t="str">
        <f t="shared" si="270"/>
        <v>-</v>
      </c>
      <c r="M1791" s="181" t="str">
        <f t="shared" si="271"/>
        <v>-</v>
      </c>
      <c r="N1791" s="214" t="str">
        <f t="shared" si="272"/>
        <v>-</v>
      </c>
      <c r="O1791" s="220">
        <f t="shared" si="273"/>
        <v>0</v>
      </c>
      <c r="P1791" s="221">
        <f t="shared" si="274"/>
        <v>0</v>
      </c>
      <c r="Q1791" s="217" t="str">
        <f>IFERROR(VLOOKUP(B1791,'[4]Выполнение 1'!$B$7:$D$236,3,0),"-")</f>
        <v>-</v>
      </c>
      <c r="R1791" s="178" t="str">
        <f t="shared" si="275"/>
        <v>-</v>
      </c>
      <c r="S1791" s="177"/>
      <c r="T1791" s="184">
        <f t="shared" si="276"/>
        <v>0</v>
      </c>
      <c r="U1791" s="224">
        <v>1</v>
      </c>
      <c r="V1791" s="241">
        <v>256.3</v>
      </c>
      <c r="W1791" s="246">
        <v>1</v>
      </c>
      <c r="X1791" s="246">
        <v>256.3</v>
      </c>
      <c r="Y1791" s="247">
        <f t="shared" si="277"/>
        <v>0</v>
      </c>
      <c r="Z1791" s="247">
        <f t="shared" si="278"/>
        <v>0</v>
      </c>
      <c r="AA1791" s="227" t="str">
        <f>IFERROR(VLOOKUP(B1791,[5]Поставка!$B$3:$AA$2063,26,0),"-")</f>
        <v>-</v>
      </c>
      <c r="AB1791" s="229" t="str">
        <f>IFERROR(VLOOKUP(C1791,'[6]Приложение №1'!$C$7:$F$124,4,0),"-")</f>
        <v>-</v>
      </c>
    </row>
    <row r="1792" spans="1:28" s="208" customFormat="1" x14ac:dyDescent="0.25">
      <c r="A1792" s="204" t="s">
        <v>769</v>
      </c>
      <c r="B1792" s="205" t="s">
        <v>4187</v>
      </c>
      <c r="C1792" s="205" t="s">
        <v>4188</v>
      </c>
      <c r="D1792" s="204">
        <v>1</v>
      </c>
      <c r="E1792" s="206">
        <v>192.8</v>
      </c>
      <c r="F1792" s="206">
        <v>192.8</v>
      </c>
      <c r="G1792" s="173">
        <f>IFERROR(VLOOKUP(B1792,'[1]ВОМ КГ-3 СОЭКС'!$C$3:$K$2063,9,0),"-")</f>
        <v>0</v>
      </c>
      <c r="H1792" s="174">
        <f>IFERROR(VLOOKUP(B1792,'[1]ВОМ КГ-3 СОЭКС'!$C$3:$L$2063,10,0),"-")</f>
        <v>0</v>
      </c>
      <c r="I1792" s="175" t="str">
        <f>IFERROR(VLOOKUP(B1792,[2]Отгрузки!$B$313:$C$510,2,0),"-")</f>
        <v>-</v>
      </c>
      <c r="J1792" s="176" t="str">
        <f t="shared" si="279"/>
        <v>-</v>
      </c>
      <c r="K1792" s="179" t="str">
        <f>IFERROR(VLOOKUP(B1792,'[3]08.10.25'!$B$305:$C$502,2,0),"-")</f>
        <v>-</v>
      </c>
      <c r="L1792" s="180" t="str">
        <f t="shared" si="270"/>
        <v>-</v>
      </c>
      <c r="M1792" s="181" t="str">
        <f t="shared" si="271"/>
        <v>-</v>
      </c>
      <c r="N1792" s="214" t="str">
        <f t="shared" si="272"/>
        <v>-</v>
      </c>
      <c r="O1792" s="220">
        <f t="shared" si="273"/>
        <v>0</v>
      </c>
      <c r="P1792" s="221">
        <f t="shared" si="274"/>
        <v>0</v>
      </c>
      <c r="Q1792" s="217" t="str">
        <f>IFERROR(VLOOKUP(B1792,'[4]Выполнение 1'!$B$7:$D$236,3,0),"-")</f>
        <v>-</v>
      </c>
      <c r="R1792" s="178" t="str">
        <f t="shared" si="275"/>
        <v>-</v>
      </c>
      <c r="S1792" s="177"/>
      <c r="T1792" s="184">
        <f t="shared" si="276"/>
        <v>0</v>
      </c>
      <c r="U1792" s="224">
        <v>1</v>
      </c>
      <c r="V1792" s="241">
        <v>192.8</v>
      </c>
      <c r="W1792" s="246">
        <v>1</v>
      </c>
      <c r="X1792" s="246">
        <v>192.8</v>
      </c>
      <c r="Y1792" s="247">
        <f t="shared" si="277"/>
        <v>0</v>
      </c>
      <c r="Z1792" s="247">
        <f t="shared" si="278"/>
        <v>0</v>
      </c>
      <c r="AA1792" s="227" t="str">
        <f>IFERROR(VLOOKUP(B1792,[5]Поставка!$B$3:$AA$2063,26,0),"-")</f>
        <v>-</v>
      </c>
      <c r="AB1792" s="229" t="str">
        <f>IFERROR(VLOOKUP(C1792,'[6]Приложение №1'!$C$7:$F$124,4,0),"-")</f>
        <v>-</v>
      </c>
    </row>
    <row r="1793" spans="1:28" s="208" customFormat="1" x14ac:dyDescent="0.25">
      <c r="A1793" s="204" t="s">
        <v>772</v>
      </c>
      <c r="B1793" s="205" t="s">
        <v>4189</v>
      </c>
      <c r="C1793" s="205" t="s">
        <v>4190</v>
      </c>
      <c r="D1793" s="204">
        <v>1</v>
      </c>
      <c r="E1793" s="206">
        <v>40.1</v>
      </c>
      <c r="F1793" s="206">
        <v>40.1</v>
      </c>
      <c r="G1793" s="173">
        <f>IFERROR(VLOOKUP(B1793,'[1]ВОМ КГ-3 СОЭКС'!$C$3:$K$2063,9,0),"-")</f>
        <v>0</v>
      </c>
      <c r="H1793" s="174">
        <f>IFERROR(VLOOKUP(B1793,'[1]ВОМ КГ-3 СОЭКС'!$C$3:$L$2063,10,0),"-")</f>
        <v>0</v>
      </c>
      <c r="I1793" s="175" t="str">
        <f>IFERROR(VLOOKUP(B1793,[2]Отгрузки!$B$313:$C$510,2,0),"-")</f>
        <v>-</v>
      </c>
      <c r="J1793" s="176" t="str">
        <f t="shared" si="279"/>
        <v>-</v>
      </c>
      <c r="K1793" s="179" t="str">
        <f>IFERROR(VLOOKUP(B1793,'[3]08.10.25'!$B$305:$C$502,2,0),"-")</f>
        <v>-</v>
      </c>
      <c r="L1793" s="180" t="str">
        <f t="shared" si="270"/>
        <v>-</v>
      </c>
      <c r="M1793" s="181" t="str">
        <f t="shared" si="271"/>
        <v>-</v>
      </c>
      <c r="N1793" s="214" t="str">
        <f t="shared" si="272"/>
        <v>-</v>
      </c>
      <c r="O1793" s="220">
        <f t="shared" si="273"/>
        <v>0</v>
      </c>
      <c r="P1793" s="221">
        <f t="shared" si="274"/>
        <v>0</v>
      </c>
      <c r="Q1793" s="217" t="str">
        <f>IFERROR(VLOOKUP(B1793,'[4]Выполнение 1'!$B$7:$D$236,3,0),"-")</f>
        <v>-</v>
      </c>
      <c r="R1793" s="178" t="str">
        <f t="shared" si="275"/>
        <v>-</v>
      </c>
      <c r="S1793" s="177"/>
      <c r="T1793" s="184">
        <f t="shared" si="276"/>
        <v>0</v>
      </c>
      <c r="U1793" s="224">
        <v>1</v>
      </c>
      <c r="V1793" s="241">
        <v>40.1</v>
      </c>
      <c r="W1793" s="246">
        <v>1</v>
      </c>
      <c r="X1793" s="246">
        <v>40.1</v>
      </c>
      <c r="Y1793" s="247">
        <f t="shared" si="277"/>
        <v>0</v>
      </c>
      <c r="Z1793" s="247">
        <f t="shared" si="278"/>
        <v>0</v>
      </c>
      <c r="AA1793" s="227" t="str">
        <f>IFERROR(VLOOKUP(B1793,[5]Поставка!$B$3:$AA$2063,26,0),"-")</f>
        <v>-</v>
      </c>
      <c r="AB1793" s="229" t="str">
        <f>IFERROR(VLOOKUP(C1793,'[6]Приложение №1'!$C$7:$F$124,4,0),"-")</f>
        <v>-</v>
      </c>
    </row>
    <row r="1794" spans="1:28" s="208" customFormat="1" x14ac:dyDescent="0.25">
      <c r="A1794" s="204" t="s">
        <v>775</v>
      </c>
      <c r="B1794" s="205" t="s">
        <v>4191</v>
      </c>
      <c r="C1794" s="205" t="s">
        <v>4192</v>
      </c>
      <c r="D1794" s="204">
        <v>1</v>
      </c>
      <c r="E1794" s="206">
        <v>37.4</v>
      </c>
      <c r="F1794" s="206">
        <v>37.4</v>
      </c>
      <c r="G1794" s="173">
        <f>IFERROR(VLOOKUP(B1794,'[1]ВОМ КГ-3 СОЭКС'!$C$3:$K$2063,9,0),"-")</f>
        <v>0</v>
      </c>
      <c r="H1794" s="174">
        <f>IFERROR(VLOOKUP(B1794,'[1]ВОМ КГ-3 СОЭКС'!$C$3:$L$2063,10,0),"-")</f>
        <v>0</v>
      </c>
      <c r="I1794" s="175" t="str">
        <f>IFERROR(VLOOKUP(B1794,[2]Отгрузки!$B$313:$C$510,2,0),"-")</f>
        <v>-</v>
      </c>
      <c r="J1794" s="176" t="str">
        <f t="shared" si="279"/>
        <v>-</v>
      </c>
      <c r="K1794" s="179" t="str">
        <f>IFERROR(VLOOKUP(B1794,'[3]08.10.25'!$B$305:$C$502,2,0),"-")</f>
        <v>-</v>
      </c>
      <c r="L1794" s="180" t="str">
        <f t="shared" ref="L1794:L1857" si="280">IFERROR(K1794*E1794,"-")</f>
        <v>-</v>
      </c>
      <c r="M1794" s="181" t="str">
        <f t="shared" ref="M1794:M1857" si="281">IFERROR(K1794-I1794,"-")</f>
        <v>-</v>
      </c>
      <c r="N1794" s="214" t="str">
        <f t="shared" ref="N1794:N1857" si="282">IFERROR(M1794*E1794,"-")</f>
        <v>-</v>
      </c>
      <c r="O1794" s="220">
        <f t="shared" ref="O1794:O1857" si="283">IFERROR(IF(ISNUMBER(G1794),G1794,0)-IF(ISNUMBER(K1794),K1794,0),"-")</f>
        <v>0</v>
      </c>
      <c r="P1794" s="221">
        <f t="shared" ref="P1794:P1857" si="284">IFERROR(O1794*E1794,"-")</f>
        <v>0</v>
      </c>
      <c r="Q1794" s="217" t="str">
        <f>IFERROR(VLOOKUP(B1794,'[4]Выполнение 1'!$B$7:$D$236,3,0),"-")</f>
        <v>-</v>
      </c>
      <c r="R1794" s="178" t="str">
        <f t="shared" ref="R1794:R1857" si="285">IFERROR(Q1794*E1794,"-")</f>
        <v>-</v>
      </c>
      <c r="S1794" s="177"/>
      <c r="T1794" s="184">
        <f t="shared" si="276"/>
        <v>0</v>
      </c>
      <c r="U1794" s="224">
        <v>1</v>
      </c>
      <c r="V1794" s="241">
        <v>37.4</v>
      </c>
      <c r="W1794" s="246">
        <v>1</v>
      </c>
      <c r="X1794" s="246">
        <v>37.4</v>
      </c>
      <c r="Y1794" s="247">
        <f t="shared" si="277"/>
        <v>0</v>
      </c>
      <c r="Z1794" s="247">
        <f t="shared" si="278"/>
        <v>0</v>
      </c>
      <c r="AA1794" s="227" t="str">
        <f>IFERROR(VLOOKUP(B1794,[5]Поставка!$B$3:$AA$2063,26,0),"-")</f>
        <v>-</v>
      </c>
      <c r="AB1794" s="229" t="str">
        <f>IFERROR(VLOOKUP(C1794,'[6]Приложение №1'!$C$7:$F$124,4,0),"-")</f>
        <v>-</v>
      </c>
    </row>
    <row r="1795" spans="1:28" s="208" customFormat="1" x14ac:dyDescent="0.25">
      <c r="A1795" s="204" t="s">
        <v>778</v>
      </c>
      <c r="B1795" s="205" t="s">
        <v>4193</v>
      </c>
      <c r="C1795" s="205" t="s">
        <v>4194</v>
      </c>
      <c r="D1795" s="204">
        <v>1</v>
      </c>
      <c r="E1795" s="206">
        <v>55.6</v>
      </c>
      <c r="F1795" s="206">
        <v>55.6</v>
      </c>
      <c r="G1795" s="173">
        <f>IFERROR(VLOOKUP(B1795,'[1]ВОМ КГ-3 СОЭКС'!$C$3:$K$2063,9,0),"-")</f>
        <v>0</v>
      </c>
      <c r="H1795" s="174">
        <f>IFERROR(VLOOKUP(B1795,'[1]ВОМ КГ-3 СОЭКС'!$C$3:$L$2063,10,0),"-")</f>
        <v>0</v>
      </c>
      <c r="I1795" s="175" t="str">
        <f>IFERROR(VLOOKUP(B1795,[2]Отгрузки!$B$313:$C$510,2,0),"-")</f>
        <v>-</v>
      </c>
      <c r="J1795" s="176" t="str">
        <f t="shared" si="279"/>
        <v>-</v>
      </c>
      <c r="K1795" s="179" t="str">
        <f>IFERROR(VLOOKUP(B1795,'[3]08.10.25'!$B$305:$C$502,2,0),"-")</f>
        <v>-</v>
      </c>
      <c r="L1795" s="180" t="str">
        <f t="shared" si="280"/>
        <v>-</v>
      </c>
      <c r="M1795" s="181" t="str">
        <f t="shared" si="281"/>
        <v>-</v>
      </c>
      <c r="N1795" s="214" t="str">
        <f t="shared" si="282"/>
        <v>-</v>
      </c>
      <c r="O1795" s="220">
        <f t="shared" si="283"/>
        <v>0</v>
      </c>
      <c r="P1795" s="221">
        <f t="shared" si="284"/>
        <v>0</v>
      </c>
      <c r="Q1795" s="217" t="str">
        <f>IFERROR(VLOOKUP(B1795,'[4]Выполнение 1'!$B$7:$D$236,3,0),"-")</f>
        <v>-</v>
      </c>
      <c r="R1795" s="178" t="str">
        <f t="shared" si="285"/>
        <v>-</v>
      </c>
      <c r="S1795" s="177"/>
      <c r="T1795" s="184">
        <f t="shared" ref="T1795:T1858" si="286">S1795*E1795</f>
        <v>0</v>
      </c>
      <c r="U1795" s="224">
        <v>1</v>
      </c>
      <c r="V1795" s="241">
        <v>55.6</v>
      </c>
      <c r="W1795" s="246">
        <v>1</v>
      </c>
      <c r="X1795" s="246">
        <v>55.6</v>
      </c>
      <c r="Y1795" s="247">
        <f t="shared" ref="Y1795:Y1858" si="287">ROUND(ABS(VALUE(SUBSTITUTE(U1795,"-","0"))-VALUE(SUBSTITUTE(W1795,"-","0"))),2)</f>
        <v>0</v>
      </c>
      <c r="Z1795" s="247">
        <f t="shared" ref="Z1795:Z1858" si="288">ROUND(ABS(VALUE(SUBSTITUTE(V1795,"-","0"))-VALUE(SUBSTITUTE(X1795,"-","0"))),2)</f>
        <v>0</v>
      </c>
      <c r="AA1795" s="227" t="str">
        <f>IFERROR(VLOOKUP(B1795,[5]Поставка!$B$3:$AA$2063,26,0),"-")</f>
        <v>-</v>
      </c>
      <c r="AB1795" s="229" t="str">
        <f>IFERROR(VLOOKUP(C1795,'[6]Приложение №1'!$C$7:$F$124,4,0),"-")</f>
        <v>-</v>
      </c>
    </row>
    <row r="1796" spans="1:28" s="208" customFormat="1" x14ac:dyDescent="0.25">
      <c r="A1796" s="204" t="s">
        <v>781</v>
      </c>
      <c r="B1796" s="205" t="s">
        <v>4195</v>
      </c>
      <c r="C1796" s="205" t="s">
        <v>4196</v>
      </c>
      <c r="D1796" s="204">
        <v>1</v>
      </c>
      <c r="E1796" s="206">
        <v>58.4</v>
      </c>
      <c r="F1796" s="206">
        <v>58.4</v>
      </c>
      <c r="G1796" s="173">
        <f>IFERROR(VLOOKUP(B1796,'[1]ВОМ КГ-3 СОЭКС'!$C$3:$K$2063,9,0),"-")</f>
        <v>0</v>
      </c>
      <c r="H1796" s="174">
        <f>IFERROR(VLOOKUP(B1796,'[1]ВОМ КГ-3 СОЭКС'!$C$3:$L$2063,10,0),"-")</f>
        <v>0</v>
      </c>
      <c r="I1796" s="175" t="str">
        <f>IFERROR(VLOOKUP(B1796,[2]Отгрузки!$B$313:$C$510,2,0),"-")</f>
        <v>-</v>
      </c>
      <c r="J1796" s="176" t="str">
        <f t="shared" si="279"/>
        <v>-</v>
      </c>
      <c r="K1796" s="179" t="str">
        <f>IFERROR(VLOOKUP(B1796,'[3]08.10.25'!$B$305:$C$502,2,0),"-")</f>
        <v>-</v>
      </c>
      <c r="L1796" s="180" t="str">
        <f t="shared" si="280"/>
        <v>-</v>
      </c>
      <c r="M1796" s="181" t="str">
        <f t="shared" si="281"/>
        <v>-</v>
      </c>
      <c r="N1796" s="214" t="str">
        <f t="shared" si="282"/>
        <v>-</v>
      </c>
      <c r="O1796" s="220">
        <f t="shared" si="283"/>
        <v>0</v>
      </c>
      <c r="P1796" s="221">
        <f t="shared" si="284"/>
        <v>0</v>
      </c>
      <c r="Q1796" s="217" t="str">
        <f>IFERROR(VLOOKUP(B1796,'[4]Выполнение 1'!$B$7:$D$236,3,0),"-")</f>
        <v>-</v>
      </c>
      <c r="R1796" s="178" t="str">
        <f t="shared" si="285"/>
        <v>-</v>
      </c>
      <c r="S1796" s="177"/>
      <c r="T1796" s="184">
        <f t="shared" si="286"/>
        <v>0</v>
      </c>
      <c r="U1796" s="224">
        <v>1</v>
      </c>
      <c r="V1796" s="241">
        <v>58.4</v>
      </c>
      <c r="W1796" s="246">
        <v>1</v>
      </c>
      <c r="X1796" s="246">
        <v>58.4</v>
      </c>
      <c r="Y1796" s="247">
        <f t="shared" si="287"/>
        <v>0</v>
      </c>
      <c r="Z1796" s="247">
        <f t="shared" si="288"/>
        <v>0</v>
      </c>
      <c r="AA1796" s="227" t="str">
        <f>IFERROR(VLOOKUP(B1796,[5]Поставка!$B$3:$AA$2063,26,0),"-")</f>
        <v>-</v>
      </c>
      <c r="AB1796" s="229" t="str">
        <f>IFERROR(VLOOKUP(C1796,'[6]Приложение №1'!$C$7:$F$124,4,0),"-")</f>
        <v>-</v>
      </c>
    </row>
    <row r="1797" spans="1:28" s="208" customFormat="1" x14ac:dyDescent="0.25">
      <c r="A1797" s="204" t="s">
        <v>784</v>
      </c>
      <c r="B1797" s="205" t="s">
        <v>4197</v>
      </c>
      <c r="C1797" s="205" t="s">
        <v>4198</v>
      </c>
      <c r="D1797" s="204">
        <v>2</v>
      </c>
      <c r="E1797" s="206">
        <v>42.5</v>
      </c>
      <c r="F1797" s="206">
        <v>85</v>
      </c>
      <c r="G1797" s="173">
        <f>IFERROR(VLOOKUP(B1797,'[1]ВОМ КГ-3 СОЭКС'!$C$3:$K$2063,9,0),"-")</f>
        <v>0</v>
      </c>
      <c r="H1797" s="174">
        <f>IFERROR(VLOOKUP(B1797,'[1]ВОМ КГ-3 СОЭКС'!$C$3:$L$2063,10,0),"-")</f>
        <v>0</v>
      </c>
      <c r="I1797" s="175" t="str">
        <f>IFERROR(VLOOKUP(B1797,[2]Отгрузки!$B$313:$C$510,2,0),"-")</f>
        <v>-</v>
      </c>
      <c r="J1797" s="176" t="str">
        <f t="shared" ref="J1797:J1860" si="289">IFERROR(I1797*E1797,"-")</f>
        <v>-</v>
      </c>
      <c r="K1797" s="179" t="str">
        <f>IFERROR(VLOOKUP(B1797,'[3]08.10.25'!$B$305:$C$502,2,0),"-")</f>
        <v>-</v>
      </c>
      <c r="L1797" s="180" t="str">
        <f t="shared" si="280"/>
        <v>-</v>
      </c>
      <c r="M1797" s="181" t="str">
        <f t="shared" si="281"/>
        <v>-</v>
      </c>
      <c r="N1797" s="214" t="str">
        <f t="shared" si="282"/>
        <v>-</v>
      </c>
      <c r="O1797" s="220">
        <f t="shared" si="283"/>
        <v>0</v>
      </c>
      <c r="P1797" s="221">
        <f t="shared" si="284"/>
        <v>0</v>
      </c>
      <c r="Q1797" s="217" t="str">
        <f>IFERROR(VLOOKUP(B1797,'[4]Выполнение 1'!$B$7:$D$236,3,0),"-")</f>
        <v>-</v>
      </c>
      <c r="R1797" s="178" t="str">
        <f t="shared" si="285"/>
        <v>-</v>
      </c>
      <c r="S1797" s="177"/>
      <c r="T1797" s="184">
        <f t="shared" si="286"/>
        <v>0</v>
      </c>
      <c r="U1797" s="224">
        <v>2</v>
      </c>
      <c r="V1797" s="241">
        <v>85</v>
      </c>
      <c r="W1797" s="246">
        <v>2</v>
      </c>
      <c r="X1797" s="246">
        <v>85</v>
      </c>
      <c r="Y1797" s="247">
        <f t="shared" si="287"/>
        <v>0</v>
      </c>
      <c r="Z1797" s="247">
        <f t="shared" si="288"/>
        <v>0</v>
      </c>
      <c r="AA1797" s="227" t="str">
        <f>IFERROR(VLOOKUP(B1797,[5]Поставка!$B$3:$AA$2063,26,0),"-")</f>
        <v>-</v>
      </c>
      <c r="AB1797" s="229" t="str">
        <f>IFERROR(VLOOKUP(C1797,'[6]Приложение №1'!$C$7:$F$124,4,0),"-")</f>
        <v>-</v>
      </c>
    </row>
    <row r="1798" spans="1:28" s="208" customFormat="1" x14ac:dyDescent="0.25">
      <c r="A1798" s="204" t="s">
        <v>787</v>
      </c>
      <c r="B1798" s="205" t="s">
        <v>4199</v>
      </c>
      <c r="C1798" s="205" t="s">
        <v>4200</v>
      </c>
      <c r="D1798" s="204">
        <v>1</v>
      </c>
      <c r="E1798" s="206">
        <v>41.8</v>
      </c>
      <c r="F1798" s="206">
        <v>41.8</v>
      </c>
      <c r="G1798" s="173">
        <f>IFERROR(VLOOKUP(B1798,'[1]ВОМ КГ-3 СОЭКС'!$C$3:$K$2063,9,0),"-")</f>
        <v>0</v>
      </c>
      <c r="H1798" s="174">
        <f>IFERROR(VLOOKUP(B1798,'[1]ВОМ КГ-3 СОЭКС'!$C$3:$L$2063,10,0),"-")</f>
        <v>0</v>
      </c>
      <c r="I1798" s="175" t="str">
        <f>IFERROR(VLOOKUP(B1798,[2]Отгрузки!$B$313:$C$510,2,0),"-")</f>
        <v>-</v>
      </c>
      <c r="J1798" s="176" t="str">
        <f t="shared" si="289"/>
        <v>-</v>
      </c>
      <c r="K1798" s="179" t="str">
        <f>IFERROR(VLOOKUP(B1798,'[3]08.10.25'!$B$305:$C$502,2,0),"-")</f>
        <v>-</v>
      </c>
      <c r="L1798" s="180" t="str">
        <f t="shared" si="280"/>
        <v>-</v>
      </c>
      <c r="M1798" s="181" t="str">
        <f t="shared" si="281"/>
        <v>-</v>
      </c>
      <c r="N1798" s="214" t="str">
        <f t="shared" si="282"/>
        <v>-</v>
      </c>
      <c r="O1798" s="220">
        <f t="shared" si="283"/>
        <v>0</v>
      </c>
      <c r="P1798" s="221">
        <f t="shared" si="284"/>
        <v>0</v>
      </c>
      <c r="Q1798" s="217" t="str">
        <f>IFERROR(VLOOKUP(B1798,'[4]Выполнение 1'!$B$7:$D$236,3,0),"-")</f>
        <v>-</v>
      </c>
      <c r="R1798" s="178" t="str">
        <f t="shared" si="285"/>
        <v>-</v>
      </c>
      <c r="S1798" s="177"/>
      <c r="T1798" s="184">
        <f t="shared" si="286"/>
        <v>0</v>
      </c>
      <c r="U1798" s="224">
        <v>1</v>
      </c>
      <c r="V1798" s="241">
        <v>41.8</v>
      </c>
      <c r="W1798" s="246">
        <v>1</v>
      </c>
      <c r="X1798" s="246">
        <v>41.8</v>
      </c>
      <c r="Y1798" s="247">
        <f t="shared" si="287"/>
        <v>0</v>
      </c>
      <c r="Z1798" s="247">
        <f t="shared" si="288"/>
        <v>0</v>
      </c>
      <c r="AA1798" s="227" t="str">
        <f>IFERROR(VLOOKUP(B1798,[5]Поставка!$B$3:$AA$2063,26,0),"-")</f>
        <v>-</v>
      </c>
      <c r="AB1798" s="229" t="str">
        <f>IFERROR(VLOOKUP(C1798,'[6]Приложение №1'!$C$7:$F$124,4,0),"-")</f>
        <v>-</v>
      </c>
    </row>
    <row r="1799" spans="1:28" s="208" customFormat="1" x14ac:dyDescent="0.25">
      <c r="A1799" s="204" t="s">
        <v>790</v>
      </c>
      <c r="B1799" s="205" t="s">
        <v>4201</v>
      </c>
      <c r="C1799" s="205" t="s">
        <v>4202</v>
      </c>
      <c r="D1799" s="204">
        <v>1</v>
      </c>
      <c r="E1799" s="206">
        <v>275.7</v>
      </c>
      <c r="F1799" s="206">
        <v>275.7</v>
      </c>
      <c r="G1799" s="173">
        <f>IFERROR(VLOOKUP(B1799,'[1]ВОМ КГ-3 СОЭКС'!$C$3:$K$2063,9,0),"-")</f>
        <v>0</v>
      </c>
      <c r="H1799" s="174">
        <f>IFERROR(VLOOKUP(B1799,'[1]ВОМ КГ-3 СОЭКС'!$C$3:$L$2063,10,0),"-")</f>
        <v>0</v>
      </c>
      <c r="I1799" s="175" t="str">
        <f>IFERROR(VLOOKUP(B1799,[2]Отгрузки!$B$313:$C$510,2,0),"-")</f>
        <v>-</v>
      </c>
      <c r="J1799" s="176" t="str">
        <f t="shared" si="289"/>
        <v>-</v>
      </c>
      <c r="K1799" s="179" t="str">
        <f>IFERROR(VLOOKUP(B1799,'[3]08.10.25'!$B$305:$C$502,2,0),"-")</f>
        <v>-</v>
      </c>
      <c r="L1799" s="180" t="str">
        <f t="shared" si="280"/>
        <v>-</v>
      </c>
      <c r="M1799" s="181" t="str">
        <f t="shared" si="281"/>
        <v>-</v>
      </c>
      <c r="N1799" s="214" t="str">
        <f t="shared" si="282"/>
        <v>-</v>
      </c>
      <c r="O1799" s="220">
        <f t="shared" si="283"/>
        <v>0</v>
      </c>
      <c r="P1799" s="221">
        <f t="shared" si="284"/>
        <v>0</v>
      </c>
      <c r="Q1799" s="217" t="str">
        <f>IFERROR(VLOOKUP(B1799,'[4]Выполнение 1'!$B$7:$D$236,3,0),"-")</f>
        <v>-</v>
      </c>
      <c r="R1799" s="178" t="str">
        <f t="shared" si="285"/>
        <v>-</v>
      </c>
      <c r="S1799" s="177"/>
      <c r="T1799" s="184">
        <f t="shared" si="286"/>
        <v>0</v>
      </c>
      <c r="U1799" s="224">
        <v>1</v>
      </c>
      <c r="V1799" s="241">
        <v>275.7</v>
      </c>
      <c r="W1799" s="246">
        <v>1</v>
      </c>
      <c r="X1799" s="246">
        <v>275.7</v>
      </c>
      <c r="Y1799" s="247">
        <f t="shared" si="287"/>
        <v>0</v>
      </c>
      <c r="Z1799" s="247">
        <f t="shared" si="288"/>
        <v>0</v>
      </c>
      <c r="AA1799" s="227" t="str">
        <f>IFERROR(VLOOKUP(B1799,[5]Поставка!$B$3:$AA$2063,26,0),"-")</f>
        <v>-</v>
      </c>
      <c r="AB1799" s="229" t="str">
        <f>IFERROR(VLOOKUP(C1799,'[6]Приложение №1'!$C$7:$F$124,4,0),"-")</f>
        <v>-</v>
      </c>
    </row>
    <row r="1800" spans="1:28" s="208" customFormat="1" x14ac:dyDescent="0.25">
      <c r="A1800" s="204" t="s">
        <v>793</v>
      </c>
      <c r="B1800" s="205" t="s">
        <v>4203</v>
      </c>
      <c r="C1800" s="205" t="s">
        <v>4204</v>
      </c>
      <c r="D1800" s="204">
        <v>1</v>
      </c>
      <c r="E1800" s="206">
        <v>256</v>
      </c>
      <c r="F1800" s="206">
        <v>256</v>
      </c>
      <c r="G1800" s="173">
        <f>IFERROR(VLOOKUP(B1800,'[1]ВОМ КГ-3 СОЭКС'!$C$3:$K$2063,9,0),"-")</f>
        <v>0</v>
      </c>
      <c r="H1800" s="174">
        <f>IFERROR(VLOOKUP(B1800,'[1]ВОМ КГ-3 СОЭКС'!$C$3:$L$2063,10,0),"-")</f>
        <v>0</v>
      </c>
      <c r="I1800" s="175" t="str">
        <f>IFERROR(VLOOKUP(B1800,[2]Отгрузки!$B$313:$C$510,2,0),"-")</f>
        <v>-</v>
      </c>
      <c r="J1800" s="176" t="str">
        <f t="shared" si="289"/>
        <v>-</v>
      </c>
      <c r="K1800" s="179" t="str">
        <f>IFERROR(VLOOKUP(B1800,'[3]08.10.25'!$B$305:$C$502,2,0),"-")</f>
        <v>-</v>
      </c>
      <c r="L1800" s="180" t="str">
        <f t="shared" si="280"/>
        <v>-</v>
      </c>
      <c r="M1800" s="181" t="str">
        <f t="shared" si="281"/>
        <v>-</v>
      </c>
      <c r="N1800" s="214" t="str">
        <f t="shared" si="282"/>
        <v>-</v>
      </c>
      <c r="O1800" s="220">
        <f t="shared" si="283"/>
        <v>0</v>
      </c>
      <c r="P1800" s="221">
        <f t="shared" si="284"/>
        <v>0</v>
      </c>
      <c r="Q1800" s="217" t="str">
        <f>IFERROR(VLOOKUP(B1800,'[4]Выполнение 1'!$B$7:$D$236,3,0),"-")</f>
        <v>-</v>
      </c>
      <c r="R1800" s="178" t="str">
        <f t="shared" si="285"/>
        <v>-</v>
      </c>
      <c r="S1800" s="177"/>
      <c r="T1800" s="184">
        <f t="shared" si="286"/>
        <v>0</v>
      </c>
      <c r="U1800" s="224">
        <v>1</v>
      </c>
      <c r="V1800" s="241">
        <v>256</v>
      </c>
      <c r="W1800" s="246">
        <v>1</v>
      </c>
      <c r="X1800" s="246">
        <v>256</v>
      </c>
      <c r="Y1800" s="247">
        <f t="shared" si="287"/>
        <v>0</v>
      </c>
      <c r="Z1800" s="247">
        <f t="shared" si="288"/>
        <v>0</v>
      </c>
      <c r="AA1800" s="227" t="str">
        <f>IFERROR(VLOOKUP(B1800,[5]Поставка!$B$3:$AA$2063,26,0),"-")</f>
        <v>-</v>
      </c>
      <c r="AB1800" s="229" t="str">
        <f>IFERROR(VLOOKUP(C1800,'[6]Приложение №1'!$C$7:$F$124,4,0),"-")</f>
        <v>-</v>
      </c>
    </row>
    <row r="1801" spans="1:28" s="208" customFormat="1" x14ac:dyDescent="0.25">
      <c r="A1801" s="204" t="s">
        <v>796</v>
      </c>
      <c r="B1801" s="205" t="s">
        <v>4205</v>
      </c>
      <c r="C1801" s="205" t="s">
        <v>4206</v>
      </c>
      <c r="D1801" s="204">
        <v>2</v>
      </c>
      <c r="E1801" s="206">
        <v>45.6</v>
      </c>
      <c r="F1801" s="206">
        <v>91.2</v>
      </c>
      <c r="G1801" s="173">
        <f>IFERROR(VLOOKUP(B1801,'[1]ВОМ КГ-3 СОЭКС'!$C$3:$K$2063,9,0),"-")</f>
        <v>0</v>
      </c>
      <c r="H1801" s="174">
        <f>IFERROR(VLOOKUP(B1801,'[1]ВОМ КГ-3 СОЭКС'!$C$3:$L$2063,10,0),"-")</f>
        <v>0</v>
      </c>
      <c r="I1801" s="175" t="str">
        <f>IFERROR(VLOOKUP(B1801,[2]Отгрузки!$B$313:$C$510,2,0),"-")</f>
        <v>-</v>
      </c>
      <c r="J1801" s="176" t="str">
        <f t="shared" si="289"/>
        <v>-</v>
      </c>
      <c r="K1801" s="179" t="str">
        <f>IFERROR(VLOOKUP(B1801,'[3]08.10.25'!$B$305:$C$502,2,0),"-")</f>
        <v>-</v>
      </c>
      <c r="L1801" s="180" t="str">
        <f t="shared" si="280"/>
        <v>-</v>
      </c>
      <c r="M1801" s="181" t="str">
        <f t="shared" si="281"/>
        <v>-</v>
      </c>
      <c r="N1801" s="214" t="str">
        <f t="shared" si="282"/>
        <v>-</v>
      </c>
      <c r="O1801" s="220">
        <f t="shared" si="283"/>
        <v>0</v>
      </c>
      <c r="P1801" s="221">
        <f t="shared" si="284"/>
        <v>0</v>
      </c>
      <c r="Q1801" s="217" t="str">
        <f>IFERROR(VLOOKUP(B1801,'[4]Выполнение 1'!$B$7:$D$236,3,0),"-")</f>
        <v>-</v>
      </c>
      <c r="R1801" s="178" t="str">
        <f t="shared" si="285"/>
        <v>-</v>
      </c>
      <c r="S1801" s="177"/>
      <c r="T1801" s="184">
        <f t="shared" si="286"/>
        <v>0</v>
      </c>
      <c r="U1801" s="224">
        <v>2</v>
      </c>
      <c r="V1801" s="241">
        <v>91.2</v>
      </c>
      <c r="W1801" s="246">
        <v>2</v>
      </c>
      <c r="X1801" s="246">
        <v>91.2</v>
      </c>
      <c r="Y1801" s="247">
        <f t="shared" si="287"/>
        <v>0</v>
      </c>
      <c r="Z1801" s="247">
        <f t="shared" si="288"/>
        <v>0</v>
      </c>
      <c r="AA1801" s="227" t="str">
        <f>IFERROR(VLOOKUP(B1801,[5]Поставка!$B$3:$AA$2063,26,0),"-")</f>
        <v>-</v>
      </c>
      <c r="AB1801" s="229" t="str">
        <f>IFERROR(VLOOKUP(C1801,'[6]Приложение №1'!$C$7:$F$124,4,0),"-")</f>
        <v>-</v>
      </c>
    </row>
    <row r="1802" spans="1:28" s="208" customFormat="1" x14ac:dyDescent="0.25">
      <c r="A1802" s="204" t="s">
        <v>799</v>
      </c>
      <c r="B1802" s="205" t="s">
        <v>4207</v>
      </c>
      <c r="C1802" s="205" t="s">
        <v>4208</v>
      </c>
      <c r="D1802" s="204">
        <v>2</v>
      </c>
      <c r="E1802" s="206">
        <v>30</v>
      </c>
      <c r="F1802" s="206">
        <v>60</v>
      </c>
      <c r="G1802" s="173">
        <f>IFERROR(VLOOKUP(B1802,'[1]ВОМ КГ-3 СОЭКС'!$C$3:$K$2063,9,0),"-")</f>
        <v>0</v>
      </c>
      <c r="H1802" s="174">
        <f>IFERROR(VLOOKUP(B1802,'[1]ВОМ КГ-3 СОЭКС'!$C$3:$L$2063,10,0),"-")</f>
        <v>0</v>
      </c>
      <c r="I1802" s="175" t="str">
        <f>IFERROR(VLOOKUP(B1802,[2]Отгрузки!$B$313:$C$510,2,0),"-")</f>
        <v>-</v>
      </c>
      <c r="J1802" s="176" t="str">
        <f t="shared" si="289"/>
        <v>-</v>
      </c>
      <c r="K1802" s="179" t="str">
        <f>IFERROR(VLOOKUP(B1802,'[3]08.10.25'!$B$305:$C$502,2,0),"-")</f>
        <v>-</v>
      </c>
      <c r="L1802" s="180" t="str">
        <f t="shared" si="280"/>
        <v>-</v>
      </c>
      <c r="M1802" s="181" t="str">
        <f t="shared" si="281"/>
        <v>-</v>
      </c>
      <c r="N1802" s="214" t="str">
        <f t="shared" si="282"/>
        <v>-</v>
      </c>
      <c r="O1802" s="220">
        <f t="shared" si="283"/>
        <v>0</v>
      </c>
      <c r="P1802" s="221">
        <f t="shared" si="284"/>
        <v>0</v>
      </c>
      <c r="Q1802" s="217" t="str">
        <f>IFERROR(VLOOKUP(B1802,'[4]Выполнение 1'!$B$7:$D$236,3,0),"-")</f>
        <v>-</v>
      </c>
      <c r="R1802" s="178" t="str">
        <f t="shared" si="285"/>
        <v>-</v>
      </c>
      <c r="S1802" s="177"/>
      <c r="T1802" s="184">
        <f t="shared" si="286"/>
        <v>0</v>
      </c>
      <c r="U1802" s="224">
        <v>2</v>
      </c>
      <c r="V1802" s="241">
        <v>60</v>
      </c>
      <c r="W1802" s="246">
        <v>2</v>
      </c>
      <c r="X1802" s="246">
        <v>60</v>
      </c>
      <c r="Y1802" s="247">
        <f t="shared" si="287"/>
        <v>0</v>
      </c>
      <c r="Z1802" s="247">
        <f t="shared" si="288"/>
        <v>0</v>
      </c>
      <c r="AA1802" s="227" t="str">
        <f>IFERROR(VLOOKUP(B1802,[5]Поставка!$B$3:$AA$2063,26,0),"-")</f>
        <v>-</v>
      </c>
      <c r="AB1802" s="229" t="str">
        <f>IFERROR(VLOOKUP(C1802,'[6]Приложение №1'!$C$7:$F$124,4,0),"-")</f>
        <v>-</v>
      </c>
    </row>
    <row r="1803" spans="1:28" s="208" customFormat="1" x14ac:dyDescent="0.25">
      <c r="A1803" s="204" t="s">
        <v>802</v>
      </c>
      <c r="B1803" s="205" t="s">
        <v>4209</v>
      </c>
      <c r="C1803" s="205" t="s">
        <v>4210</v>
      </c>
      <c r="D1803" s="204">
        <v>1</v>
      </c>
      <c r="E1803" s="206">
        <v>80.2</v>
      </c>
      <c r="F1803" s="206">
        <v>80.2</v>
      </c>
      <c r="G1803" s="173">
        <f>IFERROR(VLOOKUP(B1803,'[1]ВОМ КГ-3 СОЭКС'!$C$3:$K$2063,9,0),"-")</f>
        <v>0</v>
      </c>
      <c r="H1803" s="174">
        <f>IFERROR(VLOOKUP(B1803,'[1]ВОМ КГ-3 СОЭКС'!$C$3:$L$2063,10,0),"-")</f>
        <v>0</v>
      </c>
      <c r="I1803" s="175" t="str">
        <f>IFERROR(VLOOKUP(B1803,[2]Отгрузки!$B$313:$C$510,2,0),"-")</f>
        <v>-</v>
      </c>
      <c r="J1803" s="176" t="str">
        <f t="shared" si="289"/>
        <v>-</v>
      </c>
      <c r="K1803" s="179" t="str">
        <f>IFERROR(VLOOKUP(B1803,'[3]08.10.25'!$B$305:$C$502,2,0),"-")</f>
        <v>-</v>
      </c>
      <c r="L1803" s="180" t="str">
        <f t="shared" si="280"/>
        <v>-</v>
      </c>
      <c r="M1803" s="181" t="str">
        <f t="shared" si="281"/>
        <v>-</v>
      </c>
      <c r="N1803" s="214" t="str">
        <f t="shared" si="282"/>
        <v>-</v>
      </c>
      <c r="O1803" s="220">
        <f t="shared" si="283"/>
        <v>0</v>
      </c>
      <c r="P1803" s="221">
        <f t="shared" si="284"/>
        <v>0</v>
      </c>
      <c r="Q1803" s="217" t="str">
        <f>IFERROR(VLOOKUP(B1803,'[4]Выполнение 1'!$B$7:$D$236,3,0),"-")</f>
        <v>-</v>
      </c>
      <c r="R1803" s="178" t="str">
        <f t="shared" si="285"/>
        <v>-</v>
      </c>
      <c r="S1803" s="177"/>
      <c r="T1803" s="184">
        <f t="shared" si="286"/>
        <v>0</v>
      </c>
      <c r="U1803" s="224">
        <v>1</v>
      </c>
      <c r="V1803" s="241">
        <v>80.2</v>
      </c>
      <c r="W1803" s="246">
        <v>1</v>
      </c>
      <c r="X1803" s="246">
        <v>80.2</v>
      </c>
      <c r="Y1803" s="247">
        <f t="shared" si="287"/>
        <v>0</v>
      </c>
      <c r="Z1803" s="247">
        <f t="shared" si="288"/>
        <v>0</v>
      </c>
      <c r="AA1803" s="227" t="str">
        <f>IFERROR(VLOOKUP(B1803,[5]Поставка!$B$3:$AA$2063,26,0),"-")</f>
        <v>-</v>
      </c>
      <c r="AB1803" s="229" t="str">
        <f>IFERROR(VLOOKUP(C1803,'[6]Приложение №1'!$C$7:$F$124,4,0),"-")</f>
        <v>-</v>
      </c>
    </row>
    <row r="1804" spans="1:28" s="208" customFormat="1" x14ac:dyDescent="0.25">
      <c r="A1804" s="204" t="s">
        <v>805</v>
      </c>
      <c r="B1804" s="205" t="s">
        <v>4211</v>
      </c>
      <c r="C1804" s="205" t="s">
        <v>4212</v>
      </c>
      <c r="D1804" s="204">
        <v>1</v>
      </c>
      <c r="E1804" s="206">
        <v>73.099999999999994</v>
      </c>
      <c r="F1804" s="206">
        <v>73.099999999999994</v>
      </c>
      <c r="G1804" s="173">
        <f>IFERROR(VLOOKUP(B1804,'[1]ВОМ КГ-3 СОЭКС'!$C$3:$K$2063,9,0),"-")</f>
        <v>0</v>
      </c>
      <c r="H1804" s="174">
        <f>IFERROR(VLOOKUP(B1804,'[1]ВОМ КГ-3 СОЭКС'!$C$3:$L$2063,10,0),"-")</f>
        <v>0</v>
      </c>
      <c r="I1804" s="175" t="str">
        <f>IFERROR(VLOOKUP(B1804,[2]Отгрузки!$B$313:$C$510,2,0),"-")</f>
        <v>-</v>
      </c>
      <c r="J1804" s="176" t="str">
        <f t="shared" si="289"/>
        <v>-</v>
      </c>
      <c r="K1804" s="179" t="str">
        <f>IFERROR(VLOOKUP(B1804,'[3]08.10.25'!$B$305:$C$502,2,0),"-")</f>
        <v>-</v>
      </c>
      <c r="L1804" s="180" t="str">
        <f t="shared" si="280"/>
        <v>-</v>
      </c>
      <c r="M1804" s="181" t="str">
        <f t="shared" si="281"/>
        <v>-</v>
      </c>
      <c r="N1804" s="214" t="str">
        <f t="shared" si="282"/>
        <v>-</v>
      </c>
      <c r="O1804" s="220">
        <f t="shared" si="283"/>
        <v>0</v>
      </c>
      <c r="P1804" s="221">
        <f t="shared" si="284"/>
        <v>0</v>
      </c>
      <c r="Q1804" s="217" t="str">
        <f>IFERROR(VLOOKUP(B1804,'[4]Выполнение 1'!$B$7:$D$236,3,0),"-")</f>
        <v>-</v>
      </c>
      <c r="R1804" s="178" t="str">
        <f t="shared" si="285"/>
        <v>-</v>
      </c>
      <c r="S1804" s="177"/>
      <c r="T1804" s="184">
        <f t="shared" si="286"/>
        <v>0</v>
      </c>
      <c r="U1804" s="224">
        <v>1</v>
      </c>
      <c r="V1804" s="241">
        <v>73.099999999999994</v>
      </c>
      <c r="W1804" s="246">
        <v>1</v>
      </c>
      <c r="X1804" s="246">
        <v>73.099999999999994</v>
      </c>
      <c r="Y1804" s="247">
        <f t="shared" si="287"/>
        <v>0</v>
      </c>
      <c r="Z1804" s="247">
        <f t="shared" si="288"/>
        <v>0</v>
      </c>
      <c r="AA1804" s="227" t="str">
        <f>IFERROR(VLOOKUP(B1804,[5]Поставка!$B$3:$AA$2063,26,0),"-")</f>
        <v>-</v>
      </c>
      <c r="AB1804" s="229" t="str">
        <f>IFERROR(VLOOKUP(C1804,'[6]Приложение №1'!$C$7:$F$124,4,0),"-")</f>
        <v>-</v>
      </c>
    </row>
    <row r="1805" spans="1:28" s="208" customFormat="1" x14ac:dyDescent="0.25">
      <c r="A1805" s="204" t="s">
        <v>808</v>
      </c>
      <c r="B1805" s="205" t="s">
        <v>4213</v>
      </c>
      <c r="C1805" s="205" t="s">
        <v>4214</v>
      </c>
      <c r="D1805" s="204">
        <v>1</v>
      </c>
      <c r="E1805" s="206">
        <v>46.6</v>
      </c>
      <c r="F1805" s="206">
        <v>46.6</v>
      </c>
      <c r="G1805" s="173">
        <f>IFERROR(VLOOKUP(B1805,'[1]ВОМ КГ-3 СОЭКС'!$C$3:$K$2063,9,0),"-")</f>
        <v>0</v>
      </c>
      <c r="H1805" s="174">
        <f>IFERROR(VLOOKUP(B1805,'[1]ВОМ КГ-3 СОЭКС'!$C$3:$L$2063,10,0),"-")</f>
        <v>0</v>
      </c>
      <c r="I1805" s="175" t="str">
        <f>IFERROR(VLOOKUP(B1805,[2]Отгрузки!$B$313:$C$510,2,0),"-")</f>
        <v>-</v>
      </c>
      <c r="J1805" s="176" t="str">
        <f t="shared" si="289"/>
        <v>-</v>
      </c>
      <c r="K1805" s="179" t="str">
        <f>IFERROR(VLOOKUP(B1805,'[3]08.10.25'!$B$305:$C$502,2,0),"-")</f>
        <v>-</v>
      </c>
      <c r="L1805" s="180" t="str">
        <f t="shared" si="280"/>
        <v>-</v>
      </c>
      <c r="M1805" s="181" t="str">
        <f t="shared" si="281"/>
        <v>-</v>
      </c>
      <c r="N1805" s="214" t="str">
        <f t="shared" si="282"/>
        <v>-</v>
      </c>
      <c r="O1805" s="220">
        <f t="shared" si="283"/>
        <v>0</v>
      </c>
      <c r="P1805" s="221">
        <f t="shared" si="284"/>
        <v>0</v>
      </c>
      <c r="Q1805" s="217" t="str">
        <f>IFERROR(VLOOKUP(B1805,'[4]Выполнение 1'!$B$7:$D$236,3,0),"-")</f>
        <v>-</v>
      </c>
      <c r="R1805" s="178" t="str">
        <f t="shared" si="285"/>
        <v>-</v>
      </c>
      <c r="S1805" s="177"/>
      <c r="T1805" s="184">
        <f t="shared" si="286"/>
        <v>0</v>
      </c>
      <c r="U1805" s="224">
        <v>1</v>
      </c>
      <c r="V1805" s="241">
        <v>46.6</v>
      </c>
      <c r="W1805" s="246">
        <v>1</v>
      </c>
      <c r="X1805" s="246">
        <v>46.6</v>
      </c>
      <c r="Y1805" s="247">
        <f t="shared" si="287"/>
        <v>0</v>
      </c>
      <c r="Z1805" s="247">
        <f t="shared" si="288"/>
        <v>0</v>
      </c>
      <c r="AA1805" s="227" t="str">
        <f>IFERROR(VLOOKUP(B1805,[5]Поставка!$B$3:$AA$2063,26,0),"-")</f>
        <v>-</v>
      </c>
      <c r="AB1805" s="229" t="str">
        <f>IFERROR(VLOOKUP(C1805,'[6]Приложение №1'!$C$7:$F$124,4,0),"-")</f>
        <v>-</v>
      </c>
    </row>
    <row r="1806" spans="1:28" s="208" customFormat="1" x14ac:dyDescent="0.25">
      <c r="A1806" s="204" t="s">
        <v>811</v>
      </c>
      <c r="B1806" s="205" t="s">
        <v>4215</v>
      </c>
      <c r="C1806" s="205" t="s">
        <v>4216</v>
      </c>
      <c r="D1806" s="204">
        <v>1</v>
      </c>
      <c r="E1806" s="206">
        <v>48.9</v>
      </c>
      <c r="F1806" s="206">
        <v>48.9</v>
      </c>
      <c r="G1806" s="173">
        <f>IFERROR(VLOOKUP(B1806,'[1]ВОМ КГ-3 СОЭКС'!$C$3:$K$2063,9,0),"-")</f>
        <v>0</v>
      </c>
      <c r="H1806" s="174">
        <f>IFERROR(VLOOKUP(B1806,'[1]ВОМ КГ-3 СОЭКС'!$C$3:$L$2063,10,0),"-")</f>
        <v>0</v>
      </c>
      <c r="I1806" s="175" t="str">
        <f>IFERROR(VLOOKUP(B1806,[2]Отгрузки!$B$313:$C$510,2,0),"-")</f>
        <v>-</v>
      </c>
      <c r="J1806" s="176" t="str">
        <f t="shared" si="289"/>
        <v>-</v>
      </c>
      <c r="K1806" s="179" t="str">
        <f>IFERROR(VLOOKUP(B1806,'[3]08.10.25'!$B$305:$C$502,2,0),"-")</f>
        <v>-</v>
      </c>
      <c r="L1806" s="180" t="str">
        <f t="shared" si="280"/>
        <v>-</v>
      </c>
      <c r="M1806" s="181" t="str">
        <f t="shared" si="281"/>
        <v>-</v>
      </c>
      <c r="N1806" s="214" t="str">
        <f t="shared" si="282"/>
        <v>-</v>
      </c>
      <c r="O1806" s="220">
        <f t="shared" si="283"/>
        <v>0</v>
      </c>
      <c r="P1806" s="221">
        <f t="shared" si="284"/>
        <v>0</v>
      </c>
      <c r="Q1806" s="217" t="str">
        <f>IFERROR(VLOOKUP(B1806,'[4]Выполнение 1'!$B$7:$D$236,3,0),"-")</f>
        <v>-</v>
      </c>
      <c r="R1806" s="178" t="str">
        <f t="shared" si="285"/>
        <v>-</v>
      </c>
      <c r="S1806" s="177"/>
      <c r="T1806" s="184">
        <f t="shared" si="286"/>
        <v>0</v>
      </c>
      <c r="U1806" s="224">
        <v>1</v>
      </c>
      <c r="V1806" s="241">
        <v>48.9</v>
      </c>
      <c r="W1806" s="246">
        <v>1</v>
      </c>
      <c r="X1806" s="246">
        <v>48.9</v>
      </c>
      <c r="Y1806" s="247">
        <f t="shared" si="287"/>
        <v>0</v>
      </c>
      <c r="Z1806" s="247">
        <f t="shared" si="288"/>
        <v>0</v>
      </c>
      <c r="AA1806" s="227" t="str">
        <f>IFERROR(VLOOKUP(B1806,[5]Поставка!$B$3:$AA$2063,26,0),"-")</f>
        <v>-</v>
      </c>
      <c r="AB1806" s="229" t="str">
        <f>IFERROR(VLOOKUP(C1806,'[6]Приложение №1'!$C$7:$F$124,4,0),"-")</f>
        <v>-</v>
      </c>
    </row>
    <row r="1807" spans="1:28" s="208" customFormat="1" x14ac:dyDescent="0.25">
      <c r="A1807" s="204" t="s">
        <v>814</v>
      </c>
      <c r="B1807" s="205" t="s">
        <v>4217</v>
      </c>
      <c r="C1807" s="205" t="s">
        <v>4218</v>
      </c>
      <c r="D1807" s="204">
        <v>1</v>
      </c>
      <c r="E1807" s="206">
        <v>13.9</v>
      </c>
      <c r="F1807" s="206">
        <v>13.9</v>
      </c>
      <c r="G1807" s="173">
        <f>IFERROR(VLOOKUP(B1807,'[1]ВОМ КГ-3 СОЭКС'!$C$3:$K$2063,9,0),"-")</f>
        <v>0</v>
      </c>
      <c r="H1807" s="174">
        <f>IFERROR(VLOOKUP(B1807,'[1]ВОМ КГ-3 СОЭКС'!$C$3:$L$2063,10,0),"-")</f>
        <v>0</v>
      </c>
      <c r="I1807" s="175" t="str">
        <f>IFERROR(VLOOKUP(B1807,[2]Отгрузки!$B$313:$C$510,2,0),"-")</f>
        <v>-</v>
      </c>
      <c r="J1807" s="176" t="str">
        <f t="shared" si="289"/>
        <v>-</v>
      </c>
      <c r="K1807" s="179" t="str">
        <f>IFERROR(VLOOKUP(B1807,'[3]08.10.25'!$B$305:$C$502,2,0),"-")</f>
        <v>-</v>
      </c>
      <c r="L1807" s="180" t="str">
        <f t="shared" si="280"/>
        <v>-</v>
      </c>
      <c r="M1807" s="181" t="str">
        <f t="shared" si="281"/>
        <v>-</v>
      </c>
      <c r="N1807" s="214" t="str">
        <f t="shared" si="282"/>
        <v>-</v>
      </c>
      <c r="O1807" s="220">
        <f t="shared" si="283"/>
        <v>0</v>
      </c>
      <c r="P1807" s="221">
        <f t="shared" si="284"/>
        <v>0</v>
      </c>
      <c r="Q1807" s="217" t="str">
        <f>IFERROR(VLOOKUP(B1807,'[4]Выполнение 1'!$B$7:$D$236,3,0),"-")</f>
        <v>-</v>
      </c>
      <c r="R1807" s="178" t="str">
        <f t="shared" si="285"/>
        <v>-</v>
      </c>
      <c r="S1807" s="177"/>
      <c r="T1807" s="184">
        <f t="shared" si="286"/>
        <v>0</v>
      </c>
      <c r="U1807" s="224">
        <v>1</v>
      </c>
      <c r="V1807" s="241">
        <v>13.9</v>
      </c>
      <c r="W1807" s="246">
        <v>1</v>
      </c>
      <c r="X1807" s="246">
        <v>13.9</v>
      </c>
      <c r="Y1807" s="247">
        <f t="shared" si="287"/>
        <v>0</v>
      </c>
      <c r="Z1807" s="247">
        <f t="shared" si="288"/>
        <v>0</v>
      </c>
      <c r="AA1807" s="227" t="str">
        <f>IFERROR(VLOOKUP(B1807,[5]Поставка!$B$3:$AA$2063,26,0),"-")</f>
        <v>-</v>
      </c>
      <c r="AB1807" s="229" t="str">
        <f>IFERROR(VLOOKUP(C1807,'[6]Приложение №1'!$C$7:$F$124,4,0),"-")</f>
        <v>-</v>
      </c>
    </row>
    <row r="1808" spans="1:28" s="208" customFormat="1" x14ac:dyDescent="0.25">
      <c r="A1808" s="204" t="s">
        <v>817</v>
      </c>
      <c r="B1808" s="205" t="s">
        <v>4219</v>
      </c>
      <c r="C1808" s="205" t="s">
        <v>4220</v>
      </c>
      <c r="D1808" s="204">
        <v>1</v>
      </c>
      <c r="E1808" s="206">
        <v>52</v>
      </c>
      <c r="F1808" s="206">
        <v>52</v>
      </c>
      <c r="G1808" s="173">
        <f>IFERROR(VLOOKUP(B1808,'[1]ВОМ КГ-3 СОЭКС'!$C$3:$K$2063,9,0),"-")</f>
        <v>0</v>
      </c>
      <c r="H1808" s="174">
        <f>IFERROR(VLOOKUP(B1808,'[1]ВОМ КГ-3 СОЭКС'!$C$3:$L$2063,10,0),"-")</f>
        <v>0</v>
      </c>
      <c r="I1808" s="175" t="str">
        <f>IFERROR(VLOOKUP(B1808,[2]Отгрузки!$B$313:$C$510,2,0),"-")</f>
        <v>-</v>
      </c>
      <c r="J1808" s="176" t="str">
        <f t="shared" si="289"/>
        <v>-</v>
      </c>
      <c r="K1808" s="179" t="str">
        <f>IFERROR(VLOOKUP(B1808,'[3]08.10.25'!$B$305:$C$502,2,0),"-")</f>
        <v>-</v>
      </c>
      <c r="L1808" s="180" t="str">
        <f t="shared" si="280"/>
        <v>-</v>
      </c>
      <c r="M1808" s="181" t="str">
        <f t="shared" si="281"/>
        <v>-</v>
      </c>
      <c r="N1808" s="214" t="str">
        <f t="shared" si="282"/>
        <v>-</v>
      </c>
      <c r="O1808" s="220">
        <f t="shared" si="283"/>
        <v>0</v>
      </c>
      <c r="P1808" s="221">
        <f t="shared" si="284"/>
        <v>0</v>
      </c>
      <c r="Q1808" s="217" t="str">
        <f>IFERROR(VLOOKUP(B1808,'[4]Выполнение 1'!$B$7:$D$236,3,0),"-")</f>
        <v>-</v>
      </c>
      <c r="R1808" s="178" t="str">
        <f t="shared" si="285"/>
        <v>-</v>
      </c>
      <c r="S1808" s="177"/>
      <c r="T1808" s="184">
        <f t="shared" si="286"/>
        <v>0</v>
      </c>
      <c r="U1808" s="224">
        <v>1</v>
      </c>
      <c r="V1808" s="241">
        <v>52</v>
      </c>
      <c r="W1808" s="246">
        <v>1</v>
      </c>
      <c r="X1808" s="246">
        <v>52</v>
      </c>
      <c r="Y1808" s="247">
        <f t="shared" si="287"/>
        <v>0</v>
      </c>
      <c r="Z1808" s="247">
        <f t="shared" si="288"/>
        <v>0</v>
      </c>
      <c r="AA1808" s="227" t="str">
        <f>IFERROR(VLOOKUP(B1808,[5]Поставка!$B$3:$AA$2063,26,0),"-")</f>
        <v>-</v>
      </c>
      <c r="AB1808" s="229" t="str">
        <f>IFERROR(VLOOKUP(C1808,'[6]Приложение №1'!$C$7:$F$124,4,0),"-")</f>
        <v>-</v>
      </c>
    </row>
    <row r="1809" spans="1:28" s="208" customFormat="1" x14ac:dyDescent="0.25">
      <c r="A1809" s="204" t="s">
        <v>820</v>
      </c>
      <c r="B1809" s="205" t="s">
        <v>4221</v>
      </c>
      <c r="C1809" s="205" t="s">
        <v>4222</v>
      </c>
      <c r="D1809" s="204">
        <v>1</v>
      </c>
      <c r="E1809" s="206">
        <v>48.9</v>
      </c>
      <c r="F1809" s="206">
        <v>48.9</v>
      </c>
      <c r="G1809" s="173">
        <f>IFERROR(VLOOKUP(B1809,'[1]ВОМ КГ-3 СОЭКС'!$C$3:$K$2063,9,0),"-")</f>
        <v>0</v>
      </c>
      <c r="H1809" s="174">
        <f>IFERROR(VLOOKUP(B1809,'[1]ВОМ КГ-3 СОЭКС'!$C$3:$L$2063,10,0),"-")</f>
        <v>0</v>
      </c>
      <c r="I1809" s="175" t="str">
        <f>IFERROR(VLOOKUP(B1809,[2]Отгрузки!$B$313:$C$510,2,0),"-")</f>
        <v>-</v>
      </c>
      <c r="J1809" s="176" t="str">
        <f t="shared" si="289"/>
        <v>-</v>
      </c>
      <c r="K1809" s="179" t="str">
        <f>IFERROR(VLOOKUP(B1809,'[3]08.10.25'!$B$305:$C$502,2,0),"-")</f>
        <v>-</v>
      </c>
      <c r="L1809" s="180" t="str">
        <f t="shared" si="280"/>
        <v>-</v>
      </c>
      <c r="M1809" s="181" t="str">
        <f t="shared" si="281"/>
        <v>-</v>
      </c>
      <c r="N1809" s="214" t="str">
        <f t="shared" si="282"/>
        <v>-</v>
      </c>
      <c r="O1809" s="220">
        <f t="shared" si="283"/>
        <v>0</v>
      </c>
      <c r="P1809" s="221">
        <f t="shared" si="284"/>
        <v>0</v>
      </c>
      <c r="Q1809" s="217" t="str">
        <f>IFERROR(VLOOKUP(B1809,'[4]Выполнение 1'!$B$7:$D$236,3,0),"-")</f>
        <v>-</v>
      </c>
      <c r="R1809" s="178" t="str">
        <f t="shared" si="285"/>
        <v>-</v>
      </c>
      <c r="S1809" s="177"/>
      <c r="T1809" s="184">
        <f t="shared" si="286"/>
        <v>0</v>
      </c>
      <c r="U1809" s="224">
        <v>1</v>
      </c>
      <c r="V1809" s="241">
        <v>48.9</v>
      </c>
      <c r="W1809" s="246">
        <v>1</v>
      </c>
      <c r="X1809" s="246">
        <v>48.9</v>
      </c>
      <c r="Y1809" s="247">
        <f t="shared" si="287"/>
        <v>0</v>
      </c>
      <c r="Z1809" s="247">
        <f t="shared" si="288"/>
        <v>0</v>
      </c>
      <c r="AA1809" s="227" t="str">
        <f>IFERROR(VLOOKUP(B1809,[5]Поставка!$B$3:$AA$2063,26,0),"-")</f>
        <v>-</v>
      </c>
      <c r="AB1809" s="229" t="str">
        <f>IFERROR(VLOOKUP(C1809,'[6]Приложение №1'!$C$7:$F$124,4,0),"-")</f>
        <v>-</v>
      </c>
    </row>
    <row r="1810" spans="1:28" s="208" customFormat="1" x14ac:dyDescent="0.25">
      <c r="A1810" s="204" t="s">
        <v>823</v>
      </c>
      <c r="B1810" s="205" t="s">
        <v>4223</v>
      </c>
      <c r="C1810" s="205" t="s">
        <v>4224</v>
      </c>
      <c r="D1810" s="204">
        <v>1</v>
      </c>
      <c r="E1810" s="206">
        <v>43.2</v>
      </c>
      <c r="F1810" s="206">
        <v>43.2</v>
      </c>
      <c r="G1810" s="173">
        <f>IFERROR(VLOOKUP(B1810,'[1]ВОМ КГ-3 СОЭКС'!$C$3:$K$2063,9,0),"-")</f>
        <v>0</v>
      </c>
      <c r="H1810" s="174">
        <f>IFERROR(VLOOKUP(B1810,'[1]ВОМ КГ-3 СОЭКС'!$C$3:$L$2063,10,0),"-")</f>
        <v>0</v>
      </c>
      <c r="I1810" s="175" t="str">
        <f>IFERROR(VLOOKUP(B1810,[2]Отгрузки!$B$313:$C$510,2,0),"-")</f>
        <v>-</v>
      </c>
      <c r="J1810" s="176" t="str">
        <f t="shared" si="289"/>
        <v>-</v>
      </c>
      <c r="K1810" s="179" t="str">
        <f>IFERROR(VLOOKUP(B1810,'[3]08.10.25'!$B$305:$C$502,2,0),"-")</f>
        <v>-</v>
      </c>
      <c r="L1810" s="180" t="str">
        <f t="shared" si="280"/>
        <v>-</v>
      </c>
      <c r="M1810" s="181" t="str">
        <f t="shared" si="281"/>
        <v>-</v>
      </c>
      <c r="N1810" s="214" t="str">
        <f t="shared" si="282"/>
        <v>-</v>
      </c>
      <c r="O1810" s="220">
        <f t="shared" si="283"/>
        <v>0</v>
      </c>
      <c r="P1810" s="221">
        <f t="shared" si="284"/>
        <v>0</v>
      </c>
      <c r="Q1810" s="217" t="str">
        <f>IFERROR(VLOOKUP(B1810,'[4]Выполнение 1'!$B$7:$D$236,3,0),"-")</f>
        <v>-</v>
      </c>
      <c r="R1810" s="178" t="str">
        <f t="shared" si="285"/>
        <v>-</v>
      </c>
      <c r="S1810" s="177"/>
      <c r="T1810" s="184">
        <f t="shared" si="286"/>
        <v>0</v>
      </c>
      <c r="U1810" s="224">
        <v>1</v>
      </c>
      <c r="V1810" s="241">
        <v>43.2</v>
      </c>
      <c r="W1810" s="246">
        <v>1</v>
      </c>
      <c r="X1810" s="246">
        <v>43.2</v>
      </c>
      <c r="Y1810" s="247">
        <f t="shared" si="287"/>
        <v>0</v>
      </c>
      <c r="Z1810" s="247">
        <f t="shared" si="288"/>
        <v>0</v>
      </c>
      <c r="AA1810" s="227" t="str">
        <f>IFERROR(VLOOKUP(B1810,[5]Поставка!$B$3:$AA$2063,26,0),"-")</f>
        <v>-</v>
      </c>
      <c r="AB1810" s="229" t="str">
        <f>IFERROR(VLOOKUP(C1810,'[6]Приложение №1'!$C$7:$F$124,4,0),"-")</f>
        <v>-</v>
      </c>
    </row>
    <row r="1811" spans="1:28" s="208" customFormat="1" x14ac:dyDescent="0.25">
      <c r="A1811" s="204" t="s">
        <v>826</v>
      </c>
      <c r="B1811" s="205" t="s">
        <v>4225</v>
      </c>
      <c r="C1811" s="205" t="s">
        <v>4226</v>
      </c>
      <c r="D1811" s="204">
        <v>1</v>
      </c>
      <c r="E1811" s="206">
        <v>82.4</v>
      </c>
      <c r="F1811" s="206">
        <v>82.4</v>
      </c>
      <c r="G1811" s="173">
        <f>IFERROR(VLOOKUP(B1811,'[1]ВОМ КГ-3 СОЭКС'!$C$3:$K$2063,9,0),"-")</f>
        <v>0</v>
      </c>
      <c r="H1811" s="174">
        <f>IFERROR(VLOOKUP(B1811,'[1]ВОМ КГ-3 СОЭКС'!$C$3:$L$2063,10,0),"-")</f>
        <v>0</v>
      </c>
      <c r="I1811" s="175" t="str">
        <f>IFERROR(VLOOKUP(B1811,[2]Отгрузки!$B$313:$C$510,2,0),"-")</f>
        <v>-</v>
      </c>
      <c r="J1811" s="176" t="str">
        <f t="shared" si="289"/>
        <v>-</v>
      </c>
      <c r="K1811" s="179" t="str">
        <f>IFERROR(VLOOKUP(B1811,'[3]08.10.25'!$B$305:$C$502,2,0),"-")</f>
        <v>-</v>
      </c>
      <c r="L1811" s="180" t="str">
        <f t="shared" si="280"/>
        <v>-</v>
      </c>
      <c r="M1811" s="181" t="str">
        <f t="shared" si="281"/>
        <v>-</v>
      </c>
      <c r="N1811" s="214" t="str">
        <f t="shared" si="282"/>
        <v>-</v>
      </c>
      <c r="O1811" s="220">
        <f t="shared" si="283"/>
        <v>0</v>
      </c>
      <c r="P1811" s="221">
        <f t="shared" si="284"/>
        <v>0</v>
      </c>
      <c r="Q1811" s="217" t="str">
        <f>IFERROR(VLOOKUP(B1811,'[4]Выполнение 1'!$B$7:$D$236,3,0),"-")</f>
        <v>-</v>
      </c>
      <c r="R1811" s="178" t="str">
        <f t="shared" si="285"/>
        <v>-</v>
      </c>
      <c r="S1811" s="177"/>
      <c r="T1811" s="184">
        <f t="shared" si="286"/>
        <v>0</v>
      </c>
      <c r="U1811" s="224">
        <v>1</v>
      </c>
      <c r="V1811" s="241">
        <v>82.4</v>
      </c>
      <c r="W1811" s="246">
        <v>1</v>
      </c>
      <c r="X1811" s="246">
        <v>82.4</v>
      </c>
      <c r="Y1811" s="247">
        <f t="shared" si="287"/>
        <v>0</v>
      </c>
      <c r="Z1811" s="247">
        <f t="shared" si="288"/>
        <v>0</v>
      </c>
      <c r="AA1811" s="227" t="str">
        <f>IFERROR(VLOOKUP(B1811,[5]Поставка!$B$3:$AA$2063,26,0),"-")</f>
        <v>-</v>
      </c>
      <c r="AB1811" s="229" t="str">
        <f>IFERROR(VLOOKUP(C1811,'[6]Приложение №1'!$C$7:$F$124,4,0),"-")</f>
        <v>-</v>
      </c>
    </row>
    <row r="1812" spans="1:28" s="208" customFormat="1" x14ac:dyDescent="0.25">
      <c r="A1812" s="204" t="s">
        <v>829</v>
      </c>
      <c r="B1812" s="205" t="s">
        <v>4227</v>
      </c>
      <c r="C1812" s="205" t="s">
        <v>4228</v>
      </c>
      <c r="D1812" s="204">
        <v>1</v>
      </c>
      <c r="E1812" s="206">
        <v>54.2</v>
      </c>
      <c r="F1812" s="206">
        <v>54.2</v>
      </c>
      <c r="G1812" s="173">
        <f>IFERROR(VLOOKUP(B1812,'[1]ВОМ КГ-3 СОЭКС'!$C$3:$K$2063,9,0),"-")</f>
        <v>0</v>
      </c>
      <c r="H1812" s="174">
        <f>IFERROR(VLOOKUP(B1812,'[1]ВОМ КГ-3 СОЭКС'!$C$3:$L$2063,10,0),"-")</f>
        <v>0</v>
      </c>
      <c r="I1812" s="175" t="str">
        <f>IFERROR(VLOOKUP(B1812,[2]Отгрузки!$B$313:$C$510,2,0),"-")</f>
        <v>-</v>
      </c>
      <c r="J1812" s="176" t="str">
        <f t="shared" si="289"/>
        <v>-</v>
      </c>
      <c r="K1812" s="179" t="str">
        <f>IFERROR(VLOOKUP(B1812,'[3]08.10.25'!$B$305:$C$502,2,0),"-")</f>
        <v>-</v>
      </c>
      <c r="L1812" s="180" t="str">
        <f t="shared" si="280"/>
        <v>-</v>
      </c>
      <c r="M1812" s="181" t="str">
        <f t="shared" si="281"/>
        <v>-</v>
      </c>
      <c r="N1812" s="214" t="str">
        <f t="shared" si="282"/>
        <v>-</v>
      </c>
      <c r="O1812" s="220">
        <f t="shared" si="283"/>
        <v>0</v>
      </c>
      <c r="P1812" s="221">
        <f t="shared" si="284"/>
        <v>0</v>
      </c>
      <c r="Q1812" s="217" t="str">
        <f>IFERROR(VLOOKUP(B1812,'[4]Выполнение 1'!$B$7:$D$236,3,0),"-")</f>
        <v>-</v>
      </c>
      <c r="R1812" s="178" t="str">
        <f t="shared" si="285"/>
        <v>-</v>
      </c>
      <c r="S1812" s="177"/>
      <c r="T1812" s="184">
        <f t="shared" si="286"/>
        <v>0</v>
      </c>
      <c r="U1812" s="224">
        <v>1</v>
      </c>
      <c r="V1812" s="241">
        <v>54.2</v>
      </c>
      <c r="W1812" s="246">
        <v>1</v>
      </c>
      <c r="X1812" s="246">
        <v>54.2</v>
      </c>
      <c r="Y1812" s="247">
        <f t="shared" si="287"/>
        <v>0</v>
      </c>
      <c r="Z1812" s="247">
        <f t="shared" si="288"/>
        <v>0</v>
      </c>
      <c r="AA1812" s="227" t="str">
        <f>IFERROR(VLOOKUP(B1812,[5]Поставка!$B$3:$AA$2063,26,0),"-")</f>
        <v>-</v>
      </c>
      <c r="AB1812" s="229" t="str">
        <f>IFERROR(VLOOKUP(C1812,'[6]Приложение №1'!$C$7:$F$124,4,0),"-")</f>
        <v>-</v>
      </c>
    </row>
    <row r="1813" spans="1:28" s="208" customFormat="1" x14ac:dyDescent="0.25">
      <c r="A1813" s="204" t="s">
        <v>832</v>
      </c>
      <c r="B1813" s="205" t="s">
        <v>4229</v>
      </c>
      <c r="C1813" s="205" t="s">
        <v>4230</v>
      </c>
      <c r="D1813" s="204">
        <v>1</v>
      </c>
      <c r="E1813" s="206">
        <v>80.3</v>
      </c>
      <c r="F1813" s="206">
        <v>80.3</v>
      </c>
      <c r="G1813" s="173">
        <f>IFERROR(VLOOKUP(B1813,'[1]ВОМ КГ-3 СОЭКС'!$C$3:$K$2063,9,0),"-")</f>
        <v>0</v>
      </c>
      <c r="H1813" s="174">
        <f>IFERROR(VLOOKUP(B1813,'[1]ВОМ КГ-3 СОЭКС'!$C$3:$L$2063,10,0),"-")</f>
        <v>0</v>
      </c>
      <c r="I1813" s="175" t="str">
        <f>IFERROR(VLOOKUP(B1813,[2]Отгрузки!$B$313:$C$510,2,0),"-")</f>
        <v>-</v>
      </c>
      <c r="J1813" s="176" t="str">
        <f t="shared" si="289"/>
        <v>-</v>
      </c>
      <c r="K1813" s="179" t="str">
        <f>IFERROR(VLOOKUP(B1813,'[3]08.10.25'!$B$305:$C$502,2,0),"-")</f>
        <v>-</v>
      </c>
      <c r="L1813" s="180" t="str">
        <f t="shared" si="280"/>
        <v>-</v>
      </c>
      <c r="M1813" s="181" t="str">
        <f t="shared" si="281"/>
        <v>-</v>
      </c>
      <c r="N1813" s="214" t="str">
        <f t="shared" si="282"/>
        <v>-</v>
      </c>
      <c r="O1813" s="220">
        <f t="shared" si="283"/>
        <v>0</v>
      </c>
      <c r="P1813" s="221">
        <f t="shared" si="284"/>
        <v>0</v>
      </c>
      <c r="Q1813" s="217" t="str">
        <f>IFERROR(VLOOKUP(B1813,'[4]Выполнение 1'!$B$7:$D$236,3,0),"-")</f>
        <v>-</v>
      </c>
      <c r="R1813" s="178" t="str">
        <f t="shared" si="285"/>
        <v>-</v>
      </c>
      <c r="S1813" s="177"/>
      <c r="T1813" s="184">
        <f t="shared" si="286"/>
        <v>0</v>
      </c>
      <c r="U1813" s="224">
        <v>1</v>
      </c>
      <c r="V1813" s="241">
        <v>80.3</v>
      </c>
      <c r="W1813" s="246">
        <v>1</v>
      </c>
      <c r="X1813" s="246">
        <v>80.3</v>
      </c>
      <c r="Y1813" s="247">
        <f t="shared" si="287"/>
        <v>0</v>
      </c>
      <c r="Z1813" s="247">
        <f t="shared" si="288"/>
        <v>0</v>
      </c>
      <c r="AA1813" s="227" t="str">
        <f>IFERROR(VLOOKUP(B1813,[5]Поставка!$B$3:$AA$2063,26,0),"-")</f>
        <v>-</v>
      </c>
      <c r="AB1813" s="229" t="str">
        <f>IFERROR(VLOOKUP(C1813,'[6]Приложение №1'!$C$7:$F$124,4,0),"-")</f>
        <v>-</v>
      </c>
    </row>
    <row r="1814" spans="1:28" s="208" customFormat="1" x14ac:dyDescent="0.25">
      <c r="A1814" s="204" t="s">
        <v>835</v>
      </c>
      <c r="B1814" s="205" t="s">
        <v>4231</v>
      </c>
      <c r="C1814" s="205" t="s">
        <v>4232</v>
      </c>
      <c r="D1814" s="204">
        <v>1</v>
      </c>
      <c r="E1814" s="206">
        <v>81.8</v>
      </c>
      <c r="F1814" s="206">
        <v>81.8</v>
      </c>
      <c r="G1814" s="173">
        <f>IFERROR(VLOOKUP(B1814,'[1]ВОМ КГ-3 СОЭКС'!$C$3:$K$2063,9,0),"-")</f>
        <v>0</v>
      </c>
      <c r="H1814" s="174">
        <f>IFERROR(VLOOKUP(B1814,'[1]ВОМ КГ-3 СОЭКС'!$C$3:$L$2063,10,0),"-")</f>
        <v>0</v>
      </c>
      <c r="I1814" s="175" t="str">
        <f>IFERROR(VLOOKUP(B1814,[2]Отгрузки!$B$313:$C$510,2,0),"-")</f>
        <v>-</v>
      </c>
      <c r="J1814" s="176" t="str">
        <f t="shared" si="289"/>
        <v>-</v>
      </c>
      <c r="K1814" s="179" t="str">
        <f>IFERROR(VLOOKUP(B1814,'[3]08.10.25'!$B$305:$C$502,2,0),"-")</f>
        <v>-</v>
      </c>
      <c r="L1814" s="180" t="str">
        <f t="shared" si="280"/>
        <v>-</v>
      </c>
      <c r="M1814" s="181" t="str">
        <f t="shared" si="281"/>
        <v>-</v>
      </c>
      <c r="N1814" s="214" t="str">
        <f t="shared" si="282"/>
        <v>-</v>
      </c>
      <c r="O1814" s="220">
        <f t="shared" si="283"/>
        <v>0</v>
      </c>
      <c r="P1814" s="221">
        <f t="shared" si="284"/>
        <v>0</v>
      </c>
      <c r="Q1814" s="217" t="str">
        <f>IFERROR(VLOOKUP(B1814,'[4]Выполнение 1'!$B$7:$D$236,3,0),"-")</f>
        <v>-</v>
      </c>
      <c r="R1814" s="178" t="str">
        <f t="shared" si="285"/>
        <v>-</v>
      </c>
      <c r="S1814" s="177"/>
      <c r="T1814" s="184">
        <f t="shared" si="286"/>
        <v>0</v>
      </c>
      <c r="U1814" s="224">
        <v>1</v>
      </c>
      <c r="V1814" s="241">
        <v>81.8</v>
      </c>
      <c r="W1814" s="246">
        <v>1</v>
      </c>
      <c r="X1814" s="246">
        <v>81.8</v>
      </c>
      <c r="Y1814" s="247">
        <f t="shared" si="287"/>
        <v>0</v>
      </c>
      <c r="Z1814" s="247">
        <f t="shared" si="288"/>
        <v>0</v>
      </c>
      <c r="AA1814" s="227" t="str">
        <f>IFERROR(VLOOKUP(B1814,[5]Поставка!$B$3:$AA$2063,26,0),"-")</f>
        <v>-</v>
      </c>
      <c r="AB1814" s="229" t="str">
        <f>IFERROR(VLOOKUP(C1814,'[6]Приложение №1'!$C$7:$F$124,4,0),"-")</f>
        <v>-</v>
      </c>
    </row>
    <row r="1815" spans="1:28" s="208" customFormat="1" x14ac:dyDescent="0.25">
      <c r="A1815" s="204" t="s">
        <v>838</v>
      </c>
      <c r="B1815" s="205" t="s">
        <v>4233</v>
      </c>
      <c r="C1815" s="205" t="s">
        <v>4234</v>
      </c>
      <c r="D1815" s="204">
        <v>1</v>
      </c>
      <c r="E1815" s="206">
        <v>200.1</v>
      </c>
      <c r="F1815" s="206">
        <v>200.1</v>
      </c>
      <c r="G1815" s="173">
        <f>IFERROR(VLOOKUP(B1815,'[1]ВОМ КГ-3 СОЭКС'!$C$3:$K$2063,9,0),"-")</f>
        <v>0</v>
      </c>
      <c r="H1815" s="174">
        <f>IFERROR(VLOOKUP(B1815,'[1]ВОМ КГ-3 СОЭКС'!$C$3:$L$2063,10,0),"-")</f>
        <v>0</v>
      </c>
      <c r="I1815" s="175" t="str">
        <f>IFERROR(VLOOKUP(B1815,[2]Отгрузки!$B$313:$C$510,2,0),"-")</f>
        <v>-</v>
      </c>
      <c r="J1815" s="176" t="str">
        <f t="shared" si="289"/>
        <v>-</v>
      </c>
      <c r="K1815" s="179" t="str">
        <f>IFERROR(VLOOKUP(B1815,'[3]08.10.25'!$B$305:$C$502,2,0),"-")</f>
        <v>-</v>
      </c>
      <c r="L1815" s="180" t="str">
        <f t="shared" si="280"/>
        <v>-</v>
      </c>
      <c r="M1815" s="181" t="str">
        <f t="shared" si="281"/>
        <v>-</v>
      </c>
      <c r="N1815" s="214" t="str">
        <f t="shared" si="282"/>
        <v>-</v>
      </c>
      <c r="O1815" s="220">
        <f t="shared" si="283"/>
        <v>0</v>
      </c>
      <c r="P1815" s="221">
        <f t="shared" si="284"/>
        <v>0</v>
      </c>
      <c r="Q1815" s="217" t="str">
        <f>IFERROR(VLOOKUP(B1815,'[4]Выполнение 1'!$B$7:$D$236,3,0),"-")</f>
        <v>-</v>
      </c>
      <c r="R1815" s="178" t="str">
        <f t="shared" si="285"/>
        <v>-</v>
      </c>
      <c r="S1815" s="177"/>
      <c r="T1815" s="184">
        <f t="shared" si="286"/>
        <v>0</v>
      </c>
      <c r="U1815" s="224">
        <v>1</v>
      </c>
      <c r="V1815" s="241">
        <v>200.1</v>
      </c>
      <c r="W1815" s="246">
        <v>1</v>
      </c>
      <c r="X1815" s="246">
        <v>200.1</v>
      </c>
      <c r="Y1815" s="247">
        <f t="shared" si="287"/>
        <v>0</v>
      </c>
      <c r="Z1815" s="247">
        <f t="shared" si="288"/>
        <v>0</v>
      </c>
      <c r="AA1815" s="227" t="str">
        <f>IFERROR(VLOOKUP(B1815,[5]Поставка!$B$3:$AA$2063,26,0),"-")</f>
        <v>-</v>
      </c>
      <c r="AB1815" s="229" t="str">
        <f>IFERROR(VLOOKUP(C1815,'[6]Приложение №1'!$C$7:$F$124,4,0),"-")</f>
        <v>-</v>
      </c>
    </row>
    <row r="1816" spans="1:28" s="208" customFormat="1" x14ac:dyDescent="0.25">
      <c r="A1816" s="204" t="s">
        <v>841</v>
      </c>
      <c r="B1816" s="205" t="s">
        <v>4235</v>
      </c>
      <c r="C1816" s="205" t="s">
        <v>4236</v>
      </c>
      <c r="D1816" s="204">
        <v>1</v>
      </c>
      <c r="E1816" s="206">
        <v>277.3</v>
      </c>
      <c r="F1816" s="206">
        <v>277.3</v>
      </c>
      <c r="G1816" s="173">
        <f>IFERROR(VLOOKUP(B1816,'[1]ВОМ КГ-3 СОЭКС'!$C$3:$K$2063,9,0),"-")</f>
        <v>0</v>
      </c>
      <c r="H1816" s="174">
        <f>IFERROR(VLOOKUP(B1816,'[1]ВОМ КГ-3 СОЭКС'!$C$3:$L$2063,10,0),"-")</f>
        <v>0</v>
      </c>
      <c r="I1816" s="175" t="str">
        <f>IFERROR(VLOOKUP(B1816,[2]Отгрузки!$B$313:$C$510,2,0),"-")</f>
        <v>-</v>
      </c>
      <c r="J1816" s="176" t="str">
        <f t="shared" si="289"/>
        <v>-</v>
      </c>
      <c r="K1816" s="179" t="str">
        <f>IFERROR(VLOOKUP(B1816,'[3]08.10.25'!$B$305:$C$502,2,0),"-")</f>
        <v>-</v>
      </c>
      <c r="L1816" s="180" t="str">
        <f t="shared" si="280"/>
        <v>-</v>
      </c>
      <c r="M1816" s="181" t="str">
        <f t="shared" si="281"/>
        <v>-</v>
      </c>
      <c r="N1816" s="214" t="str">
        <f t="shared" si="282"/>
        <v>-</v>
      </c>
      <c r="O1816" s="220">
        <f t="shared" si="283"/>
        <v>0</v>
      </c>
      <c r="P1816" s="221">
        <f t="shared" si="284"/>
        <v>0</v>
      </c>
      <c r="Q1816" s="217" t="str">
        <f>IFERROR(VLOOKUP(B1816,'[4]Выполнение 1'!$B$7:$D$236,3,0),"-")</f>
        <v>-</v>
      </c>
      <c r="R1816" s="178" t="str">
        <f t="shared" si="285"/>
        <v>-</v>
      </c>
      <c r="S1816" s="177"/>
      <c r="T1816" s="184">
        <f t="shared" si="286"/>
        <v>0</v>
      </c>
      <c r="U1816" s="224">
        <v>1</v>
      </c>
      <c r="V1816" s="241">
        <v>277.3</v>
      </c>
      <c r="W1816" s="246">
        <v>1</v>
      </c>
      <c r="X1816" s="246">
        <v>277.3</v>
      </c>
      <c r="Y1816" s="247">
        <f t="shared" si="287"/>
        <v>0</v>
      </c>
      <c r="Z1816" s="247">
        <f t="shared" si="288"/>
        <v>0</v>
      </c>
      <c r="AA1816" s="227" t="str">
        <f>IFERROR(VLOOKUP(B1816,[5]Поставка!$B$3:$AA$2063,26,0),"-")</f>
        <v>-</v>
      </c>
      <c r="AB1816" s="229" t="str">
        <f>IFERROR(VLOOKUP(C1816,'[6]Приложение №1'!$C$7:$F$124,4,0),"-")</f>
        <v>-</v>
      </c>
    </row>
    <row r="1817" spans="1:28" s="208" customFormat="1" x14ac:dyDescent="0.25">
      <c r="A1817" s="204" t="s">
        <v>844</v>
      </c>
      <c r="B1817" s="205" t="s">
        <v>4237</v>
      </c>
      <c r="C1817" s="205" t="s">
        <v>4238</v>
      </c>
      <c r="D1817" s="204">
        <v>1</v>
      </c>
      <c r="E1817" s="206">
        <v>257.39999999999998</v>
      </c>
      <c r="F1817" s="206">
        <v>257.39999999999998</v>
      </c>
      <c r="G1817" s="173">
        <f>IFERROR(VLOOKUP(B1817,'[1]ВОМ КГ-3 СОЭКС'!$C$3:$K$2063,9,0),"-")</f>
        <v>0</v>
      </c>
      <c r="H1817" s="174">
        <f>IFERROR(VLOOKUP(B1817,'[1]ВОМ КГ-3 СОЭКС'!$C$3:$L$2063,10,0),"-")</f>
        <v>0</v>
      </c>
      <c r="I1817" s="175" t="str">
        <f>IFERROR(VLOOKUP(B1817,[2]Отгрузки!$B$313:$C$510,2,0),"-")</f>
        <v>-</v>
      </c>
      <c r="J1817" s="176" t="str">
        <f t="shared" si="289"/>
        <v>-</v>
      </c>
      <c r="K1817" s="179" t="str">
        <f>IFERROR(VLOOKUP(B1817,'[3]08.10.25'!$B$305:$C$502,2,0),"-")</f>
        <v>-</v>
      </c>
      <c r="L1817" s="180" t="str">
        <f t="shared" si="280"/>
        <v>-</v>
      </c>
      <c r="M1817" s="181" t="str">
        <f t="shared" si="281"/>
        <v>-</v>
      </c>
      <c r="N1817" s="214" t="str">
        <f t="shared" si="282"/>
        <v>-</v>
      </c>
      <c r="O1817" s="220">
        <f t="shared" si="283"/>
        <v>0</v>
      </c>
      <c r="P1817" s="221">
        <f t="shared" si="284"/>
        <v>0</v>
      </c>
      <c r="Q1817" s="217" t="str">
        <f>IFERROR(VLOOKUP(B1817,'[4]Выполнение 1'!$B$7:$D$236,3,0),"-")</f>
        <v>-</v>
      </c>
      <c r="R1817" s="178" t="str">
        <f t="shared" si="285"/>
        <v>-</v>
      </c>
      <c r="S1817" s="177"/>
      <c r="T1817" s="184">
        <f t="shared" si="286"/>
        <v>0</v>
      </c>
      <c r="U1817" s="224">
        <v>1</v>
      </c>
      <c r="V1817" s="241">
        <v>257.39999999999998</v>
      </c>
      <c r="W1817" s="246">
        <v>1</v>
      </c>
      <c r="X1817" s="246">
        <v>257.39999999999998</v>
      </c>
      <c r="Y1817" s="247">
        <f t="shared" si="287"/>
        <v>0</v>
      </c>
      <c r="Z1817" s="247">
        <f t="shared" si="288"/>
        <v>0</v>
      </c>
      <c r="AA1817" s="227" t="str">
        <f>IFERROR(VLOOKUP(B1817,[5]Поставка!$B$3:$AA$2063,26,0),"-")</f>
        <v>-</v>
      </c>
      <c r="AB1817" s="229" t="str">
        <f>IFERROR(VLOOKUP(C1817,'[6]Приложение №1'!$C$7:$F$124,4,0),"-")</f>
        <v>-</v>
      </c>
    </row>
    <row r="1818" spans="1:28" s="208" customFormat="1" x14ac:dyDescent="0.25">
      <c r="A1818" s="204" t="s">
        <v>847</v>
      </c>
      <c r="B1818" s="205" t="s">
        <v>4239</v>
      </c>
      <c r="C1818" s="205" t="s">
        <v>4240</v>
      </c>
      <c r="D1818" s="204">
        <v>1</v>
      </c>
      <c r="E1818" s="206">
        <v>69.7</v>
      </c>
      <c r="F1818" s="206">
        <v>69.7</v>
      </c>
      <c r="G1818" s="173">
        <f>IFERROR(VLOOKUP(B1818,'[1]ВОМ КГ-3 СОЭКС'!$C$3:$K$2063,9,0),"-")</f>
        <v>0</v>
      </c>
      <c r="H1818" s="174">
        <f>IFERROR(VLOOKUP(B1818,'[1]ВОМ КГ-3 СОЭКС'!$C$3:$L$2063,10,0),"-")</f>
        <v>0</v>
      </c>
      <c r="I1818" s="175" t="str">
        <f>IFERROR(VLOOKUP(B1818,[2]Отгрузки!$B$313:$C$510,2,0),"-")</f>
        <v>-</v>
      </c>
      <c r="J1818" s="176" t="str">
        <f t="shared" si="289"/>
        <v>-</v>
      </c>
      <c r="K1818" s="179" t="str">
        <f>IFERROR(VLOOKUP(B1818,'[3]08.10.25'!$B$305:$C$502,2,0),"-")</f>
        <v>-</v>
      </c>
      <c r="L1818" s="180" t="str">
        <f t="shared" si="280"/>
        <v>-</v>
      </c>
      <c r="M1818" s="181" t="str">
        <f t="shared" si="281"/>
        <v>-</v>
      </c>
      <c r="N1818" s="214" t="str">
        <f t="shared" si="282"/>
        <v>-</v>
      </c>
      <c r="O1818" s="220">
        <f t="shared" si="283"/>
        <v>0</v>
      </c>
      <c r="P1818" s="221">
        <f t="shared" si="284"/>
        <v>0</v>
      </c>
      <c r="Q1818" s="217" t="str">
        <f>IFERROR(VLOOKUP(B1818,'[4]Выполнение 1'!$B$7:$D$236,3,0),"-")</f>
        <v>-</v>
      </c>
      <c r="R1818" s="178" t="str">
        <f t="shared" si="285"/>
        <v>-</v>
      </c>
      <c r="S1818" s="177"/>
      <c r="T1818" s="184">
        <f t="shared" si="286"/>
        <v>0</v>
      </c>
      <c r="U1818" s="224">
        <v>1</v>
      </c>
      <c r="V1818" s="241">
        <v>69.7</v>
      </c>
      <c r="W1818" s="246">
        <v>1</v>
      </c>
      <c r="X1818" s="246">
        <v>69.7</v>
      </c>
      <c r="Y1818" s="247">
        <f t="shared" si="287"/>
        <v>0</v>
      </c>
      <c r="Z1818" s="247">
        <f t="shared" si="288"/>
        <v>0</v>
      </c>
      <c r="AA1818" s="227" t="str">
        <f>IFERROR(VLOOKUP(B1818,[5]Поставка!$B$3:$AA$2063,26,0),"-")</f>
        <v>-</v>
      </c>
      <c r="AB1818" s="229" t="str">
        <f>IFERROR(VLOOKUP(C1818,'[6]Приложение №1'!$C$7:$F$124,4,0),"-")</f>
        <v>-</v>
      </c>
    </row>
    <row r="1819" spans="1:28" s="208" customFormat="1" x14ac:dyDescent="0.25">
      <c r="A1819" s="204" t="s">
        <v>850</v>
      </c>
      <c r="B1819" s="205" t="s">
        <v>4241</v>
      </c>
      <c r="C1819" s="205" t="s">
        <v>4242</v>
      </c>
      <c r="D1819" s="204">
        <v>1</v>
      </c>
      <c r="E1819" s="206">
        <v>51.8</v>
      </c>
      <c r="F1819" s="206">
        <v>51.8</v>
      </c>
      <c r="G1819" s="173">
        <f>IFERROR(VLOOKUP(B1819,'[1]ВОМ КГ-3 СОЭКС'!$C$3:$K$2063,9,0),"-")</f>
        <v>0</v>
      </c>
      <c r="H1819" s="174">
        <f>IFERROR(VLOOKUP(B1819,'[1]ВОМ КГ-3 СОЭКС'!$C$3:$L$2063,10,0),"-")</f>
        <v>0</v>
      </c>
      <c r="I1819" s="175" t="str">
        <f>IFERROR(VLOOKUP(B1819,[2]Отгрузки!$B$313:$C$510,2,0),"-")</f>
        <v>-</v>
      </c>
      <c r="J1819" s="176" t="str">
        <f t="shared" si="289"/>
        <v>-</v>
      </c>
      <c r="K1819" s="179" t="str">
        <f>IFERROR(VLOOKUP(B1819,'[3]08.10.25'!$B$305:$C$502,2,0),"-")</f>
        <v>-</v>
      </c>
      <c r="L1819" s="180" t="str">
        <f t="shared" si="280"/>
        <v>-</v>
      </c>
      <c r="M1819" s="181" t="str">
        <f t="shared" si="281"/>
        <v>-</v>
      </c>
      <c r="N1819" s="214" t="str">
        <f t="shared" si="282"/>
        <v>-</v>
      </c>
      <c r="O1819" s="220">
        <f t="shared" si="283"/>
        <v>0</v>
      </c>
      <c r="P1819" s="221">
        <f t="shared" si="284"/>
        <v>0</v>
      </c>
      <c r="Q1819" s="217" t="str">
        <f>IFERROR(VLOOKUP(B1819,'[4]Выполнение 1'!$B$7:$D$236,3,0),"-")</f>
        <v>-</v>
      </c>
      <c r="R1819" s="178" t="str">
        <f t="shared" si="285"/>
        <v>-</v>
      </c>
      <c r="S1819" s="177"/>
      <c r="T1819" s="184">
        <f t="shared" si="286"/>
        <v>0</v>
      </c>
      <c r="U1819" s="224">
        <v>1</v>
      </c>
      <c r="V1819" s="241">
        <v>51.8</v>
      </c>
      <c r="W1819" s="246">
        <v>1</v>
      </c>
      <c r="X1819" s="246">
        <v>51.8</v>
      </c>
      <c r="Y1819" s="247">
        <f t="shared" si="287"/>
        <v>0</v>
      </c>
      <c r="Z1819" s="247">
        <f t="shared" si="288"/>
        <v>0</v>
      </c>
      <c r="AA1819" s="227" t="str">
        <f>IFERROR(VLOOKUP(B1819,[5]Поставка!$B$3:$AA$2063,26,0),"-")</f>
        <v>-</v>
      </c>
      <c r="AB1819" s="229" t="str">
        <f>IFERROR(VLOOKUP(C1819,'[6]Приложение №1'!$C$7:$F$124,4,0),"-")</f>
        <v>-</v>
      </c>
    </row>
    <row r="1820" spans="1:28" s="208" customFormat="1" x14ac:dyDescent="0.25">
      <c r="A1820" s="204" t="s">
        <v>853</v>
      </c>
      <c r="B1820" s="205" t="s">
        <v>4243</v>
      </c>
      <c r="C1820" s="205" t="s">
        <v>4244</v>
      </c>
      <c r="D1820" s="204">
        <v>1</v>
      </c>
      <c r="E1820" s="206">
        <v>62.1</v>
      </c>
      <c r="F1820" s="206">
        <v>62.1</v>
      </c>
      <c r="G1820" s="173">
        <f>IFERROR(VLOOKUP(B1820,'[1]ВОМ КГ-3 СОЭКС'!$C$3:$K$2063,9,0),"-")</f>
        <v>0</v>
      </c>
      <c r="H1820" s="174">
        <f>IFERROR(VLOOKUP(B1820,'[1]ВОМ КГ-3 СОЭКС'!$C$3:$L$2063,10,0),"-")</f>
        <v>0</v>
      </c>
      <c r="I1820" s="175" t="str">
        <f>IFERROR(VLOOKUP(B1820,[2]Отгрузки!$B$313:$C$510,2,0),"-")</f>
        <v>-</v>
      </c>
      <c r="J1820" s="176" t="str">
        <f t="shared" si="289"/>
        <v>-</v>
      </c>
      <c r="K1820" s="179" t="str">
        <f>IFERROR(VLOOKUP(B1820,'[3]08.10.25'!$B$305:$C$502,2,0),"-")</f>
        <v>-</v>
      </c>
      <c r="L1820" s="180" t="str">
        <f t="shared" si="280"/>
        <v>-</v>
      </c>
      <c r="M1820" s="181" t="str">
        <f t="shared" si="281"/>
        <v>-</v>
      </c>
      <c r="N1820" s="214" t="str">
        <f t="shared" si="282"/>
        <v>-</v>
      </c>
      <c r="O1820" s="220">
        <f t="shared" si="283"/>
        <v>0</v>
      </c>
      <c r="P1820" s="221">
        <f t="shared" si="284"/>
        <v>0</v>
      </c>
      <c r="Q1820" s="217" t="str">
        <f>IFERROR(VLOOKUP(B1820,'[4]Выполнение 1'!$B$7:$D$236,3,0),"-")</f>
        <v>-</v>
      </c>
      <c r="R1820" s="178" t="str">
        <f t="shared" si="285"/>
        <v>-</v>
      </c>
      <c r="S1820" s="177"/>
      <c r="T1820" s="184">
        <f t="shared" si="286"/>
        <v>0</v>
      </c>
      <c r="U1820" s="224">
        <v>1</v>
      </c>
      <c r="V1820" s="241">
        <v>62.1</v>
      </c>
      <c r="W1820" s="246">
        <v>1</v>
      </c>
      <c r="X1820" s="246">
        <v>62.1</v>
      </c>
      <c r="Y1820" s="247">
        <f t="shared" si="287"/>
        <v>0</v>
      </c>
      <c r="Z1820" s="247">
        <f t="shared" si="288"/>
        <v>0</v>
      </c>
      <c r="AA1820" s="227" t="str">
        <f>IFERROR(VLOOKUP(B1820,[5]Поставка!$B$3:$AA$2063,26,0),"-")</f>
        <v>-</v>
      </c>
      <c r="AB1820" s="229" t="str">
        <f>IFERROR(VLOOKUP(C1820,'[6]Приложение №1'!$C$7:$F$124,4,0),"-")</f>
        <v>-</v>
      </c>
    </row>
    <row r="1821" spans="1:28" s="208" customFormat="1" x14ac:dyDescent="0.25">
      <c r="A1821" s="204" t="s">
        <v>856</v>
      </c>
      <c r="B1821" s="205" t="s">
        <v>4245</v>
      </c>
      <c r="C1821" s="205" t="s">
        <v>4246</v>
      </c>
      <c r="D1821" s="204">
        <v>1</v>
      </c>
      <c r="E1821" s="206">
        <v>58.4</v>
      </c>
      <c r="F1821" s="206">
        <v>58.4</v>
      </c>
      <c r="G1821" s="173">
        <f>IFERROR(VLOOKUP(B1821,'[1]ВОМ КГ-3 СОЭКС'!$C$3:$K$2063,9,0),"-")</f>
        <v>0</v>
      </c>
      <c r="H1821" s="174">
        <f>IFERROR(VLOOKUP(B1821,'[1]ВОМ КГ-3 СОЭКС'!$C$3:$L$2063,10,0),"-")</f>
        <v>0</v>
      </c>
      <c r="I1821" s="175" t="str">
        <f>IFERROR(VLOOKUP(B1821,[2]Отгрузки!$B$313:$C$510,2,0),"-")</f>
        <v>-</v>
      </c>
      <c r="J1821" s="176" t="str">
        <f t="shared" si="289"/>
        <v>-</v>
      </c>
      <c r="K1821" s="179" t="str">
        <f>IFERROR(VLOOKUP(B1821,'[3]08.10.25'!$B$305:$C$502,2,0),"-")</f>
        <v>-</v>
      </c>
      <c r="L1821" s="180" t="str">
        <f t="shared" si="280"/>
        <v>-</v>
      </c>
      <c r="M1821" s="181" t="str">
        <f t="shared" si="281"/>
        <v>-</v>
      </c>
      <c r="N1821" s="214" t="str">
        <f t="shared" si="282"/>
        <v>-</v>
      </c>
      <c r="O1821" s="220">
        <f t="shared" si="283"/>
        <v>0</v>
      </c>
      <c r="P1821" s="221">
        <f t="shared" si="284"/>
        <v>0</v>
      </c>
      <c r="Q1821" s="217" t="str">
        <f>IFERROR(VLOOKUP(B1821,'[4]Выполнение 1'!$B$7:$D$236,3,0),"-")</f>
        <v>-</v>
      </c>
      <c r="R1821" s="178" t="str">
        <f t="shared" si="285"/>
        <v>-</v>
      </c>
      <c r="S1821" s="177"/>
      <c r="T1821" s="184">
        <f t="shared" si="286"/>
        <v>0</v>
      </c>
      <c r="U1821" s="224">
        <v>1</v>
      </c>
      <c r="V1821" s="241">
        <v>58.4</v>
      </c>
      <c r="W1821" s="246">
        <v>1</v>
      </c>
      <c r="X1821" s="246">
        <v>58.4</v>
      </c>
      <c r="Y1821" s="247">
        <f t="shared" si="287"/>
        <v>0</v>
      </c>
      <c r="Z1821" s="247">
        <f t="shared" si="288"/>
        <v>0</v>
      </c>
      <c r="AA1821" s="227" t="str">
        <f>IFERROR(VLOOKUP(B1821,[5]Поставка!$B$3:$AA$2063,26,0),"-")</f>
        <v>-</v>
      </c>
      <c r="AB1821" s="229" t="str">
        <f>IFERROR(VLOOKUP(C1821,'[6]Приложение №1'!$C$7:$F$124,4,0),"-")</f>
        <v>-</v>
      </c>
    </row>
    <row r="1822" spans="1:28" s="208" customFormat="1" x14ac:dyDescent="0.25">
      <c r="A1822" s="204" t="s">
        <v>859</v>
      </c>
      <c r="B1822" s="205" t="s">
        <v>4247</v>
      </c>
      <c r="C1822" s="205" t="s">
        <v>4248</v>
      </c>
      <c r="D1822" s="204">
        <v>1</v>
      </c>
      <c r="E1822" s="206">
        <v>41.7</v>
      </c>
      <c r="F1822" s="206">
        <v>41.7</v>
      </c>
      <c r="G1822" s="173">
        <f>IFERROR(VLOOKUP(B1822,'[1]ВОМ КГ-3 СОЭКС'!$C$3:$K$2063,9,0),"-")</f>
        <v>0</v>
      </c>
      <c r="H1822" s="174">
        <f>IFERROR(VLOOKUP(B1822,'[1]ВОМ КГ-3 СОЭКС'!$C$3:$L$2063,10,0),"-")</f>
        <v>0</v>
      </c>
      <c r="I1822" s="175" t="str">
        <f>IFERROR(VLOOKUP(B1822,[2]Отгрузки!$B$313:$C$510,2,0),"-")</f>
        <v>-</v>
      </c>
      <c r="J1822" s="176" t="str">
        <f t="shared" si="289"/>
        <v>-</v>
      </c>
      <c r="K1822" s="179" t="str">
        <f>IFERROR(VLOOKUP(B1822,'[3]08.10.25'!$B$305:$C$502,2,0),"-")</f>
        <v>-</v>
      </c>
      <c r="L1822" s="180" t="str">
        <f t="shared" si="280"/>
        <v>-</v>
      </c>
      <c r="M1822" s="181" t="str">
        <f t="shared" si="281"/>
        <v>-</v>
      </c>
      <c r="N1822" s="214" t="str">
        <f t="shared" si="282"/>
        <v>-</v>
      </c>
      <c r="O1822" s="220">
        <f t="shared" si="283"/>
        <v>0</v>
      </c>
      <c r="P1822" s="221">
        <f t="shared" si="284"/>
        <v>0</v>
      </c>
      <c r="Q1822" s="217" t="str">
        <f>IFERROR(VLOOKUP(B1822,'[4]Выполнение 1'!$B$7:$D$236,3,0),"-")</f>
        <v>-</v>
      </c>
      <c r="R1822" s="178" t="str">
        <f t="shared" si="285"/>
        <v>-</v>
      </c>
      <c r="S1822" s="177"/>
      <c r="T1822" s="184">
        <f t="shared" si="286"/>
        <v>0</v>
      </c>
      <c r="U1822" s="224">
        <v>1</v>
      </c>
      <c r="V1822" s="241">
        <v>41.7</v>
      </c>
      <c r="W1822" s="246">
        <v>1</v>
      </c>
      <c r="X1822" s="246">
        <v>41.7</v>
      </c>
      <c r="Y1822" s="247">
        <f t="shared" si="287"/>
        <v>0</v>
      </c>
      <c r="Z1822" s="247">
        <f t="shared" si="288"/>
        <v>0</v>
      </c>
      <c r="AA1822" s="227" t="str">
        <f>IFERROR(VLOOKUP(B1822,[5]Поставка!$B$3:$AA$2063,26,0),"-")</f>
        <v>-</v>
      </c>
      <c r="AB1822" s="229" t="str">
        <f>IFERROR(VLOOKUP(C1822,'[6]Приложение №1'!$C$7:$F$124,4,0),"-")</f>
        <v>-</v>
      </c>
    </row>
    <row r="1823" spans="1:28" s="208" customFormat="1" x14ac:dyDescent="0.25">
      <c r="A1823" s="204" t="s">
        <v>862</v>
      </c>
      <c r="B1823" s="205" t="s">
        <v>4249</v>
      </c>
      <c r="C1823" s="205" t="s">
        <v>4250</v>
      </c>
      <c r="D1823" s="204">
        <v>1</v>
      </c>
      <c r="E1823" s="206">
        <v>27.2</v>
      </c>
      <c r="F1823" s="206">
        <v>27.2</v>
      </c>
      <c r="G1823" s="173">
        <f>IFERROR(VLOOKUP(B1823,'[1]ВОМ КГ-3 СОЭКС'!$C$3:$K$2063,9,0),"-")</f>
        <v>0</v>
      </c>
      <c r="H1823" s="174">
        <f>IFERROR(VLOOKUP(B1823,'[1]ВОМ КГ-3 СОЭКС'!$C$3:$L$2063,10,0),"-")</f>
        <v>0</v>
      </c>
      <c r="I1823" s="175" t="str">
        <f>IFERROR(VLOOKUP(B1823,[2]Отгрузки!$B$313:$C$510,2,0),"-")</f>
        <v>-</v>
      </c>
      <c r="J1823" s="176" t="str">
        <f t="shared" si="289"/>
        <v>-</v>
      </c>
      <c r="K1823" s="179" t="str">
        <f>IFERROR(VLOOKUP(B1823,'[3]08.10.25'!$B$305:$C$502,2,0),"-")</f>
        <v>-</v>
      </c>
      <c r="L1823" s="180" t="str">
        <f t="shared" si="280"/>
        <v>-</v>
      </c>
      <c r="M1823" s="181" t="str">
        <f t="shared" si="281"/>
        <v>-</v>
      </c>
      <c r="N1823" s="214" t="str">
        <f t="shared" si="282"/>
        <v>-</v>
      </c>
      <c r="O1823" s="220">
        <f t="shared" si="283"/>
        <v>0</v>
      </c>
      <c r="P1823" s="221">
        <f t="shared" si="284"/>
        <v>0</v>
      </c>
      <c r="Q1823" s="217" t="str">
        <f>IFERROR(VLOOKUP(B1823,'[4]Выполнение 1'!$B$7:$D$236,3,0),"-")</f>
        <v>-</v>
      </c>
      <c r="R1823" s="178" t="str">
        <f t="shared" si="285"/>
        <v>-</v>
      </c>
      <c r="S1823" s="177"/>
      <c r="T1823" s="184">
        <f t="shared" si="286"/>
        <v>0</v>
      </c>
      <c r="U1823" s="224">
        <v>1</v>
      </c>
      <c r="V1823" s="241">
        <v>27.2</v>
      </c>
      <c r="W1823" s="246">
        <v>1</v>
      </c>
      <c r="X1823" s="246">
        <v>27.2</v>
      </c>
      <c r="Y1823" s="247">
        <f t="shared" si="287"/>
        <v>0</v>
      </c>
      <c r="Z1823" s="247">
        <f t="shared" si="288"/>
        <v>0</v>
      </c>
      <c r="AA1823" s="227" t="str">
        <f>IFERROR(VLOOKUP(B1823,[5]Поставка!$B$3:$AA$2063,26,0),"-")</f>
        <v>-</v>
      </c>
      <c r="AB1823" s="229" t="str">
        <f>IFERROR(VLOOKUP(C1823,'[6]Приложение №1'!$C$7:$F$124,4,0),"-")</f>
        <v>-</v>
      </c>
    </row>
    <row r="1824" spans="1:28" s="208" customFormat="1" x14ac:dyDescent="0.25">
      <c r="A1824" s="204" t="s">
        <v>865</v>
      </c>
      <c r="B1824" s="205" t="s">
        <v>4251</v>
      </c>
      <c r="C1824" s="205" t="s">
        <v>4252</v>
      </c>
      <c r="D1824" s="204">
        <v>1</v>
      </c>
      <c r="E1824" s="206">
        <v>40.299999999999997</v>
      </c>
      <c r="F1824" s="206">
        <v>40.299999999999997</v>
      </c>
      <c r="G1824" s="173">
        <f>IFERROR(VLOOKUP(B1824,'[1]ВОМ КГ-3 СОЭКС'!$C$3:$K$2063,9,0),"-")</f>
        <v>0</v>
      </c>
      <c r="H1824" s="174">
        <f>IFERROR(VLOOKUP(B1824,'[1]ВОМ КГ-3 СОЭКС'!$C$3:$L$2063,10,0),"-")</f>
        <v>0</v>
      </c>
      <c r="I1824" s="175" t="str">
        <f>IFERROR(VLOOKUP(B1824,[2]Отгрузки!$B$313:$C$510,2,0),"-")</f>
        <v>-</v>
      </c>
      <c r="J1824" s="176" t="str">
        <f t="shared" si="289"/>
        <v>-</v>
      </c>
      <c r="K1824" s="179" t="str">
        <f>IFERROR(VLOOKUP(B1824,'[3]08.10.25'!$B$305:$C$502,2,0),"-")</f>
        <v>-</v>
      </c>
      <c r="L1824" s="180" t="str">
        <f t="shared" si="280"/>
        <v>-</v>
      </c>
      <c r="M1824" s="181" t="str">
        <f t="shared" si="281"/>
        <v>-</v>
      </c>
      <c r="N1824" s="214" t="str">
        <f t="shared" si="282"/>
        <v>-</v>
      </c>
      <c r="O1824" s="220">
        <f t="shared" si="283"/>
        <v>0</v>
      </c>
      <c r="P1824" s="221">
        <f t="shared" si="284"/>
        <v>0</v>
      </c>
      <c r="Q1824" s="217" t="str">
        <f>IFERROR(VLOOKUP(B1824,'[4]Выполнение 1'!$B$7:$D$236,3,0),"-")</f>
        <v>-</v>
      </c>
      <c r="R1824" s="178" t="str">
        <f t="shared" si="285"/>
        <v>-</v>
      </c>
      <c r="S1824" s="177"/>
      <c r="T1824" s="184">
        <f t="shared" si="286"/>
        <v>0</v>
      </c>
      <c r="U1824" s="224">
        <v>1</v>
      </c>
      <c r="V1824" s="241">
        <v>40.299999999999997</v>
      </c>
      <c r="W1824" s="246">
        <v>1</v>
      </c>
      <c r="X1824" s="246">
        <v>40.299999999999997</v>
      </c>
      <c r="Y1824" s="247">
        <f t="shared" si="287"/>
        <v>0</v>
      </c>
      <c r="Z1824" s="247">
        <f t="shared" si="288"/>
        <v>0</v>
      </c>
      <c r="AA1824" s="227" t="str">
        <f>IFERROR(VLOOKUP(B1824,[5]Поставка!$B$3:$AA$2063,26,0),"-")</f>
        <v>-</v>
      </c>
      <c r="AB1824" s="229" t="str">
        <f>IFERROR(VLOOKUP(C1824,'[6]Приложение №1'!$C$7:$F$124,4,0),"-")</f>
        <v>-</v>
      </c>
    </row>
    <row r="1825" spans="1:28" s="208" customFormat="1" x14ac:dyDescent="0.25">
      <c r="A1825" s="204" t="s">
        <v>868</v>
      </c>
      <c r="B1825" s="205" t="s">
        <v>4253</v>
      </c>
      <c r="C1825" s="205" t="s">
        <v>4254</v>
      </c>
      <c r="D1825" s="204">
        <v>1</v>
      </c>
      <c r="E1825" s="206">
        <v>41.3</v>
      </c>
      <c r="F1825" s="206">
        <v>41.3</v>
      </c>
      <c r="G1825" s="173">
        <f>IFERROR(VLOOKUP(B1825,'[1]ВОМ КГ-3 СОЭКС'!$C$3:$K$2063,9,0),"-")</f>
        <v>0</v>
      </c>
      <c r="H1825" s="174">
        <f>IFERROR(VLOOKUP(B1825,'[1]ВОМ КГ-3 СОЭКС'!$C$3:$L$2063,10,0),"-")</f>
        <v>0</v>
      </c>
      <c r="I1825" s="175" t="str">
        <f>IFERROR(VLOOKUP(B1825,[2]Отгрузки!$B$313:$C$510,2,0),"-")</f>
        <v>-</v>
      </c>
      <c r="J1825" s="176" t="str">
        <f t="shared" si="289"/>
        <v>-</v>
      </c>
      <c r="K1825" s="179" t="str">
        <f>IFERROR(VLOOKUP(B1825,'[3]08.10.25'!$B$305:$C$502,2,0),"-")</f>
        <v>-</v>
      </c>
      <c r="L1825" s="180" t="str">
        <f t="shared" si="280"/>
        <v>-</v>
      </c>
      <c r="M1825" s="181" t="str">
        <f t="shared" si="281"/>
        <v>-</v>
      </c>
      <c r="N1825" s="214" t="str">
        <f t="shared" si="282"/>
        <v>-</v>
      </c>
      <c r="O1825" s="220">
        <f t="shared" si="283"/>
        <v>0</v>
      </c>
      <c r="P1825" s="221">
        <f t="shared" si="284"/>
        <v>0</v>
      </c>
      <c r="Q1825" s="217" t="str">
        <f>IFERROR(VLOOKUP(B1825,'[4]Выполнение 1'!$B$7:$D$236,3,0),"-")</f>
        <v>-</v>
      </c>
      <c r="R1825" s="178" t="str">
        <f t="shared" si="285"/>
        <v>-</v>
      </c>
      <c r="S1825" s="177"/>
      <c r="T1825" s="184">
        <f t="shared" si="286"/>
        <v>0</v>
      </c>
      <c r="U1825" s="224">
        <v>1</v>
      </c>
      <c r="V1825" s="241">
        <v>41.3</v>
      </c>
      <c r="W1825" s="246">
        <v>1</v>
      </c>
      <c r="X1825" s="246">
        <v>41.3</v>
      </c>
      <c r="Y1825" s="247">
        <f t="shared" si="287"/>
        <v>0</v>
      </c>
      <c r="Z1825" s="247">
        <f t="shared" si="288"/>
        <v>0</v>
      </c>
      <c r="AA1825" s="227" t="str">
        <f>IFERROR(VLOOKUP(B1825,[5]Поставка!$B$3:$AA$2063,26,0),"-")</f>
        <v>-</v>
      </c>
      <c r="AB1825" s="229" t="str">
        <f>IFERROR(VLOOKUP(C1825,'[6]Приложение №1'!$C$7:$F$124,4,0),"-")</f>
        <v>-</v>
      </c>
    </row>
    <row r="1826" spans="1:28" s="208" customFormat="1" x14ac:dyDescent="0.25">
      <c r="A1826" s="204" t="s">
        <v>871</v>
      </c>
      <c r="B1826" s="205" t="s">
        <v>4255</v>
      </c>
      <c r="C1826" s="205" t="s">
        <v>4256</v>
      </c>
      <c r="D1826" s="204">
        <v>5</v>
      </c>
      <c r="E1826" s="206">
        <v>230.7</v>
      </c>
      <c r="F1826" s="206">
        <v>1153.5</v>
      </c>
      <c r="G1826" s="173">
        <f>IFERROR(VLOOKUP(B1826,'[1]ВОМ КГ-3 СОЭКС'!$C$3:$K$2063,9,0),"-")</f>
        <v>0</v>
      </c>
      <c r="H1826" s="174">
        <f>IFERROR(VLOOKUP(B1826,'[1]ВОМ КГ-3 СОЭКС'!$C$3:$L$2063,10,0),"-")</f>
        <v>0</v>
      </c>
      <c r="I1826" s="175" t="str">
        <f>IFERROR(VLOOKUP(B1826,[2]Отгрузки!$B$313:$C$510,2,0),"-")</f>
        <v>-</v>
      </c>
      <c r="J1826" s="176" t="str">
        <f t="shared" si="289"/>
        <v>-</v>
      </c>
      <c r="K1826" s="179" t="str">
        <f>IFERROR(VLOOKUP(B1826,'[3]08.10.25'!$B$305:$C$502,2,0),"-")</f>
        <v>-</v>
      </c>
      <c r="L1826" s="180" t="str">
        <f t="shared" si="280"/>
        <v>-</v>
      </c>
      <c r="M1826" s="181" t="str">
        <f t="shared" si="281"/>
        <v>-</v>
      </c>
      <c r="N1826" s="214" t="str">
        <f t="shared" si="282"/>
        <v>-</v>
      </c>
      <c r="O1826" s="220">
        <f t="shared" si="283"/>
        <v>0</v>
      </c>
      <c r="P1826" s="221">
        <f t="shared" si="284"/>
        <v>0</v>
      </c>
      <c r="Q1826" s="217" t="str">
        <f>IFERROR(VLOOKUP(B1826,'[4]Выполнение 1'!$B$7:$D$236,3,0),"-")</f>
        <v>-</v>
      </c>
      <c r="R1826" s="178" t="str">
        <f t="shared" si="285"/>
        <v>-</v>
      </c>
      <c r="S1826" s="177"/>
      <c r="T1826" s="184">
        <f t="shared" si="286"/>
        <v>0</v>
      </c>
      <c r="U1826" s="224">
        <v>5</v>
      </c>
      <c r="V1826" s="241">
        <v>1153.5</v>
      </c>
      <c r="W1826" s="246">
        <v>5</v>
      </c>
      <c r="X1826" s="246">
        <v>1153.5</v>
      </c>
      <c r="Y1826" s="247">
        <f t="shared" si="287"/>
        <v>0</v>
      </c>
      <c r="Z1826" s="247">
        <f t="shared" si="288"/>
        <v>0</v>
      </c>
      <c r="AA1826" s="227" t="str">
        <f>IFERROR(VLOOKUP(B1826,[5]Поставка!$B$3:$AA$2063,26,0),"-")</f>
        <v>-</v>
      </c>
      <c r="AB1826" s="229" t="str">
        <f>IFERROR(VLOOKUP(C1826,'[6]Приложение №1'!$C$7:$F$124,4,0),"-")</f>
        <v>-</v>
      </c>
    </row>
    <row r="1827" spans="1:28" s="208" customFormat="1" x14ac:dyDescent="0.25">
      <c r="A1827" s="204" t="s">
        <v>874</v>
      </c>
      <c r="B1827" s="205" t="s">
        <v>4257</v>
      </c>
      <c r="C1827" s="205" t="s">
        <v>4258</v>
      </c>
      <c r="D1827" s="204">
        <v>1</v>
      </c>
      <c r="E1827" s="206">
        <v>281.5</v>
      </c>
      <c r="F1827" s="206">
        <v>281.5</v>
      </c>
      <c r="G1827" s="173">
        <f>IFERROR(VLOOKUP(B1827,'[1]ВОМ КГ-3 СОЭКС'!$C$3:$K$2063,9,0),"-")</f>
        <v>0</v>
      </c>
      <c r="H1827" s="174">
        <f>IFERROR(VLOOKUP(B1827,'[1]ВОМ КГ-3 СОЭКС'!$C$3:$L$2063,10,0),"-")</f>
        <v>0</v>
      </c>
      <c r="I1827" s="175" t="str">
        <f>IFERROR(VLOOKUP(B1827,[2]Отгрузки!$B$313:$C$510,2,0),"-")</f>
        <v>-</v>
      </c>
      <c r="J1827" s="176" t="str">
        <f t="shared" si="289"/>
        <v>-</v>
      </c>
      <c r="K1827" s="179" t="str">
        <f>IFERROR(VLOOKUP(B1827,'[3]08.10.25'!$B$305:$C$502,2,0),"-")</f>
        <v>-</v>
      </c>
      <c r="L1827" s="180" t="str">
        <f t="shared" si="280"/>
        <v>-</v>
      </c>
      <c r="M1827" s="181" t="str">
        <f t="shared" si="281"/>
        <v>-</v>
      </c>
      <c r="N1827" s="214" t="str">
        <f t="shared" si="282"/>
        <v>-</v>
      </c>
      <c r="O1827" s="220">
        <f t="shared" si="283"/>
        <v>0</v>
      </c>
      <c r="P1827" s="221">
        <f t="shared" si="284"/>
        <v>0</v>
      </c>
      <c r="Q1827" s="217" t="str">
        <f>IFERROR(VLOOKUP(B1827,'[4]Выполнение 1'!$B$7:$D$236,3,0),"-")</f>
        <v>-</v>
      </c>
      <c r="R1827" s="178" t="str">
        <f t="shared" si="285"/>
        <v>-</v>
      </c>
      <c r="S1827" s="177"/>
      <c r="T1827" s="184">
        <f t="shared" si="286"/>
        <v>0</v>
      </c>
      <c r="U1827" s="224">
        <v>1</v>
      </c>
      <c r="V1827" s="241">
        <v>281.5</v>
      </c>
      <c r="W1827" s="246">
        <v>1</v>
      </c>
      <c r="X1827" s="246">
        <v>281.5</v>
      </c>
      <c r="Y1827" s="247">
        <f t="shared" si="287"/>
        <v>0</v>
      </c>
      <c r="Z1827" s="247">
        <f t="shared" si="288"/>
        <v>0</v>
      </c>
      <c r="AA1827" s="227" t="str">
        <f>IFERROR(VLOOKUP(B1827,[5]Поставка!$B$3:$AA$2063,26,0),"-")</f>
        <v>-</v>
      </c>
      <c r="AB1827" s="229" t="str">
        <f>IFERROR(VLOOKUP(C1827,'[6]Приложение №1'!$C$7:$F$124,4,0),"-")</f>
        <v>-</v>
      </c>
    </row>
    <row r="1828" spans="1:28" s="208" customFormat="1" x14ac:dyDescent="0.25">
      <c r="A1828" s="204" t="s">
        <v>877</v>
      </c>
      <c r="B1828" s="205" t="s">
        <v>4259</v>
      </c>
      <c r="C1828" s="205" t="s">
        <v>4260</v>
      </c>
      <c r="D1828" s="204">
        <v>1</v>
      </c>
      <c r="E1828" s="206">
        <v>261.60000000000002</v>
      </c>
      <c r="F1828" s="206">
        <v>261.60000000000002</v>
      </c>
      <c r="G1828" s="173">
        <f>IFERROR(VLOOKUP(B1828,'[1]ВОМ КГ-3 СОЭКС'!$C$3:$K$2063,9,0),"-")</f>
        <v>0</v>
      </c>
      <c r="H1828" s="174">
        <f>IFERROR(VLOOKUP(B1828,'[1]ВОМ КГ-3 СОЭКС'!$C$3:$L$2063,10,0),"-")</f>
        <v>0</v>
      </c>
      <c r="I1828" s="175" t="str">
        <f>IFERROR(VLOOKUP(B1828,[2]Отгрузки!$B$313:$C$510,2,0),"-")</f>
        <v>-</v>
      </c>
      <c r="J1828" s="176" t="str">
        <f t="shared" si="289"/>
        <v>-</v>
      </c>
      <c r="K1828" s="179" t="str">
        <f>IFERROR(VLOOKUP(B1828,'[3]08.10.25'!$B$305:$C$502,2,0),"-")</f>
        <v>-</v>
      </c>
      <c r="L1828" s="180" t="str">
        <f t="shared" si="280"/>
        <v>-</v>
      </c>
      <c r="M1828" s="181" t="str">
        <f t="shared" si="281"/>
        <v>-</v>
      </c>
      <c r="N1828" s="214" t="str">
        <f t="shared" si="282"/>
        <v>-</v>
      </c>
      <c r="O1828" s="220">
        <f t="shared" si="283"/>
        <v>0</v>
      </c>
      <c r="P1828" s="221">
        <f t="shared" si="284"/>
        <v>0</v>
      </c>
      <c r="Q1828" s="217" t="str">
        <f>IFERROR(VLOOKUP(B1828,'[4]Выполнение 1'!$B$7:$D$236,3,0),"-")</f>
        <v>-</v>
      </c>
      <c r="R1828" s="178" t="str">
        <f t="shared" si="285"/>
        <v>-</v>
      </c>
      <c r="S1828" s="177"/>
      <c r="T1828" s="184">
        <f t="shared" si="286"/>
        <v>0</v>
      </c>
      <c r="U1828" s="224">
        <v>1</v>
      </c>
      <c r="V1828" s="241">
        <v>261.60000000000002</v>
      </c>
      <c r="W1828" s="246">
        <v>1</v>
      </c>
      <c r="X1828" s="246">
        <v>261.60000000000002</v>
      </c>
      <c r="Y1828" s="247">
        <f t="shared" si="287"/>
        <v>0</v>
      </c>
      <c r="Z1828" s="247">
        <f t="shared" si="288"/>
        <v>0</v>
      </c>
      <c r="AA1828" s="227" t="str">
        <f>IFERROR(VLOOKUP(B1828,[5]Поставка!$B$3:$AA$2063,26,0),"-")</f>
        <v>-</v>
      </c>
      <c r="AB1828" s="229" t="str">
        <f>IFERROR(VLOOKUP(C1828,'[6]Приложение №1'!$C$7:$F$124,4,0),"-")</f>
        <v>-</v>
      </c>
    </row>
    <row r="1829" spans="1:28" s="208" customFormat="1" x14ac:dyDescent="0.25">
      <c r="A1829" s="204" t="s">
        <v>880</v>
      </c>
      <c r="B1829" s="205" t="s">
        <v>4261</v>
      </c>
      <c r="C1829" s="205" t="s">
        <v>4262</v>
      </c>
      <c r="D1829" s="204">
        <v>5</v>
      </c>
      <c r="E1829" s="206">
        <v>213.8</v>
      </c>
      <c r="F1829" s="206">
        <v>1069</v>
      </c>
      <c r="G1829" s="173">
        <f>IFERROR(VLOOKUP(B1829,'[1]ВОМ КГ-3 СОЭКС'!$C$3:$K$2063,9,0),"-")</f>
        <v>0</v>
      </c>
      <c r="H1829" s="174">
        <f>IFERROR(VLOOKUP(B1829,'[1]ВОМ КГ-3 СОЭКС'!$C$3:$L$2063,10,0),"-")</f>
        <v>0</v>
      </c>
      <c r="I1829" s="175" t="str">
        <f>IFERROR(VLOOKUP(B1829,[2]Отгрузки!$B$313:$C$510,2,0),"-")</f>
        <v>-</v>
      </c>
      <c r="J1829" s="176" t="str">
        <f t="shared" si="289"/>
        <v>-</v>
      </c>
      <c r="K1829" s="179" t="str">
        <f>IFERROR(VLOOKUP(B1829,'[3]08.10.25'!$B$305:$C$502,2,0),"-")</f>
        <v>-</v>
      </c>
      <c r="L1829" s="180" t="str">
        <f t="shared" si="280"/>
        <v>-</v>
      </c>
      <c r="M1829" s="181" t="str">
        <f t="shared" si="281"/>
        <v>-</v>
      </c>
      <c r="N1829" s="214" t="str">
        <f t="shared" si="282"/>
        <v>-</v>
      </c>
      <c r="O1829" s="220">
        <f t="shared" si="283"/>
        <v>0</v>
      </c>
      <c r="P1829" s="221">
        <f t="shared" si="284"/>
        <v>0</v>
      </c>
      <c r="Q1829" s="217" t="str">
        <f>IFERROR(VLOOKUP(B1829,'[4]Выполнение 1'!$B$7:$D$236,3,0),"-")</f>
        <v>-</v>
      </c>
      <c r="R1829" s="178" t="str">
        <f t="shared" si="285"/>
        <v>-</v>
      </c>
      <c r="S1829" s="177"/>
      <c r="T1829" s="184">
        <f t="shared" si="286"/>
        <v>0</v>
      </c>
      <c r="U1829" s="224">
        <v>5</v>
      </c>
      <c r="V1829" s="241">
        <v>1069</v>
      </c>
      <c r="W1829" s="246">
        <v>5</v>
      </c>
      <c r="X1829" s="246">
        <v>1069</v>
      </c>
      <c r="Y1829" s="247">
        <f t="shared" si="287"/>
        <v>0</v>
      </c>
      <c r="Z1829" s="247">
        <f t="shared" si="288"/>
        <v>0</v>
      </c>
      <c r="AA1829" s="227" t="str">
        <f>IFERROR(VLOOKUP(B1829,[5]Поставка!$B$3:$AA$2063,26,0),"-")</f>
        <v>-</v>
      </c>
      <c r="AB1829" s="229" t="str">
        <f>IFERROR(VLOOKUP(C1829,'[6]Приложение №1'!$C$7:$F$124,4,0),"-")</f>
        <v>-</v>
      </c>
    </row>
    <row r="1830" spans="1:28" s="208" customFormat="1" x14ac:dyDescent="0.25">
      <c r="A1830" s="204" t="s">
        <v>883</v>
      </c>
      <c r="B1830" s="205" t="s">
        <v>4263</v>
      </c>
      <c r="C1830" s="205" t="s">
        <v>4264</v>
      </c>
      <c r="D1830" s="204">
        <v>1</v>
      </c>
      <c r="E1830" s="206">
        <v>281.60000000000002</v>
      </c>
      <c r="F1830" s="206">
        <v>281.60000000000002</v>
      </c>
      <c r="G1830" s="173">
        <f>IFERROR(VLOOKUP(B1830,'[1]ВОМ КГ-3 СОЭКС'!$C$3:$K$2063,9,0),"-")</f>
        <v>0</v>
      </c>
      <c r="H1830" s="174">
        <f>IFERROR(VLOOKUP(B1830,'[1]ВОМ КГ-3 СОЭКС'!$C$3:$L$2063,10,0),"-")</f>
        <v>0</v>
      </c>
      <c r="I1830" s="175" t="str">
        <f>IFERROR(VLOOKUP(B1830,[2]Отгрузки!$B$313:$C$510,2,0),"-")</f>
        <v>-</v>
      </c>
      <c r="J1830" s="176" t="str">
        <f t="shared" si="289"/>
        <v>-</v>
      </c>
      <c r="K1830" s="179" t="str">
        <f>IFERROR(VLOOKUP(B1830,'[3]08.10.25'!$B$305:$C$502,2,0),"-")</f>
        <v>-</v>
      </c>
      <c r="L1830" s="180" t="str">
        <f t="shared" si="280"/>
        <v>-</v>
      </c>
      <c r="M1830" s="181" t="str">
        <f t="shared" si="281"/>
        <v>-</v>
      </c>
      <c r="N1830" s="214" t="str">
        <f t="shared" si="282"/>
        <v>-</v>
      </c>
      <c r="O1830" s="220">
        <f t="shared" si="283"/>
        <v>0</v>
      </c>
      <c r="P1830" s="221">
        <f t="shared" si="284"/>
        <v>0</v>
      </c>
      <c r="Q1830" s="217" t="str">
        <f>IFERROR(VLOOKUP(B1830,'[4]Выполнение 1'!$B$7:$D$236,3,0),"-")</f>
        <v>-</v>
      </c>
      <c r="R1830" s="178" t="str">
        <f t="shared" si="285"/>
        <v>-</v>
      </c>
      <c r="S1830" s="177"/>
      <c r="T1830" s="184">
        <f t="shared" si="286"/>
        <v>0</v>
      </c>
      <c r="U1830" s="224">
        <v>1</v>
      </c>
      <c r="V1830" s="241">
        <v>281.60000000000002</v>
      </c>
      <c r="W1830" s="246">
        <v>1</v>
      </c>
      <c r="X1830" s="246">
        <v>281.60000000000002</v>
      </c>
      <c r="Y1830" s="247">
        <f t="shared" si="287"/>
        <v>0</v>
      </c>
      <c r="Z1830" s="247">
        <f t="shared" si="288"/>
        <v>0</v>
      </c>
      <c r="AA1830" s="227" t="str">
        <f>IFERROR(VLOOKUP(B1830,[5]Поставка!$B$3:$AA$2063,26,0),"-")</f>
        <v>-</v>
      </c>
      <c r="AB1830" s="229" t="str">
        <f>IFERROR(VLOOKUP(C1830,'[6]Приложение №1'!$C$7:$F$124,4,0),"-")</f>
        <v>-</v>
      </c>
    </row>
    <row r="1831" spans="1:28" s="208" customFormat="1" x14ac:dyDescent="0.25">
      <c r="A1831" s="204" t="s">
        <v>886</v>
      </c>
      <c r="B1831" s="205" t="s">
        <v>4265</v>
      </c>
      <c r="C1831" s="205" t="s">
        <v>4266</v>
      </c>
      <c r="D1831" s="204">
        <v>1</v>
      </c>
      <c r="E1831" s="206">
        <v>261.7</v>
      </c>
      <c r="F1831" s="206">
        <v>261.7</v>
      </c>
      <c r="G1831" s="173">
        <f>IFERROR(VLOOKUP(B1831,'[1]ВОМ КГ-3 СОЭКС'!$C$3:$K$2063,9,0),"-")</f>
        <v>0</v>
      </c>
      <c r="H1831" s="174">
        <f>IFERROR(VLOOKUP(B1831,'[1]ВОМ КГ-3 СОЭКС'!$C$3:$L$2063,10,0),"-")</f>
        <v>0</v>
      </c>
      <c r="I1831" s="175" t="str">
        <f>IFERROR(VLOOKUP(B1831,[2]Отгрузки!$B$313:$C$510,2,0),"-")</f>
        <v>-</v>
      </c>
      <c r="J1831" s="176" t="str">
        <f t="shared" si="289"/>
        <v>-</v>
      </c>
      <c r="K1831" s="179" t="str">
        <f>IFERROR(VLOOKUP(B1831,'[3]08.10.25'!$B$305:$C$502,2,0),"-")</f>
        <v>-</v>
      </c>
      <c r="L1831" s="180" t="str">
        <f t="shared" si="280"/>
        <v>-</v>
      </c>
      <c r="M1831" s="181" t="str">
        <f t="shared" si="281"/>
        <v>-</v>
      </c>
      <c r="N1831" s="214" t="str">
        <f t="shared" si="282"/>
        <v>-</v>
      </c>
      <c r="O1831" s="220">
        <f t="shared" si="283"/>
        <v>0</v>
      </c>
      <c r="P1831" s="221">
        <f t="shared" si="284"/>
        <v>0</v>
      </c>
      <c r="Q1831" s="217" t="str">
        <f>IFERROR(VLOOKUP(B1831,'[4]Выполнение 1'!$B$7:$D$236,3,0),"-")</f>
        <v>-</v>
      </c>
      <c r="R1831" s="178" t="str">
        <f t="shared" si="285"/>
        <v>-</v>
      </c>
      <c r="S1831" s="177"/>
      <c r="T1831" s="184">
        <f t="shared" si="286"/>
        <v>0</v>
      </c>
      <c r="U1831" s="224">
        <v>1</v>
      </c>
      <c r="V1831" s="241">
        <v>261.7</v>
      </c>
      <c r="W1831" s="246">
        <v>1</v>
      </c>
      <c r="X1831" s="246">
        <v>261.7</v>
      </c>
      <c r="Y1831" s="247">
        <f t="shared" si="287"/>
        <v>0</v>
      </c>
      <c r="Z1831" s="247">
        <f t="shared" si="288"/>
        <v>0</v>
      </c>
      <c r="AA1831" s="227" t="str">
        <f>IFERROR(VLOOKUP(B1831,[5]Поставка!$B$3:$AA$2063,26,0),"-")</f>
        <v>-</v>
      </c>
      <c r="AB1831" s="229" t="str">
        <f>IFERROR(VLOOKUP(C1831,'[6]Приложение №1'!$C$7:$F$124,4,0),"-")</f>
        <v>-</v>
      </c>
    </row>
    <row r="1832" spans="1:28" s="208" customFormat="1" x14ac:dyDescent="0.25">
      <c r="A1832" s="204" t="s">
        <v>889</v>
      </c>
      <c r="B1832" s="205" t="s">
        <v>4267</v>
      </c>
      <c r="C1832" s="205" t="s">
        <v>4268</v>
      </c>
      <c r="D1832" s="204">
        <v>1</v>
      </c>
      <c r="E1832" s="206">
        <v>281.60000000000002</v>
      </c>
      <c r="F1832" s="206">
        <v>281.60000000000002</v>
      </c>
      <c r="G1832" s="173">
        <f>IFERROR(VLOOKUP(B1832,'[1]ВОМ КГ-3 СОЭКС'!$C$3:$K$2063,9,0),"-")</f>
        <v>0</v>
      </c>
      <c r="H1832" s="174">
        <f>IFERROR(VLOOKUP(B1832,'[1]ВОМ КГ-3 СОЭКС'!$C$3:$L$2063,10,0),"-")</f>
        <v>0</v>
      </c>
      <c r="I1832" s="175" t="str">
        <f>IFERROR(VLOOKUP(B1832,[2]Отгрузки!$B$313:$C$510,2,0),"-")</f>
        <v>-</v>
      </c>
      <c r="J1832" s="176" t="str">
        <f t="shared" si="289"/>
        <v>-</v>
      </c>
      <c r="K1832" s="179" t="str">
        <f>IFERROR(VLOOKUP(B1832,'[3]08.10.25'!$B$305:$C$502,2,0),"-")</f>
        <v>-</v>
      </c>
      <c r="L1832" s="180" t="str">
        <f t="shared" si="280"/>
        <v>-</v>
      </c>
      <c r="M1832" s="181" t="str">
        <f t="shared" si="281"/>
        <v>-</v>
      </c>
      <c r="N1832" s="214" t="str">
        <f t="shared" si="282"/>
        <v>-</v>
      </c>
      <c r="O1832" s="220">
        <f t="shared" si="283"/>
        <v>0</v>
      </c>
      <c r="P1832" s="221">
        <f t="shared" si="284"/>
        <v>0</v>
      </c>
      <c r="Q1832" s="217" t="str">
        <f>IFERROR(VLOOKUP(B1832,'[4]Выполнение 1'!$B$7:$D$236,3,0),"-")</f>
        <v>-</v>
      </c>
      <c r="R1832" s="178" t="str">
        <f t="shared" si="285"/>
        <v>-</v>
      </c>
      <c r="S1832" s="177"/>
      <c r="T1832" s="184">
        <f t="shared" si="286"/>
        <v>0</v>
      </c>
      <c r="U1832" s="224">
        <v>1</v>
      </c>
      <c r="V1832" s="241">
        <v>281.60000000000002</v>
      </c>
      <c r="W1832" s="246">
        <v>1</v>
      </c>
      <c r="X1832" s="246">
        <v>281.60000000000002</v>
      </c>
      <c r="Y1832" s="247">
        <f t="shared" si="287"/>
        <v>0</v>
      </c>
      <c r="Z1832" s="247">
        <f t="shared" si="288"/>
        <v>0</v>
      </c>
      <c r="AA1832" s="227" t="str">
        <f>IFERROR(VLOOKUP(B1832,[5]Поставка!$B$3:$AA$2063,26,0),"-")</f>
        <v>-</v>
      </c>
      <c r="AB1832" s="229" t="str">
        <f>IFERROR(VLOOKUP(C1832,'[6]Приложение №1'!$C$7:$F$124,4,0),"-")</f>
        <v>-</v>
      </c>
    </row>
    <row r="1833" spans="1:28" s="208" customFormat="1" x14ac:dyDescent="0.25">
      <c r="A1833" s="204" t="s">
        <v>892</v>
      </c>
      <c r="B1833" s="205" t="s">
        <v>4269</v>
      </c>
      <c r="C1833" s="205" t="s">
        <v>4270</v>
      </c>
      <c r="D1833" s="204">
        <v>1</v>
      </c>
      <c r="E1833" s="206">
        <v>261.7</v>
      </c>
      <c r="F1833" s="206">
        <v>261.7</v>
      </c>
      <c r="G1833" s="173">
        <f>IFERROR(VLOOKUP(B1833,'[1]ВОМ КГ-3 СОЭКС'!$C$3:$K$2063,9,0),"-")</f>
        <v>0</v>
      </c>
      <c r="H1833" s="174">
        <f>IFERROR(VLOOKUP(B1833,'[1]ВОМ КГ-3 СОЭКС'!$C$3:$L$2063,10,0),"-")</f>
        <v>0</v>
      </c>
      <c r="I1833" s="175" t="str">
        <f>IFERROR(VLOOKUP(B1833,[2]Отгрузки!$B$313:$C$510,2,0),"-")</f>
        <v>-</v>
      </c>
      <c r="J1833" s="176" t="str">
        <f t="shared" si="289"/>
        <v>-</v>
      </c>
      <c r="K1833" s="179" t="str">
        <f>IFERROR(VLOOKUP(B1833,'[3]08.10.25'!$B$305:$C$502,2,0),"-")</f>
        <v>-</v>
      </c>
      <c r="L1833" s="180" t="str">
        <f t="shared" si="280"/>
        <v>-</v>
      </c>
      <c r="M1833" s="181" t="str">
        <f t="shared" si="281"/>
        <v>-</v>
      </c>
      <c r="N1833" s="214" t="str">
        <f t="shared" si="282"/>
        <v>-</v>
      </c>
      <c r="O1833" s="220">
        <f t="shared" si="283"/>
        <v>0</v>
      </c>
      <c r="P1833" s="221">
        <f t="shared" si="284"/>
        <v>0</v>
      </c>
      <c r="Q1833" s="217" t="str">
        <f>IFERROR(VLOOKUP(B1833,'[4]Выполнение 1'!$B$7:$D$236,3,0),"-")</f>
        <v>-</v>
      </c>
      <c r="R1833" s="178" t="str">
        <f t="shared" si="285"/>
        <v>-</v>
      </c>
      <c r="S1833" s="177"/>
      <c r="T1833" s="184">
        <f t="shared" si="286"/>
        <v>0</v>
      </c>
      <c r="U1833" s="224">
        <v>1</v>
      </c>
      <c r="V1833" s="241">
        <v>261.7</v>
      </c>
      <c r="W1833" s="246">
        <v>1</v>
      </c>
      <c r="X1833" s="246">
        <v>261.7</v>
      </c>
      <c r="Y1833" s="247">
        <f t="shared" si="287"/>
        <v>0</v>
      </c>
      <c r="Z1833" s="247">
        <f t="shared" si="288"/>
        <v>0</v>
      </c>
      <c r="AA1833" s="227" t="str">
        <f>IFERROR(VLOOKUP(B1833,[5]Поставка!$B$3:$AA$2063,26,0),"-")</f>
        <v>-</v>
      </c>
      <c r="AB1833" s="229" t="str">
        <f>IFERROR(VLOOKUP(C1833,'[6]Приложение №1'!$C$7:$F$124,4,0),"-")</f>
        <v>-</v>
      </c>
    </row>
    <row r="1834" spans="1:28" s="208" customFormat="1" x14ac:dyDescent="0.25">
      <c r="A1834" s="204" t="s">
        <v>895</v>
      </c>
      <c r="B1834" s="205" t="s">
        <v>4271</v>
      </c>
      <c r="C1834" s="205" t="s">
        <v>4272</v>
      </c>
      <c r="D1834" s="204">
        <v>1</v>
      </c>
      <c r="E1834" s="206">
        <v>281.39999999999998</v>
      </c>
      <c r="F1834" s="206">
        <v>281.39999999999998</v>
      </c>
      <c r="G1834" s="173">
        <f>IFERROR(VLOOKUP(B1834,'[1]ВОМ КГ-3 СОЭКС'!$C$3:$K$2063,9,0),"-")</f>
        <v>0</v>
      </c>
      <c r="H1834" s="174">
        <f>IFERROR(VLOOKUP(B1834,'[1]ВОМ КГ-3 СОЭКС'!$C$3:$L$2063,10,0),"-")</f>
        <v>0</v>
      </c>
      <c r="I1834" s="175" t="str">
        <f>IFERROR(VLOOKUP(B1834,[2]Отгрузки!$B$313:$C$510,2,0),"-")</f>
        <v>-</v>
      </c>
      <c r="J1834" s="176" t="str">
        <f t="shared" si="289"/>
        <v>-</v>
      </c>
      <c r="K1834" s="179" t="str">
        <f>IFERROR(VLOOKUP(B1834,'[3]08.10.25'!$B$305:$C$502,2,0),"-")</f>
        <v>-</v>
      </c>
      <c r="L1834" s="180" t="str">
        <f t="shared" si="280"/>
        <v>-</v>
      </c>
      <c r="M1834" s="181" t="str">
        <f t="shared" si="281"/>
        <v>-</v>
      </c>
      <c r="N1834" s="214" t="str">
        <f t="shared" si="282"/>
        <v>-</v>
      </c>
      <c r="O1834" s="220">
        <f t="shared" si="283"/>
        <v>0</v>
      </c>
      <c r="P1834" s="221">
        <f t="shared" si="284"/>
        <v>0</v>
      </c>
      <c r="Q1834" s="217" t="str">
        <f>IFERROR(VLOOKUP(B1834,'[4]Выполнение 1'!$B$7:$D$236,3,0),"-")</f>
        <v>-</v>
      </c>
      <c r="R1834" s="178" t="str">
        <f t="shared" si="285"/>
        <v>-</v>
      </c>
      <c r="S1834" s="177"/>
      <c r="T1834" s="184">
        <f t="shared" si="286"/>
        <v>0</v>
      </c>
      <c r="U1834" s="224">
        <v>1</v>
      </c>
      <c r="V1834" s="241">
        <v>281.39999999999998</v>
      </c>
      <c r="W1834" s="246">
        <v>1</v>
      </c>
      <c r="X1834" s="246">
        <v>281.39999999999998</v>
      </c>
      <c r="Y1834" s="247">
        <f t="shared" si="287"/>
        <v>0</v>
      </c>
      <c r="Z1834" s="247">
        <f t="shared" si="288"/>
        <v>0</v>
      </c>
      <c r="AA1834" s="227" t="str">
        <f>IFERROR(VLOOKUP(B1834,[5]Поставка!$B$3:$AA$2063,26,0),"-")</f>
        <v>-</v>
      </c>
      <c r="AB1834" s="229" t="str">
        <f>IFERROR(VLOOKUP(C1834,'[6]Приложение №1'!$C$7:$F$124,4,0),"-")</f>
        <v>-</v>
      </c>
    </row>
    <row r="1835" spans="1:28" s="208" customFormat="1" x14ac:dyDescent="0.25">
      <c r="A1835" s="204" t="s">
        <v>898</v>
      </c>
      <c r="B1835" s="205" t="s">
        <v>4273</v>
      </c>
      <c r="C1835" s="205" t="s">
        <v>4274</v>
      </c>
      <c r="D1835" s="204">
        <v>1</v>
      </c>
      <c r="E1835" s="206">
        <v>261.5</v>
      </c>
      <c r="F1835" s="206">
        <v>261.5</v>
      </c>
      <c r="G1835" s="173">
        <f>IFERROR(VLOOKUP(B1835,'[1]ВОМ КГ-3 СОЭКС'!$C$3:$K$2063,9,0),"-")</f>
        <v>0</v>
      </c>
      <c r="H1835" s="174">
        <f>IFERROR(VLOOKUP(B1835,'[1]ВОМ КГ-3 СОЭКС'!$C$3:$L$2063,10,0),"-")</f>
        <v>0</v>
      </c>
      <c r="I1835" s="175" t="str">
        <f>IFERROR(VLOOKUP(B1835,[2]Отгрузки!$B$313:$C$510,2,0),"-")</f>
        <v>-</v>
      </c>
      <c r="J1835" s="176" t="str">
        <f t="shared" si="289"/>
        <v>-</v>
      </c>
      <c r="K1835" s="179" t="str">
        <f>IFERROR(VLOOKUP(B1835,'[3]08.10.25'!$B$305:$C$502,2,0),"-")</f>
        <v>-</v>
      </c>
      <c r="L1835" s="180" t="str">
        <f t="shared" si="280"/>
        <v>-</v>
      </c>
      <c r="M1835" s="181" t="str">
        <f t="shared" si="281"/>
        <v>-</v>
      </c>
      <c r="N1835" s="214" t="str">
        <f t="shared" si="282"/>
        <v>-</v>
      </c>
      <c r="O1835" s="220">
        <f t="shared" si="283"/>
        <v>0</v>
      </c>
      <c r="P1835" s="221">
        <f t="shared" si="284"/>
        <v>0</v>
      </c>
      <c r="Q1835" s="217" t="str">
        <f>IFERROR(VLOOKUP(B1835,'[4]Выполнение 1'!$B$7:$D$236,3,0),"-")</f>
        <v>-</v>
      </c>
      <c r="R1835" s="178" t="str">
        <f t="shared" si="285"/>
        <v>-</v>
      </c>
      <c r="S1835" s="177"/>
      <c r="T1835" s="184">
        <f t="shared" si="286"/>
        <v>0</v>
      </c>
      <c r="U1835" s="224">
        <v>1</v>
      </c>
      <c r="V1835" s="241">
        <v>261.5</v>
      </c>
      <c r="W1835" s="246">
        <v>1</v>
      </c>
      <c r="X1835" s="246">
        <v>261.5</v>
      </c>
      <c r="Y1835" s="247">
        <f t="shared" si="287"/>
        <v>0</v>
      </c>
      <c r="Z1835" s="247">
        <f t="shared" si="288"/>
        <v>0</v>
      </c>
      <c r="AA1835" s="227" t="str">
        <f>IFERROR(VLOOKUP(B1835,[5]Поставка!$B$3:$AA$2063,26,0),"-")</f>
        <v>-</v>
      </c>
      <c r="AB1835" s="229" t="str">
        <f>IFERROR(VLOOKUP(C1835,'[6]Приложение №1'!$C$7:$F$124,4,0),"-")</f>
        <v>-</v>
      </c>
    </row>
    <row r="1836" spans="1:28" s="208" customFormat="1" x14ac:dyDescent="0.25">
      <c r="A1836" s="204" t="s">
        <v>901</v>
      </c>
      <c r="B1836" s="205" t="s">
        <v>4275</v>
      </c>
      <c r="C1836" s="205" t="s">
        <v>4276</v>
      </c>
      <c r="D1836" s="204">
        <v>1</v>
      </c>
      <c r="E1836" s="206">
        <v>165.5</v>
      </c>
      <c r="F1836" s="206">
        <v>165.5</v>
      </c>
      <c r="G1836" s="173">
        <f>IFERROR(VLOOKUP(B1836,'[1]ВОМ КГ-3 СОЭКС'!$C$3:$K$2063,9,0),"-")</f>
        <v>0</v>
      </c>
      <c r="H1836" s="174">
        <f>IFERROR(VLOOKUP(B1836,'[1]ВОМ КГ-3 СОЭКС'!$C$3:$L$2063,10,0),"-")</f>
        <v>0</v>
      </c>
      <c r="I1836" s="175" t="str">
        <f>IFERROR(VLOOKUP(B1836,[2]Отгрузки!$B$313:$C$510,2,0),"-")</f>
        <v>-</v>
      </c>
      <c r="J1836" s="176" t="str">
        <f t="shared" si="289"/>
        <v>-</v>
      </c>
      <c r="K1836" s="179" t="str">
        <f>IFERROR(VLOOKUP(B1836,'[3]08.10.25'!$B$305:$C$502,2,0),"-")</f>
        <v>-</v>
      </c>
      <c r="L1836" s="180" t="str">
        <f t="shared" si="280"/>
        <v>-</v>
      </c>
      <c r="M1836" s="181" t="str">
        <f t="shared" si="281"/>
        <v>-</v>
      </c>
      <c r="N1836" s="214" t="str">
        <f t="shared" si="282"/>
        <v>-</v>
      </c>
      <c r="O1836" s="220">
        <f t="shared" si="283"/>
        <v>0</v>
      </c>
      <c r="P1836" s="221">
        <f t="shared" si="284"/>
        <v>0</v>
      </c>
      <c r="Q1836" s="217" t="str">
        <f>IFERROR(VLOOKUP(B1836,'[4]Выполнение 1'!$B$7:$D$236,3,0),"-")</f>
        <v>-</v>
      </c>
      <c r="R1836" s="178" t="str">
        <f t="shared" si="285"/>
        <v>-</v>
      </c>
      <c r="S1836" s="177"/>
      <c r="T1836" s="184">
        <f t="shared" si="286"/>
        <v>0</v>
      </c>
      <c r="U1836" s="224">
        <v>1</v>
      </c>
      <c r="V1836" s="241">
        <v>165.5</v>
      </c>
      <c r="W1836" s="246">
        <v>1</v>
      </c>
      <c r="X1836" s="246">
        <v>165.5</v>
      </c>
      <c r="Y1836" s="247">
        <f t="shared" si="287"/>
        <v>0</v>
      </c>
      <c r="Z1836" s="247">
        <f t="shared" si="288"/>
        <v>0</v>
      </c>
      <c r="AA1836" s="227" t="str">
        <f>IFERROR(VLOOKUP(B1836,[5]Поставка!$B$3:$AA$2063,26,0),"-")</f>
        <v>-</v>
      </c>
      <c r="AB1836" s="229" t="str">
        <f>IFERROR(VLOOKUP(C1836,'[6]Приложение №1'!$C$7:$F$124,4,0),"-")</f>
        <v>-</v>
      </c>
    </row>
    <row r="1837" spans="1:28" s="208" customFormat="1" x14ac:dyDescent="0.25">
      <c r="A1837" s="204" t="s">
        <v>904</v>
      </c>
      <c r="B1837" s="205" t="s">
        <v>4277</v>
      </c>
      <c r="C1837" s="205" t="s">
        <v>4278</v>
      </c>
      <c r="D1837" s="204">
        <v>1</v>
      </c>
      <c r="E1837" s="206">
        <v>275.5</v>
      </c>
      <c r="F1837" s="206">
        <v>275.5</v>
      </c>
      <c r="G1837" s="173">
        <f>IFERROR(VLOOKUP(B1837,'[1]ВОМ КГ-3 СОЭКС'!$C$3:$K$2063,9,0),"-")</f>
        <v>0</v>
      </c>
      <c r="H1837" s="174">
        <f>IFERROR(VLOOKUP(B1837,'[1]ВОМ КГ-3 СОЭКС'!$C$3:$L$2063,10,0),"-")</f>
        <v>0</v>
      </c>
      <c r="I1837" s="175" t="str">
        <f>IFERROR(VLOOKUP(B1837,[2]Отгрузки!$B$313:$C$510,2,0),"-")</f>
        <v>-</v>
      </c>
      <c r="J1837" s="176" t="str">
        <f t="shared" si="289"/>
        <v>-</v>
      </c>
      <c r="K1837" s="179" t="str">
        <f>IFERROR(VLOOKUP(B1837,'[3]08.10.25'!$B$305:$C$502,2,0),"-")</f>
        <v>-</v>
      </c>
      <c r="L1837" s="180" t="str">
        <f t="shared" si="280"/>
        <v>-</v>
      </c>
      <c r="M1837" s="181" t="str">
        <f t="shared" si="281"/>
        <v>-</v>
      </c>
      <c r="N1837" s="214" t="str">
        <f t="shared" si="282"/>
        <v>-</v>
      </c>
      <c r="O1837" s="220">
        <f t="shared" si="283"/>
        <v>0</v>
      </c>
      <c r="P1837" s="221">
        <f t="shared" si="284"/>
        <v>0</v>
      </c>
      <c r="Q1837" s="217" t="str">
        <f>IFERROR(VLOOKUP(B1837,'[4]Выполнение 1'!$B$7:$D$236,3,0),"-")</f>
        <v>-</v>
      </c>
      <c r="R1837" s="178" t="str">
        <f t="shared" si="285"/>
        <v>-</v>
      </c>
      <c r="S1837" s="177"/>
      <c r="T1837" s="184">
        <f t="shared" si="286"/>
        <v>0</v>
      </c>
      <c r="U1837" s="224">
        <v>1</v>
      </c>
      <c r="V1837" s="241">
        <v>275.5</v>
      </c>
      <c r="W1837" s="246">
        <v>1</v>
      </c>
      <c r="X1837" s="246">
        <v>275.5</v>
      </c>
      <c r="Y1837" s="247">
        <f t="shared" si="287"/>
        <v>0</v>
      </c>
      <c r="Z1837" s="247">
        <f t="shared" si="288"/>
        <v>0</v>
      </c>
      <c r="AA1837" s="227" t="str">
        <f>IFERROR(VLOOKUP(B1837,[5]Поставка!$B$3:$AA$2063,26,0),"-")</f>
        <v>-</v>
      </c>
      <c r="AB1837" s="229" t="str">
        <f>IFERROR(VLOOKUP(C1837,'[6]Приложение №1'!$C$7:$F$124,4,0),"-")</f>
        <v>-</v>
      </c>
    </row>
    <row r="1838" spans="1:28" s="208" customFormat="1" x14ac:dyDescent="0.25">
      <c r="A1838" s="204" t="s">
        <v>907</v>
      </c>
      <c r="B1838" s="205" t="s">
        <v>4279</v>
      </c>
      <c r="C1838" s="205" t="s">
        <v>4280</v>
      </c>
      <c r="D1838" s="204">
        <v>1</v>
      </c>
      <c r="E1838" s="206">
        <v>255.9</v>
      </c>
      <c r="F1838" s="206">
        <v>255.9</v>
      </c>
      <c r="G1838" s="173">
        <f>IFERROR(VLOOKUP(B1838,'[1]ВОМ КГ-3 СОЭКС'!$C$3:$K$2063,9,0),"-")</f>
        <v>0</v>
      </c>
      <c r="H1838" s="174">
        <f>IFERROR(VLOOKUP(B1838,'[1]ВОМ КГ-3 СОЭКС'!$C$3:$L$2063,10,0),"-")</f>
        <v>0</v>
      </c>
      <c r="I1838" s="175" t="str">
        <f>IFERROR(VLOOKUP(B1838,[2]Отгрузки!$B$313:$C$510,2,0),"-")</f>
        <v>-</v>
      </c>
      <c r="J1838" s="176" t="str">
        <f t="shared" si="289"/>
        <v>-</v>
      </c>
      <c r="K1838" s="179" t="str">
        <f>IFERROR(VLOOKUP(B1838,'[3]08.10.25'!$B$305:$C$502,2,0),"-")</f>
        <v>-</v>
      </c>
      <c r="L1838" s="180" t="str">
        <f t="shared" si="280"/>
        <v>-</v>
      </c>
      <c r="M1838" s="181" t="str">
        <f t="shared" si="281"/>
        <v>-</v>
      </c>
      <c r="N1838" s="214" t="str">
        <f t="shared" si="282"/>
        <v>-</v>
      </c>
      <c r="O1838" s="220">
        <f t="shared" si="283"/>
        <v>0</v>
      </c>
      <c r="P1838" s="221">
        <f t="shared" si="284"/>
        <v>0</v>
      </c>
      <c r="Q1838" s="217" t="str">
        <f>IFERROR(VLOOKUP(B1838,'[4]Выполнение 1'!$B$7:$D$236,3,0),"-")</f>
        <v>-</v>
      </c>
      <c r="R1838" s="178" t="str">
        <f t="shared" si="285"/>
        <v>-</v>
      </c>
      <c r="S1838" s="177"/>
      <c r="T1838" s="184">
        <f t="shared" si="286"/>
        <v>0</v>
      </c>
      <c r="U1838" s="224">
        <v>1</v>
      </c>
      <c r="V1838" s="241">
        <v>255.9</v>
      </c>
      <c r="W1838" s="246">
        <v>1</v>
      </c>
      <c r="X1838" s="246">
        <v>255.9</v>
      </c>
      <c r="Y1838" s="247">
        <f t="shared" si="287"/>
        <v>0</v>
      </c>
      <c r="Z1838" s="247">
        <f t="shared" si="288"/>
        <v>0</v>
      </c>
      <c r="AA1838" s="227" t="str">
        <f>IFERROR(VLOOKUP(B1838,[5]Поставка!$B$3:$AA$2063,26,0),"-")</f>
        <v>-</v>
      </c>
      <c r="AB1838" s="229" t="str">
        <f>IFERROR(VLOOKUP(C1838,'[6]Приложение №1'!$C$7:$F$124,4,0),"-")</f>
        <v>-</v>
      </c>
    </row>
    <row r="1839" spans="1:28" s="208" customFormat="1" x14ac:dyDescent="0.25">
      <c r="A1839" s="204" t="s">
        <v>910</v>
      </c>
      <c r="B1839" s="205" t="s">
        <v>4281</v>
      </c>
      <c r="C1839" s="205" t="s">
        <v>4282</v>
      </c>
      <c r="D1839" s="204">
        <v>1</v>
      </c>
      <c r="E1839" s="206">
        <v>226.7</v>
      </c>
      <c r="F1839" s="206">
        <v>226.7</v>
      </c>
      <c r="G1839" s="173">
        <f>IFERROR(VLOOKUP(B1839,'[1]ВОМ КГ-3 СОЭКС'!$C$3:$K$2063,9,0),"-")</f>
        <v>0</v>
      </c>
      <c r="H1839" s="174">
        <f>IFERROR(VLOOKUP(B1839,'[1]ВОМ КГ-3 СОЭКС'!$C$3:$L$2063,10,0),"-")</f>
        <v>0</v>
      </c>
      <c r="I1839" s="175" t="str">
        <f>IFERROR(VLOOKUP(B1839,[2]Отгрузки!$B$313:$C$510,2,0),"-")</f>
        <v>-</v>
      </c>
      <c r="J1839" s="176" t="str">
        <f t="shared" si="289"/>
        <v>-</v>
      </c>
      <c r="K1839" s="179" t="str">
        <f>IFERROR(VLOOKUP(B1839,'[3]08.10.25'!$B$305:$C$502,2,0),"-")</f>
        <v>-</v>
      </c>
      <c r="L1839" s="180" t="str">
        <f t="shared" si="280"/>
        <v>-</v>
      </c>
      <c r="M1839" s="181" t="str">
        <f t="shared" si="281"/>
        <v>-</v>
      </c>
      <c r="N1839" s="214" t="str">
        <f t="shared" si="282"/>
        <v>-</v>
      </c>
      <c r="O1839" s="220">
        <f t="shared" si="283"/>
        <v>0</v>
      </c>
      <c r="P1839" s="221">
        <f t="shared" si="284"/>
        <v>0</v>
      </c>
      <c r="Q1839" s="217" t="str">
        <f>IFERROR(VLOOKUP(B1839,'[4]Выполнение 1'!$B$7:$D$236,3,0),"-")</f>
        <v>-</v>
      </c>
      <c r="R1839" s="178" t="str">
        <f t="shared" si="285"/>
        <v>-</v>
      </c>
      <c r="S1839" s="177"/>
      <c r="T1839" s="184">
        <f t="shared" si="286"/>
        <v>0</v>
      </c>
      <c r="U1839" s="224">
        <v>1</v>
      </c>
      <c r="V1839" s="241">
        <v>226.7</v>
      </c>
      <c r="W1839" s="246">
        <v>1</v>
      </c>
      <c r="X1839" s="246">
        <v>226.7</v>
      </c>
      <c r="Y1839" s="247">
        <f t="shared" si="287"/>
        <v>0</v>
      </c>
      <c r="Z1839" s="247">
        <f t="shared" si="288"/>
        <v>0</v>
      </c>
      <c r="AA1839" s="227" t="str">
        <f>IFERROR(VLOOKUP(B1839,[5]Поставка!$B$3:$AA$2063,26,0),"-")</f>
        <v>-</v>
      </c>
      <c r="AB1839" s="229" t="str">
        <f>IFERROR(VLOOKUP(C1839,'[6]Приложение №1'!$C$7:$F$124,4,0),"-")</f>
        <v>-</v>
      </c>
    </row>
    <row r="1840" spans="1:28" s="208" customFormat="1" x14ac:dyDescent="0.25">
      <c r="A1840" s="204" t="s">
        <v>913</v>
      </c>
      <c r="B1840" s="205" t="s">
        <v>4283</v>
      </c>
      <c r="C1840" s="205" t="s">
        <v>4284</v>
      </c>
      <c r="D1840" s="204">
        <v>1</v>
      </c>
      <c r="E1840" s="206">
        <v>281.60000000000002</v>
      </c>
      <c r="F1840" s="206">
        <v>281.60000000000002</v>
      </c>
      <c r="G1840" s="173">
        <f>IFERROR(VLOOKUP(B1840,'[1]ВОМ КГ-3 СОЭКС'!$C$3:$K$2063,9,0),"-")</f>
        <v>0</v>
      </c>
      <c r="H1840" s="174">
        <f>IFERROR(VLOOKUP(B1840,'[1]ВОМ КГ-3 СОЭКС'!$C$3:$L$2063,10,0),"-")</f>
        <v>0</v>
      </c>
      <c r="I1840" s="175" t="str">
        <f>IFERROR(VLOOKUP(B1840,[2]Отгрузки!$B$313:$C$510,2,0),"-")</f>
        <v>-</v>
      </c>
      <c r="J1840" s="176" t="str">
        <f t="shared" si="289"/>
        <v>-</v>
      </c>
      <c r="K1840" s="179" t="str">
        <f>IFERROR(VLOOKUP(B1840,'[3]08.10.25'!$B$305:$C$502,2,0),"-")</f>
        <v>-</v>
      </c>
      <c r="L1840" s="180" t="str">
        <f t="shared" si="280"/>
        <v>-</v>
      </c>
      <c r="M1840" s="181" t="str">
        <f t="shared" si="281"/>
        <v>-</v>
      </c>
      <c r="N1840" s="214" t="str">
        <f t="shared" si="282"/>
        <v>-</v>
      </c>
      <c r="O1840" s="220">
        <f t="shared" si="283"/>
        <v>0</v>
      </c>
      <c r="P1840" s="221">
        <f t="shared" si="284"/>
        <v>0</v>
      </c>
      <c r="Q1840" s="217" t="str">
        <f>IFERROR(VLOOKUP(B1840,'[4]Выполнение 1'!$B$7:$D$236,3,0),"-")</f>
        <v>-</v>
      </c>
      <c r="R1840" s="178" t="str">
        <f t="shared" si="285"/>
        <v>-</v>
      </c>
      <c r="S1840" s="177"/>
      <c r="T1840" s="184">
        <f t="shared" si="286"/>
        <v>0</v>
      </c>
      <c r="U1840" s="224">
        <v>1</v>
      </c>
      <c r="V1840" s="241">
        <v>281.60000000000002</v>
      </c>
      <c r="W1840" s="246">
        <v>1</v>
      </c>
      <c r="X1840" s="246">
        <v>281.60000000000002</v>
      </c>
      <c r="Y1840" s="247">
        <f t="shared" si="287"/>
        <v>0</v>
      </c>
      <c r="Z1840" s="247">
        <f t="shared" si="288"/>
        <v>0</v>
      </c>
      <c r="AA1840" s="227" t="str">
        <f>IFERROR(VLOOKUP(B1840,[5]Поставка!$B$3:$AA$2063,26,0),"-")</f>
        <v>-</v>
      </c>
      <c r="AB1840" s="229" t="str">
        <f>IFERROR(VLOOKUP(C1840,'[6]Приложение №1'!$C$7:$F$124,4,0),"-")</f>
        <v>-</v>
      </c>
    </row>
    <row r="1841" spans="1:28" s="208" customFormat="1" x14ac:dyDescent="0.25">
      <c r="A1841" s="204" t="s">
        <v>916</v>
      </c>
      <c r="B1841" s="205" t="s">
        <v>4285</v>
      </c>
      <c r="C1841" s="205" t="s">
        <v>4286</v>
      </c>
      <c r="D1841" s="204">
        <v>1</v>
      </c>
      <c r="E1841" s="206">
        <v>261.7</v>
      </c>
      <c r="F1841" s="206">
        <v>261.7</v>
      </c>
      <c r="G1841" s="173">
        <f>IFERROR(VLOOKUP(B1841,'[1]ВОМ КГ-3 СОЭКС'!$C$3:$K$2063,9,0),"-")</f>
        <v>0</v>
      </c>
      <c r="H1841" s="174">
        <f>IFERROR(VLOOKUP(B1841,'[1]ВОМ КГ-3 СОЭКС'!$C$3:$L$2063,10,0),"-")</f>
        <v>0</v>
      </c>
      <c r="I1841" s="175" t="str">
        <f>IFERROR(VLOOKUP(B1841,[2]Отгрузки!$B$313:$C$510,2,0),"-")</f>
        <v>-</v>
      </c>
      <c r="J1841" s="176" t="str">
        <f t="shared" si="289"/>
        <v>-</v>
      </c>
      <c r="K1841" s="179" t="str">
        <f>IFERROR(VLOOKUP(B1841,'[3]08.10.25'!$B$305:$C$502,2,0),"-")</f>
        <v>-</v>
      </c>
      <c r="L1841" s="180" t="str">
        <f t="shared" si="280"/>
        <v>-</v>
      </c>
      <c r="M1841" s="181" t="str">
        <f t="shared" si="281"/>
        <v>-</v>
      </c>
      <c r="N1841" s="214" t="str">
        <f t="shared" si="282"/>
        <v>-</v>
      </c>
      <c r="O1841" s="220">
        <f t="shared" si="283"/>
        <v>0</v>
      </c>
      <c r="P1841" s="221">
        <f t="shared" si="284"/>
        <v>0</v>
      </c>
      <c r="Q1841" s="217" t="str">
        <f>IFERROR(VLOOKUP(B1841,'[4]Выполнение 1'!$B$7:$D$236,3,0),"-")</f>
        <v>-</v>
      </c>
      <c r="R1841" s="178" t="str">
        <f t="shared" si="285"/>
        <v>-</v>
      </c>
      <c r="S1841" s="177"/>
      <c r="T1841" s="184">
        <f t="shared" si="286"/>
        <v>0</v>
      </c>
      <c r="U1841" s="224">
        <v>1</v>
      </c>
      <c r="V1841" s="241">
        <v>261.7</v>
      </c>
      <c r="W1841" s="246">
        <v>1</v>
      </c>
      <c r="X1841" s="246">
        <v>261.7</v>
      </c>
      <c r="Y1841" s="247">
        <f t="shared" si="287"/>
        <v>0</v>
      </c>
      <c r="Z1841" s="247">
        <f t="shared" si="288"/>
        <v>0</v>
      </c>
      <c r="AA1841" s="227" t="str">
        <f>IFERROR(VLOOKUP(B1841,[5]Поставка!$B$3:$AA$2063,26,0),"-")</f>
        <v>-</v>
      </c>
      <c r="AB1841" s="229" t="str">
        <f>IFERROR(VLOOKUP(C1841,'[6]Приложение №1'!$C$7:$F$124,4,0),"-")</f>
        <v>-</v>
      </c>
    </row>
    <row r="1842" spans="1:28" s="208" customFormat="1" x14ac:dyDescent="0.25">
      <c r="A1842" s="204" t="s">
        <v>919</v>
      </c>
      <c r="B1842" s="205" t="s">
        <v>4287</v>
      </c>
      <c r="C1842" s="205" t="s">
        <v>4288</v>
      </c>
      <c r="D1842" s="204">
        <v>8</v>
      </c>
      <c r="E1842" s="206">
        <v>120.4</v>
      </c>
      <c r="F1842" s="206">
        <v>963.2</v>
      </c>
      <c r="G1842" s="173">
        <f>IFERROR(VLOOKUP(B1842,'[1]ВОМ КГ-3 СОЭКС'!$C$3:$K$2063,9,0),"-")</f>
        <v>0</v>
      </c>
      <c r="H1842" s="174">
        <f>IFERROR(VLOOKUP(B1842,'[1]ВОМ КГ-3 СОЭКС'!$C$3:$L$2063,10,0),"-")</f>
        <v>0</v>
      </c>
      <c r="I1842" s="175" t="str">
        <f>IFERROR(VLOOKUP(B1842,[2]Отгрузки!$B$313:$C$510,2,0),"-")</f>
        <v>-</v>
      </c>
      <c r="J1842" s="176" t="str">
        <f t="shared" si="289"/>
        <v>-</v>
      </c>
      <c r="K1842" s="179" t="str">
        <f>IFERROR(VLOOKUP(B1842,'[3]08.10.25'!$B$305:$C$502,2,0),"-")</f>
        <v>-</v>
      </c>
      <c r="L1842" s="180" t="str">
        <f t="shared" si="280"/>
        <v>-</v>
      </c>
      <c r="M1842" s="181" t="str">
        <f t="shared" si="281"/>
        <v>-</v>
      </c>
      <c r="N1842" s="214" t="str">
        <f t="shared" si="282"/>
        <v>-</v>
      </c>
      <c r="O1842" s="220">
        <f t="shared" si="283"/>
        <v>0</v>
      </c>
      <c r="P1842" s="221">
        <f t="shared" si="284"/>
        <v>0</v>
      </c>
      <c r="Q1842" s="217" t="str">
        <f>IFERROR(VLOOKUP(B1842,'[4]Выполнение 1'!$B$7:$D$236,3,0),"-")</f>
        <v>-</v>
      </c>
      <c r="R1842" s="178" t="str">
        <f t="shared" si="285"/>
        <v>-</v>
      </c>
      <c r="S1842" s="177"/>
      <c r="T1842" s="184">
        <f t="shared" si="286"/>
        <v>0</v>
      </c>
      <c r="U1842" s="224">
        <v>8</v>
      </c>
      <c r="V1842" s="241">
        <v>963.2</v>
      </c>
      <c r="W1842" s="246">
        <v>8</v>
      </c>
      <c r="X1842" s="246">
        <v>963.2</v>
      </c>
      <c r="Y1842" s="247">
        <f t="shared" si="287"/>
        <v>0</v>
      </c>
      <c r="Z1842" s="247">
        <f t="shared" si="288"/>
        <v>0</v>
      </c>
      <c r="AA1842" s="227" t="str">
        <f>IFERROR(VLOOKUP(B1842,[5]Поставка!$B$3:$AA$2063,26,0),"-")</f>
        <v>-</v>
      </c>
      <c r="AB1842" s="229" t="str">
        <f>IFERROR(VLOOKUP(C1842,'[6]Приложение №1'!$C$7:$F$124,4,0),"-")</f>
        <v>-</v>
      </c>
    </row>
    <row r="1843" spans="1:28" s="208" customFormat="1" x14ac:dyDescent="0.25">
      <c r="A1843" s="204" t="s">
        <v>922</v>
      </c>
      <c r="B1843" s="205" t="s">
        <v>4289</v>
      </c>
      <c r="C1843" s="205" t="s">
        <v>4290</v>
      </c>
      <c r="D1843" s="204">
        <v>2</v>
      </c>
      <c r="E1843" s="206">
        <v>60.5</v>
      </c>
      <c r="F1843" s="206">
        <v>121</v>
      </c>
      <c r="G1843" s="173">
        <f>IFERROR(VLOOKUP(B1843,'[1]ВОМ КГ-3 СОЭКС'!$C$3:$K$2063,9,0),"-")</f>
        <v>0</v>
      </c>
      <c r="H1843" s="174">
        <f>IFERROR(VLOOKUP(B1843,'[1]ВОМ КГ-3 СОЭКС'!$C$3:$L$2063,10,0),"-")</f>
        <v>0</v>
      </c>
      <c r="I1843" s="175" t="str">
        <f>IFERROR(VLOOKUP(B1843,[2]Отгрузки!$B$313:$C$510,2,0),"-")</f>
        <v>-</v>
      </c>
      <c r="J1843" s="176" t="str">
        <f t="shared" si="289"/>
        <v>-</v>
      </c>
      <c r="K1843" s="179" t="str">
        <f>IFERROR(VLOOKUP(B1843,'[3]08.10.25'!$B$305:$C$502,2,0),"-")</f>
        <v>-</v>
      </c>
      <c r="L1843" s="180" t="str">
        <f t="shared" si="280"/>
        <v>-</v>
      </c>
      <c r="M1843" s="181" t="str">
        <f t="shared" si="281"/>
        <v>-</v>
      </c>
      <c r="N1843" s="214" t="str">
        <f t="shared" si="282"/>
        <v>-</v>
      </c>
      <c r="O1843" s="220">
        <f t="shared" si="283"/>
        <v>0</v>
      </c>
      <c r="P1843" s="221">
        <f t="shared" si="284"/>
        <v>0</v>
      </c>
      <c r="Q1843" s="217" t="str">
        <f>IFERROR(VLOOKUP(B1843,'[4]Выполнение 1'!$B$7:$D$236,3,0),"-")</f>
        <v>-</v>
      </c>
      <c r="R1843" s="178" t="str">
        <f t="shared" si="285"/>
        <v>-</v>
      </c>
      <c r="S1843" s="177"/>
      <c r="T1843" s="184">
        <f t="shared" si="286"/>
        <v>0</v>
      </c>
      <c r="U1843" s="224">
        <v>2</v>
      </c>
      <c r="V1843" s="241">
        <v>121</v>
      </c>
      <c r="W1843" s="246">
        <v>2</v>
      </c>
      <c r="X1843" s="246">
        <v>121</v>
      </c>
      <c r="Y1843" s="247">
        <f t="shared" si="287"/>
        <v>0</v>
      </c>
      <c r="Z1843" s="247">
        <f t="shared" si="288"/>
        <v>0</v>
      </c>
      <c r="AA1843" s="227" t="str">
        <f>IFERROR(VLOOKUP(B1843,[5]Поставка!$B$3:$AA$2063,26,0),"-")</f>
        <v>-</v>
      </c>
      <c r="AB1843" s="229" t="str">
        <f>IFERROR(VLOOKUP(C1843,'[6]Приложение №1'!$C$7:$F$124,4,0),"-")</f>
        <v>-</v>
      </c>
    </row>
    <row r="1844" spans="1:28" s="208" customFormat="1" x14ac:dyDescent="0.25">
      <c r="A1844" s="204" t="s">
        <v>925</v>
      </c>
      <c r="B1844" s="205" t="s">
        <v>4291</v>
      </c>
      <c r="C1844" s="205" t="s">
        <v>4292</v>
      </c>
      <c r="D1844" s="204">
        <v>2</v>
      </c>
      <c r="E1844" s="206">
        <v>56.1</v>
      </c>
      <c r="F1844" s="206">
        <v>112.2</v>
      </c>
      <c r="G1844" s="173">
        <f>IFERROR(VLOOKUP(B1844,'[1]ВОМ КГ-3 СОЭКС'!$C$3:$K$2063,9,0),"-")</f>
        <v>0</v>
      </c>
      <c r="H1844" s="174">
        <f>IFERROR(VLOOKUP(B1844,'[1]ВОМ КГ-3 СОЭКС'!$C$3:$L$2063,10,0),"-")</f>
        <v>0</v>
      </c>
      <c r="I1844" s="175" t="str">
        <f>IFERROR(VLOOKUP(B1844,[2]Отгрузки!$B$313:$C$510,2,0),"-")</f>
        <v>-</v>
      </c>
      <c r="J1844" s="176" t="str">
        <f t="shared" si="289"/>
        <v>-</v>
      </c>
      <c r="K1844" s="179" t="str">
        <f>IFERROR(VLOOKUP(B1844,'[3]08.10.25'!$B$305:$C$502,2,0),"-")</f>
        <v>-</v>
      </c>
      <c r="L1844" s="180" t="str">
        <f t="shared" si="280"/>
        <v>-</v>
      </c>
      <c r="M1844" s="181" t="str">
        <f t="shared" si="281"/>
        <v>-</v>
      </c>
      <c r="N1844" s="214" t="str">
        <f t="shared" si="282"/>
        <v>-</v>
      </c>
      <c r="O1844" s="220">
        <f t="shared" si="283"/>
        <v>0</v>
      </c>
      <c r="P1844" s="221">
        <f t="shared" si="284"/>
        <v>0</v>
      </c>
      <c r="Q1844" s="217" t="str">
        <f>IFERROR(VLOOKUP(B1844,'[4]Выполнение 1'!$B$7:$D$236,3,0),"-")</f>
        <v>-</v>
      </c>
      <c r="R1844" s="178" t="str">
        <f t="shared" si="285"/>
        <v>-</v>
      </c>
      <c r="S1844" s="177"/>
      <c r="T1844" s="184">
        <f t="shared" si="286"/>
        <v>0</v>
      </c>
      <c r="U1844" s="224">
        <v>2</v>
      </c>
      <c r="V1844" s="241">
        <v>112.2</v>
      </c>
      <c r="W1844" s="246">
        <v>2</v>
      </c>
      <c r="X1844" s="246">
        <v>112.2</v>
      </c>
      <c r="Y1844" s="247">
        <f t="shared" si="287"/>
        <v>0</v>
      </c>
      <c r="Z1844" s="247">
        <f t="shared" si="288"/>
        <v>0</v>
      </c>
      <c r="AA1844" s="227" t="str">
        <f>IFERROR(VLOOKUP(B1844,[5]Поставка!$B$3:$AA$2063,26,0),"-")</f>
        <v>-</v>
      </c>
      <c r="AB1844" s="229" t="str">
        <f>IFERROR(VLOOKUP(C1844,'[6]Приложение №1'!$C$7:$F$124,4,0),"-")</f>
        <v>-</v>
      </c>
    </row>
    <row r="1845" spans="1:28" s="208" customFormat="1" x14ac:dyDescent="0.25">
      <c r="A1845" s="204" t="s">
        <v>928</v>
      </c>
      <c r="B1845" s="205" t="s">
        <v>4293</v>
      </c>
      <c r="C1845" s="205" t="s">
        <v>4294</v>
      </c>
      <c r="D1845" s="204">
        <v>8</v>
      </c>
      <c r="E1845" s="206">
        <v>50.7</v>
      </c>
      <c r="F1845" s="206">
        <v>405.6</v>
      </c>
      <c r="G1845" s="173">
        <f>IFERROR(VLOOKUP(B1845,'[1]ВОМ КГ-3 СОЭКС'!$C$3:$K$2063,9,0),"-")</f>
        <v>0</v>
      </c>
      <c r="H1845" s="174">
        <f>IFERROR(VLOOKUP(B1845,'[1]ВОМ КГ-3 СОЭКС'!$C$3:$L$2063,10,0),"-")</f>
        <v>0</v>
      </c>
      <c r="I1845" s="175" t="str">
        <f>IFERROR(VLOOKUP(B1845,[2]Отгрузки!$B$313:$C$510,2,0),"-")</f>
        <v>-</v>
      </c>
      <c r="J1845" s="176" t="str">
        <f t="shared" si="289"/>
        <v>-</v>
      </c>
      <c r="K1845" s="179" t="str">
        <f>IFERROR(VLOOKUP(B1845,'[3]08.10.25'!$B$305:$C$502,2,0),"-")</f>
        <v>-</v>
      </c>
      <c r="L1845" s="180" t="str">
        <f t="shared" si="280"/>
        <v>-</v>
      </c>
      <c r="M1845" s="181" t="str">
        <f t="shared" si="281"/>
        <v>-</v>
      </c>
      <c r="N1845" s="214" t="str">
        <f t="shared" si="282"/>
        <v>-</v>
      </c>
      <c r="O1845" s="220">
        <f t="shared" si="283"/>
        <v>0</v>
      </c>
      <c r="P1845" s="221">
        <f t="shared" si="284"/>
        <v>0</v>
      </c>
      <c r="Q1845" s="217" t="str">
        <f>IFERROR(VLOOKUP(B1845,'[4]Выполнение 1'!$B$7:$D$236,3,0),"-")</f>
        <v>-</v>
      </c>
      <c r="R1845" s="178" t="str">
        <f t="shared" si="285"/>
        <v>-</v>
      </c>
      <c r="S1845" s="177"/>
      <c r="T1845" s="184">
        <f t="shared" si="286"/>
        <v>0</v>
      </c>
      <c r="U1845" s="224">
        <v>8</v>
      </c>
      <c r="V1845" s="241">
        <v>405.6</v>
      </c>
      <c r="W1845" s="246">
        <v>8</v>
      </c>
      <c r="X1845" s="246">
        <v>405.6</v>
      </c>
      <c r="Y1845" s="247">
        <f t="shared" si="287"/>
        <v>0</v>
      </c>
      <c r="Z1845" s="247">
        <f t="shared" si="288"/>
        <v>0</v>
      </c>
      <c r="AA1845" s="227" t="str">
        <f>IFERROR(VLOOKUP(B1845,[5]Поставка!$B$3:$AA$2063,26,0),"-")</f>
        <v>-</v>
      </c>
      <c r="AB1845" s="229" t="str">
        <f>IFERROR(VLOOKUP(C1845,'[6]Приложение №1'!$C$7:$F$124,4,0),"-")</f>
        <v>-</v>
      </c>
    </row>
    <row r="1846" spans="1:28" s="208" customFormat="1" x14ac:dyDescent="0.25">
      <c r="A1846" s="204" t="s">
        <v>931</v>
      </c>
      <c r="B1846" s="205" t="s">
        <v>4295</v>
      </c>
      <c r="C1846" s="205" t="s">
        <v>4296</v>
      </c>
      <c r="D1846" s="204">
        <v>1</v>
      </c>
      <c r="E1846" s="206">
        <v>50.8</v>
      </c>
      <c r="F1846" s="206">
        <v>50.8</v>
      </c>
      <c r="G1846" s="173">
        <f>IFERROR(VLOOKUP(B1846,'[1]ВОМ КГ-3 СОЭКС'!$C$3:$K$2063,9,0),"-")</f>
        <v>0</v>
      </c>
      <c r="H1846" s="174">
        <f>IFERROR(VLOOKUP(B1846,'[1]ВОМ КГ-3 СОЭКС'!$C$3:$L$2063,10,0),"-")</f>
        <v>0</v>
      </c>
      <c r="I1846" s="175" t="str">
        <f>IFERROR(VLOOKUP(B1846,[2]Отгрузки!$B$313:$C$510,2,0),"-")</f>
        <v>-</v>
      </c>
      <c r="J1846" s="176" t="str">
        <f t="shared" si="289"/>
        <v>-</v>
      </c>
      <c r="K1846" s="179" t="str">
        <f>IFERROR(VLOOKUP(B1846,'[3]08.10.25'!$B$305:$C$502,2,0),"-")</f>
        <v>-</v>
      </c>
      <c r="L1846" s="180" t="str">
        <f t="shared" si="280"/>
        <v>-</v>
      </c>
      <c r="M1846" s="181" t="str">
        <f t="shared" si="281"/>
        <v>-</v>
      </c>
      <c r="N1846" s="214" t="str">
        <f t="shared" si="282"/>
        <v>-</v>
      </c>
      <c r="O1846" s="220">
        <f t="shared" si="283"/>
        <v>0</v>
      </c>
      <c r="P1846" s="221">
        <f t="shared" si="284"/>
        <v>0</v>
      </c>
      <c r="Q1846" s="217" t="str">
        <f>IFERROR(VLOOKUP(B1846,'[4]Выполнение 1'!$B$7:$D$236,3,0),"-")</f>
        <v>-</v>
      </c>
      <c r="R1846" s="178" t="str">
        <f t="shared" si="285"/>
        <v>-</v>
      </c>
      <c r="S1846" s="177"/>
      <c r="T1846" s="184">
        <f t="shared" si="286"/>
        <v>0</v>
      </c>
      <c r="U1846" s="224">
        <v>1</v>
      </c>
      <c r="V1846" s="241">
        <v>50.8</v>
      </c>
      <c r="W1846" s="246">
        <v>1</v>
      </c>
      <c r="X1846" s="246">
        <v>50.8</v>
      </c>
      <c r="Y1846" s="247">
        <f t="shared" si="287"/>
        <v>0</v>
      </c>
      <c r="Z1846" s="247">
        <f t="shared" si="288"/>
        <v>0</v>
      </c>
      <c r="AA1846" s="227" t="str">
        <f>IFERROR(VLOOKUP(B1846,[5]Поставка!$B$3:$AA$2063,26,0),"-")</f>
        <v>-</v>
      </c>
      <c r="AB1846" s="229" t="str">
        <f>IFERROR(VLOOKUP(C1846,'[6]Приложение №1'!$C$7:$F$124,4,0),"-")</f>
        <v>-</v>
      </c>
    </row>
    <row r="1847" spans="1:28" s="208" customFormat="1" x14ac:dyDescent="0.25">
      <c r="A1847" s="204" t="s">
        <v>934</v>
      </c>
      <c r="B1847" s="205" t="s">
        <v>4297</v>
      </c>
      <c r="C1847" s="205" t="s">
        <v>4298</v>
      </c>
      <c r="D1847" s="204">
        <v>1</v>
      </c>
      <c r="E1847" s="206">
        <v>118.5</v>
      </c>
      <c r="F1847" s="206">
        <v>118.5</v>
      </c>
      <c r="G1847" s="173">
        <f>IFERROR(VLOOKUP(B1847,'[1]ВОМ КГ-3 СОЭКС'!$C$3:$K$2063,9,0),"-")</f>
        <v>0</v>
      </c>
      <c r="H1847" s="174">
        <f>IFERROR(VLOOKUP(B1847,'[1]ВОМ КГ-3 СОЭКС'!$C$3:$L$2063,10,0),"-")</f>
        <v>0</v>
      </c>
      <c r="I1847" s="175" t="str">
        <f>IFERROR(VLOOKUP(B1847,[2]Отгрузки!$B$313:$C$510,2,0),"-")</f>
        <v>-</v>
      </c>
      <c r="J1847" s="176" t="str">
        <f t="shared" si="289"/>
        <v>-</v>
      </c>
      <c r="K1847" s="179" t="str">
        <f>IFERROR(VLOOKUP(B1847,'[3]08.10.25'!$B$305:$C$502,2,0),"-")</f>
        <v>-</v>
      </c>
      <c r="L1847" s="180" t="str">
        <f t="shared" si="280"/>
        <v>-</v>
      </c>
      <c r="M1847" s="181" t="str">
        <f t="shared" si="281"/>
        <v>-</v>
      </c>
      <c r="N1847" s="214" t="str">
        <f t="shared" si="282"/>
        <v>-</v>
      </c>
      <c r="O1847" s="220">
        <f t="shared" si="283"/>
        <v>0</v>
      </c>
      <c r="P1847" s="221">
        <f t="shared" si="284"/>
        <v>0</v>
      </c>
      <c r="Q1847" s="217" t="str">
        <f>IFERROR(VLOOKUP(B1847,'[4]Выполнение 1'!$B$7:$D$236,3,0),"-")</f>
        <v>-</v>
      </c>
      <c r="R1847" s="178" t="str">
        <f t="shared" si="285"/>
        <v>-</v>
      </c>
      <c r="S1847" s="177"/>
      <c r="T1847" s="184">
        <f t="shared" si="286"/>
        <v>0</v>
      </c>
      <c r="U1847" s="224">
        <v>1</v>
      </c>
      <c r="V1847" s="241">
        <v>118.5</v>
      </c>
      <c r="W1847" s="246">
        <v>1</v>
      </c>
      <c r="X1847" s="246">
        <v>118.5</v>
      </c>
      <c r="Y1847" s="247">
        <f t="shared" si="287"/>
        <v>0</v>
      </c>
      <c r="Z1847" s="247">
        <f t="shared" si="288"/>
        <v>0</v>
      </c>
      <c r="AA1847" s="227" t="str">
        <f>IFERROR(VLOOKUP(B1847,[5]Поставка!$B$3:$AA$2063,26,0),"-")</f>
        <v>-</v>
      </c>
      <c r="AB1847" s="229" t="str">
        <f>IFERROR(VLOOKUP(C1847,'[6]Приложение №1'!$C$7:$F$124,4,0),"-")</f>
        <v>-</v>
      </c>
    </row>
    <row r="1848" spans="1:28" s="208" customFormat="1" x14ac:dyDescent="0.25">
      <c r="A1848" s="204" t="s">
        <v>937</v>
      </c>
      <c r="B1848" s="205" t="s">
        <v>4299</v>
      </c>
      <c r="C1848" s="205" t="s">
        <v>4300</v>
      </c>
      <c r="D1848" s="204">
        <v>1</v>
      </c>
      <c r="E1848" s="206">
        <v>125.4</v>
      </c>
      <c r="F1848" s="206">
        <v>125.4</v>
      </c>
      <c r="G1848" s="173">
        <f>IFERROR(VLOOKUP(B1848,'[1]ВОМ КГ-3 СОЭКС'!$C$3:$K$2063,9,0),"-")</f>
        <v>0</v>
      </c>
      <c r="H1848" s="174">
        <f>IFERROR(VLOOKUP(B1848,'[1]ВОМ КГ-3 СОЭКС'!$C$3:$L$2063,10,0),"-")</f>
        <v>0</v>
      </c>
      <c r="I1848" s="175" t="str">
        <f>IFERROR(VLOOKUP(B1848,[2]Отгрузки!$B$313:$C$510,2,0),"-")</f>
        <v>-</v>
      </c>
      <c r="J1848" s="176" t="str">
        <f t="shared" si="289"/>
        <v>-</v>
      </c>
      <c r="K1848" s="179" t="str">
        <f>IFERROR(VLOOKUP(B1848,'[3]08.10.25'!$B$305:$C$502,2,0),"-")</f>
        <v>-</v>
      </c>
      <c r="L1848" s="180" t="str">
        <f t="shared" si="280"/>
        <v>-</v>
      </c>
      <c r="M1848" s="181" t="str">
        <f t="shared" si="281"/>
        <v>-</v>
      </c>
      <c r="N1848" s="214" t="str">
        <f t="shared" si="282"/>
        <v>-</v>
      </c>
      <c r="O1848" s="220">
        <f t="shared" si="283"/>
        <v>0</v>
      </c>
      <c r="P1848" s="221">
        <f t="shared" si="284"/>
        <v>0</v>
      </c>
      <c r="Q1848" s="217" t="str">
        <f>IFERROR(VLOOKUP(B1848,'[4]Выполнение 1'!$B$7:$D$236,3,0),"-")</f>
        <v>-</v>
      </c>
      <c r="R1848" s="178" t="str">
        <f t="shared" si="285"/>
        <v>-</v>
      </c>
      <c r="S1848" s="177"/>
      <c r="T1848" s="184">
        <f t="shared" si="286"/>
        <v>0</v>
      </c>
      <c r="U1848" s="224">
        <v>1</v>
      </c>
      <c r="V1848" s="241">
        <v>125.4</v>
      </c>
      <c r="W1848" s="246">
        <v>1</v>
      </c>
      <c r="X1848" s="246">
        <v>125.4</v>
      </c>
      <c r="Y1848" s="247">
        <f t="shared" si="287"/>
        <v>0</v>
      </c>
      <c r="Z1848" s="247">
        <f t="shared" si="288"/>
        <v>0</v>
      </c>
      <c r="AA1848" s="227" t="str">
        <f>IFERROR(VLOOKUP(B1848,[5]Поставка!$B$3:$AA$2063,26,0),"-")</f>
        <v>-</v>
      </c>
      <c r="AB1848" s="229" t="str">
        <f>IFERROR(VLOOKUP(C1848,'[6]Приложение №1'!$C$7:$F$124,4,0),"-")</f>
        <v>-</v>
      </c>
    </row>
    <row r="1849" spans="1:28" s="208" customFormat="1" x14ac:dyDescent="0.25">
      <c r="A1849" s="204" t="s">
        <v>940</v>
      </c>
      <c r="B1849" s="205" t="s">
        <v>4301</v>
      </c>
      <c r="C1849" s="205" t="s">
        <v>4302</v>
      </c>
      <c r="D1849" s="204">
        <v>2</v>
      </c>
      <c r="E1849" s="206">
        <v>125.8</v>
      </c>
      <c r="F1849" s="206">
        <v>251.6</v>
      </c>
      <c r="G1849" s="173">
        <f>IFERROR(VLOOKUP(B1849,'[1]ВОМ КГ-3 СОЭКС'!$C$3:$K$2063,9,0),"-")</f>
        <v>0</v>
      </c>
      <c r="H1849" s="174">
        <f>IFERROR(VLOOKUP(B1849,'[1]ВОМ КГ-3 СОЭКС'!$C$3:$L$2063,10,0),"-")</f>
        <v>0</v>
      </c>
      <c r="I1849" s="175" t="str">
        <f>IFERROR(VLOOKUP(B1849,[2]Отгрузки!$B$313:$C$510,2,0),"-")</f>
        <v>-</v>
      </c>
      <c r="J1849" s="176" t="str">
        <f t="shared" si="289"/>
        <v>-</v>
      </c>
      <c r="K1849" s="179" t="str">
        <f>IFERROR(VLOOKUP(B1849,'[3]08.10.25'!$B$305:$C$502,2,0),"-")</f>
        <v>-</v>
      </c>
      <c r="L1849" s="180" t="str">
        <f t="shared" si="280"/>
        <v>-</v>
      </c>
      <c r="M1849" s="181" t="str">
        <f t="shared" si="281"/>
        <v>-</v>
      </c>
      <c r="N1849" s="214" t="str">
        <f t="shared" si="282"/>
        <v>-</v>
      </c>
      <c r="O1849" s="220">
        <f t="shared" si="283"/>
        <v>0</v>
      </c>
      <c r="P1849" s="221">
        <f t="shared" si="284"/>
        <v>0</v>
      </c>
      <c r="Q1849" s="217" t="str">
        <f>IFERROR(VLOOKUP(B1849,'[4]Выполнение 1'!$B$7:$D$236,3,0),"-")</f>
        <v>-</v>
      </c>
      <c r="R1849" s="178" t="str">
        <f t="shared" si="285"/>
        <v>-</v>
      </c>
      <c r="S1849" s="177"/>
      <c r="T1849" s="184">
        <f t="shared" si="286"/>
        <v>0</v>
      </c>
      <c r="U1849" s="224">
        <v>2</v>
      </c>
      <c r="V1849" s="241">
        <v>251.6</v>
      </c>
      <c r="W1849" s="246">
        <v>2</v>
      </c>
      <c r="X1849" s="246">
        <v>251.6</v>
      </c>
      <c r="Y1849" s="247">
        <f t="shared" si="287"/>
        <v>0</v>
      </c>
      <c r="Z1849" s="247">
        <f t="shared" si="288"/>
        <v>0</v>
      </c>
      <c r="AA1849" s="227" t="str">
        <f>IFERROR(VLOOKUP(B1849,[5]Поставка!$B$3:$AA$2063,26,0),"-")</f>
        <v>-</v>
      </c>
      <c r="AB1849" s="229" t="str">
        <f>IFERROR(VLOOKUP(C1849,'[6]Приложение №1'!$C$7:$F$124,4,0),"-")</f>
        <v>-</v>
      </c>
    </row>
    <row r="1850" spans="1:28" s="208" customFormat="1" x14ac:dyDescent="0.25">
      <c r="A1850" s="204" t="s">
        <v>943</v>
      </c>
      <c r="B1850" s="205" t="s">
        <v>4303</v>
      </c>
      <c r="C1850" s="205" t="s">
        <v>4304</v>
      </c>
      <c r="D1850" s="204">
        <v>4</v>
      </c>
      <c r="E1850" s="206">
        <v>8.6999999999999993</v>
      </c>
      <c r="F1850" s="206">
        <v>34.799999999999997</v>
      </c>
      <c r="G1850" s="173">
        <f>IFERROR(VLOOKUP(B1850,'[1]ВОМ КГ-3 СОЭКС'!$C$3:$K$2063,9,0),"-")</f>
        <v>0</v>
      </c>
      <c r="H1850" s="174">
        <f>IFERROR(VLOOKUP(B1850,'[1]ВОМ КГ-3 СОЭКС'!$C$3:$L$2063,10,0),"-")</f>
        <v>0</v>
      </c>
      <c r="I1850" s="175" t="str">
        <f>IFERROR(VLOOKUP(B1850,[2]Отгрузки!$B$313:$C$510,2,0),"-")</f>
        <v>-</v>
      </c>
      <c r="J1850" s="176" t="str">
        <f t="shared" si="289"/>
        <v>-</v>
      </c>
      <c r="K1850" s="179" t="str">
        <f>IFERROR(VLOOKUP(B1850,'[3]08.10.25'!$B$305:$C$502,2,0),"-")</f>
        <v>-</v>
      </c>
      <c r="L1850" s="180" t="str">
        <f t="shared" si="280"/>
        <v>-</v>
      </c>
      <c r="M1850" s="181" t="str">
        <f t="shared" si="281"/>
        <v>-</v>
      </c>
      <c r="N1850" s="214" t="str">
        <f t="shared" si="282"/>
        <v>-</v>
      </c>
      <c r="O1850" s="220">
        <f t="shared" si="283"/>
        <v>0</v>
      </c>
      <c r="P1850" s="221">
        <f t="shared" si="284"/>
        <v>0</v>
      </c>
      <c r="Q1850" s="217" t="str">
        <f>IFERROR(VLOOKUP(B1850,'[4]Выполнение 1'!$B$7:$D$236,3,0),"-")</f>
        <v>-</v>
      </c>
      <c r="R1850" s="178" t="str">
        <f t="shared" si="285"/>
        <v>-</v>
      </c>
      <c r="S1850" s="177"/>
      <c r="T1850" s="184">
        <f t="shared" si="286"/>
        <v>0</v>
      </c>
      <c r="U1850" s="224">
        <v>4</v>
      </c>
      <c r="V1850" s="241">
        <v>34.799999999999997</v>
      </c>
      <c r="W1850" s="246">
        <v>4</v>
      </c>
      <c r="X1850" s="246">
        <v>34.799999999999997</v>
      </c>
      <c r="Y1850" s="247">
        <f t="shared" si="287"/>
        <v>0</v>
      </c>
      <c r="Z1850" s="247">
        <f t="shared" si="288"/>
        <v>0</v>
      </c>
      <c r="AA1850" s="227" t="str">
        <f>IFERROR(VLOOKUP(B1850,[5]Поставка!$B$3:$AA$2063,26,0),"-")</f>
        <v>-</v>
      </c>
      <c r="AB1850" s="229" t="str">
        <f>IFERROR(VLOOKUP(C1850,'[6]Приложение №1'!$C$7:$F$124,4,0),"-")</f>
        <v>-</v>
      </c>
    </row>
    <row r="1851" spans="1:28" s="208" customFormat="1" x14ac:dyDescent="0.25">
      <c r="A1851" s="204" t="s">
        <v>946</v>
      </c>
      <c r="B1851" s="205" t="s">
        <v>4305</v>
      </c>
      <c r="C1851" s="205" t="s">
        <v>4306</v>
      </c>
      <c r="D1851" s="204">
        <v>2</v>
      </c>
      <c r="E1851" s="206">
        <v>183.7</v>
      </c>
      <c r="F1851" s="206">
        <v>367.4</v>
      </c>
      <c r="G1851" s="173">
        <f>IFERROR(VLOOKUP(B1851,'[1]ВОМ КГ-3 СОЭКС'!$C$3:$K$2063,9,0),"-")</f>
        <v>0</v>
      </c>
      <c r="H1851" s="174">
        <f>IFERROR(VLOOKUP(B1851,'[1]ВОМ КГ-3 СОЭКС'!$C$3:$L$2063,10,0),"-")</f>
        <v>0</v>
      </c>
      <c r="I1851" s="175" t="str">
        <f>IFERROR(VLOOKUP(B1851,[2]Отгрузки!$B$313:$C$510,2,0),"-")</f>
        <v>-</v>
      </c>
      <c r="J1851" s="176" t="str">
        <f t="shared" si="289"/>
        <v>-</v>
      </c>
      <c r="K1851" s="179" t="str">
        <f>IFERROR(VLOOKUP(B1851,'[3]08.10.25'!$B$305:$C$502,2,0),"-")</f>
        <v>-</v>
      </c>
      <c r="L1851" s="180" t="str">
        <f t="shared" si="280"/>
        <v>-</v>
      </c>
      <c r="M1851" s="181" t="str">
        <f t="shared" si="281"/>
        <v>-</v>
      </c>
      <c r="N1851" s="214" t="str">
        <f t="shared" si="282"/>
        <v>-</v>
      </c>
      <c r="O1851" s="220">
        <f t="shared" si="283"/>
        <v>0</v>
      </c>
      <c r="P1851" s="221">
        <f t="shared" si="284"/>
        <v>0</v>
      </c>
      <c r="Q1851" s="217" t="str">
        <f>IFERROR(VLOOKUP(B1851,'[4]Выполнение 1'!$B$7:$D$236,3,0),"-")</f>
        <v>-</v>
      </c>
      <c r="R1851" s="178" t="str">
        <f t="shared" si="285"/>
        <v>-</v>
      </c>
      <c r="S1851" s="177"/>
      <c r="T1851" s="184">
        <f t="shared" si="286"/>
        <v>0</v>
      </c>
      <c r="U1851" s="224">
        <v>2</v>
      </c>
      <c r="V1851" s="241">
        <v>367.4</v>
      </c>
      <c r="W1851" s="246">
        <v>2</v>
      </c>
      <c r="X1851" s="246">
        <v>367.4</v>
      </c>
      <c r="Y1851" s="247">
        <f t="shared" si="287"/>
        <v>0</v>
      </c>
      <c r="Z1851" s="247">
        <f t="shared" si="288"/>
        <v>0</v>
      </c>
      <c r="AA1851" s="227" t="str">
        <f>IFERROR(VLOOKUP(B1851,[5]Поставка!$B$3:$AA$2063,26,0),"-")</f>
        <v>-</v>
      </c>
      <c r="AB1851" s="229" t="str">
        <f>IFERROR(VLOOKUP(C1851,'[6]Приложение №1'!$C$7:$F$124,4,0),"-")</f>
        <v>-</v>
      </c>
    </row>
    <row r="1852" spans="1:28" s="208" customFormat="1" x14ac:dyDescent="0.25">
      <c r="A1852" s="204" t="s">
        <v>949</v>
      </c>
      <c r="B1852" s="205" t="s">
        <v>4307</v>
      </c>
      <c r="C1852" s="205" t="s">
        <v>4308</v>
      </c>
      <c r="D1852" s="204">
        <v>2</v>
      </c>
      <c r="E1852" s="206">
        <v>64.5</v>
      </c>
      <c r="F1852" s="206">
        <v>129</v>
      </c>
      <c r="G1852" s="173">
        <f>IFERROR(VLOOKUP(B1852,'[1]ВОМ КГ-3 СОЭКС'!$C$3:$K$2063,9,0),"-")</f>
        <v>0</v>
      </c>
      <c r="H1852" s="174">
        <f>IFERROR(VLOOKUP(B1852,'[1]ВОМ КГ-3 СОЭКС'!$C$3:$L$2063,10,0),"-")</f>
        <v>0</v>
      </c>
      <c r="I1852" s="175" t="str">
        <f>IFERROR(VLOOKUP(B1852,[2]Отгрузки!$B$313:$C$510,2,0),"-")</f>
        <v>-</v>
      </c>
      <c r="J1852" s="176" t="str">
        <f t="shared" si="289"/>
        <v>-</v>
      </c>
      <c r="K1852" s="179" t="str">
        <f>IFERROR(VLOOKUP(B1852,'[3]08.10.25'!$B$305:$C$502,2,0),"-")</f>
        <v>-</v>
      </c>
      <c r="L1852" s="180" t="str">
        <f t="shared" si="280"/>
        <v>-</v>
      </c>
      <c r="M1852" s="181" t="str">
        <f t="shared" si="281"/>
        <v>-</v>
      </c>
      <c r="N1852" s="214" t="str">
        <f t="shared" si="282"/>
        <v>-</v>
      </c>
      <c r="O1852" s="220">
        <f t="shared" si="283"/>
        <v>0</v>
      </c>
      <c r="P1852" s="221">
        <f t="shared" si="284"/>
        <v>0</v>
      </c>
      <c r="Q1852" s="217" t="str">
        <f>IFERROR(VLOOKUP(B1852,'[4]Выполнение 1'!$B$7:$D$236,3,0),"-")</f>
        <v>-</v>
      </c>
      <c r="R1852" s="178" t="str">
        <f t="shared" si="285"/>
        <v>-</v>
      </c>
      <c r="S1852" s="177"/>
      <c r="T1852" s="184">
        <f t="shared" si="286"/>
        <v>0</v>
      </c>
      <c r="U1852" s="224">
        <v>2</v>
      </c>
      <c r="V1852" s="241">
        <v>129</v>
      </c>
      <c r="W1852" s="246">
        <v>2</v>
      </c>
      <c r="X1852" s="246">
        <v>129</v>
      </c>
      <c r="Y1852" s="247">
        <f t="shared" si="287"/>
        <v>0</v>
      </c>
      <c r="Z1852" s="247">
        <f t="shared" si="288"/>
        <v>0</v>
      </c>
      <c r="AA1852" s="227" t="str">
        <f>IFERROR(VLOOKUP(B1852,[5]Поставка!$B$3:$AA$2063,26,0),"-")</f>
        <v>-</v>
      </c>
      <c r="AB1852" s="229" t="str">
        <f>IFERROR(VLOOKUP(C1852,'[6]Приложение №1'!$C$7:$F$124,4,0),"-")</f>
        <v>-</v>
      </c>
    </row>
    <row r="1853" spans="1:28" s="208" customFormat="1" x14ac:dyDescent="0.25">
      <c r="A1853" s="204" t="s">
        <v>952</v>
      </c>
      <c r="B1853" s="205" t="s">
        <v>4309</v>
      </c>
      <c r="C1853" s="205" t="s">
        <v>4310</v>
      </c>
      <c r="D1853" s="204">
        <v>1</v>
      </c>
      <c r="E1853" s="206">
        <v>50.7</v>
      </c>
      <c r="F1853" s="206">
        <v>50.7</v>
      </c>
      <c r="G1853" s="173">
        <f>IFERROR(VLOOKUP(B1853,'[1]ВОМ КГ-3 СОЭКС'!$C$3:$K$2063,9,0),"-")</f>
        <v>0</v>
      </c>
      <c r="H1853" s="174">
        <f>IFERROR(VLOOKUP(B1853,'[1]ВОМ КГ-3 СОЭКС'!$C$3:$L$2063,10,0),"-")</f>
        <v>0</v>
      </c>
      <c r="I1853" s="175" t="str">
        <f>IFERROR(VLOOKUP(B1853,[2]Отгрузки!$B$313:$C$510,2,0),"-")</f>
        <v>-</v>
      </c>
      <c r="J1853" s="176" t="str">
        <f t="shared" si="289"/>
        <v>-</v>
      </c>
      <c r="K1853" s="179" t="str">
        <f>IFERROR(VLOOKUP(B1853,'[3]08.10.25'!$B$305:$C$502,2,0),"-")</f>
        <v>-</v>
      </c>
      <c r="L1853" s="180" t="str">
        <f t="shared" si="280"/>
        <v>-</v>
      </c>
      <c r="M1853" s="181" t="str">
        <f t="shared" si="281"/>
        <v>-</v>
      </c>
      <c r="N1853" s="214" t="str">
        <f t="shared" si="282"/>
        <v>-</v>
      </c>
      <c r="O1853" s="220">
        <f t="shared" si="283"/>
        <v>0</v>
      </c>
      <c r="P1853" s="221">
        <f t="shared" si="284"/>
        <v>0</v>
      </c>
      <c r="Q1853" s="217" t="str">
        <f>IFERROR(VLOOKUP(B1853,'[4]Выполнение 1'!$B$7:$D$236,3,0),"-")</f>
        <v>-</v>
      </c>
      <c r="R1853" s="178" t="str">
        <f t="shared" si="285"/>
        <v>-</v>
      </c>
      <c r="S1853" s="177"/>
      <c r="T1853" s="184">
        <f t="shared" si="286"/>
        <v>0</v>
      </c>
      <c r="U1853" s="224">
        <v>1</v>
      </c>
      <c r="V1853" s="241">
        <v>50.7</v>
      </c>
      <c r="W1853" s="246">
        <v>1</v>
      </c>
      <c r="X1853" s="246">
        <v>50.7</v>
      </c>
      <c r="Y1853" s="247">
        <f t="shared" si="287"/>
        <v>0</v>
      </c>
      <c r="Z1853" s="247">
        <f t="shared" si="288"/>
        <v>0</v>
      </c>
      <c r="AA1853" s="227" t="str">
        <f>IFERROR(VLOOKUP(B1853,[5]Поставка!$B$3:$AA$2063,26,0),"-")</f>
        <v>-</v>
      </c>
      <c r="AB1853" s="229" t="str">
        <f>IFERROR(VLOOKUP(C1853,'[6]Приложение №1'!$C$7:$F$124,4,0),"-")</f>
        <v>-</v>
      </c>
    </row>
    <row r="1854" spans="1:28" s="208" customFormat="1" x14ac:dyDescent="0.25">
      <c r="A1854" s="204" t="s">
        <v>955</v>
      </c>
      <c r="B1854" s="205" t="s">
        <v>4311</v>
      </c>
      <c r="C1854" s="205" t="s">
        <v>4312</v>
      </c>
      <c r="D1854" s="204">
        <v>1</v>
      </c>
      <c r="E1854" s="206">
        <v>130.5</v>
      </c>
      <c r="F1854" s="206">
        <v>130.5</v>
      </c>
      <c r="G1854" s="173">
        <f>IFERROR(VLOOKUP(B1854,'[1]ВОМ КГ-3 СОЭКС'!$C$3:$K$2063,9,0),"-")</f>
        <v>0</v>
      </c>
      <c r="H1854" s="174">
        <f>IFERROR(VLOOKUP(B1854,'[1]ВОМ КГ-3 СОЭКС'!$C$3:$L$2063,10,0),"-")</f>
        <v>0</v>
      </c>
      <c r="I1854" s="175" t="str">
        <f>IFERROR(VLOOKUP(B1854,[2]Отгрузки!$B$313:$C$510,2,0),"-")</f>
        <v>-</v>
      </c>
      <c r="J1854" s="176" t="str">
        <f t="shared" si="289"/>
        <v>-</v>
      </c>
      <c r="K1854" s="179" t="str">
        <f>IFERROR(VLOOKUP(B1854,'[3]08.10.25'!$B$305:$C$502,2,0),"-")</f>
        <v>-</v>
      </c>
      <c r="L1854" s="180" t="str">
        <f t="shared" si="280"/>
        <v>-</v>
      </c>
      <c r="M1854" s="181" t="str">
        <f t="shared" si="281"/>
        <v>-</v>
      </c>
      <c r="N1854" s="214" t="str">
        <f t="shared" si="282"/>
        <v>-</v>
      </c>
      <c r="O1854" s="220">
        <f t="shared" si="283"/>
        <v>0</v>
      </c>
      <c r="P1854" s="221">
        <f t="shared" si="284"/>
        <v>0</v>
      </c>
      <c r="Q1854" s="217" t="str">
        <f>IFERROR(VLOOKUP(B1854,'[4]Выполнение 1'!$B$7:$D$236,3,0),"-")</f>
        <v>-</v>
      </c>
      <c r="R1854" s="178" t="str">
        <f t="shared" si="285"/>
        <v>-</v>
      </c>
      <c r="S1854" s="177"/>
      <c r="T1854" s="184">
        <f t="shared" si="286"/>
        <v>0</v>
      </c>
      <c r="U1854" s="224">
        <v>1</v>
      </c>
      <c r="V1854" s="241">
        <v>130.5</v>
      </c>
      <c r="W1854" s="246">
        <v>1</v>
      </c>
      <c r="X1854" s="246">
        <v>130.5</v>
      </c>
      <c r="Y1854" s="247">
        <f t="shared" si="287"/>
        <v>0</v>
      </c>
      <c r="Z1854" s="247">
        <f t="shared" si="288"/>
        <v>0</v>
      </c>
      <c r="AA1854" s="227" t="str">
        <f>IFERROR(VLOOKUP(B1854,[5]Поставка!$B$3:$AA$2063,26,0),"-")</f>
        <v>-</v>
      </c>
      <c r="AB1854" s="229" t="str">
        <f>IFERROR(VLOOKUP(C1854,'[6]Приложение №1'!$C$7:$F$124,4,0),"-")</f>
        <v>-</v>
      </c>
    </row>
    <row r="1855" spans="1:28" s="208" customFormat="1" x14ac:dyDescent="0.25">
      <c r="A1855" s="204" t="s">
        <v>958</v>
      </c>
      <c r="B1855" s="205" t="s">
        <v>4313</v>
      </c>
      <c r="C1855" s="205" t="s">
        <v>4314</v>
      </c>
      <c r="D1855" s="204">
        <v>1</v>
      </c>
      <c r="E1855" s="206">
        <v>131.1</v>
      </c>
      <c r="F1855" s="206">
        <v>131.1</v>
      </c>
      <c r="G1855" s="173">
        <f>IFERROR(VLOOKUP(B1855,'[1]ВОМ КГ-3 СОЭКС'!$C$3:$K$2063,9,0),"-")</f>
        <v>0</v>
      </c>
      <c r="H1855" s="174">
        <f>IFERROR(VLOOKUP(B1855,'[1]ВОМ КГ-3 СОЭКС'!$C$3:$L$2063,10,0),"-")</f>
        <v>0</v>
      </c>
      <c r="I1855" s="175" t="str">
        <f>IFERROR(VLOOKUP(B1855,[2]Отгрузки!$B$313:$C$510,2,0),"-")</f>
        <v>-</v>
      </c>
      <c r="J1855" s="176" t="str">
        <f t="shared" si="289"/>
        <v>-</v>
      </c>
      <c r="K1855" s="179" t="str">
        <f>IFERROR(VLOOKUP(B1855,'[3]08.10.25'!$B$305:$C$502,2,0),"-")</f>
        <v>-</v>
      </c>
      <c r="L1855" s="180" t="str">
        <f t="shared" si="280"/>
        <v>-</v>
      </c>
      <c r="M1855" s="181" t="str">
        <f t="shared" si="281"/>
        <v>-</v>
      </c>
      <c r="N1855" s="214" t="str">
        <f t="shared" si="282"/>
        <v>-</v>
      </c>
      <c r="O1855" s="220">
        <f t="shared" si="283"/>
        <v>0</v>
      </c>
      <c r="P1855" s="221">
        <f t="shared" si="284"/>
        <v>0</v>
      </c>
      <c r="Q1855" s="217" t="str">
        <f>IFERROR(VLOOKUP(B1855,'[4]Выполнение 1'!$B$7:$D$236,3,0),"-")</f>
        <v>-</v>
      </c>
      <c r="R1855" s="178" t="str">
        <f t="shared" si="285"/>
        <v>-</v>
      </c>
      <c r="S1855" s="177"/>
      <c r="T1855" s="184">
        <f t="shared" si="286"/>
        <v>0</v>
      </c>
      <c r="U1855" s="224">
        <v>1</v>
      </c>
      <c r="V1855" s="241">
        <v>131.1</v>
      </c>
      <c r="W1855" s="246">
        <v>1</v>
      </c>
      <c r="X1855" s="246">
        <v>131.1</v>
      </c>
      <c r="Y1855" s="247">
        <f t="shared" si="287"/>
        <v>0</v>
      </c>
      <c r="Z1855" s="247">
        <f t="shared" si="288"/>
        <v>0</v>
      </c>
      <c r="AA1855" s="227" t="str">
        <f>IFERROR(VLOOKUP(B1855,[5]Поставка!$B$3:$AA$2063,26,0),"-")</f>
        <v>-</v>
      </c>
      <c r="AB1855" s="229" t="str">
        <f>IFERROR(VLOOKUP(C1855,'[6]Приложение №1'!$C$7:$F$124,4,0),"-")</f>
        <v>-</v>
      </c>
    </row>
    <row r="1856" spans="1:28" s="208" customFormat="1" x14ac:dyDescent="0.25">
      <c r="A1856" s="204" t="s">
        <v>961</v>
      </c>
      <c r="B1856" s="205" t="s">
        <v>4315</v>
      </c>
      <c r="C1856" s="205" t="s">
        <v>4316</v>
      </c>
      <c r="D1856" s="204">
        <v>1</v>
      </c>
      <c r="E1856" s="206">
        <v>132.6</v>
      </c>
      <c r="F1856" s="206">
        <v>132.6</v>
      </c>
      <c r="G1856" s="173">
        <f>IFERROR(VLOOKUP(B1856,'[1]ВОМ КГ-3 СОЭКС'!$C$3:$K$2063,9,0),"-")</f>
        <v>0</v>
      </c>
      <c r="H1856" s="174">
        <f>IFERROR(VLOOKUP(B1856,'[1]ВОМ КГ-3 СОЭКС'!$C$3:$L$2063,10,0),"-")</f>
        <v>0</v>
      </c>
      <c r="I1856" s="175" t="str">
        <f>IFERROR(VLOOKUP(B1856,[2]Отгрузки!$B$313:$C$510,2,0),"-")</f>
        <v>-</v>
      </c>
      <c r="J1856" s="176" t="str">
        <f t="shared" si="289"/>
        <v>-</v>
      </c>
      <c r="K1856" s="179" t="str">
        <f>IFERROR(VLOOKUP(B1856,'[3]08.10.25'!$B$305:$C$502,2,0),"-")</f>
        <v>-</v>
      </c>
      <c r="L1856" s="180" t="str">
        <f t="shared" si="280"/>
        <v>-</v>
      </c>
      <c r="M1856" s="181" t="str">
        <f t="shared" si="281"/>
        <v>-</v>
      </c>
      <c r="N1856" s="214" t="str">
        <f t="shared" si="282"/>
        <v>-</v>
      </c>
      <c r="O1856" s="220">
        <f t="shared" si="283"/>
        <v>0</v>
      </c>
      <c r="P1856" s="221">
        <f t="shared" si="284"/>
        <v>0</v>
      </c>
      <c r="Q1856" s="217" t="str">
        <f>IFERROR(VLOOKUP(B1856,'[4]Выполнение 1'!$B$7:$D$236,3,0),"-")</f>
        <v>-</v>
      </c>
      <c r="R1856" s="178" t="str">
        <f t="shared" si="285"/>
        <v>-</v>
      </c>
      <c r="S1856" s="177"/>
      <c r="T1856" s="184">
        <f t="shared" si="286"/>
        <v>0</v>
      </c>
      <c r="U1856" s="224">
        <v>1</v>
      </c>
      <c r="V1856" s="241">
        <v>132.6</v>
      </c>
      <c r="W1856" s="246">
        <v>1</v>
      </c>
      <c r="X1856" s="246">
        <v>132.6</v>
      </c>
      <c r="Y1856" s="247">
        <f t="shared" si="287"/>
        <v>0</v>
      </c>
      <c r="Z1856" s="247">
        <f t="shared" si="288"/>
        <v>0</v>
      </c>
      <c r="AA1856" s="227" t="str">
        <f>IFERROR(VLOOKUP(B1856,[5]Поставка!$B$3:$AA$2063,26,0),"-")</f>
        <v>-</v>
      </c>
      <c r="AB1856" s="229" t="str">
        <f>IFERROR(VLOOKUP(C1856,'[6]Приложение №1'!$C$7:$F$124,4,0),"-")</f>
        <v>-</v>
      </c>
    </row>
    <row r="1857" spans="1:28" s="208" customFormat="1" x14ac:dyDescent="0.25">
      <c r="A1857" s="204" t="s">
        <v>964</v>
      </c>
      <c r="B1857" s="205" t="s">
        <v>4317</v>
      </c>
      <c r="C1857" s="205" t="s">
        <v>4318</v>
      </c>
      <c r="D1857" s="204">
        <v>1</v>
      </c>
      <c r="E1857" s="206">
        <v>161</v>
      </c>
      <c r="F1857" s="206">
        <v>161</v>
      </c>
      <c r="G1857" s="173">
        <f>IFERROR(VLOOKUP(B1857,'[1]ВОМ КГ-3 СОЭКС'!$C$3:$K$2063,9,0),"-")</f>
        <v>0</v>
      </c>
      <c r="H1857" s="174">
        <f>IFERROR(VLOOKUP(B1857,'[1]ВОМ КГ-3 СОЭКС'!$C$3:$L$2063,10,0),"-")</f>
        <v>0</v>
      </c>
      <c r="I1857" s="175" t="str">
        <f>IFERROR(VLOOKUP(B1857,[2]Отгрузки!$B$313:$C$510,2,0),"-")</f>
        <v>-</v>
      </c>
      <c r="J1857" s="176" t="str">
        <f t="shared" si="289"/>
        <v>-</v>
      </c>
      <c r="K1857" s="179" t="str">
        <f>IFERROR(VLOOKUP(B1857,'[3]08.10.25'!$B$305:$C$502,2,0),"-")</f>
        <v>-</v>
      </c>
      <c r="L1857" s="180" t="str">
        <f t="shared" si="280"/>
        <v>-</v>
      </c>
      <c r="M1857" s="181" t="str">
        <f t="shared" si="281"/>
        <v>-</v>
      </c>
      <c r="N1857" s="214" t="str">
        <f t="shared" si="282"/>
        <v>-</v>
      </c>
      <c r="O1857" s="220">
        <f t="shared" si="283"/>
        <v>0</v>
      </c>
      <c r="P1857" s="221">
        <f t="shared" si="284"/>
        <v>0</v>
      </c>
      <c r="Q1857" s="217" t="str">
        <f>IFERROR(VLOOKUP(B1857,'[4]Выполнение 1'!$B$7:$D$236,3,0),"-")</f>
        <v>-</v>
      </c>
      <c r="R1857" s="178" t="str">
        <f t="shared" si="285"/>
        <v>-</v>
      </c>
      <c r="S1857" s="177"/>
      <c r="T1857" s="184">
        <f t="shared" si="286"/>
        <v>0</v>
      </c>
      <c r="U1857" s="224">
        <v>1</v>
      </c>
      <c r="V1857" s="241">
        <v>161</v>
      </c>
      <c r="W1857" s="246">
        <v>1</v>
      </c>
      <c r="X1857" s="246">
        <v>161</v>
      </c>
      <c r="Y1857" s="247">
        <f t="shared" si="287"/>
        <v>0</v>
      </c>
      <c r="Z1857" s="247">
        <f t="shared" si="288"/>
        <v>0</v>
      </c>
      <c r="AA1857" s="227" t="str">
        <f>IFERROR(VLOOKUP(B1857,[5]Поставка!$B$3:$AA$2063,26,0),"-")</f>
        <v>-</v>
      </c>
      <c r="AB1857" s="229" t="str">
        <f>IFERROR(VLOOKUP(C1857,'[6]Приложение №1'!$C$7:$F$124,4,0),"-")</f>
        <v>-</v>
      </c>
    </row>
    <row r="1858" spans="1:28" s="208" customFormat="1" x14ac:dyDescent="0.25">
      <c r="A1858" s="204" t="s">
        <v>967</v>
      </c>
      <c r="B1858" s="205" t="s">
        <v>4319</v>
      </c>
      <c r="C1858" s="205" t="s">
        <v>4320</v>
      </c>
      <c r="D1858" s="204">
        <v>1</v>
      </c>
      <c r="E1858" s="206">
        <v>148.5</v>
      </c>
      <c r="F1858" s="206">
        <v>148.5</v>
      </c>
      <c r="G1858" s="173">
        <f>IFERROR(VLOOKUP(B1858,'[1]ВОМ КГ-3 СОЭКС'!$C$3:$K$2063,9,0),"-")</f>
        <v>0</v>
      </c>
      <c r="H1858" s="174">
        <f>IFERROR(VLOOKUP(B1858,'[1]ВОМ КГ-3 СОЭКС'!$C$3:$L$2063,10,0),"-")</f>
        <v>0</v>
      </c>
      <c r="I1858" s="175" t="str">
        <f>IFERROR(VLOOKUP(B1858,[2]Отгрузки!$B$313:$C$510,2,0),"-")</f>
        <v>-</v>
      </c>
      <c r="J1858" s="176" t="str">
        <f t="shared" si="289"/>
        <v>-</v>
      </c>
      <c r="K1858" s="179" t="str">
        <f>IFERROR(VLOOKUP(B1858,'[3]08.10.25'!$B$305:$C$502,2,0),"-")</f>
        <v>-</v>
      </c>
      <c r="L1858" s="180" t="str">
        <f t="shared" ref="L1858:L1921" si="290">IFERROR(K1858*E1858,"-")</f>
        <v>-</v>
      </c>
      <c r="M1858" s="181" t="str">
        <f t="shared" ref="M1858:M1921" si="291">IFERROR(K1858-I1858,"-")</f>
        <v>-</v>
      </c>
      <c r="N1858" s="214" t="str">
        <f t="shared" ref="N1858:N1921" si="292">IFERROR(M1858*E1858,"-")</f>
        <v>-</v>
      </c>
      <c r="O1858" s="220">
        <f t="shared" ref="O1858:O1921" si="293">IFERROR(IF(ISNUMBER(G1858),G1858,0)-IF(ISNUMBER(K1858),K1858,0),"-")</f>
        <v>0</v>
      </c>
      <c r="P1858" s="221">
        <f t="shared" ref="P1858:P1921" si="294">IFERROR(O1858*E1858,"-")</f>
        <v>0</v>
      </c>
      <c r="Q1858" s="217" t="str">
        <f>IFERROR(VLOOKUP(B1858,'[4]Выполнение 1'!$B$7:$D$236,3,0),"-")</f>
        <v>-</v>
      </c>
      <c r="R1858" s="178" t="str">
        <f t="shared" ref="R1858:R1921" si="295">IFERROR(Q1858*E1858,"-")</f>
        <v>-</v>
      </c>
      <c r="S1858" s="177"/>
      <c r="T1858" s="184">
        <f t="shared" si="286"/>
        <v>0</v>
      </c>
      <c r="U1858" s="224">
        <v>1</v>
      </c>
      <c r="V1858" s="241">
        <v>148.5</v>
      </c>
      <c r="W1858" s="246">
        <v>1</v>
      </c>
      <c r="X1858" s="246">
        <v>148.5</v>
      </c>
      <c r="Y1858" s="247">
        <f t="shared" si="287"/>
        <v>0</v>
      </c>
      <c r="Z1858" s="247">
        <f t="shared" si="288"/>
        <v>0</v>
      </c>
      <c r="AA1858" s="227" t="str">
        <f>IFERROR(VLOOKUP(B1858,[5]Поставка!$B$3:$AA$2063,26,0),"-")</f>
        <v>-</v>
      </c>
      <c r="AB1858" s="229" t="str">
        <f>IFERROR(VLOOKUP(C1858,'[6]Приложение №1'!$C$7:$F$124,4,0),"-")</f>
        <v>-</v>
      </c>
    </row>
    <row r="1859" spans="1:28" s="208" customFormat="1" x14ac:dyDescent="0.25">
      <c r="A1859" s="204" t="s">
        <v>970</v>
      </c>
      <c r="B1859" s="205" t="s">
        <v>4321</v>
      </c>
      <c r="C1859" s="205" t="s">
        <v>4322</v>
      </c>
      <c r="D1859" s="204">
        <v>1</v>
      </c>
      <c r="E1859" s="206">
        <v>137.6</v>
      </c>
      <c r="F1859" s="206">
        <v>137.6</v>
      </c>
      <c r="G1859" s="173">
        <f>IFERROR(VLOOKUP(B1859,'[1]ВОМ КГ-3 СОЭКС'!$C$3:$K$2063,9,0),"-")</f>
        <v>0</v>
      </c>
      <c r="H1859" s="174">
        <f>IFERROR(VLOOKUP(B1859,'[1]ВОМ КГ-3 СОЭКС'!$C$3:$L$2063,10,0),"-")</f>
        <v>0</v>
      </c>
      <c r="I1859" s="175" t="str">
        <f>IFERROR(VLOOKUP(B1859,[2]Отгрузки!$B$313:$C$510,2,0),"-")</f>
        <v>-</v>
      </c>
      <c r="J1859" s="176" t="str">
        <f t="shared" si="289"/>
        <v>-</v>
      </c>
      <c r="K1859" s="179" t="str">
        <f>IFERROR(VLOOKUP(B1859,'[3]08.10.25'!$B$305:$C$502,2,0),"-")</f>
        <v>-</v>
      </c>
      <c r="L1859" s="180" t="str">
        <f t="shared" si="290"/>
        <v>-</v>
      </c>
      <c r="M1859" s="181" t="str">
        <f t="shared" si="291"/>
        <v>-</v>
      </c>
      <c r="N1859" s="214" t="str">
        <f t="shared" si="292"/>
        <v>-</v>
      </c>
      <c r="O1859" s="220">
        <f t="shared" si="293"/>
        <v>0</v>
      </c>
      <c r="P1859" s="221">
        <f t="shared" si="294"/>
        <v>0</v>
      </c>
      <c r="Q1859" s="217" t="str">
        <f>IFERROR(VLOOKUP(B1859,'[4]Выполнение 1'!$B$7:$D$236,3,0),"-")</f>
        <v>-</v>
      </c>
      <c r="R1859" s="178" t="str">
        <f t="shared" si="295"/>
        <v>-</v>
      </c>
      <c r="S1859" s="177"/>
      <c r="T1859" s="184">
        <f t="shared" ref="T1859:T1922" si="296">S1859*E1859</f>
        <v>0</v>
      </c>
      <c r="U1859" s="224">
        <v>1</v>
      </c>
      <c r="V1859" s="241">
        <v>137.6</v>
      </c>
      <c r="W1859" s="246">
        <v>1</v>
      </c>
      <c r="X1859" s="246">
        <v>137.6</v>
      </c>
      <c r="Y1859" s="247">
        <f t="shared" ref="Y1859:Y1922" si="297">ROUND(ABS(VALUE(SUBSTITUTE(U1859,"-","0"))-VALUE(SUBSTITUTE(W1859,"-","0"))),2)</f>
        <v>0</v>
      </c>
      <c r="Z1859" s="247">
        <f t="shared" ref="Z1859:Z1922" si="298">ROUND(ABS(VALUE(SUBSTITUTE(V1859,"-","0"))-VALUE(SUBSTITUTE(X1859,"-","0"))),2)</f>
        <v>0</v>
      </c>
      <c r="AA1859" s="227" t="str">
        <f>IFERROR(VLOOKUP(B1859,[5]Поставка!$B$3:$AA$2063,26,0),"-")</f>
        <v>-</v>
      </c>
      <c r="AB1859" s="229" t="str">
        <f>IFERROR(VLOOKUP(C1859,'[6]Приложение №1'!$C$7:$F$124,4,0),"-")</f>
        <v>-</v>
      </c>
    </row>
    <row r="1860" spans="1:28" s="208" customFormat="1" x14ac:dyDescent="0.25">
      <c r="A1860" s="204" t="s">
        <v>973</v>
      </c>
      <c r="B1860" s="205" t="s">
        <v>4323</v>
      </c>
      <c r="C1860" s="205" t="s">
        <v>4324</v>
      </c>
      <c r="D1860" s="204">
        <v>1</v>
      </c>
      <c r="E1860" s="206">
        <v>130.30000000000001</v>
      </c>
      <c r="F1860" s="206">
        <v>130.30000000000001</v>
      </c>
      <c r="G1860" s="173">
        <f>IFERROR(VLOOKUP(B1860,'[1]ВОМ КГ-3 СОЭКС'!$C$3:$K$2063,9,0),"-")</f>
        <v>0</v>
      </c>
      <c r="H1860" s="174">
        <f>IFERROR(VLOOKUP(B1860,'[1]ВОМ КГ-3 СОЭКС'!$C$3:$L$2063,10,0),"-")</f>
        <v>0</v>
      </c>
      <c r="I1860" s="175" t="str">
        <f>IFERROR(VLOOKUP(B1860,[2]Отгрузки!$B$313:$C$510,2,0),"-")</f>
        <v>-</v>
      </c>
      <c r="J1860" s="176" t="str">
        <f t="shared" si="289"/>
        <v>-</v>
      </c>
      <c r="K1860" s="179" t="str">
        <f>IFERROR(VLOOKUP(B1860,'[3]08.10.25'!$B$305:$C$502,2,0),"-")</f>
        <v>-</v>
      </c>
      <c r="L1860" s="180" t="str">
        <f t="shared" si="290"/>
        <v>-</v>
      </c>
      <c r="M1860" s="181" t="str">
        <f t="shared" si="291"/>
        <v>-</v>
      </c>
      <c r="N1860" s="214" t="str">
        <f t="shared" si="292"/>
        <v>-</v>
      </c>
      <c r="O1860" s="220">
        <f t="shared" si="293"/>
        <v>0</v>
      </c>
      <c r="P1860" s="221">
        <f t="shared" si="294"/>
        <v>0</v>
      </c>
      <c r="Q1860" s="217" t="str">
        <f>IFERROR(VLOOKUP(B1860,'[4]Выполнение 1'!$B$7:$D$236,3,0),"-")</f>
        <v>-</v>
      </c>
      <c r="R1860" s="178" t="str">
        <f t="shared" si="295"/>
        <v>-</v>
      </c>
      <c r="S1860" s="177"/>
      <c r="T1860" s="184">
        <f t="shared" si="296"/>
        <v>0</v>
      </c>
      <c r="U1860" s="224">
        <v>1</v>
      </c>
      <c r="V1860" s="241">
        <v>130.30000000000001</v>
      </c>
      <c r="W1860" s="246">
        <v>1</v>
      </c>
      <c r="X1860" s="246">
        <v>130.30000000000001</v>
      </c>
      <c r="Y1860" s="247">
        <f t="shared" si="297"/>
        <v>0</v>
      </c>
      <c r="Z1860" s="247">
        <f t="shared" si="298"/>
        <v>0</v>
      </c>
      <c r="AA1860" s="227" t="str">
        <f>IFERROR(VLOOKUP(B1860,[5]Поставка!$B$3:$AA$2063,26,0),"-")</f>
        <v>-</v>
      </c>
      <c r="AB1860" s="229" t="str">
        <f>IFERROR(VLOOKUP(C1860,'[6]Приложение №1'!$C$7:$F$124,4,0),"-")</f>
        <v>-</v>
      </c>
    </row>
    <row r="1861" spans="1:28" s="208" customFormat="1" x14ac:dyDescent="0.25">
      <c r="A1861" s="204" t="s">
        <v>976</v>
      </c>
      <c r="B1861" s="205" t="s">
        <v>4325</v>
      </c>
      <c r="C1861" s="205" t="s">
        <v>4326</v>
      </c>
      <c r="D1861" s="204">
        <v>1</v>
      </c>
      <c r="E1861" s="206">
        <v>49.1</v>
      </c>
      <c r="F1861" s="206">
        <v>49.1</v>
      </c>
      <c r="G1861" s="173">
        <f>IFERROR(VLOOKUP(B1861,'[1]ВОМ КГ-3 СОЭКС'!$C$3:$K$2063,9,0),"-")</f>
        <v>0</v>
      </c>
      <c r="H1861" s="174">
        <f>IFERROR(VLOOKUP(B1861,'[1]ВОМ КГ-3 СОЭКС'!$C$3:$L$2063,10,0),"-")</f>
        <v>0</v>
      </c>
      <c r="I1861" s="175" t="str">
        <f>IFERROR(VLOOKUP(B1861,[2]Отгрузки!$B$313:$C$510,2,0),"-")</f>
        <v>-</v>
      </c>
      <c r="J1861" s="176" t="str">
        <f t="shared" ref="J1861:J1924" si="299">IFERROR(I1861*E1861,"-")</f>
        <v>-</v>
      </c>
      <c r="K1861" s="179" t="str">
        <f>IFERROR(VLOOKUP(B1861,'[3]08.10.25'!$B$305:$C$502,2,0),"-")</f>
        <v>-</v>
      </c>
      <c r="L1861" s="180" t="str">
        <f t="shared" si="290"/>
        <v>-</v>
      </c>
      <c r="M1861" s="181" t="str">
        <f t="shared" si="291"/>
        <v>-</v>
      </c>
      <c r="N1861" s="214" t="str">
        <f t="shared" si="292"/>
        <v>-</v>
      </c>
      <c r="O1861" s="220">
        <f t="shared" si="293"/>
        <v>0</v>
      </c>
      <c r="P1861" s="221">
        <f t="shared" si="294"/>
        <v>0</v>
      </c>
      <c r="Q1861" s="217" t="str">
        <f>IFERROR(VLOOKUP(B1861,'[4]Выполнение 1'!$B$7:$D$236,3,0),"-")</f>
        <v>-</v>
      </c>
      <c r="R1861" s="178" t="str">
        <f t="shared" si="295"/>
        <v>-</v>
      </c>
      <c r="S1861" s="177"/>
      <c r="T1861" s="184">
        <f t="shared" si="296"/>
        <v>0</v>
      </c>
      <c r="U1861" s="224">
        <v>1</v>
      </c>
      <c r="V1861" s="241">
        <v>49.1</v>
      </c>
      <c r="W1861" s="246">
        <v>1</v>
      </c>
      <c r="X1861" s="246">
        <v>49.1</v>
      </c>
      <c r="Y1861" s="247">
        <f t="shared" si="297"/>
        <v>0</v>
      </c>
      <c r="Z1861" s="247">
        <f t="shared" si="298"/>
        <v>0</v>
      </c>
      <c r="AA1861" s="227" t="str">
        <f>IFERROR(VLOOKUP(B1861,[5]Поставка!$B$3:$AA$2063,26,0),"-")</f>
        <v>-</v>
      </c>
      <c r="AB1861" s="229" t="str">
        <f>IFERROR(VLOOKUP(C1861,'[6]Приложение №1'!$C$7:$F$124,4,0),"-")</f>
        <v>-</v>
      </c>
    </row>
    <row r="1862" spans="1:28" s="208" customFormat="1" x14ac:dyDescent="0.25">
      <c r="A1862" s="204" t="s">
        <v>979</v>
      </c>
      <c r="B1862" s="205" t="s">
        <v>4327</v>
      </c>
      <c r="C1862" s="205" t="s">
        <v>4328</v>
      </c>
      <c r="D1862" s="204">
        <v>2</v>
      </c>
      <c r="E1862" s="206">
        <v>61.9</v>
      </c>
      <c r="F1862" s="206">
        <v>123.8</v>
      </c>
      <c r="G1862" s="173">
        <f>IFERROR(VLOOKUP(B1862,'[1]ВОМ КГ-3 СОЭКС'!$C$3:$K$2063,9,0),"-")</f>
        <v>0</v>
      </c>
      <c r="H1862" s="174">
        <f>IFERROR(VLOOKUP(B1862,'[1]ВОМ КГ-3 СОЭКС'!$C$3:$L$2063,10,0),"-")</f>
        <v>0</v>
      </c>
      <c r="I1862" s="175" t="str">
        <f>IFERROR(VLOOKUP(B1862,[2]Отгрузки!$B$313:$C$510,2,0),"-")</f>
        <v>-</v>
      </c>
      <c r="J1862" s="176" t="str">
        <f t="shared" si="299"/>
        <v>-</v>
      </c>
      <c r="K1862" s="179" t="str">
        <f>IFERROR(VLOOKUP(B1862,'[3]08.10.25'!$B$305:$C$502,2,0),"-")</f>
        <v>-</v>
      </c>
      <c r="L1862" s="180" t="str">
        <f t="shared" si="290"/>
        <v>-</v>
      </c>
      <c r="M1862" s="181" t="str">
        <f t="shared" si="291"/>
        <v>-</v>
      </c>
      <c r="N1862" s="214" t="str">
        <f t="shared" si="292"/>
        <v>-</v>
      </c>
      <c r="O1862" s="220">
        <f t="shared" si="293"/>
        <v>0</v>
      </c>
      <c r="P1862" s="221">
        <f t="shared" si="294"/>
        <v>0</v>
      </c>
      <c r="Q1862" s="217" t="str">
        <f>IFERROR(VLOOKUP(B1862,'[4]Выполнение 1'!$B$7:$D$236,3,0),"-")</f>
        <v>-</v>
      </c>
      <c r="R1862" s="178" t="str">
        <f t="shared" si="295"/>
        <v>-</v>
      </c>
      <c r="S1862" s="177"/>
      <c r="T1862" s="184">
        <f t="shared" si="296"/>
        <v>0</v>
      </c>
      <c r="U1862" s="224">
        <v>2</v>
      </c>
      <c r="V1862" s="241">
        <v>123.8</v>
      </c>
      <c r="W1862" s="246">
        <v>2</v>
      </c>
      <c r="X1862" s="246">
        <v>123.8</v>
      </c>
      <c r="Y1862" s="247">
        <f t="shared" si="297"/>
        <v>0</v>
      </c>
      <c r="Z1862" s="247">
        <f t="shared" si="298"/>
        <v>0</v>
      </c>
      <c r="AA1862" s="227" t="str">
        <f>IFERROR(VLOOKUP(B1862,[5]Поставка!$B$3:$AA$2063,26,0),"-")</f>
        <v>-</v>
      </c>
      <c r="AB1862" s="229" t="str">
        <f>IFERROR(VLOOKUP(C1862,'[6]Приложение №1'!$C$7:$F$124,4,0),"-")</f>
        <v>-</v>
      </c>
    </row>
    <row r="1863" spans="1:28" s="208" customFormat="1" x14ac:dyDescent="0.25">
      <c r="A1863" s="204" t="s">
        <v>982</v>
      </c>
      <c r="B1863" s="205" t="s">
        <v>4329</v>
      </c>
      <c r="C1863" s="205" t="s">
        <v>4330</v>
      </c>
      <c r="D1863" s="204">
        <v>2</v>
      </c>
      <c r="E1863" s="206">
        <v>57.3</v>
      </c>
      <c r="F1863" s="206">
        <v>114.6</v>
      </c>
      <c r="G1863" s="173">
        <f>IFERROR(VLOOKUP(B1863,'[1]ВОМ КГ-3 СОЭКС'!$C$3:$K$2063,9,0),"-")</f>
        <v>0</v>
      </c>
      <c r="H1863" s="174">
        <f>IFERROR(VLOOKUP(B1863,'[1]ВОМ КГ-3 СОЭКС'!$C$3:$L$2063,10,0),"-")</f>
        <v>0</v>
      </c>
      <c r="I1863" s="175" t="str">
        <f>IFERROR(VLOOKUP(B1863,[2]Отгрузки!$B$313:$C$510,2,0),"-")</f>
        <v>-</v>
      </c>
      <c r="J1863" s="176" t="str">
        <f t="shared" si="299"/>
        <v>-</v>
      </c>
      <c r="K1863" s="179" t="str">
        <f>IFERROR(VLOOKUP(B1863,'[3]08.10.25'!$B$305:$C$502,2,0),"-")</f>
        <v>-</v>
      </c>
      <c r="L1863" s="180" t="str">
        <f t="shared" si="290"/>
        <v>-</v>
      </c>
      <c r="M1863" s="181" t="str">
        <f t="shared" si="291"/>
        <v>-</v>
      </c>
      <c r="N1863" s="214" t="str">
        <f t="shared" si="292"/>
        <v>-</v>
      </c>
      <c r="O1863" s="220">
        <f t="shared" si="293"/>
        <v>0</v>
      </c>
      <c r="P1863" s="221">
        <f t="shared" si="294"/>
        <v>0</v>
      </c>
      <c r="Q1863" s="217" t="str">
        <f>IFERROR(VLOOKUP(B1863,'[4]Выполнение 1'!$B$7:$D$236,3,0),"-")</f>
        <v>-</v>
      </c>
      <c r="R1863" s="178" t="str">
        <f t="shared" si="295"/>
        <v>-</v>
      </c>
      <c r="S1863" s="177"/>
      <c r="T1863" s="184">
        <f t="shared" si="296"/>
        <v>0</v>
      </c>
      <c r="U1863" s="224">
        <v>2</v>
      </c>
      <c r="V1863" s="241">
        <v>114.6</v>
      </c>
      <c r="W1863" s="246">
        <v>2</v>
      </c>
      <c r="X1863" s="246">
        <v>114.6</v>
      </c>
      <c r="Y1863" s="247">
        <f t="shared" si="297"/>
        <v>0</v>
      </c>
      <c r="Z1863" s="247">
        <f t="shared" si="298"/>
        <v>0</v>
      </c>
      <c r="AA1863" s="227" t="str">
        <f>IFERROR(VLOOKUP(B1863,[5]Поставка!$B$3:$AA$2063,26,0),"-")</f>
        <v>-</v>
      </c>
      <c r="AB1863" s="229" t="str">
        <f>IFERROR(VLOOKUP(C1863,'[6]Приложение №1'!$C$7:$F$124,4,0),"-")</f>
        <v>-</v>
      </c>
    </row>
    <row r="1864" spans="1:28" s="208" customFormat="1" x14ac:dyDescent="0.25">
      <c r="A1864" s="204" t="s">
        <v>985</v>
      </c>
      <c r="B1864" s="205" t="s">
        <v>4331</v>
      </c>
      <c r="C1864" s="205" t="s">
        <v>4332</v>
      </c>
      <c r="D1864" s="204">
        <v>1</v>
      </c>
      <c r="E1864" s="206">
        <v>10.7</v>
      </c>
      <c r="F1864" s="206">
        <v>10.7</v>
      </c>
      <c r="G1864" s="173">
        <f>IFERROR(VLOOKUP(B1864,'[1]ВОМ КГ-3 СОЭКС'!$C$3:$K$2063,9,0),"-")</f>
        <v>0</v>
      </c>
      <c r="H1864" s="174">
        <f>IFERROR(VLOOKUP(B1864,'[1]ВОМ КГ-3 СОЭКС'!$C$3:$L$2063,10,0),"-")</f>
        <v>0</v>
      </c>
      <c r="I1864" s="175" t="str">
        <f>IFERROR(VLOOKUP(B1864,[2]Отгрузки!$B$313:$C$510,2,0),"-")</f>
        <v>-</v>
      </c>
      <c r="J1864" s="176" t="str">
        <f t="shared" si="299"/>
        <v>-</v>
      </c>
      <c r="K1864" s="179" t="str">
        <f>IFERROR(VLOOKUP(B1864,'[3]08.10.25'!$B$305:$C$502,2,0),"-")</f>
        <v>-</v>
      </c>
      <c r="L1864" s="180" t="str">
        <f t="shared" si="290"/>
        <v>-</v>
      </c>
      <c r="M1864" s="181" t="str">
        <f t="shared" si="291"/>
        <v>-</v>
      </c>
      <c r="N1864" s="214" t="str">
        <f t="shared" si="292"/>
        <v>-</v>
      </c>
      <c r="O1864" s="220">
        <f t="shared" si="293"/>
        <v>0</v>
      </c>
      <c r="P1864" s="221">
        <f t="shared" si="294"/>
        <v>0</v>
      </c>
      <c r="Q1864" s="217" t="str">
        <f>IFERROR(VLOOKUP(B1864,'[4]Выполнение 1'!$B$7:$D$236,3,0),"-")</f>
        <v>-</v>
      </c>
      <c r="R1864" s="178" t="str">
        <f t="shared" si="295"/>
        <v>-</v>
      </c>
      <c r="S1864" s="177"/>
      <c r="T1864" s="184">
        <f t="shared" si="296"/>
        <v>0</v>
      </c>
      <c r="U1864" s="224">
        <v>1</v>
      </c>
      <c r="V1864" s="241">
        <v>10.7</v>
      </c>
      <c r="W1864" s="246">
        <v>1</v>
      </c>
      <c r="X1864" s="246">
        <v>10.7</v>
      </c>
      <c r="Y1864" s="247">
        <f t="shared" si="297"/>
        <v>0</v>
      </c>
      <c r="Z1864" s="247">
        <f t="shared" si="298"/>
        <v>0</v>
      </c>
      <c r="AA1864" s="227" t="str">
        <f>IFERROR(VLOOKUP(B1864,[5]Поставка!$B$3:$AA$2063,26,0),"-")</f>
        <v>-</v>
      </c>
      <c r="AB1864" s="229" t="str">
        <f>IFERROR(VLOOKUP(C1864,'[6]Приложение №1'!$C$7:$F$124,4,0),"-")</f>
        <v>-</v>
      </c>
    </row>
    <row r="1865" spans="1:28" s="208" customFormat="1" x14ac:dyDescent="0.25">
      <c r="A1865" s="204" t="s">
        <v>988</v>
      </c>
      <c r="B1865" s="205" t="s">
        <v>4333</v>
      </c>
      <c r="C1865" s="205" t="s">
        <v>4334</v>
      </c>
      <c r="D1865" s="204">
        <v>3</v>
      </c>
      <c r="E1865" s="206">
        <v>25.6</v>
      </c>
      <c r="F1865" s="206">
        <v>76.8</v>
      </c>
      <c r="G1865" s="173">
        <f>IFERROR(VLOOKUP(B1865,'[1]ВОМ КГ-3 СОЭКС'!$C$3:$K$2063,9,0),"-")</f>
        <v>0</v>
      </c>
      <c r="H1865" s="174">
        <f>IFERROR(VLOOKUP(B1865,'[1]ВОМ КГ-3 СОЭКС'!$C$3:$L$2063,10,0),"-")</f>
        <v>0</v>
      </c>
      <c r="I1865" s="175" t="str">
        <f>IFERROR(VLOOKUP(B1865,[2]Отгрузки!$B$313:$C$510,2,0),"-")</f>
        <v>-</v>
      </c>
      <c r="J1865" s="176" t="str">
        <f t="shared" si="299"/>
        <v>-</v>
      </c>
      <c r="K1865" s="179" t="str">
        <f>IFERROR(VLOOKUP(B1865,'[3]08.10.25'!$B$305:$C$502,2,0),"-")</f>
        <v>-</v>
      </c>
      <c r="L1865" s="180" t="str">
        <f t="shared" si="290"/>
        <v>-</v>
      </c>
      <c r="M1865" s="181" t="str">
        <f t="shared" si="291"/>
        <v>-</v>
      </c>
      <c r="N1865" s="214" t="str">
        <f t="shared" si="292"/>
        <v>-</v>
      </c>
      <c r="O1865" s="220">
        <f t="shared" si="293"/>
        <v>0</v>
      </c>
      <c r="P1865" s="221">
        <f t="shared" si="294"/>
        <v>0</v>
      </c>
      <c r="Q1865" s="217" t="str">
        <f>IFERROR(VLOOKUP(B1865,'[4]Выполнение 1'!$B$7:$D$236,3,0),"-")</f>
        <v>-</v>
      </c>
      <c r="R1865" s="178" t="str">
        <f t="shared" si="295"/>
        <v>-</v>
      </c>
      <c r="S1865" s="177"/>
      <c r="T1865" s="184">
        <f t="shared" si="296"/>
        <v>0</v>
      </c>
      <c r="U1865" s="224">
        <v>3</v>
      </c>
      <c r="V1865" s="241">
        <v>76.8</v>
      </c>
      <c r="W1865" s="246">
        <v>3</v>
      </c>
      <c r="X1865" s="246">
        <v>76.800000000000011</v>
      </c>
      <c r="Y1865" s="247">
        <f t="shared" si="297"/>
        <v>0</v>
      </c>
      <c r="Z1865" s="247">
        <f t="shared" si="298"/>
        <v>0</v>
      </c>
      <c r="AA1865" s="227" t="str">
        <f>IFERROR(VLOOKUP(B1865,[5]Поставка!$B$3:$AA$2063,26,0),"-")</f>
        <v>-</v>
      </c>
      <c r="AB1865" s="229" t="str">
        <f>IFERROR(VLOOKUP(C1865,'[6]Приложение №1'!$C$7:$F$124,4,0),"-")</f>
        <v>-</v>
      </c>
    </row>
    <row r="1866" spans="1:28" s="208" customFormat="1" x14ac:dyDescent="0.25">
      <c r="A1866" s="204" t="s">
        <v>991</v>
      </c>
      <c r="B1866" s="205" t="s">
        <v>4335</v>
      </c>
      <c r="C1866" s="205" t="s">
        <v>4336</v>
      </c>
      <c r="D1866" s="204">
        <v>1</v>
      </c>
      <c r="E1866" s="206">
        <v>26.6</v>
      </c>
      <c r="F1866" s="206">
        <v>26.6</v>
      </c>
      <c r="G1866" s="173">
        <f>IFERROR(VLOOKUP(B1866,'[1]ВОМ КГ-3 СОЭКС'!$C$3:$K$2063,9,0),"-")</f>
        <v>0</v>
      </c>
      <c r="H1866" s="174">
        <f>IFERROR(VLOOKUP(B1866,'[1]ВОМ КГ-3 СОЭКС'!$C$3:$L$2063,10,0),"-")</f>
        <v>0</v>
      </c>
      <c r="I1866" s="175" t="str">
        <f>IFERROR(VLOOKUP(B1866,[2]Отгрузки!$B$313:$C$510,2,0),"-")</f>
        <v>-</v>
      </c>
      <c r="J1866" s="176" t="str">
        <f t="shared" si="299"/>
        <v>-</v>
      </c>
      <c r="K1866" s="179" t="str">
        <f>IFERROR(VLOOKUP(B1866,'[3]08.10.25'!$B$305:$C$502,2,0),"-")</f>
        <v>-</v>
      </c>
      <c r="L1866" s="180" t="str">
        <f t="shared" si="290"/>
        <v>-</v>
      </c>
      <c r="M1866" s="181" t="str">
        <f t="shared" si="291"/>
        <v>-</v>
      </c>
      <c r="N1866" s="214" t="str">
        <f t="shared" si="292"/>
        <v>-</v>
      </c>
      <c r="O1866" s="220">
        <f t="shared" si="293"/>
        <v>0</v>
      </c>
      <c r="P1866" s="221">
        <f t="shared" si="294"/>
        <v>0</v>
      </c>
      <c r="Q1866" s="217" t="str">
        <f>IFERROR(VLOOKUP(B1866,'[4]Выполнение 1'!$B$7:$D$236,3,0),"-")</f>
        <v>-</v>
      </c>
      <c r="R1866" s="178" t="str">
        <f t="shared" si="295"/>
        <v>-</v>
      </c>
      <c r="S1866" s="177"/>
      <c r="T1866" s="184">
        <f t="shared" si="296"/>
        <v>0</v>
      </c>
      <c r="U1866" s="224">
        <v>1</v>
      </c>
      <c r="V1866" s="241">
        <v>26.6</v>
      </c>
      <c r="W1866" s="246">
        <v>1</v>
      </c>
      <c r="X1866" s="246">
        <v>26.6</v>
      </c>
      <c r="Y1866" s="247">
        <f t="shared" si="297"/>
        <v>0</v>
      </c>
      <c r="Z1866" s="247">
        <f t="shared" si="298"/>
        <v>0</v>
      </c>
      <c r="AA1866" s="227" t="str">
        <f>IFERROR(VLOOKUP(B1866,[5]Поставка!$B$3:$AA$2063,26,0),"-")</f>
        <v>-</v>
      </c>
      <c r="AB1866" s="229" t="str">
        <f>IFERROR(VLOOKUP(C1866,'[6]Приложение №1'!$C$7:$F$124,4,0),"-")</f>
        <v>-</v>
      </c>
    </row>
    <row r="1867" spans="1:28" s="208" customFormat="1" x14ac:dyDescent="0.25">
      <c r="A1867" s="204" t="s">
        <v>994</v>
      </c>
      <c r="B1867" s="205" t="s">
        <v>4337</v>
      </c>
      <c r="C1867" s="205" t="s">
        <v>4338</v>
      </c>
      <c r="D1867" s="204">
        <v>2</v>
      </c>
      <c r="E1867" s="206">
        <v>36.200000000000003</v>
      </c>
      <c r="F1867" s="206">
        <v>72.400000000000006</v>
      </c>
      <c r="G1867" s="173">
        <f>IFERROR(VLOOKUP(B1867,'[1]ВОМ КГ-3 СОЭКС'!$C$3:$K$2063,9,0),"-")</f>
        <v>0</v>
      </c>
      <c r="H1867" s="174">
        <f>IFERROR(VLOOKUP(B1867,'[1]ВОМ КГ-3 СОЭКС'!$C$3:$L$2063,10,0),"-")</f>
        <v>0</v>
      </c>
      <c r="I1867" s="175" t="str">
        <f>IFERROR(VLOOKUP(B1867,[2]Отгрузки!$B$313:$C$510,2,0),"-")</f>
        <v>-</v>
      </c>
      <c r="J1867" s="176" t="str">
        <f t="shared" si="299"/>
        <v>-</v>
      </c>
      <c r="K1867" s="179" t="str">
        <f>IFERROR(VLOOKUP(B1867,'[3]08.10.25'!$B$305:$C$502,2,0),"-")</f>
        <v>-</v>
      </c>
      <c r="L1867" s="180" t="str">
        <f t="shared" si="290"/>
        <v>-</v>
      </c>
      <c r="M1867" s="181" t="str">
        <f t="shared" si="291"/>
        <v>-</v>
      </c>
      <c r="N1867" s="214" t="str">
        <f t="shared" si="292"/>
        <v>-</v>
      </c>
      <c r="O1867" s="220">
        <f t="shared" si="293"/>
        <v>0</v>
      </c>
      <c r="P1867" s="221">
        <f t="shared" si="294"/>
        <v>0</v>
      </c>
      <c r="Q1867" s="217" t="str">
        <f>IFERROR(VLOOKUP(B1867,'[4]Выполнение 1'!$B$7:$D$236,3,0),"-")</f>
        <v>-</v>
      </c>
      <c r="R1867" s="178" t="str">
        <f t="shared" si="295"/>
        <v>-</v>
      </c>
      <c r="S1867" s="177"/>
      <c r="T1867" s="184">
        <f t="shared" si="296"/>
        <v>0</v>
      </c>
      <c r="U1867" s="224">
        <v>2</v>
      </c>
      <c r="V1867" s="241">
        <v>72.400000000000006</v>
      </c>
      <c r="W1867" s="246">
        <v>2</v>
      </c>
      <c r="X1867" s="246">
        <v>72.400000000000006</v>
      </c>
      <c r="Y1867" s="247">
        <f t="shared" si="297"/>
        <v>0</v>
      </c>
      <c r="Z1867" s="247">
        <f t="shared" si="298"/>
        <v>0</v>
      </c>
      <c r="AA1867" s="227" t="str">
        <f>IFERROR(VLOOKUP(B1867,[5]Поставка!$B$3:$AA$2063,26,0),"-")</f>
        <v>-</v>
      </c>
      <c r="AB1867" s="229" t="str">
        <f>IFERROR(VLOOKUP(C1867,'[6]Приложение №1'!$C$7:$F$124,4,0),"-")</f>
        <v>-</v>
      </c>
    </row>
    <row r="1868" spans="1:28" s="208" customFormat="1" x14ac:dyDescent="0.25">
      <c r="A1868" s="204" t="s">
        <v>997</v>
      </c>
      <c r="B1868" s="205" t="s">
        <v>4339</v>
      </c>
      <c r="C1868" s="205" t="s">
        <v>4340</v>
      </c>
      <c r="D1868" s="204">
        <v>1</v>
      </c>
      <c r="E1868" s="206">
        <v>32.1</v>
      </c>
      <c r="F1868" s="206">
        <v>32.1</v>
      </c>
      <c r="G1868" s="173">
        <f>IFERROR(VLOOKUP(B1868,'[1]ВОМ КГ-3 СОЭКС'!$C$3:$K$2063,9,0),"-")</f>
        <v>0</v>
      </c>
      <c r="H1868" s="174">
        <f>IFERROR(VLOOKUP(B1868,'[1]ВОМ КГ-3 СОЭКС'!$C$3:$L$2063,10,0),"-")</f>
        <v>0</v>
      </c>
      <c r="I1868" s="175" t="str">
        <f>IFERROR(VLOOKUP(B1868,[2]Отгрузки!$B$313:$C$510,2,0),"-")</f>
        <v>-</v>
      </c>
      <c r="J1868" s="176" t="str">
        <f t="shared" si="299"/>
        <v>-</v>
      </c>
      <c r="K1868" s="179" t="str">
        <f>IFERROR(VLOOKUP(B1868,'[3]08.10.25'!$B$305:$C$502,2,0),"-")</f>
        <v>-</v>
      </c>
      <c r="L1868" s="180" t="str">
        <f t="shared" si="290"/>
        <v>-</v>
      </c>
      <c r="M1868" s="181" t="str">
        <f t="shared" si="291"/>
        <v>-</v>
      </c>
      <c r="N1868" s="214" t="str">
        <f t="shared" si="292"/>
        <v>-</v>
      </c>
      <c r="O1868" s="220">
        <f t="shared" si="293"/>
        <v>0</v>
      </c>
      <c r="P1868" s="221">
        <f t="shared" si="294"/>
        <v>0</v>
      </c>
      <c r="Q1868" s="217" t="str">
        <f>IFERROR(VLOOKUP(B1868,'[4]Выполнение 1'!$B$7:$D$236,3,0),"-")</f>
        <v>-</v>
      </c>
      <c r="R1868" s="178" t="str">
        <f t="shared" si="295"/>
        <v>-</v>
      </c>
      <c r="S1868" s="177"/>
      <c r="T1868" s="184">
        <f t="shared" si="296"/>
        <v>0</v>
      </c>
      <c r="U1868" s="224">
        <v>1</v>
      </c>
      <c r="V1868" s="241">
        <v>32.1</v>
      </c>
      <c r="W1868" s="246">
        <v>1</v>
      </c>
      <c r="X1868" s="246">
        <v>32.1</v>
      </c>
      <c r="Y1868" s="247">
        <f t="shared" si="297"/>
        <v>0</v>
      </c>
      <c r="Z1868" s="247">
        <f t="shared" si="298"/>
        <v>0</v>
      </c>
      <c r="AA1868" s="227" t="str">
        <f>IFERROR(VLOOKUP(B1868,[5]Поставка!$B$3:$AA$2063,26,0),"-")</f>
        <v>-</v>
      </c>
      <c r="AB1868" s="229" t="str">
        <f>IFERROR(VLOOKUP(C1868,'[6]Приложение №1'!$C$7:$F$124,4,0),"-")</f>
        <v>-</v>
      </c>
    </row>
    <row r="1869" spans="1:28" s="208" customFormat="1" x14ac:dyDescent="0.25">
      <c r="A1869" s="204" t="s">
        <v>2402</v>
      </c>
      <c r="B1869" s="205" t="s">
        <v>4341</v>
      </c>
      <c r="C1869" s="205" t="s">
        <v>4342</v>
      </c>
      <c r="D1869" s="204">
        <v>1</v>
      </c>
      <c r="E1869" s="206">
        <v>30.9</v>
      </c>
      <c r="F1869" s="206">
        <v>30.9</v>
      </c>
      <c r="G1869" s="173">
        <f>IFERROR(VLOOKUP(B1869,'[1]ВОМ КГ-3 СОЭКС'!$C$3:$K$2063,9,0),"-")</f>
        <v>0</v>
      </c>
      <c r="H1869" s="174">
        <f>IFERROR(VLOOKUP(B1869,'[1]ВОМ КГ-3 СОЭКС'!$C$3:$L$2063,10,0),"-")</f>
        <v>0</v>
      </c>
      <c r="I1869" s="175" t="str">
        <f>IFERROR(VLOOKUP(B1869,[2]Отгрузки!$B$313:$C$510,2,0),"-")</f>
        <v>-</v>
      </c>
      <c r="J1869" s="176" t="str">
        <f t="shared" si="299"/>
        <v>-</v>
      </c>
      <c r="K1869" s="179" t="str">
        <f>IFERROR(VLOOKUP(B1869,'[3]08.10.25'!$B$305:$C$502,2,0),"-")</f>
        <v>-</v>
      </c>
      <c r="L1869" s="180" t="str">
        <f t="shared" si="290"/>
        <v>-</v>
      </c>
      <c r="M1869" s="181" t="str">
        <f t="shared" si="291"/>
        <v>-</v>
      </c>
      <c r="N1869" s="214" t="str">
        <f t="shared" si="292"/>
        <v>-</v>
      </c>
      <c r="O1869" s="220">
        <f t="shared" si="293"/>
        <v>0</v>
      </c>
      <c r="P1869" s="221">
        <f t="shared" si="294"/>
        <v>0</v>
      </c>
      <c r="Q1869" s="217" t="str">
        <f>IFERROR(VLOOKUP(B1869,'[4]Выполнение 1'!$B$7:$D$236,3,0),"-")</f>
        <v>-</v>
      </c>
      <c r="R1869" s="178" t="str">
        <f t="shared" si="295"/>
        <v>-</v>
      </c>
      <c r="S1869" s="177"/>
      <c r="T1869" s="184">
        <f t="shared" si="296"/>
        <v>0</v>
      </c>
      <c r="U1869" s="224">
        <v>1</v>
      </c>
      <c r="V1869" s="241">
        <v>30.9</v>
      </c>
      <c r="W1869" s="246">
        <v>1</v>
      </c>
      <c r="X1869" s="246">
        <v>30.9</v>
      </c>
      <c r="Y1869" s="247">
        <f t="shared" si="297"/>
        <v>0</v>
      </c>
      <c r="Z1869" s="247">
        <f t="shared" si="298"/>
        <v>0</v>
      </c>
      <c r="AA1869" s="227" t="str">
        <f>IFERROR(VLOOKUP(B1869,[5]Поставка!$B$3:$AA$2063,26,0),"-")</f>
        <v>-</v>
      </c>
      <c r="AB1869" s="229" t="str">
        <f>IFERROR(VLOOKUP(C1869,'[6]Приложение №1'!$C$7:$F$124,4,0),"-")</f>
        <v>-</v>
      </c>
    </row>
    <row r="1870" spans="1:28" s="208" customFormat="1" x14ac:dyDescent="0.25">
      <c r="A1870" s="204" t="s">
        <v>1003</v>
      </c>
      <c r="B1870" s="205" t="s">
        <v>4343</v>
      </c>
      <c r="C1870" s="205" t="s">
        <v>4344</v>
      </c>
      <c r="D1870" s="204">
        <v>2</v>
      </c>
      <c r="E1870" s="206">
        <v>33.700000000000003</v>
      </c>
      <c r="F1870" s="206">
        <v>67.400000000000006</v>
      </c>
      <c r="G1870" s="173">
        <f>IFERROR(VLOOKUP(B1870,'[1]ВОМ КГ-3 СОЭКС'!$C$3:$K$2063,9,0),"-")</f>
        <v>0</v>
      </c>
      <c r="H1870" s="174">
        <f>IFERROR(VLOOKUP(B1870,'[1]ВОМ КГ-3 СОЭКС'!$C$3:$L$2063,10,0),"-")</f>
        <v>0</v>
      </c>
      <c r="I1870" s="175" t="str">
        <f>IFERROR(VLOOKUP(B1870,[2]Отгрузки!$B$313:$C$510,2,0),"-")</f>
        <v>-</v>
      </c>
      <c r="J1870" s="176" t="str">
        <f t="shared" si="299"/>
        <v>-</v>
      </c>
      <c r="K1870" s="179" t="str">
        <f>IFERROR(VLOOKUP(B1870,'[3]08.10.25'!$B$305:$C$502,2,0),"-")</f>
        <v>-</v>
      </c>
      <c r="L1870" s="180" t="str">
        <f t="shared" si="290"/>
        <v>-</v>
      </c>
      <c r="M1870" s="181" t="str">
        <f t="shared" si="291"/>
        <v>-</v>
      </c>
      <c r="N1870" s="214" t="str">
        <f t="shared" si="292"/>
        <v>-</v>
      </c>
      <c r="O1870" s="220">
        <f t="shared" si="293"/>
        <v>0</v>
      </c>
      <c r="P1870" s="221">
        <f t="shared" si="294"/>
        <v>0</v>
      </c>
      <c r="Q1870" s="217" t="str">
        <f>IFERROR(VLOOKUP(B1870,'[4]Выполнение 1'!$B$7:$D$236,3,0),"-")</f>
        <v>-</v>
      </c>
      <c r="R1870" s="178" t="str">
        <f t="shared" si="295"/>
        <v>-</v>
      </c>
      <c r="S1870" s="177"/>
      <c r="T1870" s="184">
        <f t="shared" si="296"/>
        <v>0</v>
      </c>
      <c r="U1870" s="224">
        <v>2</v>
      </c>
      <c r="V1870" s="241">
        <v>67.400000000000006</v>
      </c>
      <c r="W1870" s="246">
        <v>2</v>
      </c>
      <c r="X1870" s="246">
        <v>67.400000000000006</v>
      </c>
      <c r="Y1870" s="247">
        <f t="shared" si="297"/>
        <v>0</v>
      </c>
      <c r="Z1870" s="247">
        <f t="shared" si="298"/>
        <v>0</v>
      </c>
      <c r="AA1870" s="227" t="str">
        <f>IFERROR(VLOOKUP(B1870,[5]Поставка!$B$3:$AA$2063,26,0),"-")</f>
        <v>-</v>
      </c>
      <c r="AB1870" s="229" t="str">
        <f>IFERROR(VLOOKUP(C1870,'[6]Приложение №1'!$C$7:$F$124,4,0),"-")</f>
        <v>-</v>
      </c>
    </row>
    <row r="1871" spans="1:28" s="208" customFormat="1" x14ac:dyDescent="0.25">
      <c r="A1871" s="204" t="s">
        <v>1006</v>
      </c>
      <c r="B1871" s="205" t="s">
        <v>4345</v>
      </c>
      <c r="C1871" s="205" t="s">
        <v>4346</v>
      </c>
      <c r="D1871" s="204">
        <v>1</v>
      </c>
      <c r="E1871" s="206">
        <v>17</v>
      </c>
      <c r="F1871" s="206">
        <v>17</v>
      </c>
      <c r="G1871" s="173">
        <f>IFERROR(VLOOKUP(B1871,'[1]ВОМ КГ-3 СОЭКС'!$C$3:$K$2063,9,0),"-")</f>
        <v>0</v>
      </c>
      <c r="H1871" s="174">
        <f>IFERROR(VLOOKUP(B1871,'[1]ВОМ КГ-3 СОЭКС'!$C$3:$L$2063,10,0),"-")</f>
        <v>0</v>
      </c>
      <c r="I1871" s="175" t="str">
        <f>IFERROR(VLOOKUP(B1871,[2]Отгрузки!$B$313:$C$510,2,0),"-")</f>
        <v>-</v>
      </c>
      <c r="J1871" s="176" t="str">
        <f t="shared" si="299"/>
        <v>-</v>
      </c>
      <c r="K1871" s="179" t="str">
        <f>IFERROR(VLOOKUP(B1871,'[3]08.10.25'!$B$305:$C$502,2,0),"-")</f>
        <v>-</v>
      </c>
      <c r="L1871" s="180" t="str">
        <f t="shared" si="290"/>
        <v>-</v>
      </c>
      <c r="M1871" s="181" t="str">
        <f t="shared" si="291"/>
        <v>-</v>
      </c>
      <c r="N1871" s="214" t="str">
        <f t="shared" si="292"/>
        <v>-</v>
      </c>
      <c r="O1871" s="220">
        <f t="shared" si="293"/>
        <v>0</v>
      </c>
      <c r="P1871" s="221">
        <f t="shared" si="294"/>
        <v>0</v>
      </c>
      <c r="Q1871" s="217" t="str">
        <f>IFERROR(VLOOKUP(B1871,'[4]Выполнение 1'!$B$7:$D$236,3,0),"-")</f>
        <v>-</v>
      </c>
      <c r="R1871" s="178" t="str">
        <f t="shared" si="295"/>
        <v>-</v>
      </c>
      <c r="S1871" s="177"/>
      <c r="T1871" s="184">
        <f t="shared" si="296"/>
        <v>0</v>
      </c>
      <c r="U1871" s="224">
        <v>1</v>
      </c>
      <c r="V1871" s="241">
        <v>17</v>
      </c>
      <c r="W1871" s="246">
        <v>1</v>
      </c>
      <c r="X1871" s="246">
        <v>17</v>
      </c>
      <c r="Y1871" s="247">
        <f t="shared" si="297"/>
        <v>0</v>
      </c>
      <c r="Z1871" s="247">
        <f t="shared" si="298"/>
        <v>0</v>
      </c>
      <c r="AA1871" s="227" t="str">
        <f>IFERROR(VLOOKUP(B1871,[5]Поставка!$B$3:$AA$2063,26,0),"-")</f>
        <v>-</v>
      </c>
      <c r="AB1871" s="229" t="str">
        <f>IFERROR(VLOOKUP(C1871,'[6]Приложение №1'!$C$7:$F$124,4,0),"-")</f>
        <v>-</v>
      </c>
    </row>
    <row r="1872" spans="1:28" s="208" customFormat="1" x14ac:dyDescent="0.25">
      <c r="A1872" s="204" t="s">
        <v>1009</v>
      </c>
      <c r="B1872" s="205" t="s">
        <v>4347</v>
      </c>
      <c r="C1872" s="205" t="s">
        <v>4348</v>
      </c>
      <c r="D1872" s="204">
        <v>0</v>
      </c>
      <c r="E1872" s="206">
        <v>49</v>
      </c>
      <c r="F1872" s="206">
        <v>0</v>
      </c>
      <c r="G1872" s="173">
        <f>IFERROR(VLOOKUP(B1872,'[1]ВОМ КГ-3 СОЭКС'!$C$3:$K$2063,9,0),"-")</f>
        <v>0</v>
      </c>
      <c r="H1872" s="174">
        <f>IFERROR(VLOOKUP(B1872,'[1]ВОМ КГ-3 СОЭКС'!$C$3:$L$2063,10,0),"-")</f>
        <v>0</v>
      </c>
      <c r="I1872" s="175" t="str">
        <f>IFERROR(VLOOKUP(B1872,[2]Отгрузки!$B$313:$C$510,2,0),"-")</f>
        <v>-</v>
      </c>
      <c r="J1872" s="176" t="str">
        <f t="shared" si="299"/>
        <v>-</v>
      </c>
      <c r="K1872" s="179" t="str">
        <f>IFERROR(VLOOKUP(B1872,'[3]08.10.25'!$B$305:$C$502,2,0),"-")</f>
        <v>-</v>
      </c>
      <c r="L1872" s="180" t="str">
        <f t="shared" si="290"/>
        <v>-</v>
      </c>
      <c r="M1872" s="181" t="str">
        <f t="shared" si="291"/>
        <v>-</v>
      </c>
      <c r="N1872" s="214" t="str">
        <f t="shared" si="292"/>
        <v>-</v>
      </c>
      <c r="O1872" s="220">
        <f t="shared" si="293"/>
        <v>0</v>
      </c>
      <c r="P1872" s="221">
        <f t="shared" si="294"/>
        <v>0</v>
      </c>
      <c r="Q1872" s="217" t="str">
        <f>IFERROR(VLOOKUP(B1872,'[4]Выполнение 1'!$B$7:$D$236,3,0),"-")</f>
        <v>-</v>
      </c>
      <c r="R1872" s="178" t="str">
        <f t="shared" si="295"/>
        <v>-</v>
      </c>
      <c r="S1872" s="177"/>
      <c r="T1872" s="184">
        <f t="shared" si="296"/>
        <v>0</v>
      </c>
      <c r="U1872" s="225">
        <v>0</v>
      </c>
      <c r="V1872" s="242">
        <v>0</v>
      </c>
      <c r="W1872" s="246" t="s">
        <v>5183</v>
      </c>
      <c r="X1872" s="246" t="s">
        <v>5183</v>
      </c>
      <c r="Y1872" s="248">
        <f t="shared" si="297"/>
        <v>0</v>
      </c>
      <c r="Z1872" s="248">
        <f t="shared" si="298"/>
        <v>0</v>
      </c>
      <c r="AA1872" s="227" t="str">
        <f>IFERROR(VLOOKUP(B1872,[5]Поставка!$B$3:$AA$2063,26,0),"-")</f>
        <v>-</v>
      </c>
      <c r="AB1872" s="229" t="str">
        <f>IFERROR(VLOOKUP(C1872,'[6]Приложение №1'!$C$7:$F$124,4,0),"-")</f>
        <v>-</v>
      </c>
    </row>
    <row r="1873" spans="1:28" s="208" customFormat="1" x14ac:dyDescent="0.25">
      <c r="A1873" s="204" t="s">
        <v>1012</v>
      </c>
      <c r="B1873" s="205" t="s">
        <v>4349</v>
      </c>
      <c r="C1873" s="205" t="s">
        <v>4350</v>
      </c>
      <c r="D1873" s="204">
        <v>0</v>
      </c>
      <c r="E1873" s="206">
        <v>47</v>
      </c>
      <c r="F1873" s="206">
        <v>0</v>
      </c>
      <c r="G1873" s="173">
        <f>IFERROR(VLOOKUP(B1873,'[1]ВОМ КГ-3 СОЭКС'!$C$3:$K$2063,9,0),"-")</f>
        <v>0</v>
      </c>
      <c r="H1873" s="174">
        <f>IFERROR(VLOOKUP(B1873,'[1]ВОМ КГ-3 СОЭКС'!$C$3:$L$2063,10,0),"-")</f>
        <v>0</v>
      </c>
      <c r="I1873" s="175" t="str">
        <f>IFERROR(VLOOKUP(B1873,[2]Отгрузки!$B$313:$C$510,2,0),"-")</f>
        <v>-</v>
      </c>
      <c r="J1873" s="176" t="str">
        <f t="shared" si="299"/>
        <v>-</v>
      </c>
      <c r="K1873" s="179" t="str">
        <f>IFERROR(VLOOKUP(B1873,'[3]08.10.25'!$B$305:$C$502,2,0),"-")</f>
        <v>-</v>
      </c>
      <c r="L1873" s="180" t="str">
        <f t="shared" si="290"/>
        <v>-</v>
      </c>
      <c r="M1873" s="181" t="str">
        <f t="shared" si="291"/>
        <v>-</v>
      </c>
      <c r="N1873" s="214" t="str">
        <f t="shared" si="292"/>
        <v>-</v>
      </c>
      <c r="O1873" s="220">
        <f t="shared" si="293"/>
        <v>0</v>
      </c>
      <c r="P1873" s="221">
        <f t="shared" si="294"/>
        <v>0</v>
      </c>
      <c r="Q1873" s="217" t="str">
        <f>IFERROR(VLOOKUP(B1873,'[4]Выполнение 1'!$B$7:$D$236,3,0),"-")</f>
        <v>-</v>
      </c>
      <c r="R1873" s="178" t="str">
        <f t="shared" si="295"/>
        <v>-</v>
      </c>
      <c r="S1873" s="177"/>
      <c r="T1873" s="184">
        <f t="shared" si="296"/>
        <v>0</v>
      </c>
      <c r="U1873" s="225">
        <v>0</v>
      </c>
      <c r="V1873" s="242">
        <v>0</v>
      </c>
      <c r="W1873" s="246" t="s">
        <v>5183</v>
      </c>
      <c r="X1873" s="246" t="s">
        <v>5183</v>
      </c>
      <c r="Y1873" s="248">
        <f t="shared" si="297"/>
        <v>0</v>
      </c>
      <c r="Z1873" s="248">
        <f t="shared" si="298"/>
        <v>0</v>
      </c>
      <c r="AA1873" s="227" t="str">
        <f>IFERROR(VLOOKUP(B1873,[5]Поставка!$B$3:$AA$2063,26,0),"-")</f>
        <v>-</v>
      </c>
      <c r="AB1873" s="229" t="str">
        <f>IFERROR(VLOOKUP(C1873,'[6]Приложение №1'!$C$7:$F$124,4,0),"-")</f>
        <v>-</v>
      </c>
    </row>
    <row r="1874" spans="1:28" s="208" customFormat="1" x14ac:dyDescent="0.25">
      <c r="A1874" s="204" t="s">
        <v>1015</v>
      </c>
      <c r="B1874" s="205" t="s">
        <v>4351</v>
      </c>
      <c r="C1874" s="205" t="s">
        <v>4352</v>
      </c>
      <c r="D1874" s="204">
        <v>0</v>
      </c>
      <c r="E1874" s="206">
        <v>70.599999999999994</v>
      </c>
      <c r="F1874" s="206">
        <v>0</v>
      </c>
      <c r="G1874" s="173">
        <f>IFERROR(VLOOKUP(B1874,'[1]ВОМ КГ-3 СОЭКС'!$C$3:$K$2063,9,0),"-")</f>
        <v>0</v>
      </c>
      <c r="H1874" s="174">
        <f>IFERROR(VLOOKUP(B1874,'[1]ВОМ КГ-3 СОЭКС'!$C$3:$L$2063,10,0),"-")</f>
        <v>0</v>
      </c>
      <c r="I1874" s="175" t="str">
        <f>IFERROR(VLOOKUP(B1874,[2]Отгрузки!$B$313:$C$510,2,0),"-")</f>
        <v>-</v>
      </c>
      <c r="J1874" s="176" t="str">
        <f t="shared" si="299"/>
        <v>-</v>
      </c>
      <c r="K1874" s="179" t="str">
        <f>IFERROR(VLOOKUP(B1874,'[3]08.10.25'!$B$305:$C$502,2,0),"-")</f>
        <v>-</v>
      </c>
      <c r="L1874" s="180" t="str">
        <f t="shared" si="290"/>
        <v>-</v>
      </c>
      <c r="M1874" s="181" t="str">
        <f t="shared" si="291"/>
        <v>-</v>
      </c>
      <c r="N1874" s="214" t="str">
        <f t="shared" si="292"/>
        <v>-</v>
      </c>
      <c r="O1874" s="220">
        <f t="shared" si="293"/>
        <v>0</v>
      </c>
      <c r="P1874" s="221">
        <f t="shared" si="294"/>
        <v>0</v>
      </c>
      <c r="Q1874" s="217" t="str">
        <f>IFERROR(VLOOKUP(B1874,'[4]Выполнение 1'!$B$7:$D$236,3,0),"-")</f>
        <v>-</v>
      </c>
      <c r="R1874" s="178" t="str">
        <f t="shared" si="295"/>
        <v>-</v>
      </c>
      <c r="S1874" s="177"/>
      <c r="T1874" s="184">
        <f t="shared" si="296"/>
        <v>0</v>
      </c>
      <c r="U1874" s="225">
        <v>0</v>
      </c>
      <c r="V1874" s="242">
        <v>0</v>
      </c>
      <c r="W1874" s="246" t="s">
        <v>5183</v>
      </c>
      <c r="X1874" s="246" t="s">
        <v>5183</v>
      </c>
      <c r="Y1874" s="248">
        <f t="shared" si="297"/>
        <v>0</v>
      </c>
      <c r="Z1874" s="248">
        <f t="shared" si="298"/>
        <v>0</v>
      </c>
      <c r="AA1874" s="227" t="str">
        <f>IFERROR(VLOOKUP(B1874,[5]Поставка!$B$3:$AA$2063,26,0),"-")</f>
        <v>-</v>
      </c>
      <c r="AB1874" s="229" t="str">
        <f>IFERROR(VLOOKUP(C1874,'[6]Приложение №1'!$C$7:$F$124,4,0),"-")</f>
        <v>-</v>
      </c>
    </row>
    <row r="1875" spans="1:28" s="208" customFormat="1" x14ac:dyDescent="0.25">
      <c r="A1875" s="204" t="s">
        <v>1018</v>
      </c>
      <c r="B1875" s="205" t="s">
        <v>4353</v>
      </c>
      <c r="C1875" s="205" t="s">
        <v>4354</v>
      </c>
      <c r="D1875" s="204">
        <v>0</v>
      </c>
      <c r="E1875" s="206">
        <v>23.6</v>
      </c>
      <c r="F1875" s="206">
        <v>0</v>
      </c>
      <c r="G1875" s="173">
        <f>IFERROR(VLOOKUP(B1875,'[1]ВОМ КГ-3 СОЭКС'!$C$3:$K$2063,9,0),"-")</f>
        <v>0</v>
      </c>
      <c r="H1875" s="174">
        <f>IFERROR(VLOOKUP(B1875,'[1]ВОМ КГ-3 СОЭКС'!$C$3:$L$2063,10,0),"-")</f>
        <v>0</v>
      </c>
      <c r="I1875" s="175" t="str">
        <f>IFERROR(VLOOKUP(B1875,[2]Отгрузки!$B$313:$C$510,2,0),"-")</f>
        <v>-</v>
      </c>
      <c r="J1875" s="176" t="str">
        <f t="shared" si="299"/>
        <v>-</v>
      </c>
      <c r="K1875" s="179" t="str">
        <f>IFERROR(VLOOKUP(B1875,'[3]08.10.25'!$B$305:$C$502,2,0),"-")</f>
        <v>-</v>
      </c>
      <c r="L1875" s="180" t="str">
        <f t="shared" si="290"/>
        <v>-</v>
      </c>
      <c r="M1875" s="181" t="str">
        <f t="shared" si="291"/>
        <v>-</v>
      </c>
      <c r="N1875" s="214" t="str">
        <f t="shared" si="292"/>
        <v>-</v>
      </c>
      <c r="O1875" s="220">
        <f t="shared" si="293"/>
        <v>0</v>
      </c>
      <c r="P1875" s="221">
        <f t="shared" si="294"/>
        <v>0</v>
      </c>
      <c r="Q1875" s="217" t="str">
        <f>IFERROR(VLOOKUP(B1875,'[4]Выполнение 1'!$B$7:$D$236,3,0),"-")</f>
        <v>-</v>
      </c>
      <c r="R1875" s="178" t="str">
        <f t="shared" si="295"/>
        <v>-</v>
      </c>
      <c r="S1875" s="177"/>
      <c r="T1875" s="184">
        <f t="shared" si="296"/>
        <v>0</v>
      </c>
      <c r="U1875" s="225">
        <v>0</v>
      </c>
      <c r="V1875" s="242">
        <v>0</v>
      </c>
      <c r="W1875" s="246" t="s">
        <v>5183</v>
      </c>
      <c r="X1875" s="246" t="s">
        <v>5183</v>
      </c>
      <c r="Y1875" s="248">
        <f t="shared" si="297"/>
        <v>0</v>
      </c>
      <c r="Z1875" s="248">
        <f t="shared" si="298"/>
        <v>0</v>
      </c>
      <c r="AA1875" s="227" t="str">
        <f>IFERROR(VLOOKUP(B1875,[5]Поставка!$B$3:$AA$2063,26,0),"-")</f>
        <v>-</v>
      </c>
      <c r="AB1875" s="229" t="str">
        <f>IFERROR(VLOOKUP(C1875,'[6]Приложение №1'!$C$7:$F$124,4,0),"-")</f>
        <v>-</v>
      </c>
    </row>
    <row r="1876" spans="1:28" s="208" customFormat="1" x14ac:dyDescent="0.25">
      <c r="A1876" s="204" t="s">
        <v>1021</v>
      </c>
      <c r="B1876" s="205" t="s">
        <v>4355</v>
      </c>
      <c r="C1876" s="205" t="s">
        <v>4356</v>
      </c>
      <c r="D1876" s="204">
        <v>0</v>
      </c>
      <c r="E1876" s="206">
        <v>22.9</v>
      </c>
      <c r="F1876" s="206">
        <v>0</v>
      </c>
      <c r="G1876" s="173">
        <f>IFERROR(VLOOKUP(B1876,'[1]ВОМ КГ-3 СОЭКС'!$C$3:$K$2063,9,0),"-")</f>
        <v>0</v>
      </c>
      <c r="H1876" s="174">
        <f>IFERROR(VLOOKUP(B1876,'[1]ВОМ КГ-3 СОЭКС'!$C$3:$L$2063,10,0),"-")</f>
        <v>0</v>
      </c>
      <c r="I1876" s="175" t="str">
        <f>IFERROR(VLOOKUP(B1876,[2]Отгрузки!$B$313:$C$510,2,0),"-")</f>
        <v>-</v>
      </c>
      <c r="J1876" s="176" t="str">
        <f t="shared" si="299"/>
        <v>-</v>
      </c>
      <c r="K1876" s="179" t="str">
        <f>IFERROR(VLOOKUP(B1876,'[3]08.10.25'!$B$305:$C$502,2,0),"-")</f>
        <v>-</v>
      </c>
      <c r="L1876" s="180" t="str">
        <f t="shared" si="290"/>
        <v>-</v>
      </c>
      <c r="M1876" s="181" t="str">
        <f t="shared" si="291"/>
        <v>-</v>
      </c>
      <c r="N1876" s="214" t="str">
        <f t="shared" si="292"/>
        <v>-</v>
      </c>
      <c r="O1876" s="220">
        <f t="shared" si="293"/>
        <v>0</v>
      </c>
      <c r="P1876" s="221">
        <f t="shared" si="294"/>
        <v>0</v>
      </c>
      <c r="Q1876" s="217" t="str">
        <f>IFERROR(VLOOKUP(B1876,'[4]Выполнение 1'!$B$7:$D$236,3,0),"-")</f>
        <v>-</v>
      </c>
      <c r="R1876" s="178" t="str">
        <f t="shared" si="295"/>
        <v>-</v>
      </c>
      <c r="S1876" s="177"/>
      <c r="T1876" s="184">
        <f t="shared" si="296"/>
        <v>0</v>
      </c>
      <c r="U1876" s="225">
        <v>0</v>
      </c>
      <c r="V1876" s="242">
        <v>0</v>
      </c>
      <c r="W1876" s="246" t="s">
        <v>5183</v>
      </c>
      <c r="X1876" s="246" t="s">
        <v>5183</v>
      </c>
      <c r="Y1876" s="248">
        <f t="shared" si="297"/>
        <v>0</v>
      </c>
      <c r="Z1876" s="248">
        <f t="shared" si="298"/>
        <v>0</v>
      </c>
      <c r="AA1876" s="227" t="str">
        <f>IFERROR(VLOOKUP(B1876,[5]Поставка!$B$3:$AA$2063,26,0),"-")</f>
        <v>-</v>
      </c>
      <c r="AB1876" s="229" t="str">
        <f>IFERROR(VLOOKUP(C1876,'[6]Приложение №1'!$C$7:$F$124,4,0),"-")</f>
        <v>-</v>
      </c>
    </row>
    <row r="1877" spans="1:28" s="208" customFormat="1" x14ac:dyDescent="0.25">
      <c r="A1877" s="204" t="s">
        <v>1024</v>
      </c>
      <c r="B1877" s="205" t="s">
        <v>4357</v>
      </c>
      <c r="C1877" s="205" t="s">
        <v>4358</v>
      </c>
      <c r="D1877" s="204">
        <v>0</v>
      </c>
      <c r="E1877" s="206">
        <v>16.8</v>
      </c>
      <c r="F1877" s="206">
        <v>0</v>
      </c>
      <c r="G1877" s="173">
        <f>IFERROR(VLOOKUP(B1877,'[1]ВОМ КГ-3 СОЭКС'!$C$3:$K$2063,9,0),"-")</f>
        <v>0</v>
      </c>
      <c r="H1877" s="174">
        <f>IFERROR(VLOOKUP(B1877,'[1]ВОМ КГ-3 СОЭКС'!$C$3:$L$2063,10,0),"-")</f>
        <v>0</v>
      </c>
      <c r="I1877" s="175" t="str">
        <f>IFERROR(VLOOKUP(B1877,[2]Отгрузки!$B$313:$C$510,2,0),"-")</f>
        <v>-</v>
      </c>
      <c r="J1877" s="176" t="str">
        <f t="shared" si="299"/>
        <v>-</v>
      </c>
      <c r="K1877" s="179" t="str">
        <f>IFERROR(VLOOKUP(B1877,'[3]08.10.25'!$B$305:$C$502,2,0),"-")</f>
        <v>-</v>
      </c>
      <c r="L1877" s="180" t="str">
        <f t="shared" si="290"/>
        <v>-</v>
      </c>
      <c r="M1877" s="181" t="str">
        <f t="shared" si="291"/>
        <v>-</v>
      </c>
      <c r="N1877" s="214" t="str">
        <f t="shared" si="292"/>
        <v>-</v>
      </c>
      <c r="O1877" s="220">
        <f t="shared" si="293"/>
        <v>0</v>
      </c>
      <c r="P1877" s="221">
        <f t="shared" si="294"/>
        <v>0</v>
      </c>
      <c r="Q1877" s="217" t="str">
        <f>IFERROR(VLOOKUP(B1877,'[4]Выполнение 1'!$B$7:$D$236,3,0),"-")</f>
        <v>-</v>
      </c>
      <c r="R1877" s="178" t="str">
        <f t="shared" si="295"/>
        <v>-</v>
      </c>
      <c r="S1877" s="177"/>
      <c r="T1877" s="184">
        <f t="shared" si="296"/>
        <v>0</v>
      </c>
      <c r="U1877" s="225">
        <v>0</v>
      </c>
      <c r="V1877" s="242">
        <v>0</v>
      </c>
      <c r="W1877" s="246" t="s">
        <v>5183</v>
      </c>
      <c r="X1877" s="246" t="s">
        <v>5183</v>
      </c>
      <c r="Y1877" s="248">
        <f t="shared" si="297"/>
        <v>0</v>
      </c>
      <c r="Z1877" s="248">
        <f t="shared" si="298"/>
        <v>0</v>
      </c>
      <c r="AA1877" s="227" t="str">
        <f>IFERROR(VLOOKUP(B1877,[5]Поставка!$B$3:$AA$2063,26,0),"-")</f>
        <v>-</v>
      </c>
      <c r="AB1877" s="229" t="str">
        <f>IFERROR(VLOOKUP(C1877,'[6]Приложение №1'!$C$7:$F$124,4,0),"-")</f>
        <v>-</v>
      </c>
    </row>
    <row r="1878" spans="1:28" s="208" customFormat="1" x14ac:dyDescent="0.25">
      <c r="A1878" s="204" t="s">
        <v>1027</v>
      </c>
      <c r="B1878" s="205" t="s">
        <v>4359</v>
      </c>
      <c r="C1878" s="205" t="s">
        <v>4360</v>
      </c>
      <c r="D1878" s="204">
        <v>0</v>
      </c>
      <c r="E1878" s="206">
        <v>21.8</v>
      </c>
      <c r="F1878" s="206">
        <v>0</v>
      </c>
      <c r="G1878" s="173">
        <f>IFERROR(VLOOKUP(B1878,'[1]ВОМ КГ-3 СОЭКС'!$C$3:$K$2063,9,0),"-")</f>
        <v>0</v>
      </c>
      <c r="H1878" s="174">
        <f>IFERROR(VLOOKUP(B1878,'[1]ВОМ КГ-3 СОЭКС'!$C$3:$L$2063,10,0),"-")</f>
        <v>0</v>
      </c>
      <c r="I1878" s="175" t="str">
        <f>IFERROR(VLOOKUP(B1878,[2]Отгрузки!$B$313:$C$510,2,0),"-")</f>
        <v>-</v>
      </c>
      <c r="J1878" s="176" t="str">
        <f t="shared" si="299"/>
        <v>-</v>
      </c>
      <c r="K1878" s="179" t="str">
        <f>IFERROR(VLOOKUP(B1878,'[3]08.10.25'!$B$305:$C$502,2,0),"-")</f>
        <v>-</v>
      </c>
      <c r="L1878" s="180" t="str">
        <f t="shared" si="290"/>
        <v>-</v>
      </c>
      <c r="M1878" s="181" t="str">
        <f t="shared" si="291"/>
        <v>-</v>
      </c>
      <c r="N1878" s="214" t="str">
        <f t="shared" si="292"/>
        <v>-</v>
      </c>
      <c r="O1878" s="220">
        <f t="shared" si="293"/>
        <v>0</v>
      </c>
      <c r="P1878" s="221">
        <f t="shared" si="294"/>
        <v>0</v>
      </c>
      <c r="Q1878" s="217" t="str">
        <f>IFERROR(VLOOKUP(B1878,'[4]Выполнение 1'!$B$7:$D$236,3,0),"-")</f>
        <v>-</v>
      </c>
      <c r="R1878" s="178" t="str">
        <f t="shared" si="295"/>
        <v>-</v>
      </c>
      <c r="S1878" s="177"/>
      <c r="T1878" s="184">
        <f t="shared" si="296"/>
        <v>0</v>
      </c>
      <c r="U1878" s="225">
        <v>0</v>
      </c>
      <c r="V1878" s="242">
        <v>0</v>
      </c>
      <c r="W1878" s="246" t="s">
        <v>5183</v>
      </c>
      <c r="X1878" s="246" t="s">
        <v>5183</v>
      </c>
      <c r="Y1878" s="248">
        <f t="shared" si="297"/>
        <v>0</v>
      </c>
      <c r="Z1878" s="248">
        <f t="shared" si="298"/>
        <v>0</v>
      </c>
      <c r="AA1878" s="227" t="str">
        <f>IFERROR(VLOOKUP(B1878,[5]Поставка!$B$3:$AA$2063,26,0),"-")</f>
        <v>-</v>
      </c>
      <c r="AB1878" s="229" t="str">
        <f>IFERROR(VLOOKUP(C1878,'[6]Приложение №1'!$C$7:$F$124,4,0),"-")</f>
        <v>-</v>
      </c>
    </row>
    <row r="1879" spans="1:28" s="208" customFormat="1" x14ac:dyDescent="0.25">
      <c r="A1879" s="204" t="s">
        <v>1030</v>
      </c>
      <c r="B1879" s="205" t="s">
        <v>4361</v>
      </c>
      <c r="C1879" s="205" t="s">
        <v>4362</v>
      </c>
      <c r="D1879" s="204">
        <v>0</v>
      </c>
      <c r="E1879" s="206">
        <v>6.4</v>
      </c>
      <c r="F1879" s="206">
        <v>0</v>
      </c>
      <c r="G1879" s="173">
        <f>IFERROR(VLOOKUP(B1879,'[1]ВОМ КГ-3 СОЭКС'!$C$3:$K$2063,9,0),"-")</f>
        <v>0</v>
      </c>
      <c r="H1879" s="174">
        <f>IFERROR(VLOOKUP(B1879,'[1]ВОМ КГ-3 СОЭКС'!$C$3:$L$2063,10,0),"-")</f>
        <v>0</v>
      </c>
      <c r="I1879" s="175" t="str">
        <f>IFERROR(VLOOKUP(B1879,[2]Отгрузки!$B$313:$C$510,2,0),"-")</f>
        <v>-</v>
      </c>
      <c r="J1879" s="176" t="str">
        <f t="shared" si="299"/>
        <v>-</v>
      </c>
      <c r="K1879" s="179" t="str">
        <f>IFERROR(VLOOKUP(B1879,'[3]08.10.25'!$B$305:$C$502,2,0),"-")</f>
        <v>-</v>
      </c>
      <c r="L1879" s="180" t="str">
        <f t="shared" si="290"/>
        <v>-</v>
      </c>
      <c r="M1879" s="181" t="str">
        <f t="shared" si="291"/>
        <v>-</v>
      </c>
      <c r="N1879" s="214" t="str">
        <f t="shared" si="292"/>
        <v>-</v>
      </c>
      <c r="O1879" s="220">
        <f t="shared" si="293"/>
        <v>0</v>
      </c>
      <c r="P1879" s="221">
        <f t="shared" si="294"/>
        <v>0</v>
      </c>
      <c r="Q1879" s="217" t="str">
        <f>IFERROR(VLOOKUP(B1879,'[4]Выполнение 1'!$B$7:$D$236,3,0),"-")</f>
        <v>-</v>
      </c>
      <c r="R1879" s="178" t="str">
        <f t="shared" si="295"/>
        <v>-</v>
      </c>
      <c r="S1879" s="177"/>
      <c r="T1879" s="184">
        <f t="shared" si="296"/>
        <v>0</v>
      </c>
      <c r="U1879" s="225">
        <v>0</v>
      </c>
      <c r="V1879" s="242">
        <v>0</v>
      </c>
      <c r="W1879" s="246" t="s">
        <v>5183</v>
      </c>
      <c r="X1879" s="246" t="s">
        <v>5183</v>
      </c>
      <c r="Y1879" s="248">
        <f t="shared" si="297"/>
        <v>0</v>
      </c>
      <c r="Z1879" s="248">
        <f t="shared" si="298"/>
        <v>0</v>
      </c>
      <c r="AA1879" s="227" t="str">
        <f>IFERROR(VLOOKUP(B1879,[5]Поставка!$B$3:$AA$2063,26,0),"-")</f>
        <v>-</v>
      </c>
      <c r="AB1879" s="229" t="str">
        <f>IFERROR(VLOOKUP(C1879,'[6]Приложение №1'!$C$7:$F$124,4,0),"-")</f>
        <v>-</v>
      </c>
    </row>
    <row r="1880" spans="1:28" s="208" customFormat="1" x14ac:dyDescent="0.25">
      <c r="A1880" s="204" t="s">
        <v>1033</v>
      </c>
      <c r="B1880" s="205" t="s">
        <v>4363</v>
      </c>
      <c r="C1880" s="205" t="s">
        <v>4364</v>
      </c>
      <c r="D1880" s="204">
        <v>0</v>
      </c>
      <c r="E1880" s="206">
        <v>17.7</v>
      </c>
      <c r="F1880" s="206">
        <v>0</v>
      </c>
      <c r="G1880" s="173">
        <f>IFERROR(VLOOKUP(B1880,'[1]ВОМ КГ-3 СОЭКС'!$C$3:$K$2063,9,0),"-")</f>
        <v>0</v>
      </c>
      <c r="H1880" s="174">
        <f>IFERROR(VLOOKUP(B1880,'[1]ВОМ КГ-3 СОЭКС'!$C$3:$L$2063,10,0),"-")</f>
        <v>0</v>
      </c>
      <c r="I1880" s="175" t="str">
        <f>IFERROR(VLOOKUP(B1880,[2]Отгрузки!$B$313:$C$510,2,0),"-")</f>
        <v>-</v>
      </c>
      <c r="J1880" s="176" t="str">
        <f t="shared" si="299"/>
        <v>-</v>
      </c>
      <c r="K1880" s="179" t="str">
        <f>IFERROR(VLOOKUP(B1880,'[3]08.10.25'!$B$305:$C$502,2,0),"-")</f>
        <v>-</v>
      </c>
      <c r="L1880" s="180" t="str">
        <f t="shared" si="290"/>
        <v>-</v>
      </c>
      <c r="M1880" s="181" t="str">
        <f t="shared" si="291"/>
        <v>-</v>
      </c>
      <c r="N1880" s="214" t="str">
        <f t="shared" si="292"/>
        <v>-</v>
      </c>
      <c r="O1880" s="220">
        <f t="shared" si="293"/>
        <v>0</v>
      </c>
      <c r="P1880" s="221">
        <f t="shared" si="294"/>
        <v>0</v>
      </c>
      <c r="Q1880" s="217" t="str">
        <f>IFERROR(VLOOKUP(B1880,'[4]Выполнение 1'!$B$7:$D$236,3,0),"-")</f>
        <v>-</v>
      </c>
      <c r="R1880" s="178" t="str">
        <f t="shared" si="295"/>
        <v>-</v>
      </c>
      <c r="S1880" s="177"/>
      <c r="T1880" s="184">
        <f t="shared" si="296"/>
        <v>0</v>
      </c>
      <c r="U1880" s="225">
        <v>0</v>
      </c>
      <c r="V1880" s="242">
        <v>0</v>
      </c>
      <c r="W1880" s="246" t="s">
        <v>5183</v>
      </c>
      <c r="X1880" s="246" t="s">
        <v>5183</v>
      </c>
      <c r="Y1880" s="248">
        <f t="shared" si="297"/>
        <v>0</v>
      </c>
      <c r="Z1880" s="248">
        <f t="shared" si="298"/>
        <v>0</v>
      </c>
      <c r="AA1880" s="227" t="str">
        <f>IFERROR(VLOOKUP(B1880,[5]Поставка!$B$3:$AA$2063,26,0),"-")</f>
        <v>-</v>
      </c>
      <c r="AB1880" s="229" t="str">
        <f>IFERROR(VLOOKUP(C1880,'[6]Приложение №1'!$C$7:$F$124,4,0),"-")</f>
        <v>-</v>
      </c>
    </row>
    <row r="1881" spans="1:28" s="208" customFormat="1" x14ac:dyDescent="0.25">
      <c r="A1881" s="204" t="s">
        <v>1036</v>
      </c>
      <c r="B1881" s="205" t="s">
        <v>4365</v>
      </c>
      <c r="C1881" s="205" t="s">
        <v>4366</v>
      </c>
      <c r="D1881" s="204">
        <v>0</v>
      </c>
      <c r="E1881" s="206">
        <v>10.3</v>
      </c>
      <c r="F1881" s="206">
        <v>0</v>
      </c>
      <c r="G1881" s="173">
        <f>IFERROR(VLOOKUP(B1881,'[1]ВОМ КГ-3 СОЭКС'!$C$3:$K$2063,9,0),"-")</f>
        <v>0</v>
      </c>
      <c r="H1881" s="174">
        <f>IFERROR(VLOOKUP(B1881,'[1]ВОМ КГ-3 СОЭКС'!$C$3:$L$2063,10,0),"-")</f>
        <v>0</v>
      </c>
      <c r="I1881" s="175" t="str">
        <f>IFERROR(VLOOKUP(B1881,[2]Отгрузки!$B$313:$C$510,2,0),"-")</f>
        <v>-</v>
      </c>
      <c r="J1881" s="176" t="str">
        <f t="shared" si="299"/>
        <v>-</v>
      </c>
      <c r="K1881" s="179" t="str">
        <f>IFERROR(VLOOKUP(B1881,'[3]08.10.25'!$B$305:$C$502,2,0),"-")</f>
        <v>-</v>
      </c>
      <c r="L1881" s="180" t="str">
        <f t="shared" si="290"/>
        <v>-</v>
      </c>
      <c r="M1881" s="181" t="str">
        <f t="shared" si="291"/>
        <v>-</v>
      </c>
      <c r="N1881" s="214" t="str">
        <f t="shared" si="292"/>
        <v>-</v>
      </c>
      <c r="O1881" s="220">
        <f t="shared" si="293"/>
        <v>0</v>
      </c>
      <c r="P1881" s="221">
        <f t="shared" si="294"/>
        <v>0</v>
      </c>
      <c r="Q1881" s="217" t="str">
        <f>IFERROR(VLOOKUP(B1881,'[4]Выполнение 1'!$B$7:$D$236,3,0),"-")</f>
        <v>-</v>
      </c>
      <c r="R1881" s="178" t="str">
        <f t="shared" si="295"/>
        <v>-</v>
      </c>
      <c r="S1881" s="177"/>
      <c r="T1881" s="184">
        <f t="shared" si="296"/>
        <v>0</v>
      </c>
      <c r="U1881" s="225">
        <v>0</v>
      </c>
      <c r="V1881" s="242">
        <v>0</v>
      </c>
      <c r="W1881" s="246" t="s">
        <v>5183</v>
      </c>
      <c r="X1881" s="246" t="s">
        <v>5183</v>
      </c>
      <c r="Y1881" s="248">
        <f t="shared" si="297"/>
        <v>0</v>
      </c>
      <c r="Z1881" s="248">
        <f t="shared" si="298"/>
        <v>0</v>
      </c>
      <c r="AA1881" s="227" t="str">
        <f>IFERROR(VLOOKUP(B1881,[5]Поставка!$B$3:$AA$2063,26,0),"-")</f>
        <v>-</v>
      </c>
      <c r="AB1881" s="229" t="str">
        <f>IFERROR(VLOOKUP(C1881,'[6]Приложение №1'!$C$7:$F$124,4,0),"-")</f>
        <v>-</v>
      </c>
    </row>
    <row r="1882" spans="1:28" s="208" customFormat="1" x14ac:dyDescent="0.25">
      <c r="A1882" s="204" t="s">
        <v>1039</v>
      </c>
      <c r="B1882" s="205" t="s">
        <v>4367</v>
      </c>
      <c r="C1882" s="205" t="s">
        <v>4368</v>
      </c>
      <c r="D1882" s="204">
        <v>0</v>
      </c>
      <c r="E1882" s="206">
        <v>71.5</v>
      </c>
      <c r="F1882" s="206">
        <v>0</v>
      </c>
      <c r="G1882" s="173">
        <f>IFERROR(VLOOKUP(B1882,'[1]ВОМ КГ-3 СОЭКС'!$C$3:$K$2063,9,0),"-")</f>
        <v>0</v>
      </c>
      <c r="H1882" s="174">
        <f>IFERROR(VLOOKUP(B1882,'[1]ВОМ КГ-3 СОЭКС'!$C$3:$L$2063,10,0),"-")</f>
        <v>0</v>
      </c>
      <c r="I1882" s="175" t="str">
        <f>IFERROR(VLOOKUP(B1882,[2]Отгрузки!$B$313:$C$510,2,0),"-")</f>
        <v>-</v>
      </c>
      <c r="J1882" s="176" t="str">
        <f t="shared" si="299"/>
        <v>-</v>
      </c>
      <c r="K1882" s="179" t="str">
        <f>IFERROR(VLOOKUP(B1882,'[3]08.10.25'!$B$305:$C$502,2,0),"-")</f>
        <v>-</v>
      </c>
      <c r="L1882" s="180" t="str">
        <f t="shared" si="290"/>
        <v>-</v>
      </c>
      <c r="M1882" s="181" t="str">
        <f t="shared" si="291"/>
        <v>-</v>
      </c>
      <c r="N1882" s="214" t="str">
        <f t="shared" si="292"/>
        <v>-</v>
      </c>
      <c r="O1882" s="220">
        <f t="shared" si="293"/>
        <v>0</v>
      </c>
      <c r="P1882" s="221">
        <f t="shared" si="294"/>
        <v>0</v>
      </c>
      <c r="Q1882" s="217" t="str">
        <f>IFERROR(VLOOKUP(B1882,'[4]Выполнение 1'!$B$7:$D$236,3,0),"-")</f>
        <v>-</v>
      </c>
      <c r="R1882" s="178" t="str">
        <f t="shared" si="295"/>
        <v>-</v>
      </c>
      <c r="S1882" s="177"/>
      <c r="T1882" s="184">
        <f t="shared" si="296"/>
        <v>0</v>
      </c>
      <c r="U1882" s="225">
        <v>0</v>
      </c>
      <c r="V1882" s="242">
        <v>0</v>
      </c>
      <c r="W1882" s="246" t="s">
        <v>5183</v>
      </c>
      <c r="X1882" s="246" t="s">
        <v>5183</v>
      </c>
      <c r="Y1882" s="248">
        <f t="shared" si="297"/>
        <v>0</v>
      </c>
      <c r="Z1882" s="248">
        <f t="shared" si="298"/>
        <v>0</v>
      </c>
      <c r="AA1882" s="227" t="str">
        <f>IFERROR(VLOOKUP(B1882,[5]Поставка!$B$3:$AA$2063,26,0),"-")</f>
        <v>-</v>
      </c>
      <c r="AB1882" s="229" t="str">
        <f>IFERROR(VLOOKUP(C1882,'[6]Приложение №1'!$C$7:$F$124,4,0),"-")</f>
        <v>-</v>
      </c>
    </row>
    <row r="1883" spans="1:28" s="208" customFormat="1" x14ac:dyDescent="0.25">
      <c r="A1883" s="204" t="s">
        <v>1042</v>
      </c>
      <c r="B1883" s="205" t="s">
        <v>4369</v>
      </c>
      <c r="C1883" s="205" t="s">
        <v>4370</v>
      </c>
      <c r="D1883" s="204">
        <v>2</v>
      </c>
      <c r="E1883" s="206">
        <v>14.1</v>
      </c>
      <c r="F1883" s="206">
        <v>28.2</v>
      </c>
      <c r="G1883" s="173">
        <f>IFERROR(VLOOKUP(B1883,'[1]ВОМ КГ-3 СОЭКС'!$C$3:$K$2063,9,0),"-")</f>
        <v>0</v>
      </c>
      <c r="H1883" s="174">
        <f>IFERROR(VLOOKUP(B1883,'[1]ВОМ КГ-3 СОЭКС'!$C$3:$L$2063,10,0),"-")</f>
        <v>0</v>
      </c>
      <c r="I1883" s="175" t="str">
        <f>IFERROR(VLOOKUP(B1883,[2]Отгрузки!$B$313:$C$510,2,0),"-")</f>
        <v>-</v>
      </c>
      <c r="J1883" s="176" t="str">
        <f t="shared" si="299"/>
        <v>-</v>
      </c>
      <c r="K1883" s="179" t="str">
        <f>IFERROR(VLOOKUP(B1883,'[3]08.10.25'!$B$305:$C$502,2,0),"-")</f>
        <v>-</v>
      </c>
      <c r="L1883" s="180" t="str">
        <f t="shared" si="290"/>
        <v>-</v>
      </c>
      <c r="M1883" s="181" t="str">
        <f t="shared" si="291"/>
        <v>-</v>
      </c>
      <c r="N1883" s="214" t="str">
        <f t="shared" si="292"/>
        <v>-</v>
      </c>
      <c r="O1883" s="220">
        <f t="shared" si="293"/>
        <v>0</v>
      </c>
      <c r="P1883" s="221">
        <f t="shared" si="294"/>
        <v>0</v>
      </c>
      <c r="Q1883" s="217" t="str">
        <f>IFERROR(VLOOKUP(B1883,'[4]Выполнение 1'!$B$7:$D$236,3,0),"-")</f>
        <v>-</v>
      </c>
      <c r="R1883" s="178" t="str">
        <f t="shared" si="295"/>
        <v>-</v>
      </c>
      <c r="S1883" s="177"/>
      <c r="T1883" s="184">
        <f t="shared" si="296"/>
        <v>0</v>
      </c>
      <c r="U1883" s="224">
        <v>2</v>
      </c>
      <c r="V1883" s="241">
        <v>28.2</v>
      </c>
      <c r="W1883" s="246">
        <v>2</v>
      </c>
      <c r="X1883" s="246">
        <v>28.2</v>
      </c>
      <c r="Y1883" s="247">
        <f t="shared" si="297"/>
        <v>0</v>
      </c>
      <c r="Z1883" s="247">
        <f t="shared" si="298"/>
        <v>0</v>
      </c>
      <c r="AA1883" s="227" t="str">
        <f>IFERROR(VLOOKUP(B1883,[5]Поставка!$B$3:$AA$2063,26,0),"-")</f>
        <v>-</v>
      </c>
      <c r="AB1883" s="229" t="str">
        <f>IFERROR(VLOOKUP(C1883,'[6]Приложение №1'!$C$7:$F$124,4,0),"-")</f>
        <v>-</v>
      </c>
    </row>
    <row r="1884" spans="1:28" s="208" customFormat="1" x14ac:dyDescent="0.25">
      <c r="A1884" s="204" t="s">
        <v>1045</v>
      </c>
      <c r="B1884" s="205" t="s">
        <v>4371</v>
      </c>
      <c r="C1884" s="205" t="s">
        <v>4372</v>
      </c>
      <c r="D1884" s="204">
        <v>2</v>
      </c>
      <c r="E1884" s="206">
        <v>20.100000000000001</v>
      </c>
      <c r="F1884" s="206">
        <v>40.200000000000003</v>
      </c>
      <c r="G1884" s="173">
        <f>IFERROR(VLOOKUP(B1884,'[1]ВОМ КГ-3 СОЭКС'!$C$3:$K$2063,9,0),"-")</f>
        <v>0</v>
      </c>
      <c r="H1884" s="174">
        <f>IFERROR(VLOOKUP(B1884,'[1]ВОМ КГ-3 СОЭКС'!$C$3:$L$2063,10,0),"-")</f>
        <v>0</v>
      </c>
      <c r="I1884" s="175" t="str">
        <f>IFERROR(VLOOKUP(B1884,[2]Отгрузки!$B$313:$C$510,2,0),"-")</f>
        <v>-</v>
      </c>
      <c r="J1884" s="176" t="str">
        <f t="shared" si="299"/>
        <v>-</v>
      </c>
      <c r="K1884" s="179" t="str">
        <f>IFERROR(VLOOKUP(B1884,'[3]08.10.25'!$B$305:$C$502,2,0),"-")</f>
        <v>-</v>
      </c>
      <c r="L1884" s="180" t="str">
        <f t="shared" si="290"/>
        <v>-</v>
      </c>
      <c r="M1884" s="181" t="str">
        <f t="shared" si="291"/>
        <v>-</v>
      </c>
      <c r="N1884" s="214" t="str">
        <f t="shared" si="292"/>
        <v>-</v>
      </c>
      <c r="O1884" s="220">
        <f t="shared" si="293"/>
        <v>0</v>
      </c>
      <c r="P1884" s="221">
        <f t="shared" si="294"/>
        <v>0</v>
      </c>
      <c r="Q1884" s="217" t="str">
        <f>IFERROR(VLOOKUP(B1884,'[4]Выполнение 1'!$B$7:$D$236,3,0),"-")</f>
        <v>-</v>
      </c>
      <c r="R1884" s="178" t="str">
        <f t="shared" si="295"/>
        <v>-</v>
      </c>
      <c r="S1884" s="177"/>
      <c r="T1884" s="184">
        <f t="shared" si="296"/>
        <v>0</v>
      </c>
      <c r="U1884" s="224">
        <v>2</v>
      </c>
      <c r="V1884" s="241">
        <v>40.200000000000003</v>
      </c>
      <c r="W1884" s="246">
        <v>2</v>
      </c>
      <c r="X1884" s="246">
        <v>40.200000000000003</v>
      </c>
      <c r="Y1884" s="247">
        <f t="shared" si="297"/>
        <v>0</v>
      </c>
      <c r="Z1884" s="247">
        <f t="shared" si="298"/>
        <v>0</v>
      </c>
      <c r="AA1884" s="227" t="str">
        <f>IFERROR(VLOOKUP(B1884,[5]Поставка!$B$3:$AA$2063,26,0),"-")</f>
        <v>-</v>
      </c>
      <c r="AB1884" s="229" t="str">
        <f>IFERROR(VLOOKUP(C1884,'[6]Приложение №1'!$C$7:$F$124,4,0),"-")</f>
        <v>-</v>
      </c>
    </row>
    <row r="1885" spans="1:28" s="208" customFormat="1" x14ac:dyDescent="0.25">
      <c r="A1885" s="204" t="s">
        <v>1048</v>
      </c>
      <c r="B1885" s="205" t="s">
        <v>4373</v>
      </c>
      <c r="C1885" s="205" t="s">
        <v>4374</v>
      </c>
      <c r="D1885" s="204">
        <v>2</v>
      </c>
      <c r="E1885" s="206">
        <v>20</v>
      </c>
      <c r="F1885" s="206">
        <v>40</v>
      </c>
      <c r="G1885" s="173">
        <f>IFERROR(VLOOKUP(B1885,'[1]ВОМ КГ-3 СОЭКС'!$C$3:$K$2063,9,0),"-")</f>
        <v>0</v>
      </c>
      <c r="H1885" s="174">
        <f>IFERROR(VLOOKUP(B1885,'[1]ВОМ КГ-3 СОЭКС'!$C$3:$L$2063,10,0),"-")</f>
        <v>0</v>
      </c>
      <c r="I1885" s="175" t="str">
        <f>IFERROR(VLOOKUP(B1885,[2]Отгрузки!$B$313:$C$510,2,0),"-")</f>
        <v>-</v>
      </c>
      <c r="J1885" s="176" t="str">
        <f t="shared" si="299"/>
        <v>-</v>
      </c>
      <c r="K1885" s="179" t="str">
        <f>IFERROR(VLOOKUP(B1885,'[3]08.10.25'!$B$305:$C$502,2,0),"-")</f>
        <v>-</v>
      </c>
      <c r="L1885" s="180" t="str">
        <f t="shared" si="290"/>
        <v>-</v>
      </c>
      <c r="M1885" s="181" t="str">
        <f t="shared" si="291"/>
        <v>-</v>
      </c>
      <c r="N1885" s="214" t="str">
        <f t="shared" si="292"/>
        <v>-</v>
      </c>
      <c r="O1885" s="220">
        <f t="shared" si="293"/>
        <v>0</v>
      </c>
      <c r="P1885" s="221">
        <f t="shared" si="294"/>
        <v>0</v>
      </c>
      <c r="Q1885" s="217" t="str">
        <f>IFERROR(VLOOKUP(B1885,'[4]Выполнение 1'!$B$7:$D$236,3,0),"-")</f>
        <v>-</v>
      </c>
      <c r="R1885" s="178" t="str">
        <f t="shared" si="295"/>
        <v>-</v>
      </c>
      <c r="S1885" s="177"/>
      <c r="T1885" s="184">
        <f t="shared" si="296"/>
        <v>0</v>
      </c>
      <c r="U1885" s="224">
        <v>2</v>
      </c>
      <c r="V1885" s="241">
        <v>40</v>
      </c>
      <c r="W1885" s="246">
        <v>2</v>
      </c>
      <c r="X1885" s="246">
        <v>40</v>
      </c>
      <c r="Y1885" s="247">
        <f t="shared" si="297"/>
        <v>0</v>
      </c>
      <c r="Z1885" s="247">
        <f t="shared" si="298"/>
        <v>0</v>
      </c>
      <c r="AA1885" s="227" t="str">
        <f>IFERROR(VLOOKUP(B1885,[5]Поставка!$B$3:$AA$2063,26,0),"-")</f>
        <v>-</v>
      </c>
      <c r="AB1885" s="229" t="str">
        <f>IFERROR(VLOOKUP(C1885,'[6]Приложение №1'!$C$7:$F$124,4,0),"-")</f>
        <v>-</v>
      </c>
    </row>
    <row r="1886" spans="1:28" s="208" customFormat="1" x14ac:dyDescent="0.25">
      <c r="A1886" s="204" t="s">
        <v>1051</v>
      </c>
      <c r="B1886" s="205" t="s">
        <v>4375</v>
      </c>
      <c r="C1886" s="205" t="s">
        <v>4376</v>
      </c>
      <c r="D1886" s="204">
        <v>1</v>
      </c>
      <c r="E1886" s="206">
        <v>33.4</v>
      </c>
      <c r="F1886" s="206">
        <v>33.4</v>
      </c>
      <c r="G1886" s="173">
        <f>IFERROR(VLOOKUP(B1886,'[1]ВОМ КГ-3 СОЭКС'!$C$3:$K$2063,9,0),"-")</f>
        <v>0</v>
      </c>
      <c r="H1886" s="174">
        <f>IFERROR(VLOOKUP(B1886,'[1]ВОМ КГ-3 СОЭКС'!$C$3:$L$2063,10,0),"-")</f>
        <v>0</v>
      </c>
      <c r="I1886" s="175" t="str">
        <f>IFERROR(VLOOKUP(B1886,[2]Отгрузки!$B$313:$C$510,2,0),"-")</f>
        <v>-</v>
      </c>
      <c r="J1886" s="176" t="str">
        <f t="shared" si="299"/>
        <v>-</v>
      </c>
      <c r="K1886" s="179" t="str">
        <f>IFERROR(VLOOKUP(B1886,'[3]08.10.25'!$B$305:$C$502,2,0),"-")</f>
        <v>-</v>
      </c>
      <c r="L1886" s="180" t="str">
        <f t="shared" si="290"/>
        <v>-</v>
      </c>
      <c r="M1886" s="181" t="str">
        <f t="shared" si="291"/>
        <v>-</v>
      </c>
      <c r="N1886" s="214" t="str">
        <f t="shared" si="292"/>
        <v>-</v>
      </c>
      <c r="O1886" s="220">
        <f t="shared" si="293"/>
        <v>0</v>
      </c>
      <c r="P1886" s="221">
        <f t="shared" si="294"/>
        <v>0</v>
      </c>
      <c r="Q1886" s="217" t="str">
        <f>IFERROR(VLOOKUP(B1886,'[4]Выполнение 1'!$B$7:$D$236,3,0),"-")</f>
        <v>-</v>
      </c>
      <c r="R1886" s="178" t="str">
        <f t="shared" si="295"/>
        <v>-</v>
      </c>
      <c r="S1886" s="177"/>
      <c r="T1886" s="184">
        <f t="shared" si="296"/>
        <v>0</v>
      </c>
      <c r="U1886" s="224">
        <v>1</v>
      </c>
      <c r="V1886" s="241">
        <v>33.4</v>
      </c>
      <c r="W1886" s="246">
        <v>1</v>
      </c>
      <c r="X1886" s="246">
        <v>33.4</v>
      </c>
      <c r="Y1886" s="247">
        <f t="shared" si="297"/>
        <v>0</v>
      </c>
      <c r="Z1886" s="247">
        <f t="shared" si="298"/>
        <v>0</v>
      </c>
      <c r="AA1886" s="227" t="str">
        <f>IFERROR(VLOOKUP(B1886,[5]Поставка!$B$3:$AA$2063,26,0),"-")</f>
        <v>-</v>
      </c>
      <c r="AB1886" s="229" t="str">
        <f>IFERROR(VLOOKUP(C1886,'[6]Приложение №1'!$C$7:$F$124,4,0),"-")</f>
        <v>-</v>
      </c>
    </row>
    <row r="1887" spans="1:28" s="208" customFormat="1" x14ac:dyDescent="0.25">
      <c r="A1887" s="204" t="s">
        <v>1054</v>
      </c>
      <c r="B1887" s="205" t="s">
        <v>4377</v>
      </c>
      <c r="C1887" s="205" t="s">
        <v>4378</v>
      </c>
      <c r="D1887" s="204">
        <v>2</v>
      </c>
      <c r="E1887" s="206">
        <v>29.7</v>
      </c>
      <c r="F1887" s="206">
        <v>59.4</v>
      </c>
      <c r="G1887" s="173">
        <f>IFERROR(VLOOKUP(B1887,'[1]ВОМ КГ-3 СОЭКС'!$C$3:$K$2063,9,0),"-")</f>
        <v>0</v>
      </c>
      <c r="H1887" s="174">
        <f>IFERROR(VLOOKUP(B1887,'[1]ВОМ КГ-3 СОЭКС'!$C$3:$L$2063,10,0),"-")</f>
        <v>0</v>
      </c>
      <c r="I1887" s="175" t="str">
        <f>IFERROR(VLOOKUP(B1887,[2]Отгрузки!$B$313:$C$510,2,0),"-")</f>
        <v>-</v>
      </c>
      <c r="J1887" s="176" t="str">
        <f t="shared" si="299"/>
        <v>-</v>
      </c>
      <c r="K1887" s="179" t="str">
        <f>IFERROR(VLOOKUP(B1887,'[3]08.10.25'!$B$305:$C$502,2,0),"-")</f>
        <v>-</v>
      </c>
      <c r="L1887" s="180" t="str">
        <f t="shared" si="290"/>
        <v>-</v>
      </c>
      <c r="M1887" s="181" t="str">
        <f t="shared" si="291"/>
        <v>-</v>
      </c>
      <c r="N1887" s="214" t="str">
        <f t="shared" si="292"/>
        <v>-</v>
      </c>
      <c r="O1887" s="220">
        <f t="shared" si="293"/>
        <v>0</v>
      </c>
      <c r="P1887" s="221">
        <f t="shared" si="294"/>
        <v>0</v>
      </c>
      <c r="Q1887" s="217" t="str">
        <f>IFERROR(VLOOKUP(B1887,'[4]Выполнение 1'!$B$7:$D$236,3,0),"-")</f>
        <v>-</v>
      </c>
      <c r="R1887" s="178" t="str">
        <f t="shared" si="295"/>
        <v>-</v>
      </c>
      <c r="S1887" s="177"/>
      <c r="T1887" s="184">
        <f t="shared" si="296"/>
        <v>0</v>
      </c>
      <c r="U1887" s="224">
        <v>2</v>
      </c>
      <c r="V1887" s="241">
        <v>59.4</v>
      </c>
      <c r="W1887" s="246">
        <v>2</v>
      </c>
      <c r="X1887" s="246">
        <v>59.4</v>
      </c>
      <c r="Y1887" s="247">
        <f t="shared" si="297"/>
        <v>0</v>
      </c>
      <c r="Z1887" s="247">
        <f t="shared" si="298"/>
        <v>0</v>
      </c>
      <c r="AA1887" s="227" t="str">
        <f>IFERROR(VLOOKUP(B1887,[5]Поставка!$B$3:$AA$2063,26,0),"-")</f>
        <v>-</v>
      </c>
      <c r="AB1887" s="229" t="str">
        <f>IFERROR(VLOOKUP(C1887,'[6]Приложение №1'!$C$7:$F$124,4,0),"-")</f>
        <v>-</v>
      </c>
    </row>
    <row r="1888" spans="1:28" s="208" customFormat="1" x14ac:dyDescent="0.25">
      <c r="A1888" s="204" t="s">
        <v>1057</v>
      </c>
      <c r="B1888" s="205" t="s">
        <v>4379</v>
      </c>
      <c r="C1888" s="205" t="s">
        <v>4380</v>
      </c>
      <c r="D1888" s="204">
        <v>2</v>
      </c>
      <c r="E1888" s="206">
        <v>25.2</v>
      </c>
      <c r="F1888" s="206">
        <v>50.4</v>
      </c>
      <c r="G1888" s="173">
        <f>IFERROR(VLOOKUP(B1888,'[1]ВОМ КГ-3 СОЭКС'!$C$3:$K$2063,9,0),"-")</f>
        <v>0</v>
      </c>
      <c r="H1888" s="174">
        <f>IFERROR(VLOOKUP(B1888,'[1]ВОМ КГ-3 СОЭКС'!$C$3:$L$2063,10,0),"-")</f>
        <v>0</v>
      </c>
      <c r="I1888" s="175" t="str">
        <f>IFERROR(VLOOKUP(B1888,[2]Отгрузки!$B$313:$C$510,2,0),"-")</f>
        <v>-</v>
      </c>
      <c r="J1888" s="176" t="str">
        <f t="shared" si="299"/>
        <v>-</v>
      </c>
      <c r="K1888" s="179" t="str">
        <f>IFERROR(VLOOKUP(B1888,'[3]08.10.25'!$B$305:$C$502,2,0),"-")</f>
        <v>-</v>
      </c>
      <c r="L1888" s="180" t="str">
        <f t="shared" si="290"/>
        <v>-</v>
      </c>
      <c r="M1888" s="181" t="str">
        <f t="shared" si="291"/>
        <v>-</v>
      </c>
      <c r="N1888" s="214" t="str">
        <f t="shared" si="292"/>
        <v>-</v>
      </c>
      <c r="O1888" s="220">
        <f t="shared" si="293"/>
        <v>0</v>
      </c>
      <c r="P1888" s="221">
        <f t="shared" si="294"/>
        <v>0</v>
      </c>
      <c r="Q1888" s="217" t="str">
        <f>IFERROR(VLOOKUP(B1888,'[4]Выполнение 1'!$B$7:$D$236,3,0),"-")</f>
        <v>-</v>
      </c>
      <c r="R1888" s="178" t="str">
        <f t="shared" si="295"/>
        <v>-</v>
      </c>
      <c r="S1888" s="177"/>
      <c r="T1888" s="184">
        <f t="shared" si="296"/>
        <v>0</v>
      </c>
      <c r="U1888" s="224">
        <v>2</v>
      </c>
      <c r="V1888" s="241">
        <v>50.4</v>
      </c>
      <c r="W1888" s="246">
        <v>2</v>
      </c>
      <c r="X1888" s="246">
        <v>50.4</v>
      </c>
      <c r="Y1888" s="247">
        <f t="shared" si="297"/>
        <v>0</v>
      </c>
      <c r="Z1888" s="247">
        <f t="shared" si="298"/>
        <v>0</v>
      </c>
      <c r="AA1888" s="227" t="str">
        <f>IFERROR(VLOOKUP(B1888,[5]Поставка!$B$3:$AA$2063,26,0),"-")</f>
        <v>-</v>
      </c>
      <c r="AB1888" s="229" t="str">
        <f>IFERROR(VLOOKUP(C1888,'[6]Приложение №1'!$C$7:$F$124,4,0),"-")</f>
        <v>-</v>
      </c>
    </row>
    <row r="1889" spans="1:28" s="208" customFormat="1" x14ac:dyDescent="0.25">
      <c r="A1889" s="204" t="s">
        <v>1060</v>
      </c>
      <c r="B1889" s="205" t="s">
        <v>4381</v>
      </c>
      <c r="C1889" s="205" t="s">
        <v>4382</v>
      </c>
      <c r="D1889" s="204">
        <v>1</v>
      </c>
      <c r="E1889" s="206">
        <v>26.1</v>
      </c>
      <c r="F1889" s="206">
        <v>26.1</v>
      </c>
      <c r="G1889" s="173">
        <f>IFERROR(VLOOKUP(B1889,'[1]ВОМ КГ-3 СОЭКС'!$C$3:$K$2063,9,0),"-")</f>
        <v>0</v>
      </c>
      <c r="H1889" s="174">
        <f>IFERROR(VLOOKUP(B1889,'[1]ВОМ КГ-3 СОЭКС'!$C$3:$L$2063,10,0),"-")</f>
        <v>0</v>
      </c>
      <c r="I1889" s="175" t="str">
        <f>IFERROR(VLOOKUP(B1889,[2]Отгрузки!$B$313:$C$510,2,0),"-")</f>
        <v>-</v>
      </c>
      <c r="J1889" s="176" t="str">
        <f t="shared" si="299"/>
        <v>-</v>
      </c>
      <c r="K1889" s="179" t="str">
        <f>IFERROR(VLOOKUP(B1889,'[3]08.10.25'!$B$305:$C$502,2,0),"-")</f>
        <v>-</v>
      </c>
      <c r="L1889" s="180" t="str">
        <f t="shared" si="290"/>
        <v>-</v>
      </c>
      <c r="M1889" s="181" t="str">
        <f t="shared" si="291"/>
        <v>-</v>
      </c>
      <c r="N1889" s="214" t="str">
        <f t="shared" si="292"/>
        <v>-</v>
      </c>
      <c r="O1889" s="220">
        <f t="shared" si="293"/>
        <v>0</v>
      </c>
      <c r="P1889" s="221">
        <f t="shared" si="294"/>
        <v>0</v>
      </c>
      <c r="Q1889" s="217" t="str">
        <f>IFERROR(VLOOKUP(B1889,'[4]Выполнение 1'!$B$7:$D$236,3,0),"-")</f>
        <v>-</v>
      </c>
      <c r="R1889" s="178" t="str">
        <f t="shared" si="295"/>
        <v>-</v>
      </c>
      <c r="S1889" s="177"/>
      <c r="T1889" s="184">
        <f t="shared" si="296"/>
        <v>0</v>
      </c>
      <c r="U1889" s="224">
        <v>1</v>
      </c>
      <c r="V1889" s="241">
        <v>26.1</v>
      </c>
      <c r="W1889" s="246">
        <v>1</v>
      </c>
      <c r="X1889" s="246">
        <v>26.1</v>
      </c>
      <c r="Y1889" s="247">
        <f t="shared" si="297"/>
        <v>0</v>
      </c>
      <c r="Z1889" s="247">
        <f t="shared" si="298"/>
        <v>0</v>
      </c>
      <c r="AA1889" s="227" t="str">
        <f>IFERROR(VLOOKUP(B1889,[5]Поставка!$B$3:$AA$2063,26,0),"-")</f>
        <v>-</v>
      </c>
      <c r="AB1889" s="229" t="str">
        <f>IFERROR(VLOOKUP(C1889,'[6]Приложение №1'!$C$7:$F$124,4,0),"-")</f>
        <v>-</v>
      </c>
    </row>
    <row r="1890" spans="1:28" s="208" customFormat="1" x14ac:dyDescent="0.25">
      <c r="A1890" s="204" t="s">
        <v>1063</v>
      </c>
      <c r="B1890" s="205" t="s">
        <v>4383</v>
      </c>
      <c r="C1890" s="205" t="s">
        <v>4384</v>
      </c>
      <c r="D1890" s="204">
        <v>1</v>
      </c>
      <c r="E1890" s="206">
        <v>17.399999999999999</v>
      </c>
      <c r="F1890" s="206">
        <v>17.399999999999999</v>
      </c>
      <c r="G1890" s="173">
        <f>IFERROR(VLOOKUP(B1890,'[1]ВОМ КГ-3 СОЭКС'!$C$3:$K$2063,9,0),"-")</f>
        <v>0</v>
      </c>
      <c r="H1890" s="174">
        <f>IFERROR(VLOOKUP(B1890,'[1]ВОМ КГ-3 СОЭКС'!$C$3:$L$2063,10,0),"-")</f>
        <v>0</v>
      </c>
      <c r="I1890" s="175" t="str">
        <f>IFERROR(VLOOKUP(B1890,[2]Отгрузки!$B$313:$C$510,2,0),"-")</f>
        <v>-</v>
      </c>
      <c r="J1890" s="176" t="str">
        <f t="shared" si="299"/>
        <v>-</v>
      </c>
      <c r="K1890" s="179" t="str">
        <f>IFERROR(VLOOKUP(B1890,'[3]08.10.25'!$B$305:$C$502,2,0),"-")</f>
        <v>-</v>
      </c>
      <c r="L1890" s="180" t="str">
        <f t="shared" si="290"/>
        <v>-</v>
      </c>
      <c r="M1890" s="181" t="str">
        <f t="shared" si="291"/>
        <v>-</v>
      </c>
      <c r="N1890" s="214" t="str">
        <f t="shared" si="292"/>
        <v>-</v>
      </c>
      <c r="O1890" s="220">
        <f t="shared" si="293"/>
        <v>0</v>
      </c>
      <c r="P1890" s="221">
        <f t="shared" si="294"/>
        <v>0</v>
      </c>
      <c r="Q1890" s="217" t="str">
        <f>IFERROR(VLOOKUP(B1890,'[4]Выполнение 1'!$B$7:$D$236,3,0),"-")</f>
        <v>-</v>
      </c>
      <c r="R1890" s="178" t="str">
        <f t="shared" si="295"/>
        <v>-</v>
      </c>
      <c r="S1890" s="177"/>
      <c r="T1890" s="184">
        <f t="shared" si="296"/>
        <v>0</v>
      </c>
      <c r="U1890" s="224">
        <v>1</v>
      </c>
      <c r="V1890" s="241">
        <v>17.399999999999999</v>
      </c>
      <c r="W1890" s="246">
        <v>1</v>
      </c>
      <c r="X1890" s="246">
        <v>17.399999999999999</v>
      </c>
      <c r="Y1890" s="247">
        <f t="shared" si="297"/>
        <v>0</v>
      </c>
      <c r="Z1890" s="247">
        <f t="shared" si="298"/>
        <v>0</v>
      </c>
      <c r="AA1890" s="227" t="str">
        <f>IFERROR(VLOOKUP(B1890,[5]Поставка!$B$3:$AA$2063,26,0),"-")</f>
        <v>-</v>
      </c>
      <c r="AB1890" s="229" t="str">
        <f>IFERROR(VLOOKUP(C1890,'[6]Приложение №1'!$C$7:$F$124,4,0),"-")</f>
        <v>-</v>
      </c>
    </row>
    <row r="1891" spans="1:28" s="208" customFormat="1" x14ac:dyDescent="0.25">
      <c r="A1891" s="204" t="s">
        <v>1066</v>
      </c>
      <c r="B1891" s="205" t="s">
        <v>4385</v>
      </c>
      <c r="C1891" s="205" t="s">
        <v>4386</v>
      </c>
      <c r="D1891" s="204">
        <v>1</v>
      </c>
      <c r="E1891" s="206">
        <v>8.9</v>
      </c>
      <c r="F1891" s="206">
        <v>8.9</v>
      </c>
      <c r="G1891" s="173">
        <f>IFERROR(VLOOKUP(B1891,'[1]ВОМ КГ-3 СОЭКС'!$C$3:$K$2063,9,0),"-")</f>
        <v>0</v>
      </c>
      <c r="H1891" s="174">
        <f>IFERROR(VLOOKUP(B1891,'[1]ВОМ КГ-3 СОЭКС'!$C$3:$L$2063,10,0),"-")</f>
        <v>0</v>
      </c>
      <c r="I1891" s="175" t="str">
        <f>IFERROR(VLOOKUP(B1891,[2]Отгрузки!$B$313:$C$510,2,0),"-")</f>
        <v>-</v>
      </c>
      <c r="J1891" s="176" t="str">
        <f t="shared" si="299"/>
        <v>-</v>
      </c>
      <c r="K1891" s="179" t="str">
        <f>IFERROR(VLOOKUP(B1891,'[3]08.10.25'!$B$305:$C$502,2,0),"-")</f>
        <v>-</v>
      </c>
      <c r="L1891" s="180" t="str">
        <f t="shared" si="290"/>
        <v>-</v>
      </c>
      <c r="M1891" s="181" t="str">
        <f t="shared" si="291"/>
        <v>-</v>
      </c>
      <c r="N1891" s="214" t="str">
        <f t="shared" si="292"/>
        <v>-</v>
      </c>
      <c r="O1891" s="220">
        <f t="shared" si="293"/>
        <v>0</v>
      </c>
      <c r="P1891" s="221">
        <f t="shared" si="294"/>
        <v>0</v>
      </c>
      <c r="Q1891" s="217" t="str">
        <f>IFERROR(VLOOKUP(B1891,'[4]Выполнение 1'!$B$7:$D$236,3,0),"-")</f>
        <v>-</v>
      </c>
      <c r="R1891" s="178" t="str">
        <f t="shared" si="295"/>
        <v>-</v>
      </c>
      <c r="S1891" s="177"/>
      <c r="T1891" s="184">
        <f t="shared" si="296"/>
        <v>0</v>
      </c>
      <c r="U1891" s="224">
        <v>1</v>
      </c>
      <c r="V1891" s="241">
        <v>8.9</v>
      </c>
      <c r="W1891" s="246">
        <v>1</v>
      </c>
      <c r="X1891" s="246">
        <v>8.9</v>
      </c>
      <c r="Y1891" s="247">
        <f t="shared" si="297"/>
        <v>0</v>
      </c>
      <c r="Z1891" s="247">
        <f t="shared" si="298"/>
        <v>0</v>
      </c>
      <c r="AA1891" s="227" t="str">
        <f>IFERROR(VLOOKUP(B1891,[5]Поставка!$B$3:$AA$2063,26,0),"-")</f>
        <v>-</v>
      </c>
      <c r="AB1891" s="229" t="str">
        <f>IFERROR(VLOOKUP(C1891,'[6]Приложение №1'!$C$7:$F$124,4,0),"-")</f>
        <v>-</v>
      </c>
    </row>
    <row r="1892" spans="1:28" s="208" customFormat="1" x14ac:dyDescent="0.25">
      <c r="A1892" s="204" t="s">
        <v>1069</v>
      </c>
      <c r="B1892" s="205" t="s">
        <v>4387</v>
      </c>
      <c r="C1892" s="205" t="s">
        <v>4388</v>
      </c>
      <c r="D1892" s="204">
        <v>1</v>
      </c>
      <c r="E1892" s="206">
        <v>16.5</v>
      </c>
      <c r="F1892" s="206">
        <v>16.5</v>
      </c>
      <c r="G1892" s="173">
        <f>IFERROR(VLOOKUP(B1892,'[1]ВОМ КГ-3 СОЭКС'!$C$3:$K$2063,9,0),"-")</f>
        <v>0</v>
      </c>
      <c r="H1892" s="174">
        <f>IFERROR(VLOOKUP(B1892,'[1]ВОМ КГ-3 СОЭКС'!$C$3:$L$2063,10,0),"-")</f>
        <v>0</v>
      </c>
      <c r="I1892" s="175" t="str">
        <f>IFERROR(VLOOKUP(B1892,[2]Отгрузки!$B$313:$C$510,2,0),"-")</f>
        <v>-</v>
      </c>
      <c r="J1892" s="176" t="str">
        <f t="shared" si="299"/>
        <v>-</v>
      </c>
      <c r="K1892" s="179" t="str">
        <f>IFERROR(VLOOKUP(B1892,'[3]08.10.25'!$B$305:$C$502,2,0),"-")</f>
        <v>-</v>
      </c>
      <c r="L1892" s="180" t="str">
        <f t="shared" si="290"/>
        <v>-</v>
      </c>
      <c r="M1892" s="181" t="str">
        <f t="shared" si="291"/>
        <v>-</v>
      </c>
      <c r="N1892" s="214" t="str">
        <f t="shared" si="292"/>
        <v>-</v>
      </c>
      <c r="O1892" s="220">
        <f t="shared" si="293"/>
        <v>0</v>
      </c>
      <c r="P1892" s="221">
        <f t="shared" si="294"/>
        <v>0</v>
      </c>
      <c r="Q1892" s="217" t="str">
        <f>IFERROR(VLOOKUP(B1892,'[4]Выполнение 1'!$B$7:$D$236,3,0),"-")</f>
        <v>-</v>
      </c>
      <c r="R1892" s="178" t="str">
        <f t="shared" si="295"/>
        <v>-</v>
      </c>
      <c r="S1892" s="177"/>
      <c r="T1892" s="184">
        <f t="shared" si="296"/>
        <v>0</v>
      </c>
      <c r="U1892" s="224">
        <v>1</v>
      </c>
      <c r="V1892" s="241">
        <v>16.5</v>
      </c>
      <c r="W1892" s="246">
        <v>1</v>
      </c>
      <c r="X1892" s="246">
        <v>16.5</v>
      </c>
      <c r="Y1892" s="247">
        <f t="shared" si="297"/>
        <v>0</v>
      </c>
      <c r="Z1892" s="247">
        <f t="shared" si="298"/>
        <v>0</v>
      </c>
      <c r="AA1892" s="227" t="str">
        <f>IFERROR(VLOOKUP(B1892,[5]Поставка!$B$3:$AA$2063,26,0),"-")</f>
        <v>-</v>
      </c>
      <c r="AB1892" s="229" t="str">
        <f>IFERROR(VLOOKUP(C1892,'[6]Приложение №1'!$C$7:$F$124,4,0),"-")</f>
        <v>-</v>
      </c>
    </row>
    <row r="1893" spans="1:28" s="208" customFormat="1" x14ac:dyDescent="0.25">
      <c r="A1893" s="204" t="s">
        <v>1072</v>
      </c>
      <c r="B1893" s="205" t="s">
        <v>4389</v>
      </c>
      <c r="C1893" s="205" t="s">
        <v>4390</v>
      </c>
      <c r="D1893" s="204">
        <v>2</v>
      </c>
      <c r="E1893" s="206">
        <v>19.399999999999999</v>
      </c>
      <c r="F1893" s="206">
        <v>38.799999999999997</v>
      </c>
      <c r="G1893" s="173">
        <f>IFERROR(VLOOKUP(B1893,'[1]ВОМ КГ-3 СОЭКС'!$C$3:$K$2063,9,0),"-")</f>
        <v>0</v>
      </c>
      <c r="H1893" s="174">
        <f>IFERROR(VLOOKUP(B1893,'[1]ВОМ КГ-3 СОЭКС'!$C$3:$L$2063,10,0),"-")</f>
        <v>0</v>
      </c>
      <c r="I1893" s="175" t="str">
        <f>IFERROR(VLOOKUP(B1893,[2]Отгрузки!$B$313:$C$510,2,0),"-")</f>
        <v>-</v>
      </c>
      <c r="J1893" s="176" t="str">
        <f t="shared" si="299"/>
        <v>-</v>
      </c>
      <c r="K1893" s="179" t="str">
        <f>IFERROR(VLOOKUP(B1893,'[3]08.10.25'!$B$305:$C$502,2,0),"-")</f>
        <v>-</v>
      </c>
      <c r="L1893" s="180" t="str">
        <f t="shared" si="290"/>
        <v>-</v>
      </c>
      <c r="M1893" s="181" t="str">
        <f t="shared" si="291"/>
        <v>-</v>
      </c>
      <c r="N1893" s="214" t="str">
        <f t="shared" si="292"/>
        <v>-</v>
      </c>
      <c r="O1893" s="220">
        <f t="shared" si="293"/>
        <v>0</v>
      </c>
      <c r="P1893" s="221">
        <f t="shared" si="294"/>
        <v>0</v>
      </c>
      <c r="Q1893" s="217" t="str">
        <f>IFERROR(VLOOKUP(B1893,'[4]Выполнение 1'!$B$7:$D$236,3,0),"-")</f>
        <v>-</v>
      </c>
      <c r="R1893" s="178" t="str">
        <f t="shared" si="295"/>
        <v>-</v>
      </c>
      <c r="S1893" s="177"/>
      <c r="T1893" s="184">
        <f t="shared" si="296"/>
        <v>0</v>
      </c>
      <c r="U1893" s="224">
        <v>2</v>
      </c>
      <c r="V1893" s="241">
        <v>38.799999999999997</v>
      </c>
      <c r="W1893" s="246">
        <v>2</v>
      </c>
      <c r="X1893" s="246">
        <v>38.799999999999997</v>
      </c>
      <c r="Y1893" s="247">
        <f t="shared" si="297"/>
        <v>0</v>
      </c>
      <c r="Z1893" s="247">
        <f t="shared" si="298"/>
        <v>0</v>
      </c>
      <c r="AA1893" s="227" t="str">
        <f>IFERROR(VLOOKUP(B1893,[5]Поставка!$B$3:$AA$2063,26,0),"-")</f>
        <v>-</v>
      </c>
      <c r="AB1893" s="229" t="str">
        <f>IFERROR(VLOOKUP(C1893,'[6]Приложение №1'!$C$7:$F$124,4,0),"-")</f>
        <v>-</v>
      </c>
    </row>
    <row r="1894" spans="1:28" s="208" customFormat="1" x14ac:dyDescent="0.25">
      <c r="A1894" s="204" t="s">
        <v>1075</v>
      </c>
      <c r="B1894" s="205" t="s">
        <v>4391</v>
      </c>
      <c r="C1894" s="205" t="s">
        <v>4392</v>
      </c>
      <c r="D1894" s="204">
        <v>1</v>
      </c>
      <c r="E1894" s="206">
        <v>13.7</v>
      </c>
      <c r="F1894" s="206">
        <v>13.7</v>
      </c>
      <c r="G1894" s="173">
        <f>IFERROR(VLOOKUP(B1894,'[1]ВОМ КГ-3 СОЭКС'!$C$3:$K$2063,9,0),"-")</f>
        <v>0</v>
      </c>
      <c r="H1894" s="174">
        <f>IFERROR(VLOOKUP(B1894,'[1]ВОМ КГ-3 СОЭКС'!$C$3:$L$2063,10,0),"-")</f>
        <v>0</v>
      </c>
      <c r="I1894" s="175" t="str">
        <f>IFERROR(VLOOKUP(B1894,[2]Отгрузки!$B$313:$C$510,2,0),"-")</f>
        <v>-</v>
      </c>
      <c r="J1894" s="176" t="str">
        <f t="shared" si="299"/>
        <v>-</v>
      </c>
      <c r="K1894" s="179" t="str">
        <f>IFERROR(VLOOKUP(B1894,'[3]08.10.25'!$B$305:$C$502,2,0),"-")</f>
        <v>-</v>
      </c>
      <c r="L1894" s="180" t="str">
        <f t="shared" si="290"/>
        <v>-</v>
      </c>
      <c r="M1894" s="181" t="str">
        <f t="shared" si="291"/>
        <v>-</v>
      </c>
      <c r="N1894" s="214" t="str">
        <f t="shared" si="292"/>
        <v>-</v>
      </c>
      <c r="O1894" s="220">
        <f t="shared" si="293"/>
        <v>0</v>
      </c>
      <c r="P1894" s="221">
        <f t="shared" si="294"/>
        <v>0</v>
      </c>
      <c r="Q1894" s="217" t="str">
        <f>IFERROR(VLOOKUP(B1894,'[4]Выполнение 1'!$B$7:$D$236,3,0),"-")</f>
        <v>-</v>
      </c>
      <c r="R1894" s="178" t="str">
        <f t="shared" si="295"/>
        <v>-</v>
      </c>
      <c r="S1894" s="177"/>
      <c r="T1894" s="184">
        <f t="shared" si="296"/>
        <v>0</v>
      </c>
      <c r="U1894" s="224">
        <v>1</v>
      </c>
      <c r="V1894" s="241">
        <v>13.7</v>
      </c>
      <c r="W1894" s="246">
        <v>1</v>
      </c>
      <c r="X1894" s="246">
        <v>13.7</v>
      </c>
      <c r="Y1894" s="247">
        <f t="shared" si="297"/>
        <v>0</v>
      </c>
      <c r="Z1894" s="247">
        <f t="shared" si="298"/>
        <v>0</v>
      </c>
      <c r="AA1894" s="227" t="str">
        <f>IFERROR(VLOOKUP(B1894,[5]Поставка!$B$3:$AA$2063,26,0),"-")</f>
        <v>-</v>
      </c>
      <c r="AB1894" s="229" t="str">
        <f>IFERROR(VLOOKUP(C1894,'[6]Приложение №1'!$C$7:$F$124,4,0),"-")</f>
        <v>-</v>
      </c>
    </row>
    <row r="1895" spans="1:28" s="208" customFormat="1" x14ac:dyDescent="0.25">
      <c r="A1895" s="204" t="s">
        <v>1078</v>
      </c>
      <c r="B1895" s="205" t="s">
        <v>4393</v>
      </c>
      <c r="C1895" s="205" t="s">
        <v>4394</v>
      </c>
      <c r="D1895" s="204">
        <v>1</v>
      </c>
      <c r="E1895" s="206">
        <v>32.4</v>
      </c>
      <c r="F1895" s="206">
        <v>32.4</v>
      </c>
      <c r="G1895" s="173">
        <f>IFERROR(VLOOKUP(B1895,'[1]ВОМ КГ-3 СОЭКС'!$C$3:$K$2063,9,0),"-")</f>
        <v>0</v>
      </c>
      <c r="H1895" s="174">
        <f>IFERROR(VLOOKUP(B1895,'[1]ВОМ КГ-3 СОЭКС'!$C$3:$L$2063,10,0),"-")</f>
        <v>0</v>
      </c>
      <c r="I1895" s="175" t="str">
        <f>IFERROR(VLOOKUP(B1895,[2]Отгрузки!$B$313:$C$510,2,0),"-")</f>
        <v>-</v>
      </c>
      <c r="J1895" s="176" t="str">
        <f t="shared" si="299"/>
        <v>-</v>
      </c>
      <c r="K1895" s="179" t="str">
        <f>IFERROR(VLOOKUP(B1895,'[3]08.10.25'!$B$305:$C$502,2,0),"-")</f>
        <v>-</v>
      </c>
      <c r="L1895" s="180" t="str">
        <f t="shared" si="290"/>
        <v>-</v>
      </c>
      <c r="M1895" s="181" t="str">
        <f t="shared" si="291"/>
        <v>-</v>
      </c>
      <c r="N1895" s="214" t="str">
        <f t="shared" si="292"/>
        <v>-</v>
      </c>
      <c r="O1895" s="220">
        <f t="shared" si="293"/>
        <v>0</v>
      </c>
      <c r="P1895" s="221">
        <f t="shared" si="294"/>
        <v>0</v>
      </c>
      <c r="Q1895" s="217" t="str">
        <f>IFERROR(VLOOKUP(B1895,'[4]Выполнение 1'!$B$7:$D$236,3,0),"-")</f>
        <v>-</v>
      </c>
      <c r="R1895" s="178" t="str">
        <f t="shared" si="295"/>
        <v>-</v>
      </c>
      <c r="S1895" s="177"/>
      <c r="T1895" s="184">
        <f t="shared" si="296"/>
        <v>0</v>
      </c>
      <c r="U1895" s="224">
        <v>1</v>
      </c>
      <c r="V1895" s="241">
        <v>32.4</v>
      </c>
      <c r="W1895" s="246">
        <v>1</v>
      </c>
      <c r="X1895" s="246">
        <v>32.4</v>
      </c>
      <c r="Y1895" s="247">
        <f t="shared" si="297"/>
        <v>0</v>
      </c>
      <c r="Z1895" s="247">
        <f t="shared" si="298"/>
        <v>0</v>
      </c>
      <c r="AA1895" s="227" t="str">
        <f>IFERROR(VLOOKUP(B1895,[5]Поставка!$B$3:$AA$2063,26,0),"-")</f>
        <v>-</v>
      </c>
      <c r="AB1895" s="229" t="str">
        <f>IFERROR(VLOOKUP(C1895,'[6]Приложение №1'!$C$7:$F$124,4,0),"-")</f>
        <v>-</v>
      </c>
    </row>
    <row r="1896" spans="1:28" s="208" customFormat="1" x14ac:dyDescent="0.25">
      <c r="A1896" s="204" t="s">
        <v>1081</v>
      </c>
      <c r="B1896" s="205" t="s">
        <v>4395</v>
      </c>
      <c r="C1896" s="205" t="s">
        <v>4396</v>
      </c>
      <c r="D1896" s="204">
        <v>1</v>
      </c>
      <c r="E1896" s="206">
        <v>27</v>
      </c>
      <c r="F1896" s="206">
        <v>27</v>
      </c>
      <c r="G1896" s="173">
        <f>IFERROR(VLOOKUP(B1896,'[1]ВОМ КГ-3 СОЭКС'!$C$3:$K$2063,9,0),"-")</f>
        <v>0</v>
      </c>
      <c r="H1896" s="174">
        <f>IFERROR(VLOOKUP(B1896,'[1]ВОМ КГ-3 СОЭКС'!$C$3:$L$2063,10,0),"-")</f>
        <v>0</v>
      </c>
      <c r="I1896" s="175" t="str">
        <f>IFERROR(VLOOKUP(B1896,[2]Отгрузки!$B$313:$C$510,2,0),"-")</f>
        <v>-</v>
      </c>
      <c r="J1896" s="176" t="str">
        <f t="shared" si="299"/>
        <v>-</v>
      </c>
      <c r="K1896" s="179" t="str">
        <f>IFERROR(VLOOKUP(B1896,'[3]08.10.25'!$B$305:$C$502,2,0),"-")</f>
        <v>-</v>
      </c>
      <c r="L1896" s="180" t="str">
        <f t="shared" si="290"/>
        <v>-</v>
      </c>
      <c r="M1896" s="181" t="str">
        <f t="shared" si="291"/>
        <v>-</v>
      </c>
      <c r="N1896" s="214" t="str">
        <f t="shared" si="292"/>
        <v>-</v>
      </c>
      <c r="O1896" s="220">
        <f t="shared" si="293"/>
        <v>0</v>
      </c>
      <c r="P1896" s="221">
        <f t="shared" si="294"/>
        <v>0</v>
      </c>
      <c r="Q1896" s="217" t="str">
        <f>IFERROR(VLOOKUP(B1896,'[4]Выполнение 1'!$B$7:$D$236,3,0),"-")</f>
        <v>-</v>
      </c>
      <c r="R1896" s="178" t="str">
        <f t="shared" si="295"/>
        <v>-</v>
      </c>
      <c r="S1896" s="177"/>
      <c r="T1896" s="184">
        <f t="shared" si="296"/>
        <v>0</v>
      </c>
      <c r="U1896" s="224">
        <v>1</v>
      </c>
      <c r="V1896" s="241">
        <v>27</v>
      </c>
      <c r="W1896" s="246">
        <v>1</v>
      </c>
      <c r="X1896" s="246">
        <v>27</v>
      </c>
      <c r="Y1896" s="247">
        <f t="shared" si="297"/>
        <v>0</v>
      </c>
      <c r="Z1896" s="247">
        <f t="shared" si="298"/>
        <v>0</v>
      </c>
      <c r="AA1896" s="227" t="str">
        <f>IFERROR(VLOOKUP(B1896,[5]Поставка!$B$3:$AA$2063,26,0),"-")</f>
        <v>-</v>
      </c>
      <c r="AB1896" s="229" t="str">
        <f>IFERROR(VLOOKUP(C1896,'[6]Приложение №1'!$C$7:$F$124,4,0),"-")</f>
        <v>-</v>
      </c>
    </row>
    <row r="1897" spans="1:28" s="208" customFormat="1" x14ac:dyDescent="0.25">
      <c r="A1897" s="204" t="s">
        <v>1084</v>
      </c>
      <c r="B1897" s="205" t="s">
        <v>4397</v>
      </c>
      <c r="C1897" s="205" t="s">
        <v>4398</v>
      </c>
      <c r="D1897" s="204">
        <v>2</v>
      </c>
      <c r="E1897" s="206">
        <v>8.1</v>
      </c>
      <c r="F1897" s="206">
        <v>16.2</v>
      </c>
      <c r="G1897" s="173">
        <f>IFERROR(VLOOKUP(B1897,'[1]ВОМ КГ-3 СОЭКС'!$C$3:$K$2063,9,0),"-")</f>
        <v>0</v>
      </c>
      <c r="H1897" s="174">
        <f>IFERROR(VLOOKUP(B1897,'[1]ВОМ КГ-3 СОЭКС'!$C$3:$L$2063,10,0),"-")</f>
        <v>0</v>
      </c>
      <c r="I1897" s="175" t="str">
        <f>IFERROR(VLOOKUP(B1897,[2]Отгрузки!$B$313:$C$510,2,0),"-")</f>
        <v>-</v>
      </c>
      <c r="J1897" s="176" t="str">
        <f t="shared" si="299"/>
        <v>-</v>
      </c>
      <c r="K1897" s="179" t="str">
        <f>IFERROR(VLOOKUP(B1897,'[3]08.10.25'!$B$305:$C$502,2,0),"-")</f>
        <v>-</v>
      </c>
      <c r="L1897" s="180" t="str">
        <f t="shared" si="290"/>
        <v>-</v>
      </c>
      <c r="M1897" s="181" t="str">
        <f t="shared" si="291"/>
        <v>-</v>
      </c>
      <c r="N1897" s="214" t="str">
        <f t="shared" si="292"/>
        <v>-</v>
      </c>
      <c r="O1897" s="220">
        <f t="shared" si="293"/>
        <v>0</v>
      </c>
      <c r="P1897" s="221">
        <f t="shared" si="294"/>
        <v>0</v>
      </c>
      <c r="Q1897" s="217" t="str">
        <f>IFERROR(VLOOKUP(B1897,'[4]Выполнение 1'!$B$7:$D$236,3,0),"-")</f>
        <v>-</v>
      </c>
      <c r="R1897" s="178" t="str">
        <f t="shared" si="295"/>
        <v>-</v>
      </c>
      <c r="S1897" s="177"/>
      <c r="T1897" s="184">
        <f t="shared" si="296"/>
        <v>0</v>
      </c>
      <c r="U1897" s="224">
        <v>2</v>
      </c>
      <c r="V1897" s="241">
        <v>16.2</v>
      </c>
      <c r="W1897" s="246">
        <v>2</v>
      </c>
      <c r="X1897" s="246">
        <v>16.2</v>
      </c>
      <c r="Y1897" s="247">
        <f t="shared" si="297"/>
        <v>0</v>
      </c>
      <c r="Z1897" s="247">
        <f t="shared" si="298"/>
        <v>0</v>
      </c>
      <c r="AA1897" s="227" t="str">
        <f>IFERROR(VLOOKUP(B1897,[5]Поставка!$B$3:$AA$2063,26,0),"-")</f>
        <v>-</v>
      </c>
      <c r="AB1897" s="229" t="str">
        <f>IFERROR(VLOOKUP(C1897,'[6]Приложение №1'!$C$7:$F$124,4,0),"-")</f>
        <v>-</v>
      </c>
    </row>
    <row r="1898" spans="1:28" s="208" customFormat="1" x14ac:dyDescent="0.25">
      <c r="A1898" s="204" t="s">
        <v>1087</v>
      </c>
      <c r="B1898" s="205" t="s">
        <v>4399</v>
      </c>
      <c r="C1898" s="205" t="s">
        <v>4400</v>
      </c>
      <c r="D1898" s="204">
        <v>3</v>
      </c>
      <c r="E1898" s="206">
        <v>20.3</v>
      </c>
      <c r="F1898" s="206">
        <v>60.9</v>
      </c>
      <c r="G1898" s="173">
        <f>IFERROR(VLOOKUP(B1898,'[1]ВОМ КГ-3 СОЭКС'!$C$3:$K$2063,9,0),"-")</f>
        <v>0</v>
      </c>
      <c r="H1898" s="174">
        <f>IFERROR(VLOOKUP(B1898,'[1]ВОМ КГ-3 СОЭКС'!$C$3:$L$2063,10,0),"-")</f>
        <v>0</v>
      </c>
      <c r="I1898" s="175" t="str">
        <f>IFERROR(VLOOKUP(B1898,[2]Отгрузки!$B$313:$C$510,2,0),"-")</f>
        <v>-</v>
      </c>
      <c r="J1898" s="176" t="str">
        <f t="shared" si="299"/>
        <v>-</v>
      </c>
      <c r="K1898" s="179" t="str">
        <f>IFERROR(VLOOKUP(B1898,'[3]08.10.25'!$B$305:$C$502,2,0),"-")</f>
        <v>-</v>
      </c>
      <c r="L1898" s="180" t="str">
        <f t="shared" si="290"/>
        <v>-</v>
      </c>
      <c r="M1898" s="181" t="str">
        <f t="shared" si="291"/>
        <v>-</v>
      </c>
      <c r="N1898" s="214" t="str">
        <f t="shared" si="292"/>
        <v>-</v>
      </c>
      <c r="O1898" s="220">
        <f t="shared" si="293"/>
        <v>0</v>
      </c>
      <c r="P1898" s="221">
        <f t="shared" si="294"/>
        <v>0</v>
      </c>
      <c r="Q1898" s="217" t="str">
        <f>IFERROR(VLOOKUP(B1898,'[4]Выполнение 1'!$B$7:$D$236,3,0),"-")</f>
        <v>-</v>
      </c>
      <c r="R1898" s="178" t="str">
        <f t="shared" si="295"/>
        <v>-</v>
      </c>
      <c r="S1898" s="177"/>
      <c r="T1898" s="184">
        <f t="shared" si="296"/>
        <v>0</v>
      </c>
      <c r="U1898" s="224">
        <v>3</v>
      </c>
      <c r="V1898" s="241">
        <v>60.9</v>
      </c>
      <c r="W1898" s="246">
        <v>3</v>
      </c>
      <c r="X1898" s="246">
        <v>60.900000000000006</v>
      </c>
      <c r="Y1898" s="247">
        <f t="shared" si="297"/>
        <v>0</v>
      </c>
      <c r="Z1898" s="247">
        <f t="shared" si="298"/>
        <v>0</v>
      </c>
      <c r="AA1898" s="227" t="str">
        <f>IFERROR(VLOOKUP(B1898,[5]Поставка!$B$3:$AA$2063,26,0),"-")</f>
        <v>-</v>
      </c>
      <c r="AB1898" s="229" t="str">
        <f>IFERROR(VLOOKUP(C1898,'[6]Приложение №1'!$C$7:$F$124,4,0),"-")</f>
        <v>-</v>
      </c>
    </row>
    <row r="1899" spans="1:28" s="208" customFormat="1" x14ac:dyDescent="0.25">
      <c r="A1899" s="204" t="s">
        <v>1090</v>
      </c>
      <c r="B1899" s="205" t="s">
        <v>4401</v>
      </c>
      <c r="C1899" s="205" t="s">
        <v>4402</v>
      </c>
      <c r="D1899" s="204">
        <v>3</v>
      </c>
      <c r="E1899" s="206">
        <v>24</v>
      </c>
      <c r="F1899" s="206">
        <v>72</v>
      </c>
      <c r="G1899" s="173">
        <f>IFERROR(VLOOKUP(B1899,'[1]ВОМ КГ-3 СОЭКС'!$C$3:$K$2063,9,0),"-")</f>
        <v>0</v>
      </c>
      <c r="H1899" s="174">
        <f>IFERROR(VLOOKUP(B1899,'[1]ВОМ КГ-3 СОЭКС'!$C$3:$L$2063,10,0),"-")</f>
        <v>0</v>
      </c>
      <c r="I1899" s="175" t="str">
        <f>IFERROR(VLOOKUP(B1899,[2]Отгрузки!$B$313:$C$510,2,0),"-")</f>
        <v>-</v>
      </c>
      <c r="J1899" s="176" t="str">
        <f t="shared" si="299"/>
        <v>-</v>
      </c>
      <c r="K1899" s="179" t="str">
        <f>IFERROR(VLOOKUP(B1899,'[3]08.10.25'!$B$305:$C$502,2,0),"-")</f>
        <v>-</v>
      </c>
      <c r="L1899" s="180" t="str">
        <f t="shared" si="290"/>
        <v>-</v>
      </c>
      <c r="M1899" s="181" t="str">
        <f t="shared" si="291"/>
        <v>-</v>
      </c>
      <c r="N1899" s="214" t="str">
        <f t="shared" si="292"/>
        <v>-</v>
      </c>
      <c r="O1899" s="220">
        <f t="shared" si="293"/>
        <v>0</v>
      </c>
      <c r="P1899" s="221">
        <f t="shared" si="294"/>
        <v>0</v>
      </c>
      <c r="Q1899" s="217" t="str">
        <f>IFERROR(VLOOKUP(B1899,'[4]Выполнение 1'!$B$7:$D$236,3,0),"-")</f>
        <v>-</v>
      </c>
      <c r="R1899" s="178" t="str">
        <f t="shared" si="295"/>
        <v>-</v>
      </c>
      <c r="S1899" s="177"/>
      <c r="T1899" s="184">
        <f t="shared" si="296"/>
        <v>0</v>
      </c>
      <c r="U1899" s="224">
        <v>3</v>
      </c>
      <c r="V1899" s="241">
        <v>72</v>
      </c>
      <c r="W1899" s="246">
        <v>3</v>
      </c>
      <c r="X1899" s="246">
        <v>72</v>
      </c>
      <c r="Y1899" s="247">
        <f t="shared" si="297"/>
        <v>0</v>
      </c>
      <c r="Z1899" s="247">
        <f t="shared" si="298"/>
        <v>0</v>
      </c>
      <c r="AA1899" s="227" t="str">
        <f>IFERROR(VLOOKUP(B1899,[5]Поставка!$B$3:$AA$2063,26,0),"-")</f>
        <v>-</v>
      </c>
      <c r="AB1899" s="229" t="str">
        <f>IFERROR(VLOOKUP(C1899,'[6]Приложение №1'!$C$7:$F$124,4,0),"-")</f>
        <v>-</v>
      </c>
    </row>
    <row r="1900" spans="1:28" s="208" customFormat="1" x14ac:dyDescent="0.25">
      <c r="A1900" s="204" t="s">
        <v>1093</v>
      </c>
      <c r="B1900" s="205" t="s">
        <v>4403</v>
      </c>
      <c r="C1900" s="205" t="s">
        <v>4404</v>
      </c>
      <c r="D1900" s="204">
        <v>1</v>
      </c>
      <c r="E1900" s="206">
        <v>16.600000000000001</v>
      </c>
      <c r="F1900" s="206">
        <v>16.600000000000001</v>
      </c>
      <c r="G1900" s="173">
        <f>IFERROR(VLOOKUP(B1900,'[1]ВОМ КГ-3 СОЭКС'!$C$3:$K$2063,9,0),"-")</f>
        <v>0</v>
      </c>
      <c r="H1900" s="174">
        <f>IFERROR(VLOOKUP(B1900,'[1]ВОМ КГ-3 СОЭКС'!$C$3:$L$2063,10,0),"-")</f>
        <v>0</v>
      </c>
      <c r="I1900" s="175" t="str">
        <f>IFERROR(VLOOKUP(B1900,[2]Отгрузки!$B$313:$C$510,2,0),"-")</f>
        <v>-</v>
      </c>
      <c r="J1900" s="176" t="str">
        <f t="shared" si="299"/>
        <v>-</v>
      </c>
      <c r="K1900" s="179" t="str">
        <f>IFERROR(VLOOKUP(B1900,'[3]08.10.25'!$B$305:$C$502,2,0),"-")</f>
        <v>-</v>
      </c>
      <c r="L1900" s="180" t="str">
        <f t="shared" si="290"/>
        <v>-</v>
      </c>
      <c r="M1900" s="181" t="str">
        <f t="shared" si="291"/>
        <v>-</v>
      </c>
      <c r="N1900" s="214" t="str">
        <f t="shared" si="292"/>
        <v>-</v>
      </c>
      <c r="O1900" s="220">
        <f t="shared" si="293"/>
        <v>0</v>
      </c>
      <c r="P1900" s="221">
        <f t="shared" si="294"/>
        <v>0</v>
      </c>
      <c r="Q1900" s="217" t="str">
        <f>IFERROR(VLOOKUP(B1900,'[4]Выполнение 1'!$B$7:$D$236,3,0),"-")</f>
        <v>-</v>
      </c>
      <c r="R1900" s="178" t="str">
        <f t="shared" si="295"/>
        <v>-</v>
      </c>
      <c r="S1900" s="177"/>
      <c r="T1900" s="184">
        <f t="shared" si="296"/>
        <v>0</v>
      </c>
      <c r="U1900" s="224">
        <v>1</v>
      </c>
      <c r="V1900" s="241">
        <v>16.600000000000001</v>
      </c>
      <c r="W1900" s="246">
        <v>1</v>
      </c>
      <c r="X1900" s="246">
        <v>16.600000000000001</v>
      </c>
      <c r="Y1900" s="247">
        <f t="shared" si="297"/>
        <v>0</v>
      </c>
      <c r="Z1900" s="247">
        <f t="shared" si="298"/>
        <v>0</v>
      </c>
      <c r="AA1900" s="227" t="str">
        <f>IFERROR(VLOOKUP(B1900,[5]Поставка!$B$3:$AA$2063,26,0),"-")</f>
        <v>-</v>
      </c>
      <c r="AB1900" s="229" t="str">
        <f>IFERROR(VLOOKUP(C1900,'[6]Приложение №1'!$C$7:$F$124,4,0),"-")</f>
        <v>-</v>
      </c>
    </row>
    <row r="1901" spans="1:28" s="208" customFormat="1" x14ac:dyDescent="0.25">
      <c r="A1901" s="204" t="s">
        <v>1096</v>
      </c>
      <c r="B1901" s="205" t="s">
        <v>4405</v>
      </c>
      <c r="C1901" s="205" t="s">
        <v>4406</v>
      </c>
      <c r="D1901" s="204">
        <v>1</v>
      </c>
      <c r="E1901" s="206">
        <v>7.6</v>
      </c>
      <c r="F1901" s="206">
        <v>7.6</v>
      </c>
      <c r="G1901" s="173">
        <f>IFERROR(VLOOKUP(B1901,'[1]ВОМ КГ-3 СОЭКС'!$C$3:$K$2063,9,0),"-")</f>
        <v>0</v>
      </c>
      <c r="H1901" s="174">
        <f>IFERROR(VLOOKUP(B1901,'[1]ВОМ КГ-3 СОЭКС'!$C$3:$L$2063,10,0),"-")</f>
        <v>0</v>
      </c>
      <c r="I1901" s="175" t="str">
        <f>IFERROR(VLOOKUP(B1901,[2]Отгрузки!$B$313:$C$510,2,0),"-")</f>
        <v>-</v>
      </c>
      <c r="J1901" s="176" t="str">
        <f t="shared" si="299"/>
        <v>-</v>
      </c>
      <c r="K1901" s="179" t="str">
        <f>IFERROR(VLOOKUP(B1901,'[3]08.10.25'!$B$305:$C$502,2,0),"-")</f>
        <v>-</v>
      </c>
      <c r="L1901" s="180" t="str">
        <f t="shared" si="290"/>
        <v>-</v>
      </c>
      <c r="M1901" s="181" t="str">
        <f t="shared" si="291"/>
        <v>-</v>
      </c>
      <c r="N1901" s="214" t="str">
        <f t="shared" si="292"/>
        <v>-</v>
      </c>
      <c r="O1901" s="220">
        <f t="shared" si="293"/>
        <v>0</v>
      </c>
      <c r="P1901" s="221">
        <f t="shared" si="294"/>
        <v>0</v>
      </c>
      <c r="Q1901" s="217" t="str">
        <f>IFERROR(VLOOKUP(B1901,'[4]Выполнение 1'!$B$7:$D$236,3,0),"-")</f>
        <v>-</v>
      </c>
      <c r="R1901" s="178" t="str">
        <f t="shared" si="295"/>
        <v>-</v>
      </c>
      <c r="S1901" s="177"/>
      <c r="T1901" s="184">
        <f t="shared" si="296"/>
        <v>0</v>
      </c>
      <c r="U1901" s="224">
        <v>1</v>
      </c>
      <c r="V1901" s="241">
        <v>7.6</v>
      </c>
      <c r="W1901" s="246">
        <v>1</v>
      </c>
      <c r="X1901" s="246">
        <v>7.6</v>
      </c>
      <c r="Y1901" s="247">
        <f t="shared" si="297"/>
        <v>0</v>
      </c>
      <c r="Z1901" s="247">
        <f t="shared" si="298"/>
        <v>0</v>
      </c>
      <c r="AA1901" s="227" t="str">
        <f>IFERROR(VLOOKUP(B1901,[5]Поставка!$B$3:$AA$2063,26,0),"-")</f>
        <v>-</v>
      </c>
      <c r="AB1901" s="229" t="str">
        <f>IFERROR(VLOOKUP(C1901,'[6]Приложение №1'!$C$7:$F$124,4,0),"-")</f>
        <v>-</v>
      </c>
    </row>
    <row r="1902" spans="1:28" s="208" customFormat="1" x14ac:dyDescent="0.25">
      <c r="A1902" s="204" t="s">
        <v>1099</v>
      </c>
      <c r="B1902" s="205" t="s">
        <v>4407</v>
      </c>
      <c r="C1902" s="205" t="s">
        <v>4408</v>
      </c>
      <c r="D1902" s="204">
        <v>1</v>
      </c>
      <c r="E1902" s="206">
        <v>72.400000000000006</v>
      </c>
      <c r="F1902" s="206">
        <v>72.400000000000006</v>
      </c>
      <c r="G1902" s="173">
        <f>IFERROR(VLOOKUP(B1902,'[1]ВОМ КГ-3 СОЭКС'!$C$3:$K$2063,9,0),"-")</f>
        <v>0</v>
      </c>
      <c r="H1902" s="174">
        <f>IFERROR(VLOOKUP(B1902,'[1]ВОМ КГ-3 СОЭКС'!$C$3:$L$2063,10,0),"-")</f>
        <v>0</v>
      </c>
      <c r="I1902" s="175" t="str">
        <f>IFERROR(VLOOKUP(B1902,[2]Отгрузки!$B$313:$C$510,2,0),"-")</f>
        <v>-</v>
      </c>
      <c r="J1902" s="176" t="str">
        <f t="shared" si="299"/>
        <v>-</v>
      </c>
      <c r="K1902" s="179" t="str">
        <f>IFERROR(VLOOKUP(B1902,'[3]08.10.25'!$B$305:$C$502,2,0),"-")</f>
        <v>-</v>
      </c>
      <c r="L1902" s="180" t="str">
        <f t="shared" si="290"/>
        <v>-</v>
      </c>
      <c r="M1902" s="181" t="str">
        <f t="shared" si="291"/>
        <v>-</v>
      </c>
      <c r="N1902" s="214" t="str">
        <f t="shared" si="292"/>
        <v>-</v>
      </c>
      <c r="O1902" s="220">
        <f t="shared" si="293"/>
        <v>0</v>
      </c>
      <c r="P1902" s="221">
        <f t="shared" si="294"/>
        <v>0</v>
      </c>
      <c r="Q1902" s="217" t="str">
        <f>IFERROR(VLOOKUP(B1902,'[4]Выполнение 1'!$B$7:$D$236,3,0),"-")</f>
        <v>-</v>
      </c>
      <c r="R1902" s="178" t="str">
        <f t="shared" si="295"/>
        <v>-</v>
      </c>
      <c r="S1902" s="177"/>
      <c r="T1902" s="184">
        <f t="shared" si="296"/>
        <v>0</v>
      </c>
      <c r="U1902" s="224">
        <v>1</v>
      </c>
      <c r="V1902" s="241">
        <v>72.400000000000006</v>
      </c>
      <c r="W1902" s="246">
        <v>1</v>
      </c>
      <c r="X1902" s="246">
        <v>72.400000000000006</v>
      </c>
      <c r="Y1902" s="247">
        <f t="shared" si="297"/>
        <v>0</v>
      </c>
      <c r="Z1902" s="247">
        <f t="shared" si="298"/>
        <v>0</v>
      </c>
      <c r="AA1902" s="227" t="str">
        <f>IFERROR(VLOOKUP(B1902,[5]Поставка!$B$3:$AA$2063,26,0),"-")</f>
        <v>-</v>
      </c>
      <c r="AB1902" s="229" t="str">
        <f>IFERROR(VLOOKUP(C1902,'[6]Приложение №1'!$C$7:$F$124,4,0),"-")</f>
        <v>-</v>
      </c>
    </row>
    <row r="1903" spans="1:28" s="208" customFormat="1" x14ac:dyDescent="0.25">
      <c r="A1903" s="204" t="s">
        <v>1102</v>
      </c>
      <c r="B1903" s="205" t="s">
        <v>4409</v>
      </c>
      <c r="C1903" s="205" t="s">
        <v>4410</v>
      </c>
      <c r="D1903" s="204">
        <v>1</v>
      </c>
      <c r="E1903" s="206">
        <v>40.1</v>
      </c>
      <c r="F1903" s="206">
        <v>40.1</v>
      </c>
      <c r="G1903" s="173">
        <f>IFERROR(VLOOKUP(B1903,'[1]ВОМ КГ-3 СОЭКС'!$C$3:$K$2063,9,0),"-")</f>
        <v>0</v>
      </c>
      <c r="H1903" s="174">
        <f>IFERROR(VLOOKUP(B1903,'[1]ВОМ КГ-3 СОЭКС'!$C$3:$L$2063,10,0),"-")</f>
        <v>0</v>
      </c>
      <c r="I1903" s="175" t="str">
        <f>IFERROR(VLOOKUP(B1903,[2]Отгрузки!$B$313:$C$510,2,0),"-")</f>
        <v>-</v>
      </c>
      <c r="J1903" s="176" t="str">
        <f t="shared" si="299"/>
        <v>-</v>
      </c>
      <c r="K1903" s="179" t="str">
        <f>IFERROR(VLOOKUP(B1903,'[3]08.10.25'!$B$305:$C$502,2,0),"-")</f>
        <v>-</v>
      </c>
      <c r="L1903" s="180" t="str">
        <f t="shared" si="290"/>
        <v>-</v>
      </c>
      <c r="M1903" s="181" t="str">
        <f t="shared" si="291"/>
        <v>-</v>
      </c>
      <c r="N1903" s="214" t="str">
        <f t="shared" si="292"/>
        <v>-</v>
      </c>
      <c r="O1903" s="220">
        <f t="shared" si="293"/>
        <v>0</v>
      </c>
      <c r="P1903" s="221">
        <f t="shared" si="294"/>
        <v>0</v>
      </c>
      <c r="Q1903" s="217" t="str">
        <f>IFERROR(VLOOKUP(B1903,'[4]Выполнение 1'!$B$7:$D$236,3,0),"-")</f>
        <v>-</v>
      </c>
      <c r="R1903" s="178" t="str">
        <f t="shared" si="295"/>
        <v>-</v>
      </c>
      <c r="S1903" s="177"/>
      <c r="T1903" s="184">
        <f t="shared" si="296"/>
        <v>0</v>
      </c>
      <c r="U1903" s="224">
        <v>1</v>
      </c>
      <c r="V1903" s="241">
        <v>40.1</v>
      </c>
      <c r="W1903" s="246">
        <v>1</v>
      </c>
      <c r="X1903" s="246">
        <v>40.1</v>
      </c>
      <c r="Y1903" s="247">
        <f t="shared" si="297"/>
        <v>0</v>
      </c>
      <c r="Z1903" s="247">
        <f t="shared" si="298"/>
        <v>0</v>
      </c>
      <c r="AA1903" s="227" t="str">
        <f>IFERROR(VLOOKUP(B1903,[5]Поставка!$B$3:$AA$2063,26,0),"-")</f>
        <v>-</v>
      </c>
      <c r="AB1903" s="229" t="str">
        <f>IFERROR(VLOOKUP(C1903,'[6]Приложение №1'!$C$7:$F$124,4,0),"-")</f>
        <v>-</v>
      </c>
    </row>
    <row r="1904" spans="1:28" s="208" customFormat="1" x14ac:dyDescent="0.25">
      <c r="A1904" s="204" t="s">
        <v>1105</v>
      </c>
      <c r="B1904" s="205" t="s">
        <v>4411</v>
      </c>
      <c r="C1904" s="205" t="s">
        <v>4412</v>
      </c>
      <c r="D1904" s="204">
        <v>1</v>
      </c>
      <c r="E1904" s="206">
        <v>16.2</v>
      </c>
      <c r="F1904" s="206">
        <v>16.2</v>
      </c>
      <c r="G1904" s="173">
        <f>IFERROR(VLOOKUP(B1904,'[1]ВОМ КГ-3 СОЭКС'!$C$3:$K$2063,9,0),"-")</f>
        <v>0</v>
      </c>
      <c r="H1904" s="174">
        <f>IFERROR(VLOOKUP(B1904,'[1]ВОМ КГ-3 СОЭКС'!$C$3:$L$2063,10,0),"-")</f>
        <v>0</v>
      </c>
      <c r="I1904" s="175" t="str">
        <f>IFERROR(VLOOKUP(B1904,[2]Отгрузки!$B$313:$C$510,2,0),"-")</f>
        <v>-</v>
      </c>
      <c r="J1904" s="176" t="str">
        <f t="shared" si="299"/>
        <v>-</v>
      </c>
      <c r="K1904" s="179" t="str">
        <f>IFERROR(VLOOKUP(B1904,'[3]08.10.25'!$B$305:$C$502,2,0),"-")</f>
        <v>-</v>
      </c>
      <c r="L1904" s="180" t="str">
        <f t="shared" si="290"/>
        <v>-</v>
      </c>
      <c r="M1904" s="181" t="str">
        <f t="shared" si="291"/>
        <v>-</v>
      </c>
      <c r="N1904" s="214" t="str">
        <f t="shared" si="292"/>
        <v>-</v>
      </c>
      <c r="O1904" s="220">
        <f t="shared" si="293"/>
        <v>0</v>
      </c>
      <c r="P1904" s="221">
        <f t="shared" si="294"/>
        <v>0</v>
      </c>
      <c r="Q1904" s="217" t="str">
        <f>IFERROR(VLOOKUP(B1904,'[4]Выполнение 1'!$B$7:$D$236,3,0),"-")</f>
        <v>-</v>
      </c>
      <c r="R1904" s="178" t="str">
        <f t="shared" si="295"/>
        <v>-</v>
      </c>
      <c r="S1904" s="177"/>
      <c r="T1904" s="184">
        <f t="shared" si="296"/>
        <v>0</v>
      </c>
      <c r="U1904" s="224">
        <v>1</v>
      </c>
      <c r="V1904" s="241">
        <v>16.2</v>
      </c>
      <c r="W1904" s="246">
        <v>1</v>
      </c>
      <c r="X1904" s="246">
        <v>16.2</v>
      </c>
      <c r="Y1904" s="247">
        <f t="shared" si="297"/>
        <v>0</v>
      </c>
      <c r="Z1904" s="247">
        <f t="shared" si="298"/>
        <v>0</v>
      </c>
      <c r="AA1904" s="227" t="str">
        <f>IFERROR(VLOOKUP(B1904,[5]Поставка!$B$3:$AA$2063,26,0),"-")</f>
        <v>-</v>
      </c>
      <c r="AB1904" s="229" t="str">
        <f>IFERROR(VLOOKUP(C1904,'[6]Приложение №1'!$C$7:$F$124,4,0),"-")</f>
        <v>-</v>
      </c>
    </row>
    <row r="1905" spans="1:28" s="208" customFormat="1" x14ac:dyDescent="0.25">
      <c r="A1905" s="204" t="s">
        <v>1108</v>
      </c>
      <c r="B1905" s="205" t="s">
        <v>4413</v>
      </c>
      <c r="C1905" s="205" t="s">
        <v>4414</v>
      </c>
      <c r="D1905" s="204">
        <v>2</v>
      </c>
      <c r="E1905" s="206">
        <v>16.2</v>
      </c>
      <c r="F1905" s="206">
        <v>32.4</v>
      </c>
      <c r="G1905" s="173">
        <f>IFERROR(VLOOKUP(B1905,'[1]ВОМ КГ-3 СОЭКС'!$C$3:$K$2063,9,0),"-")</f>
        <v>0</v>
      </c>
      <c r="H1905" s="174">
        <f>IFERROR(VLOOKUP(B1905,'[1]ВОМ КГ-3 СОЭКС'!$C$3:$L$2063,10,0),"-")</f>
        <v>0</v>
      </c>
      <c r="I1905" s="175" t="str">
        <f>IFERROR(VLOOKUP(B1905,[2]Отгрузки!$B$313:$C$510,2,0),"-")</f>
        <v>-</v>
      </c>
      <c r="J1905" s="176" t="str">
        <f t="shared" si="299"/>
        <v>-</v>
      </c>
      <c r="K1905" s="179" t="str">
        <f>IFERROR(VLOOKUP(B1905,'[3]08.10.25'!$B$305:$C$502,2,0),"-")</f>
        <v>-</v>
      </c>
      <c r="L1905" s="180" t="str">
        <f t="shared" si="290"/>
        <v>-</v>
      </c>
      <c r="M1905" s="181" t="str">
        <f t="shared" si="291"/>
        <v>-</v>
      </c>
      <c r="N1905" s="214" t="str">
        <f t="shared" si="292"/>
        <v>-</v>
      </c>
      <c r="O1905" s="220">
        <f t="shared" si="293"/>
        <v>0</v>
      </c>
      <c r="P1905" s="221">
        <f t="shared" si="294"/>
        <v>0</v>
      </c>
      <c r="Q1905" s="217" t="str">
        <f>IFERROR(VLOOKUP(B1905,'[4]Выполнение 1'!$B$7:$D$236,3,0),"-")</f>
        <v>-</v>
      </c>
      <c r="R1905" s="178" t="str">
        <f t="shared" si="295"/>
        <v>-</v>
      </c>
      <c r="S1905" s="177"/>
      <c r="T1905" s="184">
        <f t="shared" si="296"/>
        <v>0</v>
      </c>
      <c r="U1905" s="224">
        <v>2</v>
      </c>
      <c r="V1905" s="241">
        <v>32.4</v>
      </c>
      <c r="W1905" s="246">
        <v>2</v>
      </c>
      <c r="X1905" s="246">
        <v>32.4</v>
      </c>
      <c r="Y1905" s="247">
        <f t="shared" si="297"/>
        <v>0</v>
      </c>
      <c r="Z1905" s="247">
        <f t="shared" si="298"/>
        <v>0</v>
      </c>
      <c r="AA1905" s="227" t="str">
        <f>IFERROR(VLOOKUP(B1905,[5]Поставка!$B$3:$AA$2063,26,0),"-")</f>
        <v>-</v>
      </c>
      <c r="AB1905" s="229" t="str">
        <f>IFERROR(VLOOKUP(C1905,'[6]Приложение №1'!$C$7:$F$124,4,0),"-")</f>
        <v>-</v>
      </c>
    </row>
    <row r="1906" spans="1:28" s="208" customFormat="1" x14ac:dyDescent="0.25">
      <c r="A1906" s="204" t="s">
        <v>1111</v>
      </c>
      <c r="B1906" s="205" t="s">
        <v>4415</v>
      </c>
      <c r="C1906" s="205" t="s">
        <v>4416</v>
      </c>
      <c r="D1906" s="204">
        <v>1</v>
      </c>
      <c r="E1906" s="206">
        <v>18.5</v>
      </c>
      <c r="F1906" s="206">
        <v>18.5</v>
      </c>
      <c r="G1906" s="173">
        <f>IFERROR(VLOOKUP(B1906,'[1]ВОМ КГ-3 СОЭКС'!$C$3:$K$2063,9,0),"-")</f>
        <v>0</v>
      </c>
      <c r="H1906" s="174">
        <f>IFERROR(VLOOKUP(B1906,'[1]ВОМ КГ-3 СОЭКС'!$C$3:$L$2063,10,0),"-")</f>
        <v>0</v>
      </c>
      <c r="I1906" s="175" t="str">
        <f>IFERROR(VLOOKUP(B1906,[2]Отгрузки!$B$313:$C$510,2,0),"-")</f>
        <v>-</v>
      </c>
      <c r="J1906" s="176" t="str">
        <f t="shared" si="299"/>
        <v>-</v>
      </c>
      <c r="K1906" s="179" t="str">
        <f>IFERROR(VLOOKUP(B1906,'[3]08.10.25'!$B$305:$C$502,2,0),"-")</f>
        <v>-</v>
      </c>
      <c r="L1906" s="180" t="str">
        <f t="shared" si="290"/>
        <v>-</v>
      </c>
      <c r="M1906" s="181" t="str">
        <f t="shared" si="291"/>
        <v>-</v>
      </c>
      <c r="N1906" s="214" t="str">
        <f t="shared" si="292"/>
        <v>-</v>
      </c>
      <c r="O1906" s="220">
        <f t="shared" si="293"/>
        <v>0</v>
      </c>
      <c r="P1906" s="221">
        <f t="shared" si="294"/>
        <v>0</v>
      </c>
      <c r="Q1906" s="217" t="str">
        <f>IFERROR(VLOOKUP(B1906,'[4]Выполнение 1'!$B$7:$D$236,3,0),"-")</f>
        <v>-</v>
      </c>
      <c r="R1906" s="178" t="str">
        <f t="shared" si="295"/>
        <v>-</v>
      </c>
      <c r="S1906" s="177"/>
      <c r="T1906" s="184">
        <f t="shared" si="296"/>
        <v>0</v>
      </c>
      <c r="U1906" s="224">
        <v>1</v>
      </c>
      <c r="V1906" s="241">
        <v>18.5</v>
      </c>
      <c r="W1906" s="246">
        <v>1</v>
      </c>
      <c r="X1906" s="246">
        <v>18.5</v>
      </c>
      <c r="Y1906" s="247">
        <f t="shared" si="297"/>
        <v>0</v>
      </c>
      <c r="Z1906" s="247">
        <f t="shared" si="298"/>
        <v>0</v>
      </c>
      <c r="AA1906" s="227" t="str">
        <f>IFERROR(VLOOKUP(B1906,[5]Поставка!$B$3:$AA$2063,26,0),"-")</f>
        <v>-</v>
      </c>
      <c r="AB1906" s="229" t="str">
        <f>IFERROR(VLOOKUP(C1906,'[6]Приложение №1'!$C$7:$F$124,4,0),"-")</f>
        <v>-</v>
      </c>
    </row>
    <row r="1907" spans="1:28" s="208" customFormat="1" x14ac:dyDescent="0.25">
      <c r="A1907" s="204" t="s">
        <v>1114</v>
      </c>
      <c r="B1907" s="205" t="s">
        <v>4417</v>
      </c>
      <c r="C1907" s="205" t="s">
        <v>4418</v>
      </c>
      <c r="D1907" s="204">
        <v>1</v>
      </c>
      <c r="E1907" s="206">
        <v>20.399999999999999</v>
      </c>
      <c r="F1907" s="206">
        <v>20.399999999999999</v>
      </c>
      <c r="G1907" s="173">
        <f>IFERROR(VLOOKUP(B1907,'[1]ВОМ КГ-3 СОЭКС'!$C$3:$K$2063,9,0),"-")</f>
        <v>0</v>
      </c>
      <c r="H1907" s="174">
        <f>IFERROR(VLOOKUP(B1907,'[1]ВОМ КГ-3 СОЭКС'!$C$3:$L$2063,10,0),"-")</f>
        <v>0</v>
      </c>
      <c r="I1907" s="175" t="str">
        <f>IFERROR(VLOOKUP(B1907,[2]Отгрузки!$B$313:$C$510,2,0),"-")</f>
        <v>-</v>
      </c>
      <c r="J1907" s="176" t="str">
        <f t="shared" si="299"/>
        <v>-</v>
      </c>
      <c r="K1907" s="179" t="str">
        <f>IFERROR(VLOOKUP(B1907,'[3]08.10.25'!$B$305:$C$502,2,0),"-")</f>
        <v>-</v>
      </c>
      <c r="L1907" s="180" t="str">
        <f t="shared" si="290"/>
        <v>-</v>
      </c>
      <c r="M1907" s="181" t="str">
        <f t="shared" si="291"/>
        <v>-</v>
      </c>
      <c r="N1907" s="214" t="str">
        <f t="shared" si="292"/>
        <v>-</v>
      </c>
      <c r="O1907" s="220">
        <f t="shared" si="293"/>
        <v>0</v>
      </c>
      <c r="P1907" s="221">
        <f t="shared" si="294"/>
        <v>0</v>
      </c>
      <c r="Q1907" s="217" t="str">
        <f>IFERROR(VLOOKUP(B1907,'[4]Выполнение 1'!$B$7:$D$236,3,0),"-")</f>
        <v>-</v>
      </c>
      <c r="R1907" s="178" t="str">
        <f t="shared" si="295"/>
        <v>-</v>
      </c>
      <c r="S1907" s="177"/>
      <c r="T1907" s="184">
        <f t="shared" si="296"/>
        <v>0</v>
      </c>
      <c r="U1907" s="224">
        <v>1</v>
      </c>
      <c r="V1907" s="241">
        <v>20.399999999999999</v>
      </c>
      <c r="W1907" s="246">
        <v>1</v>
      </c>
      <c r="X1907" s="246">
        <v>20.399999999999999</v>
      </c>
      <c r="Y1907" s="247">
        <f t="shared" si="297"/>
        <v>0</v>
      </c>
      <c r="Z1907" s="247">
        <f t="shared" si="298"/>
        <v>0</v>
      </c>
      <c r="AA1907" s="227" t="str">
        <f>IFERROR(VLOOKUP(B1907,[5]Поставка!$B$3:$AA$2063,26,0),"-")</f>
        <v>-</v>
      </c>
      <c r="AB1907" s="229" t="str">
        <f>IFERROR(VLOOKUP(C1907,'[6]Приложение №1'!$C$7:$F$124,4,0),"-")</f>
        <v>-</v>
      </c>
    </row>
    <row r="1908" spans="1:28" s="208" customFormat="1" x14ac:dyDescent="0.25">
      <c r="A1908" s="204" t="s">
        <v>1117</v>
      </c>
      <c r="B1908" s="205" t="s">
        <v>4419</v>
      </c>
      <c r="C1908" s="205" t="s">
        <v>4420</v>
      </c>
      <c r="D1908" s="204">
        <v>3</v>
      </c>
      <c r="E1908" s="206">
        <v>31.3</v>
      </c>
      <c r="F1908" s="206">
        <v>93.9</v>
      </c>
      <c r="G1908" s="173">
        <f>IFERROR(VLOOKUP(B1908,'[1]ВОМ КГ-3 СОЭКС'!$C$3:$K$2063,9,0),"-")</f>
        <v>0</v>
      </c>
      <c r="H1908" s="174">
        <f>IFERROR(VLOOKUP(B1908,'[1]ВОМ КГ-3 СОЭКС'!$C$3:$L$2063,10,0),"-")</f>
        <v>0</v>
      </c>
      <c r="I1908" s="175" t="str">
        <f>IFERROR(VLOOKUP(B1908,[2]Отгрузки!$B$313:$C$510,2,0),"-")</f>
        <v>-</v>
      </c>
      <c r="J1908" s="176" t="str">
        <f t="shared" si="299"/>
        <v>-</v>
      </c>
      <c r="K1908" s="179" t="str">
        <f>IFERROR(VLOOKUP(B1908,'[3]08.10.25'!$B$305:$C$502,2,0),"-")</f>
        <v>-</v>
      </c>
      <c r="L1908" s="180" t="str">
        <f t="shared" si="290"/>
        <v>-</v>
      </c>
      <c r="M1908" s="181" t="str">
        <f t="shared" si="291"/>
        <v>-</v>
      </c>
      <c r="N1908" s="214" t="str">
        <f t="shared" si="292"/>
        <v>-</v>
      </c>
      <c r="O1908" s="220">
        <f t="shared" si="293"/>
        <v>0</v>
      </c>
      <c r="P1908" s="221">
        <f t="shared" si="294"/>
        <v>0</v>
      </c>
      <c r="Q1908" s="217" t="str">
        <f>IFERROR(VLOOKUP(B1908,'[4]Выполнение 1'!$B$7:$D$236,3,0),"-")</f>
        <v>-</v>
      </c>
      <c r="R1908" s="178" t="str">
        <f t="shared" si="295"/>
        <v>-</v>
      </c>
      <c r="S1908" s="177"/>
      <c r="T1908" s="184">
        <f t="shared" si="296"/>
        <v>0</v>
      </c>
      <c r="U1908" s="224">
        <v>3</v>
      </c>
      <c r="V1908" s="241">
        <v>93.9</v>
      </c>
      <c r="W1908" s="246">
        <v>3</v>
      </c>
      <c r="X1908" s="246">
        <v>93.9</v>
      </c>
      <c r="Y1908" s="247">
        <f t="shared" si="297"/>
        <v>0</v>
      </c>
      <c r="Z1908" s="247">
        <f t="shared" si="298"/>
        <v>0</v>
      </c>
      <c r="AA1908" s="227" t="str">
        <f>IFERROR(VLOOKUP(B1908,[5]Поставка!$B$3:$AA$2063,26,0),"-")</f>
        <v>-</v>
      </c>
      <c r="AB1908" s="229" t="str">
        <f>IFERROR(VLOOKUP(C1908,'[6]Приложение №1'!$C$7:$F$124,4,0),"-")</f>
        <v>-</v>
      </c>
    </row>
    <row r="1909" spans="1:28" s="208" customFormat="1" x14ac:dyDescent="0.25">
      <c r="A1909" s="204" t="s">
        <v>1120</v>
      </c>
      <c r="B1909" s="205" t="s">
        <v>4421</v>
      </c>
      <c r="C1909" s="205" t="s">
        <v>4422</v>
      </c>
      <c r="D1909" s="204">
        <v>1</v>
      </c>
      <c r="E1909" s="206">
        <v>18.5</v>
      </c>
      <c r="F1909" s="206">
        <v>18.5</v>
      </c>
      <c r="G1909" s="173">
        <f>IFERROR(VLOOKUP(B1909,'[1]ВОМ КГ-3 СОЭКС'!$C$3:$K$2063,9,0),"-")</f>
        <v>0</v>
      </c>
      <c r="H1909" s="174">
        <f>IFERROR(VLOOKUP(B1909,'[1]ВОМ КГ-3 СОЭКС'!$C$3:$L$2063,10,0),"-")</f>
        <v>0</v>
      </c>
      <c r="I1909" s="175" t="str">
        <f>IFERROR(VLOOKUP(B1909,[2]Отгрузки!$B$313:$C$510,2,0),"-")</f>
        <v>-</v>
      </c>
      <c r="J1909" s="176" t="str">
        <f t="shared" si="299"/>
        <v>-</v>
      </c>
      <c r="K1909" s="179" t="str">
        <f>IFERROR(VLOOKUP(B1909,'[3]08.10.25'!$B$305:$C$502,2,0),"-")</f>
        <v>-</v>
      </c>
      <c r="L1909" s="180" t="str">
        <f t="shared" si="290"/>
        <v>-</v>
      </c>
      <c r="M1909" s="181" t="str">
        <f t="shared" si="291"/>
        <v>-</v>
      </c>
      <c r="N1909" s="214" t="str">
        <f t="shared" si="292"/>
        <v>-</v>
      </c>
      <c r="O1909" s="220">
        <f t="shared" si="293"/>
        <v>0</v>
      </c>
      <c r="P1909" s="221">
        <f t="shared" si="294"/>
        <v>0</v>
      </c>
      <c r="Q1909" s="217" t="str">
        <f>IFERROR(VLOOKUP(B1909,'[4]Выполнение 1'!$B$7:$D$236,3,0),"-")</f>
        <v>-</v>
      </c>
      <c r="R1909" s="178" t="str">
        <f t="shared" si="295"/>
        <v>-</v>
      </c>
      <c r="S1909" s="177"/>
      <c r="T1909" s="184">
        <f t="shared" si="296"/>
        <v>0</v>
      </c>
      <c r="U1909" s="224">
        <v>1</v>
      </c>
      <c r="V1909" s="241">
        <v>18.5</v>
      </c>
      <c r="W1909" s="246">
        <v>1</v>
      </c>
      <c r="X1909" s="246">
        <v>18.5</v>
      </c>
      <c r="Y1909" s="247">
        <f t="shared" si="297"/>
        <v>0</v>
      </c>
      <c r="Z1909" s="247">
        <f t="shared" si="298"/>
        <v>0</v>
      </c>
      <c r="AA1909" s="227" t="str">
        <f>IFERROR(VLOOKUP(B1909,[5]Поставка!$B$3:$AA$2063,26,0),"-")</f>
        <v>-</v>
      </c>
      <c r="AB1909" s="229" t="str">
        <f>IFERROR(VLOOKUP(C1909,'[6]Приложение №1'!$C$7:$F$124,4,0),"-")</f>
        <v>-</v>
      </c>
    </row>
    <row r="1910" spans="1:28" s="208" customFormat="1" x14ac:dyDescent="0.25">
      <c r="A1910" s="204" t="s">
        <v>1123</v>
      </c>
      <c r="B1910" s="205" t="s">
        <v>4423</v>
      </c>
      <c r="C1910" s="205" t="s">
        <v>4424</v>
      </c>
      <c r="D1910" s="204">
        <v>3</v>
      </c>
      <c r="E1910" s="206">
        <v>18.100000000000001</v>
      </c>
      <c r="F1910" s="206">
        <v>54.3</v>
      </c>
      <c r="G1910" s="173">
        <f>IFERROR(VLOOKUP(B1910,'[1]ВОМ КГ-3 СОЭКС'!$C$3:$K$2063,9,0),"-")</f>
        <v>0</v>
      </c>
      <c r="H1910" s="174">
        <f>IFERROR(VLOOKUP(B1910,'[1]ВОМ КГ-3 СОЭКС'!$C$3:$L$2063,10,0),"-")</f>
        <v>0</v>
      </c>
      <c r="I1910" s="175" t="str">
        <f>IFERROR(VLOOKUP(B1910,[2]Отгрузки!$B$313:$C$510,2,0),"-")</f>
        <v>-</v>
      </c>
      <c r="J1910" s="176" t="str">
        <f t="shared" si="299"/>
        <v>-</v>
      </c>
      <c r="K1910" s="179" t="str">
        <f>IFERROR(VLOOKUP(B1910,'[3]08.10.25'!$B$305:$C$502,2,0),"-")</f>
        <v>-</v>
      </c>
      <c r="L1910" s="180" t="str">
        <f t="shared" si="290"/>
        <v>-</v>
      </c>
      <c r="M1910" s="181" t="str">
        <f t="shared" si="291"/>
        <v>-</v>
      </c>
      <c r="N1910" s="214" t="str">
        <f t="shared" si="292"/>
        <v>-</v>
      </c>
      <c r="O1910" s="220">
        <f t="shared" si="293"/>
        <v>0</v>
      </c>
      <c r="P1910" s="221">
        <f t="shared" si="294"/>
        <v>0</v>
      </c>
      <c r="Q1910" s="217" t="str">
        <f>IFERROR(VLOOKUP(B1910,'[4]Выполнение 1'!$B$7:$D$236,3,0),"-")</f>
        <v>-</v>
      </c>
      <c r="R1910" s="178" t="str">
        <f t="shared" si="295"/>
        <v>-</v>
      </c>
      <c r="S1910" s="177"/>
      <c r="T1910" s="184">
        <f t="shared" si="296"/>
        <v>0</v>
      </c>
      <c r="U1910" s="224">
        <v>3</v>
      </c>
      <c r="V1910" s="241">
        <v>54.3</v>
      </c>
      <c r="W1910" s="246">
        <v>3</v>
      </c>
      <c r="X1910" s="246">
        <v>54.300000000000004</v>
      </c>
      <c r="Y1910" s="247">
        <f t="shared" si="297"/>
        <v>0</v>
      </c>
      <c r="Z1910" s="247">
        <f t="shared" si="298"/>
        <v>0</v>
      </c>
      <c r="AA1910" s="227" t="str">
        <f>IFERROR(VLOOKUP(B1910,[5]Поставка!$B$3:$AA$2063,26,0),"-")</f>
        <v>-</v>
      </c>
      <c r="AB1910" s="229" t="str">
        <f>IFERROR(VLOOKUP(C1910,'[6]Приложение №1'!$C$7:$F$124,4,0),"-")</f>
        <v>-</v>
      </c>
    </row>
    <row r="1911" spans="1:28" s="208" customFormat="1" x14ac:dyDescent="0.25">
      <c r="A1911" s="204" t="s">
        <v>1126</v>
      </c>
      <c r="B1911" s="205" t="s">
        <v>4425</v>
      </c>
      <c r="C1911" s="205" t="s">
        <v>4426</v>
      </c>
      <c r="D1911" s="204">
        <v>3</v>
      </c>
      <c r="E1911" s="206">
        <v>18.2</v>
      </c>
      <c r="F1911" s="206">
        <v>54.6</v>
      </c>
      <c r="G1911" s="173">
        <f>IFERROR(VLOOKUP(B1911,'[1]ВОМ КГ-3 СОЭКС'!$C$3:$K$2063,9,0),"-")</f>
        <v>0</v>
      </c>
      <c r="H1911" s="174">
        <f>IFERROR(VLOOKUP(B1911,'[1]ВОМ КГ-3 СОЭКС'!$C$3:$L$2063,10,0),"-")</f>
        <v>0</v>
      </c>
      <c r="I1911" s="175" t="str">
        <f>IFERROR(VLOOKUP(B1911,[2]Отгрузки!$B$313:$C$510,2,0),"-")</f>
        <v>-</v>
      </c>
      <c r="J1911" s="176" t="str">
        <f t="shared" si="299"/>
        <v>-</v>
      </c>
      <c r="K1911" s="179" t="str">
        <f>IFERROR(VLOOKUP(B1911,'[3]08.10.25'!$B$305:$C$502,2,0),"-")</f>
        <v>-</v>
      </c>
      <c r="L1911" s="180" t="str">
        <f t="shared" si="290"/>
        <v>-</v>
      </c>
      <c r="M1911" s="181" t="str">
        <f t="shared" si="291"/>
        <v>-</v>
      </c>
      <c r="N1911" s="214" t="str">
        <f t="shared" si="292"/>
        <v>-</v>
      </c>
      <c r="O1911" s="220">
        <f t="shared" si="293"/>
        <v>0</v>
      </c>
      <c r="P1911" s="221">
        <f t="shared" si="294"/>
        <v>0</v>
      </c>
      <c r="Q1911" s="217" t="str">
        <f>IFERROR(VLOOKUP(B1911,'[4]Выполнение 1'!$B$7:$D$236,3,0),"-")</f>
        <v>-</v>
      </c>
      <c r="R1911" s="178" t="str">
        <f t="shared" si="295"/>
        <v>-</v>
      </c>
      <c r="S1911" s="177"/>
      <c r="T1911" s="184">
        <f t="shared" si="296"/>
        <v>0</v>
      </c>
      <c r="U1911" s="224">
        <v>3</v>
      </c>
      <c r="V1911" s="241">
        <v>54.6</v>
      </c>
      <c r="W1911" s="246">
        <v>3</v>
      </c>
      <c r="X1911" s="246">
        <v>54.599999999999994</v>
      </c>
      <c r="Y1911" s="247">
        <f t="shared" si="297"/>
        <v>0</v>
      </c>
      <c r="Z1911" s="247">
        <f t="shared" si="298"/>
        <v>0</v>
      </c>
      <c r="AA1911" s="227" t="str">
        <f>IFERROR(VLOOKUP(B1911,[5]Поставка!$B$3:$AA$2063,26,0),"-")</f>
        <v>-</v>
      </c>
      <c r="AB1911" s="229" t="str">
        <f>IFERROR(VLOOKUP(C1911,'[6]Приложение №1'!$C$7:$F$124,4,0),"-")</f>
        <v>-</v>
      </c>
    </row>
    <row r="1912" spans="1:28" s="208" customFormat="1" x14ac:dyDescent="0.25">
      <c r="A1912" s="204" t="s">
        <v>1129</v>
      </c>
      <c r="B1912" s="205" t="s">
        <v>4427</v>
      </c>
      <c r="C1912" s="205" t="s">
        <v>4428</v>
      </c>
      <c r="D1912" s="204">
        <v>1</v>
      </c>
      <c r="E1912" s="206">
        <v>18</v>
      </c>
      <c r="F1912" s="206">
        <v>18</v>
      </c>
      <c r="G1912" s="173">
        <f>IFERROR(VLOOKUP(B1912,'[1]ВОМ КГ-3 СОЭКС'!$C$3:$K$2063,9,0),"-")</f>
        <v>0</v>
      </c>
      <c r="H1912" s="174">
        <f>IFERROR(VLOOKUP(B1912,'[1]ВОМ КГ-3 СОЭКС'!$C$3:$L$2063,10,0),"-")</f>
        <v>0</v>
      </c>
      <c r="I1912" s="175" t="str">
        <f>IFERROR(VLOOKUP(B1912,[2]Отгрузки!$B$313:$C$510,2,0),"-")</f>
        <v>-</v>
      </c>
      <c r="J1912" s="176" t="str">
        <f t="shared" si="299"/>
        <v>-</v>
      </c>
      <c r="K1912" s="179" t="str">
        <f>IFERROR(VLOOKUP(B1912,'[3]08.10.25'!$B$305:$C$502,2,0),"-")</f>
        <v>-</v>
      </c>
      <c r="L1912" s="180" t="str">
        <f t="shared" si="290"/>
        <v>-</v>
      </c>
      <c r="M1912" s="181" t="str">
        <f t="shared" si="291"/>
        <v>-</v>
      </c>
      <c r="N1912" s="214" t="str">
        <f t="shared" si="292"/>
        <v>-</v>
      </c>
      <c r="O1912" s="220">
        <f t="shared" si="293"/>
        <v>0</v>
      </c>
      <c r="P1912" s="221">
        <f t="shared" si="294"/>
        <v>0</v>
      </c>
      <c r="Q1912" s="217" t="str">
        <f>IFERROR(VLOOKUP(B1912,'[4]Выполнение 1'!$B$7:$D$236,3,0),"-")</f>
        <v>-</v>
      </c>
      <c r="R1912" s="178" t="str">
        <f t="shared" si="295"/>
        <v>-</v>
      </c>
      <c r="S1912" s="177"/>
      <c r="T1912" s="184">
        <f t="shared" si="296"/>
        <v>0</v>
      </c>
      <c r="U1912" s="224">
        <v>1</v>
      </c>
      <c r="V1912" s="241">
        <v>18</v>
      </c>
      <c r="W1912" s="246">
        <v>1</v>
      </c>
      <c r="X1912" s="246">
        <v>18</v>
      </c>
      <c r="Y1912" s="247">
        <f t="shared" si="297"/>
        <v>0</v>
      </c>
      <c r="Z1912" s="247">
        <f t="shared" si="298"/>
        <v>0</v>
      </c>
      <c r="AA1912" s="227" t="str">
        <f>IFERROR(VLOOKUP(B1912,[5]Поставка!$B$3:$AA$2063,26,0),"-")</f>
        <v>-</v>
      </c>
      <c r="AB1912" s="229" t="str">
        <f>IFERROR(VLOOKUP(C1912,'[6]Приложение №1'!$C$7:$F$124,4,0),"-")</f>
        <v>-</v>
      </c>
    </row>
    <row r="1913" spans="1:28" s="208" customFormat="1" x14ac:dyDescent="0.25">
      <c r="A1913" s="204" t="s">
        <v>1132</v>
      </c>
      <c r="B1913" s="205" t="s">
        <v>4429</v>
      </c>
      <c r="C1913" s="205" t="s">
        <v>4430</v>
      </c>
      <c r="D1913" s="204">
        <v>1</v>
      </c>
      <c r="E1913" s="206">
        <v>15.3</v>
      </c>
      <c r="F1913" s="206">
        <v>15.3</v>
      </c>
      <c r="G1913" s="173">
        <f>IFERROR(VLOOKUP(B1913,'[1]ВОМ КГ-3 СОЭКС'!$C$3:$K$2063,9,0),"-")</f>
        <v>0</v>
      </c>
      <c r="H1913" s="174">
        <f>IFERROR(VLOOKUP(B1913,'[1]ВОМ КГ-3 СОЭКС'!$C$3:$L$2063,10,0),"-")</f>
        <v>0</v>
      </c>
      <c r="I1913" s="175" t="str">
        <f>IFERROR(VLOOKUP(B1913,[2]Отгрузки!$B$313:$C$510,2,0),"-")</f>
        <v>-</v>
      </c>
      <c r="J1913" s="176" t="str">
        <f t="shared" si="299"/>
        <v>-</v>
      </c>
      <c r="K1913" s="179" t="str">
        <f>IFERROR(VLOOKUP(B1913,'[3]08.10.25'!$B$305:$C$502,2,0),"-")</f>
        <v>-</v>
      </c>
      <c r="L1913" s="180" t="str">
        <f t="shared" si="290"/>
        <v>-</v>
      </c>
      <c r="M1913" s="181" t="str">
        <f t="shared" si="291"/>
        <v>-</v>
      </c>
      <c r="N1913" s="214" t="str">
        <f t="shared" si="292"/>
        <v>-</v>
      </c>
      <c r="O1913" s="220">
        <f t="shared" si="293"/>
        <v>0</v>
      </c>
      <c r="P1913" s="221">
        <f t="shared" si="294"/>
        <v>0</v>
      </c>
      <c r="Q1913" s="217" t="str">
        <f>IFERROR(VLOOKUP(B1913,'[4]Выполнение 1'!$B$7:$D$236,3,0),"-")</f>
        <v>-</v>
      </c>
      <c r="R1913" s="178" t="str">
        <f t="shared" si="295"/>
        <v>-</v>
      </c>
      <c r="S1913" s="177"/>
      <c r="T1913" s="184">
        <f t="shared" si="296"/>
        <v>0</v>
      </c>
      <c r="U1913" s="224">
        <v>1</v>
      </c>
      <c r="V1913" s="241">
        <v>15.3</v>
      </c>
      <c r="W1913" s="246">
        <v>1</v>
      </c>
      <c r="X1913" s="246">
        <v>15.3</v>
      </c>
      <c r="Y1913" s="247">
        <f t="shared" si="297"/>
        <v>0</v>
      </c>
      <c r="Z1913" s="247">
        <f t="shared" si="298"/>
        <v>0</v>
      </c>
      <c r="AA1913" s="227" t="str">
        <f>IFERROR(VLOOKUP(B1913,[5]Поставка!$B$3:$AA$2063,26,0),"-")</f>
        <v>-</v>
      </c>
      <c r="AB1913" s="229" t="str">
        <f>IFERROR(VLOOKUP(C1913,'[6]Приложение №1'!$C$7:$F$124,4,0),"-")</f>
        <v>-</v>
      </c>
    </row>
    <row r="1914" spans="1:28" s="208" customFormat="1" x14ac:dyDescent="0.25">
      <c r="A1914" s="204" t="s">
        <v>1135</v>
      </c>
      <c r="B1914" s="205" t="s">
        <v>4431</v>
      </c>
      <c r="C1914" s="205" t="s">
        <v>4432</v>
      </c>
      <c r="D1914" s="204">
        <v>1</v>
      </c>
      <c r="E1914" s="206">
        <v>21.3</v>
      </c>
      <c r="F1914" s="206">
        <v>21.3</v>
      </c>
      <c r="G1914" s="173">
        <f>IFERROR(VLOOKUP(B1914,'[1]ВОМ КГ-3 СОЭКС'!$C$3:$K$2063,9,0),"-")</f>
        <v>0</v>
      </c>
      <c r="H1914" s="174">
        <f>IFERROR(VLOOKUP(B1914,'[1]ВОМ КГ-3 СОЭКС'!$C$3:$L$2063,10,0),"-")</f>
        <v>0</v>
      </c>
      <c r="I1914" s="175" t="str">
        <f>IFERROR(VLOOKUP(B1914,[2]Отгрузки!$B$313:$C$510,2,0),"-")</f>
        <v>-</v>
      </c>
      <c r="J1914" s="176" t="str">
        <f t="shared" si="299"/>
        <v>-</v>
      </c>
      <c r="K1914" s="179" t="str">
        <f>IFERROR(VLOOKUP(B1914,'[3]08.10.25'!$B$305:$C$502,2,0),"-")</f>
        <v>-</v>
      </c>
      <c r="L1914" s="180" t="str">
        <f t="shared" si="290"/>
        <v>-</v>
      </c>
      <c r="M1914" s="181" t="str">
        <f t="shared" si="291"/>
        <v>-</v>
      </c>
      <c r="N1914" s="214" t="str">
        <f t="shared" si="292"/>
        <v>-</v>
      </c>
      <c r="O1914" s="220">
        <f t="shared" si="293"/>
        <v>0</v>
      </c>
      <c r="P1914" s="221">
        <f t="shared" si="294"/>
        <v>0</v>
      </c>
      <c r="Q1914" s="217" t="str">
        <f>IFERROR(VLOOKUP(B1914,'[4]Выполнение 1'!$B$7:$D$236,3,0),"-")</f>
        <v>-</v>
      </c>
      <c r="R1914" s="178" t="str">
        <f t="shared" si="295"/>
        <v>-</v>
      </c>
      <c r="S1914" s="177"/>
      <c r="T1914" s="184">
        <f t="shared" si="296"/>
        <v>0</v>
      </c>
      <c r="U1914" s="224">
        <v>1</v>
      </c>
      <c r="V1914" s="241">
        <v>21.3</v>
      </c>
      <c r="W1914" s="246">
        <v>1</v>
      </c>
      <c r="X1914" s="246">
        <v>21.3</v>
      </c>
      <c r="Y1914" s="247">
        <f t="shared" si="297"/>
        <v>0</v>
      </c>
      <c r="Z1914" s="247">
        <f t="shared" si="298"/>
        <v>0</v>
      </c>
      <c r="AA1914" s="227" t="str">
        <f>IFERROR(VLOOKUP(B1914,[5]Поставка!$B$3:$AA$2063,26,0),"-")</f>
        <v>-</v>
      </c>
      <c r="AB1914" s="229" t="str">
        <f>IFERROR(VLOOKUP(C1914,'[6]Приложение №1'!$C$7:$F$124,4,0),"-")</f>
        <v>-</v>
      </c>
    </row>
    <row r="1915" spans="1:28" s="208" customFormat="1" x14ac:dyDescent="0.25">
      <c r="A1915" s="204" t="s">
        <v>1138</v>
      </c>
      <c r="B1915" s="205" t="s">
        <v>4433</v>
      </c>
      <c r="C1915" s="205" t="s">
        <v>4434</v>
      </c>
      <c r="D1915" s="204">
        <v>1</v>
      </c>
      <c r="E1915" s="206">
        <v>39.200000000000003</v>
      </c>
      <c r="F1915" s="206">
        <v>39.200000000000003</v>
      </c>
      <c r="G1915" s="173">
        <f>IFERROR(VLOOKUP(B1915,'[1]ВОМ КГ-3 СОЭКС'!$C$3:$K$2063,9,0),"-")</f>
        <v>0</v>
      </c>
      <c r="H1915" s="174">
        <f>IFERROR(VLOOKUP(B1915,'[1]ВОМ КГ-3 СОЭКС'!$C$3:$L$2063,10,0),"-")</f>
        <v>0</v>
      </c>
      <c r="I1915" s="175" t="str">
        <f>IFERROR(VLOOKUP(B1915,[2]Отгрузки!$B$313:$C$510,2,0),"-")</f>
        <v>-</v>
      </c>
      <c r="J1915" s="176" t="str">
        <f t="shared" si="299"/>
        <v>-</v>
      </c>
      <c r="K1915" s="179" t="str">
        <f>IFERROR(VLOOKUP(B1915,'[3]08.10.25'!$B$305:$C$502,2,0),"-")</f>
        <v>-</v>
      </c>
      <c r="L1915" s="180" t="str">
        <f t="shared" si="290"/>
        <v>-</v>
      </c>
      <c r="M1915" s="181" t="str">
        <f t="shared" si="291"/>
        <v>-</v>
      </c>
      <c r="N1915" s="214" t="str">
        <f t="shared" si="292"/>
        <v>-</v>
      </c>
      <c r="O1915" s="220">
        <f t="shared" si="293"/>
        <v>0</v>
      </c>
      <c r="P1915" s="221">
        <f t="shared" si="294"/>
        <v>0</v>
      </c>
      <c r="Q1915" s="217" t="str">
        <f>IFERROR(VLOOKUP(B1915,'[4]Выполнение 1'!$B$7:$D$236,3,0),"-")</f>
        <v>-</v>
      </c>
      <c r="R1915" s="178" t="str">
        <f t="shared" si="295"/>
        <v>-</v>
      </c>
      <c r="S1915" s="177"/>
      <c r="T1915" s="184">
        <f t="shared" si="296"/>
        <v>0</v>
      </c>
      <c r="U1915" s="224">
        <v>1</v>
      </c>
      <c r="V1915" s="241">
        <v>39.200000000000003</v>
      </c>
      <c r="W1915" s="246">
        <v>1</v>
      </c>
      <c r="X1915" s="246">
        <v>39.200000000000003</v>
      </c>
      <c r="Y1915" s="247">
        <f t="shared" si="297"/>
        <v>0</v>
      </c>
      <c r="Z1915" s="247">
        <f t="shared" si="298"/>
        <v>0</v>
      </c>
      <c r="AA1915" s="227" t="str">
        <f>IFERROR(VLOOKUP(B1915,[5]Поставка!$B$3:$AA$2063,26,0),"-")</f>
        <v>-</v>
      </c>
      <c r="AB1915" s="229" t="str">
        <f>IFERROR(VLOOKUP(C1915,'[6]Приложение №1'!$C$7:$F$124,4,0),"-")</f>
        <v>-</v>
      </c>
    </row>
    <row r="1916" spans="1:28" s="208" customFormat="1" x14ac:dyDescent="0.25">
      <c r="A1916" s="204" t="s">
        <v>1141</v>
      </c>
      <c r="B1916" s="205" t="s">
        <v>4435</v>
      </c>
      <c r="C1916" s="205" t="s">
        <v>4436</v>
      </c>
      <c r="D1916" s="204">
        <v>2</v>
      </c>
      <c r="E1916" s="206">
        <v>5.0999999999999996</v>
      </c>
      <c r="F1916" s="206">
        <v>10.199999999999999</v>
      </c>
      <c r="G1916" s="173">
        <f>IFERROR(VLOOKUP(B1916,'[1]ВОМ КГ-3 СОЭКС'!$C$3:$K$2063,9,0),"-")</f>
        <v>0</v>
      </c>
      <c r="H1916" s="174">
        <f>IFERROR(VLOOKUP(B1916,'[1]ВОМ КГ-3 СОЭКС'!$C$3:$L$2063,10,0),"-")</f>
        <v>0</v>
      </c>
      <c r="I1916" s="175" t="str">
        <f>IFERROR(VLOOKUP(B1916,[2]Отгрузки!$B$313:$C$510,2,0),"-")</f>
        <v>-</v>
      </c>
      <c r="J1916" s="176" t="str">
        <f t="shared" si="299"/>
        <v>-</v>
      </c>
      <c r="K1916" s="179" t="str">
        <f>IFERROR(VLOOKUP(B1916,'[3]08.10.25'!$B$305:$C$502,2,0),"-")</f>
        <v>-</v>
      </c>
      <c r="L1916" s="180" t="str">
        <f t="shared" si="290"/>
        <v>-</v>
      </c>
      <c r="M1916" s="181" t="str">
        <f t="shared" si="291"/>
        <v>-</v>
      </c>
      <c r="N1916" s="214" t="str">
        <f t="shared" si="292"/>
        <v>-</v>
      </c>
      <c r="O1916" s="220">
        <f t="shared" si="293"/>
        <v>0</v>
      </c>
      <c r="P1916" s="221">
        <f t="shared" si="294"/>
        <v>0</v>
      </c>
      <c r="Q1916" s="217" t="str">
        <f>IFERROR(VLOOKUP(B1916,'[4]Выполнение 1'!$B$7:$D$236,3,0),"-")</f>
        <v>-</v>
      </c>
      <c r="R1916" s="178" t="str">
        <f t="shared" si="295"/>
        <v>-</v>
      </c>
      <c r="S1916" s="177"/>
      <c r="T1916" s="184">
        <f t="shared" si="296"/>
        <v>0</v>
      </c>
      <c r="U1916" s="224">
        <v>2</v>
      </c>
      <c r="V1916" s="241">
        <v>10.199999999999999</v>
      </c>
      <c r="W1916" s="246">
        <v>2</v>
      </c>
      <c r="X1916" s="246">
        <v>10.199999999999999</v>
      </c>
      <c r="Y1916" s="247">
        <f t="shared" si="297"/>
        <v>0</v>
      </c>
      <c r="Z1916" s="247">
        <f t="shared" si="298"/>
        <v>0</v>
      </c>
      <c r="AA1916" s="227" t="str">
        <f>IFERROR(VLOOKUP(B1916,[5]Поставка!$B$3:$AA$2063,26,0),"-")</f>
        <v>-</v>
      </c>
      <c r="AB1916" s="229" t="str">
        <f>IFERROR(VLOOKUP(C1916,'[6]Приложение №1'!$C$7:$F$124,4,0),"-")</f>
        <v>-</v>
      </c>
    </row>
    <row r="1917" spans="1:28" s="208" customFormat="1" x14ac:dyDescent="0.25">
      <c r="A1917" s="204" t="s">
        <v>1144</v>
      </c>
      <c r="B1917" s="205" t="s">
        <v>4437</v>
      </c>
      <c r="C1917" s="205" t="s">
        <v>4438</v>
      </c>
      <c r="D1917" s="204">
        <v>1</v>
      </c>
      <c r="E1917" s="206">
        <v>15</v>
      </c>
      <c r="F1917" s="206">
        <v>15</v>
      </c>
      <c r="G1917" s="173">
        <f>IFERROR(VLOOKUP(B1917,'[1]ВОМ КГ-3 СОЭКС'!$C$3:$K$2063,9,0),"-")</f>
        <v>0</v>
      </c>
      <c r="H1917" s="174">
        <f>IFERROR(VLOOKUP(B1917,'[1]ВОМ КГ-3 СОЭКС'!$C$3:$L$2063,10,0),"-")</f>
        <v>0</v>
      </c>
      <c r="I1917" s="175" t="str">
        <f>IFERROR(VLOOKUP(B1917,[2]Отгрузки!$B$313:$C$510,2,0),"-")</f>
        <v>-</v>
      </c>
      <c r="J1917" s="176" t="str">
        <f t="shared" si="299"/>
        <v>-</v>
      </c>
      <c r="K1917" s="179" t="str">
        <f>IFERROR(VLOOKUP(B1917,'[3]08.10.25'!$B$305:$C$502,2,0),"-")</f>
        <v>-</v>
      </c>
      <c r="L1917" s="180" t="str">
        <f t="shared" si="290"/>
        <v>-</v>
      </c>
      <c r="M1917" s="181" t="str">
        <f t="shared" si="291"/>
        <v>-</v>
      </c>
      <c r="N1917" s="214" t="str">
        <f t="shared" si="292"/>
        <v>-</v>
      </c>
      <c r="O1917" s="220">
        <f t="shared" si="293"/>
        <v>0</v>
      </c>
      <c r="P1917" s="221">
        <f t="shared" si="294"/>
        <v>0</v>
      </c>
      <c r="Q1917" s="217" t="str">
        <f>IFERROR(VLOOKUP(B1917,'[4]Выполнение 1'!$B$7:$D$236,3,0),"-")</f>
        <v>-</v>
      </c>
      <c r="R1917" s="178" t="str">
        <f t="shared" si="295"/>
        <v>-</v>
      </c>
      <c r="S1917" s="177"/>
      <c r="T1917" s="184">
        <f t="shared" si="296"/>
        <v>0</v>
      </c>
      <c r="U1917" s="224">
        <v>1</v>
      </c>
      <c r="V1917" s="241">
        <v>15</v>
      </c>
      <c r="W1917" s="246">
        <v>1</v>
      </c>
      <c r="X1917" s="246">
        <v>15</v>
      </c>
      <c r="Y1917" s="247">
        <f t="shared" si="297"/>
        <v>0</v>
      </c>
      <c r="Z1917" s="247">
        <f t="shared" si="298"/>
        <v>0</v>
      </c>
      <c r="AA1917" s="227" t="str">
        <f>IFERROR(VLOOKUP(B1917,[5]Поставка!$B$3:$AA$2063,26,0),"-")</f>
        <v>-</v>
      </c>
      <c r="AB1917" s="229" t="str">
        <f>IFERROR(VLOOKUP(C1917,'[6]Приложение №1'!$C$7:$F$124,4,0),"-")</f>
        <v>-</v>
      </c>
    </row>
    <row r="1918" spans="1:28" s="208" customFormat="1" x14ac:dyDescent="0.25">
      <c r="A1918" s="204" t="s">
        <v>1147</v>
      </c>
      <c r="B1918" s="205" t="s">
        <v>4439</v>
      </c>
      <c r="C1918" s="205" t="s">
        <v>4440</v>
      </c>
      <c r="D1918" s="204">
        <v>1</v>
      </c>
      <c r="E1918" s="206">
        <v>15</v>
      </c>
      <c r="F1918" s="206">
        <v>15</v>
      </c>
      <c r="G1918" s="173">
        <f>IFERROR(VLOOKUP(B1918,'[1]ВОМ КГ-3 СОЭКС'!$C$3:$K$2063,9,0),"-")</f>
        <v>0</v>
      </c>
      <c r="H1918" s="174">
        <f>IFERROR(VLOOKUP(B1918,'[1]ВОМ КГ-3 СОЭКС'!$C$3:$L$2063,10,0),"-")</f>
        <v>0</v>
      </c>
      <c r="I1918" s="175" t="str">
        <f>IFERROR(VLOOKUP(B1918,[2]Отгрузки!$B$313:$C$510,2,0),"-")</f>
        <v>-</v>
      </c>
      <c r="J1918" s="176" t="str">
        <f t="shared" si="299"/>
        <v>-</v>
      </c>
      <c r="K1918" s="179" t="str">
        <f>IFERROR(VLOOKUP(B1918,'[3]08.10.25'!$B$305:$C$502,2,0),"-")</f>
        <v>-</v>
      </c>
      <c r="L1918" s="180" t="str">
        <f t="shared" si="290"/>
        <v>-</v>
      </c>
      <c r="M1918" s="181" t="str">
        <f t="shared" si="291"/>
        <v>-</v>
      </c>
      <c r="N1918" s="214" t="str">
        <f t="shared" si="292"/>
        <v>-</v>
      </c>
      <c r="O1918" s="220">
        <f t="shared" si="293"/>
        <v>0</v>
      </c>
      <c r="P1918" s="221">
        <f t="shared" si="294"/>
        <v>0</v>
      </c>
      <c r="Q1918" s="217" t="str">
        <f>IFERROR(VLOOKUP(B1918,'[4]Выполнение 1'!$B$7:$D$236,3,0),"-")</f>
        <v>-</v>
      </c>
      <c r="R1918" s="178" t="str">
        <f t="shared" si="295"/>
        <v>-</v>
      </c>
      <c r="S1918" s="177"/>
      <c r="T1918" s="184">
        <f t="shared" si="296"/>
        <v>0</v>
      </c>
      <c r="U1918" s="224">
        <v>1</v>
      </c>
      <c r="V1918" s="241">
        <v>15</v>
      </c>
      <c r="W1918" s="246">
        <v>1</v>
      </c>
      <c r="X1918" s="246">
        <v>15</v>
      </c>
      <c r="Y1918" s="247">
        <f t="shared" si="297"/>
        <v>0</v>
      </c>
      <c r="Z1918" s="247">
        <f t="shared" si="298"/>
        <v>0</v>
      </c>
      <c r="AA1918" s="227" t="str">
        <f>IFERROR(VLOOKUP(B1918,[5]Поставка!$B$3:$AA$2063,26,0),"-")</f>
        <v>-</v>
      </c>
      <c r="AB1918" s="229" t="str">
        <f>IFERROR(VLOOKUP(C1918,'[6]Приложение №1'!$C$7:$F$124,4,0),"-")</f>
        <v>-</v>
      </c>
    </row>
    <row r="1919" spans="1:28" s="208" customFormat="1" x14ac:dyDescent="0.25">
      <c r="A1919" s="204" t="s">
        <v>1150</v>
      </c>
      <c r="B1919" s="205" t="s">
        <v>4441</v>
      </c>
      <c r="C1919" s="205" t="s">
        <v>4442</v>
      </c>
      <c r="D1919" s="204">
        <v>1</v>
      </c>
      <c r="E1919" s="206">
        <v>13.6</v>
      </c>
      <c r="F1919" s="206">
        <v>13.6</v>
      </c>
      <c r="G1919" s="173">
        <f>IFERROR(VLOOKUP(B1919,'[1]ВОМ КГ-3 СОЭКС'!$C$3:$K$2063,9,0),"-")</f>
        <v>0</v>
      </c>
      <c r="H1919" s="174">
        <f>IFERROR(VLOOKUP(B1919,'[1]ВОМ КГ-3 СОЭКС'!$C$3:$L$2063,10,0),"-")</f>
        <v>0</v>
      </c>
      <c r="I1919" s="175" t="str">
        <f>IFERROR(VLOOKUP(B1919,[2]Отгрузки!$B$313:$C$510,2,0),"-")</f>
        <v>-</v>
      </c>
      <c r="J1919" s="176" t="str">
        <f t="shared" si="299"/>
        <v>-</v>
      </c>
      <c r="K1919" s="179" t="str">
        <f>IFERROR(VLOOKUP(B1919,'[3]08.10.25'!$B$305:$C$502,2,0),"-")</f>
        <v>-</v>
      </c>
      <c r="L1919" s="180" t="str">
        <f t="shared" si="290"/>
        <v>-</v>
      </c>
      <c r="M1919" s="181" t="str">
        <f t="shared" si="291"/>
        <v>-</v>
      </c>
      <c r="N1919" s="214" t="str">
        <f t="shared" si="292"/>
        <v>-</v>
      </c>
      <c r="O1919" s="220">
        <f t="shared" si="293"/>
        <v>0</v>
      </c>
      <c r="P1919" s="221">
        <f t="shared" si="294"/>
        <v>0</v>
      </c>
      <c r="Q1919" s="217" t="str">
        <f>IFERROR(VLOOKUP(B1919,'[4]Выполнение 1'!$B$7:$D$236,3,0),"-")</f>
        <v>-</v>
      </c>
      <c r="R1919" s="178" t="str">
        <f t="shared" si="295"/>
        <v>-</v>
      </c>
      <c r="S1919" s="177"/>
      <c r="T1919" s="184">
        <f t="shared" si="296"/>
        <v>0</v>
      </c>
      <c r="U1919" s="224">
        <v>1</v>
      </c>
      <c r="V1919" s="241">
        <v>13.6</v>
      </c>
      <c r="W1919" s="246">
        <v>1</v>
      </c>
      <c r="X1919" s="246">
        <v>13.6</v>
      </c>
      <c r="Y1919" s="247">
        <f t="shared" si="297"/>
        <v>0</v>
      </c>
      <c r="Z1919" s="247">
        <f t="shared" si="298"/>
        <v>0</v>
      </c>
      <c r="AA1919" s="227" t="str">
        <f>IFERROR(VLOOKUP(B1919,[5]Поставка!$B$3:$AA$2063,26,0),"-")</f>
        <v>-</v>
      </c>
      <c r="AB1919" s="229" t="str">
        <f>IFERROR(VLOOKUP(C1919,'[6]Приложение №1'!$C$7:$F$124,4,0),"-")</f>
        <v>-</v>
      </c>
    </row>
    <row r="1920" spans="1:28" s="208" customFormat="1" x14ac:dyDescent="0.25">
      <c r="A1920" s="204" t="s">
        <v>1153</v>
      </c>
      <c r="B1920" s="205" t="s">
        <v>4443</v>
      </c>
      <c r="C1920" s="205" t="s">
        <v>4444</v>
      </c>
      <c r="D1920" s="204">
        <v>2</v>
      </c>
      <c r="E1920" s="206">
        <v>29.9</v>
      </c>
      <c r="F1920" s="206">
        <v>59.8</v>
      </c>
      <c r="G1920" s="173">
        <f>IFERROR(VLOOKUP(B1920,'[1]ВОМ КГ-3 СОЭКС'!$C$3:$K$2063,9,0),"-")</f>
        <v>0</v>
      </c>
      <c r="H1920" s="174">
        <f>IFERROR(VLOOKUP(B1920,'[1]ВОМ КГ-3 СОЭКС'!$C$3:$L$2063,10,0),"-")</f>
        <v>0</v>
      </c>
      <c r="I1920" s="175" t="str">
        <f>IFERROR(VLOOKUP(B1920,[2]Отгрузки!$B$313:$C$510,2,0),"-")</f>
        <v>-</v>
      </c>
      <c r="J1920" s="176" t="str">
        <f t="shared" si="299"/>
        <v>-</v>
      </c>
      <c r="K1920" s="179" t="str">
        <f>IFERROR(VLOOKUP(B1920,'[3]08.10.25'!$B$305:$C$502,2,0),"-")</f>
        <v>-</v>
      </c>
      <c r="L1920" s="180" t="str">
        <f t="shared" si="290"/>
        <v>-</v>
      </c>
      <c r="M1920" s="181" t="str">
        <f t="shared" si="291"/>
        <v>-</v>
      </c>
      <c r="N1920" s="214" t="str">
        <f t="shared" si="292"/>
        <v>-</v>
      </c>
      <c r="O1920" s="220">
        <f t="shared" si="293"/>
        <v>0</v>
      </c>
      <c r="P1920" s="221">
        <f t="shared" si="294"/>
        <v>0</v>
      </c>
      <c r="Q1920" s="217" t="str">
        <f>IFERROR(VLOOKUP(B1920,'[4]Выполнение 1'!$B$7:$D$236,3,0),"-")</f>
        <v>-</v>
      </c>
      <c r="R1920" s="178" t="str">
        <f t="shared" si="295"/>
        <v>-</v>
      </c>
      <c r="S1920" s="177"/>
      <c r="T1920" s="184">
        <f t="shared" si="296"/>
        <v>0</v>
      </c>
      <c r="U1920" s="224">
        <v>2</v>
      </c>
      <c r="V1920" s="241">
        <v>59.8</v>
      </c>
      <c r="W1920" s="246">
        <v>2</v>
      </c>
      <c r="X1920" s="246">
        <v>59.8</v>
      </c>
      <c r="Y1920" s="247">
        <f t="shared" si="297"/>
        <v>0</v>
      </c>
      <c r="Z1920" s="247">
        <f t="shared" si="298"/>
        <v>0</v>
      </c>
      <c r="AA1920" s="227" t="str">
        <f>IFERROR(VLOOKUP(B1920,[5]Поставка!$B$3:$AA$2063,26,0),"-")</f>
        <v>-</v>
      </c>
      <c r="AB1920" s="229" t="str">
        <f>IFERROR(VLOOKUP(C1920,'[6]Приложение №1'!$C$7:$F$124,4,0),"-")</f>
        <v>-</v>
      </c>
    </row>
    <row r="1921" spans="1:28" s="208" customFormat="1" x14ac:dyDescent="0.25">
      <c r="A1921" s="204" t="s">
        <v>1156</v>
      </c>
      <c r="B1921" s="205" t="s">
        <v>4445</v>
      </c>
      <c r="C1921" s="205" t="s">
        <v>4446</v>
      </c>
      <c r="D1921" s="204">
        <v>12</v>
      </c>
      <c r="E1921" s="206">
        <v>33.9</v>
      </c>
      <c r="F1921" s="206">
        <v>406.8</v>
      </c>
      <c r="G1921" s="173">
        <f>IFERROR(VLOOKUP(B1921,'[1]ВОМ КГ-3 СОЭКС'!$C$3:$K$2063,9,0),"-")</f>
        <v>0</v>
      </c>
      <c r="H1921" s="174">
        <f>IFERROR(VLOOKUP(B1921,'[1]ВОМ КГ-3 СОЭКС'!$C$3:$L$2063,10,0),"-")</f>
        <v>0</v>
      </c>
      <c r="I1921" s="175" t="str">
        <f>IFERROR(VLOOKUP(B1921,[2]Отгрузки!$B$313:$C$510,2,0),"-")</f>
        <v>-</v>
      </c>
      <c r="J1921" s="176" t="str">
        <f t="shared" si="299"/>
        <v>-</v>
      </c>
      <c r="K1921" s="179" t="str">
        <f>IFERROR(VLOOKUP(B1921,'[3]08.10.25'!$B$305:$C$502,2,0),"-")</f>
        <v>-</v>
      </c>
      <c r="L1921" s="180" t="str">
        <f t="shared" si="290"/>
        <v>-</v>
      </c>
      <c r="M1921" s="181" t="str">
        <f t="shared" si="291"/>
        <v>-</v>
      </c>
      <c r="N1921" s="214" t="str">
        <f t="shared" si="292"/>
        <v>-</v>
      </c>
      <c r="O1921" s="220">
        <f t="shared" si="293"/>
        <v>0</v>
      </c>
      <c r="P1921" s="221">
        <f t="shared" si="294"/>
        <v>0</v>
      </c>
      <c r="Q1921" s="217" t="str">
        <f>IFERROR(VLOOKUP(B1921,'[4]Выполнение 1'!$B$7:$D$236,3,0),"-")</f>
        <v>-</v>
      </c>
      <c r="R1921" s="178" t="str">
        <f t="shared" si="295"/>
        <v>-</v>
      </c>
      <c r="S1921" s="177"/>
      <c r="T1921" s="184">
        <f t="shared" si="296"/>
        <v>0</v>
      </c>
      <c r="U1921" s="224">
        <v>12</v>
      </c>
      <c r="V1921" s="241">
        <v>406.8</v>
      </c>
      <c r="W1921" s="246">
        <v>12</v>
      </c>
      <c r="X1921" s="246">
        <v>406.79999999999995</v>
      </c>
      <c r="Y1921" s="247">
        <f t="shared" si="297"/>
        <v>0</v>
      </c>
      <c r="Z1921" s="247">
        <f t="shared" si="298"/>
        <v>0</v>
      </c>
      <c r="AA1921" s="227" t="str">
        <f>IFERROR(VLOOKUP(B1921,[5]Поставка!$B$3:$AA$2063,26,0),"-")</f>
        <v>-</v>
      </c>
      <c r="AB1921" s="229" t="str">
        <f>IFERROR(VLOOKUP(C1921,'[6]Приложение №1'!$C$7:$F$124,4,0),"-")</f>
        <v>-</v>
      </c>
    </row>
    <row r="1922" spans="1:28" s="208" customFormat="1" x14ac:dyDescent="0.25">
      <c r="A1922" s="204" t="s">
        <v>1159</v>
      </c>
      <c r="B1922" s="205" t="s">
        <v>4447</v>
      </c>
      <c r="C1922" s="205" t="s">
        <v>4448</v>
      </c>
      <c r="D1922" s="204">
        <v>4</v>
      </c>
      <c r="E1922" s="206">
        <v>31.5</v>
      </c>
      <c r="F1922" s="206">
        <v>126</v>
      </c>
      <c r="G1922" s="173">
        <f>IFERROR(VLOOKUP(B1922,'[1]ВОМ КГ-3 СОЭКС'!$C$3:$K$2063,9,0),"-")</f>
        <v>0</v>
      </c>
      <c r="H1922" s="174">
        <f>IFERROR(VLOOKUP(B1922,'[1]ВОМ КГ-3 СОЭКС'!$C$3:$L$2063,10,0),"-")</f>
        <v>0</v>
      </c>
      <c r="I1922" s="175" t="str">
        <f>IFERROR(VLOOKUP(B1922,[2]Отгрузки!$B$313:$C$510,2,0),"-")</f>
        <v>-</v>
      </c>
      <c r="J1922" s="176" t="str">
        <f t="shared" si="299"/>
        <v>-</v>
      </c>
      <c r="K1922" s="179" t="str">
        <f>IFERROR(VLOOKUP(B1922,'[3]08.10.25'!$B$305:$C$502,2,0),"-")</f>
        <v>-</v>
      </c>
      <c r="L1922" s="180" t="str">
        <f t="shared" ref="L1922:L1985" si="300">IFERROR(K1922*E1922,"-")</f>
        <v>-</v>
      </c>
      <c r="M1922" s="181" t="str">
        <f t="shared" ref="M1922:M1985" si="301">IFERROR(K1922-I1922,"-")</f>
        <v>-</v>
      </c>
      <c r="N1922" s="214" t="str">
        <f t="shared" ref="N1922:N1985" si="302">IFERROR(M1922*E1922,"-")</f>
        <v>-</v>
      </c>
      <c r="O1922" s="220">
        <f t="shared" ref="O1922:O1985" si="303">IFERROR(IF(ISNUMBER(G1922),G1922,0)-IF(ISNUMBER(K1922),K1922,0),"-")</f>
        <v>0</v>
      </c>
      <c r="P1922" s="221">
        <f t="shared" ref="P1922:P1985" si="304">IFERROR(O1922*E1922,"-")</f>
        <v>0</v>
      </c>
      <c r="Q1922" s="217" t="str">
        <f>IFERROR(VLOOKUP(B1922,'[4]Выполнение 1'!$B$7:$D$236,3,0),"-")</f>
        <v>-</v>
      </c>
      <c r="R1922" s="178" t="str">
        <f t="shared" ref="R1922:R1985" si="305">IFERROR(Q1922*E1922,"-")</f>
        <v>-</v>
      </c>
      <c r="S1922" s="177"/>
      <c r="T1922" s="184">
        <f t="shared" si="296"/>
        <v>0</v>
      </c>
      <c r="U1922" s="224">
        <v>4</v>
      </c>
      <c r="V1922" s="241">
        <v>126</v>
      </c>
      <c r="W1922" s="246">
        <v>4</v>
      </c>
      <c r="X1922" s="246">
        <v>126</v>
      </c>
      <c r="Y1922" s="247">
        <f t="shared" si="297"/>
        <v>0</v>
      </c>
      <c r="Z1922" s="247">
        <f t="shared" si="298"/>
        <v>0</v>
      </c>
      <c r="AA1922" s="227" t="str">
        <f>IFERROR(VLOOKUP(B1922,[5]Поставка!$B$3:$AA$2063,26,0),"-")</f>
        <v>-</v>
      </c>
      <c r="AB1922" s="229" t="str">
        <f>IFERROR(VLOOKUP(C1922,'[6]Приложение №1'!$C$7:$F$124,4,0),"-")</f>
        <v>-</v>
      </c>
    </row>
    <row r="1923" spans="1:28" s="208" customFormat="1" x14ac:dyDescent="0.25">
      <c r="A1923" s="204" t="s">
        <v>1162</v>
      </c>
      <c r="B1923" s="205" t="s">
        <v>4449</v>
      </c>
      <c r="C1923" s="205" t="s">
        <v>4450</v>
      </c>
      <c r="D1923" s="204">
        <v>1</v>
      </c>
      <c r="E1923" s="206">
        <v>5.0999999999999996</v>
      </c>
      <c r="F1923" s="206">
        <v>5.0999999999999996</v>
      </c>
      <c r="G1923" s="173">
        <f>IFERROR(VLOOKUP(B1923,'[1]ВОМ КГ-3 СОЭКС'!$C$3:$K$2063,9,0),"-")</f>
        <v>0</v>
      </c>
      <c r="H1923" s="174">
        <f>IFERROR(VLOOKUP(B1923,'[1]ВОМ КГ-3 СОЭКС'!$C$3:$L$2063,10,0),"-")</f>
        <v>0</v>
      </c>
      <c r="I1923" s="175" t="str">
        <f>IFERROR(VLOOKUP(B1923,[2]Отгрузки!$B$313:$C$510,2,0),"-")</f>
        <v>-</v>
      </c>
      <c r="J1923" s="176" t="str">
        <f t="shared" si="299"/>
        <v>-</v>
      </c>
      <c r="K1923" s="179" t="str">
        <f>IFERROR(VLOOKUP(B1923,'[3]08.10.25'!$B$305:$C$502,2,0),"-")</f>
        <v>-</v>
      </c>
      <c r="L1923" s="180" t="str">
        <f t="shared" si="300"/>
        <v>-</v>
      </c>
      <c r="M1923" s="181" t="str">
        <f t="shared" si="301"/>
        <v>-</v>
      </c>
      <c r="N1923" s="214" t="str">
        <f t="shared" si="302"/>
        <v>-</v>
      </c>
      <c r="O1923" s="220">
        <f t="shared" si="303"/>
        <v>0</v>
      </c>
      <c r="P1923" s="221">
        <f t="shared" si="304"/>
        <v>0</v>
      </c>
      <c r="Q1923" s="217" t="str">
        <f>IFERROR(VLOOKUP(B1923,'[4]Выполнение 1'!$B$7:$D$236,3,0),"-")</f>
        <v>-</v>
      </c>
      <c r="R1923" s="178" t="str">
        <f t="shared" si="305"/>
        <v>-</v>
      </c>
      <c r="S1923" s="177"/>
      <c r="T1923" s="184">
        <f t="shared" ref="T1923:T1986" si="306">S1923*E1923</f>
        <v>0</v>
      </c>
      <c r="U1923" s="224">
        <v>1</v>
      </c>
      <c r="V1923" s="241">
        <v>5.0999999999999996</v>
      </c>
      <c r="W1923" s="246">
        <v>1</v>
      </c>
      <c r="X1923" s="246">
        <v>5.0999999999999996</v>
      </c>
      <c r="Y1923" s="247">
        <f t="shared" ref="Y1923:Y1986" si="307">ROUND(ABS(VALUE(SUBSTITUTE(U1923,"-","0"))-VALUE(SUBSTITUTE(W1923,"-","0"))),2)</f>
        <v>0</v>
      </c>
      <c r="Z1923" s="247">
        <f t="shared" ref="Z1923:Z1986" si="308">ROUND(ABS(VALUE(SUBSTITUTE(V1923,"-","0"))-VALUE(SUBSTITUTE(X1923,"-","0"))),2)</f>
        <v>0</v>
      </c>
      <c r="AA1923" s="227" t="str">
        <f>IFERROR(VLOOKUP(B1923,[5]Поставка!$B$3:$AA$2063,26,0),"-")</f>
        <v>-</v>
      </c>
      <c r="AB1923" s="229" t="str">
        <f>IFERROR(VLOOKUP(C1923,'[6]Приложение №1'!$C$7:$F$124,4,0),"-")</f>
        <v>-</v>
      </c>
    </row>
    <row r="1924" spans="1:28" s="208" customFormat="1" x14ac:dyDescent="0.25">
      <c r="A1924" s="204" t="s">
        <v>1165</v>
      </c>
      <c r="B1924" s="205" t="s">
        <v>4451</v>
      </c>
      <c r="C1924" s="205" t="s">
        <v>4452</v>
      </c>
      <c r="D1924" s="204">
        <v>2</v>
      </c>
      <c r="E1924" s="206">
        <v>16.899999999999999</v>
      </c>
      <c r="F1924" s="206">
        <v>33.799999999999997</v>
      </c>
      <c r="G1924" s="173">
        <f>IFERROR(VLOOKUP(B1924,'[1]ВОМ КГ-3 СОЭКС'!$C$3:$K$2063,9,0),"-")</f>
        <v>0</v>
      </c>
      <c r="H1924" s="174">
        <f>IFERROR(VLOOKUP(B1924,'[1]ВОМ КГ-3 СОЭКС'!$C$3:$L$2063,10,0),"-")</f>
        <v>0</v>
      </c>
      <c r="I1924" s="175" t="str">
        <f>IFERROR(VLOOKUP(B1924,[2]Отгрузки!$B$313:$C$510,2,0),"-")</f>
        <v>-</v>
      </c>
      <c r="J1924" s="176" t="str">
        <f t="shared" si="299"/>
        <v>-</v>
      </c>
      <c r="K1924" s="179" t="str">
        <f>IFERROR(VLOOKUP(B1924,'[3]08.10.25'!$B$305:$C$502,2,0),"-")</f>
        <v>-</v>
      </c>
      <c r="L1924" s="180" t="str">
        <f t="shared" si="300"/>
        <v>-</v>
      </c>
      <c r="M1924" s="181" t="str">
        <f t="shared" si="301"/>
        <v>-</v>
      </c>
      <c r="N1924" s="214" t="str">
        <f t="shared" si="302"/>
        <v>-</v>
      </c>
      <c r="O1924" s="220">
        <f t="shared" si="303"/>
        <v>0</v>
      </c>
      <c r="P1924" s="221">
        <f t="shared" si="304"/>
        <v>0</v>
      </c>
      <c r="Q1924" s="217" t="str">
        <f>IFERROR(VLOOKUP(B1924,'[4]Выполнение 1'!$B$7:$D$236,3,0),"-")</f>
        <v>-</v>
      </c>
      <c r="R1924" s="178" t="str">
        <f t="shared" si="305"/>
        <v>-</v>
      </c>
      <c r="S1924" s="177"/>
      <c r="T1924" s="184">
        <f t="shared" si="306"/>
        <v>0</v>
      </c>
      <c r="U1924" s="224">
        <v>2</v>
      </c>
      <c r="V1924" s="241">
        <v>33.799999999999997</v>
      </c>
      <c r="W1924" s="246">
        <v>2</v>
      </c>
      <c r="X1924" s="246">
        <v>33.799999999999997</v>
      </c>
      <c r="Y1924" s="247">
        <f t="shared" si="307"/>
        <v>0</v>
      </c>
      <c r="Z1924" s="247">
        <f t="shared" si="308"/>
        <v>0</v>
      </c>
      <c r="AA1924" s="227" t="str">
        <f>IFERROR(VLOOKUP(B1924,[5]Поставка!$B$3:$AA$2063,26,0),"-")</f>
        <v>-</v>
      </c>
      <c r="AB1924" s="229" t="str">
        <f>IFERROR(VLOOKUP(C1924,'[6]Приложение №1'!$C$7:$F$124,4,0),"-")</f>
        <v>-</v>
      </c>
    </row>
    <row r="1925" spans="1:28" s="208" customFormat="1" x14ac:dyDescent="0.25">
      <c r="A1925" s="204" t="s">
        <v>1168</v>
      </c>
      <c r="B1925" s="205" t="s">
        <v>4453</v>
      </c>
      <c r="C1925" s="205" t="s">
        <v>4454</v>
      </c>
      <c r="D1925" s="204">
        <v>1</v>
      </c>
      <c r="E1925" s="206">
        <v>5.0999999999999996</v>
      </c>
      <c r="F1925" s="206">
        <v>5.0999999999999996</v>
      </c>
      <c r="G1925" s="173">
        <f>IFERROR(VLOOKUP(B1925,'[1]ВОМ КГ-3 СОЭКС'!$C$3:$K$2063,9,0),"-")</f>
        <v>0</v>
      </c>
      <c r="H1925" s="174">
        <f>IFERROR(VLOOKUP(B1925,'[1]ВОМ КГ-3 СОЭКС'!$C$3:$L$2063,10,0),"-")</f>
        <v>0</v>
      </c>
      <c r="I1925" s="175" t="str">
        <f>IFERROR(VLOOKUP(B1925,[2]Отгрузки!$B$313:$C$510,2,0),"-")</f>
        <v>-</v>
      </c>
      <c r="J1925" s="176" t="str">
        <f t="shared" ref="J1925:J1988" si="309">IFERROR(I1925*E1925,"-")</f>
        <v>-</v>
      </c>
      <c r="K1925" s="179" t="str">
        <f>IFERROR(VLOOKUP(B1925,'[3]08.10.25'!$B$305:$C$502,2,0),"-")</f>
        <v>-</v>
      </c>
      <c r="L1925" s="180" t="str">
        <f t="shared" si="300"/>
        <v>-</v>
      </c>
      <c r="M1925" s="181" t="str">
        <f t="shared" si="301"/>
        <v>-</v>
      </c>
      <c r="N1925" s="214" t="str">
        <f t="shared" si="302"/>
        <v>-</v>
      </c>
      <c r="O1925" s="220">
        <f t="shared" si="303"/>
        <v>0</v>
      </c>
      <c r="P1925" s="221">
        <f t="shared" si="304"/>
        <v>0</v>
      </c>
      <c r="Q1925" s="217" t="str">
        <f>IFERROR(VLOOKUP(B1925,'[4]Выполнение 1'!$B$7:$D$236,3,0),"-")</f>
        <v>-</v>
      </c>
      <c r="R1925" s="178" t="str">
        <f t="shared" si="305"/>
        <v>-</v>
      </c>
      <c r="S1925" s="177"/>
      <c r="T1925" s="184">
        <f t="shared" si="306"/>
        <v>0</v>
      </c>
      <c r="U1925" s="224">
        <v>1</v>
      </c>
      <c r="V1925" s="241">
        <v>5.0999999999999996</v>
      </c>
      <c r="W1925" s="246">
        <v>1</v>
      </c>
      <c r="X1925" s="246">
        <v>5.0999999999999996</v>
      </c>
      <c r="Y1925" s="247">
        <f t="shared" si="307"/>
        <v>0</v>
      </c>
      <c r="Z1925" s="247">
        <f t="shared" si="308"/>
        <v>0</v>
      </c>
      <c r="AA1925" s="227" t="str">
        <f>IFERROR(VLOOKUP(B1925,[5]Поставка!$B$3:$AA$2063,26,0),"-")</f>
        <v>-</v>
      </c>
      <c r="AB1925" s="229" t="str">
        <f>IFERROR(VLOOKUP(C1925,'[6]Приложение №1'!$C$7:$F$124,4,0),"-")</f>
        <v>-</v>
      </c>
    </row>
    <row r="1926" spans="1:28" s="208" customFormat="1" x14ac:dyDescent="0.25">
      <c r="A1926" s="204" t="s">
        <v>1171</v>
      </c>
      <c r="B1926" s="205" t="s">
        <v>4455</v>
      </c>
      <c r="C1926" s="205" t="s">
        <v>4456</v>
      </c>
      <c r="D1926" s="204">
        <v>2</v>
      </c>
      <c r="E1926" s="206">
        <v>17.399999999999999</v>
      </c>
      <c r="F1926" s="206">
        <v>34.799999999999997</v>
      </c>
      <c r="G1926" s="173">
        <f>IFERROR(VLOOKUP(B1926,'[1]ВОМ КГ-3 СОЭКС'!$C$3:$K$2063,9,0),"-")</f>
        <v>0</v>
      </c>
      <c r="H1926" s="174">
        <f>IFERROR(VLOOKUP(B1926,'[1]ВОМ КГ-3 СОЭКС'!$C$3:$L$2063,10,0),"-")</f>
        <v>0</v>
      </c>
      <c r="I1926" s="175" t="str">
        <f>IFERROR(VLOOKUP(B1926,[2]Отгрузки!$B$313:$C$510,2,0),"-")</f>
        <v>-</v>
      </c>
      <c r="J1926" s="176" t="str">
        <f t="shared" si="309"/>
        <v>-</v>
      </c>
      <c r="K1926" s="179" t="str">
        <f>IFERROR(VLOOKUP(B1926,'[3]08.10.25'!$B$305:$C$502,2,0),"-")</f>
        <v>-</v>
      </c>
      <c r="L1926" s="180" t="str">
        <f t="shared" si="300"/>
        <v>-</v>
      </c>
      <c r="M1926" s="181" t="str">
        <f t="shared" si="301"/>
        <v>-</v>
      </c>
      <c r="N1926" s="214" t="str">
        <f t="shared" si="302"/>
        <v>-</v>
      </c>
      <c r="O1926" s="220">
        <f t="shared" si="303"/>
        <v>0</v>
      </c>
      <c r="P1926" s="221">
        <f t="shared" si="304"/>
        <v>0</v>
      </c>
      <c r="Q1926" s="217" t="str">
        <f>IFERROR(VLOOKUP(B1926,'[4]Выполнение 1'!$B$7:$D$236,3,0),"-")</f>
        <v>-</v>
      </c>
      <c r="R1926" s="178" t="str">
        <f t="shared" si="305"/>
        <v>-</v>
      </c>
      <c r="S1926" s="177"/>
      <c r="T1926" s="184">
        <f t="shared" si="306"/>
        <v>0</v>
      </c>
      <c r="U1926" s="224">
        <v>2</v>
      </c>
      <c r="V1926" s="241">
        <v>34.799999999999997</v>
      </c>
      <c r="W1926" s="246">
        <v>2</v>
      </c>
      <c r="X1926" s="246">
        <v>34.799999999999997</v>
      </c>
      <c r="Y1926" s="247">
        <f t="shared" si="307"/>
        <v>0</v>
      </c>
      <c r="Z1926" s="247">
        <f t="shared" si="308"/>
        <v>0</v>
      </c>
      <c r="AA1926" s="227" t="str">
        <f>IFERROR(VLOOKUP(B1926,[5]Поставка!$B$3:$AA$2063,26,0),"-")</f>
        <v>-</v>
      </c>
      <c r="AB1926" s="229" t="str">
        <f>IFERROR(VLOOKUP(C1926,'[6]Приложение №1'!$C$7:$F$124,4,0),"-")</f>
        <v>-</v>
      </c>
    </row>
    <row r="1927" spans="1:28" s="208" customFormat="1" x14ac:dyDescent="0.25">
      <c r="A1927" s="204" t="s">
        <v>1174</v>
      </c>
      <c r="B1927" s="205" t="s">
        <v>4457</v>
      </c>
      <c r="C1927" s="205" t="s">
        <v>4458</v>
      </c>
      <c r="D1927" s="204">
        <v>2</v>
      </c>
      <c r="E1927" s="206">
        <v>36.700000000000003</v>
      </c>
      <c r="F1927" s="206">
        <v>73.400000000000006</v>
      </c>
      <c r="G1927" s="173">
        <f>IFERROR(VLOOKUP(B1927,'[1]ВОМ КГ-3 СОЭКС'!$C$3:$K$2063,9,0),"-")</f>
        <v>0</v>
      </c>
      <c r="H1927" s="174">
        <f>IFERROR(VLOOKUP(B1927,'[1]ВОМ КГ-3 СОЭКС'!$C$3:$L$2063,10,0),"-")</f>
        <v>0</v>
      </c>
      <c r="I1927" s="175" t="str">
        <f>IFERROR(VLOOKUP(B1927,[2]Отгрузки!$B$313:$C$510,2,0),"-")</f>
        <v>-</v>
      </c>
      <c r="J1927" s="176" t="str">
        <f t="shared" si="309"/>
        <v>-</v>
      </c>
      <c r="K1927" s="179" t="str">
        <f>IFERROR(VLOOKUP(B1927,'[3]08.10.25'!$B$305:$C$502,2,0),"-")</f>
        <v>-</v>
      </c>
      <c r="L1927" s="180" t="str">
        <f t="shared" si="300"/>
        <v>-</v>
      </c>
      <c r="M1927" s="181" t="str">
        <f t="shared" si="301"/>
        <v>-</v>
      </c>
      <c r="N1927" s="214" t="str">
        <f t="shared" si="302"/>
        <v>-</v>
      </c>
      <c r="O1927" s="220">
        <f t="shared" si="303"/>
        <v>0</v>
      </c>
      <c r="P1927" s="221">
        <f t="shared" si="304"/>
        <v>0</v>
      </c>
      <c r="Q1927" s="217" t="str">
        <f>IFERROR(VLOOKUP(B1927,'[4]Выполнение 1'!$B$7:$D$236,3,0),"-")</f>
        <v>-</v>
      </c>
      <c r="R1927" s="178" t="str">
        <f t="shared" si="305"/>
        <v>-</v>
      </c>
      <c r="S1927" s="177"/>
      <c r="T1927" s="184">
        <f t="shared" si="306"/>
        <v>0</v>
      </c>
      <c r="U1927" s="224">
        <v>2</v>
      </c>
      <c r="V1927" s="241">
        <v>73.400000000000006</v>
      </c>
      <c r="W1927" s="246">
        <v>2</v>
      </c>
      <c r="X1927" s="246">
        <v>73.400000000000006</v>
      </c>
      <c r="Y1927" s="247">
        <f t="shared" si="307"/>
        <v>0</v>
      </c>
      <c r="Z1927" s="247">
        <f t="shared" si="308"/>
        <v>0</v>
      </c>
      <c r="AA1927" s="227" t="str">
        <f>IFERROR(VLOOKUP(B1927,[5]Поставка!$B$3:$AA$2063,26,0),"-")</f>
        <v>-</v>
      </c>
      <c r="AB1927" s="229" t="str">
        <f>IFERROR(VLOOKUP(C1927,'[6]Приложение №1'!$C$7:$F$124,4,0),"-")</f>
        <v>-</v>
      </c>
    </row>
    <row r="1928" spans="1:28" s="208" customFormat="1" x14ac:dyDescent="0.25">
      <c r="A1928" s="204" t="s">
        <v>1177</v>
      </c>
      <c r="B1928" s="205" t="s">
        <v>4459</v>
      </c>
      <c r="C1928" s="205" t="s">
        <v>4460</v>
      </c>
      <c r="D1928" s="204">
        <v>1</v>
      </c>
      <c r="E1928" s="206">
        <v>19.899999999999999</v>
      </c>
      <c r="F1928" s="206">
        <v>19.899999999999999</v>
      </c>
      <c r="G1928" s="173">
        <f>IFERROR(VLOOKUP(B1928,'[1]ВОМ КГ-3 СОЭКС'!$C$3:$K$2063,9,0),"-")</f>
        <v>0</v>
      </c>
      <c r="H1928" s="174">
        <f>IFERROR(VLOOKUP(B1928,'[1]ВОМ КГ-3 СОЭКС'!$C$3:$L$2063,10,0),"-")</f>
        <v>0</v>
      </c>
      <c r="I1928" s="175" t="str">
        <f>IFERROR(VLOOKUP(B1928,[2]Отгрузки!$B$313:$C$510,2,0),"-")</f>
        <v>-</v>
      </c>
      <c r="J1928" s="176" t="str">
        <f t="shared" si="309"/>
        <v>-</v>
      </c>
      <c r="K1928" s="179" t="str">
        <f>IFERROR(VLOOKUP(B1928,'[3]08.10.25'!$B$305:$C$502,2,0),"-")</f>
        <v>-</v>
      </c>
      <c r="L1928" s="180" t="str">
        <f t="shared" si="300"/>
        <v>-</v>
      </c>
      <c r="M1928" s="181" t="str">
        <f t="shared" si="301"/>
        <v>-</v>
      </c>
      <c r="N1928" s="214" t="str">
        <f t="shared" si="302"/>
        <v>-</v>
      </c>
      <c r="O1928" s="220">
        <f t="shared" si="303"/>
        <v>0</v>
      </c>
      <c r="P1928" s="221">
        <f t="shared" si="304"/>
        <v>0</v>
      </c>
      <c r="Q1928" s="217" t="str">
        <f>IFERROR(VLOOKUP(B1928,'[4]Выполнение 1'!$B$7:$D$236,3,0),"-")</f>
        <v>-</v>
      </c>
      <c r="R1928" s="178" t="str">
        <f t="shared" si="305"/>
        <v>-</v>
      </c>
      <c r="S1928" s="177"/>
      <c r="T1928" s="184">
        <f t="shared" si="306"/>
        <v>0</v>
      </c>
      <c r="U1928" s="224">
        <v>1</v>
      </c>
      <c r="V1928" s="241">
        <v>19.899999999999999</v>
      </c>
      <c r="W1928" s="246">
        <v>1</v>
      </c>
      <c r="X1928" s="246">
        <v>19.899999999999999</v>
      </c>
      <c r="Y1928" s="247">
        <f t="shared" si="307"/>
        <v>0</v>
      </c>
      <c r="Z1928" s="247">
        <f t="shared" si="308"/>
        <v>0</v>
      </c>
      <c r="AA1928" s="227" t="str">
        <f>IFERROR(VLOOKUP(B1928,[5]Поставка!$B$3:$AA$2063,26,0),"-")</f>
        <v>-</v>
      </c>
      <c r="AB1928" s="229" t="str">
        <f>IFERROR(VLOOKUP(C1928,'[6]Приложение №1'!$C$7:$F$124,4,0),"-")</f>
        <v>-</v>
      </c>
    </row>
    <row r="1929" spans="1:28" s="208" customFormat="1" x14ac:dyDescent="0.25">
      <c r="A1929" s="204" t="s">
        <v>1180</v>
      </c>
      <c r="B1929" s="205" t="s">
        <v>4461</v>
      </c>
      <c r="C1929" s="205" t="s">
        <v>4462</v>
      </c>
      <c r="D1929" s="204">
        <v>1</v>
      </c>
      <c r="E1929" s="206">
        <v>6.3</v>
      </c>
      <c r="F1929" s="206">
        <v>6.3</v>
      </c>
      <c r="G1929" s="173">
        <f>IFERROR(VLOOKUP(B1929,'[1]ВОМ КГ-3 СОЭКС'!$C$3:$K$2063,9,0),"-")</f>
        <v>0</v>
      </c>
      <c r="H1929" s="174">
        <f>IFERROR(VLOOKUP(B1929,'[1]ВОМ КГ-3 СОЭКС'!$C$3:$L$2063,10,0),"-")</f>
        <v>0</v>
      </c>
      <c r="I1929" s="175" t="str">
        <f>IFERROR(VLOOKUP(B1929,[2]Отгрузки!$B$313:$C$510,2,0),"-")</f>
        <v>-</v>
      </c>
      <c r="J1929" s="176" t="str">
        <f t="shared" si="309"/>
        <v>-</v>
      </c>
      <c r="K1929" s="179" t="str">
        <f>IFERROR(VLOOKUP(B1929,'[3]08.10.25'!$B$305:$C$502,2,0),"-")</f>
        <v>-</v>
      </c>
      <c r="L1929" s="180" t="str">
        <f t="shared" si="300"/>
        <v>-</v>
      </c>
      <c r="M1929" s="181" t="str">
        <f t="shared" si="301"/>
        <v>-</v>
      </c>
      <c r="N1929" s="214" t="str">
        <f t="shared" si="302"/>
        <v>-</v>
      </c>
      <c r="O1929" s="220">
        <f t="shared" si="303"/>
        <v>0</v>
      </c>
      <c r="P1929" s="221">
        <f t="shared" si="304"/>
        <v>0</v>
      </c>
      <c r="Q1929" s="217" t="str">
        <f>IFERROR(VLOOKUP(B1929,'[4]Выполнение 1'!$B$7:$D$236,3,0),"-")</f>
        <v>-</v>
      </c>
      <c r="R1929" s="178" t="str">
        <f t="shared" si="305"/>
        <v>-</v>
      </c>
      <c r="S1929" s="177"/>
      <c r="T1929" s="184">
        <f t="shared" si="306"/>
        <v>0</v>
      </c>
      <c r="U1929" s="224">
        <v>1</v>
      </c>
      <c r="V1929" s="241">
        <v>6.3</v>
      </c>
      <c r="W1929" s="246">
        <v>1</v>
      </c>
      <c r="X1929" s="246">
        <v>6.3</v>
      </c>
      <c r="Y1929" s="247">
        <f t="shared" si="307"/>
        <v>0</v>
      </c>
      <c r="Z1929" s="247">
        <f t="shared" si="308"/>
        <v>0</v>
      </c>
      <c r="AA1929" s="227" t="str">
        <f>IFERROR(VLOOKUP(B1929,[5]Поставка!$B$3:$AA$2063,26,0),"-")</f>
        <v>-</v>
      </c>
      <c r="AB1929" s="229" t="str">
        <f>IFERROR(VLOOKUP(C1929,'[6]Приложение №1'!$C$7:$F$124,4,0),"-")</f>
        <v>-</v>
      </c>
    </row>
    <row r="1930" spans="1:28" s="208" customFormat="1" x14ac:dyDescent="0.25">
      <c r="A1930" s="204" t="s">
        <v>1183</v>
      </c>
      <c r="B1930" s="205" t="s">
        <v>4463</v>
      </c>
      <c r="C1930" s="205" t="s">
        <v>4464</v>
      </c>
      <c r="D1930" s="204">
        <v>2</v>
      </c>
      <c r="E1930" s="206">
        <v>22.7</v>
      </c>
      <c r="F1930" s="206">
        <v>45.4</v>
      </c>
      <c r="G1930" s="173">
        <f>IFERROR(VLOOKUP(B1930,'[1]ВОМ КГ-3 СОЭКС'!$C$3:$K$2063,9,0),"-")</f>
        <v>0</v>
      </c>
      <c r="H1930" s="174">
        <f>IFERROR(VLOOKUP(B1930,'[1]ВОМ КГ-3 СОЭКС'!$C$3:$L$2063,10,0),"-")</f>
        <v>0</v>
      </c>
      <c r="I1930" s="175" t="str">
        <f>IFERROR(VLOOKUP(B1930,[2]Отгрузки!$B$313:$C$510,2,0),"-")</f>
        <v>-</v>
      </c>
      <c r="J1930" s="176" t="str">
        <f t="shared" si="309"/>
        <v>-</v>
      </c>
      <c r="K1930" s="179" t="str">
        <f>IFERROR(VLOOKUP(B1930,'[3]08.10.25'!$B$305:$C$502,2,0),"-")</f>
        <v>-</v>
      </c>
      <c r="L1930" s="180" t="str">
        <f t="shared" si="300"/>
        <v>-</v>
      </c>
      <c r="M1930" s="181" t="str">
        <f t="shared" si="301"/>
        <v>-</v>
      </c>
      <c r="N1930" s="214" t="str">
        <f t="shared" si="302"/>
        <v>-</v>
      </c>
      <c r="O1930" s="220">
        <f t="shared" si="303"/>
        <v>0</v>
      </c>
      <c r="P1930" s="221">
        <f t="shared" si="304"/>
        <v>0</v>
      </c>
      <c r="Q1930" s="217" t="str">
        <f>IFERROR(VLOOKUP(B1930,'[4]Выполнение 1'!$B$7:$D$236,3,0),"-")</f>
        <v>-</v>
      </c>
      <c r="R1930" s="178" t="str">
        <f t="shared" si="305"/>
        <v>-</v>
      </c>
      <c r="S1930" s="177"/>
      <c r="T1930" s="184">
        <f t="shared" si="306"/>
        <v>0</v>
      </c>
      <c r="U1930" s="224">
        <v>2</v>
      </c>
      <c r="V1930" s="241">
        <v>45.4</v>
      </c>
      <c r="W1930" s="246">
        <v>2</v>
      </c>
      <c r="X1930" s="246">
        <v>45.4</v>
      </c>
      <c r="Y1930" s="247">
        <f t="shared" si="307"/>
        <v>0</v>
      </c>
      <c r="Z1930" s="247">
        <f t="shared" si="308"/>
        <v>0</v>
      </c>
      <c r="AA1930" s="227" t="str">
        <f>IFERROR(VLOOKUP(B1930,[5]Поставка!$B$3:$AA$2063,26,0),"-")</f>
        <v>-</v>
      </c>
      <c r="AB1930" s="229" t="str">
        <f>IFERROR(VLOOKUP(C1930,'[6]Приложение №1'!$C$7:$F$124,4,0),"-")</f>
        <v>-</v>
      </c>
    </row>
    <row r="1931" spans="1:28" s="208" customFormat="1" x14ac:dyDescent="0.25">
      <c r="A1931" s="204" t="s">
        <v>1186</v>
      </c>
      <c r="B1931" s="205" t="s">
        <v>4465</v>
      </c>
      <c r="C1931" s="205" t="s">
        <v>4466</v>
      </c>
      <c r="D1931" s="204">
        <v>2</v>
      </c>
      <c r="E1931" s="206">
        <v>22.7</v>
      </c>
      <c r="F1931" s="206">
        <v>45.4</v>
      </c>
      <c r="G1931" s="173">
        <f>IFERROR(VLOOKUP(B1931,'[1]ВОМ КГ-3 СОЭКС'!$C$3:$K$2063,9,0),"-")</f>
        <v>0</v>
      </c>
      <c r="H1931" s="174">
        <f>IFERROR(VLOOKUP(B1931,'[1]ВОМ КГ-3 СОЭКС'!$C$3:$L$2063,10,0),"-")</f>
        <v>0</v>
      </c>
      <c r="I1931" s="175" t="str">
        <f>IFERROR(VLOOKUP(B1931,[2]Отгрузки!$B$313:$C$510,2,0),"-")</f>
        <v>-</v>
      </c>
      <c r="J1931" s="176" t="str">
        <f t="shared" si="309"/>
        <v>-</v>
      </c>
      <c r="K1931" s="179" t="str">
        <f>IFERROR(VLOOKUP(B1931,'[3]08.10.25'!$B$305:$C$502,2,0),"-")</f>
        <v>-</v>
      </c>
      <c r="L1931" s="180" t="str">
        <f t="shared" si="300"/>
        <v>-</v>
      </c>
      <c r="M1931" s="181" t="str">
        <f t="shared" si="301"/>
        <v>-</v>
      </c>
      <c r="N1931" s="214" t="str">
        <f t="shared" si="302"/>
        <v>-</v>
      </c>
      <c r="O1931" s="220">
        <f t="shared" si="303"/>
        <v>0</v>
      </c>
      <c r="P1931" s="221">
        <f t="shared" si="304"/>
        <v>0</v>
      </c>
      <c r="Q1931" s="217" t="str">
        <f>IFERROR(VLOOKUP(B1931,'[4]Выполнение 1'!$B$7:$D$236,3,0),"-")</f>
        <v>-</v>
      </c>
      <c r="R1931" s="178" t="str">
        <f t="shared" si="305"/>
        <v>-</v>
      </c>
      <c r="S1931" s="177"/>
      <c r="T1931" s="184">
        <f t="shared" si="306"/>
        <v>0</v>
      </c>
      <c r="U1931" s="224">
        <v>2</v>
      </c>
      <c r="V1931" s="241">
        <v>45.4</v>
      </c>
      <c r="W1931" s="246">
        <v>2</v>
      </c>
      <c r="X1931" s="246">
        <v>45.4</v>
      </c>
      <c r="Y1931" s="247">
        <f t="shared" si="307"/>
        <v>0</v>
      </c>
      <c r="Z1931" s="247">
        <f t="shared" si="308"/>
        <v>0</v>
      </c>
      <c r="AA1931" s="227" t="str">
        <f>IFERROR(VLOOKUP(B1931,[5]Поставка!$B$3:$AA$2063,26,0),"-")</f>
        <v>-</v>
      </c>
      <c r="AB1931" s="229" t="str">
        <f>IFERROR(VLOOKUP(C1931,'[6]Приложение №1'!$C$7:$F$124,4,0),"-")</f>
        <v>-</v>
      </c>
    </row>
    <row r="1932" spans="1:28" s="208" customFormat="1" x14ac:dyDescent="0.25">
      <c r="A1932" s="204" t="s">
        <v>1189</v>
      </c>
      <c r="B1932" s="205" t="s">
        <v>4467</v>
      </c>
      <c r="C1932" s="205" t="s">
        <v>4468</v>
      </c>
      <c r="D1932" s="204">
        <v>2</v>
      </c>
      <c r="E1932" s="206">
        <v>16.600000000000001</v>
      </c>
      <c r="F1932" s="206">
        <v>33.200000000000003</v>
      </c>
      <c r="G1932" s="173">
        <f>IFERROR(VLOOKUP(B1932,'[1]ВОМ КГ-3 СОЭКС'!$C$3:$K$2063,9,0),"-")</f>
        <v>0</v>
      </c>
      <c r="H1932" s="174">
        <f>IFERROR(VLOOKUP(B1932,'[1]ВОМ КГ-3 СОЭКС'!$C$3:$L$2063,10,0),"-")</f>
        <v>0</v>
      </c>
      <c r="I1932" s="175" t="str">
        <f>IFERROR(VLOOKUP(B1932,[2]Отгрузки!$B$313:$C$510,2,0),"-")</f>
        <v>-</v>
      </c>
      <c r="J1932" s="176" t="str">
        <f t="shared" si="309"/>
        <v>-</v>
      </c>
      <c r="K1932" s="179" t="str">
        <f>IFERROR(VLOOKUP(B1932,'[3]08.10.25'!$B$305:$C$502,2,0),"-")</f>
        <v>-</v>
      </c>
      <c r="L1932" s="180" t="str">
        <f t="shared" si="300"/>
        <v>-</v>
      </c>
      <c r="M1932" s="181" t="str">
        <f t="shared" si="301"/>
        <v>-</v>
      </c>
      <c r="N1932" s="214" t="str">
        <f t="shared" si="302"/>
        <v>-</v>
      </c>
      <c r="O1932" s="220">
        <f t="shared" si="303"/>
        <v>0</v>
      </c>
      <c r="P1932" s="221">
        <f t="shared" si="304"/>
        <v>0</v>
      </c>
      <c r="Q1932" s="217" t="str">
        <f>IFERROR(VLOOKUP(B1932,'[4]Выполнение 1'!$B$7:$D$236,3,0),"-")</f>
        <v>-</v>
      </c>
      <c r="R1932" s="178" t="str">
        <f t="shared" si="305"/>
        <v>-</v>
      </c>
      <c r="S1932" s="177"/>
      <c r="T1932" s="184">
        <f t="shared" si="306"/>
        <v>0</v>
      </c>
      <c r="U1932" s="224">
        <v>2</v>
      </c>
      <c r="V1932" s="241">
        <v>33.200000000000003</v>
      </c>
      <c r="W1932" s="246">
        <v>2</v>
      </c>
      <c r="X1932" s="246">
        <v>33.200000000000003</v>
      </c>
      <c r="Y1932" s="247">
        <f t="shared" si="307"/>
        <v>0</v>
      </c>
      <c r="Z1932" s="247">
        <f t="shared" si="308"/>
        <v>0</v>
      </c>
      <c r="AA1932" s="227" t="str">
        <f>IFERROR(VLOOKUP(B1932,[5]Поставка!$B$3:$AA$2063,26,0),"-")</f>
        <v>-</v>
      </c>
      <c r="AB1932" s="229" t="str">
        <f>IFERROR(VLOOKUP(C1932,'[6]Приложение №1'!$C$7:$F$124,4,0),"-")</f>
        <v>-</v>
      </c>
    </row>
    <row r="1933" spans="1:28" s="208" customFormat="1" x14ac:dyDescent="0.25">
      <c r="A1933" s="204" t="s">
        <v>1192</v>
      </c>
      <c r="B1933" s="205" t="s">
        <v>4469</v>
      </c>
      <c r="C1933" s="205" t="s">
        <v>4470</v>
      </c>
      <c r="D1933" s="204">
        <v>1</v>
      </c>
      <c r="E1933" s="206">
        <v>16.600000000000001</v>
      </c>
      <c r="F1933" s="206">
        <v>16.600000000000001</v>
      </c>
      <c r="G1933" s="173">
        <f>IFERROR(VLOOKUP(B1933,'[1]ВОМ КГ-3 СОЭКС'!$C$3:$K$2063,9,0),"-")</f>
        <v>0</v>
      </c>
      <c r="H1933" s="174">
        <f>IFERROR(VLOOKUP(B1933,'[1]ВОМ КГ-3 СОЭКС'!$C$3:$L$2063,10,0),"-")</f>
        <v>0</v>
      </c>
      <c r="I1933" s="175" t="str">
        <f>IFERROR(VLOOKUP(B1933,[2]Отгрузки!$B$313:$C$510,2,0),"-")</f>
        <v>-</v>
      </c>
      <c r="J1933" s="176" t="str">
        <f t="shared" si="309"/>
        <v>-</v>
      </c>
      <c r="K1933" s="179" t="str">
        <f>IFERROR(VLOOKUP(B1933,'[3]08.10.25'!$B$305:$C$502,2,0),"-")</f>
        <v>-</v>
      </c>
      <c r="L1933" s="180" t="str">
        <f t="shared" si="300"/>
        <v>-</v>
      </c>
      <c r="M1933" s="181" t="str">
        <f t="shared" si="301"/>
        <v>-</v>
      </c>
      <c r="N1933" s="214" t="str">
        <f t="shared" si="302"/>
        <v>-</v>
      </c>
      <c r="O1933" s="220">
        <f t="shared" si="303"/>
        <v>0</v>
      </c>
      <c r="P1933" s="221">
        <f t="shared" si="304"/>
        <v>0</v>
      </c>
      <c r="Q1933" s="217" t="str">
        <f>IFERROR(VLOOKUP(B1933,'[4]Выполнение 1'!$B$7:$D$236,3,0),"-")</f>
        <v>-</v>
      </c>
      <c r="R1933" s="178" t="str">
        <f t="shared" si="305"/>
        <v>-</v>
      </c>
      <c r="S1933" s="177"/>
      <c r="T1933" s="184">
        <f t="shared" si="306"/>
        <v>0</v>
      </c>
      <c r="U1933" s="224">
        <v>1</v>
      </c>
      <c r="V1933" s="241">
        <v>16.600000000000001</v>
      </c>
      <c r="W1933" s="246">
        <v>1</v>
      </c>
      <c r="X1933" s="246">
        <v>16.600000000000001</v>
      </c>
      <c r="Y1933" s="247">
        <f t="shared" si="307"/>
        <v>0</v>
      </c>
      <c r="Z1933" s="247">
        <f t="shared" si="308"/>
        <v>0</v>
      </c>
      <c r="AA1933" s="227" t="str">
        <f>IFERROR(VLOOKUP(B1933,[5]Поставка!$B$3:$AA$2063,26,0),"-")</f>
        <v>-</v>
      </c>
      <c r="AB1933" s="229" t="str">
        <f>IFERROR(VLOOKUP(C1933,'[6]Приложение №1'!$C$7:$F$124,4,0),"-")</f>
        <v>-</v>
      </c>
    </row>
    <row r="1934" spans="1:28" s="208" customFormat="1" x14ac:dyDescent="0.25">
      <c r="A1934" s="204" t="s">
        <v>1195</v>
      </c>
      <c r="B1934" s="205" t="s">
        <v>4471</v>
      </c>
      <c r="C1934" s="205" t="s">
        <v>4472</v>
      </c>
      <c r="D1934" s="204">
        <v>1</v>
      </c>
      <c r="E1934" s="206">
        <v>6.2</v>
      </c>
      <c r="F1934" s="206">
        <v>6.2</v>
      </c>
      <c r="G1934" s="173">
        <f>IFERROR(VLOOKUP(B1934,'[1]ВОМ КГ-3 СОЭКС'!$C$3:$K$2063,9,0),"-")</f>
        <v>0</v>
      </c>
      <c r="H1934" s="174">
        <f>IFERROR(VLOOKUP(B1934,'[1]ВОМ КГ-3 СОЭКС'!$C$3:$L$2063,10,0),"-")</f>
        <v>0</v>
      </c>
      <c r="I1934" s="175" t="str">
        <f>IFERROR(VLOOKUP(B1934,[2]Отгрузки!$B$313:$C$510,2,0),"-")</f>
        <v>-</v>
      </c>
      <c r="J1934" s="176" t="str">
        <f t="shared" si="309"/>
        <v>-</v>
      </c>
      <c r="K1934" s="179" t="str">
        <f>IFERROR(VLOOKUP(B1934,'[3]08.10.25'!$B$305:$C$502,2,0),"-")</f>
        <v>-</v>
      </c>
      <c r="L1934" s="180" t="str">
        <f t="shared" si="300"/>
        <v>-</v>
      </c>
      <c r="M1934" s="181" t="str">
        <f t="shared" si="301"/>
        <v>-</v>
      </c>
      <c r="N1934" s="214" t="str">
        <f t="shared" si="302"/>
        <v>-</v>
      </c>
      <c r="O1934" s="220">
        <f t="shared" si="303"/>
        <v>0</v>
      </c>
      <c r="P1934" s="221">
        <f t="shared" si="304"/>
        <v>0</v>
      </c>
      <c r="Q1934" s="217" t="str">
        <f>IFERROR(VLOOKUP(B1934,'[4]Выполнение 1'!$B$7:$D$236,3,0),"-")</f>
        <v>-</v>
      </c>
      <c r="R1934" s="178" t="str">
        <f t="shared" si="305"/>
        <v>-</v>
      </c>
      <c r="S1934" s="177"/>
      <c r="T1934" s="184">
        <f t="shared" si="306"/>
        <v>0</v>
      </c>
      <c r="U1934" s="224">
        <v>1</v>
      </c>
      <c r="V1934" s="241">
        <v>6.2</v>
      </c>
      <c r="W1934" s="246">
        <v>1</v>
      </c>
      <c r="X1934" s="246">
        <v>6.2</v>
      </c>
      <c r="Y1934" s="247">
        <f t="shared" si="307"/>
        <v>0</v>
      </c>
      <c r="Z1934" s="247">
        <f t="shared" si="308"/>
        <v>0</v>
      </c>
      <c r="AA1934" s="227" t="str">
        <f>IFERROR(VLOOKUP(B1934,[5]Поставка!$B$3:$AA$2063,26,0),"-")</f>
        <v>-</v>
      </c>
      <c r="AB1934" s="229" t="str">
        <f>IFERROR(VLOOKUP(C1934,'[6]Приложение №1'!$C$7:$F$124,4,0),"-")</f>
        <v>-</v>
      </c>
    </row>
    <row r="1935" spans="1:28" s="208" customFormat="1" x14ac:dyDescent="0.25">
      <c r="A1935" s="204" t="s">
        <v>1198</v>
      </c>
      <c r="B1935" s="205" t="s">
        <v>4473</v>
      </c>
      <c r="C1935" s="205" t="s">
        <v>4474</v>
      </c>
      <c r="D1935" s="204">
        <v>1</v>
      </c>
      <c r="E1935" s="206">
        <v>6.2</v>
      </c>
      <c r="F1935" s="206">
        <v>6.2</v>
      </c>
      <c r="G1935" s="173">
        <f>IFERROR(VLOOKUP(B1935,'[1]ВОМ КГ-3 СОЭКС'!$C$3:$K$2063,9,0),"-")</f>
        <v>0</v>
      </c>
      <c r="H1935" s="174">
        <f>IFERROR(VLOOKUP(B1935,'[1]ВОМ КГ-3 СОЭКС'!$C$3:$L$2063,10,0),"-")</f>
        <v>0</v>
      </c>
      <c r="I1935" s="175" t="str">
        <f>IFERROR(VLOOKUP(B1935,[2]Отгрузки!$B$313:$C$510,2,0),"-")</f>
        <v>-</v>
      </c>
      <c r="J1935" s="176" t="str">
        <f t="shared" si="309"/>
        <v>-</v>
      </c>
      <c r="K1935" s="179" t="str">
        <f>IFERROR(VLOOKUP(B1935,'[3]08.10.25'!$B$305:$C$502,2,0),"-")</f>
        <v>-</v>
      </c>
      <c r="L1935" s="180" t="str">
        <f t="shared" si="300"/>
        <v>-</v>
      </c>
      <c r="M1935" s="181" t="str">
        <f t="shared" si="301"/>
        <v>-</v>
      </c>
      <c r="N1935" s="214" t="str">
        <f t="shared" si="302"/>
        <v>-</v>
      </c>
      <c r="O1935" s="220">
        <f t="shared" si="303"/>
        <v>0</v>
      </c>
      <c r="P1935" s="221">
        <f t="shared" si="304"/>
        <v>0</v>
      </c>
      <c r="Q1935" s="217" t="str">
        <f>IFERROR(VLOOKUP(B1935,'[4]Выполнение 1'!$B$7:$D$236,3,0),"-")</f>
        <v>-</v>
      </c>
      <c r="R1935" s="178" t="str">
        <f t="shared" si="305"/>
        <v>-</v>
      </c>
      <c r="S1935" s="177"/>
      <c r="T1935" s="184">
        <f t="shared" si="306"/>
        <v>0</v>
      </c>
      <c r="U1935" s="224">
        <v>1</v>
      </c>
      <c r="V1935" s="241">
        <v>6.2</v>
      </c>
      <c r="W1935" s="246">
        <v>1</v>
      </c>
      <c r="X1935" s="246">
        <v>6.2</v>
      </c>
      <c r="Y1935" s="247">
        <f t="shared" si="307"/>
        <v>0</v>
      </c>
      <c r="Z1935" s="247">
        <f t="shared" si="308"/>
        <v>0</v>
      </c>
      <c r="AA1935" s="227" t="str">
        <f>IFERROR(VLOOKUP(B1935,[5]Поставка!$B$3:$AA$2063,26,0),"-")</f>
        <v>-</v>
      </c>
      <c r="AB1935" s="229" t="str">
        <f>IFERROR(VLOOKUP(C1935,'[6]Приложение №1'!$C$7:$F$124,4,0),"-")</f>
        <v>-</v>
      </c>
    </row>
    <row r="1936" spans="1:28" s="208" customFormat="1" x14ac:dyDescent="0.25">
      <c r="A1936" s="204" t="s">
        <v>1201</v>
      </c>
      <c r="B1936" s="205" t="s">
        <v>4475</v>
      </c>
      <c r="C1936" s="205" t="s">
        <v>4476</v>
      </c>
      <c r="D1936" s="204">
        <v>1</v>
      </c>
      <c r="E1936" s="206">
        <v>16.899999999999999</v>
      </c>
      <c r="F1936" s="206">
        <v>16.899999999999999</v>
      </c>
      <c r="G1936" s="173">
        <f>IFERROR(VLOOKUP(B1936,'[1]ВОМ КГ-3 СОЭКС'!$C$3:$K$2063,9,0),"-")</f>
        <v>0</v>
      </c>
      <c r="H1936" s="174">
        <f>IFERROR(VLOOKUP(B1936,'[1]ВОМ КГ-3 СОЭКС'!$C$3:$L$2063,10,0),"-")</f>
        <v>0</v>
      </c>
      <c r="I1936" s="175" t="str">
        <f>IFERROR(VLOOKUP(B1936,[2]Отгрузки!$B$313:$C$510,2,0),"-")</f>
        <v>-</v>
      </c>
      <c r="J1936" s="176" t="str">
        <f t="shared" si="309"/>
        <v>-</v>
      </c>
      <c r="K1936" s="179" t="str">
        <f>IFERROR(VLOOKUP(B1936,'[3]08.10.25'!$B$305:$C$502,2,0),"-")</f>
        <v>-</v>
      </c>
      <c r="L1936" s="180" t="str">
        <f t="shared" si="300"/>
        <v>-</v>
      </c>
      <c r="M1936" s="181" t="str">
        <f t="shared" si="301"/>
        <v>-</v>
      </c>
      <c r="N1936" s="214" t="str">
        <f t="shared" si="302"/>
        <v>-</v>
      </c>
      <c r="O1936" s="220">
        <f t="shared" si="303"/>
        <v>0</v>
      </c>
      <c r="P1936" s="221">
        <f t="shared" si="304"/>
        <v>0</v>
      </c>
      <c r="Q1936" s="217" t="str">
        <f>IFERROR(VLOOKUP(B1936,'[4]Выполнение 1'!$B$7:$D$236,3,0),"-")</f>
        <v>-</v>
      </c>
      <c r="R1936" s="178" t="str">
        <f t="shared" si="305"/>
        <v>-</v>
      </c>
      <c r="S1936" s="177"/>
      <c r="T1936" s="184">
        <f t="shared" si="306"/>
        <v>0</v>
      </c>
      <c r="U1936" s="224">
        <v>1</v>
      </c>
      <c r="V1936" s="241">
        <v>16.899999999999999</v>
      </c>
      <c r="W1936" s="246">
        <v>1</v>
      </c>
      <c r="X1936" s="246">
        <v>16.899999999999999</v>
      </c>
      <c r="Y1936" s="247">
        <f t="shared" si="307"/>
        <v>0</v>
      </c>
      <c r="Z1936" s="247">
        <f t="shared" si="308"/>
        <v>0</v>
      </c>
      <c r="AA1936" s="227" t="str">
        <f>IFERROR(VLOOKUP(B1936,[5]Поставка!$B$3:$AA$2063,26,0),"-")</f>
        <v>-</v>
      </c>
      <c r="AB1936" s="229" t="str">
        <f>IFERROR(VLOOKUP(C1936,'[6]Приложение №1'!$C$7:$F$124,4,0),"-")</f>
        <v>-</v>
      </c>
    </row>
    <row r="1937" spans="1:28" s="208" customFormat="1" x14ac:dyDescent="0.25">
      <c r="A1937" s="204" t="s">
        <v>1204</v>
      </c>
      <c r="B1937" s="205" t="s">
        <v>4477</v>
      </c>
      <c r="C1937" s="205" t="s">
        <v>4478</v>
      </c>
      <c r="D1937" s="204">
        <v>2</v>
      </c>
      <c r="E1937" s="206">
        <v>28.2</v>
      </c>
      <c r="F1937" s="206">
        <v>56.4</v>
      </c>
      <c r="G1937" s="173">
        <f>IFERROR(VLOOKUP(B1937,'[1]ВОМ КГ-3 СОЭКС'!$C$3:$K$2063,9,0),"-")</f>
        <v>0</v>
      </c>
      <c r="H1937" s="174">
        <f>IFERROR(VLOOKUP(B1937,'[1]ВОМ КГ-3 СОЭКС'!$C$3:$L$2063,10,0),"-")</f>
        <v>0</v>
      </c>
      <c r="I1937" s="175" t="str">
        <f>IFERROR(VLOOKUP(B1937,[2]Отгрузки!$B$313:$C$510,2,0),"-")</f>
        <v>-</v>
      </c>
      <c r="J1937" s="176" t="str">
        <f t="shared" si="309"/>
        <v>-</v>
      </c>
      <c r="K1937" s="179" t="str">
        <f>IFERROR(VLOOKUP(B1937,'[3]08.10.25'!$B$305:$C$502,2,0),"-")</f>
        <v>-</v>
      </c>
      <c r="L1937" s="180" t="str">
        <f t="shared" si="300"/>
        <v>-</v>
      </c>
      <c r="M1937" s="181" t="str">
        <f t="shared" si="301"/>
        <v>-</v>
      </c>
      <c r="N1937" s="214" t="str">
        <f t="shared" si="302"/>
        <v>-</v>
      </c>
      <c r="O1937" s="220">
        <f t="shared" si="303"/>
        <v>0</v>
      </c>
      <c r="P1937" s="221">
        <f t="shared" si="304"/>
        <v>0</v>
      </c>
      <c r="Q1937" s="217" t="str">
        <f>IFERROR(VLOOKUP(B1937,'[4]Выполнение 1'!$B$7:$D$236,3,0),"-")</f>
        <v>-</v>
      </c>
      <c r="R1937" s="178" t="str">
        <f t="shared" si="305"/>
        <v>-</v>
      </c>
      <c r="S1937" s="177"/>
      <c r="T1937" s="184">
        <f t="shared" si="306"/>
        <v>0</v>
      </c>
      <c r="U1937" s="224">
        <v>2</v>
      </c>
      <c r="V1937" s="241">
        <v>56.4</v>
      </c>
      <c r="W1937" s="246">
        <v>2</v>
      </c>
      <c r="X1937" s="246">
        <v>56.4</v>
      </c>
      <c r="Y1937" s="247">
        <f t="shared" si="307"/>
        <v>0</v>
      </c>
      <c r="Z1937" s="247">
        <f t="shared" si="308"/>
        <v>0</v>
      </c>
      <c r="AA1937" s="227" t="str">
        <f>IFERROR(VLOOKUP(B1937,[5]Поставка!$B$3:$AA$2063,26,0),"-")</f>
        <v>-</v>
      </c>
      <c r="AB1937" s="229" t="str">
        <f>IFERROR(VLOOKUP(C1937,'[6]Приложение №1'!$C$7:$F$124,4,0),"-")</f>
        <v>-</v>
      </c>
    </row>
    <row r="1938" spans="1:28" s="208" customFormat="1" x14ac:dyDescent="0.25">
      <c r="A1938" s="204" t="s">
        <v>1207</v>
      </c>
      <c r="B1938" s="205" t="s">
        <v>4479</v>
      </c>
      <c r="C1938" s="205" t="s">
        <v>4480</v>
      </c>
      <c r="D1938" s="204">
        <v>2</v>
      </c>
      <c r="E1938" s="206">
        <v>31.2</v>
      </c>
      <c r="F1938" s="206">
        <v>62.4</v>
      </c>
      <c r="G1938" s="173">
        <f>IFERROR(VLOOKUP(B1938,'[1]ВОМ КГ-3 СОЭКС'!$C$3:$K$2063,9,0),"-")</f>
        <v>0</v>
      </c>
      <c r="H1938" s="174">
        <f>IFERROR(VLOOKUP(B1938,'[1]ВОМ КГ-3 СОЭКС'!$C$3:$L$2063,10,0),"-")</f>
        <v>0</v>
      </c>
      <c r="I1938" s="175" t="str">
        <f>IFERROR(VLOOKUP(B1938,[2]Отгрузки!$B$313:$C$510,2,0),"-")</f>
        <v>-</v>
      </c>
      <c r="J1938" s="176" t="str">
        <f t="shared" si="309"/>
        <v>-</v>
      </c>
      <c r="K1938" s="179" t="str">
        <f>IFERROR(VLOOKUP(B1938,'[3]08.10.25'!$B$305:$C$502,2,0),"-")</f>
        <v>-</v>
      </c>
      <c r="L1938" s="180" t="str">
        <f t="shared" si="300"/>
        <v>-</v>
      </c>
      <c r="M1938" s="181" t="str">
        <f t="shared" si="301"/>
        <v>-</v>
      </c>
      <c r="N1938" s="214" t="str">
        <f t="shared" si="302"/>
        <v>-</v>
      </c>
      <c r="O1938" s="220">
        <f t="shared" si="303"/>
        <v>0</v>
      </c>
      <c r="P1938" s="221">
        <f t="shared" si="304"/>
        <v>0</v>
      </c>
      <c r="Q1938" s="217" t="str">
        <f>IFERROR(VLOOKUP(B1938,'[4]Выполнение 1'!$B$7:$D$236,3,0),"-")</f>
        <v>-</v>
      </c>
      <c r="R1938" s="178" t="str">
        <f t="shared" si="305"/>
        <v>-</v>
      </c>
      <c r="S1938" s="177"/>
      <c r="T1938" s="184">
        <f t="shared" si="306"/>
        <v>0</v>
      </c>
      <c r="U1938" s="224">
        <v>2</v>
      </c>
      <c r="V1938" s="241">
        <v>62.4</v>
      </c>
      <c r="W1938" s="246">
        <v>2</v>
      </c>
      <c r="X1938" s="246">
        <v>62.4</v>
      </c>
      <c r="Y1938" s="247">
        <f t="shared" si="307"/>
        <v>0</v>
      </c>
      <c r="Z1938" s="247">
        <f t="shared" si="308"/>
        <v>0</v>
      </c>
      <c r="AA1938" s="227" t="str">
        <f>IFERROR(VLOOKUP(B1938,[5]Поставка!$B$3:$AA$2063,26,0),"-")</f>
        <v>-</v>
      </c>
      <c r="AB1938" s="229" t="str">
        <f>IFERROR(VLOOKUP(C1938,'[6]Приложение №1'!$C$7:$F$124,4,0),"-")</f>
        <v>-</v>
      </c>
    </row>
    <row r="1939" spans="1:28" s="208" customFormat="1" x14ac:dyDescent="0.25">
      <c r="A1939" s="204" t="s">
        <v>1210</v>
      </c>
      <c r="B1939" s="205" t="s">
        <v>4481</v>
      </c>
      <c r="C1939" s="205" t="s">
        <v>4482</v>
      </c>
      <c r="D1939" s="204">
        <v>2</v>
      </c>
      <c r="E1939" s="206">
        <v>31.2</v>
      </c>
      <c r="F1939" s="206">
        <v>62.4</v>
      </c>
      <c r="G1939" s="173">
        <f>IFERROR(VLOOKUP(B1939,'[1]ВОМ КГ-3 СОЭКС'!$C$3:$K$2063,9,0),"-")</f>
        <v>0</v>
      </c>
      <c r="H1939" s="174">
        <f>IFERROR(VLOOKUP(B1939,'[1]ВОМ КГ-3 СОЭКС'!$C$3:$L$2063,10,0),"-")</f>
        <v>0</v>
      </c>
      <c r="I1939" s="175" t="str">
        <f>IFERROR(VLOOKUP(B1939,[2]Отгрузки!$B$313:$C$510,2,0),"-")</f>
        <v>-</v>
      </c>
      <c r="J1939" s="176" t="str">
        <f t="shared" si="309"/>
        <v>-</v>
      </c>
      <c r="K1939" s="179" t="str">
        <f>IFERROR(VLOOKUP(B1939,'[3]08.10.25'!$B$305:$C$502,2,0),"-")</f>
        <v>-</v>
      </c>
      <c r="L1939" s="180" t="str">
        <f t="shared" si="300"/>
        <v>-</v>
      </c>
      <c r="M1939" s="181" t="str">
        <f t="shared" si="301"/>
        <v>-</v>
      </c>
      <c r="N1939" s="214" t="str">
        <f t="shared" si="302"/>
        <v>-</v>
      </c>
      <c r="O1939" s="220">
        <f t="shared" si="303"/>
        <v>0</v>
      </c>
      <c r="P1939" s="221">
        <f t="shared" si="304"/>
        <v>0</v>
      </c>
      <c r="Q1939" s="217" t="str">
        <f>IFERROR(VLOOKUP(B1939,'[4]Выполнение 1'!$B$7:$D$236,3,0),"-")</f>
        <v>-</v>
      </c>
      <c r="R1939" s="178" t="str">
        <f t="shared" si="305"/>
        <v>-</v>
      </c>
      <c r="S1939" s="177"/>
      <c r="T1939" s="184">
        <f t="shared" si="306"/>
        <v>0</v>
      </c>
      <c r="U1939" s="224">
        <v>2</v>
      </c>
      <c r="V1939" s="241">
        <v>62.4</v>
      </c>
      <c r="W1939" s="246">
        <v>2</v>
      </c>
      <c r="X1939" s="246">
        <v>62.4</v>
      </c>
      <c r="Y1939" s="247">
        <f t="shared" si="307"/>
        <v>0</v>
      </c>
      <c r="Z1939" s="247">
        <f t="shared" si="308"/>
        <v>0</v>
      </c>
      <c r="AA1939" s="227" t="str">
        <f>IFERROR(VLOOKUP(B1939,[5]Поставка!$B$3:$AA$2063,26,0),"-")</f>
        <v>-</v>
      </c>
      <c r="AB1939" s="229" t="str">
        <f>IFERROR(VLOOKUP(C1939,'[6]Приложение №1'!$C$7:$F$124,4,0),"-")</f>
        <v>-</v>
      </c>
    </row>
    <row r="1940" spans="1:28" s="208" customFormat="1" x14ac:dyDescent="0.25">
      <c r="A1940" s="204" t="s">
        <v>1213</v>
      </c>
      <c r="B1940" s="205" t="s">
        <v>4483</v>
      </c>
      <c r="C1940" s="205" t="s">
        <v>4484</v>
      </c>
      <c r="D1940" s="204">
        <v>1</v>
      </c>
      <c r="E1940" s="206">
        <v>25.1</v>
      </c>
      <c r="F1940" s="206">
        <v>25.1</v>
      </c>
      <c r="G1940" s="173">
        <f>IFERROR(VLOOKUP(B1940,'[1]ВОМ КГ-3 СОЭКС'!$C$3:$K$2063,9,0),"-")</f>
        <v>0</v>
      </c>
      <c r="H1940" s="174">
        <f>IFERROR(VLOOKUP(B1940,'[1]ВОМ КГ-3 СОЭКС'!$C$3:$L$2063,10,0),"-")</f>
        <v>0</v>
      </c>
      <c r="I1940" s="175" t="str">
        <f>IFERROR(VLOOKUP(B1940,[2]Отгрузки!$B$313:$C$510,2,0),"-")</f>
        <v>-</v>
      </c>
      <c r="J1940" s="176" t="str">
        <f t="shared" si="309"/>
        <v>-</v>
      </c>
      <c r="K1940" s="179" t="str">
        <f>IFERROR(VLOOKUP(B1940,'[3]08.10.25'!$B$305:$C$502,2,0),"-")</f>
        <v>-</v>
      </c>
      <c r="L1940" s="180" t="str">
        <f t="shared" si="300"/>
        <v>-</v>
      </c>
      <c r="M1940" s="181" t="str">
        <f t="shared" si="301"/>
        <v>-</v>
      </c>
      <c r="N1940" s="214" t="str">
        <f t="shared" si="302"/>
        <v>-</v>
      </c>
      <c r="O1940" s="220">
        <f t="shared" si="303"/>
        <v>0</v>
      </c>
      <c r="P1940" s="221">
        <f t="shared" si="304"/>
        <v>0</v>
      </c>
      <c r="Q1940" s="217" t="str">
        <f>IFERROR(VLOOKUP(B1940,'[4]Выполнение 1'!$B$7:$D$236,3,0),"-")</f>
        <v>-</v>
      </c>
      <c r="R1940" s="178" t="str">
        <f t="shared" si="305"/>
        <v>-</v>
      </c>
      <c r="S1940" s="177"/>
      <c r="T1940" s="184">
        <f t="shared" si="306"/>
        <v>0</v>
      </c>
      <c r="U1940" s="224">
        <v>1</v>
      </c>
      <c r="V1940" s="241">
        <v>25.1</v>
      </c>
      <c r="W1940" s="246">
        <v>1</v>
      </c>
      <c r="X1940" s="246">
        <v>25.1</v>
      </c>
      <c r="Y1940" s="247">
        <f t="shared" si="307"/>
        <v>0</v>
      </c>
      <c r="Z1940" s="247">
        <f t="shared" si="308"/>
        <v>0</v>
      </c>
      <c r="AA1940" s="227" t="str">
        <f>IFERROR(VLOOKUP(B1940,[5]Поставка!$B$3:$AA$2063,26,0),"-")</f>
        <v>-</v>
      </c>
      <c r="AB1940" s="229" t="str">
        <f>IFERROR(VLOOKUP(C1940,'[6]Приложение №1'!$C$7:$F$124,4,0),"-")</f>
        <v>-</v>
      </c>
    </row>
    <row r="1941" spans="1:28" s="208" customFormat="1" x14ac:dyDescent="0.25">
      <c r="A1941" s="204" t="s">
        <v>1216</v>
      </c>
      <c r="B1941" s="205" t="s">
        <v>4485</v>
      </c>
      <c r="C1941" s="205" t="s">
        <v>4486</v>
      </c>
      <c r="D1941" s="204">
        <v>1</v>
      </c>
      <c r="E1941" s="206">
        <v>25.1</v>
      </c>
      <c r="F1941" s="206">
        <v>25.1</v>
      </c>
      <c r="G1941" s="173">
        <f>IFERROR(VLOOKUP(B1941,'[1]ВОМ КГ-3 СОЭКС'!$C$3:$K$2063,9,0),"-")</f>
        <v>0</v>
      </c>
      <c r="H1941" s="174">
        <f>IFERROR(VLOOKUP(B1941,'[1]ВОМ КГ-3 СОЭКС'!$C$3:$L$2063,10,0),"-")</f>
        <v>0</v>
      </c>
      <c r="I1941" s="175" t="str">
        <f>IFERROR(VLOOKUP(B1941,[2]Отгрузки!$B$313:$C$510,2,0),"-")</f>
        <v>-</v>
      </c>
      <c r="J1941" s="176" t="str">
        <f t="shared" si="309"/>
        <v>-</v>
      </c>
      <c r="K1941" s="179" t="str">
        <f>IFERROR(VLOOKUP(B1941,'[3]08.10.25'!$B$305:$C$502,2,0),"-")</f>
        <v>-</v>
      </c>
      <c r="L1941" s="180" t="str">
        <f t="shared" si="300"/>
        <v>-</v>
      </c>
      <c r="M1941" s="181" t="str">
        <f t="shared" si="301"/>
        <v>-</v>
      </c>
      <c r="N1941" s="214" t="str">
        <f t="shared" si="302"/>
        <v>-</v>
      </c>
      <c r="O1941" s="220">
        <f t="shared" si="303"/>
        <v>0</v>
      </c>
      <c r="P1941" s="221">
        <f t="shared" si="304"/>
        <v>0</v>
      </c>
      <c r="Q1941" s="217" t="str">
        <f>IFERROR(VLOOKUP(B1941,'[4]Выполнение 1'!$B$7:$D$236,3,0),"-")</f>
        <v>-</v>
      </c>
      <c r="R1941" s="178" t="str">
        <f t="shared" si="305"/>
        <v>-</v>
      </c>
      <c r="S1941" s="177"/>
      <c r="T1941" s="184">
        <f t="shared" si="306"/>
        <v>0</v>
      </c>
      <c r="U1941" s="224">
        <v>1</v>
      </c>
      <c r="V1941" s="241">
        <v>25.1</v>
      </c>
      <c r="W1941" s="246">
        <v>1</v>
      </c>
      <c r="X1941" s="246">
        <v>25.1</v>
      </c>
      <c r="Y1941" s="247">
        <f t="shared" si="307"/>
        <v>0</v>
      </c>
      <c r="Z1941" s="247">
        <f t="shared" si="308"/>
        <v>0</v>
      </c>
      <c r="AA1941" s="227" t="str">
        <f>IFERROR(VLOOKUP(B1941,[5]Поставка!$B$3:$AA$2063,26,0),"-")</f>
        <v>-</v>
      </c>
      <c r="AB1941" s="229" t="str">
        <f>IFERROR(VLOOKUP(C1941,'[6]Приложение №1'!$C$7:$F$124,4,0),"-")</f>
        <v>-</v>
      </c>
    </row>
    <row r="1942" spans="1:28" s="208" customFormat="1" x14ac:dyDescent="0.25">
      <c r="A1942" s="204" t="s">
        <v>1219</v>
      </c>
      <c r="B1942" s="205" t="s">
        <v>4487</v>
      </c>
      <c r="C1942" s="205" t="s">
        <v>4488</v>
      </c>
      <c r="D1942" s="204">
        <v>1</v>
      </c>
      <c r="E1942" s="206">
        <v>25.1</v>
      </c>
      <c r="F1942" s="206">
        <v>25.1</v>
      </c>
      <c r="G1942" s="173">
        <f>IFERROR(VLOOKUP(B1942,'[1]ВОМ КГ-3 СОЭКС'!$C$3:$K$2063,9,0),"-")</f>
        <v>0</v>
      </c>
      <c r="H1942" s="174">
        <f>IFERROR(VLOOKUP(B1942,'[1]ВОМ КГ-3 СОЭКС'!$C$3:$L$2063,10,0),"-")</f>
        <v>0</v>
      </c>
      <c r="I1942" s="175" t="str">
        <f>IFERROR(VLOOKUP(B1942,[2]Отгрузки!$B$313:$C$510,2,0),"-")</f>
        <v>-</v>
      </c>
      <c r="J1942" s="176" t="str">
        <f t="shared" si="309"/>
        <v>-</v>
      </c>
      <c r="K1942" s="179" t="str">
        <f>IFERROR(VLOOKUP(B1942,'[3]08.10.25'!$B$305:$C$502,2,0),"-")</f>
        <v>-</v>
      </c>
      <c r="L1942" s="180" t="str">
        <f t="shared" si="300"/>
        <v>-</v>
      </c>
      <c r="M1942" s="181" t="str">
        <f t="shared" si="301"/>
        <v>-</v>
      </c>
      <c r="N1942" s="214" t="str">
        <f t="shared" si="302"/>
        <v>-</v>
      </c>
      <c r="O1942" s="220">
        <f t="shared" si="303"/>
        <v>0</v>
      </c>
      <c r="P1942" s="221">
        <f t="shared" si="304"/>
        <v>0</v>
      </c>
      <c r="Q1942" s="217" t="str">
        <f>IFERROR(VLOOKUP(B1942,'[4]Выполнение 1'!$B$7:$D$236,3,0),"-")</f>
        <v>-</v>
      </c>
      <c r="R1942" s="178" t="str">
        <f t="shared" si="305"/>
        <v>-</v>
      </c>
      <c r="S1942" s="177"/>
      <c r="T1942" s="184">
        <f t="shared" si="306"/>
        <v>0</v>
      </c>
      <c r="U1942" s="224">
        <v>1</v>
      </c>
      <c r="V1942" s="241">
        <v>25.1</v>
      </c>
      <c r="W1942" s="246">
        <v>1</v>
      </c>
      <c r="X1942" s="246">
        <v>25.1</v>
      </c>
      <c r="Y1942" s="247">
        <f t="shared" si="307"/>
        <v>0</v>
      </c>
      <c r="Z1942" s="247">
        <f t="shared" si="308"/>
        <v>0</v>
      </c>
      <c r="AA1942" s="227" t="str">
        <f>IFERROR(VLOOKUP(B1942,[5]Поставка!$B$3:$AA$2063,26,0),"-")</f>
        <v>-</v>
      </c>
      <c r="AB1942" s="229" t="str">
        <f>IFERROR(VLOOKUP(C1942,'[6]Приложение №1'!$C$7:$F$124,4,0),"-")</f>
        <v>-</v>
      </c>
    </row>
    <row r="1943" spans="1:28" s="208" customFormat="1" x14ac:dyDescent="0.25">
      <c r="A1943" s="204" t="s">
        <v>1222</v>
      </c>
      <c r="B1943" s="205" t="s">
        <v>4489</v>
      </c>
      <c r="C1943" s="205" t="s">
        <v>4490</v>
      </c>
      <c r="D1943" s="204">
        <v>1</v>
      </c>
      <c r="E1943" s="206">
        <v>25.1</v>
      </c>
      <c r="F1943" s="206">
        <v>25.1</v>
      </c>
      <c r="G1943" s="173">
        <f>IFERROR(VLOOKUP(B1943,'[1]ВОМ КГ-3 СОЭКС'!$C$3:$K$2063,9,0),"-")</f>
        <v>0</v>
      </c>
      <c r="H1943" s="174">
        <f>IFERROR(VLOOKUP(B1943,'[1]ВОМ КГ-3 СОЭКС'!$C$3:$L$2063,10,0),"-")</f>
        <v>0</v>
      </c>
      <c r="I1943" s="175" t="str">
        <f>IFERROR(VLOOKUP(B1943,[2]Отгрузки!$B$313:$C$510,2,0),"-")</f>
        <v>-</v>
      </c>
      <c r="J1943" s="176" t="str">
        <f t="shared" si="309"/>
        <v>-</v>
      </c>
      <c r="K1943" s="179" t="str">
        <f>IFERROR(VLOOKUP(B1943,'[3]08.10.25'!$B$305:$C$502,2,0),"-")</f>
        <v>-</v>
      </c>
      <c r="L1943" s="180" t="str">
        <f t="shared" si="300"/>
        <v>-</v>
      </c>
      <c r="M1943" s="181" t="str">
        <f t="shared" si="301"/>
        <v>-</v>
      </c>
      <c r="N1943" s="214" t="str">
        <f t="shared" si="302"/>
        <v>-</v>
      </c>
      <c r="O1943" s="220">
        <f t="shared" si="303"/>
        <v>0</v>
      </c>
      <c r="P1943" s="221">
        <f t="shared" si="304"/>
        <v>0</v>
      </c>
      <c r="Q1943" s="217" t="str">
        <f>IFERROR(VLOOKUP(B1943,'[4]Выполнение 1'!$B$7:$D$236,3,0),"-")</f>
        <v>-</v>
      </c>
      <c r="R1943" s="178" t="str">
        <f t="shared" si="305"/>
        <v>-</v>
      </c>
      <c r="S1943" s="177"/>
      <c r="T1943" s="184">
        <f t="shared" si="306"/>
        <v>0</v>
      </c>
      <c r="U1943" s="224">
        <v>1</v>
      </c>
      <c r="V1943" s="241">
        <v>25.1</v>
      </c>
      <c r="W1943" s="246">
        <v>1</v>
      </c>
      <c r="X1943" s="246">
        <v>25.1</v>
      </c>
      <c r="Y1943" s="247">
        <f t="shared" si="307"/>
        <v>0</v>
      </c>
      <c r="Z1943" s="247">
        <f t="shared" si="308"/>
        <v>0</v>
      </c>
      <c r="AA1943" s="227" t="str">
        <f>IFERROR(VLOOKUP(B1943,[5]Поставка!$B$3:$AA$2063,26,0),"-")</f>
        <v>-</v>
      </c>
      <c r="AB1943" s="229" t="str">
        <f>IFERROR(VLOOKUP(C1943,'[6]Приложение №1'!$C$7:$F$124,4,0),"-")</f>
        <v>-</v>
      </c>
    </row>
    <row r="1944" spans="1:28" s="208" customFormat="1" x14ac:dyDescent="0.25">
      <c r="A1944" s="204" t="s">
        <v>1225</v>
      </c>
      <c r="B1944" s="205" t="s">
        <v>4491</v>
      </c>
      <c r="C1944" s="205" t="s">
        <v>4492</v>
      </c>
      <c r="D1944" s="204">
        <v>50</v>
      </c>
      <c r="E1944" s="206">
        <v>24.3</v>
      </c>
      <c r="F1944" s="206">
        <v>1215</v>
      </c>
      <c r="G1944" s="173">
        <f>IFERROR(VLOOKUP(B1944,'[1]ВОМ КГ-3 СОЭКС'!$C$3:$K$2063,9,0),"-")</f>
        <v>0</v>
      </c>
      <c r="H1944" s="174">
        <f>IFERROR(VLOOKUP(B1944,'[1]ВОМ КГ-3 СОЭКС'!$C$3:$L$2063,10,0),"-")</f>
        <v>0</v>
      </c>
      <c r="I1944" s="175" t="str">
        <f>IFERROR(VLOOKUP(B1944,[2]Отгрузки!$B$313:$C$510,2,0),"-")</f>
        <v>-</v>
      </c>
      <c r="J1944" s="176" t="str">
        <f t="shared" si="309"/>
        <v>-</v>
      </c>
      <c r="K1944" s="179" t="str">
        <f>IFERROR(VLOOKUP(B1944,'[3]08.10.25'!$B$305:$C$502,2,0),"-")</f>
        <v>-</v>
      </c>
      <c r="L1944" s="180" t="str">
        <f t="shared" si="300"/>
        <v>-</v>
      </c>
      <c r="M1944" s="181" t="str">
        <f t="shared" si="301"/>
        <v>-</v>
      </c>
      <c r="N1944" s="214" t="str">
        <f t="shared" si="302"/>
        <v>-</v>
      </c>
      <c r="O1944" s="220">
        <f t="shared" si="303"/>
        <v>0</v>
      </c>
      <c r="P1944" s="221">
        <f t="shared" si="304"/>
        <v>0</v>
      </c>
      <c r="Q1944" s="217" t="str">
        <f>IFERROR(VLOOKUP(B1944,'[4]Выполнение 1'!$B$7:$D$236,3,0),"-")</f>
        <v>-</v>
      </c>
      <c r="R1944" s="178" t="str">
        <f t="shared" si="305"/>
        <v>-</v>
      </c>
      <c r="S1944" s="177"/>
      <c r="T1944" s="184">
        <f t="shared" si="306"/>
        <v>0</v>
      </c>
      <c r="U1944" s="224">
        <v>50</v>
      </c>
      <c r="V1944" s="241">
        <v>1215</v>
      </c>
      <c r="W1944" s="246">
        <v>50</v>
      </c>
      <c r="X1944" s="246">
        <v>1215</v>
      </c>
      <c r="Y1944" s="247">
        <f t="shared" si="307"/>
        <v>0</v>
      </c>
      <c r="Z1944" s="247">
        <f t="shared" si="308"/>
        <v>0</v>
      </c>
      <c r="AA1944" s="227" t="str">
        <f>IFERROR(VLOOKUP(B1944,[5]Поставка!$B$3:$AA$2063,26,0),"-")</f>
        <v>-</v>
      </c>
      <c r="AB1944" s="229" t="str">
        <f>IFERROR(VLOOKUP(C1944,'[6]Приложение №1'!$C$7:$F$124,4,0),"-")</f>
        <v>-</v>
      </c>
    </row>
    <row r="1945" spans="1:28" s="208" customFormat="1" x14ac:dyDescent="0.25">
      <c r="A1945" s="204" t="s">
        <v>1228</v>
      </c>
      <c r="B1945" s="205" t="s">
        <v>4493</v>
      </c>
      <c r="C1945" s="205" t="s">
        <v>4494</v>
      </c>
      <c r="D1945" s="204">
        <v>2</v>
      </c>
      <c r="E1945" s="206">
        <v>8.1999999999999993</v>
      </c>
      <c r="F1945" s="206">
        <v>16.399999999999999</v>
      </c>
      <c r="G1945" s="173">
        <f>IFERROR(VLOOKUP(B1945,'[1]ВОМ КГ-3 СОЭКС'!$C$3:$K$2063,9,0),"-")</f>
        <v>0</v>
      </c>
      <c r="H1945" s="174">
        <f>IFERROR(VLOOKUP(B1945,'[1]ВОМ КГ-3 СОЭКС'!$C$3:$L$2063,10,0),"-")</f>
        <v>0</v>
      </c>
      <c r="I1945" s="175" t="str">
        <f>IFERROR(VLOOKUP(B1945,[2]Отгрузки!$B$313:$C$510,2,0),"-")</f>
        <v>-</v>
      </c>
      <c r="J1945" s="176" t="str">
        <f t="shared" si="309"/>
        <v>-</v>
      </c>
      <c r="K1945" s="179" t="str">
        <f>IFERROR(VLOOKUP(B1945,'[3]08.10.25'!$B$305:$C$502,2,0),"-")</f>
        <v>-</v>
      </c>
      <c r="L1945" s="180" t="str">
        <f t="shared" si="300"/>
        <v>-</v>
      </c>
      <c r="M1945" s="181" t="str">
        <f t="shared" si="301"/>
        <v>-</v>
      </c>
      <c r="N1945" s="214" t="str">
        <f t="shared" si="302"/>
        <v>-</v>
      </c>
      <c r="O1945" s="220">
        <f t="shared" si="303"/>
        <v>0</v>
      </c>
      <c r="P1945" s="221">
        <f t="shared" si="304"/>
        <v>0</v>
      </c>
      <c r="Q1945" s="217" t="str">
        <f>IFERROR(VLOOKUP(B1945,'[4]Выполнение 1'!$B$7:$D$236,3,0),"-")</f>
        <v>-</v>
      </c>
      <c r="R1945" s="178" t="str">
        <f t="shared" si="305"/>
        <v>-</v>
      </c>
      <c r="S1945" s="177"/>
      <c r="T1945" s="184">
        <f t="shared" si="306"/>
        <v>0</v>
      </c>
      <c r="U1945" s="224">
        <v>2</v>
      </c>
      <c r="V1945" s="241">
        <v>16.399999999999999</v>
      </c>
      <c r="W1945" s="246">
        <v>2</v>
      </c>
      <c r="X1945" s="246">
        <v>16.399999999999999</v>
      </c>
      <c r="Y1945" s="247">
        <f t="shared" si="307"/>
        <v>0</v>
      </c>
      <c r="Z1945" s="247">
        <f t="shared" si="308"/>
        <v>0</v>
      </c>
      <c r="AA1945" s="227" t="str">
        <f>IFERROR(VLOOKUP(B1945,[5]Поставка!$B$3:$AA$2063,26,0),"-")</f>
        <v>-</v>
      </c>
      <c r="AB1945" s="229" t="str">
        <f>IFERROR(VLOOKUP(C1945,'[6]Приложение №1'!$C$7:$F$124,4,0),"-")</f>
        <v>-</v>
      </c>
    </row>
    <row r="1946" spans="1:28" s="208" customFormat="1" x14ac:dyDescent="0.25">
      <c r="A1946" s="204" t="s">
        <v>1231</v>
      </c>
      <c r="B1946" s="205" t="s">
        <v>4495</v>
      </c>
      <c r="C1946" s="205" t="s">
        <v>4496</v>
      </c>
      <c r="D1946" s="204">
        <v>1</v>
      </c>
      <c r="E1946" s="206">
        <v>16.8</v>
      </c>
      <c r="F1946" s="206">
        <v>16.8</v>
      </c>
      <c r="G1946" s="173">
        <f>IFERROR(VLOOKUP(B1946,'[1]ВОМ КГ-3 СОЭКС'!$C$3:$K$2063,9,0),"-")</f>
        <v>0</v>
      </c>
      <c r="H1946" s="174">
        <f>IFERROR(VLOOKUP(B1946,'[1]ВОМ КГ-3 СОЭКС'!$C$3:$L$2063,10,0),"-")</f>
        <v>0</v>
      </c>
      <c r="I1946" s="175" t="str">
        <f>IFERROR(VLOOKUP(B1946,[2]Отгрузки!$B$313:$C$510,2,0),"-")</f>
        <v>-</v>
      </c>
      <c r="J1946" s="176" t="str">
        <f t="shared" si="309"/>
        <v>-</v>
      </c>
      <c r="K1946" s="179" t="str">
        <f>IFERROR(VLOOKUP(B1946,'[3]08.10.25'!$B$305:$C$502,2,0),"-")</f>
        <v>-</v>
      </c>
      <c r="L1946" s="180" t="str">
        <f t="shared" si="300"/>
        <v>-</v>
      </c>
      <c r="M1946" s="181" t="str">
        <f t="shared" si="301"/>
        <v>-</v>
      </c>
      <c r="N1946" s="214" t="str">
        <f t="shared" si="302"/>
        <v>-</v>
      </c>
      <c r="O1946" s="220">
        <f t="shared" si="303"/>
        <v>0</v>
      </c>
      <c r="P1946" s="221">
        <f t="shared" si="304"/>
        <v>0</v>
      </c>
      <c r="Q1946" s="217" t="str">
        <f>IFERROR(VLOOKUP(B1946,'[4]Выполнение 1'!$B$7:$D$236,3,0),"-")</f>
        <v>-</v>
      </c>
      <c r="R1946" s="178" t="str">
        <f t="shared" si="305"/>
        <v>-</v>
      </c>
      <c r="S1946" s="177"/>
      <c r="T1946" s="184">
        <f t="shared" si="306"/>
        <v>0</v>
      </c>
      <c r="U1946" s="224">
        <v>1</v>
      </c>
      <c r="V1946" s="241">
        <v>16.8</v>
      </c>
      <c r="W1946" s="246">
        <v>1</v>
      </c>
      <c r="X1946" s="246">
        <v>16.8</v>
      </c>
      <c r="Y1946" s="247">
        <f t="shared" si="307"/>
        <v>0</v>
      </c>
      <c r="Z1946" s="247">
        <f t="shared" si="308"/>
        <v>0</v>
      </c>
      <c r="AA1946" s="227" t="str">
        <f>IFERROR(VLOOKUP(B1946,[5]Поставка!$B$3:$AA$2063,26,0),"-")</f>
        <v>-</v>
      </c>
      <c r="AB1946" s="229" t="str">
        <f>IFERROR(VLOOKUP(C1946,'[6]Приложение №1'!$C$7:$F$124,4,0),"-")</f>
        <v>-</v>
      </c>
    </row>
    <row r="1947" spans="1:28" s="208" customFormat="1" x14ac:dyDescent="0.25">
      <c r="A1947" s="204" t="s">
        <v>1234</v>
      </c>
      <c r="B1947" s="205" t="s">
        <v>4497</v>
      </c>
      <c r="C1947" s="205" t="s">
        <v>4498</v>
      </c>
      <c r="D1947" s="204">
        <v>5</v>
      </c>
      <c r="E1947" s="206">
        <v>16.8</v>
      </c>
      <c r="F1947" s="206">
        <v>84</v>
      </c>
      <c r="G1947" s="173">
        <f>IFERROR(VLOOKUP(B1947,'[1]ВОМ КГ-3 СОЭКС'!$C$3:$K$2063,9,0),"-")</f>
        <v>0</v>
      </c>
      <c r="H1947" s="174">
        <f>IFERROR(VLOOKUP(B1947,'[1]ВОМ КГ-3 СОЭКС'!$C$3:$L$2063,10,0),"-")</f>
        <v>0</v>
      </c>
      <c r="I1947" s="175" t="str">
        <f>IFERROR(VLOOKUP(B1947,[2]Отгрузки!$B$313:$C$510,2,0),"-")</f>
        <v>-</v>
      </c>
      <c r="J1947" s="176" t="str">
        <f t="shared" si="309"/>
        <v>-</v>
      </c>
      <c r="K1947" s="179" t="str">
        <f>IFERROR(VLOOKUP(B1947,'[3]08.10.25'!$B$305:$C$502,2,0),"-")</f>
        <v>-</v>
      </c>
      <c r="L1947" s="180" t="str">
        <f t="shared" si="300"/>
        <v>-</v>
      </c>
      <c r="M1947" s="181" t="str">
        <f t="shared" si="301"/>
        <v>-</v>
      </c>
      <c r="N1947" s="214" t="str">
        <f t="shared" si="302"/>
        <v>-</v>
      </c>
      <c r="O1947" s="220">
        <f t="shared" si="303"/>
        <v>0</v>
      </c>
      <c r="P1947" s="221">
        <f t="shared" si="304"/>
        <v>0</v>
      </c>
      <c r="Q1947" s="217" t="str">
        <f>IFERROR(VLOOKUP(B1947,'[4]Выполнение 1'!$B$7:$D$236,3,0),"-")</f>
        <v>-</v>
      </c>
      <c r="R1947" s="178" t="str">
        <f t="shared" si="305"/>
        <v>-</v>
      </c>
      <c r="S1947" s="177"/>
      <c r="T1947" s="184">
        <f t="shared" si="306"/>
        <v>0</v>
      </c>
      <c r="U1947" s="224">
        <v>5</v>
      </c>
      <c r="V1947" s="241">
        <v>84</v>
      </c>
      <c r="W1947" s="246">
        <v>5</v>
      </c>
      <c r="X1947" s="246">
        <v>84</v>
      </c>
      <c r="Y1947" s="247">
        <f t="shared" si="307"/>
        <v>0</v>
      </c>
      <c r="Z1947" s="247">
        <f t="shared" si="308"/>
        <v>0</v>
      </c>
      <c r="AA1947" s="227" t="str">
        <f>IFERROR(VLOOKUP(B1947,[5]Поставка!$B$3:$AA$2063,26,0),"-")</f>
        <v>-</v>
      </c>
      <c r="AB1947" s="229" t="str">
        <f>IFERROR(VLOOKUP(C1947,'[6]Приложение №1'!$C$7:$F$124,4,0),"-")</f>
        <v>-</v>
      </c>
    </row>
    <row r="1948" spans="1:28" s="208" customFormat="1" x14ac:dyDescent="0.25">
      <c r="A1948" s="204" t="s">
        <v>1237</v>
      </c>
      <c r="B1948" s="205" t="s">
        <v>4499</v>
      </c>
      <c r="C1948" s="205" t="s">
        <v>4500</v>
      </c>
      <c r="D1948" s="204">
        <v>1</v>
      </c>
      <c r="E1948" s="206">
        <v>16.5</v>
      </c>
      <c r="F1948" s="206">
        <v>16.5</v>
      </c>
      <c r="G1948" s="173">
        <f>IFERROR(VLOOKUP(B1948,'[1]ВОМ КГ-3 СОЭКС'!$C$3:$K$2063,9,0),"-")</f>
        <v>0</v>
      </c>
      <c r="H1948" s="174">
        <f>IFERROR(VLOOKUP(B1948,'[1]ВОМ КГ-3 СОЭКС'!$C$3:$L$2063,10,0),"-")</f>
        <v>0</v>
      </c>
      <c r="I1948" s="175" t="str">
        <f>IFERROR(VLOOKUP(B1948,[2]Отгрузки!$B$313:$C$510,2,0),"-")</f>
        <v>-</v>
      </c>
      <c r="J1948" s="176" t="str">
        <f t="shared" si="309"/>
        <v>-</v>
      </c>
      <c r="K1948" s="179" t="str">
        <f>IFERROR(VLOOKUP(B1948,'[3]08.10.25'!$B$305:$C$502,2,0),"-")</f>
        <v>-</v>
      </c>
      <c r="L1948" s="180" t="str">
        <f t="shared" si="300"/>
        <v>-</v>
      </c>
      <c r="M1948" s="181" t="str">
        <f t="shared" si="301"/>
        <v>-</v>
      </c>
      <c r="N1948" s="214" t="str">
        <f t="shared" si="302"/>
        <v>-</v>
      </c>
      <c r="O1948" s="220">
        <f t="shared" si="303"/>
        <v>0</v>
      </c>
      <c r="P1948" s="221">
        <f t="shared" si="304"/>
        <v>0</v>
      </c>
      <c r="Q1948" s="217" t="str">
        <f>IFERROR(VLOOKUP(B1948,'[4]Выполнение 1'!$B$7:$D$236,3,0),"-")</f>
        <v>-</v>
      </c>
      <c r="R1948" s="178" t="str">
        <f t="shared" si="305"/>
        <v>-</v>
      </c>
      <c r="S1948" s="177"/>
      <c r="T1948" s="184">
        <f t="shared" si="306"/>
        <v>0</v>
      </c>
      <c r="U1948" s="224">
        <v>1</v>
      </c>
      <c r="V1948" s="241">
        <v>16.5</v>
      </c>
      <c r="W1948" s="246">
        <v>1</v>
      </c>
      <c r="X1948" s="246">
        <v>16.5</v>
      </c>
      <c r="Y1948" s="247">
        <f t="shared" si="307"/>
        <v>0</v>
      </c>
      <c r="Z1948" s="247">
        <f t="shared" si="308"/>
        <v>0</v>
      </c>
      <c r="AA1948" s="227" t="str">
        <f>IFERROR(VLOOKUP(B1948,[5]Поставка!$B$3:$AA$2063,26,0),"-")</f>
        <v>-</v>
      </c>
      <c r="AB1948" s="229" t="str">
        <f>IFERROR(VLOOKUP(C1948,'[6]Приложение №1'!$C$7:$F$124,4,0),"-")</f>
        <v>-</v>
      </c>
    </row>
    <row r="1949" spans="1:28" s="208" customFormat="1" x14ac:dyDescent="0.25">
      <c r="A1949" s="204" t="s">
        <v>1240</v>
      </c>
      <c r="B1949" s="205" t="s">
        <v>4501</v>
      </c>
      <c r="C1949" s="205" t="s">
        <v>4502</v>
      </c>
      <c r="D1949" s="204">
        <v>1</v>
      </c>
      <c r="E1949" s="206">
        <v>104.4</v>
      </c>
      <c r="F1949" s="206">
        <v>104.4</v>
      </c>
      <c r="G1949" s="173">
        <f>IFERROR(VLOOKUP(B1949,'[1]ВОМ КГ-3 СОЭКС'!$C$3:$K$2063,9,0),"-")</f>
        <v>0</v>
      </c>
      <c r="H1949" s="174">
        <f>IFERROR(VLOOKUP(B1949,'[1]ВОМ КГ-3 СОЭКС'!$C$3:$L$2063,10,0),"-")</f>
        <v>0</v>
      </c>
      <c r="I1949" s="175" t="str">
        <f>IFERROR(VLOOKUP(B1949,[2]Отгрузки!$B$313:$C$510,2,0),"-")</f>
        <v>-</v>
      </c>
      <c r="J1949" s="176" t="str">
        <f t="shared" si="309"/>
        <v>-</v>
      </c>
      <c r="K1949" s="179" t="str">
        <f>IFERROR(VLOOKUP(B1949,'[3]08.10.25'!$B$305:$C$502,2,0),"-")</f>
        <v>-</v>
      </c>
      <c r="L1949" s="180" t="str">
        <f t="shared" si="300"/>
        <v>-</v>
      </c>
      <c r="M1949" s="181" t="str">
        <f t="shared" si="301"/>
        <v>-</v>
      </c>
      <c r="N1949" s="214" t="str">
        <f t="shared" si="302"/>
        <v>-</v>
      </c>
      <c r="O1949" s="220">
        <f t="shared" si="303"/>
        <v>0</v>
      </c>
      <c r="P1949" s="221">
        <f t="shared" si="304"/>
        <v>0</v>
      </c>
      <c r="Q1949" s="217" t="str">
        <f>IFERROR(VLOOKUP(B1949,'[4]Выполнение 1'!$B$7:$D$236,3,0),"-")</f>
        <v>-</v>
      </c>
      <c r="R1949" s="178" t="str">
        <f t="shared" si="305"/>
        <v>-</v>
      </c>
      <c r="S1949" s="177"/>
      <c r="T1949" s="184">
        <f t="shared" si="306"/>
        <v>0</v>
      </c>
      <c r="U1949" s="224">
        <v>1</v>
      </c>
      <c r="V1949" s="241">
        <v>104.4</v>
      </c>
      <c r="W1949" s="246">
        <v>1</v>
      </c>
      <c r="X1949" s="246">
        <v>104.4</v>
      </c>
      <c r="Y1949" s="247">
        <f t="shared" si="307"/>
        <v>0</v>
      </c>
      <c r="Z1949" s="247">
        <f t="shared" si="308"/>
        <v>0</v>
      </c>
      <c r="AA1949" s="227" t="str">
        <f>IFERROR(VLOOKUP(B1949,[5]Поставка!$B$3:$AA$2063,26,0),"-")</f>
        <v>-</v>
      </c>
      <c r="AB1949" s="229" t="str">
        <f>IFERROR(VLOOKUP(C1949,'[6]Приложение №1'!$C$7:$F$124,4,0),"-")</f>
        <v>-</v>
      </c>
    </row>
    <row r="1950" spans="1:28" s="208" customFormat="1" x14ac:dyDescent="0.25">
      <c r="A1950" s="204" t="s">
        <v>1243</v>
      </c>
      <c r="B1950" s="205" t="s">
        <v>4503</v>
      </c>
      <c r="C1950" s="205" t="s">
        <v>4504</v>
      </c>
      <c r="D1950" s="204">
        <v>5</v>
      </c>
      <c r="E1950" s="206">
        <v>104.4</v>
      </c>
      <c r="F1950" s="206">
        <v>522</v>
      </c>
      <c r="G1950" s="173">
        <f>IFERROR(VLOOKUP(B1950,'[1]ВОМ КГ-3 СОЭКС'!$C$3:$K$2063,9,0),"-")</f>
        <v>0</v>
      </c>
      <c r="H1950" s="174">
        <f>IFERROR(VLOOKUP(B1950,'[1]ВОМ КГ-3 СОЭКС'!$C$3:$L$2063,10,0),"-")</f>
        <v>0</v>
      </c>
      <c r="I1950" s="175" t="str">
        <f>IFERROR(VLOOKUP(B1950,[2]Отгрузки!$B$313:$C$510,2,0),"-")</f>
        <v>-</v>
      </c>
      <c r="J1950" s="176" t="str">
        <f t="shared" si="309"/>
        <v>-</v>
      </c>
      <c r="K1950" s="179" t="str">
        <f>IFERROR(VLOOKUP(B1950,'[3]08.10.25'!$B$305:$C$502,2,0),"-")</f>
        <v>-</v>
      </c>
      <c r="L1950" s="180" t="str">
        <f t="shared" si="300"/>
        <v>-</v>
      </c>
      <c r="M1950" s="181" t="str">
        <f t="shared" si="301"/>
        <v>-</v>
      </c>
      <c r="N1950" s="214" t="str">
        <f t="shared" si="302"/>
        <v>-</v>
      </c>
      <c r="O1950" s="220">
        <f t="shared" si="303"/>
        <v>0</v>
      </c>
      <c r="P1950" s="221">
        <f t="shared" si="304"/>
        <v>0</v>
      </c>
      <c r="Q1950" s="217" t="str">
        <f>IFERROR(VLOOKUP(B1950,'[4]Выполнение 1'!$B$7:$D$236,3,0),"-")</f>
        <v>-</v>
      </c>
      <c r="R1950" s="178" t="str">
        <f t="shared" si="305"/>
        <v>-</v>
      </c>
      <c r="S1950" s="177"/>
      <c r="T1950" s="184">
        <f t="shared" si="306"/>
        <v>0</v>
      </c>
      <c r="U1950" s="224">
        <v>5</v>
      </c>
      <c r="V1950" s="241">
        <v>522</v>
      </c>
      <c r="W1950" s="246">
        <v>5</v>
      </c>
      <c r="X1950" s="246">
        <v>522</v>
      </c>
      <c r="Y1950" s="247">
        <f t="shared" si="307"/>
        <v>0</v>
      </c>
      <c r="Z1950" s="247">
        <f t="shared" si="308"/>
        <v>0</v>
      </c>
      <c r="AA1950" s="227" t="str">
        <f>IFERROR(VLOOKUP(B1950,[5]Поставка!$B$3:$AA$2063,26,0),"-")</f>
        <v>-</v>
      </c>
      <c r="AB1950" s="229" t="str">
        <f>IFERROR(VLOOKUP(C1950,'[6]Приложение №1'!$C$7:$F$124,4,0),"-")</f>
        <v>-</v>
      </c>
    </row>
    <row r="1951" spans="1:28" s="208" customFormat="1" x14ac:dyDescent="0.25">
      <c r="A1951" s="204" t="s">
        <v>1246</v>
      </c>
      <c r="B1951" s="205" t="s">
        <v>4505</v>
      </c>
      <c r="C1951" s="205" t="s">
        <v>4506</v>
      </c>
      <c r="D1951" s="204">
        <v>12</v>
      </c>
      <c r="E1951" s="206">
        <v>104.8</v>
      </c>
      <c r="F1951" s="206">
        <v>1257.5999999999999</v>
      </c>
      <c r="G1951" s="173">
        <f>IFERROR(VLOOKUP(B1951,'[1]ВОМ КГ-3 СОЭКС'!$C$3:$K$2063,9,0),"-")</f>
        <v>0</v>
      </c>
      <c r="H1951" s="174">
        <f>IFERROR(VLOOKUP(B1951,'[1]ВОМ КГ-3 СОЭКС'!$C$3:$L$2063,10,0),"-")</f>
        <v>0</v>
      </c>
      <c r="I1951" s="175" t="str">
        <f>IFERROR(VLOOKUP(B1951,[2]Отгрузки!$B$313:$C$510,2,0),"-")</f>
        <v>-</v>
      </c>
      <c r="J1951" s="176" t="str">
        <f t="shared" si="309"/>
        <v>-</v>
      </c>
      <c r="K1951" s="179" t="str">
        <f>IFERROR(VLOOKUP(B1951,'[3]08.10.25'!$B$305:$C$502,2,0),"-")</f>
        <v>-</v>
      </c>
      <c r="L1951" s="180" t="str">
        <f t="shared" si="300"/>
        <v>-</v>
      </c>
      <c r="M1951" s="181" t="str">
        <f t="shared" si="301"/>
        <v>-</v>
      </c>
      <c r="N1951" s="214" t="str">
        <f t="shared" si="302"/>
        <v>-</v>
      </c>
      <c r="O1951" s="220">
        <f t="shared" si="303"/>
        <v>0</v>
      </c>
      <c r="P1951" s="221">
        <f t="shared" si="304"/>
        <v>0</v>
      </c>
      <c r="Q1951" s="217" t="str">
        <f>IFERROR(VLOOKUP(B1951,'[4]Выполнение 1'!$B$7:$D$236,3,0),"-")</f>
        <v>-</v>
      </c>
      <c r="R1951" s="178" t="str">
        <f t="shared" si="305"/>
        <v>-</v>
      </c>
      <c r="S1951" s="177"/>
      <c r="T1951" s="184">
        <f t="shared" si="306"/>
        <v>0</v>
      </c>
      <c r="U1951" s="224">
        <v>12</v>
      </c>
      <c r="V1951" s="241">
        <v>1257.5999999999999</v>
      </c>
      <c r="W1951" s="246">
        <v>12</v>
      </c>
      <c r="X1951" s="246">
        <v>1257.5999999999999</v>
      </c>
      <c r="Y1951" s="247">
        <f t="shared" si="307"/>
        <v>0</v>
      </c>
      <c r="Z1951" s="247">
        <f t="shared" si="308"/>
        <v>0</v>
      </c>
      <c r="AA1951" s="227" t="str">
        <f>IFERROR(VLOOKUP(B1951,[5]Поставка!$B$3:$AA$2063,26,0),"-")</f>
        <v>-</v>
      </c>
      <c r="AB1951" s="229" t="str">
        <f>IFERROR(VLOOKUP(C1951,'[6]Приложение №1'!$C$7:$F$124,4,0),"-")</f>
        <v>-</v>
      </c>
    </row>
    <row r="1952" spans="1:28" s="208" customFormat="1" x14ac:dyDescent="0.25">
      <c r="A1952" s="204" t="s">
        <v>1249</v>
      </c>
      <c r="B1952" s="205" t="s">
        <v>4507</v>
      </c>
      <c r="C1952" s="205" t="s">
        <v>4508</v>
      </c>
      <c r="D1952" s="204">
        <v>66</v>
      </c>
      <c r="E1952" s="206">
        <v>104</v>
      </c>
      <c r="F1952" s="206">
        <v>6864</v>
      </c>
      <c r="G1952" s="173">
        <f>IFERROR(VLOOKUP(B1952,'[1]ВОМ КГ-3 СОЭКС'!$C$3:$K$2063,9,0),"-")</f>
        <v>0</v>
      </c>
      <c r="H1952" s="174">
        <f>IFERROR(VLOOKUP(B1952,'[1]ВОМ КГ-3 СОЭКС'!$C$3:$L$2063,10,0),"-")</f>
        <v>0</v>
      </c>
      <c r="I1952" s="175" t="str">
        <f>IFERROR(VLOOKUP(B1952,[2]Отгрузки!$B$313:$C$510,2,0),"-")</f>
        <v>-</v>
      </c>
      <c r="J1952" s="176" t="str">
        <f t="shared" si="309"/>
        <v>-</v>
      </c>
      <c r="K1952" s="179" t="str">
        <f>IFERROR(VLOOKUP(B1952,'[3]08.10.25'!$B$305:$C$502,2,0),"-")</f>
        <v>-</v>
      </c>
      <c r="L1952" s="180" t="str">
        <f t="shared" si="300"/>
        <v>-</v>
      </c>
      <c r="M1952" s="181" t="str">
        <f t="shared" si="301"/>
        <v>-</v>
      </c>
      <c r="N1952" s="214" t="str">
        <f t="shared" si="302"/>
        <v>-</v>
      </c>
      <c r="O1952" s="220">
        <f t="shared" si="303"/>
        <v>0</v>
      </c>
      <c r="P1952" s="221">
        <f t="shared" si="304"/>
        <v>0</v>
      </c>
      <c r="Q1952" s="217" t="str">
        <f>IFERROR(VLOOKUP(B1952,'[4]Выполнение 1'!$B$7:$D$236,3,0),"-")</f>
        <v>-</v>
      </c>
      <c r="R1952" s="178" t="str">
        <f t="shared" si="305"/>
        <v>-</v>
      </c>
      <c r="S1952" s="177"/>
      <c r="T1952" s="184">
        <f t="shared" si="306"/>
        <v>0</v>
      </c>
      <c r="U1952" s="224">
        <v>66</v>
      </c>
      <c r="V1952" s="241">
        <v>6864</v>
      </c>
      <c r="W1952" s="246">
        <v>66</v>
      </c>
      <c r="X1952" s="246">
        <v>6864</v>
      </c>
      <c r="Y1952" s="247">
        <f t="shared" si="307"/>
        <v>0</v>
      </c>
      <c r="Z1952" s="247">
        <f t="shared" si="308"/>
        <v>0</v>
      </c>
      <c r="AA1952" s="227" t="str">
        <f>IFERROR(VLOOKUP(B1952,[5]Поставка!$B$3:$AA$2063,26,0),"-")</f>
        <v>-</v>
      </c>
      <c r="AB1952" s="229" t="str">
        <f>IFERROR(VLOOKUP(C1952,'[6]Приложение №1'!$C$7:$F$124,4,0),"-")</f>
        <v>-</v>
      </c>
    </row>
    <row r="1953" spans="1:28" s="208" customFormat="1" x14ac:dyDescent="0.25">
      <c r="A1953" s="204" t="s">
        <v>1252</v>
      </c>
      <c r="B1953" s="205" t="s">
        <v>4509</v>
      </c>
      <c r="C1953" s="205" t="s">
        <v>4510</v>
      </c>
      <c r="D1953" s="204">
        <v>1</v>
      </c>
      <c r="E1953" s="206">
        <v>87.8</v>
      </c>
      <c r="F1953" s="206">
        <v>87.8</v>
      </c>
      <c r="G1953" s="173">
        <f>IFERROR(VLOOKUP(B1953,'[1]ВОМ КГ-3 СОЭКС'!$C$3:$K$2063,9,0),"-")</f>
        <v>0</v>
      </c>
      <c r="H1953" s="174">
        <f>IFERROR(VLOOKUP(B1953,'[1]ВОМ КГ-3 СОЭКС'!$C$3:$L$2063,10,0),"-")</f>
        <v>0</v>
      </c>
      <c r="I1953" s="175" t="str">
        <f>IFERROR(VLOOKUP(B1953,[2]Отгрузки!$B$313:$C$510,2,0),"-")</f>
        <v>-</v>
      </c>
      <c r="J1953" s="176" t="str">
        <f t="shared" si="309"/>
        <v>-</v>
      </c>
      <c r="K1953" s="179" t="str">
        <f>IFERROR(VLOOKUP(B1953,'[3]08.10.25'!$B$305:$C$502,2,0),"-")</f>
        <v>-</v>
      </c>
      <c r="L1953" s="180" t="str">
        <f t="shared" si="300"/>
        <v>-</v>
      </c>
      <c r="M1953" s="181" t="str">
        <f t="shared" si="301"/>
        <v>-</v>
      </c>
      <c r="N1953" s="214" t="str">
        <f t="shared" si="302"/>
        <v>-</v>
      </c>
      <c r="O1953" s="220">
        <f t="shared" si="303"/>
        <v>0</v>
      </c>
      <c r="P1953" s="221">
        <f t="shared" si="304"/>
        <v>0</v>
      </c>
      <c r="Q1953" s="217" t="str">
        <f>IFERROR(VLOOKUP(B1953,'[4]Выполнение 1'!$B$7:$D$236,3,0),"-")</f>
        <v>-</v>
      </c>
      <c r="R1953" s="178" t="str">
        <f t="shared" si="305"/>
        <v>-</v>
      </c>
      <c r="S1953" s="177"/>
      <c r="T1953" s="184">
        <f t="shared" si="306"/>
        <v>0</v>
      </c>
      <c r="U1953" s="224">
        <v>1</v>
      </c>
      <c r="V1953" s="241">
        <v>87.8</v>
      </c>
      <c r="W1953" s="246">
        <v>1</v>
      </c>
      <c r="X1953" s="246">
        <v>87.8</v>
      </c>
      <c r="Y1953" s="247">
        <f t="shared" si="307"/>
        <v>0</v>
      </c>
      <c r="Z1953" s="247">
        <f t="shared" si="308"/>
        <v>0</v>
      </c>
      <c r="AA1953" s="227" t="str">
        <f>IFERROR(VLOOKUP(B1953,[5]Поставка!$B$3:$AA$2063,26,0),"-")</f>
        <v>-</v>
      </c>
      <c r="AB1953" s="229" t="str">
        <f>IFERROR(VLOOKUP(C1953,'[6]Приложение №1'!$C$7:$F$124,4,0),"-")</f>
        <v>-</v>
      </c>
    </row>
    <row r="1954" spans="1:28" s="208" customFormat="1" x14ac:dyDescent="0.25">
      <c r="A1954" s="204" t="s">
        <v>1255</v>
      </c>
      <c r="B1954" s="205" t="s">
        <v>4511</v>
      </c>
      <c r="C1954" s="205" t="s">
        <v>4512</v>
      </c>
      <c r="D1954" s="204">
        <v>1</v>
      </c>
      <c r="E1954" s="206">
        <v>87.5</v>
      </c>
      <c r="F1954" s="206">
        <v>87.5</v>
      </c>
      <c r="G1954" s="173">
        <f>IFERROR(VLOOKUP(B1954,'[1]ВОМ КГ-3 СОЭКС'!$C$3:$K$2063,9,0),"-")</f>
        <v>0</v>
      </c>
      <c r="H1954" s="174">
        <f>IFERROR(VLOOKUP(B1954,'[1]ВОМ КГ-3 СОЭКС'!$C$3:$L$2063,10,0),"-")</f>
        <v>0</v>
      </c>
      <c r="I1954" s="175" t="str">
        <f>IFERROR(VLOOKUP(B1954,[2]Отгрузки!$B$313:$C$510,2,0),"-")</f>
        <v>-</v>
      </c>
      <c r="J1954" s="176" t="str">
        <f t="shared" si="309"/>
        <v>-</v>
      </c>
      <c r="K1954" s="179" t="str">
        <f>IFERROR(VLOOKUP(B1954,'[3]08.10.25'!$B$305:$C$502,2,0),"-")</f>
        <v>-</v>
      </c>
      <c r="L1954" s="180" t="str">
        <f t="shared" si="300"/>
        <v>-</v>
      </c>
      <c r="M1954" s="181" t="str">
        <f t="shared" si="301"/>
        <v>-</v>
      </c>
      <c r="N1954" s="214" t="str">
        <f t="shared" si="302"/>
        <v>-</v>
      </c>
      <c r="O1954" s="220">
        <f t="shared" si="303"/>
        <v>0</v>
      </c>
      <c r="P1954" s="221">
        <f t="shared" si="304"/>
        <v>0</v>
      </c>
      <c r="Q1954" s="217" t="str">
        <f>IFERROR(VLOOKUP(B1954,'[4]Выполнение 1'!$B$7:$D$236,3,0),"-")</f>
        <v>-</v>
      </c>
      <c r="R1954" s="178" t="str">
        <f t="shared" si="305"/>
        <v>-</v>
      </c>
      <c r="S1954" s="177"/>
      <c r="T1954" s="184">
        <f t="shared" si="306"/>
        <v>0</v>
      </c>
      <c r="U1954" s="224">
        <v>1</v>
      </c>
      <c r="V1954" s="241">
        <v>87.5</v>
      </c>
      <c r="W1954" s="246">
        <v>1</v>
      </c>
      <c r="X1954" s="246">
        <v>87.5</v>
      </c>
      <c r="Y1954" s="247">
        <f t="shared" si="307"/>
        <v>0</v>
      </c>
      <c r="Z1954" s="247">
        <f t="shared" si="308"/>
        <v>0</v>
      </c>
      <c r="AA1954" s="227" t="str">
        <f>IFERROR(VLOOKUP(B1954,[5]Поставка!$B$3:$AA$2063,26,0),"-")</f>
        <v>-</v>
      </c>
      <c r="AB1954" s="229" t="str">
        <f>IFERROR(VLOOKUP(C1954,'[6]Приложение №1'!$C$7:$F$124,4,0),"-")</f>
        <v>-</v>
      </c>
    </row>
    <row r="1955" spans="1:28" s="208" customFormat="1" x14ac:dyDescent="0.25">
      <c r="A1955" s="204" t="s">
        <v>1258</v>
      </c>
      <c r="B1955" s="205" t="s">
        <v>4513</v>
      </c>
      <c r="C1955" s="205" t="s">
        <v>4514</v>
      </c>
      <c r="D1955" s="204">
        <v>5</v>
      </c>
      <c r="E1955" s="206">
        <v>89.1</v>
      </c>
      <c r="F1955" s="206">
        <v>445.5</v>
      </c>
      <c r="G1955" s="173">
        <f>IFERROR(VLOOKUP(B1955,'[1]ВОМ КГ-3 СОЭКС'!$C$3:$K$2063,9,0),"-")</f>
        <v>0</v>
      </c>
      <c r="H1955" s="174">
        <f>IFERROR(VLOOKUP(B1955,'[1]ВОМ КГ-3 СОЭКС'!$C$3:$L$2063,10,0),"-")</f>
        <v>0</v>
      </c>
      <c r="I1955" s="175" t="str">
        <f>IFERROR(VLOOKUP(B1955,[2]Отгрузки!$B$313:$C$510,2,0),"-")</f>
        <v>-</v>
      </c>
      <c r="J1955" s="176" t="str">
        <f t="shared" si="309"/>
        <v>-</v>
      </c>
      <c r="K1955" s="179" t="str">
        <f>IFERROR(VLOOKUP(B1955,'[3]08.10.25'!$B$305:$C$502,2,0),"-")</f>
        <v>-</v>
      </c>
      <c r="L1955" s="180" t="str">
        <f t="shared" si="300"/>
        <v>-</v>
      </c>
      <c r="M1955" s="181" t="str">
        <f t="shared" si="301"/>
        <v>-</v>
      </c>
      <c r="N1955" s="214" t="str">
        <f t="shared" si="302"/>
        <v>-</v>
      </c>
      <c r="O1955" s="220">
        <f t="shared" si="303"/>
        <v>0</v>
      </c>
      <c r="P1955" s="221">
        <f t="shared" si="304"/>
        <v>0</v>
      </c>
      <c r="Q1955" s="217" t="str">
        <f>IFERROR(VLOOKUP(B1955,'[4]Выполнение 1'!$B$7:$D$236,3,0),"-")</f>
        <v>-</v>
      </c>
      <c r="R1955" s="178" t="str">
        <f t="shared" si="305"/>
        <v>-</v>
      </c>
      <c r="S1955" s="177"/>
      <c r="T1955" s="184">
        <f t="shared" si="306"/>
        <v>0</v>
      </c>
      <c r="U1955" s="224">
        <v>5</v>
      </c>
      <c r="V1955" s="241">
        <v>445.5</v>
      </c>
      <c r="W1955" s="246">
        <v>5</v>
      </c>
      <c r="X1955" s="246">
        <v>445.5</v>
      </c>
      <c r="Y1955" s="247">
        <f t="shared" si="307"/>
        <v>0</v>
      </c>
      <c r="Z1955" s="247">
        <f t="shared" si="308"/>
        <v>0</v>
      </c>
      <c r="AA1955" s="227" t="str">
        <f>IFERROR(VLOOKUP(B1955,[5]Поставка!$B$3:$AA$2063,26,0),"-")</f>
        <v>-</v>
      </c>
      <c r="AB1955" s="229" t="str">
        <f>IFERROR(VLOOKUP(C1955,'[6]Приложение №1'!$C$7:$F$124,4,0),"-")</f>
        <v>-</v>
      </c>
    </row>
    <row r="1956" spans="1:28" s="208" customFormat="1" x14ac:dyDescent="0.25">
      <c r="A1956" s="204" t="s">
        <v>1261</v>
      </c>
      <c r="B1956" s="205" t="s">
        <v>4515</v>
      </c>
      <c r="C1956" s="205" t="s">
        <v>4516</v>
      </c>
      <c r="D1956" s="204">
        <v>1</v>
      </c>
      <c r="E1956" s="206">
        <v>46.1</v>
      </c>
      <c r="F1956" s="206">
        <v>46.1</v>
      </c>
      <c r="G1956" s="173">
        <f>IFERROR(VLOOKUP(B1956,'[1]ВОМ КГ-3 СОЭКС'!$C$3:$K$2063,9,0),"-")</f>
        <v>0</v>
      </c>
      <c r="H1956" s="174">
        <f>IFERROR(VLOOKUP(B1956,'[1]ВОМ КГ-3 СОЭКС'!$C$3:$L$2063,10,0),"-")</f>
        <v>0</v>
      </c>
      <c r="I1956" s="175" t="str">
        <f>IFERROR(VLOOKUP(B1956,[2]Отгрузки!$B$313:$C$510,2,0),"-")</f>
        <v>-</v>
      </c>
      <c r="J1956" s="176" t="str">
        <f t="shared" si="309"/>
        <v>-</v>
      </c>
      <c r="K1956" s="179" t="str">
        <f>IFERROR(VLOOKUP(B1956,'[3]08.10.25'!$B$305:$C$502,2,0),"-")</f>
        <v>-</v>
      </c>
      <c r="L1956" s="180" t="str">
        <f t="shared" si="300"/>
        <v>-</v>
      </c>
      <c r="M1956" s="181" t="str">
        <f t="shared" si="301"/>
        <v>-</v>
      </c>
      <c r="N1956" s="214" t="str">
        <f t="shared" si="302"/>
        <v>-</v>
      </c>
      <c r="O1956" s="220">
        <f t="shared" si="303"/>
        <v>0</v>
      </c>
      <c r="P1956" s="221">
        <f t="shared" si="304"/>
        <v>0</v>
      </c>
      <c r="Q1956" s="217" t="str">
        <f>IFERROR(VLOOKUP(B1956,'[4]Выполнение 1'!$B$7:$D$236,3,0),"-")</f>
        <v>-</v>
      </c>
      <c r="R1956" s="178" t="str">
        <f t="shared" si="305"/>
        <v>-</v>
      </c>
      <c r="S1956" s="177"/>
      <c r="T1956" s="184">
        <f t="shared" si="306"/>
        <v>0</v>
      </c>
      <c r="U1956" s="224">
        <v>1</v>
      </c>
      <c r="V1956" s="241">
        <v>46.1</v>
      </c>
      <c r="W1956" s="246">
        <v>1</v>
      </c>
      <c r="X1956" s="246">
        <v>46.1</v>
      </c>
      <c r="Y1956" s="247">
        <f t="shared" si="307"/>
        <v>0</v>
      </c>
      <c r="Z1956" s="247">
        <f t="shared" si="308"/>
        <v>0</v>
      </c>
      <c r="AA1956" s="227" t="str">
        <f>IFERROR(VLOOKUP(B1956,[5]Поставка!$B$3:$AA$2063,26,0),"-")</f>
        <v>-</v>
      </c>
      <c r="AB1956" s="229" t="str">
        <f>IFERROR(VLOOKUP(C1956,'[6]Приложение №1'!$C$7:$F$124,4,0),"-")</f>
        <v>-</v>
      </c>
    </row>
    <row r="1957" spans="1:28" s="208" customFormat="1" x14ac:dyDescent="0.25">
      <c r="A1957" s="204" t="s">
        <v>1264</v>
      </c>
      <c r="B1957" s="205" t="s">
        <v>4517</v>
      </c>
      <c r="C1957" s="205" t="s">
        <v>4518</v>
      </c>
      <c r="D1957" s="204">
        <v>26</v>
      </c>
      <c r="E1957" s="206">
        <v>1</v>
      </c>
      <c r="F1957" s="206">
        <v>26</v>
      </c>
      <c r="G1957" s="173">
        <f>IFERROR(VLOOKUP(B1957,'[1]ВОМ КГ-3 СОЭКС'!$C$3:$K$2063,9,0),"-")</f>
        <v>0</v>
      </c>
      <c r="H1957" s="174">
        <f>IFERROR(VLOOKUP(B1957,'[1]ВОМ КГ-3 СОЭКС'!$C$3:$L$2063,10,0),"-")</f>
        <v>0</v>
      </c>
      <c r="I1957" s="175" t="str">
        <f>IFERROR(VLOOKUP(B1957,[2]Отгрузки!$B$313:$C$510,2,0),"-")</f>
        <v>-</v>
      </c>
      <c r="J1957" s="176" t="str">
        <f t="shared" si="309"/>
        <v>-</v>
      </c>
      <c r="K1957" s="179" t="str">
        <f>IFERROR(VLOOKUP(B1957,'[3]08.10.25'!$B$305:$C$502,2,0),"-")</f>
        <v>-</v>
      </c>
      <c r="L1957" s="180" t="str">
        <f t="shared" si="300"/>
        <v>-</v>
      </c>
      <c r="M1957" s="181" t="str">
        <f t="shared" si="301"/>
        <v>-</v>
      </c>
      <c r="N1957" s="214" t="str">
        <f t="shared" si="302"/>
        <v>-</v>
      </c>
      <c r="O1957" s="220">
        <f t="shared" si="303"/>
        <v>0</v>
      </c>
      <c r="P1957" s="221">
        <f t="shared" si="304"/>
        <v>0</v>
      </c>
      <c r="Q1957" s="217" t="str">
        <f>IFERROR(VLOOKUP(B1957,'[4]Выполнение 1'!$B$7:$D$236,3,0),"-")</f>
        <v>-</v>
      </c>
      <c r="R1957" s="178" t="str">
        <f t="shared" si="305"/>
        <v>-</v>
      </c>
      <c r="S1957" s="177"/>
      <c r="T1957" s="184">
        <f t="shared" si="306"/>
        <v>0</v>
      </c>
      <c r="U1957" s="224">
        <v>26</v>
      </c>
      <c r="V1957" s="241">
        <v>26</v>
      </c>
      <c r="W1957" s="246">
        <v>26</v>
      </c>
      <c r="X1957" s="246">
        <v>26</v>
      </c>
      <c r="Y1957" s="247">
        <f t="shared" si="307"/>
        <v>0</v>
      </c>
      <c r="Z1957" s="247">
        <f t="shared" si="308"/>
        <v>0</v>
      </c>
      <c r="AA1957" s="227" t="str">
        <f>IFERROR(VLOOKUP(B1957,[5]Поставка!$B$3:$AA$2063,26,0),"-")</f>
        <v>-</v>
      </c>
      <c r="AB1957" s="229" t="str">
        <f>IFERROR(VLOOKUP(C1957,'[6]Приложение №1'!$C$7:$F$124,4,0),"-")</f>
        <v>-</v>
      </c>
    </row>
    <row r="1958" spans="1:28" s="208" customFormat="1" x14ac:dyDescent="0.25">
      <c r="A1958" s="204" t="s">
        <v>1267</v>
      </c>
      <c r="B1958" s="205" t="s">
        <v>4519</v>
      </c>
      <c r="C1958" s="205" t="s">
        <v>4520</v>
      </c>
      <c r="D1958" s="204">
        <v>22</v>
      </c>
      <c r="E1958" s="206">
        <v>5.0999999999999996</v>
      </c>
      <c r="F1958" s="206">
        <v>112.2</v>
      </c>
      <c r="G1958" s="173">
        <f>IFERROR(VLOOKUP(B1958,'[1]ВОМ КГ-3 СОЭКС'!$C$3:$K$2063,9,0),"-")</f>
        <v>0</v>
      </c>
      <c r="H1958" s="174">
        <f>IFERROR(VLOOKUP(B1958,'[1]ВОМ КГ-3 СОЭКС'!$C$3:$L$2063,10,0),"-")</f>
        <v>0</v>
      </c>
      <c r="I1958" s="175" t="str">
        <f>IFERROR(VLOOKUP(B1958,[2]Отгрузки!$B$313:$C$510,2,0),"-")</f>
        <v>-</v>
      </c>
      <c r="J1958" s="176" t="str">
        <f t="shared" si="309"/>
        <v>-</v>
      </c>
      <c r="K1958" s="179" t="str">
        <f>IFERROR(VLOOKUP(B1958,'[3]08.10.25'!$B$305:$C$502,2,0),"-")</f>
        <v>-</v>
      </c>
      <c r="L1958" s="180" t="str">
        <f t="shared" si="300"/>
        <v>-</v>
      </c>
      <c r="M1958" s="181" t="str">
        <f t="shared" si="301"/>
        <v>-</v>
      </c>
      <c r="N1958" s="214" t="str">
        <f t="shared" si="302"/>
        <v>-</v>
      </c>
      <c r="O1958" s="220">
        <f t="shared" si="303"/>
        <v>0</v>
      </c>
      <c r="P1958" s="221">
        <f t="shared" si="304"/>
        <v>0</v>
      </c>
      <c r="Q1958" s="217" t="str">
        <f>IFERROR(VLOOKUP(B1958,'[4]Выполнение 1'!$B$7:$D$236,3,0),"-")</f>
        <v>-</v>
      </c>
      <c r="R1958" s="178" t="str">
        <f t="shared" si="305"/>
        <v>-</v>
      </c>
      <c r="S1958" s="177"/>
      <c r="T1958" s="184">
        <f t="shared" si="306"/>
        <v>0</v>
      </c>
      <c r="U1958" s="224">
        <v>22</v>
      </c>
      <c r="V1958" s="241">
        <v>112.2</v>
      </c>
      <c r="W1958" s="246">
        <v>22</v>
      </c>
      <c r="X1958" s="246">
        <v>112.19999999999999</v>
      </c>
      <c r="Y1958" s="247">
        <f t="shared" si="307"/>
        <v>0</v>
      </c>
      <c r="Z1958" s="247">
        <f t="shared" si="308"/>
        <v>0</v>
      </c>
      <c r="AA1958" s="227" t="str">
        <f>IFERROR(VLOOKUP(B1958,[5]Поставка!$B$3:$AA$2063,26,0),"-")</f>
        <v>-</v>
      </c>
      <c r="AB1958" s="229" t="str">
        <f>IFERROR(VLOOKUP(C1958,'[6]Приложение №1'!$C$7:$F$124,4,0),"-")</f>
        <v>-</v>
      </c>
    </row>
    <row r="1959" spans="1:28" s="208" customFormat="1" x14ac:dyDescent="0.25">
      <c r="A1959" s="204" t="s">
        <v>1270</v>
      </c>
      <c r="B1959" s="205" t="s">
        <v>4521</v>
      </c>
      <c r="C1959" s="205" t="s">
        <v>4522</v>
      </c>
      <c r="D1959" s="204">
        <v>2</v>
      </c>
      <c r="E1959" s="206">
        <v>3.5</v>
      </c>
      <c r="F1959" s="206">
        <v>7</v>
      </c>
      <c r="G1959" s="173">
        <f>IFERROR(VLOOKUP(B1959,'[1]ВОМ КГ-3 СОЭКС'!$C$3:$K$2063,9,0),"-")</f>
        <v>0</v>
      </c>
      <c r="H1959" s="174">
        <f>IFERROR(VLOOKUP(B1959,'[1]ВОМ КГ-3 СОЭКС'!$C$3:$L$2063,10,0),"-")</f>
        <v>0</v>
      </c>
      <c r="I1959" s="175" t="str">
        <f>IFERROR(VLOOKUP(B1959,[2]Отгрузки!$B$313:$C$510,2,0),"-")</f>
        <v>-</v>
      </c>
      <c r="J1959" s="176" t="str">
        <f t="shared" si="309"/>
        <v>-</v>
      </c>
      <c r="K1959" s="179" t="str">
        <f>IFERROR(VLOOKUP(B1959,'[3]08.10.25'!$B$305:$C$502,2,0),"-")</f>
        <v>-</v>
      </c>
      <c r="L1959" s="180" t="str">
        <f t="shared" si="300"/>
        <v>-</v>
      </c>
      <c r="M1959" s="181" t="str">
        <f t="shared" si="301"/>
        <v>-</v>
      </c>
      <c r="N1959" s="214" t="str">
        <f t="shared" si="302"/>
        <v>-</v>
      </c>
      <c r="O1959" s="220">
        <f t="shared" si="303"/>
        <v>0</v>
      </c>
      <c r="P1959" s="221">
        <f t="shared" si="304"/>
        <v>0</v>
      </c>
      <c r="Q1959" s="217" t="str">
        <f>IFERROR(VLOOKUP(B1959,'[4]Выполнение 1'!$B$7:$D$236,3,0),"-")</f>
        <v>-</v>
      </c>
      <c r="R1959" s="178" t="str">
        <f t="shared" si="305"/>
        <v>-</v>
      </c>
      <c r="S1959" s="177"/>
      <c r="T1959" s="184">
        <f t="shared" si="306"/>
        <v>0</v>
      </c>
      <c r="U1959" s="224">
        <v>2</v>
      </c>
      <c r="V1959" s="241">
        <v>7</v>
      </c>
      <c r="W1959" s="246">
        <v>2</v>
      </c>
      <c r="X1959" s="246">
        <v>7</v>
      </c>
      <c r="Y1959" s="247">
        <f t="shared" si="307"/>
        <v>0</v>
      </c>
      <c r="Z1959" s="247">
        <f t="shared" si="308"/>
        <v>0</v>
      </c>
      <c r="AA1959" s="227" t="str">
        <f>IFERROR(VLOOKUP(B1959,[5]Поставка!$B$3:$AA$2063,26,0),"-")</f>
        <v>-</v>
      </c>
      <c r="AB1959" s="229" t="str">
        <f>IFERROR(VLOOKUP(C1959,'[6]Приложение №1'!$C$7:$F$124,4,0),"-")</f>
        <v>-</v>
      </c>
    </row>
    <row r="1960" spans="1:28" s="208" customFormat="1" x14ac:dyDescent="0.25">
      <c r="A1960" s="204" t="s">
        <v>1273</v>
      </c>
      <c r="B1960" s="205" t="s">
        <v>4523</v>
      </c>
      <c r="C1960" s="205" t="s">
        <v>4524</v>
      </c>
      <c r="D1960" s="204">
        <v>24</v>
      </c>
      <c r="E1960" s="206">
        <v>0.5</v>
      </c>
      <c r="F1960" s="206">
        <v>12</v>
      </c>
      <c r="G1960" s="173">
        <f>IFERROR(VLOOKUP(B1960,'[1]ВОМ КГ-3 СОЭКС'!$C$3:$K$2063,9,0),"-")</f>
        <v>0</v>
      </c>
      <c r="H1960" s="174">
        <f>IFERROR(VLOOKUP(B1960,'[1]ВОМ КГ-3 СОЭКС'!$C$3:$L$2063,10,0),"-")</f>
        <v>0</v>
      </c>
      <c r="I1960" s="175" t="str">
        <f>IFERROR(VLOOKUP(B1960,[2]Отгрузки!$B$313:$C$510,2,0),"-")</f>
        <v>-</v>
      </c>
      <c r="J1960" s="176" t="str">
        <f t="shared" si="309"/>
        <v>-</v>
      </c>
      <c r="K1960" s="179" t="str">
        <f>IFERROR(VLOOKUP(B1960,'[3]08.10.25'!$B$305:$C$502,2,0),"-")</f>
        <v>-</v>
      </c>
      <c r="L1960" s="180" t="str">
        <f t="shared" si="300"/>
        <v>-</v>
      </c>
      <c r="M1960" s="181" t="str">
        <f t="shared" si="301"/>
        <v>-</v>
      </c>
      <c r="N1960" s="214" t="str">
        <f t="shared" si="302"/>
        <v>-</v>
      </c>
      <c r="O1960" s="220">
        <f t="shared" si="303"/>
        <v>0</v>
      </c>
      <c r="P1960" s="221">
        <f t="shared" si="304"/>
        <v>0</v>
      </c>
      <c r="Q1960" s="217" t="str">
        <f>IFERROR(VLOOKUP(B1960,'[4]Выполнение 1'!$B$7:$D$236,3,0),"-")</f>
        <v>-</v>
      </c>
      <c r="R1960" s="178" t="str">
        <f t="shared" si="305"/>
        <v>-</v>
      </c>
      <c r="S1960" s="177"/>
      <c r="T1960" s="184">
        <f t="shared" si="306"/>
        <v>0</v>
      </c>
      <c r="U1960" s="224">
        <v>24</v>
      </c>
      <c r="V1960" s="241">
        <v>12</v>
      </c>
      <c r="W1960" s="246">
        <v>24</v>
      </c>
      <c r="X1960" s="246">
        <v>12</v>
      </c>
      <c r="Y1960" s="247">
        <f t="shared" si="307"/>
        <v>0</v>
      </c>
      <c r="Z1960" s="247">
        <f t="shared" si="308"/>
        <v>0</v>
      </c>
      <c r="AA1960" s="227" t="str">
        <f>IFERROR(VLOOKUP(B1960,[5]Поставка!$B$3:$AA$2063,26,0),"-")</f>
        <v>-</v>
      </c>
      <c r="AB1960" s="229" t="str">
        <f>IFERROR(VLOOKUP(C1960,'[6]Приложение №1'!$C$7:$F$124,4,0),"-")</f>
        <v>-</v>
      </c>
    </row>
    <row r="1961" spans="1:28" s="208" customFormat="1" x14ac:dyDescent="0.25">
      <c r="A1961" s="204" t="s">
        <v>1276</v>
      </c>
      <c r="B1961" s="205" t="s">
        <v>4525</v>
      </c>
      <c r="C1961" s="205" t="s">
        <v>4526</v>
      </c>
      <c r="D1961" s="204">
        <v>24</v>
      </c>
      <c r="E1961" s="206">
        <v>185</v>
      </c>
      <c r="F1961" s="206">
        <v>4440</v>
      </c>
      <c r="G1961" s="173">
        <f>IFERROR(VLOOKUP(B1961,'[1]ВОМ КГ-3 СОЭКС'!$C$3:$K$2063,9,0),"-")</f>
        <v>0</v>
      </c>
      <c r="H1961" s="174">
        <f>IFERROR(VLOOKUP(B1961,'[1]ВОМ КГ-3 СОЭКС'!$C$3:$L$2063,10,0),"-")</f>
        <v>0</v>
      </c>
      <c r="I1961" s="175" t="str">
        <f>IFERROR(VLOOKUP(B1961,[2]Отгрузки!$B$313:$C$510,2,0),"-")</f>
        <v>-</v>
      </c>
      <c r="J1961" s="176" t="str">
        <f t="shared" si="309"/>
        <v>-</v>
      </c>
      <c r="K1961" s="179" t="str">
        <f>IFERROR(VLOOKUP(B1961,'[3]08.10.25'!$B$305:$C$502,2,0),"-")</f>
        <v>-</v>
      </c>
      <c r="L1961" s="180" t="str">
        <f t="shared" si="300"/>
        <v>-</v>
      </c>
      <c r="M1961" s="181" t="str">
        <f t="shared" si="301"/>
        <v>-</v>
      </c>
      <c r="N1961" s="214" t="str">
        <f t="shared" si="302"/>
        <v>-</v>
      </c>
      <c r="O1961" s="220">
        <f t="shared" si="303"/>
        <v>0</v>
      </c>
      <c r="P1961" s="221">
        <f t="shared" si="304"/>
        <v>0</v>
      </c>
      <c r="Q1961" s="217" t="str">
        <f>IFERROR(VLOOKUP(B1961,'[4]Выполнение 1'!$B$7:$D$236,3,0),"-")</f>
        <v>-</v>
      </c>
      <c r="R1961" s="178" t="str">
        <f t="shared" si="305"/>
        <v>-</v>
      </c>
      <c r="S1961" s="177"/>
      <c r="T1961" s="184">
        <f t="shared" si="306"/>
        <v>0</v>
      </c>
      <c r="U1961" s="224">
        <v>24</v>
      </c>
      <c r="V1961" s="241">
        <v>4440</v>
      </c>
      <c r="W1961" s="246">
        <v>24</v>
      </c>
      <c r="X1961" s="246">
        <v>4440</v>
      </c>
      <c r="Y1961" s="247">
        <f t="shared" si="307"/>
        <v>0</v>
      </c>
      <c r="Z1961" s="247">
        <f t="shared" si="308"/>
        <v>0</v>
      </c>
      <c r="AA1961" s="227" t="str">
        <f>IFERROR(VLOOKUP(B1961,[5]Поставка!$B$3:$AA$2063,26,0),"-")</f>
        <v>-</v>
      </c>
      <c r="AB1961" s="229" t="str">
        <f>IFERROR(VLOOKUP(C1961,'[6]Приложение №1'!$C$7:$F$124,4,0),"-")</f>
        <v>-</v>
      </c>
    </row>
    <row r="1962" spans="1:28" s="208" customFormat="1" x14ac:dyDescent="0.25">
      <c r="A1962" s="204" t="s">
        <v>1279</v>
      </c>
      <c r="B1962" s="205" t="s">
        <v>4527</v>
      </c>
      <c r="C1962" s="205" t="s">
        <v>4528</v>
      </c>
      <c r="D1962" s="204">
        <v>2</v>
      </c>
      <c r="E1962" s="206">
        <v>118.2</v>
      </c>
      <c r="F1962" s="206">
        <v>236.4</v>
      </c>
      <c r="G1962" s="173">
        <f>IFERROR(VLOOKUP(B1962,'[1]ВОМ КГ-3 СОЭКС'!$C$3:$K$2063,9,0),"-")</f>
        <v>0</v>
      </c>
      <c r="H1962" s="174">
        <f>IFERROR(VLOOKUP(B1962,'[1]ВОМ КГ-3 СОЭКС'!$C$3:$L$2063,10,0),"-")</f>
        <v>0</v>
      </c>
      <c r="I1962" s="175" t="str">
        <f>IFERROR(VLOOKUP(B1962,[2]Отгрузки!$B$313:$C$510,2,0),"-")</f>
        <v>-</v>
      </c>
      <c r="J1962" s="176" t="str">
        <f t="shared" si="309"/>
        <v>-</v>
      </c>
      <c r="K1962" s="179" t="str">
        <f>IFERROR(VLOOKUP(B1962,'[3]08.10.25'!$B$305:$C$502,2,0),"-")</f>
        <v>-</v>
      </c>
      <c r="L1962" s="180" t="str">
        <f t="shared" si="300"/>
        <v>-</v>
      </c>
      <c r="M1962" s="181" t="str">
        <f t="shared" si="301"/>
        <v>-</v>
      </c>
      <c r="N1962" s="214" t="str">
        <f t="shared" si="302"/>
        <v>-</v>
      </c>
      <c r="O1962" s="220">
        <f t="shared" si="303"/>
        <v>0</v>
      </c>
      <c r="P1962" s="221">
        <f t="shared" si="304"/>
        <v>0</v>
      </c>
      <c r="Q1962" s="217" t="str">
        <f>IFERROR(VLOOKUP(B1962,'[4]Выполнение 1'!$B$7:$D$236,3,0),"-")</f>
        <v>-</v>
      </c>
      <c r="R1962" s="178" t="str">
        <f t="shared" si="305"/>
        <v>-</v>
      </c>
      <c r="S1962" s="177"/>
      <c r="T1962" s="184">
        <f t="shared" si="306"/>
        <v>0</v>
      </c>
      <c r="U1962" s="224">
        <v>2</v>
      </c>
      <c r="V1962" s="241">
        <v>236.4</v>
      </c>
      <c r="W1962" s="246">
        <v>2</v>
      </c>
      <c r="X1962" s="246">
        <v>236.4</v>
      </c>
      <c r="Y1962" s="247">
        <f t="shared" si="307"/>
        <v>0</v>
      </c>
      <c r="Z1962" s="247">
        <f t="shared" si="308"/>
        <v>0</v>
      </c>
      <c r="AA1962" s="227" t="str">
        <f>IFERROR(VLOOKUP(B1962,[5]Поставка!$B$3:$AA$2063,26,0),"-")</f>
        <v>-</v>
      </c>
      <c r="AB1962" s="229" t="str">
        <f>IFERROR(VLOOKUP(C1962,'[6]Приложение №1'!$C$7:$F$124,4,0),"-")</f>
        <v>-</v>
      </c>
    </row>
    <row r="1963" spans="1:28" s="208" customFormat="1" x14ac:dyDescent="0.25">
      <c r="A1963" s="204" t="s">
        <v>1282</v>
      </c>
      <c r="B1963" s="205" t="s">
        <v>4529</v>
      </c>
      <c r="C1963" s="205" t="s">
        <v>4530</v>
      </c>
      <c r="D1963" s="204">
        <v>10</v>
      </c>
      <c r="E1963" s="206">
        <v>311.5</v>
      </c>
      <c r="F1963" s="206">
        <v>3115</v>
      </c>
      <c r="G1963" s="173">
        <f>IFERROR(VLOOKUP(B1963,'[1]ВОМ КГ-3 СОЭКС'!$C$3:$K$2063,9,0),"-")</f>
        <v>0</v>
      </c>
      <c r="H1963" s="174">
        <f>IFERROR(VLOOKUP(B1963,'[1]ВОМ КГ-3 СОЭКС'!$C$3:$L$2063,10,0),"-")</f>
        <v>0</v>
      </c>
      <c r="I1963" s="175" t="str">
        <f>IFERROR(VLOOKUP(B1963,[2]Отгрузки!$B$313:$C$510,2,0),"-")</f>
        <v>-</v>
      </c>
      <c r="J1963" s="176" t="str">
        <f t="shared" si="309"/>
        <v>-</v>
      </c>
      <c r="K1963" s="179" t="str">
        <f>IFERROR(VLOOKUP(B1963,'[3]08.10.25'!$B$305:$C$502,2,0),"-")</f>
        <v>-</v>
      </c>
      <c r="L1963" s="180" t="str">
        <f t="shared" si="300"/>
        <v>-</v>
      </c>
      <c r="M1963" s="181" t="str">
        <f t="shared" si="301"/>
        <v>-</v>
      </c>
      <c r="N1963" s="214" t="str">
        <f t="shared" si="302"/>
        <v>-</v>
      </c>
      <c r="O1963" s="220">
        <f t="shared" si="303"/>
        <v>0</v>
      </c>
      <c r="P1963" s="221">
        <f t="shared" si="304"/>
        <v>0</v>
      </c>
      <c r="Q1963" s="217" t="str">
        <f>IFERROR(VLOOKUP(B1963,'[4]Выполнение 1'!$B$7:$D$236,3,0),"-")</f>
        <v>-</v>
      </c>
      <c r="R1963" s="178" t="str">
        <f t="shared" si="305"/>
        <v>-</v>
      </c>
      <c r="S1963" s="177"/>
      <c r="T1963" s="184">
        <f t="shared" si="306"/>
        <v>0</v>
      </c>
      <c r="U1963" s="224">
        <v>10</v>
      </c>
      <c r="V1963" s="241">
        <v>3115</v>
      </c>
      <c r="W1963" s="246">
        <v>10</v>
      </c>
      <c r="X1963" s="246">
        <v>3115</v>
      </c>
      <c r="Y1963" s="247">
        <f t="shared" si="307"/>
        <v>0</v>
      </c>
      <c r="Z1963" s="247">
        <f t="shared" si="308"/>
        <v>0</v>
      </c>
      <c r="AA1963" s="227" t="str">
        <f>IFERROR(VLOOKUP(B1963,[5]Поставка!$B$3:$AA$2063,26,0),"-")</f>
        <v>-</v>
      </c>
      <c r="AB1963" s="229" t="str">
        <f>IFERROR(VLOOKUP(C1963,'[6]Приложение №1'!$C$7:$F$124,4,0),"-")</f>
        <v>-</v>
      </c>
    </row>
    <row r="1964" spans="1:28" s="208" customFormat="1" x14ac:dyDescent="0.25">
      <c r="A1964" s="204" t="s">
        <v>1285</v>
      </c>
      <c r="B1964" s="205" t="s">
        <v>4531</v>
      </c>
      <c r="C1964" s="205" t="s">
        <v>4532</v>
      </c>
      <c r="D1964" s="204">
        <v>1</v>
      </c>
      <c r="E1964" s="206">
        <v>339.7</v>
      </c>
      <c r="F1964" s="206">
        <v>339.7</v>
      </c>
      <c r="G1964" s="173">
        <f>IFERROR(VLOOKUP(B1964,'[1]ВОМ КГ-3 СОЭКС'!$C$3:$K$2063,9,0),"-")</f>
        <v>0</v>
      </c>
      <c r="H1964" s="174">
        <f>IFERROR(VLOOKUP(B1964,'[1]ВОМ КГ-3 СОЭКС'!$C$3:$L$2063,10,0),"-")</f>
        <v>0</v>
      </c>
      <c r="I1964" s="175" t="str">
        <f>IFERROR(VLOOKUP(B1964,[2]Отгрузки!$B$313:$C$510,2,0),"-")</f>
        <v>-</v>
      </c>
      <c r="J1964" s="176" t="str">
        <f t="shared" si="309"/>
        <v>-</v>
      </c>
      <c r="K1964" s="179" t="str">
        <f>IFERROR(VLOOKUP(B1964,'[3]08.10.25'!$B$305:$C$502,2,0),"-")</f>
        <v>-</v>
      </c>
      <c r="L1964" s="180" t="str">
        <f t="shared" si="300"/>
        <v>-</v>
      </c>
      <c r="M1964" s="181" t="str">
        <f t="shared" si="301"/>
        <v>-</v>
      </c>
      <c r="N1964" s="214" t="str">
        <f t="shared" si="302"/>
        <v>-</v>
      </c>
      <c r="O1964" s="220">
        <f t="shared" si="303"/>
        <v>0</v>
      </c>
      <c r="P1964" s="221">
        <f t="shared" si="304"/>
        <v>0</v>
      </c>
      <c r="Q1964" s="217" t="str">
        <f>IFERROR(VLOOKUP(B1964,'[4]Выполнение 1'!$B$7:$D$236,3,0),"-")</f>
        <v>-</v>
      </c>
      <c r="R1964" s="178" t="str">
        <f t="shared" si="305"/>
        <v>-</v>
      </c>
      <c r="S1964" s="177"/>
      <c r="T1964" s="184">
        <f t="shared" si="306"/>
        <v>0</v>
      </c>
      <c r="U1964" s="224">
        <v>1</v>
      </c>
      <c r="V1964" s="241">
        <v>339.7</v>
      </c>
      <c r="W1964" s="246">
        <v>1</v>
      </c>
      <c r="X1964" s="246">
        <v>339.7</v>
      </c>
      <c r="Y1964" s="247">
        <f t="shared" si="307"/>
        <v>0</v>
      </c>
      <c r="Z1964" s="247">
        <f t="shared" si="308"/>
        <v>0</v>
      </c>
      <c r="AA1964" s="227" t="str">
        <f>IFERROR(VLOOKUP(B1964,[5]Поставка!$B$3:$AA$2063,26,0),"-")</f>
        <v>-</v>
      </c>
      <c r="AB1964" s="229" t="str">
        <f>IFERROR(VLOOKUP(C1964,'[6]Приложение №1'!$C$7:$F$124,4,0),"-")</f>
        <v>-</v>
      </c>
    </row>
    <row r="1965" spans="1:28" s="208" customFormat="1" x14ac:dyDescent="0.25">
      <c r="A1965" s="204" t="s">
        <v>1288</v>
      </c>
      <c r="B1965" s="205" t="s">
        <v>4533</v>
      </c>
      <c r="C1965" s="205" t="s">
        <v>4534</v>
      </c>
      <c r="D1965" s="204">
        <v>2</v>
      </c>
      <c r="E1965" s="206">
        <v>102.3</v>
      </c>
      <c r="F1965" s="206">
        <v>204.6</v>
      </c>
      <c r="G1965" s="173">
        <f>IFERROR(VLOOKUP(B1965,'[1]ВОМ КГ-3 СОЭКС'!$C$3:$K$2063,9,0),"-")</f>
        <v>0</v>
      </c>
      <c r="H1965" s="174">
        <f>IFERROR(VLOOKUP(B1965,'[1]ВОМ КГ-3 СОЭКС'!$C$3:$L$2063,10,0),"-")</f>
        <v>0</v>
      </c>
      <c r="I1965" s="175" t="str">
        <f>IFERROR(VLOOKUP(B1965,[2]Отгрузки!$B$313:$C$510,2,0),"-")</f>
        <v>-</v>
      </c>
      <c r="J1965" s="176" t="str">
        <f t="shared" si="309"/>
        <v>-</v>
      </c>
      <c r="K1965" s="179" t="str">
        <f>IFERROR(VLOOKUP(B1965,'[3]08.10.25'!$B$305:$C$502,2,0),"-")</f>
        <v>-</v>
      </c>
      <c r="L1965" s="180" t="str">
        <f t="shared" si="300"/>
        <v>-</v>
      </c>
      <c r="M1965" s="181" t="str">
        <f t="shared" si="301"/>
        <v>-</v>
      </c>
      <c r="N1965" s="214" t="str">
        <f t="shared" si="302"/>
        <v>-</v>
      </c>
      <c r="O1965" s="220">
        <f t="shared" si="303"/>
        <v>0</v>
      </c>
      <c r="P1965" s="221">
        <f t="shared" si="304"/>
        <v>0</v>
      </c>
      <c r="Q1965" s="217" t="str">
        <f>IFERROR(VLOOKUP(B1965,'[4]Выполнение 1'!$B$7:$D$236,3,0),"-")</f>
        <v>-</v>
      </c>
      <c r="R1965" s="178" t="str">
        <f t="shared" si="305"/>
        <v>-</v>
      </c>
      <c r="S1965" s="177"/>
      <c r="T1965" s="184">
        <f t="shared" si="306"/>
        <v>0</v>
      </c>
      <c r="U1965" s="224">
        <v>2</v>
      </c>
      <c r="V1965" s="241">
        <v>204.6</v>
      </c>
      <c r="W1965" s="246">
        <v>2</v>
      </c>
      <c r="X1965" s="246">
        <v>204.6</v>
      </c>
      <c r="Y1965" s="247">
        <f t="shared" si="307"/>
        <v>0</v>
      </c>
      <c r="Z1965" s="247">
        <f t="shared" si="308"/>
        <v>0</v>
      </c>
      <c r="AA1965" s="227" t="str">
        <f>IFERROR(VLOOKUP(B1965,[5]Поставка!$B$3:$AA$2063,26,0),"-")</f>
        <v>-</v>
      </c>
      <c r="AB1965" s="229" t="str">
        <f>IFERROR(VLOOKUP(C1965,'[6]Приложение №1'!$C$7:$F$124,4,0),"-")</f>
        <v>-</v>
      </c>
    </row>
    <row r="1966" spans="1:28" s="208" customFormat="1" x14ac:dyDescent="0.25">
      <c r="A1966" s="204" t="s">
        <v>1291</v>
      </c>
      <c r="B1966" s="205" t="s">
        <v>4535</v>
      </c>
      <c r="C1966" s="205" t="s">
        <v>4536</v>
      </c>
      <c r="D1966" s="204">
        <v>1</v>
      </c>
      <c r="E1966" s="206">
        <v>544</v>
      </c>
      <c r="F1966" s="206">
        <v>544</v>
      </c>
      <c r="G1966" s="173">
        <f>IFERROR(VLOOKUP(B1966,'[1]ВОМ КГ-3 СОЭКС'!$C$3:$K$2063,9,0),"-")</f>
        <v>0</v>
      </c>
      <c r="H1966" s="174">
        <f>IFERROR(VLOOKUP(B1966,'[1]ВОМ КГ-3 СОЭКС'!$C$3:$L$2063,10,0),"-")</f>
        <v>0</v>
      </c>
      <c r="I1966" s="175" t="str">
        <f>IFERROR(VLOOKUP(B1966,[2]Отгрузки!$B$313:$C$510,2,0),"-")</f>
        <v>-</v>
      </c>
      <c r="J1966" s="176" t="str">
        <f t="shared" si="309"/>
        <v>-</v>
      </c>
      <c r="K1966" s="179" t="str">
        <f>IFERROR(VLOOKUP(B1966,'[3]08.10.25'!$B$305:$C$502,2,0),"-")</f>
        <v>-</v>
      </c>
      <c r="L1966" s="180" t="str">
        <f t="shared" si="300"/>
        <v>-</v>
      </c>
      <c r="M1966" s="181" t="str">
        <f t="shared" si="301"/>
        <v>-</v>
      </c>
      <c r="N1966" s="214" t="str">
        <f t="shared" si="302"/>
        <v>-</v>
      </c>
      <c r="O1966" s="220">
        <f t="shared" si="303"/>
        <v>0</v>
      </c>
      <c r="P1966" s="221">
        <f t="shared" si="304"/>
        <v>0</v>
      </c>
      <c r="Q1966" s="217" t="str">
        <f>IFERROR(VLOOKUP(B1966,'[4]Выполнение 1'!$B$7:$D$236,3,0),"-")</f>
        <v>-</v>
      </c>
      <c r="R1966" s="178" t="str">
        <f t="shared" si="305"/>
        <v>-</v>
      </c>
      <c r="S1966" s="177"/>
      <c r="T1966" s="184">
        <f t="shared" si="306"/>
        <v>0</v>
      </c>
      <c r="U1966" s="224">
        <v>1</v>
      </c>
      <c r="V1966" s="241">
        <v>544</v>
      </c>
      <c r="W1966" s="246">
        <v>1</v>
      </c>
      <c r="X1966" s="246">
        <v>544</v>
      </c>
      <c r="Y1966" s="247">
        <f t="shared" si="307"/>
        <v>0</v>
      </c>
      <c r="Z1966" s="247">
        <f t="shared" si="308"/>
        <v>0</v>
      </c>
      <c r="AA1966" s="227" t="str">
        <f>IFERROR(VLOOKUP(B1966,[5]Поставка!$B$3:$AA$2063,26,0),"-")</f>
        <v>-</v>
      </c>
      <c r="AB1966" s="229" t="str">
        <f>IFERROR(VLOOKUP(C1966,'[6]Приложение №1'!$C$7:$F$124,4,0),"-")</f>
        <v>-</v>
      </c>
    </row>
    <row r="1967" spans="1:28" s="208" customFormat="1" x14ac:dyDescent="0.25">
      <c r="A1967" s="204" t="s">
        <v>1294</v>
      </c>
      <c r="B1967" s="205" t="s">
        <v>4537</v>
      </c>
      <c r="C1967" s="205" t="s">
        <v>4538</v>
      </c>
      <c r="D1967" s="204">
        <v>6</v>
      </c>
      <c r="E1967" s="206">
        <v>515.5</v>
      </c>
      <c r="F1967" s="206">
        <v>3093</v>
      </c>
      <c r="G1967" s="173">
        <f>IFERROR(VLOOKUP(B1967,'[1]ВОМ КГ-3 СОЭКС'!$C$3:$K$2063,9,0),"-")</f>
        <v>0</v>
      </c>
      <c r="H1967" s="174">
        <f>IFERROR(VLOOKUP(B1967,'[1]ВОМ КГ-3 СОЭКС'!$C$3:$L$2063,10,0),"-")</f>
        <v>0</v>
      </c>
      <c r="I1967" s="175" t="str">
        <f>IFERROR(VLOOKUP(B1967,[2]Отгрузки!$B$313:$C$510,2,0),"-")</f>
        <v>-</v>
      </c>
      <c r="J1967" s="176" t="str">
        <f t="shared" si="309"/>
        <v>-</v>
      </c>
      <c r="K1967" s="179" t="str">
        <f>IFERROR(VLOOKUP(B1967,'[3]08.10.25'!$B$305:$C$502,2,0),"-")</f>
        <v>-</v>
      </c>
      <c r="L1967" s="180" t="str">
        <f t="shared" si="300"/>
        <v>-</v>
      </c>
      <c r="M1967" s="181" t="str">
        <f t="shared" si="301"/>
        <v>-</v>
      </c>
      <c r="N1967" s="214" t="str">
        <f t="shared" si="302"/>
        <v>-</v>
      </c>
      <c r="O1967" s="220">
        <f t="shared" si="303"/>
        <v>0</v>
      </c>
      <c r="P1967" s="221">
        <f t="shared" si="304"/>
        <v>0</v>
      </c>
      <c r="Q1967" s="217" t="str">
        <f>IFERROR(VLOOKUP(B1967,'[4]Выполнение 1'!$B$7:$D$236,3,0),"-")</f>
        <v>-</v>
      </c>
      <c r="R1967" s="178" t="str">
        <f t="shared" si="305"/>
        <v>-</v>
      </c>
      <c r="S1967" s="177"/>
      <c r="T1967" s="184">
        <f t="shared" si="306"/>
        <v>0</v>
      </c>
      <c r="U1967" s="224">
        <v>6</v>
      </c>
      <c r="V1967" s="241">
        <v>3093</v>
      </c>
      <c r="W1967" s="246">
        <v>6</v>
      </c>
      <c r="X1967" s="246">
        <v>3093</v>
      </c>
      <c r="Y1967" s="247">
        <f t="shared" si="307"/>
        <v>0</v>
      </c>
      <c r="Z1967" s="247">
        <f t="shared" si="308"/>
        <v>0</v>
      </c>
      <c r="AA1967" s="227" t="str">
        <f>IFERROR(VLOOKUP(B1967,[5]Поставка!$B$3:$AA$2063,26,0),"-")</f>
        <v>-</v>
      </c>
      <c r="AB1967" s="229" t="str">
        <f>IFERROR(VLOOKUP(C1967,'[6]Приложение №1'!$C$7:$F$124,4,0),"-")</f>
        <v>-</v>
      </c>
    </row>
    <row r="1968" spans="1:28" s="208" customFormat="1" x14ac:dyDescent="0.25">
      <c r="A1968" s="204" t="s">
        <v>1297</v>
      </c>
      <c r="B1968" s="205" t="s">
        <v>4539</v>
      </c>
      <c r="C1968" s="205" t="s">
        <v>4540</v>
      </c>
      <c r="D1968" s="204">
        <v>1</v>
      </c>
      <c r="E1968" s="206">
        <v>578.20000000000005</v>
      </c>
      <c r="F1968" s="206">
        <v>578.20000000000005</v>
      </c>
      <c r="G1968" s="173">
        <f>IFERROR(VLOOKUP(B1968,'[1]ВОМ КГ-3 СОЭКС'!$C$3:$K$2063,9,0),"-")</f>
        <v>0</v>
      </c>
      <c r="H1968" s="174">
        <f>IFERROR(VLOOKUP(B1968,'[1]ВОМ КГ-3 СОЭКС'!$C$3:$L$2063,10,0),"-")</f>
        <v>0</v>
      </c>
      <c r="I1968" s="175" t="str">
        <f>IFERROR(VLOOKUP(B1968,[2]Отгрузки!$B$313:$C$510,2,0),"-")</f>
        <v>-</v>
      </c>
      <c r="J1968" s="176" t="str">
        <f t="shared" si="309"/>
        <v>-</v>
      </c>
      <c r="K1968" s="179" t="str">
        <f>IFERROR(VLOOKUP(B1968,'[3]08.10.25'!$B$305:$C$502,2,0),"-")</f>
        <v>-</v>
      </c>
      <c r="L1968" s="180" t="str">
        <f t="shared" si="300"/>
        <v>-</v>
      </c>
      <c r="M1968" s="181" t="str">
        <f t="shared" si="301"/>
        <v>-</v>
      </c>
      <c r="N1968" s="214" t="str">
        <f t="shared" si="302"/>
        <v>-</v>
      </c>
      <c r="O1968" s="220">
        <f t="shared" si="303"/>
        <v>0</v>
      </c>
      <c r="P1968" s="221">
        <f t="shared" si="304"/>
        <v>0</v>
      </c>
      <c r="Q1968" s="217" t="str">
        <f>IFERROR(VLOOKUP(B1968,'[4]Выполнение 1'!$B$7:$D$236,3,0),"-")</f>
        <v>-</v>
      </c>
      <c r="R1968" s="178" t="str">
        <f t="shared" si="305"/>
        <v>-</v>
      </c>
      <c r="S1968" s="177"/>
      <c r="T1968" s="184">
        <f t="shared" si="306"/>
        <v>0</v>
      </c>
      <c r="U1968" s="224">
        <v>1</v>
      </c>
      <c r="V1968" s="241">
        <v>578.20000000000005</v>
      </c>
      <c r="W1968" s="246">
        <v>1</v>
      </c>
      <c r="X1968" s="246">
        <v>578.20000000000005</v>
      </c>
      <c r="Y1968" s="247">
        <f t="shared" si="307"/>
        <v>0</v>
      </c>
      <c r="Z1968" s="247">
        <f t="shared" si="308"/>
        <v>0</v>
      </c>
      <c r="AA1968" s="227" t="str">
        <f>IFERROR(VLOOKUP(B1968,[5]Поставка!$B$3:$AA$2063,26,0),"-")</f>
        <v>-</v>
      </c>
      <c r="AB1968" s="229" t="str">
        <f>IFERROR(VLOOKUP(C1968,'[6]Приложение №1'!$C$7:$F$124,4,0),"-")</f>
        <v>-</v>
      </c>
    </row>
    <row r="1969" spans="1:28" s="208" customFormat="1" x14ac:dyDescent="0.25">
      <c r="A1969" s="204" t="s">
        <v>1300</v>
      </c>
      <c r="B1969" s="205" t="s">
        <v>4541</v>
      </c>
      <c r="C1969" s="205" t="s">
        <v>4542</v>
      </c>
      <c r="D1969" s="204">
        <v>1</v>
      </c>
      <c r="E1969" s="206">
        <v>504.2</v>
      </c>
      <c r="F1969" s="206">
        <v>504.2</v>
      </c>
      <c r="G1969" s="173">
        <f>IFERROR(VLOOKUP(B1969,'[1]ВОМ КГ-3 СОЭКС'!$C$3:$K$2063,9,0),"-")</f>
        <v>0</v>
      </c>
      <c r="H1969" s="174">
        <f>IFERROR(VLOOKUP(B1969,'[1]ВОМ КГ-3 СОЭКС'!$C$3:$L$2063,10,0),"-")</f>
        <v>0</v>
      </c>
      <c r="I1969" s="175" t="str">
        <f>IFERROR(VLOOKUP(B1969,[2]Отгрузки!$B$313:$C$510,2,0),"-")</f>
        <v>-</v>
      </c>
      <c r="J1969" s="176" t="str">
        <f t="shared" si="309"/>
        <v>-</v>
      </c>
      <c r="K1969" s="179" t="str">
        <f>IFERROR(VLOOKUP(B1969,'[3]08.10.25'!$B$305:$C$502,2,0),"-")</f>
        <v>-</v>
      </c>
      <c r="L1969" s="180" t="str">
        <f t="shared" si="300"/>
        <v>-</v>
      </c>
      <c r="M1969" s="181" t="str">
        <f t="shared" si="301"/>
        <v>-</v>
      </c>
      <c r="N1969" s="214" t="str">
        <f t="shared" si="302"/>
        <v>-</v>
      </c>
      <c r="O1969" s="220">
        <f t="shared" si="303"/>
        <v>0</v>
      </c>
      <c r="P1969" s="221">
        <f t="shared" si="304"/>
        <v>0</v>
      </c>
      <c r="Q1969" s="217" t="str">
        <f>IFERROR(VLOOKUP(B1969,'[4]Выполнение 1'!$B$7:$D$236,3,0),"-")</f>
        <v>-</v>
      </c>
      <c r="R1969" s="178" t="str">
        <f t="shared" si="305"/>
        <v>-</v>
      </c>
      <c r="S1969" s="177"/>
      <c r="T1969" s="184">
        <f t="shared" si="306"/>
        <v>0</v>
      </c>
      <c r="U1969" s="224">
        <v>1</v>
      </c>
      <c r="V1969" s="241">
        <v>504.2</v>
      </c>
      <c r="W1969" s="246">
        <v>1</v>
      </c>
      <c r="X1969" s="246">
        <v>504.2</v>
      </c>
      <c r="Y1969" s="247">
        <f t="shared" si="307"/>
        <v>0</v>
      </c>
      <c r="Z1969" s="247">
        <f t="shared" si="308"/>
        <v>0</v>
      </c>
      <c r="AA1969" s="227" t="str">
        <f>IFERROR(VLOOKUP(B1969,[5]Поставка!$B$3:$AA$2063,26,0),"-")</f>
        <v>-</v>
      </c>
      <c r="AB1969" s="229" t="str">
        <f>IFERROR(VLOOKUP(C1969,'[6]Приложение №1'!$C$7:$F$124,4,0),"-")</f>
        <v>-</v>
      </c>
    </row>
    <row r="1970" spans="1:28" s="208" customFormat="1" x14ac:dyDescent="0.25">
      <c r="A1970" s="204" t="s">
        <v>1303</v>
      </c>
      <c r="B1970" s="205" t="s">
        <v>4543</v>
      </c>
      <c r="C1970" s="205" t="s">
        <v>4544</v>
      </c>
      <c r="D1970" s="204">
        <v>1</v>
      </c>
      <c r="E1970" s="206">
        <v>515.4</v>
      </c>
      <c r="F1970" s="206">
        <v>515.4</v>
      </c>
      <c r="G1970" s="173">
        <f>IFERROR(VLOOKUP(B1970,'[1]ВОМ КГ-3 СОЭКС'!$C$3:$K$2063,9,0),"-")</f>
        <v>0</v>
      </c>
      <c r="H1970" s="174">
        <f>IFERROR(VLOOKUP(B1970,'[1]ВОМ КГ-3 СОЭКС'!$C$3:$L$2063,10,0),"-")</f>
        <v>0</v>
      </c>
      <c r="I1970" s="175" t="str">
        <f>IFERROR(VLOOKUP(B1970,[2]Отгрузки!$B$313:$C$510,2,0),"-")</f>
        <v>-</v>
      </c>
      <c r="J1970" s="176" t="str">
        <f t="shared" si="309"/>
        <v>-</v>
      </c>
      <c r="K1970" s="179" t="str">
        <f>IFERROR(VLOOKUP(B1970,'[3]08.10.25'!$B$305:$C$502,2,0),"-")</f>
        <v>-</v>
      </c>
      <c r="L1970" s="180" t="str">
        <f t="shared" si="300"/>
        <v>-</v>
      </c>
      <c r="M1970" s="181" t="str">
        <f t="shared" si="301"/>
        <v>-</v>
      </c>
      <c r="N1970" s="214" t="str">
        <f t="shared" si="302"/>
        <v>-</v>
      </c>
      <c r="O1970" s="220">
        <f t="shared" si="303"/>
        <v>0</v>
      </c>
      <c r="P1970" s="221">
        <f t="shared" si="304"/>
        <v>0</v>
      </c>
      <c r="Q1970" s="217" t="str">
        <f>IFERROR(VLOOKUP(B1970,'[4]Выполнение 1'!$B$7:$D$236,3,0),"-")</f>
        <v>-</v>
      </c>
      <c r="R1970" s="178" t="str">
        <f t="shared" si="305"/>
        <v>-</v>
      </c>
      <c r="S1970" s="177"/>
      <c r="T1970" s="184">
        <f t="shared" si="306"/>
        <v>0</v>
      </c>
      <c r="U1970" s="224">
        <v>1</v>
      </c>
      <c r="V1970" s="241">
        <v>515.4</v>
      </c>
      <c r="W1970" s="246">
        <v>1</v>
      </c>
      <c r="X1970" s="246">
        <v>515.4</v>
      </c>
      <c r="Y1970" s="247">
        <f t="shared" si="307"/>
        <v>0</v>
      </c>
      <c r="Z1970" s="247">
        <f t="shared" si="308"/>
        <v>0</v>
      </c>
      <c r="AA1970" s="227" t="str">
        <f>IFERROR(VLOOKUP(B1970,[5]Поставка!$B$3:$AA$2063,26,0),"-")</f>
        <v>-</v>
      </c>
      <c r="AB1970" s="229" t="str">
        <f>IFERROR(VLOOKUP(C1970,'[6]Приложение №1'!$C$7:$F$124,4,0),"-")</f>
        <v>-</v>
      </c>
    </row>
    <row r="1971" spans="1:28" s="208" customFormat="1" x14ac:dyDescent="0.25">
      <c r="A1971" s="204" t="s">
        <v>1306</v>
      </c>
      <c r="B1971" s="205" t="s">
        <v>4545</v>
      </c>
      <c r="C1971" s="205" t="s">
        <v>4546</v>
      </c>
      <c r="D1971" s="204">
        <v>11</v>
      </c>
      <c r="E1971" s="206">
        <v>255.3</v>
      </c>
      <c r="F1971" s="206">
        <v>2808.3</v>
      </c>
      <c r="G1971" s="173">
        <f>IFERROR(VLOOKUP(B1971,'[1]ВОМ КГ-3 СОЭКС'!$C$3:$K$2063,9,0),"-")</f>
        <v>0</v>
      </c>
      <c r="H1971" s="174">
        <f>IFERROR(VLOOKUP(B1971,'[1]ВОМ КГ-3 СОЭКС'!$C$3:$L$2063,10,0),"-")</f>
        <v>0</v>
      </c>
      <c r="I1971" s="175" t="str">
        <f>IFERROR(VLOOKUP(B1971,[2]Отгрузки!$B$313:$C$510,2,0),"-")</f>
        <v>-</v>
      </c>
      <c r="J1971" s="176" t="str">
        <f t="shared" si="309"/>
        <v>-</v>
      </c>
      <c r="K1971" s="179" t="str">
        <f>IFERROR(VLOOKUP(B1971,'[3]08.10.25'!$B$305:$C$502,2,0),"-")</f>
        <v>-</v>
      </c>
      <c r="L1971" s="180" t="str">
        <f t="shared" si="300"/>
        <v>-</v>
      </c>
      <c r="M1971" s="181" t="str">
        <f t="shared" si="301"/>
        <v>-</v>
      </c>
      <c r="N1971" s="214" t="str">
        <f t="shared" si="302"/>
        <v>-</v>
      </c>
      <c r="O1971" s="220">
        <f t="shared" si="303"/>
        <v>0</v>
      </c>
      <c r="P1971" s="221">
        <f t="shared" si="304"/>
        <v>0</v>
      </c>
      <c r="Q1971" s="217" t="str">
        <f>IFERROR(VLOOKUP(B1971,'[4]Выполнение 1'!$B$7:$D$236,3,0),"-")</f>
        <v>-</v>
      </c>
      <c r="R1971" s="178" t="str">
        <f t="shared" si="305"/>
        <v>-</v>
      </c>
      <c r="S1971" s="177"/>
      <c r="T1971" s="184">
        <f t="shared" si="306"/>
        <v>0</v>
      </c>
      <c r="U1971" s="224">
        <v>11</v>
      </c>
      <c r="V1971" s="241">
        <v>2808.3</v>
      </c>
      <c r="W1971" s="246">
        <v>11</v>
      </c>
      <c r="X1971" s="246">
        <v>2808.3</v>
      </c>
      <c r="Y1971" s="247">
        <f t="shared" si="307"/>
        <v>0</v>
      </c>
      <c r="Z1971" s="247">
        <f t="shared" si="308"/>
        <v>0</v>
      </c>
      <c r="AA1971" s="227" t="str">
        <f>IFERROR(VLOOKUP(B1971,[5]Поставка!$B$3:$AA$2063,26,0),"-")</f>
        <v>-</v>
      </c>
      <c r="AB1971" s="229" t="str">
        <f>IFERROR(VLOOKUP(C1971,'[6]Приложение №1'!$C$7:$F$124,4,0),"-")</f>
        <v>-</v>
      </c>
    </row>
    <row r="1972" spans="1:28" s="208" customFormat="1" x14ac:dyDescent="0.25">
      <c r="A1972" s="204" t="s">
        <v>1309</v>
      </c>
      <c r="B1972" s="205" t="s">
        <v>4547</v>
      </c>
      <c r="C1972" s="205" t="s">
        <v>4548</v>
      </c>
      <c r="D1972" s="204">
        <v>1</v>
      </c>
      <c r="E1972" s="206">
        <v>271.5</v>
      </c>
      <c r="F1972" s="206">
        <v>271.5</v>
      </c>
      <c r="G1972" s="173">
        <f>IFERROR(VLOOKUP(B1972,'[1]ВОМ КГ-3 СОЭКС'!$C$3:$K$2063,9,0),"-")</f>
        <v>0</v>
      </c>
      <c r="H1972" s="174">
        <f>IFERROR(VLOOKUP(B1972,'[1]ВОМ КГ-3 СОЭКС'!$C$3:$L$2063,10,0),"-")</f>
        <v>0</v>
      </c>
      <c r="I1972" s="175" t="str">
        <f>IFERROR(VLOOKUP(B1972,[2]Отгрузки!$B$313:$C$510,2,0),"-")</f>
        <v>-</v>
      </c>
      <c r="J1972" s="176" t="str">
        <f t="shared" si="309"/>
        <v>-</v>
      </c>
      <c r="K1972" s="179" t="str">
        <f>IFERROR(VLOOKUP(B1972,'[3]08.10.25'!$B$305:$C$502,2,0),"-")</f>
        <v>-</v>
      </c>
      <c r="L1972" s="180" t="str">
        <f t="shared" si="300"/>
        <v>-</v>
      </c>
      <c r="M1972" s="181" t="str">
        <f t="shared" si="301"/>
        <v>-</v>
      </c>
      <c r="N1972" s="214" t="str">
        <f t="shared" si="302"/>
        <v>-</v>
      </c>
      <c r="O1972" s="220">
        <f t="shared" si="303"/>
        <v>0</v>
      </c>
      <c r="P1972" s="221">
        <f t="shared" si="304"/>
        <v>0</v>
      </c>
      <c r="Q1972" s="217" t="str">
        <f>IFERROR(VLOOKUP(B1972,'[4]Выполнение 1'!$B$7:$D$236,3,0),"-")</f>
        <v>-</v>
      </c>
      <c r="R1972" s="178" t="str">
        <f t="shared" si="305"/>
        <v>-</v>
      </c>
      <c r="S1972" s="177"/>
      <c r="T1972" s="184">
        <f t="shared" si="306"/>
        <v>0</v>
      </c>
      <c r="U1972" s="224">
        <v>1</v>
      </c>
      <c r="V1972" s="241">
        <v>271.5</v>
      </c>
      <c r="W1972" s="246">
        <v>1</v>
      </c>
      <c r="X1972" s="246">
        <v>271.5</v>
      </c>
      <c r="Y1972" s="247">
        <f t="shared" si="307"/>
        <v>0</v>
      </c>
      <c r="Z1972" s="247">
        <f t="shared" si="308"/>
        <v>0</v>
      </c>
      <c r="AA1972" s="227" t="str">
        <f>IFERROR(VLOOKUP(B1972,[5]Поставка!$B$3:$AA$2063,26,0),"-")</f>
        <v>-</v>
      </c>
      <c r="AB1972" s="229" t="str">
        <f>IFERROR(VLOOKUP(C1972,'[6]Приложение №1'!$C$7:$F$124,4,0),"-")</f>
        <v>-</v>
      </c>
    </row>
    <row r="1973" spans="1:28" s="208" customFormat="1" x14ac:dyDescent="0.25">
      <c r="A1973" s="204" t="s">
        <v>1312</v>
      </c>
      <c r="B1973" s="205" t="s">
        <v>4549</v>
      </c>
      <c r="C1973" s="205" t="s">
        <v>4550</v>
      </c>
      <c r="D1973" s="204">
        <v>1</v>
      </c>
      <c r="E1973" s="206">
        <v>164.6</v>
      </c>
      <c r="F1973" s="206">
        <v>164.6</v>
      </c>
      <c r="G1973" s="173">
        <f>IFERROR(VLOOKUP(B1973,'[1]ВОМ КГ-3 СОЭКС'!$C$3:$K$2063,9,0),"-")</f>
        <v>0</v>
      </c>
      <c r="H1973" s="174">
        <f>IFERROR(VLOOKUP(B1973,'[1]ВОМ КГ-3 СОЭКС'!$C$3:$L$2063,10,0),"-")</f>
        <v>0</v>
      </c>
      <c r="I1973" s="175" t="str">
        <f>IFERROR(VLOOKUP(B1973,[2]Отгрузки!$B$313:$C$510,2,0),"-")</f>
        <v>-</v>
      </c>
      <c r="J1973" s="176" t="str">
        <f t="shared" si="309"/>
        <v>-</v>
      </c>
      <c r="K1973" s="179" t="str">
        <f>IFERROR(VLOOKUP(B1973,'[3]08.10.25'!$B$305:$C$502,2,0),"-")</f>
        <v>-</v>
      </c>
      <c r="L1973" s="180" t="str">
        <f t="shared" si="300"/>
        <v>-</v>
      </c>
      <c r="M1973" s="181" t="str">
        <f t="shared" si="301"/>
        <v>-</v>
      </c>
      <c r="N1973" s="214" t="str">
        <f t="shared" si="302"/>
        <v>-</v>
      </c>
      <c r="O1973" s="220">
        <f t="shared" si="303"/>
        <v>0</v>
      </c>
      <c r="P1973" s="221">
        <f t="shared" si="304"/>
        <v>0</v>
      </c>
      <c r="Q1973" s="217" t="str">
        <f>IFERROR(VLOOKUP(B1973,'[4]Выполнение 1'!$B$7:$D$236,3,0),"-")</f>
        <v>-</v>
      </c>
      <c r="R1973" s="178" t="str">
        <f t="shared" si="305"/>
        <v>-</v>
      </c>
      <c r="S1973" s="177"/>
      <c r="T1973" s="184">
        <f t="shared" si="306"/>
        <v>0</v>
      </c>
      <c r="U1973" s="224">
        <v>1</v>
      </c>
      <c r="V1973" s="241">
        <v>164.6</v>
      </c>
      <c r="W1973" s="246">
        <v>1</v>
      </c>
      <c r="X1973" s="246">
        <v>164.6</v>
      </c>
      <c r="Y1973" s="247">
        <f t="shared" si="307"/>
        <v>0</v>
      </c>
      <c r="Z1973" s="247">
        <f t="shared" si="308"/>
        <v>0</v>
      </c>
      <c r="AA1973" s="227" t="str">
        <f>IFERROR(VLOOKUP(B1973,[5]Поставка!$B$3:$AA$2063,26,0),"-")</f>
        <v>-</v>
      </c>
      <c r="AB1973" s="229" t="str">
        <f>IFERROR(VLOOKUP(C1973,'[6]Приложение №1'!$C$7:$F$124,4,0),"-")</f>
        <v>-</v>
      </c>
    </row>
    <row r="1974" spans="1:28" s="208" customFormat="1" x14ac:dyDescent="0.25">
      <c r="A1974" s="204" t="s">
        <v>1315</v>
      </c>
      <c r="B1974" s="205" t="s">
        <v>4551</v>
      </c>
      <c r="C1974" s="205" t="s">
        <v>4552</v>
      </c>
      <c r="D1974" s="204">
        <v>1</v>
      </c>
      <c r="E1974" s="206">
        <v>163.19999999999999</v>
      </c>
      <c r="F1974" s="206">
        <v>163.19999999999999</v>
      </c>
      <c r="G1974" s="173">
        <f>IFERROR(VLOOKUP(B1974,'[1]ВОМ КГ-3 СОЭКС'!$C$3:$K$2063,9,0),"-")</f>
        <v>0</v>
      </c>
      <c r="H1974" s="174">
        <f>IFERROR(VLOOKUP(B1974,'[1]ВОМ КГ-3 СОЭКС'!$C$3:$L$2063,10,0),"-")</f>
        <v>0</v>
      </c>
      <c r="I1974" s="175" t="str">
        <f>IFERROR(VLOOKUP(B1974,[2]Отгрузки!$B$313:$C$510,2,0),"-")</f>
        <v>-</v>
      </c>
      <c r="J1974" s="176" t="str">
        <f t="shared" si="309"/>
        <v>-</v>
      </c>
      <c r="K1974" s="179" t="str">
        <f>IFERROR(VLOOKUP(B1974,'[3]08.10.25'!$B$305:$C$502,2,0),"-")</f>
        <v>-</v>
      </c>
      <c r="L1974" s="180" t="str">
        <f t="shared" si="300"/>
        <v>-</v>
      </c>
      <c r="M1974" s="181" t="str">
        <f t="shared" si="301"/>
        <v>-</v>
      </c>
      <c r="N1974" s="214" t="str">
        <f t="shared" si="302"/>
        <v>-</v>
      </c>
      <c r="O1974" s="220">
        <f t="shared" si="303"/>
        <v>0</v>
      </c>
      <c r="P1974" s="221">
        <f t="shared" si="304"/>
        <v>0</v>
      </c>
      <c r="Q1974" s="217" t="str">
        <f>IFERROR(VLOOKUP(B1974,'[4]Выполнение 1'!$B$7:$D$236,3,0),"-")</f>
        <v>-</v>
      </c>
      <c r="R1974" s="178" t="str">
        <f t="shared" si="305"/>
        <v>-</v>
      </c>
      <c r="S1974" s="177"/>
      <c r="T1974" s="184">
        <f t="shared" si="306"/>
        <v>0</v>
      </c>
      <c r="U1974" s="224">
        <v>1</v>
      </c>
      <c r="V1974" s="241">
        <v>163.19999999999999</v>
      </c>
      <c r="W1974" s="246">
        <v>1</v>
      </c>
      <c r="X1974" s="246">
        <v>163.19999999999999</v>
      </c>
      <c r="Y1974" s="247">
        <f t="shared" si="307"/>
        <v>0</v>
      </c>
      <c r="Z1974" s="247">
        <f t="shared" si="308"/>
        <v>0</v>
      </c>
      <c r="AA1974" s="227" t="str">
        <f>IFERROR(VLOOKUP(B1974,[5]Поставка!$B$3:$AA$2063,26,0),"-")</f>
        <v>-</v>
      </c>
      <c r="AB1974" s="229" t="str">
        <f>IFERROR(VLOOKUP(C1974,'[6]Приложение №1'!$C$7:$F$124,4,0),"-")</f>
        <v>-</v>
      </c>
    </row>
    <row r="1975" spans="1:28" s="208" customFormat="1" x14ac:dyDescent="0.25">
      <c r="A1975" s="204" t="s">
        <v>1318</v>
      </c>
      <c r="B1975" s="205" t="s">
        <v>4553</v>
      </c>
      <c r="C1975" s="205" t="s">
        <v>4554</v>
      </c>
      <c r="D1975" s="204">
        <v>1</v>
      </c>
      <c r="E1975" s="206">
        <v>304.8</v>
      </c>
      <c r="F1975" s="206">
        <v>304.8</v>
      </c>
      <c r="G1975" s="173">
        <f>IFERROR(VLOOKUP(B1975,'[1]ВОМ КГ-3 СОЭКС'!$C$3:$K$2063,9,0),"-")</f>
        <v>0</v>
      </c>
      <c r="H1975" s="174">
        <f>IFERROR(VLOOKUP(B1975,'[1]ВОМ КГ-3 СОЭКС'!$C$3:$L$2063,10,0),"-")</f>
        <v>0</v>
      </c>
      <c r="I1975" s="175" t="str">
        <f>IFERROR(VLOOKUP(B1975,[2]Отгрузки!$B$313:$C$510,2,0),"-")</f>
        <v>-</v>
      </c>
      <c r="J1975" s="176" t="str">
        <f t="shared" si="309"/>
        <v>-</v>
      </c>
      <c r="K1975" s="179" t="str">
        <f>IFERROR(VLOOKUP(B1975,'[3]08.10.25'!$B$305:$C$502,2,0),"-")</f>
        <v>-</v>
      </c>
      <c r="L1975" s="180" t="str">
        <f t="shared" si="300"/>
        <v>-</v>
      </c>
      <c r="M1975" s="181" t="str">
        <f t="shared" si="301"/>
        <v>-</v>
      </c>
      <c r="N1975" s="214" t="str">
        <f t="shared" si="302"/>
        <v>-</v>
      </c>
      <c r="O1975" s="220">
        <f t="shared" si="303"/>
        <v>0</v>
      </c>
      <c r="P1975" s="221">
        <f t="shared" si="304"/>
        <v>0</v>
      </c>
      <c r="Q1975" s="217" t="str">
        <f>IFERROR(VLOOKUP(B1975,'[4]Выполнение 1'!$B$7:$D$236,3,0),"-")</f>
        <v>-</v>
      </c>
      <c r="R1975" s="178" t="str">
        <f t="shared" si="305"/>
        <v>-</v>
      </c>
      <c r="S1975" s="177"/>
      <c r="T1975" s="184">
        <f t="shared" si="306"/>
        <v>0</v>
      </c>
      <c r="U1975" s="224">
        <v>1</v>
      </c>
      <c r="V1975" s="241">
        <v>304.8</v>
      </c>
      <c r="W1975" s="246">
        <v>1</v>
      </c>
      <c r="X1975" s="246">
        <v>304.8</v>
      </c>
      <c r="Y1975" s="247">
        <f t="shared" si="307"/>
        <v>0</v>
      </c>
      <c r="Z1975" s="247">
        <f t="shared" si="308"/>
        <v>0</v>
      </c>
      <c r="AA1975" s="227" t="str">
        <f>IFERROR(VLOOKUP(B1975,[5]Поставка!$B$3:$AA$2063,26,0),"-")</f>
        <v>-</v>
      </c>
      <c r="AB1975" s="229" t="str">
        <f>IFERROR(VLOOKUP(C1975,'[6]Приложение №1'!$C$7:$F$124,4,0),"-")</f>
        <v>-</v>
      </c>
    </row>
    <row r="1976" spans="1:28" s="208" customFormat="1" x14ac:dyDescent="0.25">
      <c r="A1976" s="204" t="s">
        <v>1321</v>
      </c>
      <c r="B1976" s="205" t="s">
        <v>4555</v>
      </c>
      <c r="C1976" s="205" t="s">
        <v>4556</v>
      </c>
      <c r="D1976" s="204">
        <v>1</v>
      </c>
      <c r="E1976" s="206">
        <v>264.3</v>
      </c>
      <c r="F1976" s="206">
        <v>264.3</v>
      </c>
      <c r="G1976" s="173">
        <f>IFERROR(VLOOKUP(B1976,'[1]ВОМ КГ-3 СОЭКС'!$C$3:$K$2063,9,0),"-")</f>
        <v>0</v>
      </c>
      <c r="H1976" s="174">
        <f>IFERROR(VLOOKUP(B1976,'[1]ВОМ КГ-3 СОЭКС'!$C$3:$L$2063,10,0),"-")</f>
        <v>0</v>
      </c>
      <c r="I1976" s="175" t="str">
        <f>IFERROR(VLOOKUP(B1976,[2]Отгрузки!$B$313:$C$510,2,0),"-")</f>
        <v>-</v>
      </c>
      <c r="J1976" s="176" t="str">
        <f t="shared" si="309"/>
        <v>-</v>
      </c>
      <c r="K1976" s="179" t="str">
        <f>IFERROR(VLOOKUP(B1976,'[3]08.10.25'!$B$305:$C$502,2,0),"-")</f>
        <v>-</v>
      </c>
      <c r="L1976" s="180" t="str">
        <f t="shared" si="300"/>
        <v>-</v>
      </c>
      <c r="M1976" s="181" t="str">
        <f t="shared" si="301"/>
        <v>-</v>
      </c>
      <c r="N1976" s="214" t="str">
        <f t="shared" si="302"/>
        <v>-</v>
      </c>
      <c r="O1976" s="220">
        <f t="shared" si="303"/>
        <v>0</v>
      </c>
      <c r="P1976" s="221">
        <f t="shared" si="304"/>
        <v>0</v>
      </c>
      <c r="Q1976" s="217" t="str">
        <f>IFERROR(VLOOKUP(B1976,'[4]Выполнение 1'!$B$7:$D$236,3,0),"-")</f>
        <v>-</v>
      </c>
      <c r="R1976" s="178" t="str">
        <f t="shared" si="305"/>
        <v>-</v>
      </c>
      <c r="S1976" s="177"/>
      <c r="T1976" s="184">
        <f t="shared" si="306"/>
        <v>0</v>
      </c>
      <c r="U1976" s="224">
        <v>1</v>
      </c>
      <c r="V1976" s="241">
        <v>264.3</v>
      </c>
      <c r="W1976" s="246">
        <v>1</v>
      </c>
      <c r="X1976" s="246">
        <v>264.3</v>
      </c>
      <c r="Y1976" s="247">
        <f t="shared" si="307"/>
        <v>0</v>
      </c>
      <c r="Z1976" s="247">
        <f t="shared" si="308"/>
        <v>0</v>
      </c>
      <c r="AA1976" s="227" t="str">
        <f>IFERROR(VLOOKUP(B1976,[5]Поставка!$B$3:$AA$2063,26,0),"-")</f>
        <v>-</v>
      </c>
      <c r="AB1976" s="229" t="str">
        <f>IFERROR(VLOOKUP(C1976,'[6]Приложение №1'!$C$7:$F$124,4,0),"-")</f>
        <v>-</v>
      </c>
    </row>
    <row r="1977" spans="1:28" s="208" customFormat="1" x14ac:dyDescent="0.25">
      <c r="A1977" s="204" t="s">
        <v>1324</v>
      </c>
      <c r="B1977" s="205" t="s">
        <v>4557</v>
      </c>
      <c r="C1977" s="205" t="s">
        <v>4558</v>
      </c>
      <c r="D1977" s="204">
        <v>1</v>
      </c>
      <c r="E1977" s="206">
        <v>262.3</v>
      </c>
      <c r="F1977" s="206">
        <v>262.3</v>
      </c>
      <c r="G1977" s="173">
        <f>IFERROR(VLOOKUP(B1977,'[1]ВОМ КГ-3 СОЭКС'!$C$3:$K$2063,9,0),"-")</f>
        <v>0</v>
      </c>
      <c r="H1977" s="174">
        <f>IFERROR(VLOOKUP(B1977,'[1]ВОМ КГ-3 СОЭКС'!$C$3:$L$2063,10,0),"-")</f>
        <v>0</v>
      </c>
      <c r="I1977" s="175" t="str">
        <f>IFERROR(VLOOKUP(B1977,[2]Отгрузки!$B$313:$C$510,2,0),"-")</f>
        <v>-</v>
      </c>
      <c r="J1977" s="176" t="str">
        <f t="shared" si="309"/>
        <v>-</v>
      </c>
      <c r="K1977" s="179" t="str">
        <f>IFERROR(VLOOKUP(B1977,'[3]08.10.25'!$B$305:$C$502,2,0),"-")</f>
        <v>-</v>
      </c>
      <c r="L1977" s="180" t="str">
        <f t="shared" si="300"/>
        <v>-</v>
      </c>
      <c r="M1977" s="181" t="str">
        <f t="shared" si="301"/>
        <v>-</v>
      </c>
      <c r="N1977" s="214" t="str">
        <f t="shared" si="302"/>
        <v>-</v>
      </c>
      <c r="O1977" s="220">
        <f t="shared" si="303"/>
        <v>0</v>
      </c>
      <c r="P1977" s="221">
        <f t="shared" si="304"/>
        <v>0</v>
      </c>
      <c r="Q1977" s="217" t="str">
        <f>IFERROR(VLOOKUP(B1977,'[4]Выполнение 1'!$B$7:$D$236,3,0),"-")</f>
        <v>-</v>
      </c>
      <c r="R1977" s="178" t="str">
        <f t="shared" si="305"/>
        <v>-</v>
      </c>
      <c r="S1977" s="177"/>
      <c r="T1977" s="184">
        <f t="shared" si="306"/>
        <v>0</v>
      </c>
      <c r="U1977" s="224">
        <v>1</v>
      </c>
      <c r="V1977" s="241">
        <v>262.3</v>
      </c>
      <c r="W1977" s="246">
        <v>1</v>
      </c>
      <c r="X1977" s="246">
        <v>262.3</v>
      </c>
      <c r="Y1977" s="247">
        <f t="shared" si="307"/>
        <v>0</v>
      </c>
      <c r="Z1977" s="247">
        <f t="shared" si="308"/>
        <v>0</v>
      </c>
      <c r="AA1977" s="227" t="str">
        <f>IFERROR(VLOOKUP(B1977,[5]Поставка!$B$3:$AA$2063,26,0),"-")</f>
        <v>-</v>
      </c>
      <c r="AB1977" s="229" t="str">
        <f>IFERROR(VLOOKUP(C1977,'[6]Приложение №1'!$C$7:$F$124,4,0),"-")</f>
        <v>-</v>
      </c>
    </row>
    <row r="1978" spans="1:28" s="208" customFormat="1" x14ac:dyDescent="0.25">
      <c r="A1978" s="204" t="s">
        <v>1327</v>
      </c>
      <c r="B1978" s="205" t="s">
        <v>4559</v>
      </c>
      <c r="C1978" s="205" t="s">
        <v>4560</v>
      </c>
      <c r="D1978" s="204">
        <v>1</v>
      </c>
      <c r="E1978" s="206">
        <v>264.3</v>
      </c>
      <c r="F1978" s="206">
        <v>264.3</v>
      </c>
      <c r="G1978" s="173">
        <f>IFERROR(VLOOKUP(B1978,'[1]ВОМ КГ-3 СОЭКС'!$C$3:$K$2063,9,0),"-")</f>
        <v>0</v>
      </c>
      <c r="H1978" s="174">
        <f>IFERROR(VLOOKUP(B1978,'[1]ВОМ КГ-3 СОЭКС'!$C$3:$L$2063,10,0),"-")</f>
        <v>0</v>
      </c>
      <c r="I1978" s="175" t="str">
        <f>IFERROR(VLOOKUP(B1978,[2]Отгрузки!$B$313:$C$510,2,0),"-")</f>
        <v>-</v>
      </c>
      <c r="J1978" s="176" t="str">
        <f t="shared" si="309"/>
        <v>-</v>
      </c>
      <c r="K1978" s="179" t="str">
        <f>IFERROR(VLOOKUP(B1978,'[3]08.10.25'!$B$305:$C$502,2,0),"-")</f>
        <v>-</v>
      </c>
      <c r="L1978" s="180" t="str">
        <f t="shared" si="300"/>
        <v>-</v>
      </c>
      <c r="M1978" s="181" t="str">
        <f t="shared" si="301"/>
        <v>-</v>
      </c>
      <c r="N1978" s="214" t="str">
        <f t="shared" si="302"/>
        <v>-</v>
      </c>
      <c r="O1978" s="220">
        <f t="shared" si="303"/>
        <v>0</v>
      </c>
      <c r="P1978" s="221">
        <f t="shared" si="304"/>
        <v>0</v>
      </c>
      <c r="Q1978" s="217" t="str">
        <f>IFERROR(VLOOKUP(B1978,'[4]Выполнение 1'!$B$7:$D$236,3,0),"-")</f>
        <v>-</v>
      </c>
      <c r="R1978" s="178" t="str">
        <f t="shared" si="305"/>
        <v>-</v>
      </c>
      <c r="S1978" s="177"/>
      <c r="T1978" s="184">
        <f t="shared" si="306"/>
        <v>0</v>
      </c>
      <c r="U1978" s="224">
        <v>1</v>
      </c>
      <c r="V1978" s="241">
        <v>264.3</v>
      </c>
      <c r="W1978" s="246">
        <v>1</v>
      </c>
      <c r="X1978" s="246">
        <v>264.3</v>
      </c>
      <c r="Y1978" s="247">
        <f t="shared" si="307"/>
        <v>0</v>
      </c>
      <c r="Z1978" s="247">
        <f t="shared" si="308"/>
        <v>0</v>
      </c>
      <c r="AA1978" s="227" t="str">
        <f>IFERROR(VLOOKUP(B1978,[5]Поставка!$B$3:$AA$2063,26,0),"-")</f>
        <v>-</v>
      </c>
      <c r="AB1978" s="229" t="str">
        <f>IFERROR(VLOOKUP(C1978,'[6]Приложение №1'!$C$7:$F$124,4,0),"-")</f>
        <v>-</v>
      </c>
    </row>
    <row r="1979" spans="1:28" s="208" customFormat="1" x14ac:dyDescent="0.25">
      <c r="A1979" s="204" t="s">
        <v>1330</v>
      </c>
      <c r="B1979" s="205" t="s">
        <v>4561</v>
      </c>
      <c r="C1979" s="205" t="s">
        <v>4562</v>
      </c>
      <c r="D1979" s="204">
        <v>1</v>
      </c>
      <c r="E1979" s="206">
        <v>264.3</v>
      </c>
      <c r="F1979" s="206">
        <v>264.3</v>
      </c>
      <c r="G1979" s="173">
        <f>IFERROR(VLOOKUP(B1979,'[1]ВОМ КГ-3 СОЭКС'!$C$3:$K$2063,9,0),"-")</f>
        <v>0</v>
      </c>
      <c r="H1979" s="174">
        <f>IFERROR(VLOOKUP(B1979,'[1]ВОМ КГ-3 СОЭКС'!$C$3:$L$2063,10,0),"-")</f>
        <v>0</v>
      </c>
      <c r="I1979" s="175" t="str">
        <f>IFERROR(VLOOKUP(B1979,[2]Отгрузки!$B$313:$C$510,2,0),"-")</f>
        <v>-</v>
      </c>
      <c r="J1979" s="176" t="str">
        <f t="shared" si="309"/>
        <v>-</v>
      </c>
      <c r="K1979" s="179" t="str">
        <f>IFERROR(VLOOKUP(B1979,'[3]08.10.25'!$B$305:$C$502,2,0),"-")</f>
        <v>-</v>
      </c>
      <c r="L1979" s="180" t="str">
        <f t="shared" si="300"/>
        <v>-</v>
      </c>
      <c r="M1979" s="181" t="str">
        <f t="shared" si="301"/>
        <v>-</v>
      </c>
      <c r="N1979" s="214" t="str">
        <f t="shared" si="302"/>
        <v>-</v>
      </c>
      <c r="O1979" s="220">
        <f t="shared" si="303"/>
        <v>0</v>
      </c>
      <c r="P1979" s="221">
        <f t="shared" si="304"/>
        <v>0</v>
      </c>
      <c r="Q1979" s="217" t="str">
        <f>IFERROR(VLOOKUP(B1979,'[4]Выполнение 1'!$B$7:$D$236,3,0),"-")</f>
        <v>-</v>
      </c>
      <c r="R1979" s="178" t="str">
        <f t="shared" si="305"/>
        <v>-</v>
      </c>
      <c r="S1979" s="177"/>
      <c r="T1979" s="184">
        <f t="shared" si="306"/>
        <v>0</v>
      </c>
      <c r="U1979" s="224">
        <v>1</v>
      </c>
      <c r="V1979" s="241">
        <v>264.3</v>
      </c>
      <c r="W1979" s="246">
        <v>1</v>
      </c>
      <c r="X1979" s="246">
        <v>264.3</v>
      </c>
      <c r="Y1979" s="247">
        <f t="shared" si="307"/>
        <v>0</v>
      </c>
      <c r="Z1979" s="247">
        <f t="shared" si="308"/>
        <v>0</v>
      </c>
      <c r="AA1979" s="227" t="str">
        <f>IFERROR(VLOOKUP(B1979,[5]Поставка!$B$3:$AA$2063,26,0),"-")</f>
        <v>-</v>
      </c>
      <c r="AB1979" s="229" t="str">
        <f>IFERROR(VLOOKUP(C1979,'[6]Приложение №1'!$C$7:$F$124,4,0),"-")</f>
        <v>-</v>
      </c>
    </row>
    <row r="1980" spans="1:28" s="208" customFormat="1" x14ac:dyDescent="0.25">
      <c r="A1980" s="204" t="s">
        <v>1333</v>
      </c>
      <c r="B1980" s="205" t="s">
        <v>4563</v>
      </c>
      <c r="C1980" s="205" t="s">
        <v>4564</v>
      </c>
      <c r="D1980" s="204">
        <v>1</v>
      </c>
      <c r="E1980" s="206">
        <v>261.39999999999998</v>
      </c>
      <c r="F1980" s="206">
        <v>261.39999999999998</v>
      </c>
      <c r="G1980" s="173">
        <f>IFERROR(VLOOKUP(B1980,'[1]ВОМ КГ-3 СОЭКС'!$C$3:$K$2063,9,0),"-")</f>
        <v>0</v>
      </c>
      <c r="H1980" s="174">
        <f>IFERROR(VLOOKUP(B1980,'[1]ВОМ КГ-3 СОЭКС'!$C$3:$L$2063,10,0),"-")</f>
        <v>0</v>
      </c>
      <c r="I1980" s="175" t="str">
        <f>IFERROR(VLOOKUP(B1980,[2]Отгрузки!$B$313:$C$510,2,0),"-")</f>
        <v>-</v>
      </c>
      <c r="J1980" s="176" t="str">
        <f t="shared" si="309"/>
        <v>-</v>
      </c>
      <c r="K1980" s="179" t="str">
        <f>IFERROR(VLOOKUP(B1980,'[3]08.10.25'!$B$305:$C$502,2,0),"-")</f>
        <v>-</v>
      </c>
      <c r="L1980" s="180" t="str">
        <f t="shared" si="300"/>
        <v>-</v>
      </c>
      <c r="M1980" s="181" t="str">
        <f t="shared" si="301"/>
        <v>-</v>
      </c>
      <c r="N1980" s="214" t="str">
        <f t="shared" si="302"/>
        <v>-</v>
      </c>
      <c r="O1980" s="220">
        <f t="shared" si="303"/>
        <v>0</v>
      </c>
      <c r="P1980" s="221">
        <f t="shared" si="304"/>
        <v>0</v>
      </c>
      <c r="Q1980" s="217" t="str">
        <f>IFERROR(VLOOKUP(B1980,'[4]Выполнение 1'!$B$7:$D$236,3,0),"-")</f>
        <v>-</v>
      </c>
      <c r="R1980" s="178" t="str">
        <f t="shared" si="305"/>
        <v>-</v>
      </c>
      <c r="S1980" s="177"/>
      <c r="T1980" s="184">
        <f t="shared" si="306"/>
        <v>0</v>
      </c>
      <c r="U1980" s="224">
        <v>1</v>
      </c>
      <c r="V1980" s="241">
        <v>261.39999999999998</v>
      </c>
      <c r="W1980" s="246">
        <v>1</v>
      </c>
      <c r="X1980" s="246">
        <v>261.39999999999998</v>
      </c>
      <c r="Y1980" s="247">
        <f t="shared" si="307"/>
        <v>0</v>
      </c>
      <c r="Z1980" s="247">
        <f t="shared" si="308"/>
        <v>0</v>
      </c>
      <c r="AA1980" s="227" t="str">
        <f>IFERROR(VLOOKUP(B1980,[5]Поставка!$B$3:$AA$2063,26,0),"-")</f>
        <v>-</v>
      </c>
      <c r="AB1980" s="229" t="str">
        <f>IFERROR(VLOOKUP(C1980,'[6]Приложение №1'!$C$7:$F$124,4,0),"-")</f>
        <v>-</v>
      </c>
    </row>
    <row r="1981" spans="1:28" s="208" customFormat="1" x14ac:dyDescent="0.25">
      <c r="A1981" s="204" t="s">
        <v>1336</v>
      </c>
      <c r="B1981" s="205" t="s">
        <v>4565</v>
      </c>
      <c r="C1981" s="205" t="s">
        <v>4566</v>
      </c>
      <c r="D1981" s="204">
        <v>1</v>
      </c>
      <c r="E1981" s="206">
        <v>265</v>
      </c>
      <c r="F1981" s="206">
        <v>265</v>
      </c>
      <c r="G1981" s="173">
        <f>IFERROR(VLOOKUP(B1981,'[1]ВОМ КГ-3 СОЭКС'!$C$3:$K$2063,9,0),"-")</f>
        <v>0</v>
      </c>
      <c r="H1981" s="174">
        <f>IFERROR(VLOOKUP(B1981,'[1]ВОМ КГ-3 СОЭКС'!$C$3:$L$2063,10,0),"-")</f>
        <v>0</v>
      </c>
      <c r="I1981" s="175" t="str">
        <f>IFERROR(VLOOKUP(B1981,[2]Отгрузки!$B$313:$C$510,2,0),"-")</f>
        <v>-</v>
      </c>
      <c r="J1981" s="176" t="str">
        <f t="shared" si="309"/>
        <v>-</v>
      </c>
      <c r="K1981" s="179" t="str">
        <f>IFERROR(VLOOKUP(B1981,'[3]08.10.25'!$B$305:$C$502,2,0),"-")</f>
        <v>-</v>
      </c>
      <c r="L1981" s="180" t="str">
        <f t="shared" si="300"/>
        <v>-</v>
      </c>
      <c r="M1981" s="181" t="str">
        <f t="shared" si="301"/>
        <v>-</v>
      </c>
      <c r="N1981" s="214" t="str">
        <f t="shared" si="302"/>
        <v>-</v>
      </c>
      <c r="O1981" s="220">
        <f t="shared" si="303"/>
        <v>0</v>
      </c>
      <c r="P1981" s="221">
        <f t="shared" si="304"/>
        <v>0</v>
      </c>
      <c r="Q1981" s="217" t="str">
        <f>IFERROR(VLOOKUP(B1981,'[4]Выполнение 1'!$B$7:$D$236,3,0),"-")</f>
        <v>-</v>
      </c>
      <c r="R1981" s="178" t="str">
        <f t="shared" si="305"/>
        <v>-</v>
      </c>
      <c r="S1981" s="177"/>
      <c r="T1981" s="184">
        <f t="shared" si="306"/>
        <v>0</v>
      </c>
      <c r="U1981" s="224">
        <v>1</v>
      </c>
      <c r="V1981" s="241">
        <v>265</v>
      </c>
      <c r="W1981" s="246">
        <v>1</v>
      </c>
      <c r="X1981" s="246">
        <v>265</v>
      </c>
      <c r="Y1981" s="247">
        <f t="shared" si="307"/>
        <v>0</v>
      </c>
      <c r="Z1981" s="247">
        <f t="shared" si="308"/>
        <v>0</v>
      </c>
      <c r="AA1981" s="227" t="str">
        <f>IFERROR(VLOOKUP(B1981,[5]Поставка!$B$3:$AA$2063,26,0),"-")</f>
        <v>-</v>
      </c>
      <c r="AB1981" s="229" t="str">
        <f>IFERROR(VLOOKUP(C1981,'[6]Приложение №1'!$C$7:$F$124,4,0),"-")</f>
        <v>-</v>
      </c>
    </row>
    <row r="1982" spans="1:28" s="208" customFormat="1" x14ac:dyDescent="0.25">
      <c r="A1982" s="204" t="s">
        <v>1339</v>
      </c>
      <c r="B1982" s="205" t="s">
        <v>4567</v>
      </c>
      <c r="C1982" s="205" t="s">
        <v>4568</v>
      </c>
      <c r="D1982" s="204">
        <v>1</v>
      </c>
      <c r="E1982" s="206">
        <v>264.3</v>
      </c>
      <c r="F1982" s="206">
        <v>264.3</v>
      </c>
      <c r="G1982" s="173">
        <f>IFERROR(VLOOKUP(B1982,'[1]ВОМ КГ-3 СОЭКС'!$C$3:$K$2063,9,0),"-")</f>
        <v>0</v>
      </c>
      <c r="H1982" s="174">
        <f>IFERROR(VLOOKUP(B1982,'[1]ВОМ КГ-3 СОЭКС'!$C$3:$L$2063,10,0),"-")</f>
        <v>0</v>
      </c>
      <c r="I1982" s="175" t="str">
        <f>IFERROR(VLOOKUP(B1982,[2]Отгрузки!$B$313:$C$510,2,0),"-")</f>
        <v>-</v>
      </c>
      <c r="J1982" s="176" t="str">
        <f t="shared" si="309"/>
        <v>-</v>
      </c>
      <c r="K1982" s="179" t="str">
        <f>IFERROR(VLOOKUP(B1982,'[3]08.10.25'!$B$305:$C$502,2,0),"-")</f>
        <v>-</v>
      </c>
      <c r="L1982" s="180" t="str">
        <f t="shared" si="300"/>
        <v>-</v>
      </c>
      <c r="M1982" s="181" t="str">
        <f t="shared" si="301"/>
        <v>-</v>
      </c>
      <c r="N1982" s="214" t="str">
        <f t="shared" si="302"/>
        <v>-</v>
      </c>
      <c r="O1982" s="220">
        <f t="shared" si="303"/>
        <v>0</v>
      </c>
      <c r="P1982" s="221">
        <f t="shared" si="304"/>
        <v>0</v>
      </c>
      <c r="Q1982" s="217" t="str">
        <f>IFERROR(VLOOKUP(B1982,'[4]Выполнение 1'!$B$7:$D$236,3,0),"-")</f>
        <v>-</v>
      </c>
      <c r="R1982" s="178" t="str">
        <f t="shared" si="305"/>
        <v>-</v>
      </c>
      <c r="S1982" s="177"/>
      <c r="T1982" s="184">
        <f t="shared" si="306"/>
        <v>0</v>
      </c>
      <c r="U1982" s="224">
        <v>1</v>
      </c>
      <c r="V1982" s="241">
        <v>264.3</v>
      </c>
      <c r="W1982" s="246">
        <v>1</v>
      </c>
      <c r="X1982" s="246">
        <v>264.3</v>
      </c>
      <c r="Y1982" s="247">
        <f t="shared" si="307"/>
        <v>0</v>
      </c>
      <c r="Z1982" s="247">
        <f t="shared" si="308"/>
        <v>0</v>
      </c>
      <c r="AA1982" s="227" t="str">
        <f>IFERROR(VLOOKUP(B1982,[5]Поставка!$B$3:$AA$2063,26,0),"-")</f>
        <v>-</v>
      </c>
      <c r="AB1982" s="229" t="str">
        <f>IFERROR(VLOOKUP(C1982,'[6]Приложение №1'!$C$7:$F$124,4,0),"-")</f>
        <v>-</v>
      </c>
    </row>
    <row r="1983" spans="1:28" s="208" customFormat="1" x14ac:dyDescent="0.25">
      <c r="A1983" s="204" t="s">
        <v>1342</v>
      </c>
      <c r="B1983" s="205" t="s">
        <v>4569</v>
      </c>
      <c r="C1983" s="205" t="s">
        <v>4570</v>
      </c>
      <c r="D1983" s="204">
        <v>1</v>
      </c>
      <c r="E1983" s="206">
        <v>263.3</v>
      </c>
      <c r="F1983" s="206">
        <v>263.3</v>
      </c>
      <c r="G1983" s="173">
        <f>IFERROR(VLOOKUP(B1983,'[1]ВОМ КГ-3 СОЭКС'!$C$3:$K$2063,9,0),"-")</f>
        <v>0</v>
      </c>
      <c r="H1983" s="174">
        <f>IFERROR(VLOOKUP(B1983,'[1]ВОМ КГ-3 СОЭКС'!$C$3:$L$2063,10,0),"-")</f>
        <v>0</v>
      </c>
      <c r="I1983" s="175" t="str">
        <f>IFERROR(VLOOKUP(B1983,[2]Отгрузки!$B$313:$C$510,2,0),"-")</f>
        <v>-</v>
      </c>
      <c r="J1983" s="176" t="str">
        <f t="shared" si="309"/>
        <v>-</v>
      </c>
      <c r="K1983" s="179" t="str">
        <f>IFERROR(VLOOKUP(B1983,'[3]08.10.25'!$B$305:$C$502,2,0),"-")</f>
        <v>-</v>
      </c>
      <c r="L1983" s="180" t="str">
        <f t="shared" si="300"/>
        <v>-</v>
      </c>
      <c r="M1983" s="181" t="str">
        <f t="shared" si="301"/>
        <v>-</v>
      </c>
      <c r="N1983" s="214" t="str">
        <f t="shared" si="302"/>
        <v>-</v>
      </c>
      <c r="O1983" s="220">
        <f t="shared" si="303"/>
        <v>0</v>
      </c>
      <c r="P1983" s="221">
        <f t="shared" si="304"/>
        <v>0</v>
      </c>
      <c r="Q1983" s="217" t="str">
        <f>IFERROR(VLOOKUP(B1983,'[4]Выполнение 1'!$B$7:$D$236,3,0),"-")</f>
        <v>-</v>
      </c>
      <c r="R1983" s="178" t="str">
        <f t="shared" si="305"/>
        <v>-</v>
      </c>
      <c r="S1983" s="177"/>
      <c r="T1983" s="184">
        <f t="shared" si="306"/>
        <v>0</v>
      </c>
      <c r="U1983" s="224">
        <v>1</v>
      </c>
      <c r="V1983" s="241">
        <v>263.3</v>
      </c>
      <c r="W1983" s="246">
        <v>1</v>
      </c>
      <c r="X1983" s="246">
        <v>263.3</v>
      </c>
      <c r="Y1983" s="247">
        <f t="shared" si="307"/>
        <v>0</v>
      </c>
      <c r="Z1983" s="247">
        <f t="shared" si="308"/>
        <v>0</v>
      </c>
      <c r="AA1983" s="227" t="str">
        <f>IFERROR(VLOOKUP(B1983,[5]Поставка!$B$3:$AA$2063,26,0),"-")</f>
        <v>-</v>
      </c>
      <c r="AB1983" s="229" t="str">
        <f>IFERROR(VLOOKUP(C1983,'[6]Приложение №1'!$C$7:$F$124,4,0),"-")</f>
        <v>-</v>
      </c>
    </row>
    <row r="1984" spans="1:28" s="208" customFormat="1" x14ac:dyDescent="0.25">
      <c r="A1984" s="204" t="s">
        <v>1345</v>
      </c>
      <c r="B1984" s="205" t="s">
        <v>4571</v>
      </c>
      <c r="C1984" s="205" t="s">
        <v>4572</v>
      </c>
      <c r="D1984" s="204">
        <v>1</v>
      </c>
      <c r="E1984" s="206">
        <v>263.3</v>
      </c>
      <c r="F1984" s="206">
        <v>263.3</v>
      </c>
      <c r="G1984" s="173">
        <f>IFERROR(VLOOKUP(B1984,'[1]ВОМ КГ-3 СОЭКС'!$C$3:$K$2063,9,0),"-")</f>
        <v>0</v>
      </c>
      <c r="H1984" s="174">
        <f>IFERROR(VLOOKUP(B1984,'[1]ВОМ КГ-3 СОЭКС'!$C$3:$L$2063,10,0),"-")</f>
        <v>0</v>
      </c>
      <c r="I1984" s="175" t="str">
        <f>IFERROR(VLOOKUP(B1984,[2]Отгрузки!$B$313:$C$510,2,0),"-")</f>
        <v>-</v>
      </c>
      <c r="J1984" s="176" t="str">
        <f t="shared" si="309"/>
        <v>-</v>
      </c>
      <c r="K1984" s="179" t="str">
        <f>IFERROR(VLOOKUP(B1984,'[3]08.10.25'!$B$305:$C$502,2,0),"-")</f>
        <v>-</v>
      </c>
      <c r="L1984" s="180" t="str">
        <f t="shared" si="300"/>
        <v>-</v>
      </c>
      <c r="M1984" s="181" t="str">
        <f t="shared" si="301"/>
        <v>-</v>
      </c>
      <c r="N1984" s="214" t="str">
        <f t="shared" si="302"/>
        <v>-</v>
      </c>
      <c r="O1984" s="220">
        <f t="shared" si="303"/>
        <v>0</v>
      </c>
      <c r="P1984" s="221">
        <f t="shared" si="304"/>
        <v>0</v>
      </c>
      <c r="Q1984" s="217" t="str">
        <f>IFERROR(VLOOKUP(B1984,'[4]Выполнение 1'!$B$7:$D$236,3,0),"-")</f>
        <v>-</v>
      </c>
      <c r="R1984" s="178" t="str">
        <f t="shared" si="305"/>
        <v>-</v>
      </c>
      <c r="S1984" s="177"/>
      <c r="T1984" s="184">
        <f t="shared" si="306"/>
        <v>0</v>
      </c>
      <c r="U1984" s="224">
        <v>1</v>
      </c>
      <c r="V1984" s="241">
        <v>263.3</v>
      </c>
      <c r="W1984" s="246">
        <v>1</v>
      </c>
      <c r="X1984" s="246">
        <v>263.3</v>
      </c>
      <c r="Y1984" s="247">
        <f t="shared" si="307"/>
        <v>0</v>
      </c>
      <c r="Z1984" s="247">
        <f t="shared" si="308"/>
        <v>0</v>
      </c>
      <c r="AA1984" s="227" t="str">
        <f>IFERROR(VLOOKUP(B1984,[5]Поставка!$B$3:$AA$2063,26,0),"-")</f>
        <v>-</v>
      </c>
      <c r="AB1984" s="229" t="str">
        <f>IFERROR(VLOOKUP(C1984,'[6]Приложение №1'!$C$7:$F$124,4,0),"-")</f>
        <v>-</v>
      </c>
    </row>
    <row r="1985" spans="1:28" s="208" customFormat="1" x14ac:dyDescent="0.25">
      <c r="A1985" s="204" t="s">
        <v>1348</v>
      </c>
      <c r="B1985" s="205" t="s">
        <v>4573</v>
      </c>
      <c r="C1985" s="205" t="s">
        <v>4574</v>
      </c>
      <c r="D1985" s="204">
        <v>1</v>
      </c>
      <c r="E1985" s="206">
        <v>264.3</v>
      </c>
      <c r="F1985" s="206">
        <v>264.3</v>
      </c>
      <c r="G1985" s="173">
        <f>IFERROR(VLOOKUP(B1985,'[1]ВОМ КГ-3 СОЭКС'!$C$3:$K$2063,9,0),"-")</f>
        <v>0</v>
      </c>
      <c r="H1985" s="174">
        <f>IFERROR(VLOOKUP(B1985,'[1]ВОМ КГ-3 СОЭКС'!$C$3:$L$2063,10,0),"-")</f>
        <v>0</v>
      </c>
      <c r="I1985" s="175" t="str">
        <f>IFERROR(VLOOKUP(B1985,[2]Отгрузки!$B$313:$C$510,2,0),"-")</f>
        <v>-</v>
      </c>
      <c r="J1985" s="176" t="str">
        <f t="shared" si="309"/>
        <v>-</v>
      </c>
      <c r="K1985" s="179" t="str">
        <f>IFERROR(VLOOKUP(B1985,'[3]08.10.25'!$B$305:$C$502,2,0),"-")</f>
        <v>-</v>
      </c>
      <c r="L1985" s="180" t="str">
        <f t="shared" si="300"/>
        <v>-</v>
      </c>
      <c r="M1985" s="181" t="str">
        <f t="shared" si="301"/>
        <v>-</v>
      </c>
      <c r="N1985" s="214" t="str">
        <f t="shared" si="302"/>
        <v>-</v>
      </c>
      <c r="O1985" s="220">
        <f t="shared" si="303"/>
        <v>0</v>
      </c>
      <c r="P1985" s="221">
        <f t="shared" si="304"/>
        <v>0</v>
      </c>
      <c r="Q1985" s="217" t="str">
        <f>IFERROR(VLOOKUP(B1985,'[4]Выполнение 1'!$B$7:$D$236,3,0),"-")</f>
        <v>-</v>
      </c>
      <c r="R1985" s="178" t="str">
        <f t="shared" si="305"/>
        <v>-</v>
      </c>
      <c r="S1985" s="177"/>
      <c r="T1985" s="184">
        <f t="shared" si="306"/>
        <v>0</v>
      </c>
      <c r="U1985" s="224">
        <v>1</v>
      </c>
      <c r="V1985" s="241">
        <v>264.3</v>
      </c>
      <c r="W1985" s="246">
        <v>1</v>
      </c>
      <c r="X1985" s="246">
        <v>264.3</v>
      </c>
      <c r="Y1985" s="247">
        <f t="shared" si="307"/>
        <v>0</v>
      </c>
      <c r="Z1985" s="247">
        <f t="shared" si="308"/>
        <v>0</v>
      </c>
      <c r="AA1985" s="227" t="str">
        <f>IFERROR(VLOOKUP(B1985,[5]Поставка!$B$3:$AA$2063,26,0),"-")</f>
        <v>-</v>
      </c>
      <c r="AB1985" s="229" t="str">
        <f>IFERROR(VLOOKUP(C1985,'[6]Приложение №1'!$C$7:$F$124,4,0),"-")</f>
        <v>-</v>
      </c>
    </row>
    <row r="1986" spans="1:28" s="208" customFormat="1" x14ac:dyDescent="0.25">
      <c r="A1986" s="204" t="s">
        <v>1351</v>
      </c>
      <c r="B1986" s="205" t="s">
        <v>4575</v>
      </c>
      <c r="C1986" s="205" t="s">
        <v>4576</v>
      </c>
      <c r="D1986" s="204">
        <v>1</v>
      </c>
      <c r="E1986" s="206">
        <v>263.3</v>
      </c>
      <c r="F1986" s="206">
        <v>263.3</v>
      </c>
      <c r="G1986" s="173">
        <f>IFERROR(VLOOKUP(B1986,'[1]ВОМ КГ-3 СОЭКС'!$C$3:$K$2063,9,0),"-")</f>
        <v>0</v>
      </c>
      <c r="H1986" s="174">
        <f>IFERROR(VLOOKUP(B1986,'[1]ВОМ КГ-3 СОЭКС'!$C$3:$L$2063,10,0),"-")</f>
        <v>0</v>
      </c>
      <c r="I1986" s="175" t="str">
        <f>IFERROR(VLOOKUP(B1986,[2]Отгрузки!$B$313:$C$510,2,0),"-")</f>
        <v>-</v>
      </c>
      <c r="J1986" s="176" t="str">
        <f t="shared" si="309"/>
        <v>-</v>
      </c>
      <c r="K1986" s="179" t="str">
        <f>IFERROR(VLOOKUP(B1986,'[3]08.10.25'!$B$305:$C$502,2,0),"-")</f>
        <v>-</v>
      </c>
      <c r="L1986" s="180" t="str">
        <f t="shared" ref="L1986:L2049" si="310">IFERROR(K1986*E1986,"-")</f>
        <v>-</v>
      </c>
      <c r="M1986" s="181" t="str">
        <f t="shared" ref="M1986:M2049" si="311">IFERROR(K1986-I1986,"-")</f>
        <v>-</v>
      </c>
      <c r="N1986" s="214" t="str">
        <f t="shared" ref="N1986:N2049" si="312">IFERROR(M1986*E1986,"-")</f>
        <v>-</v>
      </c>
      <c r="O1986" s="220">
        <f t="shared" ref="O1986:O2049" si="313">IFERROR(IF(ISNUMBER(G1986),G1986,0)-IF(ISNUMBER(K1986),K1986,0),"-")</f>
        <v>0</v>
      </c>
      <c r="P1986" s="221">
        <f t="shared" ref="P1986:P2049" si="314">IFERROR(O1986*E1986,"-")</f>
        <v>0</v>
      </c>
      <c r="Q1986" s="217" t="str">
        <f>IFERROR(VLOOKUP(B1986,'[4]Выполнение 1'!$B$7:$D$236,3,0),"-")</f>
        <v>-</v>
      </c>
      <c r="R1986" s="178" t="str">
        <f t="shared" ref="R1986:R2049" si="315">IFERROR(Q1986*E1986,"-")</f>
        <v>-</v>
      </c>
      <c r="S1986" s="177"/>
      <c r="T1986" s="184">
        <f t="shared" si="306"/>
        <v>0</v>
      </c>
      <c r="U1986" s="224">
        <v>1</v>
      </c>
      <c r="V1986" s="241">
        <v>263.3</v>
      </c>
      <c r="W1986" s="246">
        <v>1</v>
      </c>
      <c r="X1986" s="246">
        <v>263.3</v>
      </c>
      <c r="Y1986" s="247">
        <f t="shared" si="307"/>
        <v>0</v>
      </c>
      <c r="Z1986" s="247">
        <f t="shared" si="308"/>
        <v>0</v>
      </c>
      <c r="AA1986" s="227" t="str">
        <f>IFERROR(VLOOKUP(B1986,[5]Поставка!$B$3:$AA$2063,26,0),"-")</f>
        <v>-</v>
      </c>
      <c r="AB1986" s="229" t="str">
        <f>IFERROR(VLOOKUP(C1986,'[6]Приложение №1'!$C$7:$F$124,4,0),"-")</f>
        <v>-</v>
      </c>
    </row>
    <row r="1987" spans="1:28" s="208" customFormat="1" x14ac:dyDescent="0.25">
      <c r="A1987" s="204" t="s">
        <v>1354</v>
      </c>
      <c r="B1987" s="205" t="s">
        <v>4577</v>
      </c>
      <c r="C1987" s="205" t="s">
        <v>4578</v>
      </c>
      <c r="D1987" s="204">
        <v>1</v>
      </c>
      <c r="E1987" s="206">
        <v>178.4</v>
      </c>
      <c r="F1987" s="206">
        <v>178.4</v>
      </c>
      <c r="G1987" s="173">
        <f>IFERROR(VLOOKUP(B1987,'[1]ВОМ КГ-3 СОЭКС'!$C$3:$K$2063,9,0),"-")</f>
        <v>0</v>
      </c>
      <c r="H1987" s="174">
        <f>IFERROR(VLOOKUP(B1987,'[1]ВОМ КГ-3 СОЭКС'!$C$3:$L$2063,10,0),"-")</f>
        <v>0</v>
      </c>
      <c r="I1987" s="175" t="str">
        <f>IFERROR(VLOOKUP(B1987,[2]Отгрузки!$B$313:$C$510,2,0),"-")</f>
        <v>-</v>
      </c>
      <c r="J1987" s="176" t="str">
        <f t="shared" si="309"/>
        <v>-</v>
      </c>
      <c r="K1987" s="179" t="str">
        <f>IFERROR(VLOOKUP(B1987,'[3]08.10.25'!$B$305:$C$502,2,0),"-")</f>
        <v>-</v>
      </c>
      <c r="L1987" s="180" t="str">
        <f t="shared" si="310"/>
        <v>-</v>
      </c>
      <c r="M1987" s="181" t="str">
        <f t="shared" si="311"/>
        <v>-</v>
      </c>
      <c r="N1987" s="214" t="str">
        <f t="shared" si="312"/>
        <v>-</v>
      </c>
      <c r="O1987" s="220">
        <f t="shared" si="313"/>
        <v>0</v>
      </c>
      <c r="P1987" s="221">
        <f t="shared" si="314"/>
        <v>0</v>
      </c>
      <c r="Q1987" s="217" t="str">
        <f>IFERROR(VLOOKUP(B1987,'[4]Выполнение 1'!$B$7:$D$236,3,0),"-")</f>
        <v>-</v>
      </c>
      <c r="R1987" s="178" t="str">
        <f t="shared" si="315"/>
        <v>-</v>
      </c>
      <c r="S1987" s="177"/>
      <c r="T1987" s="184">
        <f t="shared" ref="T1987:T2050" si="316">S1987*E1987</f>
        <v>0</v>
      </c>
      <c r="U1987" s="224">
        <v>1</v>
      </c>
      <c r="V1987" s="241">
        <v>178.4</v>
      </c>
      <c r="W1987" s="246">
        <v>1</v>
      </c>
      <c r="X1987" s="246">
        <v>178.4</v>
      </c>
      <c r="Y1987" s="247">
        <f t="shared" ref="Y1987:Y2050" si="317">ROUND(ABS(VALUE(SUBSTITUTE(U1987,"-","0"))-VALUE(SUBSTITUTE(W1987,"-","0"))),2)</f>
        <v>0</v>
      </c>
      <c r="Z1987" s="247">
        <f t="shared" ref="Z1987:Z2050" si="318">ROUND(ABS(VALUE(SUBSTITUTE(V1987,"-","0"))-VALUE(SUBSTITUTE(X1987,"-","0"))),2)</f>
        <v>0</v>
      </c>
      <c r="AA1987" s="227" t="str">
        <f>IFERROR(VLOOKUP(B1987,[5]Поставка!$B$3:$AA$2063,26,0),"-")</f>
        <v>-</v>
      </c>
      <c r="AB1987" s="229" t="str">
        <f>IFERROR(VLOOKUP(C1987,'[6]Приложение №1'!$C$7:$F$124,4,0),"-")</f>
        <v>-</v>
      </c>
    </row>
    <row r="1988" spans="1:28" s="208" customFormat="1" x14ac:dyDescent="0.25">
      <c r="A1988" s="204" t="s">
        <v>1357</v>
      </c>
      <c r="B1988" s="205" t="s">
        <v>4579</v>
      </c>
      <c r="C1988" s="205" t="s">
        <v>4580</v>
      </c>
      <c r="D1988" s="204">
        <v>1</v>
      </c>
      <c r="E1988" s="206">
        <v>276.39999999999998</v>
      </c>
      <c r="F1988" s="206">
        <v>276.39999999999998</v>
      </c>
      <c r="G1988" s="173">
        <f>IFERROR(VLOOKUP(B1988,'[1]ВОМ КГ-3 СОЭКС'!$C$3:$K$2063,9,0),"-")</f>
        <v>0</v>
      </c>
      <c r="H1988" s="174">
        <f>IFERROR(VLOOKUP(B1988,'[1]ВОМ КГ-3 СОЭКС'!$C$3:$L$2063,10,0),"-")</f>
        <v>0</v>
      </c>
      <c r="I1988" s="175" t="str">
        <f>IFERROR(VLOOKUP(B1988,[2]Отгрузки!$B$313:$C$510,2,0),"-")</f>
        <v>-</v>
      </c>
      <c r="J1988" s="176" t="str">
        <f t="shared" si="309"/>
        <v>-</v>
      </c>
      <c r="K1988" s="179" t="str">
        <f>IFERROR(VLOOKUP(B1988,'[3]08.10.25'!$B$305:$C$502,2,0),"-")</f>
        <v>-</v>
      </c>
      <c r="L1988" s="180" t="str">
        <f t="shared" si="310"/>
        <v>-</v>
      </c>
      <c r="M1988" s="181" t="str">
        <f t="shared" si="311"/>
        <v>-</v>
      </c>
      <c r="N1988" s="214" t="str">
        <f t="shared" si="312"/>
        <v>-</v>
      </c>
      <c r="O1988" s="220">
        <f t="shared" si="313"/>
        <v>0</v>
      </c>
      <c r="P1988" s="221">
        <f t="shared" si="314"/>
        <v>0</v>
      </c>
      <c r="Q1988" s="217" t="str">
        <f>IFERROR(VLOOKUP(B1988,'[4]Выполнение 1'!$B$7:$D$236,3,0),"-")</f>
        <v>-</v>
      </c>
      <c r="R1988" s="178" t="str">
        <f t="shared" si="315"/>
        <v>-</v>
      </c>
      <c r="S1988" s="177"/>
      <c r="T1988" s="184">
        <f t="shared" si="316"/>
        <v>0</v>
      </c>
      <c r="U1988" s="224">
        <v>1</v>
      </c>
      <c r="V1988" s="241">
        <v>276.39999999999998</v>
      </c>
      <c r="W1988" s="246">
        <v>1</v>
      </c>
      <c r="X1988" s="246">
        <v>276.39999999999998</v>
      </c>
      <c r="Y1988" s="247">
        <f t="shared" si="317"/>
        <v>0</v>
      </c>
      <c r="Z1988" s="247">
        <f t="shared" si="318"/>
        <v>0</v>
      </c>
      <c r="AA1988" s="227" t="str">
        <f>IFERROR(VLOOKUP(B1988,[5]Поставка!$B$3:$AA$2063,26,0),"-")</f>
        <v>-</v>
      </c>
      <c r="AB1988" s="229" t="str">
        <f>IFERROR(VLOOKUP(C1988,'[6]Приложение №1'!$C$7:$F$124,4,0),"-")</f>
        <v>-</v>
      </c>
    </row>
    <row r="1989" spans="1:28" s="208" customFormat="1" x14ac:dyDescent="0.25">
      <c r="A1989" s="204" t="s">
        <v>1360</v>
      </c>
      <c r="B1989" s="205" t="s">
        <v>4581</v>
      </c>
      <c r="C1989" s="205" t="s">
        <v>4582</v>
      </c>
      <c r="D1989" s="204">
        <v>11</v>
      </c>
      <c r="E1989" s="206">
        <v>231.4</v>
      </c>
      <c r="F1989" s="206">
        <v>2545.4</v>
      </c>
      <c r="G1989" s="173">
        <f>IFERROR(VLOOKUP(B1989,'[1]ВОМ КГ-3 СОЭКС'!$C$3:$K$2063,9,0),"-")</f>
        <v>0</v>
      </c>
      <c r="H1989" s="174">
        <f>IFERROR(VLOOKUP(B1989,'[1]ВОМ КГ-3 СОЭКС'!$C$3:$L$2063,10,0),"-")</f>
        <v>0</v>
      </c>
      <c r="I1989" s="175" t="str">
        <f>IFERROR(VLOOKUP(B1989,[2]Отгрузки!$B$313:$C$510,2,0),"-")</f>
        <v>-</v>
      </c>
      <c r="J1989" s="176" t="str">
        <f t="shared" ref="J1989:J2052" si="319">IFERROR(I1989*E1989,"-")</f>
        <v>-</v>
      </c>
      <c r="K1989" s="179" t="str">
        <f>IFERROR(VLOOKUP(B1989,'[3]08.10.25'!$B$305:$C$502,2,0),"-")</f>
        <v>-</v>
      </c>
      <c r="L1989" s="180" t="str">
        <f t="shared" si="310"/>
        <v>-</v>
      </c>
      <c r="M1989" s="181" t="str">
        <f t="shared" si="311"/>
        <v>-</v>
      </c>
      <c r="N1989" s="214" t="str">
        <f t="shared" si="312"/>
        <v>-</v>
      </c>
      <c r="O1989" s="220">
        <f t="shared" si="313"/>
        <v>0</v>
      </c>
      <c r="P1989" s="221">
        <f t="shared" si="314"/>
        <v>0</v>
      </c>
      <c r="Q1989" s="217" t="str">
        <f>IFERROR(VLOOKUP(B1989,'[4]Выполнение 1'!$B$7:$D$236,3,0),"-")</f>
        <v>-</v>
      </c>
      <c r="R1989" s="178" t="str">
        <f t="shared" si="315"/>
        <v>-</v>
      </c>
      <c r="S1989" s="177"/>
      <c r="T1989" s="184">
        <f t="shared" si="316"/>
        <v>0</v>
      </c>
      <c r="U1989" s="224">
        <v>11</v>
      </c>
      <c r="V1989" s="241">
        <v>2545.4</v>
      </c>
      <c r="W1989" s="246">
        <v>11</v>
      </c>
      <c r="X1989" s="246">
        <v>2545.4</v>
      </c>
      <c r="Y1989" s="247">
        <f t="shared" si="317"/>
        <v>0</v>
      </c>
      <c r="Z1989" s="247">
        <f t="shared" si="318"/>
        <v>0</v>
      </c>
      <c r="AA1989" s="227" t="str">
        <f>IFERROR(VLOOKUP(B1989,[5]Поставка!$B$3:$AA$2063,26,0),"-")</f>
        <v>-</v>
      </c>
      <c r="AB1989" s="229" t="str">
        <f>IFERROR(VLOOKUP(C1989,'[6]Приложение №1'!$C$7:$F$124,4,0),"-")</f>
        <v>-</v>
      </c>
    </row>
    <row r="1990" spans="1:28" s="208" customFormat="1" x14ac:dyDescent="0.25">
      <c r="A1990" s="204" t="s">
        <v>1363</v>
      </c>
      <c r="B1990" s="205" t="s">
        <v>4583</v>
      </c>
      <c r="C1990" s="205" t="s">
        <v>4584</v>
      </c>
      <c r="D1990" s="204">
        <v>1</v>
      </c>
      <c r="E1990" s="206">
        <v>151.5</v>
      </c>
      <c r="F1990" s="206">
        <v>151.5</v>
      </c>
      <c r="G1990" s="173">
        <f>IFERROR(VLOOKUP(B1990,'[1]ВОМ КГ-3 СОЭКС'!$C$3:$K$2063,9,0),"-")</f>
        <v>0</v>
      </c>
      <c r="H1990" s="174">
        <f>IFERROR(VLOOKUP(B1990,'[1]ВОМ КГ-3 СОЭКС'!$C$3:$L$2063,10,0),"-")</f>
        <v>0</v>
      </c>
      <c r="I1990" s="175" t="str">
        <f>IFERROR(VLOOKUP(B1990,[2]Отгрузки!$B$313:$C$510,2,0),"-")</f>
        <v>-</v>
      </c>
      <c r="J1990" s="176" t="str">
        <f t="shared" si="319"/>
        <v>-</v>
      </c>
      <c r="K1990" s="179" t="str">
        <f>IFERROR(VLOOKUP(B1990,'[3]08.10.25'!$B$305:$C$502,2,0),"-")</f>
        <v>-</v>
      </c>
      <c r="L1990" s="180" t="str">
        <f t="shared" si="310"/>
        <v>-</v>
      </c>
      <c r="M1990" s="181" t="str">
        <f t="shared" si="311"/>
        <v>-</v>
      </c>
      <c r="N1990" s="214" t="str">
        <f t="shared" si="312"/>
        <v>-</v>
      </c>
      <c r="O1990" s="220">
        <f t="shared" si="313"/>
        <v>0</v>
      </c>
      <c r="P1990" s="221">
        <f t="shared" si="314"/>
        <v>0</v>
      </c>
      <c r="Q1990" s="217" t="str">
        <f>IFERROR(VLOOKUP(B1990,'[4]Выполнение 1'!$B$7:$D$236,3,0),"-")</f>
        <v>-</v>
      </c>
      <c r="R1990" s="178" t="str">
        <f t="shared" si="315"/>
        <v>-</v>
      </c>
      <c r="S1990" s="177"/>
      <c r="T1990" s="184">
        <f t="shared" si="316"/>
        <v>0</v>
      </c>
      <c r="U1990" s="224">
        <v>1</v>
      </c>
      <c r="V1990" s="241">
        <v>151.5</v>
      </c>
      <c r="W1990" s="246">
        <v>1</v>
      </c>
      <c r="X1990" s="246">
        <v>151.5</v>
      </c>
      <c r="Y1990" s="247">
        <f t="shared" si="317"/>
        <v>0</v>
      </c>
      <c r="Z1990" s="247">
        <f t="shared" si="318"/>
        <v>0</v>
      </c>
      <c r="AA1990" s="227" t="str">
        <f>IFERROR(VLOOKUP(B1990,[5]Поставка!$B$3:$AA$2063,26,0),"-")</f>
        <v>-</v>
      </c>
      <c r="AB1990" s="229" t="str">
        <f>IFERROR(VLOOKUP(C1990,'[6]Приложение №1'!$C$7:$F$124,4,0),"-")</f>
        <v>-</v>
      </c>
    </row>
    <row r="1991" spans="1:28" s="208" customFormat="1" x14ac:dyDescent="0.25">
      <c r="A1991" s="204" t="s">
        <v>1366</v>
      </c>
      <c r="B1991" s="205" t="s">
        <v>4585</v>
      </c>
      <c r="C1991" s="205" t="s">
        <v>4586</v>
      </c>
      <c r="D1991" s="204">
        <v>1</v>
      </c>
      <c r="E1991" s="206">
        <v>215.5</v>
      </c>
      <c r="F1991" s="206">
        <v>215.5</v>
      </c>
      <c r="G1991" s="173">
        <f>IFERROR(VLOOKUP(B1991,'[1]ВОМ КГ-3 СОЭКС'!$C$3:$K$2063,9,0),"-")</f>
        <v>0</v>
      </c>
      <c r="H1991" s="174">
        <f>IFERROR(VLOOKUP(B1991,'[1]ВОМ КГ-3 СОЭКС'!$C$3:$L$2063,10,0),"-")</f>
        <v>0</v>
      </c>
      <c r="I1991" s="175" t="str">
        <f>IFERROR(VLOOKUP(B1991,[2]Отгрузки!$B$313:$C$510,2,0),"-")</f>
        <v>-</v>
      </c>
      <c r="J1991" s="176" t="str">
        <f t="shared" si="319"/>
        <v>-</v>
      </c>
      <c r="K1991" s="179" t="str">
        <f>IFERROR(VLOOKUP(B1991,'[3]08.10.25'!$B$305:$C$502,2,0),"-")</f>
        <v>-</v>
      </c>
      <c r="L1991" s="180" t="str">
        <f t="shared" si="310"/>
        <v>-</v>
      </c>
      <c r="M1991" s="181" t="str">
        <f t="shared" si="311"/>
        <v>-</v>
      </c>
      <c r="N1991" s="214" t="str">
        <f t="shared" si="312"/>
        <v>-</v>
      </c>
      <c r="O1991" s="220">
        <f t="shared" si="313"/>
        <v>0</v>
      </c>
      <c r="P1991" s="221">
        <f t="shared" si="314"/>
        <v>0</v>
      </c>
      <c r="Q1991" s="217" t="str">
        <f>IFERROR(VLOOKUP(B1991,'[4]Выполнение 1'!$B$7:$D$236,3,0),"-")</f>
        <v>-</v>
      </c>
      <c r="R1991" s="178" t="str">
        <f t="shared" si="315"/>
        <v>-</v>
      </c>
      <c r="S1991" s="177"/>
      <c r="T1991" s="184">
        <f t="shared" si="316"/>
        <v>0</v>
      </c>
      <c r="U1991" s="224">
        <v>1</v>
      </c>
      <c r="V1991" s="241">
        <v>215.5</v>
      </c>
      <c r="W1991" s="246">
        <v>1</v>
      </c>
      <c r="X1991" s="246">
        <v>215.5</v>
      </c>
      <c r="Y1991" s="247">
        <f t="shared" si="317"/>
        <v>0</v>
      </c>
      <c r="Z1991" s="247">
        <f t="shared" si="318"/>
        <v>0</v>
      </c>
      <c r="AA1991" s="227" t="str">
        <f>IFERROR(VLOOKUP(B1991,[5]Поставка!$B$3:$AA$2063,26,0),"-")</f>
        <v>-</v>
      </c>
      <c r="AB1991" s="229" t="str">
        <f>IFERROR(VLOOKUP(C1991,'[6]Приложение №1'!$C$7:$F$124,4,0),"-")</f>
        <v>-</v>
      </c>
    </row>
    <row r="1992" spans="1:28" s="208" customFormat="1" x14ac:dyDescent="0.25">
      <c r="A1992" s="204" t="s">
        <v>1369</v>
      </c>
      <c r="B1992" s="205" t="s">
        <v>4587</v>
      </c>
      <c r="C1992" s="205" t="s">
        <v>4588</v>
      </c>
      <c r="D1992" s="204">
        <v>11</v>
      </c>
      <c r="E1992" s="206">
        <v>181</v>
      </c>
      <c r="F1992" s="206">
        <v>1991</v>
      </c>
      <c r="G1992" s="173">
        <f>IFERROR(VLOOKUP(B1992,'[1]ВОМ КГ-3 СОЭКС'!$C$3:$K$2063,9,0),"-")</f>
        <v>0</v>
      </c>
      <c r="H1992" s="174">
        <f>IFERROR(VLOOKUP(B1992,'[1]ВОМ КГ-3 СОЭКС'!$C$3:$L$2063,10,0),"-")</f>
        <v>0</v>
      </c>
      <c r="I1992" s="175" t="str">
        <f>IFERROR(VLOOKUP(B1992,[2]Отгрузки!$B$313:$C$510,2,0),"-")</f>
        <v>-</v>
      </c>
      <c r="J1992" s="176" t="str">
        <f t="shared" si="319"/>
        <v>-</v>
      </c>
      <c r="K1992" s="179" t="str">
        <f>IFERROR(VLOOKUP(B1992,'[3]08.10.25'!$B$305:$C$502,2,0),"-")</f>
        <v>-</v>
      </c>
      <c r="L1992" s="180" t="str">
        <f t="shared" si="310"/>
        <v>-</v>
      </c>
      <c r="M1992" s="181" t="str">
        <f t="shared" si="311"/>
        <v>-</v>
      </c>
      <c r="N1992" s="214" t="str">
        <f t="shared" si="312"/>
        <v>-</v>
      </c>
      <c r="O1992" s="220">
        <f t="shared" si="313"/>
        <v>0</v>
      </c>
      <c r="P1992" s="221">
        <f t="shared" si="314"/>
        <v>0</v>
      </c>
      <c r="Q1992" s="217" t="str">
        <f>IFERROR(VLOOKUP(B1992,'[4]Выполнение 1'!$B$7:$D$236,3,0),"-")</f>
        <v>-</v>
      </c>
      <c r="R1992" s="178" t="str">
        <f t="shared" si="315"/>
        <v>-</v>
      </c>
      <c r="S1992" s="177"/>
      <c r="T1992" s="184">
        <f t="shared" si="316"/>
        <v>0</v>
      </c>
      <c r="U1992" s="224">
        <v>11</v>
      </c>
      <c r="V1992" s="241">
        <v>1991</v>
      </c>
      <c r="W1992" s="246">
        <v>11</v>
      </c>
      <c r="X1992" s="246">
        <v>1991</v>
      </c>
      <c r="Y1992" s="247">
        <f t="shared" si="317"/>
        <v>0</v>
      </c>
      <c r="Z1992" s="247">
        <f t="shared" si="318"/>
        <v>0</v>
      </c>
      <c r="AA1992" s="227" t="str">
        <f>IFERROR(VLOOKUP(B1992,[5]Поставка!$B$3:$AA$2063,26,0),"-")</f>
        <v>-</v>
      </c>
      <c r="AB1992" s="229" t="str">
        <f>IFERROR(VLOOKUP(C1992,'[6]Приложение №1'!$C$7:$F$124,4,0),"-")</f>
        <v>-</v>
      </c>
    </row>
    <row r="1993" spans="1:28" s="208" customFormat="1" x14ac:dyDescent="0.25">
      <c r="A1993" s="204" t="s">
        <v>1372</v>
      </c>
      <c r="B1993" s="205" t="s">
        <v>4589</v>
      </c>
      <c r="C1993" s="205" t="s">
        <v>4590</v>
      </c>
      <c r="D1993" s="204">
        <v>1</v>
      </c>
      <c r="E1993" s="206">
        <v>125</v>
      </c>
      <c r="F1993" s="206">
        <v>125</v>
      </c>
      <c r="G1993" s="173">
        <f>IFERROR(VLOOKUP(B1993,'[1]ВОМ КГ-3 СОЭКС'!$C$3:$K$2063,9,0),"-")</f>
        <v>0</v>
      </c>
      <c r="H1993" s="174">
        <f>IFERROR(VLOOKUP(B1993,'[1]ВОМ КГ-3 СОЭКС'!$C$3:$L$2063,10,0),"-")</f>
        <v>0</v>
      </c>
      <c r="I1993" s="175" t="str">
        <f>IFERROR(VLOOKUP(B1993,[2]Отгрузки!$B$313:$C$510,2,0),"-")</f>
        <v>-</v>
      </c>
      <c r="J1993" s="176" t="str">
        <f t="shared" si="319"/>
        <v>-</v>
      </c>
      <c r="K1993" s="179" t="str">
        <f>IFERROR(VLOOKUP(B1993,'[3]08.10.25'!$B$305:$C$502,2,0),"-")</f>
        <v>-</v>
      </c>
      <c r="L1993" s="180" t="str">
        <f t="shared" si="310"/>
        <v>-</v>
      </c>
      <c r="M1993" s="181" t="str">
        <f t="shared" si="311"/>
        <v>-</v>
      </c>
      <c r="N1993" s="214" t="str">
        <f t="shared" si="312"/>
        <v>-</v>
      </c>
      <c r="O1993" s="220">
        <f t="shared" si="313"/>
        <v>0</v>
      </c>
      <c r="P1993" s="221">
        <f t="shared" si="314"/>
        <v>0</v>
      </c>
      <c r="Q1993" s="217" t="str">
        <f>IFERROR(VLOOKUP(B1993,'[4]Выполнение 1'!$B$7:$D$236,3,0),"-")</f>
        <v>-</v>
      </c>
      <c r="R1993" s="178" t="str">
        <f t="shared" si="315"/>
        <v>-</v>
      </c>
      <c r="S1993" s="177"/>
      <c r="T1993" s="184">
        <f t="shared" si="316"/>
        <v>0</v>
      </c>
      <c r="U1993" s="224">
        <v>1</v>
      </c>
      <c r="V1993" s="241">
        <v>125</v>
      </c>
      <c r="W1993" s="246">
        <v>1</v>
      </c>
      <c r="X1993" s="246">
        <v>125</v>
      </c>
      <c r="Y1993" s="247">
        <f t="shared" si="317"/>
        <v>0</v>
      </c>
      <c r="Z1993" s="247">
        <f t="shared" si="318"/>
        <v>0</v>
      </c>
      <c r="AA1993" s="227" t="str">
        <f>IFERROR(VLOOKUP(B1993,[5]Поставка!$B$3:$AA$2063,26,0),"-")</f>
        <v>-</v>
      </c>
      <c r="AB1993" s="229" t="str">
        <f>IFERROR(VLOOKUP(C1993,'[6]Приложение №1'!$C$7:$F$124,4,0),"-")</f>
        <v>-</v>
      </c>
    </row>
    <row r="1994" spans="1:28" s="208" customFormat="1" x14ac:dyDescent="0.25">
      <c r="A1994" s="204" t="s">
        <v>1375</v>
      </c>
      <c r="B1994" s="205" t="s">
        <v>4591</v>
      </c>
      <c r="C1994" s="205" t="s">
        <v>4592</v>
      </c>
      <c r="D1994" s="204">
        <v>1</v>
      </c>
      <c r="E1994" s="206">
        <v>14.3</v>
      </c>
      <c r="F1994" s="206">
        <v>14.3</v>
      </c>
      <c r="G1994" s="173">
        <f>IFERROR(VLOOKUP(B1994,'[1]ВОМ КГ-3 СОЭКС'!$C$3:$K$2063,9,0),"-")</f>
        <v>0</v>
      </c>
      <c r="H1994" s="174">
        <f>IFERROR(VLOOKUP(B1994,'[1]ВОМ КГ-3 СОЭКС'!$C$3:$L$2063,10,0),"-")</f>
        <v>0</v>
      </c>
      <c r="I1994" s="175" t="str">
        <f>IFERROR(VLOOKUP(B1994,[2]Отгрузки!$B$313:$C$510,2,0),"-")</f>
        <v>-</v>
      </c>
      <c r="J1994" s="176" t="str">
        <f t="shared" si="319"/>
        <v>-</v>
      </c>
      <c r="K1994" s="179" t="str">
        <f>IFERROR(VLOOKUP(B1994,'[3]08.10.25'!$B$305:$C$502,2,0),"-")</f>
        <v>-</v>
      </c>
      <c r="L1994" s="180" t="str">
        <f t="shared" si="310"/>
        <v>-</v>
      </c>
      <c r="M1994" s="181" t="str">
        <f t="shared" si="311"/>
        <v>-</v>
      </c>
      <c r="N1994" s="214" t="str">
        <f t="shared" si="312"/>
        <v>-</v>
      </c>
      <c r="O1994" s="220">
        <f t="shared" si="313"/>
        <v>0</v>
      </c>
      <c r="P1994" s="221">
        <f t="shared" si="314"/>
        <v>0</v>
      </c>
      <c r="Q1994" s="217" t="str">
        <f>IFERROR(VLOOKUP(B1994,'[4]Выполнение 1'!$B$7:$D$236,3,0),"-")</f>
        <v>-</v>
      </c>
      <c r="R1994" s="178" t="str">
        <f t="shared" si="315"/>
        <v>-</v>
      </c>
      <c r="S1994" s="177"/>
      <c r="T1994" s="184">
        <f t="shared" si="316"/>
        <v>0</v>
      </c>
      <c r="U1994" s="224">
        <v>1</v>
      </c>
      <c r="V1994" s="241">
        <v>14.3</v>
      </c>
      <c r="W1994" s="246">
        <v>1</v>
      </c>
      <c r="X1994" s="246">
        <v>14.3</v>
      </c>
      <c r="Y1994" s="247">
        <f t="shared" si="317"/>
        <v>0</v>
      </c>
      <c r="Z1994" s="247">
        <f t="shared" si="318"/>
        <v>0</v>
      </c>
      <c r="AA1994" s="227" t="str">
        <f>IFERROR(VLOOKUP(B1994,[5]Поставка!$B$3:$AA$2063,26,0),"-")</f>
        <v>-</v>
      </c>
      <c r="AB1994" s="229" t="str">
        <f>IFERROR(VLOOKUP(C1994,'[6]Приложение №1'!$C$7:$F$124,4,0),"-")</f>
        <v>-</v>
      </c>
    </row>
    <row r="1995" spans="1:28" s="208" customFormat="1" x14ac:dyDescent="0.25">
      <c r="A1995" s="204" t="s">
        <v>1378</v>
      </c>
      <c r="B1995" s="205" t="s">
        <v>4593</v>
      </c>
      <c r="C1995" s="205" t="s">
        <v>4594</v>
      </c>
      <c r="D1995" s="204">
        <v>4</v>
      </c>
      <c r="E1995" s="206">
        <v>16.100000000000001</v>
      </c>
      <c r="F1995" s="206">
        <v>64.400000000000006</v>
      </c>
      <c r="G1995" s="173">
        <f>IFERROR(VLOOKUP(B1995,'[1]ВОМ КГ-3 СОЭКС'!$C$3:$K$2063,9,0),"-")</f>
        <v>0</v>
      </c>
      <c r="H1995" s="174">
        <f>IFERROR(VLOOKUP(B1995,'[1]ВОМ КГ-3 СОЭКС'!$C$3:$L$2063,10,0),"-")</f>
        <v>0</v>
      </c>
      <c r="I1995" s="175" t="str">
        <f>IFERROR(VLOOKUP(B1995,[2]Отгрузки!$B$313:$C$510,2,0),"-")</f>
        <v>-</v>
      </c>
      <c r="J1995" s="176" t="str">
        <f t="shared" si="319"/>
        <v>-</v>
      </c>
      <c r="K1995" s="179" t="str">
        <f>IFERROR(VLOOKUP(B1995,'[3]08.10.25'!$B$305:$C$502,2,0),"-")</f>
        <v>-</v>
      </c>
      <c r="L1995" s="180" t="str">
        <f t="shared" si="310"/>
        <v>-</v>
      </c>
      <c r="M1995" s="181" t="str">
        <f t="shared" si="311"/>
        <v>-</v>
      </c>
      <c r="N1995" s="214" t="str">
        <f t="shared" si="312"/>
        <v>-</v>
      </c>
      <c r="O1995" s="220">
        <f t="shared" si="313"/>
        <v>0</v>
      </c>
      <c r="P1995" s="221">
        <f t="shared" si="314"/>
        <v>0</v>
      </c>
      <c r="Q1995" s="217" t="str">
        <f>IFERROR(VLOOKUP(B1995,'[4]Выполнение 1'!$B$7:$D$236,3,0),"-")</f>
        <v>-</v>
      </c>
      <c r="R1995" s="178" t="str">
        <f t="shared" si="315"/>
        <v>-</v>
      </c>
      <c r="S1995" s="177"/>
      <c r="T1995" s="184">
        <f t="shared" si="316"/>
        <v>0</v>
      </c>
      <c r="U1995" s="224">
        <v>4</v>
      </c>
      <c r="V1995" s="241">
        <v>64.400000000000006</v>
      </c>
      <c r="W1995" s="246">
        <v>4</v>
      </c>
      <c r="X1995" s="246">
        <v>64.400000000000006</v>
      </c>
      <c r="Y1995" s="247">
        <f t="shared" si="317"/>
        <v>0</v>
      </c>
      <c r="Z1995" s="247">
        <f t="shared" si="318"/>
        <v>0</v>
      </c>
      <c r="AA1995" s="227" t="str">
        <f>IFERROR(VLOOKUP(B1995,[5]Поставка!$B$3:$AA$2063,26,0),"-")</f>
        <v>-</v>
      </c>
      <c r="AB1995" s="229" t="str">
        <f>IFERROR(VLOOKUP(C1995,'[6]Приложение №1'!$C$7:$F$124,4,0),"-")</f>
        <v>-</v>
      </c>
    </row>
    <row r="1996" spans="1:28" s="208" customFormat="1" x14ac:dyDescent="0.25">
      <c r="A1996" s="204" t="s">
        <v>1381</v>
      </c>
      <c r="B1996" s="205" t="s">
        <v>4595</v>
      </c>
      <c r="C1996" s="205" t="s">
        <v>4596</v>
      </c>
      <c r="D1996" s="204">
        <v>1</v>
      </c>
      <c r="E1996" s="206">
        <v>19.8</v>
      </c>
      <c r="F1996" s="206">
        <v>19.8</v>
      </c>
      <c r="G1996" s="173">
        <f>IFERROR(VLOOKUP(B1996,'[1]ВОМ КГ-3 СОЭКС'!$C$3:$K$2063,9,0),"-")</f>
        <v>0</v>
      </c>
      <c r="H1996" s="174">
        <f>IFERROR(VLOOKUP(B1996,'[1]ВОМ КГ-3 СОЭКС'!$C$3:$L$2063,10,0),"-")</f>
        <v>0</v>
      </c>
      <c r="I1996" s="175" t="str">
        <f>IFERROR(VLOOKUP(B1996,[2]Отгрузки!$B$313:$C$510,2,0),"-")</f>
        <v>-</v>
      </c>
      <c r="J1996" s="176" t="str">
        <f t="shared" si="319"/>
        <v>-</v>
      </c>
      <c r="K1996" s="179" t="str">
        <f>IFERROR(VLOOKUP(B1996,'[3]08.10.25'!$B$305:$C$502,2,0),"-")</f>
        <v>-</v>
      </c>
      <c r="L1996" s="180" t="str">
        <f t="shared" si="310"/>
        <v>-</v>
      </c>
      <c r="M1996" s="181" t="str">
        <f t="shared" si="311"/>
        <v>-</v>
      </c>
      <c r="N1996" s="214" t="str">
        <f t="shared" si="312"/>
        <v>-</v>
      </c>
      <c r="O1996" s="220">
        <f t="shared" si="313"/>
        <v>0</v>
      </c>
      <c r="P1996" s="221">
        <f t="shared" si="314"/>
        <v>0</v>
      </c>
      <c r="Q1996" s="217" t="str">
        <f>IFERROR(VLOOKUP(B1996,'[4]Выполнение 1'!$B$7:$D$236,3,0),"-")</f>
        <v>-</v>
      </c>
      <c r="R1996" s="178" t="str">
        <f t="shared" si="315"/>
        <v>-</v>
      </c>
      <c r="S1996" s="177"/>
      <c r="T1996" s="184">
        <f t="shared" si="316"/>
        <v>0</v>
      </c>
      <c r="U1996" s="224">
        <v>1</v>
      </c>
      <c r="V1996" s="241">
        <v>19.8</v>
      </c>
      <c r="W1996" s="246">
        <v>1</v>
      </c>
      <c r="X1996" s="246">
        <v>19.8</v>
      </c>
      <c r="Y1996" s="247">
        <f t="shared" si="317"/>
        <v>0</v>
      </c>
      <c r="Z1996" s="247">
        <f t="shared" si="318"/>
        <v>0</v>
      </c>
      <c r="AA1996" s="227" t="str">
        <f>IFERROR(VLOOKUP(B1996,[5]Поставка!$B$3:$AA$2063,26,0),"-")</f>
        <v>-</v>
      </c>
      <c r="AB1996" s="229" t="str">
        <f>IFERROR(VLOOKUP(C1996,'[6]Приложение №1'!$C$7:$F$124,4,0),"-")</f>
        <v>-</v>
      </c>
    </row>
    <row r="1997" spans="1:28" s="208" customFormat="1" x14ac:dyDescent="0.25">
      <c r="A1997" s="204" t="s">
        <v>1384</v>
      </c>
      <c r="B1997" s="205" t="s">
        <v>4597</v>
      </c>
      <c r="C1997" s="205" t="s">
        <v>4598</v>
      </c>
      <c r="D1997" s="204">
        <v>6</v>
      </c>
      <c r="E1997" s="206">
        <v>111.8</v>
      </c>
      <c r="F1997" s="206">
        <v>670.8</v>
      </c>
      <c r="G1997" s="173">
        <f>IFERROR(VLOOKUP(B1997,'[1]ВОМ КГ-3 СОЭКС'!$C$3:$K$2063,9,0),"-")</f>
        <v>0</v>
      </c>
      <c r="H1997" s="174">
        <f>IFERROR(VLOOKUP(B1997,'[1]ВОМ КГ-3 СОЭКС'!$C$3:$L$2063,10,0),"-")</f>
        <v>0</v>
      </c>
      <c r="I1997" s="175" t="str">
        <f>IFERROR(VLOOKUP(B1997,[2]Отгрузки!$B$313:$C$510,2,0),"-")</f>
        <v>-</v>
      </c>
      <c r="J1997" s="176" t="str">
        <f t="shared" si="319"/>
        <v>-</v>
      </c>
      <c r="K1997" s="179" t="str">
        <f>IFERROR(VLOOKUP(B1997,'[3]08.10.25'!$B$305:$C$502,2,0),"-")</f>
        <v>-</v>
      </c>
      <c r="L1997" s="180" t="str">
        <f t="shared" si="310"/>
        <v>-</v>
      </c>
      <c r="M1997" s="181" t="str">
        <f t="shared" si="311"/>
        <v>-</v>
      </c>
      <c r="N1997" s="214" t="str">
        <f t="shared" si="312"/>
        <v>-</v>
      </c>
      <c r="O1997" s="220">
        <f t="shared" si="313"/>
        <v>0</v>
      </c>
      <c r="P1997" s="221">
        <f t="shared" si="314"/>
        <v>0</v>
      </c>
      <c r="Q1997" s="217" t="str">
        <f>IFERROR(VLOOKUP(B1997,'[4]Выполнение 1'!$B$7:$D$236,3,0),"-")</f>
        <v>-</v>
      </c>
      <c r="R1997" s="178" t="str">
        <f t="shared" si="315"/>
        <v>-</v>
      </c>
      <c r="S1997" s="177"/>
      <c r="T1997" s="184">
        <f t="shared" si="316"/>
        <v>0</v>
      </c>
      <c r="U1997" s="224">
        <v>6</v>
      </c>
      <c r="V1997" s="241">
        <v>670.8</v>
      </c>
      <c r="W1997" s="246">
        <v>6</v>
      </c>
      <c r="X1997" s="246">
        <v>670.8</v>
      </c>
      <c r="Y1997" s="247">
        <f t="shared" si="317"/>
        <v>0</v>
      </c>
      <c r="Z1997" s="247">
        <f t="shared" si="318"/>
        <v>0</v>
      </c>
      <c r="AA1997" s="227" t="str">
        <f>IFERROR(VLOOKUP(B1997,[5]Поставка!$B$3:$AA$2063,26,0),"-")</f>
        <v>-</v>
      </c>
      <c r="AB1997" s="229" t="str">
        <f>IFERROR(VLOOKUP(C1997,'[6]Приложение №1'!$C$7:$F$124,4,0),"-")</f>
        <v>-</v>
      </c>
    </row>
    <row r="1998" spans="1:28" s="208" customFormat="1" x14ac:dyDescent="0.25">
      <c r="A1998" s="204" t="s">
        <v>1387</v>
      </c>
      <c r="B1998" s="205" t="s">
        <v>4599</v>
      </c>
      <c r="C1998" s="205" t="s">
        <v>4600</v>
      </c>
      <c r="D1998" s="204">
        <v>24</v>
      </c>
      <c r="E1998" s="206">
        <v>113.4</v>
      </c>
      <c r="F1998" s="206">
        <v>2721.6</v>
      </c>
      <c r="G1998" s="173">
        <f>IFERROR(VLOOKUP(B1998,'[1]ВОМ КГ-3 СОЭКС'!$C$3:$K$2063,9,0),"-")</f>
        <v>0</v>
      </c>
      <c r="H1998" s="174">
        <f>IFERROR(VLOOKUP(B1998,'[1]ВОМ КГ-3 СОЭКС'!$C$3:$L$2063,10,0),"-")</f>
        <v>0</v>
      </c>
      <c r="I1998" s="175" t="str">
        <f>IFERROR(VLOOKUP(B1998,[2]Отгрузки!$B$313:$C$510,2,0),"-")</f>
        <v>-</v>
      </c>
      <c r="J1998" s="176" t="str">
        <f t="shared" si="319"/>
        <v>-</v>
      </c>
      <c r="K1998" s="179" t="str">
        <f>IFERROR(VLOOKUP(B1998,'[3]08.10.25'!$B$305:$C$502,2,0),"-")</f>
        <v>-</v>
      </c>
      <c r="L1998" s="180" t="str">
        <f t="shared" si="310"/>
        <v>-</v>
      </c>
      <c r="M1998" s="181" t="str">
        <f t="shared" si="311"/>
        <v>-</v>
      </c>
      <c r="N1998" s="214" t="str">
        <f t="shared" si="312"/>
        <v>-</v>
      </c>
      <c r="O1998" s="220">
        <f t="shared" si="313"/>
        <v>0</v>
      </c>
      <c r="P1998" s="221">
        <f t="shared" si="314"/>
        <v>0</v>
      </c>
      <c r="Q1998" s="217" t="str">
        <f>IFERROR(VLOOKUP(B1998,'[4]Выполнение 1'!$B$7:$D$236,3,0),"-")</f>
        <v>-</v>
      </c>
      <c r="R1998" s="178" t="str">
        <f t="shared" si="315"/>
        <v>-</v>
      </c>
      <c r="S1998" s="177"/>
      <c r="T1998" s="184">
        <f t="shared" si="316"/>
        <v>0</v>
      </c>
      <c r="U1998" s="224">
        <v>24</v>
      </c>
      <c r="V1998" s="241">
        <v>2721.6</v>
      </c>
      <c r="W1998" s="246">
        <v>24</v>
      </c>
      <c r="X1998" s="246">
        <v>2721.6000000000004</v>
      </c>
      <c r="Y1998" s="247">
        <f t="shared" si="317"/>
        <v>0</v>
      </c>
      <c r="Z1998" s="247">
        <f t="shared" si="318"/>
        <v>0</v>
      </c>
      <c r="AA1998" s="227" t="str">
        <f>IFERROR(VLOOKUP(B1998,[5]Поставка!$B$3:$AA$2063,26,0),"-")</f>
        <v>-</v>
      </c>
      <c r="AB1998" s="229" t="str">
        <f>IFERROR(VLOOKUP(C1998,'[6]Приложение №1'!$C$7:$F$124,4,0),"-")</f>
        <v>-</v>
      </c>
    </row>
    <row r="1999" spans="1:28" s="208" customFormat="1" x14ac:dyDescent="0.25">
      <c r="A1999" s="204" t="s">
        <v>1390</v>
      </c>
      <c r="B1999" s="205" t="s">
        <v>4601</v>
      </c>
      <c r="C1999" s="205" t="s">
        <v>4602</v>
      </c>
      <c r="D1999" s="204">
        <v>24</v>
      </c>
      <c r="E1999" s="206">
        <v>116.8</v>
      </c>
      <c r="F1999" s="206">
        <v>2803.2</v>
      </c>
      <c r="G1999" s="173">
        <f>IFERROR(VLOOKUP(B1999,'[1]ВОМ КГ-3 СОЭКС'!$C$3:$K$2063,9,0),"-")</f>
        <v>0</v>
      </c>
      <c r="H1999" s="174">
        <f>IFERROR(VLOOKUP(B1999,'[1]ВОМ КГ-3 СОЭКС'!$C$3:$L$2063,10,0),"-")</f>
        <v>0</v>
      </c>
      <c r="I1999" s="175" t="str">
        <f>IFERROR(VLOOKUP(B1999,[2]Отгрузки!$B$313:$C$510,2,0),"-")</f>
        <v>-</v>
      </c>
      <c r="J1999" s="176" t="str">
        <f t="shared" si="319"/>
        <v>-</v>
      </c>
      <c r="K1999" s="179" t="str">
        <f>IFERROR(VLOOKUP(B1999,'[3]08.10.25'!$B$305:$C$502,2,0),"-")</f>
        <v>-</v>
      </c>
      <c r="L1999" s="180" t="str">
        <f t="shared" si="310"/>
        <v>-</v>
      </c>
      <c r="M1999" s="181" t="str">
        <f t="shared" si="311"/>
        <v>-</v>
      </c>
      <c r="N1999" s="214" t="str">
        <f t="shared" si="312"/>
        <v>-</v>
      </c>
      <c r="O1999" s="220">
        <f t="shared" si="313"/>
        <v>0</v>
      </c>
      <c r="P1999" s="221">
        <f t="shared" si="314"/>
        <v>0</v>
      </c>
      <c r="Q1999" s="217" t="str">
        <f>IFERROR(VLOOKUP(B1999,'[4]Выполнение 1'!$B$7:$D$236,3,0),"-")</f>
        <v>-</v>
      </c>
      <c r="R1999" s="178" t="str">
        <f t="shared" si="315"/>
        <v>-</v>
      </c>
      <c r="S1999" s="177"/>
      <c r="T1999" s="184">
        <f t="shared" si="316"/>
        <v>0</v>
      </c>
      <c r="U1999" s="224">
        <v>24</v>
      </c>
      <c r="V1999" s="241">
        <v>2803.2</v>
      </c>
      <c r="W1999" s="246">
        <v>24</v>
      </c>
      <c r="X1999" s="246">
        <v>2803.2</v>
      </c>
      <c r="Y1999" s="247">
        <f t="shared" si="317"/>
        <v>0</v>
      </c>
      <c r="Z1999" s="247">
        <f t="shared" si="318"/>
        <v>0</v>
      </c>
      <c r="AA1999" s="227" t="str">
        <f>IFERROR(VLOOKUP(B1999,[5]Поставка!$B$3:$AA$2063,26,0),"-")</f>
        <v>-</v>
      </c>
      <c r="AB1999" s="229" t="str">
        <f>IFERROR(VLOOKUP(C1999,'[6]Приложение №1'!$C$7:$F$124,4,0),"-")</f>
        <v>-</v>
      </c>
    </row>
    <row r="2000" spans="1:28" s="208" customFormat="1" x14ac:dyDescent="0.25">
      <c r="A2000" s="204" t="s">
        <v>1393</v>
      </c>
      <c r="B2000" s="205" t="s">
        <v>4603</v>
      </c>
      <c r="C2000" s="205" t="s">
        <v>4604</v>
      </c>
      <c r="D2000" s="204">
        <v>12</v>
      </c>
      <c r="E2000" s="206">
        <v>113.4</v>
      </c>
      <c r="F2000" s="206">
        <v>1360.8</v>
      </c>
      <c r="G2000" s="173">
        <f>IFERROR(VLOOKUP(B2000,'[1]ВОМ КГ-3 СОЭКС'!$C$3:$K$2063,9,0),"-")</f>
        <v>0</v>
      </c>
      <c r="H2000" s="174">
        <f>IFERROR(VLOOKUP(B2000,'[1]ВОМ КГ-3 СОЭКС'!$C$3:$L$2063,10,0),"-")</f>
        <v>0</v>
      </c>
      <c r="I2000" s="175" t="str">
        <f>IFERROR(VLOOKUP(B2000,[2]Отгрузки!$B$313:$C$510,2,0),"-")</f>
        <v>-</v>
      </c>
      <c r="J2000" s="176" t="str">
        <f t="shared" si="319"/>
        <v>-</v>
      </c>
      <c r="K2000" s="179" t="str">
        <f>IFERROR(VLOOKUP(B2000,'[3]08.10.25'!$B$305:$C$502,2,0),"-")</f>
        <v>-</v>
      </c>
      <c r="L2000" s="180" t="str">
        <f t="shared" si="310"/>
        <v>-</v>
      </c>
      <c r="M2000" s="181" t="str">
        <f t="shared" si="311"/>
        <v>-</v>
      </c>
      <c r="N2000" s="214" t="str">
        <f t="shared" si="312"/>
        <v>-</v>
      </c>
      <c r="O2000" s="220">
        <f t="shared" si="313"/>
        <v>0</v>
      </c>
      <c r="P2000" s="221">
        <f t="shared" si="314"/>
        <v>0</v>
      </c>
      <c r="Q2000" s="217" t="str">
        <f>IFERROR(VLOOKUP(B2000,'[4]Выполнение 1'!$B$7:$D$236,3,0),"-")</f>
        <v>-</v>
      </c>
      <c r="R2000" s="178" t="str">
        <f t="shared" si="315"/>
        <v>-</v>
      </c>
      <c r="S2000" s="177"/>
      <c r="T2000" s="184">
        <f t="shared" si="316"/>
        <v>0</v>
      </c>
      <c r="U2000" s="224">
        <v>12</v>
      </c>
      <c r="V2000" s="241">
        <v>1360.8</v>
      </c>
      <c r="W2000" s="246">
        <v>12</v>
      </c>
      <c r="X2000" s="246">
        <v>1360.8000000000002</v>
      </c>
      <c r="Y2000" s="247">
        <f t="shared" si="317"/>
        <v>0</v>
      </c>
      <c r="Z2000" s="247">
        <f t="shared" si="318"/>
        <v>0</v>
      </c>
      <c r="AA2000" s="227" t="str">
        <f>IFERROR(VLOOKUP(B2000,[5]Поставка!$B$3:$AA$2063,26,0),"-")</f>
        <v>-</v>
      </c>
      <c r="AB2000" s="229" t="str">
        <f>IFERROR(VLOOKUP(C2000,'[6]Приложение №1'!$C$7:$F$124,4,0),"-")</f>
        <v>-</v>
      </c>
    </row>
    <row r="2001" spans="1:28" s="208" customFormat="1" x14ac:dyDescent="0.25">
      <c r="A2001" s="204" t="s">
        <v>1396</v>
      </c>
      <c r="B2001" s="205" t="s">
        <v>4605</v>
      </c>
      <c r="C2001" s="205" t="s">
        <v>4606</v>
      </c>
      <c r="D2001" s="204">
        <v>6</v>
      </c>
      <c r="E2001" s="206">
        <v>111.8</v>
      </c>
      <c r="F2001" s="206">
        <v>670.8</v>
      </c>
      <c r="G2001" s="173">
        <f>IFERROR(VLOOKUP(B2001,'[1]ВОМ КГ-3 СОЭКС'!$C$3:$K$2063,9,0),"-")</f>
        <v>0</v>
      </c>
      <c r="H2001" s="174">
        <f>IFERROR(VLOOKUP(B2001,'[1]ВОМ КГ-3 СОЭКС'!$C$3:$L$2063,10,0),"-")</f>
        <v>0</v>
      </c>
      <c r="I2001" s="175" t="str">
        <f>IFERROR(VLOOKUP(B2001,[2]Отгрузки!$B$313:$C$510,2,0),"-")</f>
        <v>-</v>
      </c>
      <c r="J2001" s="176" t="str">
        <f t="shared" si="319"/>
        <v>-</v>
      </c>
      <c r="K2001" s="179" t="str">
        <f>IFERROR(VLOOKUP(B2001,'[3]08.10.25'!$B$305:$C$502,2,0),"-")</f>
        <v>-</v>
      </c>
      <c r="L2001" s="180" t="str">
        <f t="shared" si="310"/>
        <v>-</v>
      </c>
      <c r="M2001" s="181" t="str">
        <f t="shared" si="311"/>
        <v>-</v>
      </c>
      <c r="N2001" s="214" t="str">
        <f t="shared" si="312"/>
        <v>-</v>
      </c>
      <c r="O2001" s="220">
        <f t="shared" si="313"/>
        <v>0</v>
      </c>
      <c r="P2001" s="221">
        <f t="shared" si="314"/>
        <v>0</v>
      </c>
      <c r="Q2001" s="217" t="str">
        <f>IFERROR(VLOOKUP(B2001,'[4]Выполнение 1'!$B$7:$D$236,3,0),"-")</f>
        <v>-</v>
      </c>
      <c r="R2001" s="178" t="str">
        <f t="shared" si="315"/>
        <v>-</v>
      </c>
      <c r="S2001" s="177"/>
      <c r="T2001" s="184">
        <f t="shared" si="316"/>
        <v>0</v>
      </c>
      <c r="U2001" s="224">
        <v>6</v>
      </c>
      <c r="V2001" s="241">
        <v>670.8</v>
      </c>
      <c r="W2001" s="246">
        <v>6</v>
      </c>
      <c r="X2001" s="246">
        <v>670.8</v>
      </c>
      <c r="Y2001" s="247">
        <f t="shared" si="317"/>
        <v>0</v>
      </c>
      <c r="Z2001" s="247">
        <f t="shared" si="318"/>
        <v>0</v>
      </c>
      <c r="AA2001" s="227" t="str">
        <f>IFERROR(VLOOKUP(B2001,[5]Поставка!$B$3:$AA$2063,26,0),"-")</f>
        <v>-</v>
      </c>
      <c r="AB2001" s="229" t="str">
        <f>IFERROR(VLOOKUP(C2001,'[6]Приложение №1'!$C$7:$F$124,4,0),"-")</f>
        <v>-</v>
      </c>
    </row>
    <row r="2002" spans="1:28" s="208" customFormat="1" x14ac:dyDescent="0.25">
      <c r="A2002" s="204" t="s">
        <v>1399</v>
      </c>
      <c r="B2002" s="205" t="s">
        <v>4607</v>
      </c>
      <c r="C2002" s="205" t="s">
        <v>4608</v>
      </c>
      <c r="D2002" s="204">
        <v>2</v>
      </c>
      <c r="E2002" s="206">
        <v>76.3</v>
      </c>
      <c r="F2002" s="206">
        <v>152.6</v>
      </c>
      <c r="G2002" s="173">
        <f>IFERROR(VLOOKUP(B2002,'[1]ВОМ КГ-3 СОЭКС'!$C$3:$K$2063,9,0),"-")</f>
        <v>0</v>
      </c>
      <c r="H2002" s="174">
        <f>IFERROR(VLOOKUP(B2002,'[1]ВОМ КГ-3 СОЭКС'!$C$3:$L$2063,10,0),"-")</f>
        <v>0</v>
      </c>
      <c r="I2002" s="175" t="str">
        <f>IFERROR(VLOOKUP(B2002,[2]Отгрузки!$B$313:$C$510,2,0),"-")</f>
        <v>-</v>
      </c>
      <c r="J2002" s="176" t="str">
        <f t="shared" si="319"/>
        <v>-</v>
      </c>
      <c r="K2002" s="179" t="str">
        <f>IFERROR(VLOOKUP(B2002,'[3]08.10.25'!$B$305:$C$502,2,0),"-")</f>
        <v>-</v>
      </c>
      <c r="L2002" s="180" t="str">
        <f t="shared" si="310"/>
        <v>-</v>
      </c>
      <c r="M2002" s="181" t="str">
        <f t="shared" si="311"/>
        <v>-</v>
      </c>
      <c r="N2002" s="214" t="str">
        <f t="shared" si="312"/>
        <v>-</v>
      </c>
      <c r="O2002" s="220">
        <f t="shared" si="313"/>
        <v>0</v>
      </c>
      <c r="P2002" s="221">
        <f t="shared" si="314"/>
        <v>0</v>
      </c>
      <c r="Q2002" s="217" t="str">
        <f>IFERROR(VLOOKUP(B2002,'[4]Выполнение 1'!$B$7:$D$236,3,0),"-")</f>
        <v>-</v>
      </c>
      <c r="R2002" s="178" t="str">
        <f t="shared" si="315"/>
        <v>-</v>
      </c>
      <c r="S2002" s="177"/>
      <c r="T2002" s="184">
        <f t="shared" si="316"/>
        <v>0</v>
      </c>
      <c r="U2002" s="224">
        <v>2</v>
      </c>
      <c r="V2002" s="241">
        <v>152.6</v>
      </c>
      <c r="W2002" s="246">
        <v>2</v>
      </c>
      <c r="X2002" s="246">
        <v>152.6</v>
      </c>
      <c r="Y2002" s="247">
        <f t="shared" si="317"/>
        <v>0</v>
      </c>
      <c r="Z2002" s="247">
        <f t="shared" si="318"/>
        <v>0</v>
      </c>
      <c r="AA2002" s="227" t="str">
        <f>IFERROR(VLOOKUP(B2002,[5]Поставка!$B$3:$AA$2063,26,0),"-")</f>
        <v>-</v>
      </c>
      <c r="AB2002" s="229" t="str">
        <f>IFERROR(VLOOKUP(C2002,'[6]Приложение №1'!$C$7:$F$124,4,0),"-")</f>
        <v>-</v>
      </c>
    </row>
    <row r="2003" spans="1:28" s="208" customFormat="1" x14ac:dyDescent="0.25">
      <c r="A2003" s="204" t="s">
        <v>1402</v>
      </c>
      <c r="B2003" s="205" t="s">
        <v>4609</v>
      </c>
      <c r="C2003" s="205" t="s">
        <v>4610</v>
      </c>
      <c r="D2003" s="204">
        <v>1</v>
      </c>
      <c r="E2003" s="206">
        <v>73.3</v>
      </c>
      <c r="F2003" s="206">
        <v>73.3</v>
      </c>
      <c r="G2003" s="173">
        <f>IFERROR(VLOOKUP(B2003,'[1]ВОМ КГ-3 СОЭКС'!$C$3:$K$2063,9,0),"-")</f>
        <v>0</v>
      </c>
      <c r="H2003" s="174">
        <f>IFERROR(VLOOKUP(B2003,'[1]ВОМ КГ-3 СОЭКС'!$C$3:$L$2063,10,0),"-")</f>
        <v>0</v>
      </c>
      <c r="I2003" s="175" t="str">
        <f>IFERROR(VLOOKUP(B2003,[2]Отгрузки!$B$313:$C$510,2,0),"-")</f>
        <v>-</v>
      </c>
      <c r="J2003" s="176" t="str">
        <f t="shared" si="319"/>
        <v>-</v>
      </c>
      <c r="K2003" s="179" t="str">
        <f>IFERROR(VLOOKUP(B2003,'[3]08.10.25'!$B$305:$C$502,2,0),"-")</f>
        <v>-</v>
      </c>
      <c r="L2003" s="180" t="str">
        <f t="shared" si="310"/>
        <v>-</v>
      </c>
      <c r="M2003" s="181" t="str">
        <f t="shared" si="311"/>
        <v>-</v>
      </c>
      <c r="N2003" s="214" t="str">
        <f t="shared" si="312"/>
        <v>-</v>
      </c>
      <c r="O2003" s="220">
        <f t="shared" si="313"/>
        <v>0</v>
      </c>
      <c r="P2003" s="221">
        <f t="shared" si="314"/>
        <v>0</v>
      </c>
      <c r="Q2003" s="217" t="str">
        <f>IFERROR(VLOOKUP(B2003,'[4]Выполнение 1'!$B$7:$D$236,3,0),"-")</f>
        <v>-</v>
      </c>
      <c r="R2003" s="178" t="str">
        <f t="shared" si="315"/>
        <v>-</v>
      </c>
      <c r="S2003" s="177"/>
      <c r="T2003" s="184">
        <f t="shared" si="316"/>
        <v>0</v>
      </c>
      <c r="U2003" s="224">
        <v>1</v>
      </c>
      <c r="V2003" s="241">
        <v>73.3</v>
      </c>
      <c r="W2003" s="246">
        <v>1</v>
      </c>
      <c r="X2003" s="246">
        <v>73.3</v>
      </c>
      <c r="Y2003" s="247">
        <f t="shared" si="317"/>
        <v>0</v>
      </c>
      <c r="Z2003" s="247">
        <f t="shared" si="318"/>
        <v>0</v>
      </c>
      <c r="AA2003" s="227" t="str">
        <f>IFERROR(VLOOKUP(B2003,[5]Поставка!$B$3:$AA$2063,26,0),"-")</f>
        <v>-</v>
      </c>
      <c r="AB2003" s="229" t="str">
        <f>IFERROR(VLOOKUP(C2003,'[6]Приложение №1'!$C$7:$F$124,4,0),"-")</f>
        <v>-</v>
      </c>
    </row>
    <row r="2004" spans="1:28" s="208" customFormat="1" x14ac:dyDescent="0.25">
      <c r="A2004" s="204" t="s">
        <v>1405</v>
      </c>
      <c r="B2004" s="205" t="s">
        <v>4611</v>
      </c>
      <c r="C2004" s="205" t="s">
        <v>4612</v>
      </c>
      <c r="D2004" s="204">
        <v>2</v>
      </c>
      <c r="E2004" s="206">
        <v>76.900000000000006</v>
      </c>
      <c r="F2004" s="206">
        <v>153.80000000000001</v>
      </c>
      <c r="G2004" s="173">
        <f>IFERROR(VLOOKUP(B2004,'[1]ВОМ КГ-3 СОЭКС'!$C$3:$K$2063,9,0),"-")</f>
        <v>0</v>
      </c>
      <c r="H2004" s="174">
        <f>IFERROR(VLOOKUP(B2004,'[1]ВОМ КГ-3 СОЭКС'!$C$3:$L$2063,10,0),"-")</f>
        <v>0</v>
      </c>
      <c r="I2004" s="175" t="str">
        <f>IFERROR(VLOOKUP(B2004,[2]Отгрузки!$B$313:$C$510,2,0),"-")</f>
        <v>-</v>
      </c>
      <c r="J2004" s="176" t="str">
        <f t="shared" si="319"/>
        <v>-</v>
      </c>
      <c r="K2004" s="179" t="str">
        <f>IFERROR(VLOOKUP(B2004,'[3]08.10.25'!$B$305:$C$502,2,0),"-")</f>
        <v>-</v>
      </c>
      <c r="L2004" s="180" t="str">
        <f t="shared" si="310"/>
        <v>-</v>
      </c>
      <c r="M2004" s="181" t="str">
        <f t="shared" si="311"/>
        <v>-</v>
      </c>
      <c r="N2004" s="214" t="str">
        <f t="shared" si="312"/>
        <v>-</v>
      </c>
      <c r="O2004" s="220">
        <f t="shared" si="313"/>
        <v>0</v>
      </c>
      <c r="P2004" s="221">
        <f t="shared" si="314"/>
        <v>0</v>
      </c>
      <c r="Q2004" s="217" t="str">
        <f>IFERROR(VLOOKUP(B2004,'[4]Выполнение 1'!$B$7:$D$236,3,0),"-")</f>
        <v>-</v>
      </c>
      <c r="R2004" s="178" t="str">
        <f t="shared" si="315"/>
        <v>-</v>
      </c>
      <c r="S2004" s="177"/>
      <c r="T2004" s="184">
        <f t="shared" si="316"/>
        <v>0</v>
      </c>
      <c r="U2004" s="224">
        <v>2</v>
      </c>
      <c r="V2004" s="241">
        <v>153.80000000000001</v>
      </c>
      <c r="W2004" s="246">
        <v>2</v>
      </c>
      <c r="X2004" s="246">
        <v>153.80000000000001</v>
      </c>
      <c r="Y2004" s="247">
        <f t="shared" si="317"/>
        <v>0</v>
      </c>
      <c r="Z2004" s="247">
        <f t="shared" si="318"/>
        <v>0</v>
      </c>
      <c r="AA2004" s="227" t="str">
        <f>IFERROR(VLOOKUP(B2004,[5]Поставка!$B$3:$AA$2063,26,0),"-")</f>
        <v>-</v>
      </c>
      <c r="AB2004" s="229" t="str">
        <f>IFERROR(VLOOKUP(C2004,'[6]Приложение №1'!$C$7:$F$124,4,0),"-")</f>
        <v>-</v>
      </c>
    </row>
    <row r="2005" spans="1:28" s="208" customFormat="1" x14ac:dyDescent="0.25">
      <c r="A2005" s="204" t="s">
        <v>1408</v>
      </c>
      <c r="B2005" s="205" t="s">
        <v>4613</v>
      </c>
      <c r="C2005" s="205" t="s">
        <v>4614</v>
      </c>
      <c r="D2005" s="204">
        <v>1</v>
      </c>
      <c r="E2005" s="206">
        <v>73.7</v>
      </c>
      <c r="F2005" s="206">
        <v>73.7</v>
      </c>
      <c r="G2005" s="173">
        <f>IFERROR(VLOOKUP(B2005,'[1]ВОМ КГ-3 СОЭКС'!$C$3:$K$2063,9,0),"-")</f>
        <v>0</v>
      </c>
      <c r="H2005" s="174">
        <f>IFERROR(VLOOKUP(B2005,'[1]ВОМ КГ-3 СОЭКС'!$C$3:$L$2063,10,0),"-")</f>
        <v>0</v>
      </c>
      <c r="I2005" s="175" t="str">
        <f>IFERROR(VLOOKUP(B2005,[2]Отгрузки!$B$313:$C$510,2,0),"-")</f>
        <v>-</v>
      </c>
      <c r="J2005" s="176" t="str">
        <f t="shared" si="319"/>
        <v>-</v>
      </c>
      <c r="K2005" s="179" t="str">
        <f>IFERROR(VLOOKUP(B2005,'[3]08.10.25'!$B$305:$C$502,2,0),"-")</f>
        <v>-</v>
      </c>
      <c r="L2005" s="180" t="str">
        <f t="shared" si="310"/>
        <v>-</v>
      </c>
      <c r="M2005" s="181" t="str">
        <f t="shared" si="311"/>
        <v>-</v>
      </c>
      <c r="N2005" s="214" t="str">
        <f t="shared" si="312"/>
        <v>-</v>
      </c>
      <c r="O2005" s="220">
        <f t="shared" si="313"/>
        <v>0</v>
      </c>
      <c r="P2005" s="221">
        <f t="shared" si="314"/>
        <v>0</v>
      </c>
      <c r="Q2005" s="217" t="str">
        <f>IFERROR(VLOOKUP(B2005,'[4]Выполнение 1'!$B$7:$D$236,3,0),"-")</f>
        <v>-</v>
      </c>
      <c r="R2005" s="178" t="str">
        <f t="shared" si="315"/>
        <v>-</v>
      </c>
      <c r="S2005" s="177"/>
      <c r="T2005" s="184">
        <f t="shared" si="316"/>
        <v>0</v>
      </c>
      <c r="U2005" s="224">
        <v>1</v>
      </c>
      <c r="V2005" s="241">
        <v>73.7</v>
      </c>
      <c r="W2005" s="246">
        <v>1</v>
      </c>
      <c r="X2005" s="246">
        <v>73.7</v>
      </c>
      <c r="Y2005" s="247">
        <f t="shared" si="317"/>
        <v>0</v>
      </c>
      <c r="Z2005" s="247">
        <f t="shared" si="318"/>
        <v>0</v>
      </c>
      <c r="AA2005" s="227" t="str">
        <f>IFERROR(VLOOKUP(B2005,[5]Поставка!$B$3:$AA$2063,26,0),"-")</f>
        <v>-</v>
      </c>
      <c r="AB2005" s="229" t="str">
        <f>IFERROR(VLOOKUP(C2005,'[6]Приложение №1'!$C$7:$F$124,4,0),"-")</f>
        <v>-</v>
      </c>
    </row>
    <row r="2006" spans="1:28" s="208" customFormat="1" x14ac:dyDescent="0.25">
      <c r="A2006" s="204" t="s">
        <v>1411</v>
      </c>
      <c r="B2006" s="205" t="s">
        <v>4615</v>
      </c>
      <c r="C2006" s="205" t="s">
        <v>4616</v>
      </c>
      <c r="D2006" s="204">
        <v>1</v>
      </c>
      <c r="E2006" s="206">
        <v>12.3</v>
      </c>
      <c r="F2006" s="206">
        <v>12.3</v>
      </c>
      <c r="G2006" s="173">
        <f>IFERROR(VLOOKUP(B2006,'[1]ВОМ КГ-3 СОЭКС'!$C$3:$K$2063,9,0),"-")</f>
        <v>0</v>
      </c>
      <c r="H2006" s="174">
        <f>IFERROR(VLOOKUP(B2006,'[1]ВОМ КГ-3 СОЭКС'!$C$3:$L$2063,10,0),"-")</f>
        <v>0</v>
      </c>
      <c r="I2006" s="175" t="str">
        <f>IFERROR(VLOOKUP(B2006,[2]Отгрузки!$B$313:$C$510,2,0),"-")</f>
        <v>-</v>
      </c>
      <c r="J2006" s="176" t="str">
        <f t="shared" si="319"/>
        <v>-</v>
      </c>
      <c r="K2006" s="179" t="str">
        <f>IFERROR(VLOOKUP(B2006,'[3]08.10.25'!$B$305:$C$502,2,0),"-")</f>
        <v>-</v>
      </c>
      <c r="L2006" s="180" t="str">
        <f t="shared" si="310"/>
        <v>-</v>
      </c>
      <c r="M2006" s="181" t="str">
        <f t="shared" si="311"/>
        <v>-</v>
      </c>
      <c r="N2006" s="214" t="str">
        <f t="shared" si="312"/>
        <v>-</v>
      </c>
      <c r="O2006" s="220">
        <f t="shared" si="313"/>
        <v>0</v>
      </c>
      <c r="P2006" s="221">
        <f t="shared" si="314"/>
        <v>0</v>
      </c>
      <c r="Q2006" s="217" t="str">
        <f>IFERROR(VLOOKUP(B2006,'[4]Выполнение 1'!$B$7:$D$236,3,0),"-")</f>
        <v>-</v>
      </c>
      <c r="R2006" s="178" t="str">
        <f t="shared" si="315"/>
        <v>-</v>
      </c>
      <c r="S2006" s="177"/>
      <c r="T2006" s="184">
        <f t="shared" si="316"/>
        <v>0</v>
      </c>
      <c r="U2006" s="224">
        <v>1</v>
      </c>
      <c r="V2006" s="241">
        <v>12.3</v>
      </c>
      <c r="W2006" s="246">
        <v>1</v>
      </c>
      <c r="X2006" s="246">
        <v>12.3</v>
      </c>
      <c r="Y2006" s="247">
        <f t="shared" si="317"/>
        <v>0</v>
      </c>
      <c r="Z2006" s="247">
        <f t="shared" si="318"/>
        <v>0</v>
      </c>
      <c r="AA2006" s="227" t="str">
        <f>IFERROR(VLOOKUP(B2006,[5]Поставка!$B$3:$AA$2063,26,0),"-")</f>
        <v>-</v>
      </c>
      <c r="AB2006" s="229" t="str">
        <f>IFERROR(VLOOKUP(C2006,'[6]Приложение №1'!$C$7:$F$124,4,0),"-")</f>
        <v>-</v>
      </c>
    </row>
    <row r="2007" spans="1:28" s="208" customFormat="1" x14ac:dyDescent="0.25">
      <c r="A2007" s="204" t="s">
        <v>1414</v>
      </c>
      <c r="B2007" s="205" t="s">
        <v>4617</v>
      </c>
      <c r="C2007" s="205" t="s">
        <v>4618</v>
      </c>
      <c r="D2007" s="204">
        <v>3</v>
      </c>
      <c r="E2007" s="206">
        <v>11.9</v>
      </c>
      <c r="F2007" s="206">
        <v>35.700000000000003</v>
      </c>
      <c r="G2007" s="173">
        <f>IFERROR(VLOOKUP(B2007,'[1]ВОМ КГ-3 СОЭКС'!$C$3:$K$2063,9,0),"-")</f>
        <v>0</v>
      </c>
      <c r="H2007" s="174">
        <f>IFERROR(VLOOKUP(B2007,'[1]ВОМ КГ-3 СОЭКС'!$C$3:$L$2063,10,0),"-")</f>
        <v>0</v>
      </c>
      <c r="I2007" s="175" t="str">
        <f>IFERROR(VLOOKUP(B2007,[2]Отгрузки!$B$313:$C$510,2,0),"-")</f>
        <v>-</v>
      </c>
      <c r="J2007" s="176" t="str">
        <f t="shared" si="319"/>
        <v>-</v>
      </c>
      <c r="K2007" s="179" t="str">
        <f>IFERROR(VLOOKUP(B2007,'[3]08.10.25'!$B$305:$C$502,2,0),"-")</f>
        <v>-</v>
      </c>
      <c r="L2007" s="180" t="str">
        <f t="shared" si="310"/>
        <v>-</v>
      </c>
      <c r="M2007" s="181" t="str">
        <f t="shared" si="311"/>
        <v>-</v>
      </c>
      <c r="N2007" s="214" t="str">
        <f t="shared" si="312"/>
        <v>-</v>
      </c>
      <c r="O2007" s="220">
        <f t="shared" si="313"/>
        <v>0</v>
      </c>
      <c r="P2007" s="221">
        <f t="shared" si="314"/>
        <v>0</v>
      </c>
      <c r="Q2007" s="217" t="str">
        <f>IFERROR(VLOOKUP(B2007,'[4]Выполнение 1'!$B$7:$D$236,3,0),"-")</f>
        <v>-</v>
      </c>
      <c r="R2007" s="178" t="str">
        <f t="shared" si="315"/>
        <v>-</v>
      </c>
      <c r="S2007" s="177"/>
      <c r="T2007" s="184">
        <f t="shared" si="316"/>
        <v>0</v>
      </c>
      <c r="U2007" s="224">
        <v>3</v>
      </c>
      <c r="V2007" s="241">
        <v>35.700000000000003</v>
      </c>
      <c r="W2007" s="246">
        <v>3</v>
      </c>
      <c r="X2007" s="246">
        <v>35.700000000000003</v>
      </c>
      <c r="Y2007" s="247">
        <f t="shared" si="317"/>
        <v>0</v>
      </c>
      <c r="Z2007" s="247">
        <f t="shared" si="318"/>
        <v>0</v>
      </c>
      <c r="AA2007" s="227" t="str">
        <f>IFERROR(VLOOKUP(B2007,[5]Поставка!$B$3:$AA$2063,26,0),"-")</f>
        <v>-</v>
      </c>
      <c r="AB2007" s="229" t="str">
        <f>IFERROR(VLOOKUP(C2007,'[6]Приложение №1'!$C$7:$F$124,4,0),"-")</f>
        <v>-</v>
      </c>
    </row>
    <row r="2008" spans="1:28" s="208" customFormat="1" x14ac:dyDescent="0.25">
      <c r="A2008" s="204" t="s">
        <v>1417</v>
      </c>
      <c r="B2008" s="205" t="s">
        <v>4619</v>
      </c>
      <c r="C2008" s="205" t="s">
        <v>4620</v>
      </c>
      <c r="D2008" s="204">
        <v>1</v>
      </c>
      <c r="E2008" s="206">
        <v>10.8</v>
      </c>
      <c r="F2008" s="206">
        <v>10.8</v>
      </c>
      <c r="G2008" s="173">
        <f>IFERROR(VLOOKUP(B2008,'[1]ВОМ КГ-3 СОЭКС'!$C$3:$K$2063,9,0),"-")</f>
        <v>0</v>
      </c>
      <c r="H2008" s="174">
        <f>IFERROR(VLOOKUP(B2008,'[1]ВОМ КГ-3 СОЭКС'!$C$3:$L$2063,10,0),"-")</f>
        <v>0</v>
      </c>
      <c r="I2008" s="175" t="str">
        <f>IFERROR(VLOOKUP(B2008,[2]Отгрузки!$B$313:$C$510,2,0),"-")</f>
        <v>-</v>
      </c>
      <c r="J2008" s="176" t="str">
        <f t="shared" si="319"/>
        <v>-</v>
      </c>
      <c r="K2008" s="179" t="str">
        <f>IFERROR(VLOOKUP(B2008,'[3]08.10.25'!$B$305:$C$502,2,0),"-")</f>
        <v>-</v>
      </c>
      <c r="L2008" s="180" t="str">
        <f t="shared" si="310"/>
        <v>-</v>
      </c>
      <c r="M2008" s="181" t="str">
        <f t="shared" si="311"/>
        <v>-</v>
      </c>
      <c r="N2008" s="214" t="str">
        <f t="shared" si="312"/>
        <v>-</v>
      </c>
      <c r="O2008" s="220">
        <f t="shared" si="313"/>
        <v>0</v>
      </c>
      <c r="P2008" s="221">
        <f t="shared" si="314"/>
        <v>0</v>
      </c>
      <c r="Q2008" s="217" t="str">
        <f>IFERROR(VLOOKUP(B2008,'[4]Выполнение 1'!$B$7:$D$236,3,0),"-")</f>
        <v>-</v>
      </c>
      <c r="R2008" s="178" t="str">
        <f t="shared" si="315"/>
        <v>-</v>
      </c>
      <c r="S2008" s="177"/>
      <c r="T2008" s="184">
        <f t="shared" si="316"/>
        <v>0</v>
      </c>
      <c r="U2008" s="224">
        <v>1</v>
      </c>
      <c r="V2008" s="241">
        <v>10.8</v>
      </c>
      <c r="W2008" s="246">
        <v>1</v>
      </c>
      <c r="X2008" s="246">
        <v>10.8</v>
      </c>
      <c r="Y2008" s="247">
        <f t="shared" si="317"/>
        <v>0</v>
      </c>
      <c r="Z2008" s="247">
        <f t="shared" si="318"/>
        <v>0</v>
      </c>
      <c r="AA2008" s="227" t="str">
        <f>IFERROR(VLOOKUP(B2008,[5]Поставка!$B$3:$AA$2063,26,0),"-")</f>
        <v>-</v>
      </c>
      <c r="AB2008" s="229" t="str">
        <f>IFERROR(VLOOKUP(C2008,'[6]Приложение №1'!$C$7:$F$124,4,0),"-")</f>
        <v>-</v>
      </c>
    </row>
    <row r="2009" spans="1:28" s="208" customFormat="1" x14ac:dyDescent="0.25">
      <c r="A2009" s="204" t="s">
        <v>1420</v>
      </c>
      <c r="B2009" s="205" t="s">
        <v>4621</v>
      </c>
      <c r="C2009" s="205" t="s">
        <v>4622</v>
      </c>
      <c r="D2009" s="204">
        <v>1</v>
      </c>
      <c r="E2009" s="206">
        <v>15.5</v>
      </c>
      <c r="F2009" s="206">
        <v>15.5</v>
      </c>
      <c r="G2009" s="173">
        <f>IFERROR(VLOOKUP(B2009,'[1]ВОМ КГ-3 СОЭКС'!$C$3:$K$2063,9,0),"-")</f>
        <v>0</v>
      </c>
      <c r="H2009" s="174">
        <f>IFERROR(VLOOKUP(B2009,'[1]ВОМ КГ-3 СОЭКС'!$C$3:$L$2063,10,0),"-")</f>
        <v>0</v>
      </c>
      <c r="I2009" s="175" t="str">
        <f>IFERROR(VLOOKUP(B2009,[2]Отгрузки!$B$313:$C$510,2,0),"-")</f>
        <v>-</v>
      </c>
      <c r="J2009" s="176" t="str">
        <f t="shared" si="319"/>
        <v>-</v>
      </c>
      <c r="K2009" s="179" t="str">
        <f>IFERROR(VLOOKUP(B2009,'[3]08.10.25'!$B$305:$C$502,2,0),"-")</f>
        <v>-</v>
      </c>
      <c r="L2009" s="180" t="str">
        <f t="shared" si="310"/>
        <v>-</v>
      </c>
      <c r="M2009" s="181" t="str">
        <f t="shared" si="311"/>
        <v>-</v>
      </c>
      <c r="N2009" s="214" t="str">
        <f t="shared" si="312"/>
        <v>-</v>
      </c>
      <c r="O2009" s="220">
        <f t="shared" si="313"/>
        <v>0</v>
      </c>
      <c r="P2009" s="221">
        <f t="shared" si="314"/>
        <v>0</v>
      </c>
      <c r="Q2009" s="217" t="str">
        <f>IFERROR(VLOOKUP(B2009,'[4]Выполнение 1'!$B$7:$D$236,3,0),"-")</f>
        <v>-</v>
      </c>
      <c r="R2009" s="178" t="str">
        <f t="shared" si="315"/>
        <v>-</v>
      </c>
      <c r="S2009" s="177"/>
      <c r="T2009" s="184">
        <f t="shared" si="316"/>
        <v>0</v>
      </c>
      <c r="U2009" s="224">
        <v>1</v>
      </c>
      <c r="V2009" s="241">
        <v>15.5</v>
      </c>
      <c r="W2009" s="246">
        <v>1</v>
      </c>
      <c r="X2009" s="246">
        <v>15.5</v>
      </c>
      <c r="Y2009" s="247">
        <f t="shared" si="317"/>
        <v>0</v>
      </c>
      <c r="Z2009" s="247">
        <f t="shared" si="318"/>
        <v>0</v>
      </c>
      <c r="AA2009" s="227" t="str">
        <f>IFERROR(VLOOKUP(B2009,[5]Поставка!$B$3:$AA$2063,26,0),"-")</f>
        <v>-</v>
      </c>
      <c r="AB2009" s="229" t="str">
        <f>IFERROR(VLOOKUP(C2009,'[6]Приложение №1'!$C$7:$F$124,4,0),"-")</f>
        <v>-</v>
      </c>
    </row>
    <row r="2010" spans="1:28" s="208" customFormat="1" x14ac:dyDescent="0.25">
      <c r="A2010" s="204" t="s">
        <v>1423</v>
      </c>
      <c r="B2010" s="205" t="s">
        <v>4623</v>
      </c>
      <c r="C2010" s="205" t="s">
        <v>4624</v>
      </c>
      <c r="D2010" s="204">
        <v>3</v>
      </c>
      <c r="E2010" s="206">
        <v>15</v>
      </c>
      <c r="F2010" s="206">
        <v>45</v>
      </c>
      <c r="G2010" s="173">
        <f>IFERROR(VLOOKUP(B2010,'[1]ВОМ КГ-3 СОЭКС'!$C$3:$K$2063,9,0),"-")</f>
        <v>0</v>
      </c>
      <c r="H2010" s="174">
        <f>IFERROR(VLOOKUP(B2010,'[1]ВОМ КГ-3 СОЭКС'!$C$3:$L$2063,10,0),"-")</f>
        <v>0</v>
      </c>
      <c r="I2010" s="175" t="str">
        <f>IFERROR(VLOOKUP(B2010,[2]Отгрузки!$B$313:$C$510,2,0),"-")</f>
        <v>-</v>
      </c>
      <c r="J2010" s="176" t="str">
        <f t="shared" si="319"/>
        <v>-</v>
      </c>
      <c r="K2010" s="179" t="str">
        <f>IFERROR(VLOOKUP(B2010,'[3]08.10.25'!$B$305:$C$502,2,0),"-")</f>
        <v>-</v>
      </c>
      <c r="L2010" s="180" t="str">
        <f t="shared" si="310"/>
        <v>-</v>
      </c>
      <c r="M2010" s="181" t="str">
        <f t="shared" si="311"/>
        <v>-</v>
      </c>
      <c r="N2010" s="214" t="str">
        <f t="shared" si="312"/>
        <v>-</v>
      </c>
      <c r="O2010" s="220">
        <f t="shared" si="313"/>
        <v>0</v>
      </c>
      <c r="P2010" s="221">
        <f t="shared" si="314"/>
        <v>0</v>
      </c>
      <c r="Q2010" s="217" t="str">
        <f>IFERROR(VLOOKUP(B2010,'[4]Выполнение 1'!$B$7:$D$236,3,0),"-")</f>
        <v>-</v>
      </c>
      <c r="R2010" s="178" t="str">
        <f t="shared" si="315"/>
        <v>-</v>
      </c>
      <c r="S2010" s="177"/>
      <c r="T2010" s="184">
        <f t="shared" si="316"/>
        <v>0</v>
      </c>
      <c r="U2010" s="224">
        <v>3</v>
      </c>
      <c r="V2010" s="241">
        <v>45</v>
      </c>
      <c r="W2010" s="246">
        <v>3</v>
      </c>
      <c r="X2010" s="246">
        <v>45</v>
      </c>
      <c r="Y2010" s="247">
        <f t="shared" si="317"/>
        <v>0</v>
      </c>
      <c r="Z2010" s="247">
        <f t="shared" si="318"/>
        <v>0</v>
      </c>
      <c r="AA2010" s="227" t="str">
        <f>IFERROR(VLOOKUP(B2010,[5]Поставка!$B$3:$AA$2063,26,0),"-")</f>
        <v>-</v>
      </c>
      <c r="AB2010" s="229" t="str">
        <f>IFERROR(VLOOKUP(C2010,'[6]Приложение №1'!$C$7:$F$124,4,0),"-")</f>
        <v>-</v>
      </c>
    </row>
    <row r="2011" spans="1:28" s="208" customFormat="1" x14ac:dyDescent="0.25">
      <c r="A2011" s="204" t="s">
        <v>1426</v>
      </c>
      <c r="B2011" s="205" t="s">
        <v>4625</v>
      </c>
      <c r="C2011" s="205" t="s">
        <v>4626</v>
      </c>
      <c r="D2011" s="204">
        <v>1</v>
      </c>
      <c r="E2011" s="206">
        <v>13.9</v>
      </c>
      <c r="F2011" s="206">
        <v>13.9</v>
      </c>
      <c r="G2011" s="173">
        <f>IFERROR(VLOOKUP(B2011,'[1]ВОМ КГ-3 СОЭКС'!$C$3:$K$2063,9,0),"-")</f>
        <v>0</v>
      </c>
      <c r="H2011" s="174">
        <f>IFERROR(VLOOKUP(B2011,'[1]ВОМ КГ-3 СОЭКС'!$C$3:$L$2063,10,0),"-")</f>
        <v>0</v>
      </c>
      <c r="I2011" s="175" t="str">
        <f>IFERROR(VLOOKUP(B2011,[2]Отгрузки!$B$313:$C$510,2,0),"-")</f>
        <v>-</v>
      </c>
      <c r="J2011" s="176" t="str">
        <f t="shared" si="319"/>
        <v>-</v>
      </c>
      <c r="K2011" s="179" t="str">
        <f>IFERROR(VLOOKUP(B2011,'[3]08.10.25'!$B$305:$C$502,2,0),"-")</f>
        <v>-</v>
      </c>
      <c r="L2011" s="180" t="str">
        <f t="shared" si="310"/>
        <v>-</v>
      </c>
      <c r="M2011" s="181" t="str">
        <f t="shared" si="311"/>
        <v>-</v>
      </c>
      <c r="N2011" s="214" t="str">
        <f t="shared" si="312"/>
        <v>-</v>
      </c>
      <c r="O2011" s="220">
        <f t="shared" si="313"/>
        <v>0</v>
      </c>
      <c r="P2011" s="221">
        <f t="shared" si="314"/>
        <v>0</v>
      </c>
      <c r="Q2011" s="217" t="str">
        <f>IFERROR(VLOOKUP(B2011,'[4]Выполнение 1'!$B$7:$D$236,3,0),"-")</f>
        <v>-</v>
      </c>
      <c r="R2011" s="178" t="str">
        <f t="shared" si="315"/>
        <v>-</v>
      </c>
      <c r="S2011" s="177"/>
      <c r="T2011" s="184">
        <f t="shared" si="316"/>
        <v>0</v>
      </c>
      <c r="U2011" s="224">
        <v>1</v>
      </c>
      <c r="V2011" s="241">
        <v>13.9</v>
      </c>
      <c r="W2011" s="246">
        <v>1</v>
      </c>
      <c r="X2011" s="246">
        <v>13.9</v>
      </c>
      <c r="Y2011" s="247">
        <f t="shared" si="317"/>
        <v>0</v>
      </c>
      <c r="Z2011" s="247">
        <f t="shared" si="318"/>
        <v>0</v>
      </c>
      <c r="AA2011" s="227" t="str">
        <f>IFERROR(VLOOKUP(B2011,[5]Поставка!$B$3:$AA$2063,26,0),"-")</f>
        <v>-</v>
      </c>
      <c r="AB2011" s="229" t="str">
        <f>IFERROR(VLOOKUP(C2011,'[6]Приложение №1'!$C$7:$F$124,4,0),"-")</f>
        <v>-</v>
      </c>
    </row>
    <row r="2012" spans="1:28" s="208" customFormat="1" x14ac:dyDescent="0.25">
      <c r="A2012" s="204" t="s">
        <v>1429</v>
      </c>
      <c r="B2012" s="205" t="s">
        <v>4627</v>
      </c>
      <c r="C2012" s="205" t="s">
        <v>4628</v>
      </c>
      <c r="D2012" s="204">
        <v>7</v>
      </c>
      <c r="E2012" s="206">
        <v>14.9</v>
      </c>
      <c r="F2012" s="206">
        <v>104.3</v>
      </c>
      <c r="G2012" s="173">
        <f>IFERROR(VLOOKUP(B2012,'[1]ВОМ КГ-3 СОЭКС'!$C$3:$K$2063,9,0),"-")</f>
        <v>0</v>
      </c>
      <c r="H2012" s="174">
        <f>IFERROR(VLOOKUP(B2012,'[1]ВОМ КГ-3 СОЭКС'!$C$3:$L$2063,10,0),"-")</f>
        <v>0</v>
      </c>
      <c r="I2012" s="175" t="str">
        <f>IFERROR(VLOOKUP(B2012,[2]Отгрузки!$B$313:$C$510,2,0),"-")</f>
        <v>-</v>
      </c>
      <c r="J2012" s="176" t="str">
        <f t="shared" si="319"/>
        <v>-</v>
      </c>
      <c r="K2012" s="179" t="str">
        <f>IFERROR(VLOOKUP(B2012,'[3]08.10.25'!$B$305:$C$502,2,0),"-")</f>
        <v>-</v>
      </c>
      <c r="L2012" s="180" t="str">
        <f t="shared" si="310"/>
        <v>-</v>
      </c>
      <c r="M2012" s="181" t="str">
        <f t="shared" si="311"/>
        <v>-</v>
      </c>
      <c r="N2012" s="214" t="str">
        <f t="shared" si="312"/>
        <v>-</v>
      </c>
      <c r="O2012" s="220">
        <f t="shared" si="313"/>
        <v>0</v>
      </c>
      <c r="P2012" s="221">
        <f t="shared" si="314"/>
        <v>0</v>
      </c>
      <c r="Q2012" s="217" t="str">
        <f>IFERROR(VLOOKUP(B2012,'[4]Выполнение 1'!$B$7:$D$236,3,0),"-")</f>
        <v>-</v>
      </c>
      <c r="R2012" s="178" t="str">
        <f t="shared" si="315"/>
        <v>-</v>
      </c>
      <c r="S2012" s="177"/>
      <c r="T2012" s="184">
        <f t="shared" si="316"/>
        <v>0</v>
      </c>
      <c r="U2012" s="224">
        <v>7</v>
      </c>
      <c r="V2012" s="241">
        <v>104.3</v>
      </c>
      <c r="W2012" s="246">
        <v>7</v>
      </c>
      <c r="X2012" s="246">
        <v>104.3</v>
      </c>
      <c r="Y2012" s="247">
        <f t="shared" si="317"/>
        <v>0</v>
      </c>
      <c r="Z2012" s="247">
        <f t="shared" si="318"/>
        <v>0</v>
      </c>
      <c r="AA2012" s="227" t="str">
        <f>IFERROR(VLOOKUP(B2012,[5]Поставка!$B$3:$AA$2063,26,0),"-")</f>
        <v>-</v>
      </c>
      <c r="AB2012" s="229" t="str">
        <f>IFERROR(VLOOKUP(C2012,'[6]Приложение №1'!$C$7:$F$124,4,0),"-")</f>
        <v>-</v>
      </c>
    </row>
    <row r="2013" spans="1:28" s="208" customFormat="1" x14ac:dyDescent="0.25">
      <c r="A2013" s="204" t="s">
        <v>1432</v>
      </c>
      <c r="B2013" s="205" t="s">
        <v>4629</v>
      </c>
      <c r="C2013" s="205" t="s">
        <v>4630</v>
      </c>
      <c r="D2013" s="204">
        <v>18</v>
      </c>
      <c r="E2013" s="206">
        <v>4.8</v>
      </c>
      <c r="F2013" s="206">
        <v>86.4</v>
      </c>
      <c r="G2013" s="173">
        <f>IFERROR(VLOOKUP(B2013,'[1]ВОМ КГ-3 СОЭКС'!$C$3:$K$2063,9,0),"-")</f>
        <v>0</v>
      </c>
      <c r="H2013" s="174">
        <f>IFERROR(VLOOKUP(B2013,'[1]ВОМ КГ-3 СОЭКС'!$C$3:$L$2063,10,0),"-")</f>
        <v>0</v>
      </c>
      <c r="I2013" s="175" t="str">
        <f>IFERROR(VLOOKUP(B2013,[2]Отгрузки!$B$313:$C$510,2,0),"-")</f>
        <v>-</v>
      </c>
      <c r="J2013" s="176" t="str">
        <f t="shared" si="319"/>
        <v>-</v>
      </c>
      <c r="K2013" s="179" t="str">
        <f>IFERROR(VLOOKUP(B2013,'[3]08.10.25'!$B$305:$C$502,2,0),"-")</f>
        <v>-</v>
      </c>
      <c r="L2013" s="180" t="str">
        <f t="shared" si="310"/>
        <v>-</v>
      </c>
      <c r="M2013" s="181" t="str">
        <f t="shared" si="311"/>
        <v>-</v>
      </c>
      <c r="N2013" s="214" t="str">
        <f t="shared" si="312"/>
        <v>-</v>
      </c>
      <c r="O2013" s="220">
        <f t="shared" si="313"/>
        <v>0</v>
      </c>
      <c r="P2013" s="221">
        <f t="shared" si="314"/>
        <v>0</v>
      </c>
      <c r="Q2013" s="217" t="str">
        <f>IFERROR(VLOOKUP(B2013,'[4]Выполнение 1'!$B$7:$D$236,3,0),"-")</f>
        <v>-</v>
      </c>
      <c r="R2013" s="178" t="str">
        <f t="shared" si="315"/>
        <v>-</v>
      </c>
      <c r="S2013" s="177"/>
      <c r="T2013" s="184">
        <f t="shared" si="316"/>
        <v>0</v>
      </c>
      <c r="U2013" s="224">
        <v>18</v>
      </c>
      <c r="V2013" s="241">
        <v>86.4</v>
      </c>
      <c r="W2013" s="246">
        <v>18</v>
      </c>
      <c r="X2013" s="246">
        <v>86.399999999999991</v>
      </c>
      <c r="Y2013" s="247">
        <f t="shared" si="317"/>
        <v>0</v>
      </c>
      <c r="Z2013" s="247">
        <f t="shared" si="318"/>
        <v>0</v>
      </c>
      <c r="AA2013" s="227" t="str">
        <f>IFERROR(VLOOKUP(B2013,[5]Поставка!$B$3:$AA$2063,26,0),"-")</f>
        <v>-</v>
      </c>
      <c r="AB2013" s="229" t="str">
        <f>IFERROR(VLOOKUP(C2013,'[6]Приложение №1'!$C$7:$F$124,4,0),"-")</f>
        <v>-</v>
      </c>
    </row>
    <row r="2014" spans="1:28" s="208" customFormat="1" x14ac:dyDescent="0.25">
      <c r="A2014" s="204" t="s">
        <v>1435</v>
      </c>
      <c r="B2014" s="205" t="s">
        <v>4631</v>
      </c>
      <c r="C2014" s="205" t="s">
        <v>4632</v>
      </c>
      <c r="D2014" s="204">
        <v>14</v>
      </c>
      <c r="E2014" s="206">
        <v>235.1</v>
      </c>
      <c r="F2014" s="206">
        <v>3291.4</v>
      </c>
      <c r="G2014" s="173">
        <f>IFERROR(VLOOKUP(B2014,'[1]ВОМ КГ-3 СОЭКС'!$C$3:$K$2063,9,0),"-")</f>
        <v>0</v>
      </c>
      <c r="H2014" s="174">
        <f>IFERROR(VLOOKUP(B2014,'[1]ВОМ КГ-3 СОЭКС'!$C$3:$L$2063,10,0),"-")</f>
        <v>0</v>
      </c>
      <c r="I2014" s="175" t="str">
        <f>IFERROR(VLOOKUP(B2014,[2]Отгрузки!$B$313:$C$510,2,0),"-")</f>
        <v>-</v>
      </c>
      <c r="J2014" s="176" t="str">
        <f t="shared" si="319"/>
        <v>-</v>
      </c>
      <c r="K2014" s="179" t="str">
        <f>IFERROR(VLOOKUP(B2014,'[3]08.10.25'!$B$305:$C$502,2,0),"-")</f>
        <v>-</v>
      </c>
      <c r="L2014" s="180" t="str">
        <f t="shared" si="310"/>
        <v>-</v>
      </c>
      <c r="M2014" s="181" t="str">
        <f t="shared" si="311"/>
        <v>-</v>
      </c>
      <c r="N2014" s="214" t="str">
        <f t="shared" si="312"/>
        <v>-</v>
      </c>
      <c r="O2014" s="220">
        <f t="shared" si="313"/>
        <v>0</v>
      </c>
      <c r="P2014" s="221">
        <f t="shared" si="314"/>
        <v>0</v>
      </c>
      <c r="Q2014" s="217" t="str">
        <f>IFERROR(VLOOKUP(B2014,'[4]Выполнение 1'!$B$7:$D$236,3,0),"-")</f>
        <v>-</v>
      </c>
      <c r="R2014" s="178" t="str">
        <f t="shared" si="315"/>
        <v>-</v>
      </c>
      <c r="S2014" s="177"/>
      <c r="T2014" s="184">
        <f t="shared" si="316"/>
        <v>0</v>
      </c>
      <c r="U2014" s="224">
        <v>14</v>
      </c>
      <c r="V2014" s="241">
        <v>3291.4</v>
      </c>
      <c r="W2014" s="246">
        <v>14</v>
      </c>
      <c r="X2014" s="246">
        <v>3291.4</v>
      </c>
      <c r="Y2014" s="247">
        <f t="shared" si="317"/>
        <v>0</v>
      </c>
      <c r="Z2014" s="247">
        <f t="shared" si="318"/>
        <v>0</v>
      </c>
      <c r="AA2014" s="227" t="str">
        <f>IFERROR(VLOOKUP(B2014,[5]Поставка!$B$3:$AA$2063,26,0),"-")</f>
        <v>-</v>
      </c>
      <c r="AB2014" s="229" t="str">
        <f>IFERROR(VLOOKUP(C2014,'[6]Приложение №1'!$C$7:$F$124,4,0),"-")</f>
        <v>-</v>
      </c>
    </row>
    <row r="2015" spans="1:28" s="208" customFormat="1" x14ac:dyDescent="0.25">
      <c r="A2015" s="204" t="s">
        <v>1438</v>
      </c>
      <c r="B2015" s="205" t="s">
        <v>4633</v>
      </c>
      <c r="C2015" s="205" t="s">
        <v>4634</v>
      </c>
      <c r="D2015" s="204">
        <v>14</v>
      </c>
      <c r="E2015" s="206">
        <v>232.1</v>
      </c>
      <c r="F2015" s="206">
        <v>3249.4</v>
      </c>
      <c r="G2015" s="173">
        <f>IFERROR(VLOOKUP(B2015,'[1]ВОМ КГ-3 СОЭКС'!$C$3:$K$2063,9,0),"-")</f>
        <v>0</v>
      </c>
      <c r="H2015" s="174">
        <f>IFERROR(VLOOKUP(B2015,'[1]ВОМ КГ-3 СОЭКС'!$C$3:$L$2063,10,0),"-")</f>
        <v>0</v>
      </c>
      <c r="I2015" s="175" t="str">
        <f>IFERROR(VLOOKUP(B2015,[2]Отгрузки!$B$313:$C$510,2,0),"-")</f>
        <v>-</v>
      </c>
      <c r="J2015" s="176" t="str">
        <f t="shared" si="319"/>
        <v>-</v>
      </c>
      <c r="K2015" s="179" t="str">
        <f>IFERROR(VLOOKUP(B2015,'[3]08.10.25'!$B$305:$C$502,2,0),"-")</f>
        <v>-</v>
      </c>
      <c r="L2015" s="180" t="str">
        <f t="shared" si="310"/>
        <v>-</v>
      </c>
      <c r="M2015" s="181" t="str">
        <f t="shared" si="311"/>
        <v>-</v>
      </c>
      <c r="N2015" s="214" t="str">
        <f t="shared" si="312"/>
        <v>-</v>
      </c>
      <c r="O2015" s="220">
        <f t="shared" si="313"/>
        <v>0</v>
      </c>
      <c r="P2015" s="221">
        <f t="shared" si="314"/>
        <v>0</v>
      </c>
      <c r="Q2015" s="217" t="str">
        <f>IFERROR(VLOOKUP(B2015,'[4]Выполнение 1'!$B$7:$D$236,3,0),"-")</f>
        <v>-</v>
      </c>
      <c r="R2015" s="178" t="str">
        <f t="shared" si="315"/>
        <v>-</v>
      </c>
      <c r="S2015" s="177"/>
      <c r="T2015" s="184">
        <f t="shared" si="316"/>
        <v>0</v>
      </c>
      <c r="U2015" s="224">
        <v>14</v>
      </c>
      <c r="V2015" s="241">
        <v>3249.4</v>
      </c>
      <c r="W2015" s="246">
        <v>14</v>
      </c>
      <c r="X2015" s="246">
        <v>3249.4</v>
      </c>
      <c r="Y2015" s="247">
        <f t="shared" si="317"/>
        <v>0</v>
      </c>
      <c r="Z2015" s="247">
        <f t="shared" si="318"/>
        <v>0</v>
      </c>
      <c r="AA2015" s="227" t="str">
        <f>IFERROR(VLOOKUP(B2015,[5]Поставка!$B$3:$AA$2063,26,0),"-")</f>
        <v>-</v>
      </c>
      <c r="AB2015" s="229" t="str">
        <f>IFERROR(VLOOKUP(C2015,'[6]Приложение №1'!$C$7:$F$124,4,0),"-")</f>
        <v>-</v>
      </c>
    </row>
    <row r="2016" spans="1:28" s="208" customFormat="1" x14ac:dyDescent="0.25">
      <c r="A2016" s="204" t="s">
        <v>1441</v>
      </c>
      <c r="B2016" s="205" t="s">
        <v>4635</v>
      </c>
      <c r="C2016" s="205" t="s">
        <v>4636</v>
      </c>
      <c r="D2016" s="204">
        <v>2</v>
      </c>
      <c r="E2016" s="206">
        <v>238.9</v>
      </c>
      <c r="F2016" s="206">
        <v>477.8</v>
      </c>
      <c r="G2016" s="173">
        <f>IFERROR(VLOOKUP(B2016,'[1]ВОМ КГ-3 СОЭКС'!$C$3:$K$2063,9,0),"-")</f>
        <v>0</v>
      </c>
      <c r="H2016" s="174">
        <f>IFERROR(VLOOKUP(B2016,'[1]ВОМ КГ-3 СОЭКС'!$C$3:$L$2063,10,0),"-")</f>
        <v>0</v>
      </c>
      <c r="I2016" s="175" t="str">
        <f>IFERROR(VLOOKUP(B2016,[2]Отгрузки!$B$313:$C$510,2,0),"-")</f>
        <v>-</v>
      </c>
      <c r="J2016" s="176" t="str">
        <f t="shared" si="319"/>
        <v>-</v>
      </c>
      <c r="K2016" s="179" t="str">
        <f>IFERROR(VLOOKUP(B2016,'[3]08.10.25'!$B$305:$C$502,2,0),"-")</f>
        <v>-</v>
      </c>
      <c r="L2016" s="180" t="str">
        <f t="shared" si="310"/>
        <v>-</v>
      </c>
      <c r="M2016" s="181" t="str">
        <f t="shared" si="311"/>
        <v>-</v>
      </c>
      <c r="N2016" s="214" t="str">
        <f t="shared" si="312"/>
        <v>-</v>
      </c>
      <c r="O2016" s="220">
        <f t="shared" si="313"/>
        <v>0</v>
      </c>
      <c r="P2016" s="221">
        <f t="shared" si="314"/>
        <v>0</v>
      </c>
      <c r="Q2016" s="217" t="str">
        <f>IFERROR(VLOOKUP(B2016,'[4]Выполнение 1'!$B$7:$D$236,3,0),"-")</f>
        <v>-</v>
      </c>
      <c r="R2016" s="178" t="str">
        <f t="shared" si="315"/>
        <v>-</v>
      </c>
      <c r="S2016" s="177"/>
      <c r="T2016" s="184">
        <f t="shared" si="316"/>
        <v>0</v>
      </c>
      <c r="U2016" s="224">
        <v>2</v>
      </c>
      <c r="V2016" s="241">
        <v>477.8</v>
      </c>
      <c r="W2016" s="246">
        <v>2</v>
      </c>
      <c r="X2016" s="246">
        <v>477.8</v>
      </c>
      <c r="Y2016" s="247">
        <f t="shared" si="317"/>
        <v>0</v>
      </c>
      <c r="Z2016" s="247">
        <f t="shared" si="318"/>
        <v>0</v>
      </c>
      <c r="AA2016" s="227" t="str">
        <f>IFERROR(VLOOKUP(B2016,[5]Поставка!$B$3:$AA$2063,26,0),"-")</f>
        <v>-</v>
      </c>
      <c r="AB2016" s="229" t="str">
        <f>IFERROR(VLOOKUP(C2016,'[6]Приложение №1'!$C$7:$F$124,4,0),"-")</f>
        <v>-</v>
      </c>
    </row>
    <row r="2017" spans="1:28" s="208" customFormat="1" x14ac:dyDescent="0.25">
      <c r="A2017" s="204" t="s">
        <v>1444</v>
      </c>
      <c r="B2017" s="205" t="s">
        <v>4637</v>
      </c>
      <c r="C2017" s="205" t="s">
        <v>4638</v>
      </c>
      <c r="D2017" s="204">
        <v>4</v>
      </c>
      <c r="E2017" s="206">
        <v>240.1</v>
      </c>
      <c r="F2017" s="206">
        <v>960.4</v>
      </c>
      <c r="G2017" s="173">
        <f>IFERROR(VLOOKUP(B2017,'[1]ВОМ КГ-3 СОЭКС'!$C$3:$K$2063,9,0),"-")</f>
        <v>0</v>
      </c>
      <c r="H2017" s="174">
        <f>IFERROR(VLOOKUP(B2017,'[1]ВОМ КГ-3 СОЭКС'!$C$3:$L$2063,10,0),"-")</f>
        <v>0</v>
      </c>
      <c r="I2017" s="175" t="str">
        <f>IFERROR(VLOOKUP(B2017,[2]Отгрузки!$B$313:$C$510,2,0),"-")</f>
        <v>-</v>
      </c>
      <c r="J2017" s="176" t="str">
        <f t="shared" si="319"/>
        <v>-</v>
      </c>
      <c r="K2017" s="179" t="str">
        <f>IFERROR(VLOOKUP(B2017,'[3]08.10.25'!$B$305:$C$502,2,0),"-")</f>
        <v>-</v>
      </c>
      <c r="L2017" s="180" t="str">
        <f t="shared" si="310"/>
        <v>-</v>
      </c>
      <c r="M2017" s="181" t="str">
        <f t="shared" si="311"/>
        <v>-</v>
      </c>
      <c r="N2017" s="214" t="str">
        <f t="shared" si="312"/>
        <v>-</v>
      </c>
      <c r="O2017" s="220">
        <f t="shared" si="313"/>
        <v>0</v>
      </c>
      <c r="P2017" s="221">
        <f t="shared" si="314"/>
        <v>0</v>
      </c>
      <c r="Q2017" s="217" t="str">
        <f>IFERROR(VLOOKUP(B2017,'[4]Выполнение 1'!$B$7:$D$236,3,0),"-")</f>
        <v>-</v>
      </c>
      <c r="R2017" s="178" t="str">
        <f t="shared" si="315"/>
        <v>-</v>
      </c>
      <c r="S2017" s="177"/>
      <c r="T2017" s="184">
        <f t="shared" si="316"/>
        <v>0</v>
      </c>
      <c r="U2017" s="224">
        <v>4</v>
      </c>
      <c r="V2017" s="241">
        <v>960.4</v>
      </c>
      <c r="W2017" s="246">
        <v>4</v>
      </c>
      <c r="X2017" s="246">
        <v>960.4</v>
      </c>
      <c r="Y2017" s="247">
        <f t="shared" si="317"/>
        <v>0</v>
      </c>
      <c r="Z2017" s="247">
        <f t="shared" si="318"/>
        <v>0</v>
      </c>
      <c r="AA2017" s="227" t="str">
        <f>IFERROR(VLOOKUP(B2017,[5]Поставка!$B$3:$AA$2063,26,0),"-")</f>
        <v>-</v>
      </c>
      <c r="AB2017" s="229" t="str">
        <f>IFERROR(VLOOKUP(C2017,'[6]Приложение №1'!$C$7:$F$124,4,0),"-")</f>
        <v>-</v>
      </c>
    </row>
    <row r="2018" spans="1:28" s="208" customFormat="1" x14ac:dyDescent="0.25">
      <c r="A2018" s="204" t="s">
        <v>1447</v>
      </c>
      <c r="B2018" s="205" t="s">
        <v>4639</v>
      </c>
      <c r="C2018" s="205" t="s">
        <v>4640</v>
      </c>
      <c r="D2018" s="204">
        <v>2</v>
      </c>
      <c r="E2018" s="206">
        <v>230</v>
      </c>
      <c r="F2018" s="206">
        <v>460</v>
      </c>
      <c r="G2018" s="173">
        <f>IFERROR(VLOOKUP(B2018,'[1]ВОМ КГ-3 СОЭКС'!$C$3:$K$2063,9,0),"-")</f>
        <v>0</v>
      </c>
      <c r="H2018" s="174">
        <f>IFERROR(VLOOKUP(B2018,'[1]ВОМ КГ-3 СОЭКС'!$C$3:$L$2063,10,0),"-")</f>
        <v>0</v>
      </c>
      <c r="I2018" s="175" t="str">
        <f>IFERROR(VLOOKUP(B2018,[2]Отгрузки!$B$313:$C$510,2,0),"-")</f>
        <v>-</v>
      </c>
      <c r="J2018" s="176" t="str">
        <f t="shared" si="319"/>
        <v>-</v>
      </c>
      <c r="K2018" s="179" t="str">
        <f>IFERROR(VLOOKUP(B2018,'[3]08.10.25'!$B$305:$C$502,2,0),"-")</f>
        <v>-</v>
      </c>
      <c r="L2018" s="180" t="str">
        <f t="shared" si="310"/>
        <v>-</v>
      </c>
      <c r="M2018" s="181" t="str">
        <f t="shared" si="311"/>
        <v>-</v>
      </c>
      <c r="N2018" s="214" t="str">
        <f t="shared" si="312"/>
        <v>-</v>
      </c>
      <c r="O2018" s="220">
        <f t="shared" si="313"/>
        <v>0</v>
      </c>
      <c r="P2018" s="221">
        <f t="shared" si="314"/>
        <v>0</v>
      </c>
      <c r="Q2018" s="217" t="str">
        <f>IFERROR(VLOOKUP(B2018,'[4]Выполнение 1'!$B$7:$D$236,3,0),"-")</f>
        <v>-</v>
      </c>
      <c r="R2018" s="178" t="str">
        <f t="shared" si="315"/>
        <v>-</v>
      </c>
      <c r="S2018" s="177"/>
      <c r="T2018" s="184">
        <f t="shared" si="316"/>
        <v>0</v>
      </c>
      <c r="U2018" s="224">
        <v>2</v>
      </c>
      <c r="V2018" s="241">
        <v>460</v>
      </c>
      <c r="W2018" s="246">
        <v>2</v>
      </c>
      <c r="X2018" s="246">
        <v>460</v>
      </c>
      <c r="Y2018" s="247">
        <f t="shared" si="317"/>
        <v>0</v>
      </c>
      <c r="Z2018" s="247">
        <f t="shared" si="318"/>
        <v>0</v>
      </c>
      <c r="AA2018" s="227" t="str">
        <f>IFERROR(VLOOKUP(B2018,[5]Поставка!$B$3:$AA$2063,26,0),"-")</f>
        <v>-</v>
      </c>
      <c r="AB2018" s="229" t="str">
        <f>IFERROR(VLOOKUP(C2018,'[6]Приложение №1'!$C$7:$F$124,4,0),"-")</f>
        <v>-</v>
      </c>
    </row>
    <row r="2019" spans="1:28" s="208" customFormat="1" x14ac:dyDescent="0.25">
      <c r="A2019" s="204" t="s">
        <v>1450</v>
      </c>
      <c r="B2019" s="205" t="s">
        <v>4641</v>
      </c>
      <c r="C2019" s="205" t="s">
        <v>4642</v>
      </c>
      <c r="D2019" s="204">
        <v>2</v>
      </c>
      <c r="E2019" s="206">
        <v>377.3</v>
      </c>
      <c r="F2019" s="206">
        <v>754.6</v>
      </c>
      <c r="G2019" s="173">
        <f>IFERROR(VLOOKUP(B2019,'[1]ВОМ КГ-3 СОЭКС'!$C$3:$K$2063,9,0),"-")</f>
        <v>0</v>
      </c>
      <c r="H2019" s="174">
        <f>IFERROR(VLOOKUP(B2019,'[1]ВОМ КГ-3 СОЭКС'!$C$3:$L$2063,10,0),"-")</f>
        <v>0</v>
      </c>
      <c r="I2019" s="175" t="str">
        <f>IFERROR(VLOOKUP(B2019,[2]Отгрузки!$B$313:$C$510,2,0),"-")</f>
        <v>-</v>
      </c>
      <c r="J2019" s="176" t="str">
        <f t="shared" si="319"/>
        <v>-</v>
      </c>
      <c r="K2019" s="179" t="str">
        <f>IFERROR(VLOOKUP(B2019,'[3]08.10.25'!$B$305:$C$502,2,0),"-")</f>
        <v>-</v>
      </c>
      <c r="L2019" s="180" t="str">
        <f t="shared" si="310"/>
        <v>-</v>
      </c>
      <c r="M2019" s="181" t="str">
        <f t="shared" si="311"/>
        <v>-</v>
      </c>
      <c r="N2019" s="214" t="str">
        <f t="shared" si="312"/>
        <v>-</v>
      </c>
      <c r="O2019" s="220">
        <f t="shared" si="313"/>
        <v>0</v>
      </c>
      <c r="P2019" s="221">
        <f t="shared" si="314"/>
        <v>0</v>
      </c>
      <c r="Q2019" s="217" t="str">
        <f>IFERROR(VLOOKUP(B2019,'[4]Выполнение 1'!$B$7:$D$236,3,0),"-")</f>
        <v>-</v>
      </c>
      <c r="R2019" s="178" t="str">
        <f t="shared" si="315"/>
        <v>-</v>
      </c>
      <c r="S2019" s="177"/>
      <c r="T2019" s="184">
        <f t="shared" si="316"/>
        <v>0</v>
      </c>
      <c r="U2019" s="224">
        <v>2</v>
      </c>
      <c r="V2019" s="241">
        <v>754.6</v>
      </c>
      <c r="W2019" s="246">
        <v>2</v>
      </c>
      <c r="X2019" s="246">
        <v>754.6</v>
      </c>
      <c r="Y2019" s="247">
        <f t="shared" si="317"/>
        <v>0</v>
      </c>
      <c r="Z2019" s="247">
        <f t="shared" si="318"/>
        <v>0</v>
      </c>
      <c r="AA2019" s="227" t="str">
        <f>IFERROR(VLOOKUP(B2019,[5]Поставка!$B$3:$AA$2063,26,0),"-")</f>
        <v>-</v>
      </c>
      <c r="AB2019" s="229" t="str">
        <f>IFERROR(VLOOKUP(C2019,'[6]Приложение №1'!$C$7:$F$124,4,0),"-")</f>
        <v>-</v>
      </c>
    </row>
    <row r="2020" spans="1:28" s="208" customFormat="1" x14ac:dyDescent="0.25">
      <c r="A2020" s="204" t="s">
        <v>1453</v>
      </c>
      <c r="B2020" s="205" t="s">
        <v>4643</v>
      </c>
      <c r="C2020" s="205" t="s">
        <v>4644</v>
      </c>
      <c r="D2020" s="204">
        <v>1</v>
      </c>
      <c r="E2020" s="206">
        <v>212.7</v>
      </c>
      <c r="F2020" s="206">
        <v>212.7</v>
      </c>
      <c r="G2020" s="173">
        <f>IFERROR(VLOOKUP(B2020,'[1]ВОМ КГ-3 СОЭКС'!$C$3:$K$2063,9,0),"-")</f>
        <v>0</v>
      </c>
      <c r="H2020" s="174">
        <f>IFERROR(VLOOKUP(B2020,'[1]ВОМ КГ-3 СОЭКС'!$C$3:$L$2063,10,0),"-")</f>
        <v>0</v>
      </c>
      <c r="I2020" s="175" t="str">
        <f>IFERROR(VLOOKUP(B2020,[2]Отгрузки!$B$313:$C$510,2,0),"-")</f>
        <v>-</v>
      </c>
      <c r="J2020" s="176" t="str">
        <f t="shared" si="319"/>
        <v>-</v>
      </c>
      <c r="K2020" s="179" t="str">
        <f>IFERROR(VLOOKUP(B2020,'[3]08.10.25'!$B$305:$C$502,2,0),"-")</f>
        <v>-</v>
      </c>
      <c r="L2020" s="180" t="str">
        <f t="shared" si="310"/>
        <v>-</v>
      </c>
      <c r="M2020" s="181" t="str">
        <f t="shared" si="311"/>
        <v>-</v>
      </c>
      <c r="N2020" s="214" t="str">
        <f t="shared" si="312"/>
        <v>-</v>
      </c>
      <c r="O2020" s="220">
        <f t="shared" si="313"/>
        <v>0</v>
      </c>
      <c r="P2020" s="221">
        <f t="shared" si="314"/>
        <v>0</v>
      </c>
      <c r="Q2020" s="217" t="str">
        <f>IFERROR(VLOOKUP(B2020,'[4]Выполнение 1'!$B$7:$D$236,3,0),"-")</f>
        <v>-</v>
      </c>
      <c r="R2020" s="178" t="str">
        <f t="shared" si="315"/>
        <v>-</v>
      </c>
      <c r="S2020" s="177"/>
      <c r="T2020" s="184">
        <f t="shared" si="316"/>
        <v>0</v>
      </c>
      <c r="U2020" s="224">
        <v>1</v>
      </c>
      <c r="V2020" s="241">
        <v>212.7</v>
      </c>
      <c r="W2020" s="246">
        <v>1</v>
      </c>
      <c r="X2020" s="246">
        <v>212.7</v>
      </c>
      <c r="Y2020" s="247">
        <f t="shared" si="317"/>
        <v>0</v>
      </c>
      <c r="Z2020" s="247">
        <f t="shared" si="318"/>
        <v>0</v>
      </c>
      <c r="AA2020" s="227" t="str">
        <f>IFERROR(VLOOKUP(B2020,[5]Поставка!$B$3:$AA$2063,26,0),"-")</f>
        <v>-</v>
      </c>
      <c r="AB2020" s="229" t="str">
        <f>IFERROR(VLOOKUP(C2020,'[6]Приложение №1'!$C$7:$F$124,4,0),"-")</f>
        <v>-</v>
      </c>
    </row>
    <row r="2021" spans="1:28" s="208" customFormat="1" x14ac:dyDescent="0.25">
      <c r="A2021" s="204" t="s">
        <v>1456</v>
      </c>
      <c r="B2021" s="205" t="s">
        <v>4645</v>
      </c>
      <c r="C2021" s="205" t="s">
        <v>4646</v>
      </c>
      <c r="D2021" s="204">
        <v>2</v>
      </c>
      <c r="E2021" s="206">
        <v>214.9</v>
      </c>
      <c r="F2021" s="206">
        <v>429.8</v>
      </c>
      <c r="G2021" s="173">
        <f>IFERROR(VLOOKUP(B2021,'[1]ВОМ КГ-3 СОЭКС'!$C$3:$K$2063,9,0),"-")</f>
        <v>0</v>
      </c>
      <c r="H2021" s="174">
        <f>IFERROR(VLOOKUP(B2021,'[1]ВОМ КГ-3 СОЭКС'!$C$3:$L$2063,10,0),"-")</f>
        <v>0</v>
      </c>
      <c r="I2021" s="175" t="str">
        <f>IFERROR(VLOOKUP(B2021,[2]Отгрузки!$B$313:$C$510,2,0),"-")</f>
        <v>-</v>
      </c>
      <c r="J2021" s="176" t="str">
        <f t="shared" si="319"/>
        <v>-</v>
      </c>
      <c r="K2021" s="179" t="str">
        <f>IFERROR(VLOOKUP(B2021,'[3]08.10.25'!$B$305:$C$502,2,0),"-")</f>
        <v>-</v>
      </c>
      <c r="L2021" s="180" t="str">
        <f t="shared" si="310"/>
        <v>-</v>
      </c>
      <c r="M2021" s="181" t="str">
        <f t="shared" si="311"/>
        <v>-</v>
      </c>
      <c r="N2021" s="214" t="str">
        <f t="shared" si="312"/>
        <v>-</v>
      </c>
      <c r="O2021" s="220">
        <f t="shared" si="313"/>
        <v>0</v>
      </c>
      <c r="P2021" s="221">
        <f t="shared" si="314"/>
        <v>0</v>
      </c>
      <c r="Q2021" s="217" t="str">
        <f>IFERROR(VLOOKUP(B2021,'[4]Выполнение 1'!$B$7:$D$236,3,0),"-")</f>
        <v>-</v>
      </c>
      <c r="R2021" s="178" t="str">
        <f t="shared" si="315"/>
        <v>-</v>
      </c>
      <c r="S2021" s="177"/>
      <c r="T2021" s="184">
        <f t="shared" si="316"/>
        <v>0</v>
      </c>
      <c r="U2021" s="224">
        <v>2</v>
      </c>
      <c r="V2021" s="241">
        <v>429.8</v>
      </c>
      <c r="W2021" s="246">
        <v>2</v>
      </c>
      <c r="X2021" s="246">
        <v>429.8</v>
      </c>
      <c r="Y2021" s="247">
        <f t="shared" si="317"/>
        <v>0</v>
      </c>
      <c r="Z2021" s="247">
        <f t="shared" si="318"/>
        <v>0</v>
      </c>
      <c r="AA2021" s="227" t="str">
        <f>IFERROR(VLOOKUP(B2021,[5]Поставка!$B$3:$AA$2063,26,0),"-")</f>
        <v>-</v>
      </c>
      <c r="AB2021" s="229" t="str">
        <f>IFERROR(VLOOKUP(C2021,'[6]Приложение №1'!$C$7:$F$124,4,0),"-")</f>
        <v>-</v>
      </c>
    </row>
    <row r="2022" spans="1:28" s="208" customFormat="1" x14ac:dyDescent="0.25">
      <c r="A2022" s="204" t="s">
        <v>1459</v>
      </c>
      <c r="B2022" s="205" t="s">
        <v>4647</v>
      </c>
      <c r="C2022" s="205" t="s">
        <v>4648</v>
      </c>
      <c r="D2022" s="204">
        <v>1</v>
      </c>
      <c r="E2022" s="206">
        <v>212.7</v>
      </c>
      <c r="F2022" s="206">
        <v>212.7</v>
      </c>
      <c r="G2022" s="173">
        <f>IFERROR(VLOOKUP(B2022,'[1]ВОМ КГ-3 СОЭКС'!$C$3:$K$2063,9,0),"-")</f>
        <v>0</v>
      </c>
      <c r="H2022" s="174">
        <f>IFERROR(VLOOKUP(B2022,'[1]ВОМ КГ-3 СОЭКС'!$C$3:$L$2063,10,0),"-")</f>
        <v>0</v>
      </c>
      <c r="I2022" s="175" t="str">
        <f>IFERROR(VLOOKUP(B2022,[2]Отгрузки!$B$313:$C$510,2,0),"-")</f>
        <v>-</v>
      </c>
      <c r="J2022" s="176" t="str">
        <f t="shared" si="319"/>
        <v>-</v>
      </c>
      <c r="K2022" s="179" t="str">
        <f>IFERROR(VLOOKUP(B2022,'[3]08.10.25'!$B$305:$C$502,2,0),"-")</f>
        <v>-</v>
      </c>
      <c r="L2022" s="180" t="str">
        <f t="shared" si="310"/>
        <v>-</v>
      </c>
      <c r="M2022" s="181" t="str">
        <f t="shared" si="311"/>
        <v>-</v>
      </c>
      <c r="N2022" s="214" t="str">
        <f t="shared" si="312"/>
        <v>-</v>
      </c>
      <c r="O2022" s="220">
        <f t="shared" si="313"/>
        <v>0</v>
      </c>
      <c r="P2022" s="221">
        <f t="shared" si="314"/>
        <v>0</v>
      </c>
      <c r="Q2022" s="217" t="str">
        <f>IFERROR(VLOOKUP(B2022,'[4]Выполнение 1'!$B$7:$D$236,3,0),"-")</f>
        <v>-</v>
      </c>
      <c r="R2022" s="178" t="str">
        <f t="shared" si="315"/>
        <v>-</v>
      </c>
      <c r="S2022" s="177"/>
      <c r="T2022" s="184">
        <f t="shared" si="316"/>
        <v>0</v>
      </c>
      <c r="U2022" s="224">
        <v>1</v>
      </c>
      <c r="V2022" s="241">
        <v>212.7</v>
      </c>
      <c r="W2022" s="246">
        <v>1</v>
      </c>
      <c r="X2022" s="246">
        <v>212.7</v>
      </c>
      <c r="Y2022" s="247">
        <f t="shared" si="317"/>
        <v>0</v>
      </c>
      <c r="Z2022" s="247">
        <f t="shared" si="318"/>
        <v>0</v>
      </c>
      <c r="AA2022" s="227" t="str">
        <f>IFERROR(VLOOKUP(B2022,[5]Поставка!$B$3:$AA$2063,26,0),"-")</f>
        <v>-</v>
      </c>
      <c r="AB2022" s="229" t="str">
        <f>IFERROR(VLOOKUP(C2022,'[6]Приложение №1'!$C$7:$F$124,4,0),"-")</f>
        <v>-</v>
      </c>
    </row>
    <row r="2023" spans="1:28" s="208" customFormat="1" x14ac:dyDescent="0.25">
      <c r="A2023" s="204" t="s">
        <v>1462</v>
      </c>
      <c r="B2023" s="205" t="s">
        <v>4649</v>
      </c>
      <c r="C2023" s="205" t="s">
        <v>4650</v>
      </c>
      <c r="D2023" s="204">
        <v>2</v>
      </c>
      <c r="E2023" s="206">
        <v>103.8</v>
      </c>
      <c r="F2023" s="206">
        <v>207.6</v>
      </c>
      <c r="G2023" s="173">
        <f>IFERROR(VLOOKUP(B2023,'[1]ВОМ КГ-3 СОЭКС'!$C$3:$K$2063,9,0),"-")</f>
        <v>0</v>
      </c>
      <c r="H2023" s="174">
        <f>IFERROR(VLOOKUP(B2023,'[1]ВОМ КГ-3 СОЭКС'!$C$3:$L$2063,10,0),"-")</f>
        <v>0</v>
      </c>
      <c r="I2023" s="175" t="str">
        <f>IFERROR(VLOOKUP(B2023,[2]Отгрузки!$B$313:$C$510,2,0),"-")</f>
        <v>-</v>
      </c>
      <c r="J2023" s="176" t="str">
        <f t="shared" si="319"/>
        <v>-</v>
      </c>
      <c r="K2023" s="179" t="str">
        <f>IFERROR(VLOOKUP(B2023,'[3]08.10.25'!$B$305:$C$502,2,0),"-")</f>
        <v>-</v>
      </c>
      <c r="L2023" s="180" t="str">
        <f t="shared" si="310"/>
        <v>-</v>
      </c>
      <c r="M2023" s="181" t="str">
        <f t="shared" si="311"/>
        <v>-</v>
      </c>
      <c r="N2023" s="214" t="str">
        <f t="shared" si="312"/>
        <v>-</v>
      </c>
      <c r="O2023" s="220">
        <f t="shared" si="313"/>
        <v>0</v>
      </c>
      <c r="P2023" s="221">
        <f t="shared" si="314"/>
        <v>0</v>
      </c>
      <c r="Q2023" s="217" t="str">
        <f>IFERROR(VLOOKUP(B2023,'[4]Выполнение 1'!$B$7:$D$236,3,0),"-")</f>
        <v>-</v>
      </c>
      <c r="R2023" s="178" t="str">
        <f t="shared" si="315"/>
        <v>-</v>
      </c>
      <c r="S2023" s="177"/>
      <c r="T2023" s="184">
        <f t="shared" si="316"/>
        <v>0</v>
      </c>
      <c r="U2023" s="224">
        <v>2</v>
      </c>
      <c r="V2023" s="241">
        <v>207.6</v>
      </c>
      <c r="W2023" s="246">
        <v>2</v>
      </c>
      <c r="X2023" s="246">
        <v>207.6</v>
      </c>
      <c r="Y2023" s="247">
        <f t="shared" si="317"/>
        <v>0</v>
      </c>
      <c r="Z2023" s="247">
        <f t="shared" si="318"/>
        <v>0</v>
      </c>
      <c r="AA2023" s="227" t="str">
        <f>IFERROR(VLOOKUP(B2023,[5]Поставка!$B$3:$AA$2063,26,0),"-")</f>
        <v>-</v>
      </c>
      <c r="AB2023" s="229" t="str">
        <f>IFERROR(VLOOKUP(C2023,'[6]Приложение №1'!$C$7:$F$124,4,0),"-")</f>
        <v>-</v>
      </c>
    </row>
    <row r="2024" spans="1:28" s="208" customFormat="1" x14ac:dyDescent="0.25">
      <c r="A2024" s="204" t="s">
        <v>1465</v>
      </c>
      <c r="B2024" s="205" t="s">
        <v>4651</v>
      </c>
      <c r="C2024" s="205" t="s">
        <v>4652</v>
      </c>
      <c r="D2024" s="204">
        <v>2</v>
      </c>
      <c r="E2024" s="206">
        <v>106.7</v>
      </c>
      <c r="F2024" s="206">
        <v>213.4</v>
      </c>
      <c r="G2024" s="173">
        <f>IFERROR(VLOOKUP(B2024,'[1]ВОМ КГ-3 СОЭКС'!$C$3:$K$2063,9,0),"-")</f>
        <v>0</v>
      </c>
      <c r="H2024" s="174">
        <f>IFERROR(VLOOKUP(B2024,'[1]ВОМ КГ-3 СОЭКС'!$C$3:$L$2063,10,0),"-")</f>
        <v>0</v>
      </c>
      <c r="I2024" s="175" t="str">
        <f>IFERROR(VLOOKUP(B2024,[2]Отгрузки!$B$313:$C$510,2,0),"-")</f>
        <v>-</v>
      </c>
      <c r="J2024" s="176" t="str">
        <f t="shared" si="319"/>
        <v>-</v>
      </c>
      <c r="K2024" s="179" t="str">
        <f>IFERROR(VLOOKUP(B2024,'[3]08.10.25'!$B$305:$C$502,2,0),"-")</f>
        <v>-</v>
      </c>
      <c r="L2024" s="180" t="str">
        <f t="shared" si="310"/>
        <v>-</v>
      </c>
      <c r="M2024" s="181" t="str">
        <f t="shared" si="311"/>
        <v>-</v>
      </c>
      <c r="N2024" s="214" t="str">
        <f t="shared" si="312"/>
        <v>-</v>
      </c>
      <c r="O2024" s="220">
        <f t="shared" si="313"/>
        <v>0</v>
      </c>
      <c r="P2024" s="221">
        <f t="shared" si="314"/>
        <v>0</v>
      </c>
      <c r="Q2024" s="217" t="str">
        <f>IFERROR(VLOOKUP(B2024,'[4]Выполнение 1'!$B$7:$D$236,3,0),"-")</f>
        <v>-</v>
      </c>
      <c r="R2024" s="178" t="str">
        <f t="shared" si="315"/>
        <v>-</v>
      </c>
      <c r="S2024" s="177"/>
      <c r="T2024" s="184">
        <f t="shared" si="316"/>
        <v>0</v>
      </c>
      <c r="U2024" s="224">
        <v>2</v>
      </c>
      <c r="V2024" s="241">
        <v>213.4</v>
      </c>
      <c r="W2024" s="246">
        <v>2</v>
      </c>
      <c r="X2024" s="246">
        <v>213.4</v>
      </c>
      <c r="Y2024" s="247">
        <f t="shared" si="317"/>
        <v>0</v>
      </c>
      <c r="Z2024" s="247">
        <f t="shared" si="318"/>
        <v>0</v>
      </c>
      <c r="AA2024" s="227" t="str">
        <f>IFERROR(VLOOKUP(B2024,[5]Поставка!$B$3:$AA$2063,26,0),"-")</f>
        <v>-</v>
      </c>
      <c r="AB2024" s="229" t="str">
        <f>IFERROR(VLOOKUP(C2024,'[6]Приложение №1'!$C$7:$F$124,4,0),"-")</f>
        <v>-</v>
      </c>
    </row>
    <row r="2025" spans="1:28" s="208" customFormat="1" x14ac:dyDescent="0.25">
      <c r="A2025" s="204" t="s">
        <v>1468</v>
      </c>
      <c r="B2025" s="205" t="s">
        <v>4653</v>
      </c>
      <c r="C2025" s="205" t="s">
        <v>4654</v>
      </c>
      <c r="D2025" s="204">
        <v>4</v>
      </c>
      <c r="E2025" s="206">
        <v>45.2</v>
      </c>
      <c r="F2025" s="206">
        <v>180.8</v>
      </c>
      <c r="G2025" s="173">
        <f>IFERROR(VLOOKUP(B2025,'[1]ВОМ КГ-3 СОЭКС'!$C$3:$K$2063,9,0),"-")</f>
        <v>0</v>
      </c>
      <c r="H2025" s="174">
        <f>IFERROR(VLOOKUP(B2025,'[1]ВОМ КГ-3 СОЭКС'!$C$3:$L$2063,10,0),"-")</f>
        <v>0</v>
      </c>
      <c r="I2025" s="175" t="str">
        <f>IFERROR(VLOOKUP(B2025,[2]Отгрузки!$B$313:$C$510,2,0),"-")</f>
        <v>-</v>
      </c>
      <c r="J2025" s="176" t="str">
        <f t="shared" si="319"/>
        <v>-</v>
      </c>
      <c r="K2025" s="179" t="str">
        <f>IFERROR(VLOOKUP(B2025,'[3]08.10.25'!$B$305:$C$502,2,0),"-")</f>
        <v>-</v>
      </c>
      <c r="L2025" s="180" t="str">
        <f t="shared" si="310"/>
        <v>-</v>
      </c>
      <c r="M2025" s="181" t="str">
        <f t="shared" si="311"/>
        <v>-</v>
      </c>
      <c r="N2025" s="214" t="str">
        <f t="shared" si="312"/>
        <v>-</v>
      </c>
      <c r="O2025" s="220">
        <f t="shared" si="313"/>
        <v>0</v>
      </c>
      <c r="P2025" s="221">
        <f t="shared" si="314"/>
        <v>0</v>
      </c>
      <c r="Q2025" s="217" t="str">
        <f>IFERROR(VLOOKUP(B2025,'[4]Выполнение 1'!$B$7:$D$236,3,0),"-")</f>
        <v>-</v>
      </c>
      <c r="R2025" s="178" t="str">
        <f t="shared" si="315"/>
        <v>-</v>
      </c>
      <c r="S2025" s="177"/>
      <c r="T2025" s="184">
        <f t="shared" si="316"/>
        <v>0</v>
      </c>
      <c r="U2025" s="224">
        <v>4</v>
      </c>
      <c r="V2025" s="241">
        <v>180.8</v>
      </c>
      <c r="W2025" s="246">
        <v>4</v>
      </c>
      <c r="X2025" s="246">
        <v>180.8</v>
      </c>
      <c r="Y2025" s="247">
        <f t="shared" si="317"/>
        <v>0</v>
      </c>
      <c r="Z2025" s="247">
        <f t="shared" si="318"/>
        <v>0</v>
      </c>
      <c r="AA2025" s="227" t="str">
        <f>IFERROR(VLOOKUP(B2025,[5]Поставка!$B$3:$AA$2063,26,0),"-")</f>
        <v>-</v>
      </c>
      <c r="AB2025" s="229" t="str">
        <f>IFERROR(VLOOKUP(C2025,'[6]Приложение №1'!$C$7:$F$124,4,0),"-")</f>
        <v>-</v>
      </c>
    </row>
    <row r="2026" spans="1:28" s="208" customFormat="1" x14ac:dyDescent="0.25">
      <c r="A2026" s="204" t="s">
        <v>1471</v>
      </c>
      <c r="B2026" s="205" t="s">
        <v>4655</v>
      </c>
      <c r="C2026" s="205" t="s">
        <v>4656</v>
      </c>
      <c r="D2026" s="204">
        <v>25</v>
      </c>
      <c r="E2026" s="206">
        <v>53.5</v>
      </c>
      <c r="F2026" s="206">
        <v>1337.5</v>
      </c>
      <c r="G2026" s="173">
        <f>IFERROR(VLOOKUP(B2026,'[1]ВОМ КГ-3 СОЭКС'!$C$3:$K$2063,9,0),"-")</f>
        <v>0</v>
      </c>
      <c r="H2026" s="174">
        <f>IFERROR(VLOOKUP(B2026,'[1]ВОМ КГ-3 СОЭКС'!$C$3:$L$2063,10,0),"-")</f>
        <v>0</v>
      </c>
      <c r="I2026" s="175" t="str">
        <f>IFERROR(VLOOKUP(B2026,[2]Отгрузки!$B$313:$C$510,2,0),"-")</f>
        <v>-</v>
      </c>
      <c r="J2026" s="176" t="str">
        <f t="shared" si="319"/>
        <v>-</v>
      </c>
      <c r="K2026" s="179" t="str">
        <f>IFERROR(VLOOKUP(B2026,'[3]08.10.25'!$B$305:$C$502,2,0),"-")</f>
        <v>-</v>
      </c>
      <c r="L2026" s="180" t="str">
        <f t="shared" si="310"/>
        <v>-</v>
      </c>
      <c r="M2026" s="181" t="str">
        <f t="shared" si="311"/>
        <v>-</v>
      </c>
      <c r="N2026" s="214" t="str">
        <f t="shared" si="312"/>
        <v>-</v>
      </c>
      <c r="O2026" s="220">
        <f t="shared" si="313"/>
        <v>0</v>
      </c>
      <c r="P2026" s="221">
        <f t="shared" si="314"/>
        <v>0</v>
      </c>
      <c r="Q2026" s="217" t="str">
        <f>IFERROR(VLOOKUP(B2026,'[4]Выполнение 1'!$B$7:$D$236,3,0),"-")</f>
        <v>-</v>
      </c>
      <c r="R2026" s="178" t="str">
        <f t="shared" si="315"/>
        <v>-</v>
      </c>
      <c r="S2026" s="177"/>
      <c r="T2026" s="184">
        <f t="shared" si="316"/>
        <v>0</v>
      </c>
      <c r="U2026" s="224">
        <v>25</v>
      </c>
      <c r="V2026" s="241">
        <v>1337.5</v>
      </c>
      <c r="W2026" s="246">
        <v>25</v>
      </c>
      <c r="X2026" s="246">
        <v>1337.5</v>
      </c>
      <c r="Y2026" s="247">
        <f t="shared" si="317"/>
        <v>0</v>
      </c>
      <c r="Z2026" s="247">
        <f t="shared" si="318"/>
        <v>0</v>
      </c>
      <c r="AA2026" s="227" t="str">
        <f>IFERROR(VLOOKUP(B2026,[5]Поставка!$B$3:$AA$2063,26,0),"-")</f>
        <v>-</v>
      </c>
      <c r="AB2026" s="229" t="str">
        <f>IFERROR(VLOOKUP(C2026,'[6]Приложение №1'!$C$7:$F$124,4,0),"-")</f>
        <v>-</v>
      </c>
    </row>
    <row r="2027" spans="1:28" s="208" customFormat="1" x14ac:dyDescent="0.25">
      <c r="A2027" s="204" t="s">
        <v>1474</v>
      </c>
      <c r="B2027" s="205" t="s">
        <v>4657</v>
      </c>
      <c r="C2027" s="205" t="s">
        <v>4658</v>
      </c>
      <c r="D2027" s="204">
        <v>1</v>
      </c>
      <c r="E2027" s="206">
        <v>46.4</v>
      </c>
      <c r="F2027" s="206">
        <v>46.4</v>
      </c>
      <c r="G2027" s="173">
        <f>IFERROR(VLOOKUP(B2027,'[1]ВОМ КГ-3 СОЭКС'!$C$3:$K$2063,9,0),"-")</f>
        <v>0</v>
      </c>
      <c r="H2027" s="174">
        <f>IFERROR(VLOOKUP(B2027,'[1]ВОМ КГ-3 СОЭКС'!$C$3:$L$2063,10,0),"-")</f>
        <v>0</v>
      </c>
      <c r="I2027" s="175" t="str">
        <f>IFERROR(VLOOKUP(B2027,[2]Отгрузки!$B$313:$C$510,2,0),"-")</f>
        <v>-</v>
      </c>
      <c r="J2027" s="176" t="str">
        <f t="shared" si="319"/>
        <v>-</v>
      </c>
      <c r="K2027" s="179" t="str">
        <f>IFERROR(VLOOKUP(B2027,'[3]08.10.25'!$B$305:$C$502,2,0),"-")</f>
        <v>-</v>
      </c>
      <c r="L2027" s="180" t="str">
        <f t="shared" si="310"/>
        <v>-</v>
      </c>
      <c r="M2027" s="181" t="str">
        <f t="shared" si="311"/>
        <v>-</v>
      </c>
      <c r="N2027" s="214" t="str">
        <f t="shared" si="312"/>
        <v>-</v>
      </c>
      <c r="O2027" s="220">
        <f t="shared" si="313"/>
        <v>0</v>
      </c>
      <c r="P2027" s="221">
        <f t="shared" si="314"/>
        <v>0</v>
      </c>
      <c r="Q2027" s="217" t="str">
        <f>IFERROR(VLOOKUP(B2027,'[4]Выполнение 1'!$B$7:$D$236,3,0),"-")</f>
        <v>-</v>
      </c>
      <c r="R2027" s="178" t="str">
        <f t="shared" si="315"/>
        <v>-</v>
      </c>
      <c r="S2027" s="177"/>
      <c r="T2027" s="184">
        <f t="shared" si="316"/>
        <v>0</v>
      </c>
      <c r="U2027" s="224">
        <v>1</v>
      </c>
      <c r="V2027" s="241">
        <v>46.4</v>
      </c>
      <c r="W2027" s="246">
        <v>1</v>
      </c>
      <c r="X2027" s="246">
        <v>46.4</v>
      </c>
      <c r="Y2027" s="247">
        <f t="shared" si="317"/>
        <v>0</v>
      </c>
      <c r="Z2027" s="247">
        <f t="shared" si="318"/>
        <v>0</v>
      </c>
      <c r="AA2027" s="227" t="str">
        <f>IFERROR(VLOOKUP(B2027,[5]Поставка!$B$3:$AA$2063,26,0),"-")</f>
        <v>-</v>
      </c>
      <c r="AB2027" s="229" t="str">
        <f>IFERROR(VLOOKUP(C2027,'[6]Приложение №1'!$C$7:$F$124,4,0),"-")</f>
        <v>-</v>
      </c>
    </row>
    <row r="2028" spans="1:28" s="208" customFormat="1" x14ac:dyDescent="0.25">
      <c r="A2028" s="204" t="s">
        <v>1477</v>
      </c>
      <c r="B2028" s="205" t="s">
        <v>4659</v>
      </c>
      <c r="C2028" s="205" t="s">
        <v>4660</v>
      </c>
      <c r="D2028" s="204">
        <v>1</v>
      </c>
      <c r="E2028" s="206">
        <v>48.5</v>
      </c>
      <c r="F2028" s="206">
        <v>48.5</v>
      </c>
      <c r="G2028" s="173">
        <f>IFERROR(VLOOKUP(B2028,'[1]ВОМ КГ-3 СОЭКС'!$C$3:$K$2063,9,0),"-")</f>
        <v>0</v>
      </c>
      <c r="H2028" s="174">
        <f>IFERROR(VLOOKUP(B2028,'[1]ВОМ КГ-3 СОЭКС'!$C$3:$L$2063,10,0),"-")</f>
        <v>0</v>
      </c>
      <c r="I2028" s="175" t="str">
        <f>IFERROR(VLOOKUP(B2028,[2]Отгрузки!$B$313:$C$510,2,0),"-")</f>
        <v>-</v>
      </c>
      <c r="J2028" s="176" t="str">
        <f t="shared" si="319"/>
        <v>-</v>
      </c>
      <c r="K2028" s="179" t="str">
        <f>IFERROR(VLOOKUP(B2028,'[3]08.10.25'!$B$305:$C$502,2,0),"-")</f>
        <v>-</v>
      </c>
      <c r="L2028" s="180" t="str">
        <f t="shared" si="310"/>
        <v>-</v>
      </c>
      <c r="M2028" s="181" t="str">
        <f t="shared" si="311"/>
        <v>-</v>
      </c>
      <c r="N2028" s="214" t="str">
        <f t="shared" si="312"/>
        <v>-</v>
      </c>
      <c r="O2028" s="220">
        <f t="shared" si="313"/>
        <v>0</v>
      </c>
      <c r="P2028" s="221">
        <f t="shared" si="314"/>
        <v>0</v>
      </c>
      <c r="Q2028" s="217" t="str">
        <f>IFERROR(VLOOKUP(B2028,'[4]Выполнение 1'!$B$7:$D$236,3,0),"-")</f>
        <v>-</v>
      </c>
      <c r="R2028" s="178" t="str">
        <f t="shared" si="315"/>
        <v>-</v>
      </c>
      <c r="S2028" s="177"/>
      <c r="T2028" s="184">
        <f t="shared" si="316"/>
        <v>0</v>
      </c>
      <c r="U2028" s="224">
        <v>1</v>
      </c>
      <c r="V2028" s="241">
        <v>48.5</v>
      </c>
      <c r="W2028" s="246">
        <v>1</v>
      </c>
      <c r="X2028" s="246">
        <v>48.5</v>
      </c>
      <c r="Y2028" s="247">
        <f t="shared" si="317"/>
        <v>0</v>
      </c>
      <c r="Z2028" s="247">
        <f t="shared" si="318"/>
        <v>0</v>
      </c>
      <c r="AA2028" s="227" t="str">
        <f>IFERROR(VLOOKUP(B2028,[5]Поставка!$B$3:$AA$2063,26,0),"-")</f>
        <v>-</v>
      </c>
      <c r="AB2028" s="229" t="str">
        <f>IFERROR(VLOOKUP(C2028,'[6]Приложение №1'!$C$7:$F$124,4,0),"-")</f>
        <v>-</v>
      </c>
    </row>
    <row r="2029" spans="1:28" s="208" customFormat="1" x14ac:dyDescent="0.25">
      <c r="A2029" s="204" t="s">
        <v>1480</v>
      </c>
      <c r="B2029" s="205" t="s">
        <v>4661</v>
      </c>
      <c r="C2029" s="205" t="s">
        <v>4662</v>
      </c>
      <c r="D2029" s="204">
        <v>1</v>
      </c>
      <c r="E2029" s="206">
        <v>52.6</v>
      </c>
      <c r="F2029" s="206">
        <v>52.6</v>
      </c>
      <c r="G2029" s="173">
        <f>IFERROR(VLOOKUP(B2029,'[1]ВОМ КГ-3 СОЭКС'!$C$3:$K$2063,9,0),"-")</f>
        <v>0</v>
      </c>
      <c r="H2029" s="174">
        <f>IFERROR(VLOOKUP(B2029,'[1]ВОМ КГ-3 СОЭКС'!$C$3:$L$2063,10,0),"-")</f>
        <v>0</v>
      </c>
      <c r="I2029" s="175" t="str">
        <f>IFERROR(VLOOKUP(B2029,[2]Отгрузки!$B$313:$C$510,2,0),"-")</f>
        <v>-</v>
      </c>
      <c r="J2029" s="176" t="str">
        <f t="shared" si="319"/>
        <v>-</v>
      </c>
      <c r="K2029" s="179" t="str">
        <f>IFERROR(VLOOKUP(B2029,'[3]08.10.25'!$B$305:$C$502,2,0),"-")</f>
        <v>-</v>
      </c>
      <c r="L2029" s="180" t="str">
        <f t="shared" si="310"/>
        <v>-</v>
      </c>
      <c r="M2029" s="181" t="str">
        <f t="shared" si="311"/>
        <v>-</v>
      </c>
      <c r="N2029" s="214" t="str">
        <f t="shared" si="312"/>
        <v>-</v>
      </c>
      <c r="O2029" s="220">
        <f t="shared" si="313"/>
        <v>0</v>
      </c>
      <c r="P2029" s="221">
        <f t="shared" si="314"/>
        <v>0</v>
      </c>
      <c r="Q2029" s="217" t="str">
        <f>IFERROR(VLOOKUP(B2029,'[4]Выполнение 1'!$B$7:$D$236,3,0),"-")</f>
        <v>-</v>
      </c>
      <c r="R2029" s="178" t="str">
        <f t="shared" si="315"/>
        <v>-</v>
      </c>
      <c r="S2029" s="177"/>
      <c r="T2029" s="184">
        <f t="shared" si="316"/>
        <v>0</v>
      </c>
      <c r="U2029" s="224">
        <v>1</v>
      </c>
      <c r="V2029" s="241">
        <v>52.6</v>
      </c>
      <c r="W2029" s="246">
        <v>1</v>
      </c>
      <c r="X2029" s="246">
        <v>52.6</v>
      </c>
      <c r="Y2029" s="247">
        <f t="shared" si="317"/>
        <v>0</v>
      </c>
      <c r="Z2029" s="247">
        <f t="shared" si="318"/>
        <v>0</v>
      </c>
      <c r="AA2029" s="227" t="str">
        <f>IFERROR(VLOOKUP(B2029,[5]Поставка!$B$3:$AA$2063,26,0),"-")</f>
        <v>-</v>
      </c>
      <c r="AB2029" s="229" t="str">
        <f>IFERROR(VLOOKUP(C2029,'[6]Приложение №1'!$C$7:$F$124,4,0),"-")</f>
        <v>-</v>
      </c>
    </row>
    <row r="2030" spans="1:28" s="208" customFormat="1" x14ac:dyDescent="0.25">
      <c r="A2030" s="204" t="s">
        <v>1483</v>
      </c>
      <c r="B2030" s="205" t="s">
        <v>4663</v>
      </c>
      <c r="C2030" s="205" t="s">
        <v>4664</v>
      </c>
      <c r="D2030" s="204">
        <v>1</v>
      </c>
      <c r="E2030" s="206">
        <v>37.299999999999997</v>
      </c>
      <c r="F2030" s="206">
        <v>37.299999999999997</v>
      </c>
      <c r="G2030" s="173">
        <f>IFERROR(VLOOKUP(B2030,'[1]ВОМ КГ-3 СОЭКС'!$C$3:$K$2063,9,0),"-")</f>
        <v>0</v>
      </c>
      <c r="H2030" s="174">
        <f>IFERROR(VLOOKUP(B2030,'[1]ВОМ КГ-3 СОЭКС'!$C$3:$L$2063,10,0),"-")</f>
        <v>0</v>
      </c>
      <c r="I2030" s="175" t="str">
        <f>IFERROR(VLOOKUP(B2030,[2]Отгрузки!$B$313:$C$510,2,0),"-")</f>
        <v>-</v>
      </c>
      <c r="J2030" s="176" t="str">
        <f t="shared" si="319"/>
        <v>-</v>
      </c>
      <c r="K2030" s="179" t="str">
        <f>IFERROR(VLOOKUP(B2030,'[3]08.10.25'!$B$305:$C$502,2,0),"-")</f>
        <v>-</v>
      </c>
      <c r="L2030" s="180" t="str">
        <f t="shared" si="310"/>
        <v>-</v>
      </c>
      <c r="M2030" s="181" t="str">
        <f t="shared" si="311"/>
        <v>-</v>
      </c>
      <c r="N2030" s="214" t="str">
        <f t="shared" si="312"/>
        <v>-</v>
      </c>
      <c r="O2030" s="220">
        <f t="shared" si="313"/>
        <v>0</v>
      </c>
      <c r="P2030" s="221">
        <f t="shared" si="314"/>
        <v>0</v>
      </c>
      <c r="Q2030" s="217" t="str">
        <f>IFERROR(VLOOKUP(B2030,'[4]Выполнение 1'!$B$7:$D$236,3,0),"-")</f>
        <v>-</v>
      </c>
      <c r="R2030" s="178" t="str">
        <f t="shared" si="315"/>
        <v>-</v>
      </c>
      <c r="S2030" s="177"/>
      <c r="T2030" s="184">
        <f t="shared" si="316"/>
        <v>0</v>
      </c>
      <c r="U2030" s="224">
        <v>1</v>
      </c>
      <c r="V2030" s="241">
        <v>37.299999999999997</v>
      </c>
      <c r="W2030" s="246">
        <v>1</v>
      </c>
      <c r="X2030" s="246">
        <v>37.299999999999997</v>
      </c>
      <c r="Y2030" s="247">
        <f t="shared" si="317"/>
        <v>0</v>
      </c>
      <c r="Z2030" s="247">
        <f t="shared" si="318"/>
        <v>0</v>
      </c>
      <c r="AA2030" s="227" t="str">
        <f>IFERROR(VLOOKUP(B2030,[5]Поставка!$B$3:$AA$2063,26,0),"-")</f>
        <v>-</v>
      </c>
      <c r="AB2030" s="229" t="str">
        <f>IFERROR(VLOOKUP(C2030,'[6]Приложение №1'!$C$7:$F$124,4,0),"-")</f>
        <v>-</v>
      </c>
    </row>
    <row r="2031" spans="1:28" s="208" customFormat="1" x14ac:dyDescent="0.25">
      <c r="A2031" s="204" t="s">
        <v>1486</v>
      </c>
      <c r="B2031" s="205" t="s">
        <v>4665</v>
      </c>
      <c r="C2031" s="205" t="s">
        <v>4666</v>
      </c>
      <c r="D2031" s="204">
        <v>1</v>
      </c>
      <c r="E2031" s="206">
        <v>35.700000000000003</v>
      </c>
      <c r="F2031" s="206">
        <v>35.700000000000003</v>
      </c>
      <c r="G2031" s="173">
        <f>IFERROR(VLOOKUP(B2031,'[1]ВОМ КГ-3 СОЭКС'!$C$3:$K$2063,9,0),"-")</f>
        <v>0</v>
      </c>
      <c r="H2031" s="174">
        <f>IFERROR(VLOOKUP(B2031,'[1]ВОМ КГ-3 СОЭКС'!$C$3:$L$2063,10,0),"-")</f>
        <v>0</v>
      </c>
      <c r="I2031" s="175" t="str">
        <f>IFERROR(VLOOKUP(B2031,[2]Отгрузки!$B$313:$C$510,2,0),"-")</f>
        <v>-</v>
      </c>
      <c r="J2031" s="176" t="str">
        <f t="shared" si="319"/>
        <v>-</v>
      </c>
      <c r="K2031" s="179" t="str">
        <f>IFERROR(VLOOKUP(B2031,'[3]08.10.25'!$B$305:$C$502,2,0),"-")</f>
        <v>-</v>
      </c>
      <c r="L2031" s="180" t="str">
        <f t="shared" si="310"/>
        <v>-</v>
      </c>
      <c r="M2031" s="181" t="str">
        <f t="shared" si="311"/>
        <v>-</v>
      </c>
      <c r="N2031" s="214" t="str">
        <f t="shared" si="312"/>
        <v>-</v>
      </c>
      <c r="O2031" s="220">
        <f t="shared" si="313"/>
        <v>0</v>
      </c>
      <c r="P2031" s="221">
        <f t="shared" si="314"/>
        <v>0</v>
      </c>
      <c r="Q2031" s="217" t="str">
        <f>IFERROR(VLOOKUP(B2031,'[4]Выполнение 1'!$B$7:$D$236,3,0),"-")</f>
        <v>-</v>
      </c>
      <c r="R2031" s="178" t="str">
        <f t="shared" si="315"/>
        <v>-</v>
      </c>
      <c r="S2031" s="177"/>
      <c r="T2031" s="184">
        <f t="shared" si="316"/>
        <v>0</v>
      </c>
      <c r="U2031" s="224">
        <v>1</v>
      </c>
      <c r="V2031" s="241">
        <v>35.700000000000003</v>
      </c>
      <c r="W2031" s="246">
        <v>1</v>
      </c>
      <c r="X2031" s="246">
        <v>35.700000000000003</v>
      </c>
      <c r="Y2031" s="247">
        <f t="shared" si="317"/>
        <v>0</v>
      </c>
      <c r="Z2031" s="247">
        <f t="shared" si="318"/>
        <v>0</v>
      </c>
      <c r="AA2031" s="227" t="str">
        <f>IFERROR(VLOOKUP(B2031,[5]Поставка!$B$3:$AA$2063,26,0),"-")</f>
        <v>-</v>
      </c>
      <c r="AB2031" s="229" t="str">
        <f>IFERROR(VLOOKUP(C2031,'[6]Приложение №1'!$C$7:$F$124,4,0),"-")</f>
        <v>-</v>
      </c>
    </row>
    <row r="2032" spans="1:28" s="208" customFormat="1" x14ac:dyDescent="0.25">
      <c r="A2032" s="204" t="s">
        <v>1489</v>
      </c>
      <c r="B2032" s="205" t="s">
        <v>4667</v>
      </c>
      <c r="C2032" s="205" t="s">
        <v>4668</v>
      </c>
      <c r="D2032" s="204">
        <v>1</v>
      </c>
      <c r="E2032" s="206">
        <v>30.1</v>
      </c>
      <c r="F2032" s="206">
        <v>30.1</v>
      </c>
      <c r="G2032" s="173">
        <f>IFERROR(VLOOKUP(B2032,'[1]ВОМ КГ-3 СОЭКС'!$C$3:$K$2063,9,0),"-")</f>
        <v>0</v>
      </c>
      <c r="H2032" s="174">
        <f>IFERROR(VLOOKUP(B2032,'[1]ВОМ КГ-3 СОЭКС'!$C$3:$L$2063,10,0),"-")</f>
        <v>0</v>
      </c>
      <c r="I2032" s="175" t="str">
        <f>IFERROR(VLOOKUP(B2032,[2]Отгрузки!$B$313:$C$510,2,0),"-")</f>
        <v>-</v>
      </c>
      <c r="J2032" s="176" t="str">
        <f t="shared" si="319"/>
        <v>-</v>
      </c>
      <c r="K2032" s="179" t="str">
        <f>IFERROR(VLOOKUP(B2032,'[3]08.10.25'!$B$305:$C$502,2,0),"-")</f>
        <v>-</v>
      </c>
      <c r="L2032" s="180" t="str">
        <f t="shared" si="310"/>
        <v>-</v>
      </c>
      <c r="M2032" s="181" t="str">
        <f t="shared" si="311"/>
        <v>-</v>
      </c>
      <c r="N2032" s="214" t="str">
        <f t="shared" si="312"/>
        <v>-</v>
      </c>
      <c r="O2032" s="220">
        <f t="shared" si="313"/>
        <v>0</v>
      </c>
      <c r="P2032" s="221">
        <f t="shared" si="314"/>
        <v>0</v>
      </c>
      <c r="Q2032" s="217" t="str">
        <f>IFERROR(VLOOKUP(B2032,'[4]Выполнение 1'!$B$7:$D$236,3,0),"-")</f>
        <v>-</v>
      </c>
      <c r="R2032" s="178" t="str">
        <f t="shared" si="315"/>
        <v>-</v>
      </c>
      <c r="S2032" s="177"/>
      <c r="T2032" s="184">
        <f t="shared" si="316"/>
        <v>0</v>
      </c>
      <c r="U2032" s="224">
        <v>1</v>
      </c>
      <c r="V2032" s="241">
        <v>30.1</v>
      </c>
      <c r="W2032" s="246">
        <v>1</v>
      </c>
      <c r="X2032" s="246">
        <v>30.1</v>
      </c>
      <c r="Y2032" s="247">
        <f t="shared" si="317"/>
        <v>0</v>
      </c>
      <c r="Z2032" s="247">
        <f t="shared" si="318"/>
        <v>0</v>
      </c>
      <c r="AA2032" s="227" t="str">
        <f>IFERROR(VLOOKUP(B2032,[5]Поставка!$B$3:$AA$2063,26,0),"-")</f>
        <v>-</v>
      </c>
      <c r="AB2032" s="229" t="str">
        <f>IFERROR(VLOOKUP(C2032,'[6]Приложение №1'!$C$7:$F$124,4,0),"-")</f>
        <v>-</v>
      </c>
    </row>
    <row r="2033" spans="1:28" s="208" customFormat="1" x14ac:dyDescent="0.25">
      <c r="A2033" s="204" t="s">
        <v>1492</v>
      </c>
      <c r="B2033" s="205" t="s">
        <v>4669</v>
      </c>
      <c r="C2033" s="205" t="s">
        <v>4670</v>
      </c>
      <c r="D2033" s="204">
        <v>1</v>
      </c>
      <c r="E2033" s="206">
        <v>35.200000000000003</v>
      </c>
      <c r="F2033" s="206">
        <v>35.200000000000003</v>
      </c>
      <c r="G2033" s="173">
        <f>IFERROR(VLOOKUP(B2033,'[1]ВОМ КГ-3 СОЭКС'!$C$3:$K$2063,9,0),"-")</f>
        <v>0</v>
      </c>
      <c r="H2033" s="174">
        <f>IFERROR(VLOOKUP(B2033,'[1]ВОМ КГ-3 СОЭКС'!$C$3:$L$2063,10,0),"-")</f>
        <v>0</v>
      </c>
      <c r="I2033" s="175" t="str">
        <f>IFERROR(VLOOKUP(B2033,[2]Отгрузки!$B$313:$C$510,2,0),"-")</f>
        <v>-</v>
      </c>
      <c r="J2033" s="176" t="str">
        <f t="shared" si="319"/>
        <v>-</v>
      </c>
      <c r="K2033" s="179" t="str">
        <f>IFERROR(VLOOKUP(B2033,'[3]08.10.25'!$B$305:$C$502,2,0),"-")</f>
        <v>-</v>
      </c>
      <c r="L2033" s="180" t="str">
        <f t="shared" si="310"/>
        <v>-</v>
      </c>
      <c r="M2033" s="181" t="str">
        <f t="shared" si="311"/>
        <v>-</v>
      </c>
      <c r="N2033" s="214" t="str">
        <f t="shared" si="312"/>
        <v>-</v>
      </c>
      <c r="O2033" s="220">
        <f t="shared" si="313"/>
        <v>0</v>
      </c>
      <c r="P2033" s="221">
        <f t="shared" si="314"/>
        <v>0</v>
      </c>
      <c r="Q2033" s="217" t="str">
        <f>IFERROR(VLOOKUP(B2033,'[4]Выполнение 1'!$B$7:$D$236,3,0),"-")</f>
        <v>-</v>
      </c>
      <c r="R2033" s="178" t="str">
        <f t="shared" si="315"/>
        <v>-</v>
      </c>
      <c r="S2033" s="177"/>
      <c r="T2033" s="184">
        <f t="shared" si="316"/>
        <v>0</v>
      </c>
      <c r="U2033" s="224">
        <v>1</v>
      </c>
      <c r="V2033" s="241">
        <v>35.200000000000003</v>
      </c>
      <c r="W2033" s="246">
        <v>1</v>
      </c>
      <c r="X2033" s="246">
        <v>35.200000000000003</v>
      </c>
      <c r="Y2033" s="247">
        <f t="shared" si="317"/>
        <v>0</v>
      </c>
      <c r="Z2033" s="247">
        <f t="shared" si="318"/>
        <v>0</v>
      </c>
      <c r="AA2033" s="227" t="str">
        <f>IFERROR(VLOOKUP(B2033,[5]Поставка!$B$3:$AA$2063,26,0),"-")</f>
        <v>-</v>
      </c>
      <c r="AB2033" s="229" t="str">
        <f>IFERROR(VLOOKUP(C2033,'[6]Приложение №1'!$C$7:$F$124,4,0),"-")</f>
        <v>-</v>
      </c>
    </row>
    <row r="2034" spans="1:28" s="208" customFormat="1" x14ac:dyDescent="0.25">
      <c r="A2034" s="204" t="s">
        <v>1495</v>
      </c>
      <c r="B2034" s="205" t="s">
        <v>4671</v>
      </c>
      <c r="C2034" s="205" t="s">
        <v>4672</v>
      </c>
      <c r="D2034" s="204">
        <v>1</v>
      </c>
      <c r="E2034" s="206">
        <v>24.7</v>
      </c>
      <c r="F2034" s="206">
        <v>24.7</v>
      </c>
      <c r="G2034" s="173">
        <f>IFERROR(VLOOKUP(B2034,'[1]ВОМ КГ-3 СОЭКС'!$C$3:$K$2063,9,0),"-")</f>
        <v>0</v>
      </c>
      <c r="H2034" s="174">
        <f>IFERROR(VLOOKUP(B2034,'[1]ВОМ КГ-3 СОЭКС'!$C$3:$L$2063,10,0),"-")</f>
        <v>0</v>
      </c>
      <c r="I2034" s="175" t="str">
        <f>IFERROR(VLOOKUP(B2034,[2]Отгрузки!$B$313:$C$510,2,0),"-")</f>
        <v>-</v>
      </c>
      <c r="J2034" s="176" t="str">
        <f t="shared" si="319"/>
        <v>-</v>
      </c>
      <c r="K2034" s="179" t="str">
        <f>IFERROR(VLOOKUP(B2034,'[3]08.10.25'!$B$305:$C$502,2,0),"-")</f>
        <v>-</v>
      </c>
      <c r="L2034" s="180" t="str">
        <f t="shared" si="310"/>
        <v>-</v>
      </c>
      <c r="M2034" s="181" t="str">
        <f t="shared" si="311"/>
        <v>-</v>
      </c>
      <c r="N2034" s="214" t="str">
        <f t="shared" si="312"/>
        <v>-</v>
      </c>
      <c r="O2034" s="220">
        <f t="shared" si="313"/>
        <v>0</v>
      </c>
      <c r="P2034" s="221">
        <f t="shared" si="314"/>
        <v>0</v>
      </c>
      <c r="Q2034" s="217" t="str">
        <f>IFERROR(VLOOKUP(B2034,'[4]Выполнение 1'!$B$7:$D$236,3,0),"-")</f>
        <v>-</v>
      </c>
      <c r="R2034" s="178" t="str">
        <f t="shared" si="315"/>
        <v>-</v>
      </c>
      <c r="S2034" s="177"/>
      <c r="T2034" s="184">
        <f t="shared" si="316"/>
        <v>0</v>
      </c>
      <c r="U2034" s="224">
        <v>1</v>
      </c>
      <c r="V2034" s="241">
        <v>24.7</v>
      </c>
      <c r="W2034" s="246">
        <v>1</v>
      </c>
      <c r="X2034" s="246">
        <v>24.7</v>
      </c>
      <c r="Y2034" s="247">
        <f t="shared" si="317"/>
        <v>0</v>
      </c>
      <c r="Z2034" s="247">
        <f t="shared" si="318"/>
        <v>0</v>
      </c>
      <c r="AA2034" s="227" t="str">
        <f>IFERROR(VLOOKUP(B2034,[5]Поставка!$B$3:$AA$2063,26,0),"-")</f>
        <v>-</v>
      </c>
      <c r="AB2034" s="229" t="str">
        <f>IFERROR(VLOOKUP(C2034,'[6]Приложение №1'!$C$7:$F$124,4,0),"-")</f>
        <v>-</v>
      </c>
    </row>
    <row r="2035" spans="1:28" s="208" customFormat="1" x14ac:dyDescent="0.25">
      <c r="A2035" s="204" t="s">
        <v>1498</v>
      </c>
      <c r="B2035" s="205" t="s">
        <v>4673</v>
      </c>
      <c r="C2035" s="205" t="s">
        <v>4674</v>
      </c>
      <c r="D2035" s="204">
        <v>1</v>
      </c>
      <c r="E2035" s="206">
        <v>69.900000000000006</v>
      </c>
      <c r="F2035" s="206">
        <v>69.900000000000006</v>
      </c>
      <c r="G2035" s="173">
        <f>IFERROR(VLOOKUP(B2035,'[1]ВОМ КГ-3 СОЭКС'!$C$3:$K$2063,9,0),"-")</f>
        <v>0</v>
      </c>
      <c r="H2035" s="174">
        <f>IFERROR(VLOOKUP(B2035,'[1]ВОМ КГ-3 СОЭКС'!$C$3:$L$2063,10,0),"-")</f>
        <v>0</v>
      </c>
      <c r="I2035" s="175" t="str">
        <f>IFERROR(VLOOKUP(B2035,[2]Отгрузки!$B$313:$C$510,2,0),"-")</f>
        <v>-</v>
      </c>
      <c r="J2035" s="176" t="str">
        <f t="shared" si="319"/>
        <v>-</v>
      </c>
      <c r="K2035" s="179" t="str">
        <f>IFERROR(VLOOKUP(B2035,'[3]08.10.25'!$B$305:$C$502,2,0),"-")</f>
        <v>-</v>
      </c>
      <c r="L2035" s="180" t="str">
        <f t="shared" si="310"/>
        <v>-</v>
      </c>
      <c r="M2035" s="181" t="str">
        <f t="shared" si="311"/>
        <v>-</v>
      </c>
      <c r="N2035" s="214" t="str">
        <f t="shared" si="312"/>
        <v>-</v>
      </c>
      <c r="O2035" s="220">
        <f t="shared" si="313"/>
        <v>0</v>
      </c>
      <c r="P2035" s="221">
        <f t="shared" si="314"/>
        <v>0</v>
      </c>
      <c r="Q2035" s="217" t="str">
        <f>IFERROR(VLOOKUP(B2035,'[4]Выполнение 1'!$B$7:$D$236,3,0),"-")</f>
        <v>-</v>
      </c>
      <c r="R2035" s="178" t="str">
        <f t="shared" si="315"/>
        <v>-</v>
      </c>
      <c r="S2035" s="177"/>
      <c r="T2035" s="184">
        <f t="shared" si="316"/>
        <v>0</v>
      </c>
      <c r="U2035" s="224">
        <v>1</v>
      </c>
      <c r="V2035" s="241">
        <v>69.900000000000006</v>
      </c>
      <c r="W2035" s="246">
        <v>1</v>
      </c>
      <c r="X2035" s="246">
        <v>69.900000000000006</v>
      </c>
      <c r="Y2035" s="247">
        <f t="shared" si="317"/>
        <v>0</v>
      </c>
      <c r="Z2035" s="247">
        <f t="shared" si="318"/>
        <v>0</v>
      </c>
      <c r="AA2035" s="227" t="str">
        <f>IFERROR(VLOOKUP(B2035,[5]Поставка!$B$3:$AA$2063,26,0),"-")</f>
        <v>-</v>
      </c>
      <c r="AB2035" s="229" t="str">
        <f>IFERROR(VLOOKUP(C2035,'[6]Приложение №1'!$C$7:$F$124,4,0),"-")</f>
        <v>-</v>
      </c>
    </row>
    <row r="2036" spans="1:28" s="208" customFormat="1" x14ac:dyDescent="0.25">
      <c r="A2036" s="204" t="s">
        <v>1501</v>
      </c>
      <c r="B2036" s="205" t="s">
        <v>4675</v>
      </c>
      <c r="C2036" s="205" t="s">
        <v>4676</v>
      </c>
      <c r="D2036" s="204">
        <v>2</v>
      </c>
      <c r="E2036" s="206">
        <v>216.8</v>
      </c>
      <c r="F2036" s="206">
        <v>433.6</v>
      </c>
      <c r="G2036" s="173">
        <f>IFERROR(VLOOKUP(B2036,'[1]ВОМ КГ-3 СОЭКС'!$C$3:$K$2063,9,0),"-")</f>
        <v>0</v>
      </c>
      <c r="H2036" s="174">
        <f>IFERROR(VLOOKUP(B2036,'[1]ВОМ КГ-3 СОЭКС'!$C$3:$L$2063,10,0),"-")</f>
        <v>0</v>
      </c>
      <c r="I2036" s="175" t="str">
        <f>IFERROR(VLOOKUP(B2036,[2]Отгрузки!$B$313:$C$510,2,0),"-")</f>
        <v>-</v>
      </c>
      <c r="J2036" s="176" t="str">
        <f t="shared" si="319"/>
        <v>-</v>
      </c>
      <c r="K2036" s="179" t="str">
        <f>IFERROR(VLOOKUP(B2036,'[3]08.10.25'!$B$305:$C$502,2,0),"-")</f>
        <v>-</v>
      </c>
      <c r="L2036" s="180" t="str">
        <f t="shared" si="310"/>
        <v>-</v>
      </c>
      <c r="M2036" s="181" t="str">
        <f t="shared" si="311"/>
        <v>-</v>
      </c>
      <c r="N2036" s="214" t="str">
        <f t="shared" si="312"/>
        <v>-</v>
      </c>
      <c r="O2036" s="220">
        <f t="shared" si="313"/>
        <v>0</v>
      </c>
      <c r="P2036" s="221">
        <f t="shared" si="314"/>
        <v>0</v>
      </c>
      <c r="Q2036" s="217" t="str">
        <f>IFERROR(VLOOKUP(B2036,'[4]Выполнение 1'!$B$7:$D$236,3,0),"-")</f>
        <v>-</v>
      </c>
      <c r="R2036" s="178" t="str">
        <f t="shared" si="315"/>
        <v>-</v>
      </c>
      <c r="S2036" s="177"/>
      <c r="T2036" s="184">
        <f t="shared" si="316"/>
        <v>0</v>
      </c>
      <c r="U2036" s="224">
        <v>2</v>
      </c>
      <c r="V2036" s="241">
        <v>433.6</v>
      </c>
      <c r="W2036" s="246">
        <v>2</v>
      </c>
      <c r="X2036" s="246">
        <v>433.6</v>
      </c>
      <c r="Y2036" s="247">
        <f t="shared" si="317"/>
        <v>0</v>
      </c>
      <c r="Z2036" s="247">
        <f t="shared" si="318"/>
        <v>0</v>
      </c>
      <c r="AA2036" s="227" t="str">
        <f>IFERROR(VLOOKUP(B2036,[5]Поставка!$B$3:$AA$2063,26,0),"-")</f>
        <v>-</v>
      </c>
      <c r="AB2036" s="229" t="str">
        <f>IFERROR(VLOOKUP(C2036,'[6]Приложение №1'!$C$7:$F$124,4,0),"-")</f>
        <v>-</v>
      </c>
    </row>
    <row r="2037" spans="1:28" s="208" customFormat="1" x14ac:dyDescent="0.25">
      <c r="A2037" s="204" t="s">
        <v>1504</v>
      </c>
      <c r="B2037" s="205" t="s">
        <v>4677</v>
      </c>
      <c r="C2037" s="205" t="s">
        <v>4678</v>
      </c>
      <c r="D2037" s="204">
        <v>1</v>
      </c>
      <c r="E2037" s="206">
        <v>219.2</v>
      </c>
      <c r="F2037" s="206">
        <v>219.2</v>
      </c>
      <c r="G2037" s="173">
        <f>IFERROR(VLOOKUP(B2037,'[1]ВОМ КГ-3 СОЭКС'!$C$3:$K$2063,9,0),"-")</f>
        <v>0</v>
      </c>
      <c r="H2037" s="174">
        <f>IFERROR(VLOOKUP(B2037,'[1]ВОМ КГ-3 СОЭКС'!$C$3:$L$2063,10,0),"-")</f>
        <v>0</v>
      </c>
      <c r="I2037" s="175" t="str">
        <f>IFERROR(VLOOKUP(B2037,[2]Отгрузки!$B$313:$C$510,2,0),"-")</f>
        <v>-</v>
      </c>
      <c r="J2037" s="176" t="str">
        <f t="shared" si="319"/>
        <v>-</v>
      </c>
      <c r="K2037" s="179" t="str">
        <f>IFERROR(VLOOKUP(B2037,'[3]08.10.25'!$B$305:$C$502,2,0),"-")</f>
        <v>-</v>
      </c>
      <c r="L2037" s="180" t="str">
        <f t="shared" si="310"/>
        <v>-</v>
      </c>
      <c r="M2037" s="181" t="str">
        <f t="shared" si="311"/>
        <v>-</v>
      </c>
      <c r="N2037" s="214" t="str">
        <f t="shared" si="312"/>
        <v>-</v>
      </c>
      <c r="O2037" s="220">
        <f t="shared" si="313"/>
        <v>0</v>
      </c>
      <c r="P2037" s="221">
        <f t="shared" si="314"/>
        <v>0</v>
      </c>
      <c r="Q2037" s="217" t="str">
        <f>IFERROR(VLOOKUP(B2037,'[4]Выполнение 1'!$B$7:$D$236,3,0),"-")</f>
        <v>-</v>
      </c>
      <c r="R2037" s="178" t="str">
        <f t="shared" si="315"/>
        <v>-</v>
      </c>
      <c r="S2037" s="177"/>
      <c r="T2037" s="184">
        <f t="shared" si="316"/>
        <v>0</v>
      </c>
      <c r="U2037" s="224">
        <v>1</v>
      </c>
      <c r="V2037" s="241">
        <v>219.2</v>
      </c>
      <c r="W2037" s="246">
        <v>1</v>
      </c>
      <c r="X2037" s="246">
        <v>219.2</v>
      </c>
      <c r="Y2037" s="247">
        <f t="shared" si="317"/>
        <v>0</v>
      </c>
      <c r="Z2037" s="247">
        <f t="shared" si="318"/>
        <v>0</v>
      </c>
      <c r="AA2037" s="227" t="str">
        <f>IFERROR(VLOOKUP(B2037,[5]Поставка!$B$3:$AA$2063,26,0),"-")</f>
        <v>-</v>
      </c>
      <c r="AB2037" s="229" t="str">
        <f>IFERROR(VLOOKUP(C2037,'[6]Приложение №1'!$C$7:$F$124,4,0),"-")</f>
        <v>-</v>
      </c>
    </row>
    <row r="2038" spans="1:28" s="208" customFormat="1" x14ac:dyDescent="0.25">
      <c r="A2038" s="204" t="s">
        <v>1507</v>
      </c>
      <c r="B2038" s="205" t="s">
        <v>4679</v>
      </c>
      <c r="C2038" s="205" t="s">
        <v>4680</v>
      </c>
      <c r="D2038" s="204">
        <v>1</v>
      </c>
      <c r="E2038" s="206">
        <v>219.2</v>
      </c>
      <c r="F2038" s="206">
        <v>219.2</v>
      </c>
      <c r="G2038" s="173">
        <f>IFERROR(VLOOKUP(B2038,'[1]ВОМ КГ-3 СОЭКС'!$C$3:$K$2063,9,0),"-")</f>
        <v>0</v>
      </c>
      <c r="H2038" s="174">
        <f>IFERROR(VLOOKUP(B2038,'[1]ВОМ КГ-3 СОЭКС'!$C$3:$L$2063,10,0),"-")</f>
        <v>0</v>
      </c>
      <c r="I2038" s="175" t="str">
        <f>IFERROR(VLOOKUP(B2038,[2]Отгрузки!$B$313:$C$510,2,0),"-")</f>
        <v>-</v>
      </c>
      <c r="J2038" s="176" t="str">
        <f t="shared" si="319"/>
        <v>-</v>
      </c>
      <c r="K2038" s="179" t="str">
        <f>IFERROR(VLOOKUP(B2038,'[3]08.10.25'!$B$305:$C$502,2,0),"-")</f>
        <v>-</v>
      </c>
      <c r="L2038" s="180" t="str">
        <f t="shared" si="310"/>
        <v>-</v>
      </c>
      <c r="M2038" s="181" t="str">
        <f t="shared" si="311"/>
        <v>-</v>
      </c>
      <c r="N2038" s="214" t="str">
        <f t="shared" si="312"/>
        <v>-</v>
      </c>
      <c r="O2038" s="220">
        <f t="shared" si="313"/>
        <v>0</v>
      </c>
      <c r="P2038" s="221">
        <f t="shared" si="314"/>
        <v>0</v>
      </c>
      <c r="Q2038" s="217" t="str">
        <f>IFERROR(VLOOKUP(B2038,'[4]Выполнение 1'!$B$7:$D$236,3,0),"-")</f>
        <v>-</v>
      </c>
      <c r="R2038" s="178" t="str">
        <f t="shared" si="315"/>
        <v>-</v>
      </c>
      <c r="S2038" s="177"/>
      <c r="T2038" s="184">
        <f t="shared" si="316"/>
        <v>0</v>
      </c>
      <c r="U2038" s="224">
        <v>1</v>
      </c>
      <c r="V2038" s="241">
        <v>219.2</v>
      </c>
      <c r="W2038" s="246">
        <v>1</v>
      </c>
      <c r="X2038" s="246">
        <v>219.2</v>
      </c>
      <c r="Y2038" s="247">
        <f t="shared" si="317"/>
        <v>0</v>
      </c>
      <c r="Z2038" s="247">
        <f t="shared" si="318"/>
        <v>0</v>
      </c>
      <c r="AA2038" s="227" t="str">
        <f>IFERROR(VLOOKUP(B2038,[5]Поставка!$B$3:$AA$2063,26,0),"-")</f>
        <v>-</v>
      </c>
      <c r="AB2038" s="229" t="str">
        <f>IFERROR(VLOOKUP(C2038,'[6]Приложение №1'!$C$7:$F$124,4,0),"-")</f>
        <v>-</v>
      </c>
    </row>
    <row r="2039" spans="1:28" s="208" customFormat="1" x14ac:dyDescent="0.25">
      <c r="A2039" s="204" t="s">
        <v>1510</v>
      </c>
      <c r="B2039" s="205" t="s">
        <v>4681</v>
      </c>
      <c r="C2039" s="205" t="s">
        <v>4682</v>
      </c>
      <c r="D2039" s="204">
        <v>1</v>
      </c>
      <c r="E2039" s="206">
        <v>322.89999999999998</v>
      </c>
      <c r="F2039" s="206">
        <v>322.89999999999998</v>
      </c>
      <c r="G2039" s="173">
        <f>IFERROR(VLOOKUP(B2039,'[1]ВОМ КГ-3 СОЭКС'!$C$3:$K$2063,9,0),"-")</f>
        <v>0</v>
      </c>
      <c r="H2039" s="174">
        <f>IFERROR(VLOOKUP(B2039,'[1]ВОМ КГ-3 СОЭКС'!$C$3:$L$2063,10,0),"-")</f>
        <v>0</v>
      </c>
      <c r="I2039" s="175" t="str">
        <f>IFERROR(VLOOKUP(B2039,[2]Отгрузки!$B$313:$C$510,2,0),"-")</f>
        <v>-</v>
      </c>
      <c r="J2039" s="176" t="str">
        <f t="shared" si="319"/>
        <v>-</v>
      </c>
      <c r="K2039" s="179" t="str">
        <f>IFERROR(VLOOKUP(B2039,'[3]08.10.25'!$B$305:$C$502,2,0),"-")</f>
        <v>-</v>
      </c>
      <c r="L2039" s="180" t="str">
        <f t="shared" si="310"/>
        <v>-</v>
      </c>
      <c r="M2039" s="181" t="str">
        <f t="shared" si="311"/>
        <v>-</v>
      </c>
      <c r="N2039" s="214" t="str">
        <f t="shared" si="312"/>
        <v>-</v>
      </c>
      <c r="O2039" s="220">
        <f t="shared" si="313"/>
        <v>0</v>
      </c>
      <c r="P2039" s="221">
        <f t="shared" si="314"/>
        <v>0</v>
      </c>
      <c r="Q2039" s="217" t="str">
        <f>IFERROR(VLOOKUP(B2039,'[4]Выполнение 1'!$B$7:$D$236,3,0),"-")</f>
        <v>-</v>
      </c>
      <c r="R2039" s="178" t="str">
        <f t="shared" si="315"/>
        <v>-</v>
      </c>
      <c r="S2039" s="177"/>
      <c r="T2039" s="184">
        <f t="shared" si="316"/>
        <v>0</v>
      </c>
      <c r="U2039" s="224">
        <v>1</v>
      </c>
      <c r="V2039" s="241">
        <v>322.89999999999998</v>
      </c>
      <c r="W2039" s="246">
        <v>1</v>
      </c>
      <c r="X2039" s="246">
        <v>322.89999999999998</v>
      </c>
      <c r="Y2039" s="247">
        <f t="shared" si="317"/>
        <v>0</v>
      </c>
      <c r="Z2039" s="247">
        <f t="shared" si="318"/>
        <v>0</v>
      </c>
      <c r="AA2039" s="227" t="str">
        <f>IFERROR(VLOOKUP(B2039,[5]Поставка!$B$3:$AA$2063,26,0),"-")</f>
        <v>-</v>
      </c>
      <c r="AB2039" s="229" t="str">
        <f>IFERROR(VLOOKUP(C2039,'[6]Приложение №1'!$C$7:$F$124,4,0),"-")</f>
        <v>-</v>
      </c>
    </row>
    <row r="2040" spans="1:28" s="208" customFormat="1" x14ac:dyDescent="0.25">
      <c r="A2040" s="204" t="s">
        <v>1513</v>
      </c>
      <c r="B2040" s="205" t="s">
        <v>4683</v>
      </c>
      <c r="C2040" s="205" t="s">
        <v>4684</v>
      </c>
      <c r="D2040" s="204">
        <v>1</v>
      </c>
      <c r="E2040" s="206">
        <v>473.1</v>
      </c>
      <c r="F2040" s="206">
        <v>473.1</v>
      </c>
      <c r="G2040" s="173">
        <f>IFERROR(VLOOKUP(B2040,'[1]ВОМ КГ-3 СОЭКС'!$C$3:$K$2063,9,0),"-")</f>
        <v>0</v>
      </c>
      <c r="H2040" s="174">
        <f>IFERROR(VLOOKUP(B2040,'[1]ВОМ КГ-3 СОЭКС'!$C$3:$L$2063,10,0),"-")</f>
        <v>0</v>
      </c>
      <c r="I2040" s="175" t="str">
        <f>IFERROR(VLOOKUP(B2040,[2]Отгрузки!$B$313:$C$510,2,0),"-")</f>
        <v>-</v>
      </c>
      <c r="J2040" s="176" t="str">
        <f t="shared" si="319"/>
        <v>-</v>
      </c>
      <c r="K2040" s="179" t="str">
        <f>IFERROR(VLOOKUP(B2040,'[3]08.10.25'!$B$305:$C$502,2,0),"-")</f>
        <v>-</v>
      </c>
      <c r="L2040" s="180" t="str">
        <f t="shared" si="310"/>
        <v>-</v>
      </c>
      <c r="M2040" s="181" t="str">
        <f t="shared" si="311"/>
        <v>-</v>
      </c>
      <c r="N2040" s="214" t="str">
        <f t="shared" si="312"/>
        <v>-</v>
      </c>
      <c r="O2040" s="220">
        <f t="shared" si="313"/>
        <v>0</v>
      </c>
      <c r="P2040" s="221">
        <f t="shared" si="314"/>
        <v>0</v>
      </c>
      <c r="Q2040" s="217" t="str">
        <f>IFERROR(VLOOKUP(B2040,'[4]Выполнение 1'!$B$7:$D$236,3,0),"-")</f>
        <v>-</v>
      </c>
      <c r="R2040" s="178" t="str">
        <f t="shared" si="315"/>
        <v>-</v>
      </c>
      <c r="S2040" s="177"/>
      <c r="T2040" s="184">
        <f t="shared" si="316"/>
        <v>0</v>
      </c>
      <c r="U2040" s="224">
        <v>1</v>
      </c>
      <c r="V2040" s="241">
        <v>473.1</v>
      </c>
      <c r="W2040" s="246">
        <v>1</v>
      </c>
      <c r="X2040" s="246">
        <v>473.1</v>
      </c>
      <c r="Y2040" s="247">
        <f t="shared" si="317"/>
        <v>0</v>
      </c>
      <c r="Z2040" s="247">
        <f t="shared" si="318"/>
        <v>0</v>
      </c>
      <c r="AA2040" s="227" t="str">
        <f>IFERROR(VLOOKUP(B2040,[5]Поставка!$B$3:$AA$2063,26,0),"-")</f>
        <v>-</v>
      </c>
      <c r="AB2040" s="229" t="str">
        <f>IFERROR(VLOOKUP(C2040,'[6]Приложение №1'!$C$7:$F$124,4,0),"-")</f>
        <v>-</v>
      </c>
    </row>
    <row r="2041" spans="1:28" s="208" customFormat="1" x14ac:dyDescent="0.25">
      <c r="A2041" s="204" t="s">
        <v>1516</v>
      </c>
      <c r="B2041" s="205" t="s">
        <v>4685</v>
      </c>
      <c r="C2041" s="205" t="s">
        <v>4686</v>
      </c>
      <c r="D2041" s="204">
        <v>1</v>
      </c>
      <c r="E2041" s="206">
        <v>61.1</v>
      </c>
      <c r="F2041" s="206">
        <v>61.1</v>
      </c>
      <c r="G2041" s="173">
        <f>IFERROR(VLOOKUP(B2041,'[1]ВОМ КГ-3 СОЭКС'!$C$3:$K$2063,9,0),"-")</f>
        <v>0</v>
      </c>
      <c r="H2041" s="174">
        <f>IFERROR(VLOOKUP(B2041,'[1]ВОМ КГ-3 СОЭКС'!$C$3:$L$2063,10,0),"-")</f>
        <v>0</v>
      </c>
      <c r="I2041" s="175" t="str">
        <f>IFERROR(VLOOKUP(B2041,[2]Отгрузки!$B$313:$C$510,2,0),"-")</f>
        <v>-</v>
      </c>
      <c r="J2041" s="176" t="str">
        <f t="shared" si="319"/>
        <v>-</v>
      </c>
      <c r="K2041" s="179" t="str">
        <f>IFERROR(VLOOKUP(B2041,'[3]08.10.25'!$B$305:$C$502,2,0),"-")</f>
        <v>-</v>
      </c>
      <c r="L2041" s="180" t="str">
        <f t="shared" si="310"/>
        <v>-</v>
      </c>
      <c r="M2041" s="181" t="str">
        <f t="shared" si="311"/>
        <v>-</v>
      </c>
      <c r="N2041" s="214" t="str">
        <f t="shared" si="312"/>
        <v>-</v>
      </c>
      <c r="O2041" s="220">
        <f t="shared" si="313"/>
        <v>0</v>
      </c>
      <c r="P2041" s="221">
        <f t="shared" si="314"/>
        <v>0</v>
      </c>
      <c r="Q2041" s="217" t="str">
        <f>IFERROR(VLOOKUP(B2041,'[4]Выполнение 1'!$B$7:$D$236,3,0),"-")</f>
        <v>-</v>
      </c>
      <c r="R2041" s="178" t="str">
        <f t="shared" si="315"/>
        <v>-</v>
      </c>
      <c r="S2041" s="177"/>
      <c r="T2041" s="184">
        <f t="shared" si="316"/>
        <v>0</v>
      </c>
      <c r="U2041" s="224">
        <v>1</v>
      </c>
      <c r="V2041" s="241">
        <v>61.1</v>
      </c>
      <c r="W2041" s="246">
        <v>1</v>
      </c>
      <c r="X2041" s="246">
        <v>61.1</v>
      </c>
      <c r="Y2041" s="247">
        <f t="shared" si="317"/>
        <v>0</v>
      </c>
      <c r="Z2041" s="247">
        <f t="shared" si="318"/>
        <v>0</v>
      </c>
      <c r="AA2041" s="227" t="str">
        <f>IFERROR(VLOOKUP(B2041,[5]Поставка!$B$3:$AA$2063,26,0),"-")</f>
        <v>-</v>
      </c>
      <c r="AB2041" s="229" t="str">
        <f>IFERROR(VLOOKUP(C2041,'[6]Приложение №1'!$C$7:$F$124,4,0),"-")</f>
        <v>-</v>
      </c>
    </row>
    <row r="2042" spans="1:28" s="208" customFormat="1" x14ac:dyDescent="0.25">
      <c r="A2042" s="204" t="s">
        <v>1519</v>
      </c>
      <c r="B2042" s="205" t="s">
        <v>4687</v>
      </c>
      <c r="C2042" s="205" t="s">
        <v>4688</v>
      </c>
      <c r="D2042" s="204">
        <v>1</v>
      </c>
      <c r="E2042" s="206">
        <v>237.1</v>
      </c>
      <c r="F2042" s="206">
        <v>237.1</v>
      </c>
      <c r="G2042" s="173">
        <f>IFERROR(VLOOKUP(B2042,'[1]ВОМ КГ-3 СОЭКС'!$C$3:$K$2063,9,0),"-")</f>
        <v>0</v>
      </c>
      <c r="H2042" s="174">
        <f>IFERROR(VLOOKUP(B2042,'[1]ВОМ КГ-3 СОЭКС'!$C$3:$L$2063,10,0),"-")</f>
        <v>0</v>
      </c>
      <c r="I2042" s="175" t="str">
        <f>IFERROR(VLOOKUP(B2042,[2]Отгрузки!$B$313:$C$510,2,0),"-")</f>
        <v>-</v>
      </c>
      <c r="J2042" s="176" t="str">
        <f t="shared" si="319"/>
        <v>-</v>
      </c>
      <c r="K2042" s="179" t="str">
        <f>IFERROR(VLOOKUP(B2042,'[3]08.10.25'!$B$305:$C$502,2,0),"-")</f>
        <v>-</v>
      </c>
      <c r="L2042" s="180" t="str">
        <f t="shared" si="310"/>
        <v>-</v>
      </c>
      <c r="M2042" s="181" t="str">
        <f t="shared" si="311"/>
        <v>-</v>
      </c>
      <c r="N2042" s="214" t="str">
        <f t="shared" si="312"/>
        <v>-</v>
      </c>
      <c r="O2042" s="220">
        <f t="shared" si="313"/>
        <v>0</v>
      </c>
      <c r="P2042" s="221">
        <f t="shared" si="314"/>
        <v>0</v>
      </c>
      <c r="Q2042" s="217" t="str">
        <f>IFERROR(VLOOKUP(B2042,'[4]Выполнение 1'!$B$7:$D$236,3,0),"-")</f>
        <v>-</v>
      </c>
      <c r="R2042" s="178" t="str">
        <f t="shared" si="315"/>
        <v>-</v>
      </c>
      <c r="S2042" s="177"/>
      <c r="T2042" s="184">
        <f t="shared" si="316"/>
        <v>0</v>
      </c>
      <c r="U2042" s="224">
        <v>1</v>
      </c>
      <c r="V2042" s="241">
        <v>237.1</v>
      </c>
      <c r="W2042" s="246">
        <v>1</v>
      </c>
      <c r="X2042" s="246">
        <v>237.1</v>
      </c>
      <c r="Y2042" s="247">
        <f t="shared" si="317"/>
        <v>0</v>
      </c>
      <c r="Z2042" s="247">
        <f t="shared" si="318"/>
        <v>0</v>
      </c>
      <c r="AA2042" s="227" t="str">
        <f>IFERROR(VLOOKUP(B2042,[5]Поставка!$B$3:$AA$2063,26,0),"-")</f>
        <v>-</v>
      </c>
      <c r="AB2042" s="229" t="str">
        <f>IFERROR(VLOOKUP(C2042,'[6]Приложение №1'!$C$7:$F$124,4,0),"-")</f>
        <v>-</v>
      </c>
    </row>
    <row r="2043" spans="1:28" s="208" customFormat="1" x14ac:dyDescent="0.25">
      <c r="A2043" s="204" t="s">
        <v>1522</v>
      </c>
      <c r="B2043" s="205" t="s">
        <v>4689</v>
      </c>
      <c r="C2043" s="205" t="s">
        <v>4690</v>
      </c>
      <c r="D2043" s="204">
        <v>12</v>
      </c>
      <c r="E2043" s="206">
        <v>28.9</v>
      </c>
      <c r="F2043" s="206">
        <v>346.8</v>
      </c>
      <c r="G2043" s="173">
        <f>IFERROR(VLOOKUP(B2043,'[1]ВОМ КГ-3 СОЭКС'!$C$3:$K$2063,9,0),"-")</f>
        <v>0</v>
      </c>
      <c r="H2043" s="174">
        <f>IFERROR(VLOOKUP(B2043,'[1]ВОМ КГ-3 СОЭКС'!$C$3:$L$2063,10,0),"-")</f>
        <v>0</v>
      </c>
      <c r="I2043" s="175" t="str">
        <f>IFERROR(VLOOKUP(B2043,[2]Отгрузки!$B$313:$C$510,2,0),"-")</f>
        <v>-</v>
      </c>
      <c r="J2043" s="176" t="str">
        <f t="shared" si="319"/>
        <v>-</v>
      </c>
      <c r="K2043" s="179" t="str">
        <f>IFERROR(VLOOKUP(B2043,'[3]08.10.25'!$B$305:$C$502,2,0),"-")</f>
        <v>-</v>
      </c>
      <c r="L2043" s="180" t="str">
        <f t="shared" si="310"/>
        <v>-</v>
      </c>
      <c r="M2043" s="181" t="str">
        <f t="shared" si="311"/>
        <v>-</v>
      </c>
      <c r="N2043" s="214" t="str">
        <f t="shared" si="312"/>
        <v>-</v>
      </c>
      <c r="O2043" s="220">
        <f t="shared" si="313"/>
        <v>0</v>
      </c>
      <c r="P2043" s="221">
        <f t="shared" si="314"/>
        <v>0</v>
      </c>
      <c r="Q2043" s="217" t="str">
        <f>IFERROR(VLOOKUP(B2043,'[4]Выполнение 1'!$B$7:$D$236,3,0),"-")</f>
        <v>-</v>
      </c>
      <c r="R2043" s="178" t="str">
        <f t="shared" si="315"/>
        <v>-</v>
      </c>
      <c r="S2043" s="177"/>
      <c r="T2043" s="184">
        <f t="shared" si="316"/>
        <v>0</v>
      </c>
      <c r="U2043" s="224">
        <v>12</v>
      </c>
      <c r="V2043" s="241">
        <v>346.8</v>
      </c>
      <c r="W2043" s="246">
        <v>12</v>
      </c>
      <c r="X2043" s="246">
        <v>346.79999999999995</v>
      </c>
      <c r="Y2043" s="247">
        <f t="shared" si="317"/>
        <v>0</v>
      </c>
      <c r="Z2043" s="247">
        <f t="shared" si="318"/>
        <v>0</v>
      </c>
      <c r="AA2043" s="227" t="str">
        <f>IFERROR(VLOOKUP(B2043,[5]Поставка!$B$3:$AA$2063,26,0),"-")</f>
        <v>-</v>
      </c>
      <c r="AB2043" s="229" t="str">
        <f>IFERROR(VLOOKUP(C2043,'[6]Приложение №1'!$C$7:$F$124,4,0),"-")</f>
        <v>-</v>
      </c>
    </row>
    <row r="2044" spans="1:28" s="208" customFormat="1" ht="15" customHeight="1" x14ac:dyDescent="0.25">
      <c r="A2044" s="204" t="s">
        <v>1525</v>
      </c>
      <c r="B2044" s="205" t="s">
        <v>4691</v>
      </c>
      <c r="C2044" s="205" t="s">
        <v>4692</v>
      </c>
      <c r="D2044" s="204">
        <v>1</v>
      </c>
      <c r="E2044" s="206">
        <v>36</v>
      </c>
      <c r="F2044" s="206">
        <v>36</v>
      </c>
      <c r="G2044" s="173">
        <f>IFERROR(VLOOKUP(B2044,'[1]ВОМ КГ-3 СОЭКС'!$C$3:$K$2063,9,0),"-")</f>
        <v>0</v>
      </c>
      <c r="H2044" s="174">
        <f>IFERROR(VLOOKUP(B2044,'[1]ВОМ КГ-3 СОЭКС'!$C$3:$L$2063,10,0),"-")</f>
        <v>0</v>
      </c>
      <c r="I2044" s="175" t="str">
        <f>IFERROR(VLOOKUP(B2044,[2]Отгрузки!$B$313:$C$510,2,0),"-")</f>
        <v>-</v>
      </c>
      <c r="J2044" s="176" t="str">
        <f t="shared" si="319"/>
        <v>-</v>
      </c>
      <c r="K2044" s="179" t="str">
        <f>IFERROR(VLOOKUP(B2044,'[3]08.10.25'!$B$305:$C$502,2,0),"-")</f>
        <v>-</v>
      </c>
      <c r="L2044" s="180" t="str">
        <f t="shared" si="310"/>
        <v>-</v>
      </c>
      <c r="M2044" s="181" t="str">
        <f t="shared" si="311"/>
        <v>-</v>
      </c>
      <c r="N2044" s="214" t="str">
        <f t="shared" si="312"/>
        <v>-</v>
      </c>
      <c r="O2044" s="220">
        <f t="shared" si="313"/>
        <v>0</v>
      </c>
      <c r="P2044" s="221">
        <f t="shared" si="314"/>
        <v>0</v>
      </c>
      <c r="Q2044" s="217" t="str">
        <f>IFERROR(VLOOKUP(B2044,'[4]Выполнение 1'!$B$7:$D$236,3,0),"-")</f>
        <v>-</v>
      </c>
      <c r="R2044" s="178" t="str">
        <f t="shared" si="315"/>
        <v>-</v>
      </c>
      <c r="S2044" s="177"/>
      <c r="T2044" s="184">
        <f t="shared" si="316"/>
        <v>0</v>
      </c>
      <c r="U2044" s="224">
        <v>1</v>
      </c>
      <c r="V2044" s="241">
        <v>36</v>
      </c>
      <c r="W2044" s="246">
        <v>1</v>
      </c>
      <c r="X2044" s="246">
        <v>36</v>
      </c>
      <c r="Y2044" s="247">
        <f t="shared" si="317"/>
        <v>0</v>
      </c>
      <c r="Z2044" s="247">
        <f t="shared" si="318"/>
        <v>0</v>
      </c>
      <c r="AA2044" s="227" t="str">
        <f>IFERROR(VLOOKUP(B2044,[5]Поставка!$B$3:$AA$2063,26,0),"-")</f>
        <v>-</v>
      </c>
      <c r="AB2044" s="229" t="str">
        <f>IFERROR(VLOOKUP(C2044,'[6]Приложение №1'!$C$7:$F$124,4,0),"-")</f>
        <v>-</v>
      </c>
    </row>
    <row r="2045" spans="1:28" s="208" customFormat="1" x14ac:dyDescent="0.25">
      <c r="A2045" s="204" t="s">
        <v>1528</v>
      </c>
      <c r="B2045" s="205" t="s">
        <v>4693</v>
      </c>
      <c r="C2045" s="205" t="s">
        <v>4694</v>
      </c>
      <c r="D2045" s="204">
        <v>1</v>
      </c>
      <c r="E2045" s="206">
        <v>45.9</v>
      </c>
      <c r="F2045" s="206">
        <v>45.9</v>
      </c>
      <c r="G2045" s="173">
        <f>IFERROR(VLOOKUP(B2045,'[1]ВОМ КГ-3 СОЭКС'!$C$3:$K$2063,9,0),"-")</f>
        <v>0</v>
      </c>
      <c r="H2045" s="174">
        <f>IFERROR(VLOOKUP(B2045,'[1]ВОМ КГ-3 СОЭКС'!$C$3:$L$2063,10,0),"-")</f>
        <v>0</v>
      </c>
      <c r="I2045" s="175" t="str">
        <f>IFERROR(VLOOKUP(B2045,[2]Отгрузки!$B$313:$C$510,2,0),"-")</f>
        <v>-</v>
      </c>
      <c r="J2045" s="176" t="str">
        <f t="shared" si="319"/>
        <v>-</v>
      </c>
      <c r="K2045" s="179" t="str">
        <f>IFERROR(VLOOKUP(B2045,'[3]08.10.25'!$B$305:$C$502,2,0),"-")</f>
        <v>-</v>
      </c>
      <c r="L2045" s="180" t="str">
        <f t="shared" si="310"/>
        <v>-</v>
      </c>
      <c r="M2045" s="181" t="str">
        <f t="shared" si="311"/>
        <v>-</v>
      </c>
      <c r="N2045" s="214" t="str">
        <f t="shared" si="312"/>
        <v>-</v>
      </c>
      <c r="O2045" s="220">
        <f t="shared" si="313"/>
        <v>0</v>
      </c>
      <c r="P2045" s="221">
        <f t="shared" si="314"/>
        <v>0</v>
      </c>
      <c r="Q2045" s="217" t="str">
        <f>IFERROR(VLOOKUP(B2045,'[4]Выполнение 1'!$B$7:$D$236,3,0),"-")</f>
        <v>-</v>
      </c>
      <c r="R2045" s="178" t="str">
        <f t="shared" si="315"/>
        <v>-</v>
      </c>
      <c r="S2045" s="177"/>
      <c r="T2045" s="184">
        <f t="shared" si="316"/>
        <v>0</v>
      </c>
      <c r="U2045" s="224">
        <v>1</v>
      </c>
      <c r="V2045" s="241">
        <v>45.9</v>
      </c>
      <c r="W2045" s="246">
        <v>1</v>
      </c>
      <c r="X2045" s="246">
        <v>45.9</v>
      </c>
      <c r="Y2045" s="247">
        <f t="shared" si="317"/>
        <v>0</v>
      </c>
      <c r="Z2045" s="247">
        <f t="shared" si="318"/>
        <v>0</v>
      </c>
      <c r="AA2045" s="227" t="str">
        <f>IFERROR(VLOOKUP(B2045,[5]Поставка!$B$3:$AA$2063,26,0),"-")</f>
        <v>-</v>
      </c>
      <c r="AB2045" s="229" t="str">
        <f>IFERROR(VLOOKUP(C2045,'[6]Приложение №1'!$C$7:$F$124,4,0),"-")</f>
        <v>-</v>
      </c>
    </row>
    <row r="2046" spans="1:28" s="208" customFormat="1" x14ac:dyDescent="0.25">
      <c r="A2046" s="204" t="s">
        <v>1531</v>
      </c>
      <c r="B2046" s="205" t="s">
        <v>4695</v>
      </c>
      <c r="C2046" s="205" t="s">
        <v>4696</v>
      </c>
      <c r="D2046" s="204">
        <v>1</v>
      </c>
      <c r="E2046" s="206">
        <v>9.4</v>
      </c>
      <c r="F2046" s="206">
        <v>9.4</v>
      </c>
      <c r="G2046" s="173">
        <f>IFERROR(VLOOKUP(B2046,'[1]ВОМ КГ-3 СОЭКС'!$C$3:$K$2063,9,0),"-")</f>
        <v>0</v>
      </c>
      <c r="H2046" s="174">
        <f>IFERROR(VLOOKUP(B2046,'[1]ВОМ КГ-3 СОЭКС'!$C$3:$L$2063,10,0),"-")</f>
        <v>0</v>
      </c>
      <c r="I2046" s="175" t="str">
        <f>IFERROR(VLOOKUP(B2046,[2]Отгрузки!$B$313:$C$510,2,0),"-")</f>
        <v>-</v>
      </c>
      <c r="J2046" s="176" t="str">
        <f t="shared" si="319"/>
        <v>-</v>
      </c>
      <c r="K2046" s="179" t="str">
        <f>IFERROR(VLOOKUP(B2046,'[3]08.10.25'!$B$305:$C$502,2,0),"-")</f>
        <v>-</v>
      </c>
      <c r="L2046" s="180" t="str">
        <f t="shared" si="310"/>
        <v>-</v>
      </c>
      <c r="M2046" s="181" t="str">
        <f t="shared" si="311"/>
        <v>-</v>
      </c>
      <c r="N2046" s="214" t="str">
        <f t="shared" si="312"/>
        <v>-</v>
      </c>
      <c r="O2046" s="220">
        <f t="shared" si="313"/>
        <v>0</v>
      </c>
      <c r="P2046" s="221">
        <f t="shared" si="314"/>
        <v>0</v>
      </c>
      <c r="Q2046" s="217" t="str">
        <f>IFERROR(VLOOKUP(B2046,'[4]Выполнение 1'!$B$7:$D$236,3,0),"-")</f>
        <v>-</v>
      </c>
      <c r="R2046" s="178" t="str">
        <f t="shared" si="315"/>
        <v>-</v>
      </c>
      <c r="S2046" s="177"/>
      <c r="T2046" s="184">
        <f t="shared" si="316"/>
        <v>0</v>
      </c>
      <c r="U2046" s="224">
        <v>1</v>
      </c>
      <c r="V2046" s="241">
        <v>9.4</v>
      </c>
      <c r="W2046" s="246">
        <v>1</v>
      </c>
      <c r="X2046" s="246">
        <v>9.4</v>
      </c>
      <c r="Y2046" s="247">
        <f t="shared" si="317"/>
        <v>0</v>
      </c>
      <c r="Z2046" s="247">
        <f t="shared" si="318"/>
        <v>0</v>
      </c>
      <c r="AA2046" s="227" t="str">
        <f>IFERROR(VLOOKUP(B2046,[5]Поставка!$B$3:$AA$2063,26,0),"-")</f>
        <v>-</v>
      </c>
      <c r="AB2046" s="229" t="str">
        <f>IFERROR(VLOOKUP(C2046,'[6]Приложение №1'!$C$7:$F$124,4,0),"-")</f>
        <v>-</v>
      </c>
    </row>
    <row r="2047" spans="1:28" s="208" customFormat="1" x14ac:dyDescent="0.25">
      <c r="A2047" s="204" t="s">
        <v>1534</v>
      </c>
      <c r="B2047" s="205" t="s">
        <v>4697</v>
      </c>
      <c r="C2047" s="205" t="s">
        <v>4698</v>
      </c>
      <c r="D2047" s="204">
        <v>1</v>
      </c>
      <c r="E2047" s="206">
        <v>8.8000000000000007</v>
      </c>
      <c r="F2047" s="206">
        <v>8.8000000000000007</v>
      </c>
      <c r="G2047" s="173">
        <f>IFERROR(VLOOKUP(B2047,'[1]ВОМ КГ-3 СОЭКС'!$C$3:$K$2063,9,0),"-")</f>
        <v>0</v>
      </c>
      <c r="H2047" s="174">
        <f>IFERROR(VLOOKUP(B2047,'[1]ВОМ КГ-3 СОЭКС'!$C$3:$L$2063,10,0),"-")</f>
        <v>0</v>
      </c>
      <c r="I2047" s="175" t="str">
        <f>IFERROR(VLOOKUP(B2047,[2]Отгрузки!$B$313:$C$510,2,0),"-")</f>
        <v>-</v>
      </c>
      <c r="J2047" s="176" t="str">
        <f t="shared" si="319"/>
        <v>-</v>
      </c>
      <c r="K2047" s="179" t="str">
        <f>IFERROR(VLOOKUP(B2047,'[3]08.10.25'!$B$305:$C$502,2,0),"-")</f>
        <v>-</v>
      </c>
      <c r="L2047" s="180" t="str">
        <f t="shared" si="310"/>
        <v>-</v>
      </c>
      <c r="M2047" s="181" t="str">
        <f t="shared" si="311"/>
        <v>-</v>
      </c>
      <c r="N2047" s="214" t="str">
        <f t="shared" si="312"/>
        <v>-</v>
      </c>
      <c r="O2047" s="220">
        <f t="shared" si="313"/>
        <v>0</v>
      </c>
      <c r="P2047" s="221">
        <f t="shared" si="314"/>
        <v>0</v>
      </c>
      <c r="Q2047" s="217" t="str">
        <f>IFERROR(VLOOKUP(B2047,'[4]Выполнение 1'!$B$7:$D$236,3,0),"-")</f>
        <v>-</v>
      </c>
      <c r="R2047" s="178" t="str">
        <f t="shared" si="315"/>
        <v>-</v>
      </c>
      <c r="S2047" s="177"/>
      <c r="T2047" s="184">
        <f t="shared" si="316"/>
        <v>0</v>
      </c>
      <c r="U2047" s="224">
        <v>1</v>
      </c>
      <c r="V2047" s="241">
        <v>8.8000000000000007</v>
      </c>
      <c r="W2047" s="246">
        <v>1</v>
      </c>
      <c r="X2047" s="246">
        <v>8.8000000000000007</v>
      </c>
      <c r="Y2047" s="247">
        <f t="shared" si="317"/>
        <v>0</v>
      </c>
      <c r="Z2047" s="247">
        <f t="shared" si="318"/>
        <v>0</v>
      </c>
      <c r="AA2047" s="227" t="str">
        <f>IFERROR(VLOOKUP(B2047,[5]Поставка!$B$3:$AA$2063,26,0),"-")</f>
        <v>-</v>
      </c>
      <c r="AB2047" s="229" t="str">
        <f>IFERROR(VLOOKUP(C2047,'[6]Приложение №1'!$C$7:$F$124,4,0),"-")</f>
        <v>-</v>
      </c>
    </row>
    <row r="2048" spans="1:28" s="208" customFormat="1" x14ac:dyDescent="0.25">
      <c r="A2048" s="204" t="s">
        <v>1537</v>
      </c>
      <c r="B2048" s="205" t="s">
        <v>4699</v>
      </c>
      <c r="C2048" s="205" t="s">
        <v>4700</v>
      </c>
      <c r="D2048" s="204">
        <v>13</v>
      </c>
      <c r="E2048" s="206">
        <v>10.9</v>
      </c>
      <c r="F2048" s="206">
        <v>141.69999999999999</v>
      </c>
      <c r="G2048" s="173">
        <f>IFERROR(VLOOKUP(B2048,'[1]ВОМ КГ-3 СОЭКС'!$C$3:$K$2063,9,0),"-")</f>
        <v>0</v>
      </c>
      <c r="H2048" s="174">
        <f>IFERROR(VLOOKUP(B2048,'[1]ВОМ КГ-3 СОЭКС'!$C$3:$L$2063,10,0),"-")</f>
        <v>0</v>
      </c>
      <c r="I2048" s="175" t="str">
        <f>IFERROR(VLOOKUP(B2048,[2]Отгрузки!$B$313:$C$510,2,0),"-")</f>
        <v>-</v>
      </c>
      <c r="J2048" s="176" t="str">
        <f t="shared" si="319"/>
        <v>-</v>
      </c>
      <c r="K2048" s="179" t="str">
        <f>IFERROR(VLOOKUP(B2048,'[3]08.10.25'!$B$305:$C$502,2,0),"-")</f>
        <v>-</v>
      </c>
      <c r="L2048" s="180" t="str">
        <f t="shared" si="310"/>
        <v>-</v>
      </c>
      <c r="M2048" s="181" t="str">
        <f t="shared" si="311"/>
        <v>-</v>
      </c>
      <c r="N2048" s="214" t="str">
        <f t="shared" si="312"/>
        <v>-</v>
      </c>
      <c r="O2048" s="220">
        <f t="shared" si="313"/>
        <v>0</v>
      </c>
      <c r="P2048" s="221">
        <f t="shared" si="314"/>
        <v>0</v>
      </c>
      <c r="Q2048" s="217" t="str">
        <f>IFERROR(VLOOKUP(B2048,'[4]Выполнение 1'!$B$7:$D$236,3,0),"-")</f>
        <v>-</v>
      </c>
      <c r="R2048" s="178" t="str">
        <f t="shared" si="315"/>
        <v>-</v>
      </c>
      <c r="S2048" s="177"/>
      <c r="T2048" s="184">
        <f t="shared" si="316"/>
        <v>0</v>
      </c>
      <c r="U2048" s="224">
        <v>13</v>
      </c>
      <c r="V2048" s="241">
        <v>141.69999999999999</v>
      </c>
      <c r="W2048" s="246">
        <v>13</v>
      </c>
      <c r="X2048" s="246">
        <v>141.70000000000002</v>
      </c>
      <c r="Y2048" s="247">
        <f t="shared" si="317"/>
        <v>0</v>
      </c>
      <c r="Z2048" s="247">
        <f t="shared" si="318"/>
        <v>0</v>
      </c>
      <c r="AA2048" s="227" t="str">
        <f>IFERROR(VLOOKUP(B2048,[5]Поставка!$B$3:$AA$2063,26,0),"-")</f>
        <v>-</v>
      </c>
      <c r="AB2048" s="229" t="str">
        <f>IFERROR(VLOOKUP(C2048,'[6]Приложение №1'!$C$7:$F$124,4,0),"-")</f>
        <v>-</v>
      </c>
    </row>
    <row r="2049" spans="1:28" s="208" customFormat="1" x14ac:dyDescent="0.25">
      <c r="A2049" s="204" t="s">
        <v>1540</v>
      </c>
      <c r="B2049" s="205" t="s">
        <v>4701</v>
      </c>
      <c r="C2049" s="205" t="s">
        <v>4702</v>
      </c>
      <c r="D2049" s="204">
        <v>1</v>
      </c>
      <c r="E2049" s="206">
        <v>10.4</v>
      </c>
      <c r="F2049" s="206">
        <v>10.4</v>
      </c>
      <c r="G2049" s="173">
        <f>IFERROR(VLOOKUP(B2049,'[1]ВОМ КГ-3 СОЭКС'!$C$3:$K$2063,9,0),"-")</f>
        <v>0</v>
      </c>
      <c r="H2049" s="174">
        <f>IFERROR(VLOOKUP(B2049,'[1]ВОМ КГ-3 СОЭКС'!$C$3:$L$2063,10,0),"-")</f>
        <v>0</v>
      </c>
      <c r="I2049" s="175" t="str">
        <f>IFERROR(VLOOKUP(B2049,[2]Отгрузки!$B$313:$C$510,2,0),"-")</f>
        <v>-</v>
      </c>
      <c r="J2049" s="176" t="str">
        <f t="shared" si="319"/>
        <v>-</v>
      </c>
      <c r="K2049" s="179" t="str">
        <f>IFERROR(VLOOKUP(B2049,'[3]08.10.25'!$B$305:$C$502,2,0),"-")</f>
        <v>-</v>
      </c>
      <c r="L2049" s="180" t="str">
        <f t="shared" si="310"/>
        <v>-</v>
      </c>
      <c r="M2049" s="181" t="str">
        <f t="shared" si="311"/>
        <v>-</v>
      </c>
      <c r="N2049" s="214" t="str">
        <f t="shared" si="312"/>
        <v>-</v>
      </c>
      <c r="O2049" s="220">
        <f t="shared" si="313"/>
        <v>0</v>
      </c>
      <c r="P2049" s="221">
        <f t="shared" si="314"/>
        <v>0</v>
      </c>
      <c r="Q2049" s="217" t="str">
        <f>IFERROR(VLOOKUP(B2049,'[4]Выполнение 1'!$B$7:$D$236,3,0),"-")</f>
        <v>-</v>
      </c>
      <c r="R2049" s="178" t="str">
        <f t="shared" si="315"/>
        <v>-</v>
      </c>
      <c r="S2049" s="177"/>
      <c r="T2049" s="184">
        <f t="shared" si="316"/>
        <v>0</v>
      </c>
      <c r="U2049" s="224">
        <v>1</v>
      </c>
      <c r="V2049" s="241">
        <v>10.4</v>
      </c>
      <c r="W2049" s="246">
        <v>1</v>
      </c>
      <c r="X2049" s="246">
        <v>10.4</v>
      </c>
      <c r="Y2049" s="247">
        <f t="shared" si="317"/>
        <v>0</v>
      </c>
      <c r="Z2049" s="247">
        <f t="shared" si="318"/>
        <v>0</v>
      </c>
      <c r="AA2049" s="227" t="str">
        <f>IFERROR(VLOOKUP(B2049,[5]Поставка!$B$3:$AA$2063,26,0),"-")</f>
        <v>-</v>
      </c>
      <c r="AB2049" s="229" t="str">
        <f>IFERROR(VLOOKUP(C2049,'[6]Приложение №1'!$C$7:$F$124,4,0),"-")</f>
        <v>-</v>
      </c>
    </row>
    <row r="2050" spans="1:28" s="208" customFormat="1" x14ac:dyDescent="0.25">
      <c r="A2050" s="204" t="s">
        <v>1543</v>
      </c>
      <c r="B2050" s="205" t="s">
        <v>4703</v>
      </c>
      <c r="C2050" s="205" t="s">
        <v>4704</v>
      </c>
      <c r="D2050" s="204">
        <v>12</v>
      </c>
      <c r="E2050" s="206">
        <v>8.8000000000000007</v>
      </c>
      <c r="F2050" s="206">
        <v>105.6</v>
      </c>
      <c r="G2050" s="173">
        <f>IFERROR(VLOOKUP(B2050,'[1]ВОМ КГ-3 СОЭКС'!$C$3:$K$2063,9,0),"-")</f>
        <v>0</v>
      </c>
      <c r="H2050" s="174">
        <f>IFERROR(VLOOKUP(B2050,'[1]ВОМ КГ-3 СОЭКС'!$C$3:$L$2063,10,0),"-")</f>
        <v>0</v>
      </c>
      <c r="I2050" s="175" t="str">
        <f>IFERROR(VLOOKUP(B2050,[2]Отгрузки!$B$313:$C$510,2,0),"-")</f>
        <v>-</v>
      </c>
      <c r="J2050" s="176" t="str">
        <f t="shared" si="319"/>
        <v>-</v>
      </c>
      <c r="K2050" s="179" t="str">
        <f>IFERROR(VLOOKUP(B2050,'[3]08.10.25'!$B$305:$C$502,2,0),"-")</f>
        <v>-</v>
      </c>
      <c r="L2050" s="180" t="str">
        <f t="shared" ref="L2050:L2062" si="320">IFERROR(K2050*E2050,"-")</f>
        <v>-</v>
      </c>
      <c r="M2050" s="181" t="str">
        <f t="shared" ref="M2050:M2062" si="321">IFERROR(K2050-I2050,"-")</f>
        <v>-</v>
      </c>
      <c r="N2050" s="214" t="str">
        <f t="shared" ref="N2050:N2062" si="322">IFERROR(M2050*E2050,"-")</f>
        <v>-</v>
      </c>
      <c r="O2050" s="220">
        <f t="shared" ref="O2050:O2062" si="323">IFERROR(IF(ISNUMBER(G2050),G2050,0)-IF(ISNUMBER(K2050),K2050,0),"-")</f>
        <v>0</v>
      </c>
      <c r="P2050" s="221">
        <f t="shared" ref="P2050:P2062" si="324">IFERROR(O2050*E2050,"-")</f>
        <v>0</v>
      </c>
      <c r="Q2050" s="217" t="str">
        <f>IFERROR(VLOOKUP(B2050,'[4]Выполнение 1'!$B$7:$D$236,3,0),"-")</f>
        <v>-</v>
      </c>
      <c r="R2050" s="178" t="str">
        <f t="shared" ref="R2050:R2062" si="325">IFERROR(Q2050*E2050,"-")</f>
        <v>-</v>
      </c>
      <c r="S2050" s="177"/>
      <c r="T2050" s="184">
        <f t="shared" si="316"/>
        <v>0</v>
      </c>
      <c r="U2050" s="224">
        <v>12</v>
      </c>
      <c r="V2050" s="241">
        <v>105.6</v>
      </c>
      <c r="W2050" s="246">
        <v>12</v>
      </c>
      <c r="X2050" s="246">
        <v>105.60000000000001</v>
      </c>
      <c r="Y2050" s="247">
        <f t="shared" si="317"/>
        <v>0</v>
      </c>
      <c r="Z2050" s="247">
        <f t="shared" si="318"/>
        <v>0</v>
      </c>
      <c r="AA2050" s="227" t="str">
        <f>IFERROR(VLOOKUP(B2050,[5]Поставка!$B$3:$AA$2063,26,0),"-")</f>
        <v>-</v>
      </c>
      <c r="AB2050" s="229" t="str">
        <f>IFERROR(VLOOKUP(C2050,'[6]Приложение №1'!$C$7:$F$124,4,0),"-")</f>
        <v>-</v>
      </c>
    </row>
    <row r="2051" spans="1:28" s="208" customFormat="1" x14ac:dyDescent="0.25">
      <c r="A2051" s="204" t="s">
        <v>1546</v>
      </c>
      <c r="B2051" s="205" t="s">
        <v>4705</v>
      </c>
      <c r="C2051" s="205" t="s">
        <v>4706</v>
      </c>
      <c r="D2051" s="204">
        <v>12</v>
      </c>
      <c r="E2051" s="206">
        <v>10.5</v>
      </c>
      <c r="F2051" s="206">
        <v>126</v>
      </c>
      <c r="G2051" s="173">
        <f>IFERROR(VLOOKUP(B2051,'[1]ВОМ КГ-3 СОЭКС'!$C$3:$K$2063,9,0),"-")</f>
        <v>0</v>
      </c>
      <c r="H2051" s="174">
        <f>IFERROR(VLOOKUP(B2051,'[1]ВОМ КГ-3 СОЭКС'!$C$3:$L$2063,10,0),"-")</f>
        <v>0</v>
      </c>
      <c r="I2051" s="175" t="str">
        <f>IFERROR(VLOOKUP(B2051,[2]Отгрузки!$B$313:$C$510,2,0),"-")</f>
        <v>-</v>
      </c>
      <c r="J2051" s="176" t="str">
        <f t="shared" si="319"/>
        <v>-</v>
      </c>
      <c r="K2051" s="179" t="str">
        <f>IFERROR(VLOOKUP(B2051,'[3]08.10.25'!$B$305:$C$502,2,0),"-")</f>
        <v>-</v>
      </c>
      <c r="L2051" s="180" t="str">
        <f t="shared" si="320"/>
        <v>-</v>
      </c>
      <c r="M2051" s="181" t="str">
        <f t="shared" si="321"/>
        <v>-</v>
      </c>
      <c r="N2051" s="214" t="str">
        <f t="shared" si="322"/>
        <v>-</v>
      </c>
      <c r="O2051" s="220">
        <f t="shared" si="323"/>
        <v>0</v>
      </c>
      <c r="P2051" s="221">
        <f t="shared" si="324"/>
        <v>0</v>
      </c>
      <c r="Q2051" s="217" t="str">
        <f>IFERROR(VLOOKUP(B2051,'[4]Выполнение 1'!$B$7:$D$236,3,0),"-")</f>
        <v>-</v>
      </c>
      <c r="R2051" s="178" t="str">
        <f t="shared" si="325"/>
        <v>-</v>
      </c>
      <c r="S2051" s="177"/>
      <c r="T2051" s="184">
        <f t="shared" ref="T2051:T2062" si="326">S2051*E2051</f>
        <v>0</v>
      </c>
      <c r="U2051" s="224">
        <v>12</v>
      </c>
      <c r="V2051" s="241">
        <v>126</v>
      </c>
      <c r="W2051" s="246">
        <v>12</v>
      </c>
      <c r="X2051" s="246">
        <v>126</v>
      </c>
      <c r="Y2051" s="247">
        <f t="shared" ref="Y2051:Y2062" si="327">ROUND(ABS(VALUE(SUBSTITUTE(U2051,"-","0"))-VALUE(SUBSTITUTE(W2051,"-","0"))),2)</f>
        <v>0</v>
      </c>
      <c r="Z2051" s="247">
        <f t="shared" ref="Z2051:Z2062" si="328">ROUND(ABS(VALUE(SUBSTITUTE(V2051,"-","0"))-VALUE(SUBSTITUTE(X2051,"-","0"))),2)</f>
        <v>0</v>
      </c>
      <c r="AA2051" s="227" t="str">
        <f>IFERROR(VLOOKUP(B2051,[5]Поставка!$B$3:$AA$2063,26,0),"-")</f>
        <v>-</v>
      </c>
      <c r="AB2051" s="229" t="str">
        <f>IFERROR(VLOOKUP(C2051,'[6]Приложение №1'!$C$7:$F$124,4,0),"-")</f>
        <v>-</v>
      </c>
    </row>
    <row r="2052" spans="1:28" s="208" customFormat="1" x14ac:dyDescent="0.25">
      <c r="A2052" s="204" t="s">
        <v>1549</v>
      </c>
      <c r="B2052" s="205" t="s">
        <v>4707</v>
      </c>
      <c r="C2052" s="205" t="s">
        <v>4708</v>
      </c>
      <c r="D2052" s="204">
        <v>1</v>
      </c>
      <c r="E2052" s="206">
        <v>9.6</v>
      </c>
      <c r="F2052" s="206">
        <v>9.6</v>
      </c>
      <c r="G2052" s="173">
        <f>IFERROR(VLOOKUP(B2052,'[1]ВОМ КГ-3 СОЭКС'!$C$3:$K$2063,9,0),"-")</f>
        <v>0</v>
      </c>
      <c r="H2052" s="174">
        <f>IFERROR(VLOOKUP(B2052,'[1]ВОМ КГ-3 СОЭКС'!$C$3:$L$2063,10,0),"-")</f>
        <v>0</v>
      </c>
      <c r="I2052" s="175" t="str">
        <f>IFERROR(VLOOKUP(B2052,[2]Отгрузки!$B$313:$C$510,2,0),"-")</f>
        <v>-</v>
      </c>
      <c r="J2052" s="176" t="str">
        <f t="shared" si="319"/>
        <v>-</v>
      </c>
      <c r="K2052" s="179" t="str">
        <f>IFERROR(VLOOKUP(B2052,'[3]08.10.25'!$B$305:$C$502,2,0),"-")</f>
        <v>-</v>
      </c>
      <c r="L2052" s="180" t="str">
        <f t="shared" si="320"/>
        <v>-</v>
      </c>
      <c r="M2052" s="181" t="str">
        <f t="shared" si="321"/>
        <v>-</v>
      </c>
      <c r="N2052" s="214" t="str">
        <f t="shared" si="322"/>
        <v>-</v>
      </c>
      <c r="O2052" s="220">
        <f t="shared" si="323"/>
        <v>0</v>
      </c>
      <c r="P2052" s="221">
        <f t="shared" si="324"/>
        <v>0</v>
      </c>
      <c r="Q2052" s="217" t="str">
        <f>IFERROR(VLOOKUP(B2052,'[4]Выполнение 1'!$B$7:$D$236,3,0),"-")</f>
        <v>-</v>
      </c>
      <c r="R2052" s="178" t="str">
        <f t="shared" si="325"/>
        <v>-</v>
      </c>
      <c r="S2052" s="177"/>
      <c r="T2052" s="184">
        <f t="shared" si="326"/>
        <v>0</v>
      </c>
      <c r="U2052" s="224">
        <v>1</v>
      </c>
      <c r="V2052" s="241">
        <v>9.6</v>
      </c>
      <c r="W2052" s="246">
        <v>1</v>
      </c>
      <c r="X2052" s="246">
        <v>9.6</v>
      </c>
      <c r="Y2052" s="247">
        <f t="shared" si="327"/>
        <v>0</v>
      </c>
      <c r="Z2052" s="247">
        <f t="shared" si="328"/>
        <v>0</v>
      </c>
      <c r="AA2052" s="227" t="str">
        <f>IFERROR(VLOOKUP(B2052,[5]Поставка!$B$3:$AA$2063,26,0),"-")</f>
        <v>-</v>
      </c>
      <c r="AB2052" s="229" t="str">
        <f>IFERROR(VLOOKUP(C2052,'[6]Приложение №1'!$C$7:$F$124,4,0),"-")</f>
        <v>-</v>
      </c>
    </row>
    <row r="2053" spans="1:28" s="208" customFormat="1" x14ac:dyDescent="0.25">
      <c r="A2053" s="204" t="s">
        <v>1552</v>
      </c>
      <c r="B2053" s="205" t="s">
        <v>4709</v>
      </c>
      <c r="C2053" s="205" t="s">
        <v>4710</v>
      </c>
      <c r="D2053" s="204">
        <v>1</v>
      </c>
      <c r="E2053" s="206">
        <v>9.3000000000000007</v>
      </c>
      <c r="F2053" s="206">
        <v>9.3000000000000007</v>
      </c>
      <c r="G2053" s="173">
        <f>IFERROR(VLOOKUP(B2053,'[1]ВОМ КГ-3 СОЭКС'!$C$3:$K$2063,9,0),"-")</f>
        <v>0</v>
      </c>
      <c r="H2053" s="174">
        <f>IFERROR(VLOOKUP(B2053,'[1]ВОМ КГ-3 СОЭКС'!$C$3:$L$2063,10,0),"-")</f>
        <v>0</v>
      </c>
      <c r="I2053" s="175" t="str">
        <f>IFERROR(VLOOKUP(B2053,[2]Отгрузки!$B$313:$C$510,2,0),"-")</f>
        <v>-</v>
      </c>
      <c r="J2053" s="176" t="str">
        <f t="shared" ref="J2053:J2062" si="329">IFERROR(I2053*E2053,"-")</f>
        <v>-</v>
      </c>
      <c r="K2053" s="179" t="str">
        <f>IFERROR(VLOOKUP(B2053,'[3]08.10.25'!$B$305:$C$502,2,0),"-")</f>
        <v>-</v>
      </c>
      <c r="L2053" s="180" t="str">
        <f t="shared" si="320"/>
        <v>-</v>
      </c>
      <c r="M2053" s="181" t="str">
        <f t="shared" si="321"/>
        <v>-</v>
      </c>
      <c r="N2053" s="214" t="str">
        <f t="shared" si="322"/>
        <v>-</v>
      </c>
      <c r="O2053" s="220">
        <f t="shared" si="323"/>
        <v>0</v>
      </c>
      <c r="P2053" s="221">
        <f t="shared" si="324"/>
        <v>0</v>
      </c>
      <c r="Q2053" s="217" t="str">
        <f>IFERROR(VLOOKUP(B2053,'[4]Выполнение 1'!$B$7:$D$236,3,0),"-")</f>
        <v>-</v>
      </c>
      <c r="R2053" s="178" t="str">
        <f t="shared" si="325"/>
        <v>-</v>
      </c>
      <c r="S2053" s="177"/>
      <c r="T2053" s="184">
        <f t="shared" si="326"/>
        <v>0</v>
      </c>
      <c r="U2053" s="224">
        <v>1</v>
      </c>
      <c r="V2053" s="241">
        <v>9.3000000000000007</v>
      </c>
      <c r="W2053" s="246">
        <v>1</v>
      </c>
      <c r="X2053" s="246">
        <v>9.3000000000000007</v>
      </c>
      <c r="Y2053" s="247">
        <f t="shared" si="327"/>
        <v>0</v>
      </c>
      <c r="Z2053" s="247">
        <f t="shared" si="328"/>
        <v>0</v>
      </c>
      <c r="AA2053" s="227" t="str">
        <f>IFERROR(VLOOKUP(B2053,[5]Поставка!$B$3:$AA$2063,26,0),"-")</f>
        <v>-</v>
      </c>
      <c r="AB2053" s="229" t="str">
        <f>IFERROR(VLOOKUP(C2053,'[6]Приложение №1'!$C$7:$F$124,4,0),"-")</f>
        <v>-</v>
      </c>
    </row>
    <row r="2054" spans="1:28" s="208" customFormat="1" x14ac:dyDescent="0.25">
      <c r="A2054" s="204" t="s">
        <v>1555</v>
      </c>
      <c r="B2054" s="205" t="s">
        <v>4711</v>
      </c>
      <c r="C2054" s="205" t="s">
        <v>4712</v>
      </c>
      <c r="D2054" s="204">
        <v>2</v>
      </c>
      <c r="E2054" s="206">
        <v>10.8</v>
      </c>
      <c r="F2054" s="206">
        <v>21.6</v>
      </c>
      <c r="G2054" s="173">
        <f>IFERROR(VLOOKUP(B2054,'[1]ВОМ КГ-3 СОЭКС'!$C$3:$K$2063,9,0),"-")</f>
        <v>0</v>
      </c>
      <c r="H2054" s="174">
        <f>IFERROR(VLOOKUP(B2054,'[1]ВОМ КГ-3 СОЭКС'!$C$3:$L$2063,10,0),"-")</f>
        <v>0</v>
      </c>
      <c r="I2054" s="175" t="str">
        <f>IFERROR(VLOOKUP(B2054,[2]Отгрузки!$B$313:$C$510,2,0),"-")</f>
        <v>-</v>
      </c>
      <c r="J2054" s="176" t="str">
        <f t="shared" si="329"/>
        <v>-</v>
      </c>
      <c r="K2054" s="179" t="str">
        <f>IFERROR(VLOOKUP(B2054,'[3]08.10.25'!$B$305:$C$502,2,0),"-")</f>
        <v>-</v>
      </c>
      <c r="L2054" s="180" t="str">
        <f t="shared" si="320"/>
        <v>-</v>
      </c>
      <c r="M2054" s="181" t="str">
        <f t="shared" si="321"/>
        <v>-</v>
      </c>
      <c r="N2054" s="214" t="str">
        <f t="shared" si="322"/>
        <v>-</v>
      </c>
      <c r="O2054" s="220">
        <f t="shared" si="323"/>
        <v>0</v>
      </c>
      <c r="P2054" s="221">
        <f t="shared" si="324"/>
        <v>0</v>
      </c>
      <c r="Q2054" s="217" t="str">
        <f>IFERROR(VLOOKUP(B2054,'[4]Выполнение 1'!$B$7:$D$236,3,0),"-")</f>
        <v>-</v>
      </c>
      <c r="R2054" s="178" t="str">
        <f t="shared" si="325"/>
        <v>-</v>
      </c>
      <c r="S2054" s="177"/>
      <c r="T2054" s="184">
        <f t="shared" si="326"/>
        <v>0</v>
      </c>
      <c r="U2054" s="224">
        <v>2</v>
      </c>
      <c r="V2054" s="241">
        <v>21.6</v>
      </c>
      <c r="W2054" s="246">
        <v>2</v>
      </c>
      <c r="X2054" s="246">
        <v>21.6</v>
      </c>
      <c r="Y2054" s="247">
        <f t="shared" si="327"/>
        <v>0</v>
      </c>
      <c r="Z2054" s="247">
        <f t="shared" si="328"/>
        <v>0</v>
      </c>
      <c r="AA2054" s="227" t="str">
        <f>IFERROR(VLOOKUP(B2054,[5]Поставка!$B$3:$AA$2063,26,0),"-")</f>
        <v>-</v>
      </c>
      <c r="AB2054" s="229" t="str">
        <f>IFERROR(VLOOKUP(C2054,'[6]Приложение №1'!$C$7:$F$124,4,0),"-")</f>
        <v>-</v>
      </c>
    </row>
    <row r="2055" spans="1:28" s="208" customFormat="1" x14ac:dyDescent="0.25">
      <c r="A2055" s="204" t="s">
        <v>1558</v>
      </c>
      <c r="B2055" s="205" t="s">
        <v>4713</v>
      </c>
      <c r="C2055" s="205" t="s">
        <v>4714</v>
      </c>
      <c r="D2055" s="204">
        <v>1</v>
      </c>
      <c r="E2055" s="206">
        <v>13.1</v>
      </c>
      <c r="F2055" s="206">
        <v>13.1</v>
      </c>
      <c r="G2055" s="173">
        <f>IFERROR(VLOOKUP(B2055,'[1]ВОМ КГ-3 СОЭКС'!$C$3:$K$2063,9,0),"-")</f>
        <v>0</v>
      </c>
      <c r="H2055" s="174">
        <f>IFERROR(VLOOKUP(B2055,'[1]ВОМ КГ-3 СОЭКС'!$C$3:$L$2063,10,0),"-")</f>
        <v>0</v>
      </c>
      <c r="I2055" s="175" t="str">
        <f>IFERROR(VLOOKUP(B2055,[2]Отгрузки!$B$313:$C$510,2,0),"-")</f>
        <v>-</v>
      </c>
      <c r="J2055" s="176" t="str">
        <f t="shared" si="329"/>
        <v>-</v>
      </c>
      <c r="K2055" s="179" t="str">
        <f>IFERROR(VLOOKUP(B2055,'[3]08.10.25'!$B$305:$C$502,2,0),"-")</f>
        <v>-</v>
      </c>
      <c r="L2055" s="180" t="str">
        <f t="shared" si="320"/>
        <v>-</v>
      </c>
      <c r="M2055" s="181" t="str">
        <f t="shared" si="321"/>
        <v>-</v>
      </c>
      <c r="N2055" s="214" t="str">
        <f t="shared" si="322"/>
        <v>-</v>
      </c>
      <c r="O2055" s="220">
        <f t="shared" si="323"/>
        <v>0</v>
      </c>
      <c r="P2055" s="221">
        <f t="shared" si="324"/>
        <v>0</v>
      </c>
      <c r="Q2055" s="217" t="str">
        <f>IFERROR(VLOOKUP(B2055,'[4]Выполнение 1'!$B$7:$D$236,3,0),"-")</f>
        <v>-</v>
      </c>
      <c r="R2055" s="178" t="str">
        <f t="shared" si="325"/>
        <v>-</v>
      </c>
      <c r="S2055" s="177"/>
      <c r="T2055" s="184">
        <f t="shared" si="326"/>
        <v>0</v>
      </c>
      <c r="U2055" s="224">
        <v>1</v>
      </c>
      <c r="V2055" s="241">
        <v>13.1</v>
      </c>
      <c r="W2055" s="246">
        <v>1</v>
      </c>
      <c r="X2055" s="246">
        <v>13.1</v>
      </c>
      <c r="Y2055" s="247">
        <f t="shared" si="327"/>
        <v>0</v>
      </c>
      <c r="Z2055" s="247">
        <f t="shared" si="328"/>
        <v>0</v>
      </c>
      <c r="AA2055" s="227" t="str">
        <f>IFERROR(VLOOKUP(B2055,[5]Поставка!$B$3:$AA$2063,26,0),"-")</f>
        <v>-</v>
      </c>
      <c r="AB2055" s="229" t="str">
        <f>IFERROR(VLOOKUP(C2055,'[6]Приложение №1'!$C$7:$F$124,4,0),"-")</f>
        <v>-</v>
      </c>
    </row>
    <row r="2056" spans="1:28" s="208" customFormat="1" x14ac:dyDescent="0.25">
      <c r="A2056" s="204" t="s">
        <v>1561</v>
      </c>
      <c r="B2056" s="205" t="s">
        <v>4715</v>
      </c>
      <c r="C2056" s="205" t="s">
        <v>4716</v>
      </c>
      <c r="D2056" s="204">
        <v>2</v>
      </c>
      <c r="E2056" s="206">
        <v>8</v>
      </c>
      <c r="F2056" s="206">
        <v>16</v>
      </c>
      <c r="G2056" s="173">
        <f>IFERROR(VLOOKUP(B2056,'[1]ВОМ КГ-3 СОЭКС'!$C$3:$K$2063,9,0),"-")</f>
        <v>0</v>
      </c>
      <c r="H2056" s="174">
        <f>IFERROR(VLOOKUP(B2056,'[1]ВОМ КГ-3 СОЭКС'!$C$3:$L$2063,10,0),"-")</f>
        <v>0</v>
      </c>
      <c r="I2056" s="175" t="str">
        <f>IFERROR(VLOOKUP(B2056,[2]Отгрузки!$B$313:$C$510,2,0),"-")</f>
        <v>-</v>
      </c>
      <c r="J2056" s="176" t="str">
        <f t="shared" si="329"/>
        <v>-</v>
      </c>
      <c r="K2056" s="179" t="str">
        <f>IFERROR(VLOOKUP(B2056,'[3]08.10.25'!$B$305:$C$502,2,0),"-")</f>
        <v>-</v>
      </c>
      <c r="L2056" s="180" t="str">
        <f t="shared" si="320"/>
        <v>-</v>
      </c>
      <c r="M2056" s="181" t="str">
        <f t="shared" si="321"/>
        <v>-</v>
      </c>
      <c r="N2056" s="214" t="str">
        <f t="shared" si="322"/>
        <v>-</v>
      </c>
      <c r="O2056" s="220">
        <f t="shared" si="323"/>
        <v>0</v>
      </c>
      <c r="P2056" s="221">
        <f t="shared" si="324"/>
        <v>0</v>
      </c>
      <c r="Q2056" s="217" t="str">
        <f>IFERROR(VLOOKUP(B2056,'[4]Выполнение 1'!$B$7:$D$236,3,0),"-")</f>
        <v>-</v>
      </c>
      <c r="R2056" s="178" t="str">
        <f t="shared" si="325"/>
        <v>-</v>
      </c>
      <c r="S2056" s="177"/>
      <c r="T2056" s="184">
        <f t="shared" si="326"/>
        <v>0</v>
      </c>
      <c r="U2056" s="224">
        <v>2</v>
      </c>
      <c r="V2056" s="241">
        <v>16</v>
      </c>
      <c r="W2056" s="246">
        <v>2</v>
      </c>
      <c r="X2056" s="246">
        <v>16</v>
      </c>
      <c r="Y2056" s="247">
        <f t="shared" si="327"/>
        <v>0</v>
      </c>
      <c r="Z2056" s="247">
        <f t="shared" si="328"/>
        <v>0</v>
      </c>
      <c r="AA2056" s="227" t="str">
        <f>IFERROR(VLOOKUP(B2056,[5]Поставка!$B$3:$AA$2063,26,0),"-")</f>
        <v>-</v>
      </c>
      <c r="AB2056" s="229" t="str">
        <f>IFERROR(VLOOKUP(C2056,'[6]Приложение №1'!$C$7:$F$124,4,0),"-")</f>
        <v>-</v>
      </c>
    </row>
    <row r="2057" spans="1:28" s="208" customFormat="1" x14ac:dyDescent="0.25">
      <c r="A2057" s="204" t="s">
        <v>1564</v>
      </c>
      <c r="B2057" s="205" t="s">
        <v>4717</v>
      </c>
      <c r="C2057" s="205" t="s">
        <v>4718</v>
      </c>
      <c r="D2057" s="204">
        <v>1</v>
      </c>
      <c r="E2057" s="206">
        <v>12.4</v>
      </c>
      <c r="F2057" s="206">
        <v>12.4</v>
      </c>
      <c r="G2057" s="173">
        <f>IFERROR(VLOOKUP(B2057,'[1]ВОМ КГ-3 СОЭКС'!$C$3:$K$2063,9,0),"-")</f>
        <v>0</v>
      </c>
      <c r="H2057" s="174">
        <f>IFERROR(VLOOKUP(B2057,'[1]ВОМ КГ-3 СОЭКС'!$C$3:$L$2063,10,0),"-")</f>
        <v>0</v>
      </c>
      <c r="I2057" s="175" t="str">
        <f>IFERROR(VLOOKUP(B2057,[2]Отгрузки!$B$313:$C$510,2,0),"-")</f>
        <v>-</v>
      </c>
      <c r="J2057" s="176" t="str">
        <f t="shared" si="329"/>
        <v>-</v>
      </c>
      <c r="K2057" s="179" t="str">
        <f>IFERROR(VLOOKUP(B2057,'[3]08.10.25'!$B$305:$C$502,2,0),"-")</f>
        <v>-</v>
      </c>
      <c r="L2057" s="180" t="str">
        <f t="shared" si="320"/>
        <v>-</v>
      </c>
      <c r="M2057" s="181" t="str">
        <f t="shared" si="321"/>
        <v>-</v>
      </c>
      <c r="N2057" s="214" t="str">
        <f t="shared" si="322"/>
        <v>-</v>
      </c>
      <c r="O2057" s="220">
        <f t="shared" si="323"/>
        <v>0</v>
      </c>
      <c r="P2057" s="221">
        <f t="shared" si="324"/>
        <v>0</v>
      </c>
      <c r="Q2057" s="217" t="str">
        <f>IFERROR(VLOOKUP(B2057,'[4]Выполнение 1'!$B$7:$D$236,3,0),"-")</f>
        <v>-</v>
      </c>
      <c r="R2057" s="178" t="str">
        <f t="shared" si="325"/>
        <v>-</v>
      </c>
      <c r="S2057" s="177"/>
      <c r="T2057" s="184">
        <f t="shared" si="326"/>
        <v>0</v>
      </c>
      <c r="U2057" s="224">
        <v>1</v>
      </c>
      <c r="V2057" s="241">
        <v>12.4</v>
      </c>
      <c r="W2057" s="246">
        <v>1</v>
      </c>
      <c r="X2057" s="246">
        <v>12.4</v>
      </c>
      <c r="Y2057" s="247">
        <f t="shared" si="327"/>
        <v>0</v>
      </c>
      <c r="Z2057" s="247">
        <f t="shared" si="328"/>
        <v>0</v>
      </c>
      <c r="AA2057" s="227" t="str">
        <f>IFERROR(VLOOKUP(B2057,[5]Поставка!$B$3:$AA$2063,26,0),"-")</f>
        <v>-</v>
      </c>
      <c r="AB2057" s="229" t="str">
        <f>IFERROR(VLOOKUP(C2057,'[6]Приложение №1'!$C$7:$F$124,4,0),"-")</f>
        <v>-</v>
      </c>
    </row>
    <row r="2058" spans="1:28" s="208" customFormat="1" x14ac:dyDescent="0.25">
      <c r="A2058" s="204" t="s">
        <v>1567</v>
      </c>
      <c r="B2058" s="205" t="s">
        <v>4719</v>
      </c>
      <c r="C2058" s="205" t="s">
        <v>4720</v>
      </c>
      <c r="D2058" s="204">
        <v>11</v>
      </c>
      <c r="E2058" s="206">
        <v>1414.8</v>
      </c>
      <c r="F2058" s="206">
        <v>15562.8</v>
      </c>
      <c r="G2058" s="173">
        <f>IFERROR(VLOOKUP(B2058,'[1]ВОМ КГ-3 СОЭКС'!$C$3:$K$2063,9,0),"-")</f>
        <v>0</v>
      </c>
      <c r="H2058" s="174">
        <f>IFERROR(VLOOKUP(B2058,'[1]ВОМ КГ-3 СОЭКС'!$C$3:$L$2063,10,0),"-")</f>
        <v>0</v>
      </c>
      <c r="I2058" s="175" t="str">
        <f>IFERROR(VLOOKUP(B2058,[2]Отгрузки!$B$313:$C$510,2,0),"-")</f>
        <v>-</v>
      </c>
      <c r="J2058" s="176" t="str">
        <f t="shared" si="329"/>
        <v>-</v>
      </c>
      <c r="K2058" s="179" t="str">
        <f>IFERROR(VLOOKUP(B2058,'[3]08.10.25'!$B$305:$C$502,2,0),"-")</f>
        <v>-</v>
      </c>
      <c r="L2058" s="180" t="str">
        <f t="shared" si="320"/>
        <v>-</v>
      </c>
      <c r="M2058" s="181" t="str">
        <f t="shared" si="321"/>
        <v>-</v>
      </c>
      <c r="N2058" s="214" t="str">
        <f t="shared" si="322"/>
        <v>-</v>
      </c>
      <c r="O2058" s="220">
        <f t="shared" si="323"/>
        <v>0</v>
      </c>
      <c r="P2058" s="221">
        <f t="shared" si="324"/>
        <v>0</v>
      </c>
      <c r="Q2058" s="217" t="str">
        <f>IFERROR(VLOOKUP(B2058,'[4]Выполнение 1'!$B$7:$D$236,3,0),"-")</f>
        <v>-</v>
      </c>
      <c r="R2058" s="178" t="str">
        <f t="shared" si="325"/>
        <v>-</v>
      </c>
      <c r="S2058" s="177"/>
      <c r="T2058" s="184">
        <f t="shared" si="326"/>
        <v>0</v>
      </c>
      <c r="U2058" s="224">
        <v>11</v>
      </c>
      <c r="V2058" s="241">
        <v>15562.8</v>
      </c>
      <c r="W2058" s="246">
        <v>11</v>
      </c>
      <c r="X2058" s="246">
        <v>15562.8</v>
      </c>
      <c r="Y2058" s="247">
        <f t="shared" si="327"/>
        <v>0</v>
      </c>
      <c r="Z2058" s="247">
        <f t="shared" si="328"/>
        <v>0</v>
      </c>
      <c r="AA2058" s="227" t="str">
        <f>IFERROR(VLOOKUP(B2058,[5]Поставка!$B$3:$AA$2063,26,0),"-")</f>
        <v>-</v>
      </c>
      <c r="AB2058" s="229" t="str">
        <f>IFERROR(VLOOKUP(C2058,'[6]Приложение №1'!$C$7:$F$124,4,0),"-")</f>
        <v>-</v>
      </c>
    </row>
    <row r="2059" spans="1:28" s="208" customFormat="1" x14ac:dyDescent="0.25">
      <c r="A2059" s="204" t="s">
        <v>1570</v>
      </c>
      <c r="B2059" s="205" t="s">
        <v>4721</v>
      </c>
      <c r="C2059" s="205" t="s">
        <v>4722</v>
      </c>
      <c r="D2059" s="204">
        <v>128</v>
      </c>
      <c r="E2059" s="206">
        <v>1.6</v>
      </c>
      <c r="F2059" s="206">
        <v>204.8</v>
      </c>
      <c r="G2059" s="173">
        <f>IFERROR(VLOOKUP(B2059,'[1]ВОМ КГ-3 СОЭКС'!$C$3:$K$2063,9,0),"-")</f>
        <v>0</v>
      </c>
      <c r="H2059" s="174">
        <f>IFERROR(VLOOKUP(B2059,'[1]ВОМ КГ-3 СОЭКС'!$C$3:$L$2063,10,0),"-")</f>
        <v>0</v>
      </c>
      <c r="I2059" s="175" t="str">
        <f>IFERROR(VLOOKUP(B2059,[2]Отгрузки!$B$313:$C$510,2,0),"-")</f>
        <v>-</v>
      </c>
      <c r="J2059" s="176" t="str">
        <f t="shared" si="329"/>
        <v>-</v>
      </c>
      <c r="K2059" s="179" t="str">
        <f>IFERROR(VLOOKUP(B2059,'[3]08.10.25'!$B$305:$C$502,2,0),"-")</f>
        <v>-</v>
      </c>
      <c r="L2059" s="180" t="str">
        <f t="shared" si="320"/>
        <v>-</v>
      </c>
      <c r="M2059" s="181" t="str">
        <f t="shared" si="321"/>
        <v>-</v>
      </c>
      <c r="N2059" s="214" t="str">
        <f t="shared" si="322"/>
        <v>-</v>
      </c>
      <c r="O2059" s="220">
        <f t="shared" si="323"/>
        <v>0</v>
      </c>
      <c r="P2059" s="221">
        <f t="shared" si="324"/>
        <v>0</v>
      </c>
      <c r="Q2059" s="217" t="str">
        <f>IFERROR(VLOOKUP(B2059,'[4]Выполнение 1'!$B$7:$D$236,3,0),"-")</f>
        <v>-</v>
      </c>
      <c r="R2059" s="178" t="str">
        <f t="shared" si="325"/>
        <v>-</v>
      </c>
      <c r="S2059" s="177"/>
      <c r="T2059" s="184">
        <f t="shared" si="326"/>
        <v>0</v>
      </c>
      <c r="U2059" s="224">
        <v>128</v>
      </c>
      <c r="V2059" s="241">
        <v>204.8</v>
      </c>
      <c r="W2059" s="246">
        <v>128</v>
      </c>
      <c r="X2059" s="246">
        <v>204.8</v>
      </c>
      <c r="Y2059" s="247">
        <f t="shared" si="327"/>
        <v>0</v>
      </c>
      <c r="Z2059" s="247">
        <f t="shared" si="328"/>
        <v>0</v>
      </c>
      <c r="AA2059" s="227" t="str">
        <f>IFERROR(VLOOKUP(B2059,[5]Поставка!$B$3:$AA$2063,26,0),"-")</f>
        <v>-</v>
      </c>
      <c r="AB2059" s="229" t="str">
        <f>IFERROR(VLOOKUP(C2059,'[6]Приложение №1'!$C$7:$F$124,4,0),"-")</f>
        <v>-</v>
      </c>
    </row>
    <row r="2060" spans="1:28" s="208" customFormat="1" x14ac:dyDescent="0.25">
      <c r="A2060" s="204" t="s">
        <v>1573</v>
      </c>
      <c r="B2060" s="205" t="s">
        <v>4723</v>
      </c>
      <c r="C2060" s="205" t="s">
        <v>4724</v>
      </c>
      <c r="D2060" s="204">
        <v>8</v>
      </c>
      <c r="E2060" s="206">
        <v>1</v>
      </c>
      <c r="F2060" s="206">
        <v>8</v>
      </c>
      <c r="G2060" s="173">
        <f>IFERROR(VLOOKUP(B2060,'[1]ВОМ КГ-3 СОЭКС'!$C$3:$K$2063,9,0),"-")</f>
        <v>0</v>
      </c>
      <c r="H2060" s="174">
        <f>IFERROR(VLOOKUP(B2060,'[1]ВОМ КГ-3 СОЭКС'!$C$3:$L$2063,10,0),"-")</f>
        <v>0</v>
      </c>
      <c r="I2060" s="175" t="str">
        <f>IFERROR(VLOOKUP(B2060,[2]Отгрузки!$B$313:$C$510,2,0),"-")</f>
        <v>-</v>
      </c>
      <c r="J2060" s="176" t="str">
        <f t="shared" si="329"/>
        <v>-</v>
      </c>
      <c r="K2060" s="179" t="str">
        <f>IFERROR(VLOOKUP(B2060,'[3]08.10.25'!$B$305:$C$502,2,0),"-")</f>
        <v>-</v>
      </c>
      <c r="L2060" s="180" t="str">
        <f t="shared" si="320"/>
        <v>-</v>
      </c>
      <c r="M2060" s="181" t="str">
        <f t="shared" si="321"/>
        <v>-</v>
      </c>
      <c r="N2060" s="214" t="str">
        <f t="shared" si="322"/>
        <v>-</v>
      </c>
      <c r="O2060" s="220">
        <f t="shared" si="323"/>
        <v>0</v>
      </c>
      <c r="P2060" s="221">
        <f t="shared" si="324"/>
        <v>0</v>
      </c>
      <c r="Q2060" s="217" t="str">
        <f>IFERROR(VLOOKUP(B2060,'[4]Выполнение 1'!$B$7:$D$236,3,0),"-")</f>
        <v>-</v>
      </c>
      <c r="R2060" s="178" t="str">
        <f t="shared" si="325"/>
        <v>-</v>
      </c>
      <c r="S2060" s="177"/>
      <c r="T2060" s="184">
        <f t="shared" si="326"/>
        <v>0</v>
      </c>
      <c r="U2060" s="224">
        <v>8</v>
      </c>
      <c r="V2060" s="241">
        <v>8</v>
      </c>
      <c r="W2060" s="246">
        <v>8</v>
      </c>
      <c r="X2060" s="246">
        <v>8</v>
      </c>
      <c r="Y2060" s="247">
        <f t="shared" si="327"/>
        <v>0</v>
      </c>
      <c r="Z2060" s="247">
        <f t="shared" si="328"/>
        <v>0</v>
      </c>
      <c r="AA2060" s="227" t="str">
        <f>IFERROR(VLOOKUP(B2060,[5]Поставка!$B$3:$AA$2063,26,0),"-")</f>
        <v>-</v>
      </c>
      <c r="AB2060" s="229" t="str">
        <f>IFERROR(VLOOKUP(C2060,'[6]Приложение №1'!$C$7:$F$124,4,0),"-")</f>
        <v>-</v>
      </c>
    </row>
    <row r="2061" spans="1:28" s="208" customFormat="1" x14ac:dyDescent="0.25">
      <c r="A2061" s="204" t="s">
        <v>1576</v>
      </c>
      <c r="B2061" s="205" t="s">
        <v>4725</v>
      </c>
      <c r="C2061" s="205" t="s">
        <v>4726</v>
      </c>
      <c r="D2061" s="204">
        <v>8</v>
      </c>
      <c r="E2061" s="206">
        <v>47.7</v>
      </c>
      <c r="F2061" s="206">
        <v>381.6</v>
      </c>
      <c r="G2061" s="173">
        <f>IFERROR(VLOOKUP(B2061,'[1]ВОМ КГ-3 СОЭКС'!$C$3:$K$2063,9,0),"-")</f>
        <v>0</v>
      </c>
      <c r="H2061" s="174">
        <f>IFERROR(VLOOKUP(B2061,'[1]ВОМ КГ-3 СОЭКС'!$C$3:$L$2063,10,0),"-")</f>
        <v>0</v>
      </c>
      <c r="I2061" s="175" t="str">
        <f>IFERROR(VLOOKUP(B2061,[2]Отгрузки!$B$313:$C$510,2,0),"-")</f>
        <v>-</v>
      </c>
      <c r="J2061" s="176" t="str">
        <f t="shared" si="329"/>
        <v>-</v>
      </c>
      <c r="K2061" s="179" t="str">
        <f>IFERROR(VLOOKUP(B2061,'[3]08.10.25'!$B$305:$C$502,2,0),"-")</f>
        <v>-</v>
      </c>
      <c r="L2061" s="180" t="str">
        <f t="shared" si="320"/>
        <v>-</v>
      </c>
      <c r="M2061" s="181" t="str">
        <f t="shared" si="321"/>
        <v>-</v>
      </c>
      <c r="N2061" s="214" t="str">
        <f t="shared" si="322"/>
        <v>-</v>
      </c>
      <c r="O2061" s="220">
        <f t="shared" si="323"/>
        <v>0</v>
      </c>
      <c r="P2061" s="221">
        <f t="shared" si="324"/>
        <v>0</v>
      </c>
      <c r="Q2061" s="217" t="str">
        <f>IFERROR(VLOOKUP(B2061,'[4]Выполнение 1'!$B$7:$D$236,3,0),"-")</f>
        <v>-</v>
      </c>
      <c r="R2061" s="178" t="str">
        <f t="shared" si="325"/>
        <v>-</v>
      </c>
      <c r="S2061" s="177"/>
      <c r="T2061" s="184">
        <f t="shared" si="326"/>
        <v>0</v>
      </c>
      <c r="U2061" s="224">
        <v>8</v>
      </c>
      <c r="V2061" s="241">
        <v>381.6</v>
      </c>
      <c r="W2061" s="246">
        <v>8</v>
      </c>
      <c r="X2061" s="246">
        <v>381.6</v>
      </c>
      <c r="Y2061" s="247">
        <f t="shared" si="327"/>
        <v>0</v>
      </c>
      <c r="Z2061" s="247">
        <f t="shared" si="328"/>
        <v>0</v>
      </c>
      <c r="AA2061" s="227" t="str">
        <f>IFERROR(VLOOKUP(B2061,[5]Поставка!$B$3:$AA$2063,26,0),"-")</f>
        <v>-</v>
      </c>
      <c r="AB2061" s="229" t="str">
        <f>IFERROR(VLOOKUP(C2061,'[6]Приложение №1'!$C$7:$F$124,4,0),"-")</f>
        <v>-</v>
      </c>
    </row>
    <row r="2062" spans="1:28" s="208" customFormat="1" x14ac:dyDescent="0.25">
      <c r="A2062" s="204" t="s">
        <v>1579</v>
      </c>
      <c r="B2062" s="205" t="s">
        <v>4727</v>
      </c>
      <c r="C2062" s="205" t="s">
        <v>4728</v>
      </c>
      <c r="D2062" s="204">
        <v>4</v>
      </c>
      <c r="E2062" s="206">
        <v>23.4</v>
      </c>
      <c r="F2062" s="206">
        <v>93.6</v>
      </c>
      <c r="G2062" s="173">
        <f>IFERROR(VLOOKUP(B2062,'[1]ВОМ КГ-3 СОЭКС'!$C$3:$K$2063,9,0),"-")</f>
        <v>0</v>
      </c>
      <c r="H2062" s="174">
        <f>IFERROR(VLOOKUP(B2062,'[1]ВОМ КГ-3 СОЭКС'!$C$3:$L$2063,10,0),"-")</f>
        <v>0</v>
      </c>
      <c r="I2062" s="175" t="str">
        <f>IFERROR(VLOOKUP(B2062,[2]Отгрузки!$B$313:$C$510,2,0),"-")</f>
        <v>-</v>
      </c>
      <c r="J2062" s="176" t="str">
        <f t="shared" si="329"/>
        <v>-</v>
      </c>
      <c r="K2062" s="179" t="str">
        <f>IFERROR(VLOOKUP(B2062,'[3]08.10.25'!$B$305:$C$502,2,0),"-")</f>
        <v>-</v>
      </c>
      <c r="L2062" s="180" t="str">
        <f t="shared" si="320"/>
        <v>-</v>
      </c>
      <c r="M2062" s="181" t="str">
        <f t="shared" si="321"/>
        <v>-</v>
      </c>
      <c r="N2062" s="214" t="str">
        <f t="shared" si="322"/>
        <v>-</v>
      </c>
      <c r="O2062" s="220">
        <f t="shared" si="323"/>
        <v>0</v>
      </c>
      <c r="P2062" s="221">
        <f t="shared" si="324"/>
        <v>0</v>
      </c>
      <c r="Q2062" s="217" t="str">
        <f>IFERROR(VLOOKUP(B2062,'[4]Выполнение 1'!$B$7:$D$236,3,0),"-")</f>
        <v>-</v>
      </c>
      <c r="R2062" s="178" t="str">
        <f t="shared" si="325"/>
        <v>-</v>
      </c>
      <c r="S2062" s="177"/>
      <c r="T2062" s="184">
        <f t="shared" si="326"/>
        <v>0</v>
      </c>
      <c r="U2062" s="224">
        <v>4</v>
      </c>
      <c r="V2062" s="241">
        <v>93.6</v>
      </c>
      <c r="W2062" s="246">
        <v>4</v>
      </c>
      <c r="X2062" s="246">
        <v>93.6</v>
      </c>
      <c r="Y2062" s="247">
        <f t="shared" si="327"/>
        <v>0</v>
      </c>
      <c r="Z2062" s="247">
        <f t="shared" si="328"/>
        <v>0</v>
      </c>
      <c r="AA2062" s="227" t="str">
        <f>IFERROR(VLOOKUP(B2062,[5]Поставка!$B$3:$AA$2063,26,0),"-")</f>
        <v>-</v>
      </c>
      <c r="AB2062" s="229" t="str">
        <f>IFERROR(VLOOKUP(C2062,'[6]Приложение №1'!$C$7:$F$124,4,0),"-")</f>
        <v>-</v>
      </c>
    </row>
    <row r="2063" spans="1:28" s="211" customFormat="1" ht="29.45" customHeight="1" x14ac:dyDescent="0.25">
      <c r="A2063" s="209" t="s">
        <v>1732</v>
      </c>
      <c r="B2063" s="210" t="s">
        <v>1732</v>
      </c>
      <c r="C2063" s="79" t="s">
        <v>1733</v>
      </c>
      <c r="D2063" s="80">
        <f>SUM(D2:D2062)</f>
        <v>9008</v>
      </c>
      <c r="E2063" s="80">
        <f>SUM(E2:E2062)</f>
        <v>716299.30000000028</v>
      </c>
      <c r="F2063" s="80">
        <f t="shared" ref="F2063:N2063" si="330">SUM(F2:F2062)</f>
        <v>1791683.5000000016</v>
      </c>
      <c r="G2063" s="80">
        <f t="shared" si="330"/>
        <v>2587</v>
      </c>
      <c r="H2063" s="80">
        <f t="shared" si="330"/>
        <v>759640.19999999879</v>
      </c>
      <c r="I2063" s="80">
        <f t="shared" si="330"/>
        <v>438</v>
      </c>
      <c r="J2063" s="80">
        <f t="shared" si="330"/>
        <v>585138.89999999967</v>
      </c>
      <c r="K2063" s="80">
        <f t="shared" si="330"/>
        <v>428</v>
      </c>
      <c r="L2063" s="80">
        <f t="shared" si="330"/>
        <v>579387.69999999995</v>
      </c>
      <c r="M2063" s="80">
        <f t="shared" si="330"/>
        <v>-9</v>
      </c>
      <c r="N2063" s="215">
        <f t="shared" si="330"/>
        <v>-4162.0000000000009</v>
      </c>
      <c r="O2063" s="215">
        <f t="shared" ref="O2063" si="331">SUM(O2:O2062)</f>
        <v>2160</v>
      </c>
      <c r="P2063" s="215">
        <f t="shared" ref="P2063" si="332">SUM(P2:P2062)</f>
        <v>184803.70000000022</v>
      </c>
      <c r="Q2063" s="215">
        <f t="shared" ref="Q2063" si="333">SUM(Q2:Q2062)</f>
        <v>16</v>
      </c>
      <c r="R2063" s="215">
        <f t="shared" ref="R2063" si="334">SUM(R2:R2062)</f>
        <v>56012.5</v>
      </c>
      <c r="S2063" s="215">
        <f t="shared" ref="S2063" si="335">SUM(S2:S2062)</f>
        <v>13</v>
      </c>
      <c r="T2063" s="215">
        <f t="shared" ref="T2063:X2063" si="336">SUM(T2:T2062)</f>
        <v>42390.1</v>
      </c>
      <c r="U2063" s="215">
        <f t="shared" si="336"/>
        <v>6407</v>
      </c>
      <c r="V2063" s="215">
        <f t="shared" si="336"/>
        <v>989653.19999999937</v>
      </c>
      <c r="W2063" s="215">
        <f t="shared" si="336"/>
        <v>6354</v>
      </c>
      <c r="X2063" s="215">
        <f t="shared" si="336"/>
        <v>1015399.1999999995</v>
      </c>
      <c r="Y2063" s="215">
        <f>SUM(Y2:Y2062)</f>
        <v>81</v>
      </c>
      <c r="Z2063" s="215">
        <f>SUM(Z2:Z2062)</f>
        <v>59496.800000000003</v>
      </c>
      <c r="AA2063" s="215">
        <f t="shared" ref="AA2063" si="337">SUM(AA2:AA2062)</f>
        <v>182559.00000000006</v>
      </c>
      <c r="AB2063" s="215">
        <f t="shared" ref="AB2063" si="338">SUM(AB2:AB2062)</f>
        <v>413.51240000000001</v>
      </c>
    </row>
    <row r="2064" spans="1:28" x14ac:dyDescent="0.25">
      <c r="K2064" s="191"/>
      <c r="L2064" s="191"/>
      <c r="M2064" s="191"/>
      <c r="N2064" s="191"/>
      <c r="O2064" s="222"/>
    </row>
    <row r="2065" spans="5:28" x14ac:dyDescent="0.25">
      <c r="E2065" s="222"/>
      <c r="F2065" s="222">
        <f>F2063/1000</f>
        <v>1791.6835000000017</v>
      </c>
      <c r="H2065" s="222">
        <f>H2063/1000</f>
        <v>759.6401999999988</v>
      </c>
      <c r="J2065" s="222">
        <f>J2063/1000</f>
        <v>585.13889999999969</v>
      </c>
      <c r="L2065" s="222">
        <f>L2063/1000</f>
        <v>579.3877</v>
      </c>
      <c r="N2065" s="222">
        <f>N2063/1000</f>
        <v>-4.1620000000000008</v>
      </c>
      <c r="P2065" s="222">
        <f>P2063/1000</f>
        <v>184.80370000000022</v>
      </c>
      <c r="R2065" s="222">
        <f>R2063/1000</f>
        <v>56.012500000000003</v>
      </c>
      <c r="T2065" s="222">
        <f>T2063/1000</f>
        <v>42.390099999999997</v>
      </c>
      <c r="V2065" s="222">
        <v>1092.9851999999994</v>
      </c>
      <c r="X2065" s="222">
        <v>1015.3991999999995</v>
      </c>
      <c r="AA2065" s="222">
        <f t="shared" ref="AA2065:AB2065" si="339">AA2063/1000</f>
        <v>182.55900000000005</v>
      </c>
      <c r="AB2065" s="222">
        <f t="shared" si="339"/>
        <v>0.4135124</v>
      </c>
    </row>
    <row r="2066" spans="5:28" x14ac:dyDescent="0.25">
      <c r="S2066" s="193"/>
      <c r="W2066" s="222">
        <f>V2063-X2063</f>
        <v>-25746.000000000116</v>
      </c>
    </row>
    <row r="2068" spans="5:28" x14ac:dyDescent="0.25">
      <c r="X2068" s="222">
        <f>V2063-X2063</f>
        <v>-25746.000000000116</v>
      </c>
    </row>
    <row r="2069" spans="5:28" x14ac:dyDescent="0.25">
      <c r="X2069" s="222">
        <f>Z2063-X2068</f>
        <v>85242.800000000119</v>
      </c>
    </row>
  </sheetData>
  <autoFilter ref="A1:AB2063" xr:uid="{2EB7F9E2-7988-45B8-8CE2-4D4D0E80B5F1}"/>
  <conditionalFormatting sqref="K2:AB2062">
    <cfRule type="expression" dxfId="10" priority="1">
      <formula>AND(ISNUMBER(K2),K2&lt;&gt;0,K2&lt;&gt;"-",K2&lt;&gt;"—",K2&lt;&gt;"")</formula>
    </cfRule>
  </conditionalFormatting>
  <pageMargins left="0.7" right="0.7" top="0.75" bottom="0.75" header="0.3" footer="0.3"/>
  <pageSetup paperSize="9" scale="43" orientation="portrait" r:id="rId1"/>
  <rowBreaks count="1" manualBreakCount="1">
    <brk id="61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13CB-F3D2-4E51-B0F5-27B6950B5F92}">
  <sheetPr>
    <tabColor theme="0"/>
    <pageSetUpPr fitToPage="1"/>
  </sheetPr>
  <dimension ref="A1:AI574"/>
  <sheetViews>
    <sheetView view="pageBreakPreview" zoomScale="70" zoomScaleNormal="85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5.75" outlineLevelCol="1" x14ac:dyDescent="0.25"/>
  <cols>
    <col min="1" max="1" width="9.7109375" style="32" bestFit="1" customWidth="1"/>
    <col min="2" max="2" width="10.7109375" style="33" customWidth="1"/>
    <col min="3" max="3" width="27.7109375" style="36" customWidth="1"/>
    <col min="4" max="4" width="13.140625" style="36" customWidth="1"/>
    <col min="5" max="5" width="12" style="40" customWidth="1"/>
    <col min="6" max="6" width="14.5703125" style="34" customWidth="1"/>
    <col min="7" max="7" width="11.5703125" style="35" hidden="1" customWidth="1"/>
    <col min="8" max="8" width="8.85546875" style="35" hidden="1" customWidth="1"/>
    <col min="9" max="9" width="13.28515625" style="36" hidden="1" customWidth="1"/>
    <col min="10" max="10" width="12.85546875" style="8" hidden="1" customWidth="1" outlineLevel="1"/>
    <col min="11" max="11" width="12.140625" style="8" hidden="1" customWidth="1" outlineLevel="1"/>
    <col min="12" max="12" width="15" style="8" hidden="1" customWidth="1" outlineLevel="1"/>
    <col min="13" max="13" width="12.140625" style="8" hidden="1" customWidth="1" outlineLevel="1"/>
    <col min="14" max="14" width="12.85546875" style="8" hidden="1" customWidth="1" outlineLevel="1"/>
    <col min="15" max="16" width="12.140625" style="8" hidden="1" customWidth="1" outlineLevel="1"/>
    <col min="17" max="17" width="14.85546875" style="36" hidden="1" customWidth="1" outlineLevel="1"/>
    <col min="18" max="18" width="12.5703125" style="232" customWidth="1" collapsed="1"/>
    <col min="19" max="21" width="12.5703125" style="232" customWidth="1"/>
    <col min="22" max="25" width="12.5703125" style="37" customWidth="1"/>
    <col min="26" max="27" width="12.5703125" style="238" customWidth="1"/>
    <col min="28" max="31" width="12.5703125" style="37" customWidth="1"/>
    <col min="32" max="33" width="12.5703125" style="238" customWidth="1"/>
    <col min="34" max="35" width="12.5703125" style="37" customWidth="1"/>
    <col min="36" max="16384" width="9.140625" style="8"/>
  </cols>
  <sheetData>
    <row r="1" spans="1:35" ht="33" customHeight="1" x14ac:dyDescent="0.25">
      <c r="A1" s="1"/>
      <c r="B1" s="2"/>
      <c r="C1" s="2"/>
      <c r="D1" s="3" t="s">
        <v>1745</v>
      </c>
      <c r="E1" s="4"/>
      <c r="F1" s="5"/>
      <c r="G1" s="6"/>
      <c r="H1" s="6"/>
      <c r="I1" s="2"/>
      <c r="J1" s="7"/>
      <c r="K1" s="7"/>
      <c r="L1" s="7"/>
      <c r="M1" s="7"/>
      <c r="N1" s="7"/>
      <c r="O1" s="7"/>
      <c r="P1" s="7"/>
      <c r="Q1" s="2"/>
      <c r="R1" s="231"/>
      <c r="S1" s="231"/>
    </row>
    <row r="2" spans="1:35" s="19" customFormat="1" ht="146.44999999999999" customHeight="1" x14ac:dyDescent="0.25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4" t="s">
        <v>7</v>
      </c>
      <c r="I2" s="11" t="s">
        <v>8</v>
      </c>
      <c r="J2" s="15" t="s">
        <v>9</v>
      </c>
      <c r="K2" s="16" t="s">
        <v>10</v>
      </c>
      <c r="L2" s="17" t="s">
        <v>11</v>
      </c>
      <c r="M2" s="15" t="s">
        <v>12</v>
      </c>
      <c r="N2" s="15" t="s">
        <v>13</v>
      </c>
      <c r="O2" s="15" t="s">
        <v>14</v>
      </c>
      <c r="P2" s="18" t="s">
        <v>15</v>
      </c>
      <c r="Q2" s="11" t="s">
        <v>16</v>
      </c>
      <c r="R2" s="233" t="str">
        <f>'1-4 оч. (2)'!G1</f>
        <v>Отправленно СОЭКСом в Выборг, шт</v>
      </c>
      <c r="S2" s="233" t="str">
        <f>'1-4 оч. (2)'!H1</f>
        <v>Отправленно СОЭКСом в Выборг, кг</v>
      </c>
      <c r="T2" s="233" t="str">
        <f>'1-4 оч. (2)'!I1</f>
        <v>Отгруженно с Выборга, шт от 20.10.25</v>
      </c>
      <c r="U2" s="233" t="str">
        <f>'1-4 оч. (2)'!J1</f>
        <v>Отгруженно с Выборга, кг 20.10.25</v>
      </c>
      <c r="V2" s="234" t="str">
        <f>'1-4 оч. (2)'!K1</f>
        <v>Какие элементы найдены на площадке, на дату 01.11.25, шт</v>
      </c>
      <c r="W2" s="234" t="str">
        <f>'1-4 оч. (2)'!L1</f>
        <v>Какие элементы найдены на площадке, на дату 01.11.25, кг</v>
      </c>
      <c r="X2" s="234" t="str">
        <f>'1-4 оч. (2)'!M1</f>
        <v>разница между отгрузкой с Выборга и найден. на площадке, шт</v>
      </c>
      <c r="Y2" s="234" t="str">
        <f>'1-4 оч. (2)'!N1</f>
        <v>разница между отгрузкой с Выборга и найден. на площадке, тн</v>
      </c>
      <c r="Z2" s="237" t="str">
        <f>'1-4 оч. (2)'!O1</f>
        <v>Что предположительно находится в Выборге  01.11.25, шт</v>
      </c>
      <c r="AA2" s="237" t="str">
        <f>'1-4 оч. (2)'!P1</f>
        <v>Что предположительно находится в Выборге  01.11.25, кг</v>
      </c>
      <c r="AB2" s="234" t="str">
        <f>'1-4 оч. (2)'!Q1</f>
        <v>Отгруженно с Екатеринбурга, шт</v>
      </c>
      <c r="AC2" s="234" t="str">
        <f>'1-4 оч. (2)'!R1</f>
        <v>Отгруженно с Екатеринбурга, кг</v>
      </c>
      <c r="AD2" s="234" t="str">
        <f>'1-4 оч. (2)'!S1</f>
        <v>Найдено на площадке с Екатеринбурга, шт</v>
      </c>
      <c r="AE2" s="234" t="str">
        <f>'1-4 оч. (2)'!T1</f>
        <v>Найдено на площадке с Екатеринбурга, кг</v>
      </c>
      <c r="AF2" s="237" t="str">
        <f>'1-4 оч. (2)'!U1</f>
        <v>Конкурс,шт</v>
      </c>
      <c r="AG2" s="237" t="str">
        <f>'1-4 оч. (2)'!V1</f>
        <v>Конкурс, кг</v>
      </c>
      <c r="AH2" s="234" t="str">
        <f>'1-4 оч. (2)'!AA1</f>
        <v>Имеются ли отгрузочные ведомости на кг</v>
      </c>
      <c r="AI2" s="234" t="str">
        <f>'1-4 оч. (2)'!AB1</f>
        <v>М15, кг</v>
      </c>
    </row>
    <row r="3" spans="1:35" ht="16.149999999999999" customHeight="1" x14ac:dyDescent="0.25">
      <c r="A3" s="20" t="s">
        <v>17</v>
      </c>
      <c r="B3" s="21" t="s">
        <v>18</v>
      </c>
      <c r="C3" s="21" t="s">
        <v>19</v>
      </c>
      <c r="D3" s="22">
        <v>10</v>
      </c>
      <c r="E3" s="23">
        <v>45.5</v>
      </c>
      <c r="F3" s="24">
        <v>455</v>
      </c>
      <c r="G3" s="25">
        <v>1.28</v>
      </c>
      <c r="H3" s="25">
        <v>12.8</v>
      </c>
      <c r="I3" s="22" t="s">
        <v>20</v>
      </c>
      <c r="J3" s="26"/>
      <c r="K3" s="22"/>
      <c r="L3" s="22"/>
      <c r="M3" s="26">
        <v>2</v>
      </c>
      <c r="N3" s="26">
        <v>2</v>
      </c>
      <c r="O3" s="26">
        <v>2</v>
      </c>
      <c r="P3" s="27">
        <v>2</v>
      </c>
      <c r="Q3" s="28">
        <v>2</v>
      </c>
      <c r="R3" s="235">
        <f>'1-4 оч. (2)'!G2</f>
        <v>10</v>
      </c>
      <c r="S3" s="235">
        <f>'1-4 оч. (2)'!H2</f>
        <v>455</v>
      </c>
      <c r="T3" s="235" t="str">
        <f>'1-4 оч. (2)'!I2</f>
        <v>-</v>
      </c>
      <c r="U3" s="235" t="str">
        <f>'1-4 оч. (2)'!J2</f>
        <v>-</v>
      </c>
      <c r="V3" s="236" t="str">
        <f>'1-4 оч. (2)'!K2</f>
        <v>-</v>
      </c>
      <c r="W3" s="236" t="str">
        <f>'1-4 оч. (2)'!L2</f>
        <v>-</v>
      </c>
      <c r="X3" s="236" t="str">
        <f>'1-4 оч. (2)'!M2</f>
        <v>-</v>
      </c>
      <c r="Y3" s="236" t="str">
        <f>'1-4 оч. (2)'!N2</f>
        <v>-</v>
      </c>
      <c r="Z3" s="239">
        <f>'1-4 оч. (2)'!O2</f>
        <v>10</v>
      </c>
      <c r="AA3" s="239">
        <f>'1-4 оч. (2)'!P2</f>
        <v>455</v>
      </c>
      <c r="AB3" s="236" t="str">
        <f>'1-4 оч. (2)'!Q2</f>
        <v>-</v>
      </c>
      <c r="AC3" s="236" t="str">
        <f>'1-4 оч. (2)'!R2</f>
        <v>-</v>
      </c>
      <c r="AD3" s="236">
        <f>'1-4 оч. (2)'!S2</f>
        <v>0</v>
      </c>
      <c r="AE3" s="236">
        <f>'1-4 оч. (2)'!T2</f>
        <v>0</v>
      </c>
      <c r="AF3" s="239">
        <f>'1-4 оч. (2)'!U2</f>
        <v>0</v>
      </c>
      <c r="AG3" s="239">
        <f>'1-4 оч. (2)'!V2</f>
        <v>0</v>
      </c>
      <c r="AH3" s="236" t="str">
        <f>'1-4 оч. (2)'!AA2</f>
        <v>-</v>
      </c>
      <c r="AI3" s="236" t="str">
        <f>'1-4 оч. (2)'!AB2</f>
        <v>-</v>
      </c>
    </row>
    <row r="4" spans="1:35" ht="16.149999999999999" customHeight="1" x14ac:dyDescent="0.25">
      <c r="A4" s="20" t="s">
        <v>21</v>
      </c>
      <c r="B4" s="21" t="s">
        <v>22</v>
      </c>
      <c r="C4" s="21" t="s">
        <v>23</v>
      </c>
      <c r="D4" s="22">
        <v>1</v>
      </c>
      <c r="E4" s="23">
        <v>70.599999999999994</v>
      </c>
      <c r="F4" s="24">
        <v>70.599999999999994</v>
      </c>
      <c r="G4" s="25">
        <v>1.94</v>
      </c>
      <c r="H4" s="25">
        <v>1.94</v>
      </c>
      <c r="I4" s="22" t="s">
        <v>24</v>
      </c>
      <c r="J4" s="26"/>
      <c r="K4" s="22"/>
      <c r="L4" s="29">
        <v>1</v>
      </c>
      <c r="M4" s="26"/>
      <c r="N4" s="26"/>
      <c r="O4" s="26"/>
      <c r="P4" s="26"/>
      <c r="Q4" s="22"/>
      <c r="R4" s="235">
        <f>'1-4 оч. (2)'!G3</f>
        <v>1</v>
      </c>
      <c r="S4" s="235">
        <f>'1-4 оч. (2)'!H3</f>
        <v>70.599999999999994</v>
      </c>
      <c r="T4" s="235" t="str">
        <f>'1-4 оч. (2)'!I3</f>
        <v>-</v>
      </c>
      <c r="U4" s="235" t="str">
        <f>'1-4 оч. (2)'!J3</f>
        <v>-</v>
      </c>
      <c r="V4" s="236" t="str">
        <f>'1-4 оч. (2)'!K3</f>
        <v>-</v>
      </c>
      <c r="W4" s="236" t="str">
        <f>'1-4 оч. (2)'!L3</f>
        <v>-</v>
      </c>
      <c r="X4" s="236" t="str">
        <f>'1-4 оч. (2)'!M3</f>
        <v>-</v>
      </c>
      <c r="Y4" s="236" t="str">
        <f>'1-4 оч. (2)'!N3</f>
        <v>-</v>
      </c>
      <c r="Z4" s="239">
        <f>'1-4 оч. (2)'!O3</f>
        <v>1</v>
      </c>
      <c r="AA4" s="239">
        <f>'1-4 оч. (2)'!P3</f>
        <v>70.599999999999994</v>
      </c>
      <c r="AB4" s="236" t="str">
        <f>'1-4 оч. (2)'!Q3</f>
        <v>-</v>
      </c>
      <c r="AC4" s="236" t="str">
        <f>'1-4 оч. (2)'!R3</f>
        <v>-</v>
      </c>
      <c r="AD4" s="236">
        <f>'1-4 оч. (2)'!S3</f>
        <v>0</v>
      </c>
      <c r="AE4" s="236">
        <f>'1-4 оч. (2)'!T3</f>
        <v>0</v>
      </c>
      <c r="AF4" s="239">
        <f>'1-4 оч. (2)'!U3</f>
        <v>0</v>
      </c>
      <c r="AG4" s="239">
        <f>'1-4 оч. (2)'!V3</f>
        <v>0</v>
      </c>
      <c r="AH4" s="236" t="str">
        <f>'1-4 оч. (2)'!AA3</f>
        <v>-</v>
      </c>
      <c r="AI4" s="236" t="str">
        <f>'1-4 оч. (2)'!AB3</f>
        <v>-</v>
      </c>
    </row>
    <row r="5" spans="1:35" ht="16.149999999999999" customHeight="1" x14ac:dyDescent="0.25">
      <c r="A5" s="20" t="s">
        <v>25</v>
      </c>
      <c r="B5" s="21" t="s">
        <v>26</v>
      </c>
      <c r="C5" s="21" t="s">
        <v>27</v>
      </c>
      <c r="D5" s="22">
        <v>1</v>
      </c>
      <c r="E5" s="23">
        <v>4542.8999999999996</v>
      </c>
      <c r="F5" s="24">
        <v>4542.8999999999996</v>
      </c>
      <c r="G5" s="25">
        <v>57.95</v>
      </c>
      <c r="H5" s="25">
        <v>57.95</v>
      </c>
      <c r="I5" s="22" t="s">
        <v>20</v>
      </c>
      <c r="J5" s="26"/>
      <c r="K5" s="22"/>
      <c r="L5" s="22"/>
      <c r="M5" s="26">
        <v>1</v>
      </c>
      <c r="N5" s="26"/>
      <c r="O5" s="26"/>
      <c r="P5" s="26"/>
      <c r="Q5" s="22"/>
      <c r="R5" s="235">
        <f>'1-4 оч. (2)'!G4</f>
        <v>1</v>
      </c>
      <c r="S5" s="235">
        <f>'1-4 оч. (2)'!H4</f>
        <v>4542.8999999999996</v>
      </c>
      <c r="T5" s="235">
        <f>'1-4 оч. (2)'!I4</f>
        <v>1</v>
      </c>
      <c r="U5" s="235">
        <f>'1-4 оч. (2)'!J4</f>
        <v>4542.8999999999996</v>
      </c>
      <c r="V5" s="236">
        <f>'1-4 оч. (2)'!K4</f>
        <v>1</v>
      </c>
      <c r="W5" s="236">
        <f>'1-4 оч. (2)'!L4</f>
        <v>4542.8999999999996</v>
      </c>
      <c r="X5" s="236">
        <f>'1-4 оч. (2)'!M4</f>
        <v>0</v>
      </c>
      <c r="Y5" s="236">
        <f>'1-4 оч. (2)'!N4</f>
        <v>0</v>
      </c>
      <c r="Z5" s="239">
        <f>'1-4 оч. (2)'!O4</f>
        <v>0</v>
      </c>
      <c r="AA5" s="239">
        <f>'1-4 оч. (2)'!P4</f>
        <v>0</v>
      </c>
      <c r="AB5" s="236" t="str">
        <f>'1-4 оч. (2)'!Q4</f>
        <v>-</v>
      </c>
      <c r="AC5" s="236" t="str">
        <f>'1-4 оч. (2)'!R4</f>
        <v>-</v>
      </c>
      <c r="AD5" s="236">
        <f>'1-4 оч. (2)'!S4</f>
        <v>0</v>
      </c>
      <c r="AE5" s="236">
        <f>'1-4 оч. (2)'!T4</f>
        <v>0</v>
      </c>
      <c r="AF5" s="239">
        <f>'1-4 оч. (2)'!U4</f>
        <v>0</v>
      </c>
      <c r="AG5" s="239">
        <f>'1-4 оч. (2)'!V4</f>
        <v>0</v>
      </c>
      <c r="AH5" s="236" t="str">
        <f>'1-4 оч. (2)'!AA4</f>
        <v>-</v>
      </c>
      <c r="AI5" s="236">
        <f>'1-4 оч. (2)'!AB4</f>
        <v>4.5428999999999995</v>
      </c>
    </row>
    <row r="6" spans="1:35" ht="16.149999999999999" customHeight="1" x14ac:dyDescent="0.25">
      <c r="A6" s="20" t="s">
        <v>28</v>
      </c>
      <c r="B6" s="21" t="s">
        <v>29</v>
      </c>
      <c r="C6" s="21" t="s">
        <v>30</v>
      </c>
      <c r="D6" s="22">
        <v>1</v>
      </c>
      <c r="E6" s="23">
        <v>4517.2</v>
      </c>
      <c r="F6" s="24">
        <v>4517.2</v>
      </c>
      <c r="G6" s="25">
        <v>57.29</v>
      </c>
      <c r="H6" s="25">
        <v>57.29</v>
      </c>
      <c r="I6" s="22" t="s">
        <v>20</v>
      </c>
      <c r="J6" s="26"/>
      <c r="K6" s="22"/>
      <c r="L6" s="22"/>
      <c r="M6" s="26">
        <v>1</v>
      </c>
      <c r="N6" s="26"/>
      <c r="O6" s="26"/>
      <c r="P6" s="26"/>
      <c r="Q6" s="22"/>
      <c r="R6" s="235">
        <f>'1-4 оч. (2)'!G5</f>
        <v>0</v>
      </c>
      <c r="S6" s="235">
        <f>'1-4 оч. (2)'!H5</f>
        <v>0</v>
      </c>
      <c r="T6" s="235" t="str">
        <f>'1-4 оч. (2)'!I5</f>
        <v>-</v>
      </c>
      <c r="U6" s="235" t="str">
        <f>'1-4 оч. (2)'!J5</f>
        <v>-</v>
      </c>
      <c r="V6" s="236" t="str">
        <f>'1-4 оч. (2)'!K5</f>
        <v>-</v>
      </c>
      <c r="W6" s="236" t="str">
        <f>'1-4 оч. (2)'!L5</f>
        <v>-</v>
      </c>
      <c r="X6" s="236" t="str">
        <f>'1-4 оч. (2)'!M5</f>
        <v>-</v>
      </c>
      <c r="Y6" s="236" t="str">
        <f>'1-4 оч. (2)'!N5</f>
        <v>-</v>
      </c>
      <c r="Z6" s="239">
        <f>'1-4 оч. (2)'!O5</f>
        <v>0</v>
      </c>
      <c r="AA6" s="239">
        <f>'1-4 оч. (2)'!P5</f>
        <v>0</v>
      </c>
      <c r="AB6" s="236">
        <f>'1-4 оч. (2)'!Q5</f>
        <v>1</v>
      </c>
      <c r="AC6" s="236">
        <f>'1-4 оч. (2)'!R5</f>
        <v>4517.2</v>
      </c>
      <c r="AD6" s="236">
        <f>'1-4 оч. (2)'!S5</f>
        <v>1</v>
      </c>
      <c r="AE6" s="236">
        <f>'1-4 оч. (2)'!T5</f>
        <v>4517.2</v>
      </c>
      <c r="AF6" s="239">
        <f>'1-4 оч. (2)'!U5</f>
        <v>0</v>
      </c>
      <c r="AG6" s="239">
        <f>'1-4 оч. (2)'!V5</f>
        <v>0</v>
      </c>
      <c r="AH6" s="236" t="str">
        <f>'1-4 оч. (2)'!AA5</f>
        <v>-</v>
      </c>
      <c r="AI6" s="236" t="str">
        <f>'1-4 оч. (2)'!AB5</f>
        <v>-</v>
      </c>
    </row>
    <row r="7" spans="1:35" ht="16.149999999999999" customHeight="1" x14ac:dyDescent="0.25">
      <c r="A7" s="20" t="s">
        <v>31</v>
      </c>
      <c r="B7" s="21" t="s">
        <v>32</v>
      </c>
      <c r="C7" s="21" t="s">
        <v>33</v>
      </c>
      <c r="D7" s="22">
        <v>1</v>
      </c>
      <c r="E7" s="23">
        <v>4536</v>
      </c>
      <c r="F7" s="24">
        <v>4536</v>
      </c>
      <c r="G7" s="25">
        <v>57.33</v>
      </c>
      <c r="H7" s="25">
        <v>57.33</v>
      </c>
      <c r="I7" s="22" t="s">
        <v>20</v>
      </c>
      <c r="J7" s="26"/>
      <c r="K7" s="22"/>
      <c r="L7" s="22"/>
      <c r="M7" s="26"/>
      <c r="N7" s="26">
        <v>1</v>
      </c>
      <c r="O7" s="26"/>
      <c r="P7" s="26"/>
      <c r="Q7" s="22"/>
      <c r="R7" s="235">
        <f>'1-4 оч. (2)'!G6</f>
        <v>1</v>
      </c>
      <c r="S7" s="235">
        <f>'1-4 оч. (2)'!H6</f>
        <v>4536</v>
      </c>
      <c r="T7" s="235">
        <f>'1-4 оч. (2)'!I6</f>
        <v>1</v>
      </c>
      <c r="U7" s="235">
        <f>'1-4 оч. (2)'!J6</f>
        <v>4536</v>
      </c>
      <c r="V7" s="236">
        <f>'1-4 оч. (2)'!K6</f>
        <v>1</v>
      </c>
      <c r="W7" s="236">
        <f>'1-4 оч. (2)'!L6</f>
        <v>4536</v>
      </c>
      <c r="X7" s="236">
        <f>'1-4 оч. (2)'!M6</f>
        <v>0</v>
      </c>
      <c r="Y7" s="236">
        <f>'1-4 оч. (2)'!N6</f>
        <v>0</v>
      </c>
      <c r="Z7" s="239">
        <f>'1-4 оч. (2)'!O6</f>
        <v>0</v>
      </c>
      <c r="AA7" s="239">
        <f>'1-4 оч. (2)'!P6</f>
        <v>0</v>
      </c>
      <c r="AB7" s="236" t="str">
        <f>'1-4 оч. (2)'!Q6</f>
        <v>-</v>
      </c>
      <c r="AC7" s="236" t="str">
        <f>'1-4 оч. (2)'!R6</f>
        <v>-</v>
      </c>
      <c r="AD7" s="236">
        <f>'1-4 оч. (2)'!S6</f>
        <v>0</v>
      </c>
      <c r="AE7" s="236">
        <f>'1-4 оч. (2)'!T6</f>
        <v>0</v>
      </c>
      <c r="AF7" s="239">
        <f>'1-4 оч. (2)'!U6</f>
        <v>0</v>
      </c>
      <c r="AG7" s="239">
        <f>'1-4 оч. (2)'!V6</f>
        <v>0</v>
      </c>
      <c r="AH7" s="236" t="str">
        <f>'1-4 оч. (2)'!AA6</f>
        <v>-</v>
      </c>
      <c r="AI7" s="236">
        <f>'1-4 оч. (2)'!AB6</f>
        <v>4.5359999999999996</v>
      </c>
    </row>
    <row r="8" spans="1:35" ht="16.149999999999999" customHeight="1" x14ac:dyDescent="0.25">
      <c r="A8" s="20" t="s">
        <v>34</v>
      </c>
      <c r="B8" s="21" t="s">
        <v>35</v>
      </c>
      <c r="C8" s="21" t="s">
        <v>36</v>
      </c>
      <c r="D8" s="22">
        <v>3</v>
      </c>
      <c r="E8" s="23">
        <v>4551.2</v>
      </c>
      <c r="F8" s="24">
        <v>13653.6</v>
      </c>
      <c r="G8" s="25">
        <v>57.72</v>
      </c>
      <c r="H8" s="25">
        <v>173.16</v>
      </c>
      <c r="I8" s="22" t="s">
        <v>20</v>
      </c>
      <c r="J8" s="26"/>
      <c r="K8" s="22"/>
      <c r="L8" s="22"/>
      <c r="M8" s="26"/>
      <c r="N8" s="26"/>
      <c r="O8" s="26">
        <v>1</v>
      </c>
      <c r="P8" s="27">
        <v>1</v>
      </c>
      <c r="Q8" s="28">
        <v>1</v>
      </c>
      <c r="R8" s="235">
        <f>'1-4 оч. (2)'!G7</f>
        <v>1</v>
      </c>
      <c r="S8" s="235">
        <f>'1-4 оч. (2)'!H7</f>
        <v>4551.2</v>
      </c>
      <c r="T8" s="235">
        <f>'1-4 оч. (2)'!I7</f>
        <v>1</v>
      </c>
      <c r="U8" s="235">
        <f>'1-4 оч. (2)'!J7</f>
        <v>4551.2</v>
      </c>
      <c r="V8" s="236">
        <f>'1-4 оч. (2)'!K7</f>
        <v>1</v>
      </c>
      <c r="W8" s="236">
        <f>'1-4 оч. (2)'!L7</f>
        <v>4551.2</v>
      </c>
      <c r="X8" s="236">
        <f>'1-4 оч. (2)'!M7</f>
        <v>0</v>
      </c>
      <c r="Y8" s="236">
        <f>'1-4 оч. (2)'!N7</f>
        <v>0</v>
      </c>
      <c r="Z8" s="239">
        <f>'1-4 оч. (2)'!O7</f>
        <v>0</v>
      </c>
      <c r="AA8" s="239">
        <f>'1-4 оч. (2)'!P7</f>
        <v>0</v>
      </c>
      <c r="AB8" s="236">
        <f>'1-4 оч. (2)'!Q7</f>
        <v>2</v>
      </c>
      <c r="AC8" s="236">
        <f>'1-4 оч. (2)'!R7</f>
        <v>9102.4</v>
      </c>
      <c r="AD8" s="236">
        <f>'1-4 оч. (2)'!S7</f>
        <v>1</v>
      </c>
      <c r="AE8" s="236">
        <f>'1-4 оч. (2)'!T7</f>
        <v>4551.2</v>
      </c>
      <c r="AF8" s="239">
        <f>'1-4 оч. (2)'!U7</f>
        <v>1</v>
      </c>
      <c r="AG8" s="239">
        <f>'1-4 оч. (2)'!V7</f>
        <v>9102.4000000000015</v>
      </c>
      <c r="AH8" s="236" t="str">
        <f>'1-4 оч. (2)'!AA7</f>
        <v>-</v>
      </c>
      <c r="AI8" s="236">
        <f>'1-4 оч. (2)'!AB7</f>
        <v>4.5511999999999997</v>
      </c>
    </row>
    <row r="9" spans="1:35" ht="16.149999999999999" customHeight="1" x14ac:dyDescent="0.25">
      <c r="A9" s="20" t="s">
        <v>37</v>
      </c>
      <c r="B9" s="21" t="s">
        <v>38</v>
      </c>
      <c r="C9" s="21" t="s">
        <v>39</v>
      </c>
      <c r="D9" s="22">
        <v>2</v>
      </c>
      <c r="E9" s="23">
        <v>4535.6000000000004</v>
      </c>
      <c r="F9" s="24">
        <v>9071.2000000000007</v>
      </c>
      <c r="G9" s="25">
        <v>57.32</v>
      </c>
      <c r="H9" s="25">
        <v>114.64</v>
      </c>
      <c r="I9" s="22" t="s">
        <v>20</v>
      </c>
      <c r="J9" s="26"/>
      <c r="K9" s="22"/>
      <c r="L9" s="22"/>
      <c r="M9" s="26"/>
      <c r="N9" s="26"/>
      <c r="O9" s="26">
        <v>1</v>
      </c>
      <c r="P9" s="27">
        <v>1</v>
      </c>
      <c r="Q9" s="22"/>
      <c r="R9" s="235">
        <f>'1-4 оч. (2)'!G8</f>
        <v>0</v>
      </c>
      <c r="S9" s="235">
        <f>'1-4 оч. (2)'!H8</f>
        <v>0</v>
      </c>
      <c r="T9" s="235" t="str">
        <f>'1-4 оч. (2)'!I8</f>
        <v>-</v>
      </c>
      <c r="U9" s="235" t="str">
        <f>'1-4 оч. (2)'!J8</f>
        <v>-</v>
      </c>
      <c r="V9" s="236" t="str">
        <f>'1-4 оч. (2)'!K8</f>
        <v>-</v>
      </c>
      <c r="W9" s="236" t="str">
        <f>'1-4 оч. (2)'!L8</f>
        <v>-</v>
      </c>
      <c r="X9" s="236" t="str">
        <f>'1-4 оч. (2)'!M8</f>
        <v>-</v>
      </c>
      <c r="Y9" s="236" t="str">
        <f>'1-4 оч. (2)'!N8</f>
        <v>-</v>
      </c>
      <c r="Z9" s="239">
        <f>'1-4 оч. (2)'!O8</f>
        <v>0</v>
      </c>
      <c r="AA9" s="239">
        <f>'1-4 оч. (2)'!P8</f>
        <v>0</v>
      </c>
      <c r="AB9" s="236">
        <f>'1-4 оч. (2)'!Q8</f>
        <v>2</v>
      </c>
      <c r="AC9" s="236">
        <f>'1-4 оч. (2)'!R8</f>
        <v>9071.2000000000007</v>
      </c>
      <c r="AD9" s="236">
        <f>'1-4 оч. (2)'!S8</f>
        <v>0</v>
      </c>
      <c r="AE9" s="236">
        <f>'1-4 оч. (2)'!T8</f>
        <v>0</v>
      </c>
      <c r="AF9" s="239">
        <f>'1-4 оч. (2)'!U8</f>
        <v>2</v>
      </c>
      <c r="AG9" s="239">
        <f>'1-4 оч. (2)'!V8</f>
        <v>9071.2000000000007</v>
      </c>
      <c r="AH9" s="236" t="str">
        <f>'1-4 оч. (2)'!AA8</f>
        <v>-</v>
      </c>
      <c r="AI9" s="236" t="str">
        <f>'1-4 оч. (2)'!AB8</f>
        <v>-</v>
      </c>
    </row>
    <row r="10" spans="1:35" ht="16.149999999999999" customHeight="1" x14ac:dyDescent="0.25">
      <c r="A10" s="20" t="s">
        <v>40</v>
      </c>
      <c r="B10" s="21" t="s">
        <v>41</v>
      </c>
      <c r="C10" s="21" t="s">
        <v>42</v>
      </c>
      <c r="D10" s="22">
        <v>1</v>
      </c>
      <c r="E10" s="23">
        <v>4528.7</v>
      </c>
      <c r="F10" s="24">
        <v>4528.7</v>
      </c>
      <c r="G10" s="25">
        <v>57.15</v>
      </c>
      <c r="H10" s="25">
        <v>57.15</v>
      </c>
      <c r="I10" s="22" t="s">
        <v>20</v>
      </c>
      <c r="J10" s="26"/>
      <c r="K10" s="22"/>
      <c r="L10" s="22"/>
      <c r="M10" s="26"/>
      <c r="N10" s="26"/>
      <c r="O10" s="26"/>
      <c r="P10" s="26"/>
      <c r="Q10" s="28">
        <v>1</v>
      </c>
      <c r="R10" s="235">
        <f>'1-4 оч. (2)'!G9</f>
        <v>0</v>
      </c>
      <c r="S10" s="235">
        <f>'1-4 оч. (2)'!H9</f>
        <v>0</v>
      </c>
      <c r="T10" s="235" t="str">
        <f>'1-4 оч. (2)'!I9</f>
        <v>-</v>
      </c>
      <c r="U10" s="235" t="str">
        <f>'1-4 оч. (2)'!J9</f>
        <v>-</v>
      </c>
      <c r="V10" s="236" t="str">
        <f>'1-4 оч. (2)'!K9</f>
        <v>-</v>
      </c>
      <c r="W10" s="236" t="str">
        <f>'1-4 оч. (2)'!L9</f>
        <v>-</v>
      </c>
      <c r="X10" s="236" t="str">
        <f>'1-4 оч. (2)'!M9</f>
        <v>-</v>
      </c>
      <c r="Y10" s="236" t="str">
        <f>'1-4 оч. (2)'!N9</f>
        <v>-</v>
      </c>
      <c r="Z10" s="239">
        <f>'1-4 оч. (2)'!O9</f>
        <v>0</v>
      </c>
      <c r="AA10" s="239">
        <f>'1-4 оч. (2)'!P9</f>
        <v>0</v>
      </c>
      <c r="AB10" s="236">
        <f>'1-4 оч. (2)'!Q9</f>
        <v>1</v>
      </c>
      <c r="AC10" s="236">
        <f>'1-4 оч. (2)'!R9</f>
        <v>4528.7</v>
      </c>
      <c r="AD10" s="236">
        <f>'1-4 оч. (2)'!S9</f>
        <v>1</v>
      </c>
      <c r="AE10" s="236">
        <f>'1-4 оч. (2)'!T9</f>
        <v>4528.7</v>
      </c>
      <c r="AF10" s="239">
        <f>'1-4 оч. (2)'!U9</f>
        <v>0</v>
      </c>
      <c r="AG10" s="239">
        <f>'1-4 оч. (2)'!V9</f>
        <v>0</v>
      </c>
      <c r="AH10" s="236" t="str">
        <f>'1-4 оч. (2)'!AA9</f>
        <v>-</v>
      </c>
      <c r="AI10" s="236" t="str">
        <f>'1-4 оч. (2)'!AB9</f>
        <v>-</v>
      </c>
    </row>
    <row r="11" spans="1:35" ht="16.149999999999999" customHeight="1" x14ac:dyDescent="0.25">
      <c r="A11" s="20" t="s">
        <v>43</v>
      </c>
      <c r="B11" s="21" t="s">
        <v>44</v>
      </c>
      <c r="C11" s="21" t="s">
        <v>45</v>
      </c>
      <c r="D11" s="22">
        <v>1</v>
      </c>
      <c r="E11" s="23">
        <v>4416.3</v>
      </c>
      <c r="F11" s="24">
        <v>4416.3</v>
      </c>
      <c r="G11" s="25">
        <v>55.45</v>
      </c>
      <c r="H11" s="25">
        <v>55.45</v>
      </c>
      <c r="I11" s="22" t="s">
        <v>20</v>
      </c>
      <c r="J11" s="26"/>
      <c r="K11" s="22"/>
      <c r="L11" s="22"/>
      <c r="M11" s="26"/>
      <c r="N11" s="26">
        <v>1</v>
      </c>
      <c r="O11" s="26"/>
      <c r="P11" s="26"/>
      <c r="Q11" s="22"/>
      <c r="R11" s="235">
        <f>'1-4 оч. (2)'!G10</f>
        <v>1</v>
      </c>
      <c r="S11" s="235">
        <f>'1-4 оч. (2)'!H10</f>
        <v>4416.3</v>
      </c>
      <c r="T11" s="235">
        <f>'1-4 оч. (2)'!I10</f>
        <v>1</v>
      </c>
      <c r="U11" s="235">
        <f>'1-4 оч. (2)'!J10</f>
        <v>4416.3</v>
      </c>
      <c r="V11" s="236">
        <f>'1-4 оч. (2)'!K10</f>
        <v>1</v>
      </c>
      <c r="W11" s="236">
        <f>'1-4 оч. (2)'!L10</f>
        <v>4416.3</v>
      </c>
      <c r="X11" s="236">
        <f>'1-4 оч. (2)'!M10</f>
        <v>0</v>
      </c>
      <c r="Y11" s="236">
        <f>'1-4 оч. (2)'!N10</f>
        <v>0</v>
      </c>
      <c r="Z11" s="239">
        <f>'1-4 оч. (2)'!O10</f>
        <v>0</v>
      </c>
      <c r="AA11" s="239">
        <f>'1-4 оч. (2)'!P10</f>
        <v>0</v>
      </c>
      <c r="AB11" s="236" t="str">
        <f>'1-4 оч. (2)'!Q10</f>
        <v>-</v>
      </c>
      <c r="AC11" s="236" t="str">
        <f>'1-4 оч. (2)'!R10</f>
        <v>-</v>
      </c>
      <c r="AD11" s="236">
        <f>'1-4 оч. (2)'!S10</f>
        <v>0</v>
      </c>
      <c r="AE11" s="236">
        <f>'1-4 оч. (2)'!T10</f>
        <v>0</v>
      </c>
      <c r="AF11" s="239">
        <f>'1-4 оч. (2)'!U10</f>
        <v>0</v>
      </c>
      <c r="AG11" s="239">
        <f>'1-4 оч. (2)'!V10</f>
        <v>0</v>
      </c>
      <c r="AH11" s="236" t="str">
        <f>'1-4 оч. (2)'!AA10</f>
        <v>-</v>
      </c>
      <c r="AI11" s="236">
        <f>'1-4 оч. (2)'!AB10</f>
        <v>4.4163000000000006</v>
      </c>
    </row>
    <row r="12" spans="1:35" ht="16.149999999999999" customHeight="1" x14ac:dyDescent="0.25">
      <c r="A12" s="20" t="s">
        <v>46</v>
      </c>
      <c r="B12" s="21" t="s">
        <v>47</v>
      </c>
      <c r="C12" s="21" t="s">
        <v>48</v>
      </c>
      <c r="D12" s="22">
        <v>1</v>
      </c>
      <c r="E12" s="23">
        <v>2169.5</v>
      </c>
      <c r="F12" s="24">
        <v>2169.5</v>
      </c>
      <c r="G12" s="25">
        <v>39.96</v>
      </c>
      <c r="H12" s="25">
        <v>39.96</v>
      </c>
      <c r="I12" s="22" t="s">
        <v>20</v>
      </c>
      <c r="J12" s="26">
        <v>1</v>
      </c>
      <c r="K12" s="22"/>
      <c r="L12" s="22"/>
      <c r="M12" s="26"/>
      <c r="N12" s="26"/>
      <c r="O12" s="26"/>
      <c r="P12" s="26"/>
      <c r="Q12" s="22"/>
      <c r="R12" s="235">
        <f>'1-4 оч. (2)'!G11</f>
        <v>1</v>
      </c>
      <c r="S12" s="235">
        <f>'1-4 оч. (2)'!H11</f>
        <v>2169.5</v>
      </c>
      <c r="T12" s="235">
        <f>'1-4 оч. (2)'!I11</f>
        <v>1</v>
      </c>
      <c r="U12" s="235">
        <f>'1-4 оч. (2)'!J11</f>
        <v>2169.5</v>
      </c>
      <c r="V12" s="236">
        <f>'1-4 оч. (2)'!K11</f>
        <v>1</v>
      </c>
      <c r="W12" s="236">
        <f>'1-4 оч. (2)'!L11</f>
        <v>2169.5</v>
      </c>
      <c r="X12" s="236">
        <f>'1-4 оч. (2)'!M11</f>
        <v>0</v>
      </c>
      <c r="Y12" s="236">
        <f>'1-4 оч. (2)'!N11</f>
        <v>0</v>
      </c>
      <c r="Z12" s="239">
        <f>'1-4 оч. (2)'!O11</f>
        <v>0</v>
      </c>
      <c r="AA12" s="239">
        <f>'1-4 оч. (2)'!P11</f>
        <v>0</v>
      </c>
      <c r="AB12" s="236" t="str">
        <f>'1-4 оч. (2)'!Q11</f>
        <v>-</v>
      </c>
      <c r="AC12" s="236" t="str">
        <f>'1-4 оч. (2)'!R11</f>
        <v>-</v>
      </c>
      <c r="AD12" s="236">
        <f>'1-4 оч. (2)'!S11</f>
        <v>0</v>
      </c>
      <c r="AE12" s="236">
        <f>'1-4 оч. (2)'!T11</f>
        <v>0</v>
      </c>
      <c r="AF12" s="239">
        <f>'1-4 оч. (2)'!U11</f>
        <v>0</v>
      </c>
      <c r="AG12" s="239">
        <f>'1-4 оч. (2)'!V11</f>
        <v>0</v>
      </c>
      <c r="AH12" s="236" t="str">
        <f>'1-4 оч. (2)'!AA11</f>
        <v>-</v>
      </c>
      <c r="AI12" s="236">
        <f>'1-4 оч. (2)'!AB11</f>
        <v>2.1695000000000002</v>
      </c>
    </row>
    <row r="13" spans="1:35" ht="16.149999999999999" customHeight="1" x14ac:dyDescent="0.25">
      <c r="A13" s="20" t="s">
        <v>49</v>
      </c>
      <c r="B13" s="21" t="s">
        <v>50</v>
      </c>
      <c r="C13" s="21" t="s">
        <v>51</v>
      </c>
      <c r="D13" s="22">
        <v>1</v>
      </c>
      <c r="E13" s="23">
        <v>2048.1</v>
      </c>
      <c r="F13" s="24">
        <v>2048.1</v>
      </c>
      <c r="G13" s="25">
        <v>36.19</v>
      </c>
      <c r="H13" s="25">
        <v>36.19</v>
      </c>
      <c r="I13" s="22" t="s">
        <v>20</v>
      </c>
      <c r="J13" s="26">
        <v>1</v>
      </c>
      <c r="K13" s="22"/>
      <c r="L13" s="22"/>
      <c r="M13" s="26"/>
      <c r="N13" s="26"/>
      <c r="O13" s="26"/>
      <c r="P13" s="26"/>
      <c r="Q13" s="22"/>
      <c r="R13" s="235">
        <f>'1-4 оч. (2)'!G12</f>
        <v>1</v>
      </c>
      <c r="S13" s="235">
        <f>'1-4 оч. (2)'!H12</f>
        <v>2048.1</v>
      </c>
      <c r="T13" s="235">
        <f>'1-4 оч. (2)'!I12</f>
        <v>1</v>
      </c>
      <c r="U13" s="235">
        <f>'1-4 оч. (2)'!J12</f>
        <v>2048.1</v>
      </c>
      <c r="V13" s="236">
        <f>'1-4 оч. (2)'!K12</f>
        <v>1</v>
      </c>
      <c r="W13" s="236">
        <f>'1-4 оч. (2)'!L12</f>
        <v>2048.1</v>
      </c>
      <c r="X13" s="236">
        <f>'1-4 оч. (2)'!M12</f>
        <v>0</v>
      </c>
      <c r="Y13" s="236">
        <f>'1-4 оч. (2)'!N12</f>
        <v>0</v>
      </c>
      <c r="Z13" s="239">
        <f>'1-4 оч. (2)'!O12</f>
        <v>0</v>
      </c>
      <c r="AA13" s="239">
        <f>'1-4 оч. (2)'!P12</f>
        <v>0</v>
      </c>
      <c r="AB13" s="236" t="str">
        <f>'1-4 оч. (2)'!Q12</f>
        <v>-</v>
      </c>
      <c r="AC13" s="236" t="str">
        <f>'1-4 оч. (2)'!R12</f>
        <v>-</v>
      </c>
      <c r="AD13" s="236">
        <f>'1-4 оч. (2)'!S12</f>
        <v>0</v>
      </c>
      <c r="AE13" s="236">
        <f>'1-4 оч. (2)'!T12</f>
        <v>0</v>
      </c>
      <c r="AF13" s="239">
        <f>'1-4 оч. (2)'!U12</f>
        <v>0</v>
      </c>
      <c r="AG13" s="239">
        <f>'1-4 оч. (2)'!V12</f>
        <v>0</v>
      </c>
      <c r="AH13" s="236" t="str">
        <f>'1-4 оч. (2)'!AA12</f>
        <v>-</v>
      </c>
      <c r="AI13" s="236">
        <f>'1-4 оч. (2)'!AB12</f>
        <v>2.0480999999999998</v>
      </c>
    </row>
    <row r="14" spans="1:35" ht="16.149999999999999" customHeight="1" x14ac:dyDescent="0.25">
      <c r="A14" s="20" t="s">
        <v>52</v>
      </c>
      <c r="B14" s="21" t="s">
        <v>53</v>
      </c>
      <c r="C14" s="21" t="s">
        <v>54</v>
      </c>
      <c r="D14" s="22">
        <v>1</v>
      </c>
      <c r="E14" s="23">
        <v>2043.1</v>
      </c>
      <c r="F14" s="24">
        <v>2043.1</v>
      </c>
      <c r="G14" s="25">
        <v>36.18</v>
      </c>
      <c r="H14" s="25">
        <v>36.18</v>
      </c>
      <c r="I14" s="22" t="s">
        <v>20</v>
      </c>
      <c r="J14" s="26"/>
      <c r="K14" s="30">
        <v>1</v>
      </c>
      <c r="L14" s="22"/>
      <c r="M14" s="26"/>
      <c r="N14" s="26"/>
      <c r="O14" s="26"/>
      <c r="P14" s="26"/>
      <c r="Q14" s="22"/>
      <c r="R14" s="235">
        <f>'1-4 оч. (2)'!G13</f>
        <v>1</v>
      </c>
      <c r="S14" s="235">
        <f>'1-4 оч. (2)'!H13</f>
        <v>2043.1</v>
      </c>
      <c r="T14" s="235">
        <f>'1-4 оч. (2)'!I13</f>
        <v>1</v>
      </c>
      <c r="U14" s="235">
        <f>'1-4 оч. (2)'!J13</f>
        <v>2043.1</v>
      </c>
      <c r="V14" s="236">
        <f>'1-4 оч. (2)'!K13</f>
        <v>1</v>
      </c>
      <c r="W14" s="236">
        <f>'1-4 оч. (2)'!L13</f>
        <v>2043.1</v>
      </c>
      <c r="X14" s="236">
        <f>'1-4 оч. (2)'!M13</f>
        <v>0</v>
      </c>
      <c r="Y14" s="236">
        <f>'1-4 оч. (2)'!N13</f>
        <v>0</v>
      </c>
      <c r="Z14" s="239">
        <f>'1-4 оч. (2)'!O13</f>
        <v>0</v>
      </c>
      <c r="AA14" s="239">
        <f>'1-4 оч. (2)'!P13</f>
        <v>0</v>
      </c>
      <c r="AB14" s="236" t="str">
        <f>'1-4 оч. (2)'!Q13</f>
        <v>-</v>
      </c>
      <c r="AC14" s="236" t="str">
        <f>'1-4 оч. (2)'!R13</f>
        <v>-</v>
      </c>
      <c r="AD14" s="236">
        <f>'1-4 оч. (2)'!S13</f>
        <v>0</v>
      </c>
      <c r="AE14" s="236">
        <f>'1-4 оч. (2)'!T13</f>
        <v>0</v>
      </c>
      <c r="AF14" s="239">
        <f>'1-4 оч. (2)'!U13</f>
        <v>0</v>
      </c>
      <c r="AG14" s="239">
        <f>'1-4 оч. (2)'!V13</f>
        <v>0</v>
      </c>
      <c r="AH14" s="236" t="str">
        <f>'1-4 оч. (2)'!AA13</f>
        <v>-</v>
      </c>
      <c r="AI14" s="236">
        <f>'1-4 оч. (2)'!AB13</f>
        <v>2.0430999999999999</v>
      </c>
    </row>
    <row r="15" spans="1:35" ht="16.149999999999999" customHeight="1" x14ac:dyDescent="0.25">
      <c r="A15" s="20" t="s">
        <v>55</v>
      </c>
      <c r="B15" s="21" t="s">
        <v>56</v>
      </c>
      <c r="C15" s="21" t="s">
        <v>57</v>
      </c>
      <c r="D15" s="22">
        <v>1</v>
      </c>
      <c r="E15" s="23">
        <v>2039.2</v>
      </c>
      <c r="F15" s="24">
        <v>2039.2</v>
      </c>
      <c r="G15" s="25">
        <v>36.01</v>
      </c>
      <c r="H15" s="25">
        <v>36.01</v>
      </c>
      <c r="I15" s="22" t="s">
        <v>20</v>
      </c>
      <c r="J15" s="26"/>
      <c r="K15" s="22"/>
      <c r="L15" s="29">
        <v>1</v>
      </c>
      <c r="M15" s="26"/>
      <c r="N15" s="26"/>
      <c r="O15" s="26"/>
      <c r="P15" s="26"/>
      <c r="Q15" s="22"/>
      <c r="R15" s="235">
        <f>'1-4 оч. (2)'!G14</f>
        <v>1</v>
      </c>
      <c r="S15" s="235">
        <f>'1-4 оч. (2)'!H14</f>
        <v>2039.2</v>
      </c>
      <c r="T15" s="235">
        <f>'1-4 оч. (2)'!I14</f>
        <v>1</v>
      </c>
      <c r="U15" s="235">
        <f>'1-4 оч. (2)'!J14</f>
        <v>2039.2</v>
      </c>
      <c r="V15" s="236">
        <f>'1-4 оч. (2)'!K14</f>
        <v>1</v>
      </c>
      <c r="W15" s="236">
        <f>'1-4 оч. (2)'!L14</f>
        <v>2039.2</v>
      </c>
      <c r="X15" s="236">
        <f>'1-4 оч. (2)'!M14</f>
        <v>0</v>
      </c>
      <c r="Y15" s="236">
        <f>'1-4 оч. (2)'!N14</f>
        <v>0</v>
      </c>
      <c r="Z15" s="239">
        <f>'1-4 оч. (2)'!O14</f>
        <v>0</v>
      </c>
      <c r="AA15" s="239">
        <f>'1-4 оч. (2)'!P14</f>
        <v>0</v>
      </c>
      <c r="AB15" s="236" t="str">
        <f>'1-4 оч. (2)'!Q14</f>
        <v>-</v>
      </c>
      <c r="AC15" s="236" t="str">
        <f>'1-4 оч. (2)'!R14</f>
        <v>-</v>
      </c>
      <c r="AD15" s="236">
        <f>'1-4 оч. (2)'!S14</f>
        <v>0</v>
      </c>
      <c r="AE15" s="236">
        <f>'1-4 оч. (2)'!T14</f>
        <v>0</v>
      </c>
      <c r="AF15" s="239">
        <f>'1-4 оч. (2)'!U14</f>
        <v>0</v>
      </c>
      <c r="AG15" s="239">
        <f>'1-4 оч. (2)'!V14</f>
        <v>0</v>
      </c>
      <c r="AH15" s="236" t="str">
        <f>'1-4 оч. (2)'!AA14</f>
        <v>-</v>
      </c>
      <c r="AI15" s="236">
        <f>'1-4 оч. (2)'!AB14</f>
        <v>2.0392000000000001</v>
      </c>
    </row>
    <row r="16" spans="1:35" ht="16.149999999999999" customHeight="1" x14ac:dyDescent="0.25">
      <c r="A16" s="20" t="s">
        <v>58</v>
      </c>
      <c r="B16" s="21" t="s">
        <v>59</v>
      </c>
      <c r="C16" s="21" t="s">
        <v>60</v>
      </c>
      <c r="D16" s="22">
        <v>1</v>
      </c>
      <c r="E16" s="23">
        <v>2032.1</v>
      </c>
      <c r="F16" s="24">
        <v>2032.1</v>
      </c>
      <c r="G16" s="25">
        <v>35.83</v>
      </c>
      <c r="H16" s="25">
        <v>35.83</v>
      </c>
      <c r="I16" s="22" t="s">
        <v>20</v>
      </c>
      <c r="J16" s="26"/>
      <c r="K16" s="22"/>
      <c r="L16" s="29">
        <v>1</v>
      </c>
      <c r="M16" s="26"/>
      <c r="N16" s="26"/>
      <c r="O16" s="26"/>
      <c r="P16" s="26"/>
      <c r="Q16" s="22"/>
      <c r="R16" s="235">
        <f>'1-4 оч. (2)'!G15</f>
        <v>1</v>
      </c>
      <c r="S16" s="235">
        <f>'1-4 оч. (2)'!H15</f>
        <v>2032.1</v>
      </c>
      <c r="T16" s="235">
        <f>'1-4 оч. (2)'!I15</f>
        <v>1</v>
      </c>
      <c r="U16" s="235">
        <f>'1-4 оч. (2)'!J15</f>
        <v>2032.1</v>
      </c>
      <c r="V16" s="236">
        <f>'1-4 оч. (2)'!K15</f>
        <v>1</v>
      </c>
      <c r="W16" s="236">
        <f>'1-4 оч. (2)'!L15</f>
        <v>2032.1</v>
      </c>
      <c r="X16" s="236">
        <f>'1-4 оч. (2)'!M15</f>
        <v>0</v>
      </c>
      <c r="Y16" s="236">
        <f>'1-4 оч. (2)'!N15</f>
        <v>0</v>
      </c>
      <c r="Z16" s="239">
        <f>'1-4 оч. (2)'!O15</f>
        <v>0</v>
      </c>
      <c r="AA16" s="239">
        <f>'1-4 оч. (2)'!P15</f>
        <v>0</v>
      </c>
      <c r="AB16" s="236" t="str">
        <f>'1-4 оч. (2)'!Q15</f>
        <v>-</v>
      </c>
      <c r="AC16" s="236" t="str">
        <f>'1-4 оч. (2)'!R15</f>
        <v>-</v>
      </c>
      <c r="AD16" s="236">
        <f>'1-4 оч. (2)'!S15</f>
        <v>0</v>
      </c>
      <c r="AE16" s="236">
        <f>'1-4 оч. (2)'!T15</f>
        <v>0</v>
      </c>
      <c r="AF16" s="239">
        <f>'1-4 оч. (2)'!U15</f>
        <v>0</v>
      </c>
      <c r="AG16" s="239">
        <f>'1-4 оч. (2)'!V15</f>
        <v>0</v>
      </c>
      <c r="AH16" s="236" t="str">
        <f>'1-4 оч. (2)'!AA15</f>
        <v>-</v>
      </c>
      <c r="AI16" s="236">
        <f>'1-4 оч. (2)'!AB15</f>
        <v>2.0320999999999998</v>
      </c>
    </row>
    <row r="17" spans="1:35" ht="16.149999999999999" customHeight="1" x14ac:dyDescent="0.25">
      <c r="A17" s="20" t="s">
        <v>61</v>
      </c>
      <c r="B17" s="21" t="s">
        <v>62</v>
      </c>
      <c r="C17" s="21" t="s">
        <v>63</v>
      </c>
      <c r="D17" s="22">
        <v>1</v>
      </c>
      <c r="E17" s="23">
        <v>595.9</v>
      </c>
      <c r="F17" s="24">
        <v>595.9</v>
      </c>
      <c r="G17" s="25">
        <v>11.48</v>
      </c>
      <c r="H17" s="25">
        <v>11.48</v>
      </c>
      <c r="I17" s="22" t="s">
        <v>24</v>
      </c>
      <c r="J17" s="26"/>
      <c r="K17" s="22"/>
      <c r="L17" s="29">
        <v>1</v>
      </c>
      <c r="M17" s="26"/>
      <c r="N17" s="26"/>
      <c r="O17" s="26"/>
      <c r="P17" s="26"/>
      <c r="Q17" s="22"/>
      <c r="R17" s="235">
        <f>'1-4 оч. (2)'!G16</f>
        <v>1</v>
      </c>
      <c r="S17" s="235">
        <f>'1-4 оч. (2)'!H16</f>
        <v>595.9</v>
      </c>
      <c r="T17" s="235">
        <f>'1-4 оч. (2)'!I16</f>
        <v>1</v>
      </c>
      <c r="U17" s="235">
        <f>'1-4 оч. (2)'!J16</f>
        <v>595.9</v>
      </c>
      <c r="V17" s="236">
        <f>'1-4 оч. (2)'!K16</f>
        <v>1</v>
      </c>
      <c r="W17" s="236">
        <f>'1-4 оч. (2)'!L16</f>
        <v>595.9</v>
      </c>
      <c r="X17" s="236">
        <f>'1-4 оч. (2)'!M16</f>
        <v>0</v>
      </c>
      <c r="Y17" s="236">
        <f>'1-4 оч. (2)'!N16</f>
        <v>0</v>
      </c>
      <c r="Z17" s="239">
        <f>'1-4 оч. (2)'!O16</f>
        <v>0</v>
      </c>
      <c r="AA17" s="239">
        <f>'1-4 оч. (2)'!P16</f>
        <v>0</v>
      </c>
      <c r="AB17" s="236" t="str">
        <f>'1-4 оч. (2)'!Q16</f>
        <v>-</v>
      </c>
      <c r="AC17" s="236" t="str">
        <f>'1-4 оч. (2)'!R16</f>
        <v>-</v>
      </c>
      <c r="AD17" s="236">
        <f>'1-4 оч. (2)'!S16</f>
        <v>0</v>
      </c>
      <c r="AE17" s="236">
        <f>'1-4 оч. (2)'!T16</f>
        <v>0</v>
      </c>
      <c r="AF17" s="239">
        <f>'1-4 оч. (2)'!U16</f>
        <v>0</v>
      </c>
      <c r="AG17" s="239">
        <f>'1-4 оч. (2)'!V16</f>
        <v>0</v>
      </c>
      <c r="AH17" s="236">
        <f>'1-4 оч. (2)'!AA16</f>
        <v>595.9</v>
      </c>
      <c r="AI17" s="236">
        <f>'1-4 оч. (2)'!AB16</f>
        <v>0.59589999999999999</v>
      </c>
    </row>
    <row r="18" spans="1:35" ht="16.149999999999999" customHeight="1" x14ac:dyDescent="0.25">
      <c r="A18" s="20" t="s">
        <v>64</v>
      </c>
      <c r="B18" s="21" t="s">
        <v>65</v>
      </c>
      <c r="C18" s="21" t="s">
        <v>66</v>
      </c>
      <c r="D18" s="22">
        <v>1</v>
      </c>
      <c r="E18" s="23">
        <v>595.9</v>
      </c>
      <c r="F18" s="24">
        <v>595.9</v>
      </c>
      <c r="G18" s="25">
        <v>11.48</v>
      </c>
      <c r="H18" s="25">
        <v>11.48</v>
      </c>
      <c r="I18" s="22" t="s">
        <v>24</v>
      </c>
      <c r="J18" s="26"/>
      <c r="K18" s="22"/>
      <c r="L18" s="29">
        <v>1</v>
      </c>
      <c r="M18" s="26"/>
      <c r="N18" s="26"/>
      <c r="O18" s="26"/>
      <c r="P18" s="26"/>
      <c r="Q18" s="22"/>
      <c r="R18" s="235">
        <f>'1-4 оч. (2)'!G17</f>
        <v>1</v>
      </c>
      <c r="S18" s="235">
        <f>'1-4 оч. (2)'!H17</f>
        <v>595.9</v>
      </c>
      <c r="T18" s="235">
        <f>'1-4 оч. (2)'!I17</f>
        <v>1</v>
      </c>
      <c r="U18" s="235">
        <f>'1-4 оч. (2)'!J17</f>
        <v>595.9</v>
      </c>
      <c r="V18" s="236">
        <f>'1-4 оч. (2)'!K17</f>
        <v>1</v>
      </c>
      <c r="W18" s="236">
        <f>'1-4 оч. (2)'!L17</f>
        <v>595.9</v>
      </c>
      <c r="X18" s="236">
        <f>'1-4 оч. (2)'!M17</f>
        <v>0</v>
      </c>
      <c r="Y18" s="236">
        <f>'1-4 оч. (2)'!N17</f>
        <v>0</v>
      </c>
      <c r="Z18" s="239">
        <f>'1-4 оч. (2)'!O17</f>
        <v>0</v>
      </c>
      <c r="AA18" s="239">
        <f>'1-4 оч. (2)'!P17</f>
        <v>0</v>
      </c>
      <c r="AB18" s="236" t="str">
        <f>'1-4 оч. (2)'!Q17</f>
        <v>-</v>
      </c>
      <c r="AC18" s="236" t="str">
        <f>'1-4 оч. (2)'!R17</f>
        <v>-</v>
      </c>
      <c r="AD18" s="236">
        <f>'1-4 оч. (2)'!S17</f>
        <v>0</v>
      </c>
      <c r="AE18" s="236">
        <f>'1-4 оч. (2)'!T17</f>
        <v>0</v>
      </c>
      <c r="AF18" s="239">
        <f>'1-4 оч. (2)'!U17</f>
        <v>0</v>
      </c>
      <c r="AG18" s="239">
        <f>'1-4 оч. (2)'!V17</f>
        <v>0</v>
      </c>
      <c r="AH18" s="236">
        <f>'1-4 оч. (2)'!AA17</f>
        <v>595.9</v>
      </c>
      <c r="AI18" s="236">
        <f>'1-4 оч. (2)'!AB17</f>
        <v>0.59589999999999999</v>
      </c>
    </row>
    <row r="19" spans="1:35" ht="16.149999999999999" customHeight="1" x14ac:dyDescent="0.25">
      <c r="A19" s="20" t="s">
        <v>67</v>
      </c>
      <c r="B19" s="21" t="s">
        <v>68</v>
      </c>
      <c r="C19" s="21" t="s">
        <v>69</v>
      </c>
      <c r="D19" s="22">
        <v>2</v>
      </c>
      <c r="E19" s="23">
        <v>588</v>
      </c>
      <c r="F19" s="24">
        <v>1176</v>
      </c>
      <c r="G19" s="25">
        <v>11.32</v>
      </c>
      <c r="H19" s="25">
        <v>22.64</v>
      </c>
      <c r="I19" s="22" t="s">
        <v>24</v>
      </c>
      <c r="J19" s="26"/>
      <c r="K19" s="22"/>
      <c r="L19" s="29">
        <v>2</v>
      </c>
      <c r="M19" s="26"/>
      <c r="N19" s="26"/>
      <c r="O19" s="26"/>
      <c r="P19" s="26"/>
      <c r="Q19" s="22"/>
      <c r="R19" s="235">
        <f>'1-4 оч. (2)'!G18</f>
        <v>2</v>
      </c>
      <c r="S19" s="235">
        <f>'1-4 оч. (2)'!H18</f>
        <v>1176</v>
      </c>
      <c r="T19" s="235">
        <f>'1-4 оч. (2)'!I18</f>
        <v>1</v>
      </c>
      <c r="U19" s="235">
        <f>'1-4 оч. (2)'!J18</f>
        <v>588</v>
      </c>
      <c r="V19" s="236">
        <f>'1-4 оч. (2)'!K18</f>
        <v>2</v>
      </c>
      <c r="W19" s="236">
        <f>'1-4 оч. (2)'!L18</f>
        <v>1176</v>
      </c>
      <c r="X19" s="236">
        <f>'1-4 оч. (2)'!M18</f>
        <v>1</v>
      </c>
      <c r="Y19" s="236">
        <f>'1-4 оч. (2)'!N18</f>
        <v>588</v>
      </c>
      <c r="Z19" s="239">
        <f>'1-4 оч. (2)'!O18</f>
        <v>0</v>
      </c>
      <c r="AA19" s="239">
        <f>'1-4 оч. (2)'!P18</f>
        <v>0</v>
      </c>
      <c r="AB19" s="236" t="str">
        <f>'1-4 оч. (2)'!Q18</f>
        <v>-</v>
      </c>
      <c r="AC19" s="236" t="str">
        <f>'1-4 оч. (2)'!R18</f>
        <v>-</v>
      </c>
      <c r="AD19" s="236">
        <f>'1-4 оч. (2)'!S18</f>
        <v>0</v>
      </c>
      <c r="AE19" s="236">
        <f>'1-4 оч. (2)'!T18</f>
        <v>0</v>
      </c>
      <c r="AF19" s="239">
        <f>'1-4 оч. (2)'!U18</f>
        <v>0</v>
      </c>
      <c r="AG19" s="239">
        <f>'1-4 оч. (2)'!V18</f>
        <v>0</v>
      </c>
      <c r="AH19" s="236">
        <f>'1-4 оч. (2)'!AA18</f>
        <v>588</v>
      </c>
      <c r="AI19" s="236">
        <f>'1-4 оч. (2)'!AB18</f>
        <v>0.58799999999999997</v>
      </c>
    </row>
    <row r="20" spans="1:35" ht="16.149999999999999" customHeight="1" x14ac:dyDescent="0.25">
      <c r="A20" s="20" t="s">
        <v>70</v>
      </c>
      <c r="B20" s="21" t="s">
        <v>71</v>
      </c>
      <c r="C20" s="21" t="s">
        <v>72</v>
      </c>
      <c r="D20" s="22">
        <v>2</v>
      </c>
      <c r="E20" s="23">
        <v>676.4</v>
      </c>
      <c r="F20" s="24">
        <v>1352.8</v>
      </c>
      <c r="G20" s="25">
        <v>12.8</v>
      </c>
      <c r="H20" s="25">
        <v>25.6</v>
      </c>
      <c r="I20" s="22" t="s">
        <v>24</v>
      </c>
      <c r="J20" s="26"/>
      <c r="K20" s="22"/>
      <c r="L20" s="22"/>
      <c r="M20" s="26">
        <v>2</v>
      </c>
      <c r="N20" s="26"/>
      <c r="O20" s="26"/>
      <c r="P20" s="26"/>
      <c r="Q20" s="22"/>
      <c r="R20" s="235">
        <f>'1-4 оч. (2)'!G19</f>
        <v>2</v>
      </c>
      <c r="S20" s="235">
        <f>'1-4 оч. (2)'!H19</f>
        <v>1352.8</v>
      </c>
      <c r="T20" s="235">
        <f>'1-4 оч. (2)'!I19</f>
        <v>2</v>
      </c>
      <c r="U20" s="235">
        <f>'1-4 оч. (2)'!J19</f>
        <v>1352.8</v>
      </c>
      <c r="V20" s="236">
        <f>'1-4 оч. (2)'!K19</f>
        <v>2</v>
      </c>
      <c r="W20" s="236">
        <f>'1-4 оч. (2)'!L19</f>
        <v>1352.8</v>
      </c>
      <c r="X20" s="236">
        <f>'1-4 оч. (2)'!M19</f>
        <v>0</v>
      </c>
      <c r="Y20" s="236">
        <f>'1-4 оч. (2)'!N19</f>
        <v>0</v>
      </c>
      <c r="Z20" s="239">
        <f>'1-4 оч. (2)'!O19</f>
        <v>0</v>
      </c>
      <c r="AA20" s="239">
        <f>'1-4 оч. (2)'!P19</f>
        <v>0</v>
      </c>
      <c r="AB20" s="236" t="str">
        <f>'1-4 оч. (2)'!Q19</f>
        <v>-</v>
      </c>
      <c r="AC20" s="236" t="str">
        <f>'1-4 оч. (2)'!R19</f>
        <v>-</v>
      </c>
      <c r="AD20" s="236">
        <f>'1-4 оч. (2)'!S19</f>
        <v>0</v>
      </c>
      <c r="AE20" s="236">
        <f>'1-4 оч. (2)'!T19</f>
        <v>0</v>
      </c>
      <c r="AF20" s="239">
        <f>'1-4 оч. (2)'!U19</f>
        <v>0</v>
      </c>
      <c r="AG20" s="239">
        <f>'1-4 оч. (2)'!V19</f>
        <v>0</v>
      </c>
      <c r="AH20" s="236">
        <f>'1-4 оч. (2)'!AA19</f>
        <v>1352.8</v>
      </c>
      <c r="AI20" s="236">
        <f>'1-4 оч. (2)'!AB19</f>
        <v>1.3528</v>
      </c>
    </row>
    <row r="21" spans="1:35" ht="16.149999999999999" customHeight="1" x14ac:dyDescent="0.25">
      <c r="A21" s="20" t="s">
        <v>73</v>
      </c>
      <c r="B21" s="21" t="s">
        <v>74</v>
      </c>
      <c r="C21" s="21" t="s">
        <v>75</v>
      </c>
      <c r="D21" s="22">
        <v>2</v>
      </c>
      <c r="E21" s="23">
        <v>686</v>
      </c>
      <c r="F21" s="24">
        <v>1372</v>
      </c>
      <c r="G21" s="25">
        <v>13.14</v>
      </c>
      <c r="H21" s="25">
        <v>26.28</v>
      </c>
      <c r="I21" s="22" t="s">
        <v>24</v>
      </c>
      <c r="J21" s="26"/>
      <c r="K21" s="22"/>
      <c r="L21" s="22"/>
      <c r="M21" s="26">
        <v>2</v>
      </c>
      <c r="N21" s="26"/>
      <c r="O21" s="26"/>
      <c r="P21" s="26"/>
      <c r="Q21" s="22"/>
      <c r="R21" s="235">
        <f>'1-4 оч. (2)'!G20</f>
        <v>2</v>
      </c>
      <c r="S21" s="235">
        <f>'1-4 оч. (2)'!H20</f>
        <v>1372</v>
      </c>
      <c r="T21" s="235">
        <f>'1-4 оч. (2)'!I20</f>
        <v>2</v>
      </c>
      <c r="U21" s="235">
        <f>'1-4 оч. (2)'!J20</f>
        <v>1372</v>
      </c>
      <c r="V21" s="236">
        <f>'1-4 оч. (2)'!K20</f>
        <v>1</v>
      </c>
      <c r="W21" s="236">
        <f>'1-4 оч. (2)'!L20</f>
        <v>686</v>
      </c>
      <c r="X21" s="236">
        <f>'1-4 оч. (2)'!M20</f>
        <v>-1</v>
      </c>
      <c r="Y21" s="236">
        <f>'1-4 оч. (2)'!N20</f>
        <v>-686</v>
      </c>
      <c r="Z21" s="239">
        <f>'1-4 оч. (2)'!O20</f>
        <v>1</v>
      </c>
      <c r="AA21" s="239">
        <f>'1-4 оч. (2)'!P20</f>
        <v>686</v>
      </c>
      <c r="AB21" s="236" t="str">
        <f>'1-4 оч. (2)'!Q20</f>
        <v>-</v>
      </c>
      <c r="AC21" s="236" t="str">
        <f>'1-4 оч. (2)'!R20</f>
        <v>-</v>
      </c>
      <c r="AD21" s="236">
        <f>'1-4 оч. (2)'!S20</f>
        <v>0</v>
      </c>
      <c r="AE21" s="236">
        <f>'1-4 оч. (2)'!T20</f>
        <v>0</v>
      </c>
      <c r="AF21" s="239">
        <f>'1-4 оч. (2)'!U20</f>
        <v>0</v>
      </c>
      <c r="AG21" s="239">
        <f>'1-4 оч. (2)'!V20</f>
        <v>0</v>
      </c>
      <c r="AH21" s="236">
        <f>'1-4 оч. (2)'!AA20</f>
        <v>1372</v>
      </c>
      <c r="AI21" s="236">
        <f>'1-4 оч. (2)'!AB20</f>
        <v>0.68600000000000005</v>
      </c>
    </row>
    <row r="22" spans="1:35" ht="16.149999999999999" customHeight="1" x14ac:dyDescent="0.25">
      <c r="A22" s="20" t="s">
        <v>76</v>
      </c>
      <c r="B22" s="21" t="s">
        <v>77</v>
      </c>
      <c r="C22" s="21" t="s">
        <v>78</v>
      </c>
      <c r="D22" s="22">
        <v>1</v>
      </c>
      <c r="E22" s="23">
        <v>651</v>
      </c>
      <c r="F22" s="24">
        <v>651</v>
      </c>
      <c r="G22" s="25">
        <v>12.47</v>
      </c>
      <c r="H22" s="25">
        <v>12.47</v>
      </c>
      <c r="I22" s="22" t="s">
        <v>24</v>
      </c>
      <c r="J22" s="26"/>
      <c r="K22" s="22"/>
      <c r="L22" s="22"/>
      <c r="M22" s="26"/>
      <c r="N22" s="26">
        <v>1</v>
      </c>
      <c r="O22" s="26"/>
      <c r="P22" s="26"/>
      <c r="Q22" s="22"/>
      <c r="R22" s="235">
        <f>'1-4 оч. (2)'!G21</f>
        <v>1</v>
      </c>
      <c r="S22" s="235">
        <f>'1-4 оч. (2)'!H21</f>
        <v>651</v>
      </c>
      <c r="T22" s="235">
        <f>'1-4 оч. (2)'!I21</f>
        <v>1</v>
      </c>
      <c r="U22" s="235">
        <f>'1-4 оч. (2)'!J21</f>
        <v>651</v>
      </c>
      <c r="V22" s="236">
        <f>'1-4 оч. (2)'!K21</f>
        <v>0</v>
      </c>
      <c r="W22" s="236">
        <f>'1-4 оч. (2)'!L21</f>
        <v>0</v>
      </c>
      <c r="X22" s="236">
        <f>'1-4 оч. (2)'!M21</f>
        <v>-1</v>
      </c>
      <c r="Y22" s="236">
        <f>'1-4 оч. (2)'!N21</f>
        <v>-651</v>
      </c>
      <c r="Z22" s="239">
        <f>'1-4 оч. (2)'!O21</f>
        <v>1</v>
      </c>
      <c r="AA22" s="239">
        <f>'1-4 оч. (2)'!P21</f>
        <v>651</v>
      </c>
      <c r="AB22" s="236" t="str">
        <f>'1-4 оч. (2)'!Q21</f>
        <v>-</v>
      </c>
      <c r="AC22" s="236" t="str">
        <f>'1-4 оч. (2)'!R21</f>
        <v>-</v>
      </c>
      <c r="AD22" s="236">
        <f>'1-4 оч. (2)'!S21</f>
        <v>0</v>
      </c>
      <c r="AE22" s="236">
        <f>'1-4 оч. (2)'!T21</f>
        <v>0</v>
      </c>
      <c r="AF22" s="239">
        <f>'1-4 оч. (2)'!U21</f>
        <v>0</v>
      </c>
      <c r="AG22" s="239">
        <f>'1-4 оч. (2)'!V21</f>
        <v>0</v>
      </c>
      <c r="AH22" s="236">
        <f>'1-4 оч. (2)'!AA21</f>
        <v>651</v>
      </c>
      <c r="AI22" s="236" t="str">
        <f>'1-4 оч. (2)'!AB21</f>
        <v>-</v>
      </c>
    </row>
    <row r="23" spans="1:35" ht="16.149999999999999" customHeight="1" x14ac:dyDescent="0.25">
      <c r="A23" s="20" t="s">
        <v>79</v>
      </c>
      <c r="B23" s="21" t="s">
        <v>80</v>
      </c>
      <c r="C23" s="21" t="s">
        <v>81</v>
      </c>
      <c r="D23" s="22">
        <v>1</v>
      </c>
      <c r="E23" s="23">
        <v>651</v>
      </c>
      <c r="F23" s="24">
        <v>651</v>
      </c>
      <c r="G23" s="25">
        <v>12.47</v>
      </c>
      <c r="H23" s="25">
        <v>12.47</v>
      </c>
      <c r="I23" s="22" t="s">
        <v>24</v>
      </c>
      <c r="J23" s="26"/>
      <c r="K23" s="22"/>
      <c r="L23" s="22"/>
      <c r="M23" s="26"/>
      <c r="N23" s="26">
        <v>1</v>
      </c>
      <c r="O23" s="26"/>
      <c r="P23" s="26"/>
      <c r="Q23" s="22"/>
      <c r="R23" s="235">
        <f>'1-4 оч. (2)'!G22</f>
        <v>1</v>
      </c>
      <c r="S23" s="235">
        <f>'1-4 оч. (2)'!H22</f>
        <v>651</v>
      </c>
      <c r="T23" s="235" t="str">
        <f>'1-4 оч. (2)'!I22</f>
        <v>-</v>
      </c>
      <c r="U23" s="235" t="str">
        <f>'1-4 оч. (2)'!J22</f>
        <v>-</v>
      </c>
      <c r="V23" s="236" t="str">
        <f>'1-4 оч. (2)'!K22</f>
        <v>-</v>
      </c>
      <c r="W23" s="236" t="str">
        <f>'1-4 оч. (2)'!L22</f>
        <v>-</v>
      </c>
      <c r="X23" s="236" t="str">
        <f>'1-4 оч. (2)'!M22</f>
        <v>-</v>
      </c>
      <c r="Y23" s="236" t="str">
        <f>'1-4 оч. (2)'!N22</f>
        <v>-</v>
      </c>
      <c r="Z23" s="239">
        <f>'1-4 оч. (2)'!O22</f>
        <v>1</v>
      </c>
      <c r="AA23" s="239">
        <f>'1-4 оч. (2)'!P22</f>
        <v>651</v>
      </c>
      <c r="AB23" s="236" t="str">
        <f>'1-4 оч. (2)'!Q22</f>
        <v>-</v>
      </c>
      <c r="AC23" s="236" t="str">
        <f>'1-4 оч. (2)'!R22</f>
        <v>-</v>
      </c>
      <c r="AD23" s="236">
        <f>'1-4 оч. (2)'!S22</f>
        <v>0</v>
      </c>
      <c r="AE23" s="236">
        <f>'1-4 оч. (2)'!T22</f>
        <v>0</v>
      </c>
      <c r="AF23" s="239">
        <f>'1-4 оч. (2)'!U22</f>
        <v>0</v>
      </c>
      <c r="AG23" s="239">
        <f>'1-4 оч. (2)'!V22</f>
        <v>0</v>
      </c>
      <c r="AH23" s="236" t="str">
        <f>'1-4 оч. (2)'!AA22</f>
        <v>-</v>
      </c>
      <c r="AI23" s="236" t="str">
        <f>'1-4 оч. (2)'!AB22</f>
        <v>-</v>
      </c>
    </row>
    <row r="24" spans="1:35" ht="16.149999999999999" customHeight="1" x14ac:dyDescent="0.25">
      <c r="A24" s="20" t="s">
        <v>82</v>
      </c>
      <c r="B24" s="21" t="s">
        <v>83</v>
      </c>
      <c r="C24" s="21" t="s">
        <v>84</v>
      </c>
      <c r="D24" s="22">
        <v>1</v>
      </c>
      <c r="E24" s="23">
        <v>648.6</v>
      </c>
      <c r="F24" s="24">
        <v>648.6</v>
      </c>
      <c r="G24" s="25">
        <v>12.34</v>
      </c>
      <c r="H24" s="25">
        <v>12.34</v>
      </c>
      <c r="I24" s="22" t="s">
        <v>20</v>
      </c>
      <c r="J24" s="26"/>
      <c r="K24" s="22"/>
      <c r="L24" s="22"/>
      <c r="M24" s="26"/>
      <c r="N24" s="26">
        <v>1</v>
      </c>
      <c r="O24" s="26"/>
      <c r="P24" s="26"/>
      <c r="Q24" s="22"/>
      <c r="R24" s="235">
        <f>'1-4 оч. (2)'!G23</f>
        <v>1</v>
      </c>
      <c r="S24" s="235">
        <f>'1-4 оч. (2)'!H23</f>
        <v>648.6</v>
      </c>
      <c r="T24" s="235" t="str">
        <f>'1-4 оч. (2)'!I23</f>
        <v>-</v>
      </c>
      <c r="U24" s="235" t="str">
        <f>'1-4 оч. (2)'!J23</f>
        <v>-</v>
      </c>
      <c r="V24" s="236" t="str">
        <f>'1-4 оч. (2)'!K23</f>
        <v>-</v>
      </c>
      <c r="W24" s="236" t="str">
        <f>'1-4 оч. (2)'!L23</f>
        <v>-</v>
      </c>
      <c r="X24" s="236" t="str">
        <f>'1-4 оч. (2)'!M23</f>
        <v>-</v>
      </c>
      <c r="Y24" s="236" t="str">
        <f>'1-4 оч. (2)'!N23</f>
        <v>-</v>
      </c>
      <c r="Z24" s="239">
        <f>'1-4 оч. (2)'!O23</f>
        <v>1</v>
      </c>
      <c r="AA24" s="239">
        <f>'1-4 оч. (2)'!P23</f>
        <v>648.6</v>
      </c>
      <c r="AB24" s="236" t="str">
        <f>'1-4 оч. (2)'!Q23</f>
        <v>-</v>
      </c>
      <c r="AC24" s="236" t="str">
        <f>'1-4 оч. (2)'!R23</f>
        <v>-</v>
      </c>
      <c r="AD24" s="236">
        <f>'1-4 оч. (2)'!S23</f>
        <v>0</v>
      </c>
      <c r="AE24" s="236">
        <f>'1-4 оч. (2)'!T23</f>
        <v>0</v>
      </c>
      <c r="AF24" s="239">
        <f>'1-4 оч. (2)'!U23</f>
        <v>0</v>
      </c>
      <c r="AG24" s="239">
        <f>'1-4 оч. (2)'!V23</f>
        <v>0</v>
      </c>
      <c r="AH24" s="236" t="str">
        <f>'1-4 оч. (2)'!AA23</f>
        <v>-</v>
      </c>
      <c r="AI24" s="236" t="str">
        <f>'1-4 оч. (2)'!AB23</f>
        <v>-</v>
      </c>
    </row>
    <row r="25" spans="1:35" ht="16.149999999999999" customHeight="1" x14ac:dyDescent="0.25">
      <c r="A25" s="20" t="s">
        <v>85</v>
      </c>
      <c r="B25" s="21" t="s">
        <v>86</v>
      </c>
      <c r="C25" s="21" t="s">
        <v>87</v>
      </c>
      <c r="D25" s="22">
        <v>1</v>
      </c>
      <c r="E25" s="23">
        <v>660.2</v>
      </c>
      <c r="F25" s="24">
        <v>660.2</v>
      </c>
      <c r="G25" s="25">
        <v>12.67</v>
      </c>
      <c r="H25" s="25">
        <v>12.67</v>
      </c>
      <c r="I25" s="22" t="s">
        <v>20</v>
      </c>
      <c r="J25" s="26"/>
      <c r="K25" s="22"/>
      <c r="L25" s="22"/>
      <c r="M25" s="26"/>
      <c r="N25" s="26">
        <v>1</v>
      </c>
      <c r="O25" s="26"/>
      <c r="P25" s="26"/>
      <c r="Q25" s="22"/>
      <c r="R25" s="235">
        <f>'1-4 оч. (2)'!G24</f>
        <v>1</v>
      </c>
      <c r="S25" s="235">
        <f>'1-4 оч. (2)'!H24</f>
        <v>660.2</v>
      </c>
      <c r="T25" s="235" t="str">
        <f>'1-4 оч. (2)'!I24</f>
        <v>-</v>
      </c>
      <c r="U25" s="235" t="str">
        <f>'1-4 оч. (2)'!J24</f>
        <v>-</v>
      </c>
      <c r="V25" s="236" t="str">
        <f>'1-4 оч. (2)'!K24</f>
        <v>-</v>
      </c>
      <c r="W25" s="236" t="str">
        <f>'1-4 оч. (2)'!L24</f>
        <v>-</v>
      </c>
      <c r="X25" s="236" t="str">
        <f>'1-4 оч. (2)'!M24</f>
        <v>-</v>
      </c>
      <c r="Y25" s="236" t="str">
        <f>'1-4 оч. (2)'!N24</f>
        <v>-</v>
      </c>
      <c r="Z25" s="239">
        <f>'1-4 оч. (2)'!O24</f>
        <v>1</v>
      </c>
      <c r="AA25" s="239">
        <f>'1-4 оч. (2)'!P24</f>
        <v>660.2</v>
      </c>
      <c r="AB25" s="236" t="str">
        <f>'1-4 оч. (2)'!Q24</f>
        <v>-</v>
      </c>
      <c r="AC25" s="236" t="str">
        <f>'1-4 оч. (2)'!R24</f>
        <v>-</v>
      </c>
      <c r="AD25" s="236">
        <f>'1-4 оч. (2)'!S24</f>
        <v>0</v>
      </c>
      <c r="AE25" s="236">
        <f>'1-4 оч. (2)'!T24</f>
        <v>0</v>
      </c>
      <c r="AF25" s="239">
        <f>'1-4 оч. (2)'!U24</f>
        <v>0</v>
      </c>
      <c r="AG25" s="239">
        <f>'1-4 оч. (2)'!V24</f>
        <v>0</v>
      </c>
      <c r="AH25" s="236" t="str">
        <f>'1-4 оч. (2)'!AA24</f>
        <v>-</v>
      </c>
      <c r="AI25" s="236" t="str">
        <f>'1-4 оч. (2)'!AB24</f>
        <v>-</v>
      </c>
    </row>
    <row r="26" spans="1:35" ht="16.149999999999999" customHeight="1" x14ac:dyDescent="0.25">
      <c r="A26" s="20" t="s">
        <v>88</v>
      </c>
      <c r="B26" s="21" t="s">
        <v>89</v>
      </c>
      <c r="C26" s="21" t="s">
        <v>90</v>
      </c>
      <c r="D26" s="22">
        <v>1</v>
      </c>
      <c r="E26" s="23">
        <v>648.6</v>
      </c>
      <c r="F26" s="24">
        <v>648.6</v>
      </c>
      <c r="G26" s="25">
        <v>12.34</v>
      </c>
      <c r="H26" s="25">
        <v>12.34</v>
      </c>
      <c r="I26" s="22" t="s">
        <v>20</v>
      </c>
      <c r="J26" s="26"/>
      <c r="K26" s="22"/>
      <c r="L26" s="22"/>
      <c r="M26" s="26"/>
      <c r="N26" s="26">
        <v>1</v>
      </c>
      <c r="O26" s="26"/>
      <c r="P26" s="26"/>
      <c r="Q26" s="22"/>
      <c r="R26" s="235">
        <f>'1-4 оч. (2)'!G25</f>
        <v>1</v>
      </c>
      <c r="S26" s="235">
        <f>'1-4 оч. (2)'!H25</f>
        <v>648.6</v>
      </c>
      <c r="T26" s="235">
        <f>'1-4 оч. (2)'!I25</f>
        <v>1</v>
      </c>
      <c r="U26" s="235">
        <f>'1-4 оч. (2)'!J25</f>
        <v>648.6</v>
      </c>
      <c r="V26" s="236">
        <f>'1-4 оч. (2)'!K25</f>
        <v>1</v>
      </c>
      <c r="W26" s="236">
        <f>'1-4 оч. (2)'!L25</f>
        <v>648.6</v>
      </c>
      <c r="X26" s="236">
        <f>'1-4 оч. (2)'!M25</f>
        <v>0</v>
      </c>
      <c r="Y26" s="236">
        <f>'1-4 оч. (2)'!N25</f>
        <v>0</v>
      </c>
      <c r="Z26" s="239">
        <f>'1-4 оч. (2)'!O25</f>
        <v>0</v>
      </c>
      <c r="AA26" s="239">
        <f>'1-4 оч. (2)'!P25</f>
        <v>0</v>
      </c>
      <c r="AB26" s="236" t="str">
        <f>'1-4 оч. (2)'!Q25</f>
        <v>-</v>
      </c>
      <c r="AC26" s="236" t="str">
        <f>'1-4 оч. (2)'!R25</f>
        <v>-</v>
      </c>
      <c r="AD26" s="236">
        <f>'1-4 оч. (2)'!S25</f>
        <v>0</v>
      </c>
      <c r="AE26" s="236">
        <f>'1-4 оч. (2)'!T25</f>
        <v>0</v>
      </c>
      <c r="AF26" s="239">
        <f>'1-4 оч. (2)'!U25</f>
        <v>0</v>
      </c>
      <c r="AG26" s="239">
        <f>'1-4 оч. (2)'!V25</f>
        <v>0</v>
      </c>
      <c r="AH26" s="236">
        <f>'1-4 оч. (2)'!AA25</f>
        <v>648.6</v>
      </c>
      <c r="AI26" s="236">
        <f>'1-4 оч. (2)'!AB25</f>
        <v>0.64860000000000007</v>
      </c>
    </row>
    <row r="27" spans="1:35" ht="16.149999999999999" customHeight="1" x14ac:dyDescent="0.25">
      <c r="A27" s="20" t="s">
        <v>91</v>
      </c>
      <c r="B27" s="21" t="s">
        <v>92</v>
      </c>
      <c r="C27" s="21" t="s">
        <v>93</v>
      </c>
      <c r="D27" s="22">
        <v>1</v>
      </c>
      <c r="E27" s="23">
        <v>657.8</v>
      </c>
      <c r="F27" s="24">
        <v>657.8</v>
      </c>
      <c r="G27" s="25">
        <v>12.61</v>
      </c>
      <c r="H27" s="25">
        <v>12.61</v>
      </c>
      <c r="I27" s="22" t="s">
        <v>20</v>
      </c>
      <c r="J27" s="26"/>
      <c r="K27" s="22"/>
      <c r="L27" s="22"/>
      <c r="M27" s="26"/>
      <c r="N27" s="26">
        <v>1</v>
      </c>
      <c r="O27" s="26"/>
      <c r="P27" s="26"/>
      <c r="Q27" s="22"/>
      <c r="R27" s="235">
        <f>'1-4 оч. (2)'!G26</f>
        <v>1</v>
      </c>
      <c r="S27" s="235">
        <f>'1-4 оч. (2)'!H26</f>
        <v>657.8</v>
      </c>
      <c r="T27" s="235" t="str">
        <f>'1-4 оч. (2)'!I26</f>
        <v>-</v>
      </c>
      <c r="U27" s="235" t="str">
        <f>'1-4 оч. (2)'!J26</f>
        <v>-</v>
      </c>
      <c r="V27" s="236" t="str">
        <f>'1-4 оч. (2)'!K26</f>
        <v>-</v>
      </c>
      <c r="W27" s="236" t="str">
        <f>'1-4 оч. (2)'!L26</f>
        <v>-</v>
      </c>
      <c r="X27" s="236" t="str">
        <f>'1-4 оч. (2)'!M26</f>
        <v>-</v>
      </c>
      <c r="Y27" s="236" t="str">
        <f>'1-4 оч. (2)'!N26</f>
        <v>-</v>
      </c>
      <c r="Z27" s="239">
        <f>'1-4 оч. (2)'!O26</f>
        <v>1</v>
      </c>
      <c r="AA27" s="239">
        <f>'1-4 оч. (2)'!P26</f>
        <v>657.8</v>
      </c>
      <c r="AB27" s="236" t="str">
        <f>'1-4 оч. (2)'!Q26</f>
        <v>-</v>
      </c>
      <c r="AC27" s="236" t="str">
        <f>'1-4 оч. (2)'!R26</f>
        <v>-</v>
      </c>
      <c r="AD27" s="236">
        <f>'1-4 оч. (2)'!S26</f>
        <v>0</v>
      </c>
      <c r="AE27" s="236">
        <f>'1-4 оч. (2)'!T26</f>
        <v>0</v>
      </c>
      <c r="AF27" s="239">
        <f>'1-4 оч. (2)'!U26</f>
        <v>0</v>
      </c>
      <c r="AG27" s="239">
        <f>'1-4 оч. (2)'!V26</f>
        <v>0</v>
      </c>
      <c r="AH27" s="236" t="str">
        <f>'1-4 оч. (2)'!AA26</f>
        <v>-</v>
      </c>
      <c r="AI27" s="236" t="str">
        <f>'1-4 оч. (2)'!AB26</f>
        <v>-</v>
      </c>
    </row>
    <row r="28" spans="1:35" ht="16.149999999999999" customHeight="1" x14ac:dyDescent="0.25">
      <c r="A28" s="20" t="s">
        <v>94</v>
      </c>
      <c r="B28" s="21" t="s">
        <v>95</v>
      </c>
      <c r="C28" s="21" t="s">
        <v>96</v>
      </c>
      <c r="D28" s="22">
        <v>2</v>
      </c>
      <c r="E28" s="23">
        <v>673.5</v>
      </c>
      <c r="F28" s="24">
        <v>1347</v>
      </c>
      <c r="G28" s="25">
        <v>12.75</v>
      </c>
      <c r="H28" s="25">
        <v>25.5</v>
      </c>
      <c r="I28" s="22" t="s">
        <v>20</v>
      </c>
      <c r="J28" s="26"/>
      <c r="K28" s="22"/>
      <c r="L28" s="22"/>
      <c r="M28" s="26"/>
      <c r="N28" s="26"/>
      <c r="O28" s="26">
        <v>1</v>
      </c>
      <c r="P28" s="27">
        <v>1</v>
      </c>
      <c r="Q28" s="22"/>
      <c r="R28" s="235">
        <f>'1-4 оч. (2)'!G27</f>
        <v>2</v>
      </c>
      <c r="S28" s="235">
        <f>'1-4 оч. (2)'!H27</f>
        <v>1347</v>
      </c>
      <c r="T28" s="235" t="str">
        <f>'1-4 оч. (2)'!I27</f>
        <v>-</v>
      </c>
      <c r="U28" s="235" t="str">
        <f>'1-4 оч. (2)'!J27</f>
        <v>-</v>
      </c>
      <c r="V28" s="236" t="str">
        <f>'1-4 оч. (2)'!K27</f>
        <v>-</v>
      </c>
      <c r="W28" s="236" t="str">
        <f>'1-4 оч. (2)'!L27</f>
        <v>-</v>
      </c>
      <c r="X28" s="236" t="str">
        <f>'1-4 оч. (2)'!M27</f>
        <v>-</v>
      </c>
      <c r="Y28" s="236" t="str">
        <f>'1-4 оч. (2)'!N27</f>
        <v>-</v>
      </c>
      <c r="Z28" s="239">
        <f>'1-4 оч. (2)'!O27</f>
        <v>2</v>
      </c>
      <c r="AA28" s="239">
        <f>'1-4 оч. (2)'!P27</f>
        <v>1347</v>
      </c>
      <c r="AB28" s="236" t="str">
        <f>'1-4 оч. (2)'!Q27</f>
        <v>-</v>
      </c>
      <c r="AC28" s="236" t="str">
        <f>'1-4 оч. (2)'!R27</f>
        <v>-</v>
      </c>
      <c r="AD28" s="236">
        <f>'1-4 оч. (2)'!S27</f>
        <v>0</v>
      </c>
      <c r="AE28" s="236">
        <f>'1-4 оч. (2)'!T27</f>
        <v>0</v>
      </c>
      <c r="AF28" s="239">
        <f>'1-4 оч. (2)'!U27</f>
        <v>0</v>
      </c>
      <c r="AG28" s="239">
        <f>'1-4 оч. (2)'!V27</f>
        <v>0</v>
      </c>
      <c r="AH28" s="236" t="str">
        <f>'1-4 оч. (2)'!AA27</f>
        <v>-</v>
      </c>
      <c r="AI28" s="236" t="str">
        <f>'1-4 оч. (2)'!AB27</f>
        <v>-</v>
      </c>
    </row>
    <row r="29" spans="1:35" ht="16.149999999999999" customHeight="1" x14ac:dyDescent="0.25">
      <c r="A29" s="20" t="s">
        <v>97</v>
      </c>
      <c r="B29" s="21" t="s">
        <v>98</v>
      </c>
      <c r="C29" s="21" t="s">
        <v>99</v>
      </c>
      <c r="D29" s="22">
        <v>2</v>
      </c>
      <c r="E29" s="23">
        <v>685.2</v>
      </c>
      <c r="F29" s="24">
        <v>1370.4</v>
      </c>
      <c r="G29" s="25">
        <v>13.06</v>
      </c>
      <c r="H29" s="25">
        <v>26.12</v>
      </c>
      <c r="I29" s="22" t="s">
        <v>20</v>
      </c>
      <c r="J29" s="26"/>
      <c r="K29" s="22"/>
      <c r="L29" s="22"/>
      <c r="M29" s="26"/>
      <c r="N29" s="26"/>
      <c r="O29" s="26">
        <v>1</v>
      </c>
      <c r="P29" s="27">
        <v>1</v>
      </c>
      <c r="Q29" s="22"/>
      <c r="R29" s="235">
        <f>'1-4 оч. (2)'!G28</f>
        <v>2</v>
      </c>
      <c r="S29" s="235">
        <f>'1-4 оч. (2)'!H28</f>
        <v>1370.4</v>
      </c>
      <c r="T29" s="235">
        <f>'1-4 оч. (2)'!I28</f>
        <v>2</v>
      </c>
      <c r="U29" s="235">
        <f>'1-4 оч. (2)'!J28</f>
        <v>1370.4</v>
      </c>
      <c r="V29" s="236">
        <f>'1-4 оч. (2)'!K28</f>
        <v>2</v>
      </c>
      <c r="W29" s="236">
        <f>'1-4 оч. (2)'!L28</f>
        <v>1370.4</v>
      </c>
      <c r="X29" s="236">
        <f>'1-4 оч. (2)'!M28</f>
        <v>0</v>
      </c>
      <c r="Y29" s="236">
        <f>'1-4 оч. (2)'!N28</f>
        <v>0</v>
      </c>
      <c r="Z29" s="239">
        <f>'1-4 оч. (2)'!O28</f>
        <v>0</v>
      </c>
      <c r="AA29" s="239">
        <f>'1-4 оч. (2)'!P28</f>
        <v>0</v>
      </c>
      <c r="AB29" s="236" t="str">
        <f>'1-4 оч. (2)'!Q28</f>
        <v>-</v>
      </c>
      <c r="AC29" s="236" t="str">
        <f>'1-4 оч. (2)'!R28</f>
        <v>-</v>
      </c>
      <c r="AD29" s="236">
        <f>'1-4 оч. (2)'!S28</f>
        <v>0</v>
      </c>
      <c r="AE29" s="236">
        <f>'1-4 оч. (2)'!T28</f>
        <v>0</v>
      </c>
      <c r="AF29" s="239">
        <f>'1-4 оч. (2)'!U28</f>
        <v>0</v>
      </c>
      <c r="AG29" s="239">
        <f>'1-4 оч. (2)'!V28</f>
        <v>0</v>
      </c>
      <c r="AH29" s="236">
        <f>'1-4 оч. (2)'!AA28</f>
        <v>1370.4</v>
      </c>
      <c r="AI29" s="236">
        <f>'1-4 оч. (2)'!AB28</f>
        <v>1.3704000000000001</v>
      </c>
    </row>
    <row r="30" spans="1:35" ht="16.149999999999999" customHeight="1" x14ac:dyDescent="0.25">
      <c r="A30" s="20" t="s">
        <v>100</v>
      </c>
      <c r="B30" s="21" t="s">
        <v>101</v>
      </c>
      <c r="C30" s="21" t="s">
        <v>102</v>
      </c>
      <c r="D30" s="22">
        <v>4</v>
      </c>
      <c r="E30" s="23">
        <v>686</v>
      </c>
      <c r="F30" s="24">
        <v>2744</v>
      </c>
      <c r="G30" s="25">
        <v>13.14</v>
      </c>
      <c r="H30" s="25">
        <v>52.56</v>
      </c>
      <c r="I30" s="22" t="s">
        <v>24</v>
      </c>
      <c r="J30" s="26"/>
      <c r="K30" s="22"/>
      <c r="L30" s="22"/>
      <c r="M30" s="26"/>
      <c r="N30" s="26"/>
      <c r="O30" s="26">
        <v>2</v>
      </c>
      <c r="P30" s="27">
        <v>2</v>
      </c>
      <c r="Q30" s="22"/>
      <c r="R30" s="235">
        <f>'1-4 оч. (2)'!G29</f>
        <v>4</v>
      </c>
      <c r="S30" s="235">
        <f>'1-4 оч. (2)'!H29</f>
        <v>2744</v>
      </c>
      <c r="T30" s="235">
        <f>'1-4 оч. (2)'!I29</f>
        <v>1</v>
      </c>
      <c r="U30" s="235">
        <f>'1-4 оч. (2)'!J29</f>
        <v>686</v>
      </c>
      <c r="V30" s="236">
        <f>'1-4 оч. (2)'!K29</f>
        <v>2</v>
      </c>
      <c r="W30" s="236">
        <f>'1-4 оч. (2)'!L29</f>
        <v>1372</v>
      </c>
      <c r="X30" s="236">
        <f>'1-4 оч. (2)'!M29</f>
        <v>1</v>
      </c>
      <c r="Y30" s="236">
        <f>'1-4 оч. (2)'!N29</f>
        <v>686</v>
      </c>
      <c r="Z30" s="239">
        <f>'1-4 оч. (2)'!O29</f>
        <v>2</v>
      </c>
      <c r="AA30" s="239">
        <f>'1-4 оч. (2)'!P29</f>
        <v>1372</v>
      </c>
      <c r="AB30" s="236" t="str">
        <f>'1-4 оч. (2)'!Q29</f>
        <v>-</v>
      </c>
      <c r="AC30" s="236" t="str">
        <f>'1-4 оч. (2)'!R29</f>
        <v>-</v>
      </c>
      <c r="AD30" s="236">
        <f>'1-4 оч. (2)'!S29</f>
        <v>0</v>
      </c>
      <c r="AE30" s="236">
        <f>'1-4 оч. (2)'!T29</f>
        <v>0</v>
      </c>
      <c r="AF30" s="239">
        <f>'1-4 оч. (2)'!U29</f>
        <v>0</v>
      </c>
      <c r="AG30" s="239">
        <f>'1-4 оч. (2)'!V29</f>
        <v>0</v>
      </c>
      <c r="AH30" s="236">
        <f>'1-4 оч. (2)'!AA29</f>
        <v>686</v>
      </c>
      <c r="AI30" s="236">
        <f>'1-4 оч. (2)'!AB29</f>
        <v>0.68600000000000005</v>
      </c>
    </row>
    <row r="31" spans="1:35" ht="16.149999999999999" customHeight="1" x14ac:dyDescent="0.25">
      <c r="A31" s="20" t="s">
        <v>103</v>
      </c>
      <c r="B31" s="21" t="s">
        <v>104</v>
      </c>
      <c r="C31" s="21" t="s">
        <v>105</v>
      </c>
      <c r="D31" s="22">
        <v>2</v>
      </c>
      <c r="E31" s="23">
        <v>686</v>
      </c>
      <c r="F31" s="24">
        <v>1372</v>
      </c>
      <c r="G31" s="25">
        <v>13.14</v>
      </c>
      <c r="H31" s="25">
        <v>26.28</v>
      </c>
      <c r="I31" s="22" t="s">
        <v>20</v>
      </c>
      <c r="J31" s="26"/>
      <c r="K31" s="22"/>
      <c r="L31" s="22"/>
      <c r="M31" s="26"/>
      <c r="N31" s="26"/>
      <c r="O31" s="26">
        <v>1</v>
      </c>
      <c r="P31" s="26"/>
      <c r="Q31" s="28">
        <v>1</v>
      </c>
      <c r="R31" s="235">
        <f>'1-4 оч. (2)'!G30</f>
        <v>2</v>
      </c>
      <c r="S31" s="235">
        <f>'1-4 оч. (2)'!H30</f>
        <v>1372</v>
      </c>
      <c r="T31" s="235">
        <f>'1-4 оч. (2)'!I30</f>
        <v>1</v>
      </c>
      <c r="U31" s="235">
        <f>'1-4 оч. (2)'!J30</f>
        <v>686</v>
      </c>
      <c r="V31" s="236">
        <f>'1-4 оч. (2)'!K30</f>
        <v>1</v>
      </c>
      <c r="W31" s="236">
        <f>'1-4 оч. (2)'!L30</f>
        <v>686</v>
      </c>
      <c r="X31" s="236">
        <f>'1-4 оч. (2)'!M30</f>
        <v>0</v>
      </c>
      <c r="Y31" s="236">
        <f>'1-4 оч. (2)'!N30</f>
        <v>0</v>
      </c>
      <c r="Z31" s="239">
        <f>'1-4 оч. (2)'!O30</f>
        <v>1</v>
      </c>
      <c r="AA31" s="239">
        <f>'1-4 оч. (2)'!P30</f>
        <v>686</v>
      </c>
      <c r="AB31" s="236" t="str">
        <f>'1-4 оч. (2)'!Q30</f>
        <v>-</v>
      </c>
      <c r="AC31" s="236" t="str">
        <f>'1-4 оч. (2)'!R30</f>
        <v>-</v>
      </c>
      <c r="AD31" s="236">
        <f>'1-4 оч. (2)'!S30</f>
        <v>0</v>
      </c>
      <c r="AE31" s="236">
        <f>'1-4 оч. (2)'!T30</f>
        <v>0</v>
      </c>
      <c r="AF31" s="239">
        <f>'1-4 оч. (2)'!U30</f>
        <v>0</v>
      </c>
      <c r="AG31" s="239">
        <f>'1-4 оч. (2)'!V30</f>
        <v>0</v>
      </c>
      <c r="AH31" s="236">
        <f>'1-4 оч. (2)'!AA30</f>
        <v>686</v>
      </c>
      <c r="AI31" s="236">
        <f>'1-4 оч. (2)'!AB30</f>
        <v>0.68600000000000005</v>
      </c>
    </row>
    <row r="32" spans="1:35" ht="16.149999999999999" customHeight="1" x14ac:dyDescent="0.25">
      <c r="A32" s="20" t="s">
        <v>106</v>
      </c>
      <c r="B32" s="21" t="s">
        <v>107</v>
      </c>
      <c r="C32" s="21" t="s">
        <v>108</v>
      </c>
      <c r="D32" s="22">
        <v>2</v>
      </c>
      <c r="E32" s="23">
        <v>697.7</v>
      </c>
      <c r="F32" s="24">
        <v>1395.4</v>
      </c>
      <c r="G32" s="25">
        <v>13.45</v>
      </c>
      <c r="H32" s="25">
        <v>26.9</v>
      </c>
      <c r="I32" s="22" t="s">
        <v>20</v>
      </c>
      <c r="J32" s="26"/>
      <c r="K32" s="22"/>
      <c r="L32" s="22"/>
      <c r="M32" s="26"/>
      <c r="N32" s="26"/>
      <c r="O32" s="26">
        <v>1</v>
      </c>
      <c r="P32" s="26"/>
      <c r="Q32" s="28">
        <v>1</v>
      </c>
      <c r="R32" s="235">
        <f>'1-4 оч. (2)'!G31</f>
        <v>2</v>
      </c>
      <c r="S32" s="235">
        <f>'1-4 оч. (2)'!H31</f>
        <v>1395.4</v>
      </c>
      <c r="T32" s="235">
        <f>'1-4 оч. (2)'!I31</f>
        <v>2</v>
      </c>
      <c r="U32" s="235">
        <f>'1-4 оч. (2)'!J31</f>
        <v>1395.4</v>
      </c>
      <c r="V32" s="236">
        <f>'1-4 оч. (2)'!K31</f>
        <v>2</v>
      </c>
      <c r="W32" s="236">
        <f>'1-4 оч. (2)'!L31</f>
        <v>1395.4</v>
      </c>
      <c r="X32" s="236">
        <f>'1-4 оч. (2)'!M31</f>
        <v>0</v>
      </c>
      <c r="Y32" s="236">
        <f>'1-4 оч. (2)'!N31</f>
        <v>0</v>
      </c>
      <c r="Z32" s="239">
        <f>'1-4 оч. (2)'!O31</f>
        <v>0</v>
      </c>
      <c r="AA32" s="239">
        <f>'1-4 оч. (2)'!P31</f>
        <v>0</v>
      </c>
      <c r="AB32" s="236" t="str">
        <f>'1-4 оч. (2)'!Q31</f>
        <v>-</v>
      </c>
      <c r="AC32" s="236" t="str">
        <f>'1-4 оч. (2)'!R31</f>
        <v>-</v>
      </c>
      <c r="AD32" s="236">
        <f>'1-4 оч. (2)'!S31</f>
        <v>0</v>
      </c>
      <c r="AE32" s="236">
        <f>'1-4 оч. (2)'!T31</f>
        <v>0</v>
      </c>
      <c r="AF32" s="239">
        <f>'1-4 оч. (2)'!U31</f>
        <v>0</v>
      </c>
      <c r="AG32" s="239">
        <f>'1-4 оч. (2)'!V31</f>
        <v>0</v>
      </c>
      <c r="AH32" s="236">
        <f>'1-4 оч. (2)'!AA31</f>
        <v>1395.4</v>
      </c>
      <c r="AI32" s="236">
        <f>'1-4 оч. (2)'!AB31</f>
        <v>1.3954000000000002</v>
      </c>
    </row>
    <row r="33" spans="1:35" ht="16.149999999999999" customHeight="1" x14ac:dyDescent="0.25">
      <c r="A33" s="20" t="s">
        <v>109</v>
      </c>
      <c r="B33" s="21" t="s">
        <v>110</v>
      </c>
      <c r="C33" s="21" t="s">
        <v>111</v>
      </c>
      <c r="D33" s="22">
        <v>4</v>
      </c>
      <c r="E33" s="23">
        <v>673.5</v>
      </c>
      <c r="F33" s="24">
        <v>2694</v>
      </c>
      <c r="G33" s="25">
        <v>12.75</v>
      </c>
      <c r="H33" s="25">
        <v>51</v>
      </c>
      <c r="I33" s="22" t="s">
        <v>24</v>
      </c>
      <c r="J33" s="26"/>
      <c r="K33" s="22"/>
      <c r="L33" s="22"/>
      <c r="M33" s="26"/>
      <c r="N33" s="26"/>
      <c r="O33" s="26">
        <v>2</v>
      </c>
      <c r="P33" s="26"/>
      <c r="Q33" s="28">
        <v>2</v>
      </c>
      <c r="R33" s="235">
        <f>'1-4 оч. (2)'!G32</f>
        <v>4</v>
      </c>
      <c r="S33" s="235">
        <f>'1-4 оч. (2)'!H32</f>
        <v>2694</v>
      </c>
      <c r="T33" s="235">
        <f>'1-4 оч. (2)'!I32</f>
        <v>3</v>
      </c>
      <c r="U33" s="235">
        <f>'1-4 оч. (2)'!J32</f>
        <v>2020.5</v>
      </c>
      <c r="V33" s="236">
        <f>'1-4 оч. (2)'!K32</f>
        <v>3</v>
      </c>
      <c r="W33" s="236">
        <f>'1-4 оч. (2)'!L32</f>
        <v>2020.5</v>
      </c>
      <c r="X33" s="236">
        <f>'1-4 оч. (2)'!M32</f>
        <v>0</v>
      </c>
      <c r="Y33" s="236">
        <f>'1-4 оч. (2)'!N32</f>
        <v>0</v>
      </c>
      <c r="Z33" s="239">
        <f>'1-4 оч. (2)'!O32</f>
        <v>1</v>
      </c>
      <c r="AA33" s="239">
        <f>'1-4 оч. (2)'!P32</f>
        <v>673.5</v>
      </c>
      <c r="AB33" s="236" t="str">
        <f>'1-4 оч. (2)'!Q32</f>
        <v>-</v>
      </c>
      <c r="AC33" s="236" t="str">
        <f>'1-4 оч. (2)'!R32</f>
        <v>-</v>
      </c>
      <c r="AD33" s="236">
        <f>'1-4 оч. (2)'!S32</f>
        <v>0</v>
      </c>
      <c r="AE33" s="236">
        <f>'1-4 оч. (2)'!T32</f>
        <v>0</v>
      </c>
      <c r="AF33" s="239">
        <f>'1-4 оч. (2)'!U32</f>
        <v>0</v>
      </c>
      <c r="AG33" s="239">
        <f>'1-4 оч. (2)'!V32</f>
        <v>0</v>
      </c>
      <c r="AH33" s="236">
        <f>'1-4 оч. (2)'!AA32</f>
        <v>2020.5</v>
      </c>
      <c r="AI33" s="236">
        <f>'1-4 оч. (2)'!AB32</f>
        <v>2.0205000000000002</v>
      </c>
    </row>
    <row r="34" spans="1:35" ht="16.149999999999999" customHeight="1" x14ac:dyDescent="0.25">
      <c r="A34" s="20" t="s">
        <v>112</v>
      </c>
      <c r="B34" s="21" t="s">
        <v>113</v>
      </c>
      <c r="C34" s="21" t="s">
        <v>114</v>
      </c>
      <c r="D34" s="22">
        <v>2</v>
      </c>
      <c r="E34" s="23">
        <v>673.5</v>
      </c>
      <c r="F34" s="24">
        <v>1347</v>
      </c>
      <c r="G34" s="25">
        <v>12.75</v>
      </c>
      <c r="H34" s="25">
        <v>25.5</v>
      </c>
      <c r="I34" s="22" t="s">
        <v>20</v>
      </c>
      <c r="J34" s="26"/>
      <c r="K34" s="22"/>
      <c r="L34" s="22"/>
      <c r="M34" s="26"/>
      <c r="N34" s="26"/>
      <c r="O34" s="26"/>
      <c r="P34" s="27">
        <v>1</v>
      </c>
      <c r="Q34" s="28">
        <v>1</v>
      </c>
      <c r="R34" s="235">
        <f>'1-4 оч. (2)'!G33</f>
        <v>2</v>
      </c>
      <c r="S34" s="235">
        <f>'1-4 оч. (2)'!H33</f>
        <v>1347</v>
      </c>
      <c r="T34" s="235" t="str">
        <f>'1-4 оч. (2)'!I33</f>
        <v>-</v>
      </c>
      <c r="U34" s="235" t="str">
        <f>'1-4 оч. (2)'!J33</f>
        <v>-</v>
      </c>
      <c r="V34" s="236" t="str">
        <f>'1-4 оч. (2)'!K33</f>
        <v>-</v>
      </c>
      <c r="W34" s="236" t="str">
        <f>'1-4 оч. (2)'!L33</f>
        <v>-</v>
      </c>
      <c r="X34" s="236" t="str">
        <f>'1-4 оч. (2)'!M33</f>
        <v>-</v>
      </c>
      <c r="Y34" s="236" t="str">
        <f>'1-4 оч. (2)'!N33</f>
        <v>-</v>
      </c>
      <c r="Z34" s="239">
        <f>'1-4 оч. (2)'!O33</f>
        <v>2</v>
      </c>
      <c r="AA34" s="239">
        <f>'1-4 оч. (2)'!P33</f>
        <v>1347</v>
      </c>
      <c r="AB34" s="236" t="str">
        <f>'1-4 оч. (2)'!Q33</f>
        <v>-</v>
      </c>
      <c r="AC34" s="236" t="str">
        <f>'1-4 оч. (2)'!R33</f>
        <v>-</v>
      </c>
      <c r="AD34" s="236">
        <f>'1-4 оч. (2)'!S33</f>
        <v>0</v>
      </c>
      <c r="AE34" s="236">
        <f>'1-4 оч. (2)'!T33</f>
        <v>0</v>
      </c>
      <c r="AF34" s="239">
        <f>'1-4 оч. (2)'!U33</f>
        <v>0</v>
      </c>
      <c r="AG34" s="239">
        <f>'1-4 оч. (2)'!V33</f>
        <v>0</v>
      </c>
      <c r="AH34" s="236" t="str">
        <f>'1-4 оч. (2)'!AA33</f>
        <v>-</v>
      </c>
      <c r="AI34" s="236" t="str">
        <f>'1-4 оч. (2)'!AB33</f>
        <v>-</v>
      </c>
    </row>
    <row r="35" spans="1:35" ht="16.149999999999999" customHeight="1" x14ac:dyDescent="0.25">
      <c r="A35" s="20" t="s">
        <v>115</v>
      </c>
      <c r="B35" s="21" t="s">
        <v>116</v>
      </c>
      <c r="C35" s="21" t="s">
        <v>117</v>
      </c>
      <c r="D35" s="22">
        <v>2</v>
      </c>
      <c r="E35" s="23">
        <v>685.2</v>
      </c>
      <c r="F35" s="24">
        <v>1370.4</v>
      </c>
      <c r="G35" s="25">
        <v>13.06</v>
      </c>
      <c r="H35" s="25">
        <v>26.12</v>
      </c>
      <c r="I35" s="22" t="s">
        <v>20</v>
      </c>
      <c r="J35" s="26"/>
      <c r="K35" s="22"/>
      <c r="L35" s="22"/>
      <c r="M35" s="26"/>
      <c r="N35" s="26"/>
      <c r="O35" s="26"/>
      <c r="P35" s="27">
        <v>1</v>
      </c>
      <c r="Q35" s="28">
        <v>1</v>
      </c>
      <c r="R35" s="235">
        <f>'1-4 оч. (2)'!G34</f>
        <v>2</v>
      </c>
      <c r="S35" s="235">
        <f>'1-4 оч. (2)'!H34</f>
        <v>1370.4</v>
      </c>
      <c r="T35" s="235" t="str">
        <f>'1-4 оч. (2)'!I34</f>
        <v>-</v>
      </c>
      <c r="U35" s="235" t="str">
        <f>'1-4 оч. (2)'!J34</f>
        <v>-</v>
      </c>
      <c r="V35" s="236" t="str">
        <f>'1-4 оч. (2)'!K34</f>
        <v>-</v>
      </c>
      <c r="W35" s="236" t="str">
        <f>'1-4 оч. (2)'!L34</f>
        <v>-</v>
      </c>
      <c r="X35" s="236" t="str">
        <f>'1-4 оч. (2)'!M34</f>
        <v>-</v>
      </c>
      <c r="Y35" s="236" t="str">
        <f>'1-4 оч. (2)'!N34</f>
        <v>-</v>
      </c>
      <c r="Z35" s="239">
        <f>'1-4 оч. (2)'!O34</f>
        <v>2</v>
      </c>
      <c r="AA35" s="239">
        <f>'1-4 оч. (2)'!P34</f>
        <v>1370.4</v>
      </c>
      <c r="AB35" s="236" t="str">
        <f>'1-4 оч. (2)'!Q34</f>
        <v>-</v>
      </c>
      <c r="AC35" s="236" t="str">
        <f>'1-4 оч. (2)'!R34</f>
        <v>-</v>
      </c>
      <c r="AD35" s="236">
        <f>'1-4 оч. (2)'!S34</f>
        <v>0</v>
      </c>
      <c r="AE35" s="236">
        <f>'1-4 оч. (2)'!T34</f>
        <v>0</v>
      </c>
      <c r="AF35" s="239">
        <f>'1-4 оч. (2)'!U34</f>
        <v>0</v>
      </c>
      <c r="AG35" s="239">
        <f>'1-4 оч. (2)'!V34</f>
        <v>0</v>
      </c>
      <c r="AH35" s="236" t="str">
        <f>'1-4 оч. (2)'!AA34</f>
        <v>-</v>
      </c>
      <c r="AI35" s="236" t="str">
        <f>'1-4 оч. (2)'!AB34</f>
        <v>-</v>
      </c>
    </row>
    <row r="36" spans="1:35" ht="16.149999999999999" customHeight="1" x14ac:dyDescent="0.25">
      <c r="A36" s="20" t="s">
        <v>118</v>
      </c>
      <c r="B36" s="21" t="s">
        <v>119</v>
      </c>
      <c r="C36" s="21" t="s">
        <v>120</v>
      </c>
      <c r="D36" s="22">
        <v>4</v>
      </c>
      <c r="E36" s="23">
        <v>673.5</v>
      </c>
      <c r="F36" s="24">
        <v>2694</v>
      </c>
      <c r="G36" s="25">
        <v>12.75</v>
      </c>
      <c r="H36" s="25">
        <v>51</v>
      </c>
      <c r="I36" s="22" t="s">
        <v>24</v>
      </c>
      <c r="J36" s="26"/>
      <c r="K36" s="22"/>
      <c r="L36" s="22"/>
      <c r="M36" s="26"/>
      <c r="N36" s="26"/>
      <c r="O36" s="26"/>
      <c r="P36" s="27">
        <v>2</v>
      </c>
      <c r="Q36" s="28">
        <v>2</v>
      </c>
      <c r="R36" s="235">
        <f>'1-4 оч. (2)'!G35</f>
        <v>4</v>
      </c>
      <c r="S36" s="235">
        <f>'1-4 оч. (2)'!H35</f>
        <v>2694</v>
      </c>
      <c r="T36" s="235">
        <f>'1-4 оч. (2)'!I35</f>
        <v>2</v>
      </c>
      <c r="U36" s="235">
        <f>'1-4 оч. (2)'!J35</f>
        <v>1347</v>
      </c>
      <c r="V36" s="236">
        <f>'1-4 оч. (2)'!K35</f>
        <v>2</v>
      </c>
      <c r="W36" s="236">
        <f>'1-4 оч. (2)'!L35</f>
        <v>1347</v>
      </c>
      <c r="X36" s="236">
        <f>'1-4 оч. (2)'!M35</f>
        <v>0</v>
      </c>
      <c r="Y36" s="236">
        <f>'1-4 оч. (2)'!N35</f>
        <v>0</v>
      </c>
      <c r="Z36" s="239">
        <f>'1-4 оч. (2)'!O35</f>
        <v>2</v>
      </c>
      <c r="AA36" s="239">
        <f>'1-4 оч. (2)'!P35</f>
        <v>1347</v>
      </c>
      <c r="AB36" s="236" t="str">
        <f>'1-4 оч. (2)'!Q35</f>
        <v>-</v>
      </c>
      <c r="AC36" s="236" t="str">
        <f>'1-4 оч. (2)'!R35</f>
        <v>-</v>
      </c>
      <c r="AD36" s="236">
        <f>'1-4 оч. (2)'!S35</f>
        <v>0</v>
      </c>
      <c r="AE36" s="236">
        <f>'1-4 оч. (2)'!T35</f>
        <v>0</v>
      </c>
      <c r="AF36" s="239">
        <f>'1-4 оч. (2)'!U35</f>
        <v>0</v>
      </c>
      <c r="AG36" s="239">
        <f>'1-4 оч. (2)'!V35</f>
        <v>0</v>
      </c>
      <c r="AH36" s="236">
        <f>'1-4 оч. (2)'!AA35</f>
        <v>1347</v>
      </c>
      <c r="AI36" s="236">
        <f>'1-4 оч. (2)'!AB35</f>
        <v>1.347</v>
      </c>
    </row>
    <row r="37" spans="1:35" ht="16.149999999999999" customHeight="1" x14ac:dyDescent="0.25">
      <c r="A37" s="20" t="s">
        <v>121</v>
      </c>
      <c r="B37" s="21" t="s">
        <v>122</v>
      </c>
      <c r="C37" s="21" t="s">
        <v>123</v>
      </c>
      <c r="D37" s="22">
        <v>1</v>
      </c>
      <c r="E37" s="23">
        <v>265.7</v>
      </c>
      <c r="F37" s="24">
        <v>265.7</v>
      </c>
      <c r="G37" s="25">
        <v>6.33</v>
      </c>
      <c r="H37" s="25">
        <v>6.33</v>
      </c>
      <c r="I37" s="22" t="s">
        <v>20</v>
      </c>
      <c r="J37" s="26"/>
      <c r="K37" s="30">
        <v>1</v>
      </c>
      <c r="L37" s="22"/>
      <c r="M37" s="26"/>
      <c r="N37" s="26"/>
      <c r="O37" s="26"/>
      <c r="P37" s="26"/>
      <c r="Q37" s="22"/>
      <c r="R37" s="235">
        <f>'1-4 оч. (2)'!G36</f>
        <v>1</v>
      </c>
      <c r="S37" s="235">
        <f>'1-4 оч. (2)'!H36</f>
        <v>265.7</v>
      </c>
      <c r="T37" s="235" t="str">
        <f>'1-4 оч. (2)'!I36</f>
        <v>-</v>
      </c>
      <c r="U37" s="235" t="str">
        <f>'1-4 оч. (2)'!J36</f>
        <v>-</v>
      </c>
      <c r="V37" s="236" t="str">
        <f>'1-4 оч. (2)'!K36</f>
        <v>-</v>
      </c>
      <c r="W37" s="236" t="str">
        <f>'1-4 оч. (2)'!L36</f>
        <v>-</v>
      </c>
      <c r="X37" s="236" t="str">
        <f>'1-4 оч. (2)'!M36</f>
        <v>-</v>
      </c>
      <c r="Y37" s="236" t="str">
        <f>'1-4 оч. (2)'!N36</f>
        <v>-</v>
      </c>
      <c r="Z37" s="239">
        <f>'1-4 оч. (2)'!O36</f>
        <v>1</v>
      </c>
      <c r="AA37" s="239">
        <f>'1-4 оч. (2)'!P36</f>
        <v>265.7</v>
      </c>
      <c r="AB37" s="236" t="str">
        <f>'1-4 оч. (2)'!Q36</f>
        <v>-</v>
      </c>
      <c r="AC37" s="236" t="str">
        <f>'1-4 оч. (2)'!R36</f>
        <v>-</v>
      </c>
      <c r="AD37" s="236">
        <f>'1-4 оч. (2)'!S36</f>
        <v>0</v>
      </c>
      <c r="AE37" s="236">
        <f>'1-4 оч. (2)'!T36</f>
        <v>0</v>
      </c>
      <c r="AF37" s="239">
        <f>'1-4 оч. (2)'!U36</f>
        <v>0</v>
      </c>
      <c r="AG37" s="239">
        <f>'1-4 оч. (2)'!V36</f>
        <v>0</v>
      </c>
      <c r="AH37" s="236">
        <f>'1-4 оч. (2)'!AA36</f>
        <v>265.7</v>
      </c>
      <c r="AI37" s="236" t="str">
        <f>'1-4 оч. (2)'!AB36</f>
        <v>-</v>
      </c>
    </row>
    <row r="38" spans="1:35" ht="16.149999999999999" customHeight="1" x14ac:dyDescent="0.25">
      <c r="A38" s="20" t="s">
        <v>124</v>
      </c>
      <c r="B38" s="21" t="s">
        <v>125</v>
      </c>
      <c r="C38" s="21" t="s">
        <v>126</v>
      </c>
      <c r="D38" s="22">
        <v>1</v>
      </c>
      <c r="E38" s="23">
        <v>288.7</v>
      </c>
      <c r="F38" s="24">
        <v>288.7</v>
      </c>
      <c r="G38" s="25">
        <v>6.94</v>
      </c>
      <c r="H38" s="25">
        <v>6.94</v>
      </c>
      <c r="I38" s="22" t="s">
        <v>20</v>
      </c>
      <c r="J38" s="26"/>
      <c r="K38" s="30">
        <v>1</v>
      </c>
      <c r="L38" s="22"/>
      <c r="M38" s="26"/>
      <c r="N38" s="26"/>
      <c r="O38" s="26"/>
      <c r="P38" s="26"/>
      <c r="Q38" s="22"/>
      <c r="R38" s="235">
        <f>'1-4 оч. (2)'!G37</f>
        <v>1</v>
      </c>
      <c r="S38" s="235">
        <f>'1-4 оч. (2)'!H37</f>
        <v>288.7</v>
      </c>
      <c r="T38" s="235" t="str">
        <f>'1-4 оч. (2)'!I37</f>
        <v>-</v>
      </c>
      <c r="U38" s="235" t="str">
        <f>'1-4 оч. (2)'!J37</f>
        <v>-</v>
      </c>
      <c r="V38" s="236" t="str">
        <f>'1-4 оч. (2)'!K37</f>
        <v>-</v>
      </c>
      <c r="W38" s="236" t="str">
        <f>'1-4 оч. (2)'!L37</f>
        <v>-</v>
      </c>
      <c r="X38" s="236" t="str">
        <f>'1-4 оч. (2)'!M37</f>
        <v>-</v>
      </c>
      <c r="Y38" s="236" t="str">
        <f>'1-4 оч. (2)'!N37</f>
        <v>-</v>
      </c>
      <c r="Z38" s="239">
        <f>'1-4 оч. (2)'!O37</f>
        <v>1</v>
      </c>
      <c r="AA38" s="239">
        <f>'1-4 оч. (2)'!P37</f>
        <v>288.7</v>
      </c>
      <c r="AB38" s="236" t="str">
        <f>'1-4 оч. (2)'!Q37</f>
        <v>-</v>
      </c>
      <c r="AC38" s="236" t="str">
        <f>'1-4 оч. (2)'!R37</f>
        <v>-</v>
      </c>
      <c r="AD38" s="236">
        <f>'1-4 оч. (2)'!S37</f>
        <v>0</v>
      </c>
      <c r="AE38" s="236">
        <f>'1-4 оч. (2)'!T37</f>
        <v>0</v>
      </c>
      <c r="AF38" s="239">
        <f>'1-4 оч. (2)'!U37</f>
        <v>0</v>
      </c>
      <c r="AG38" s="239">
        <f>'1-4 оч. (2)'!V37</f>
        <v>0</v>
      </c>
      <c r="AH38" s="236">
        <f>'1-4 оч. (2)'!AA37</f>
        <v>288.7</v>
      </c>
      <c r="AI38" s="236" t="str">
        <f>'1-4 оч. (2)'!AB37</f>
        <v>-</v>
      </c>
    </row>
    <row r="39" spans="1:35" ht="16.149999999999999" customHeight="1" x14ac:dyDescent="0.25">
      <c r="A39" s="20" t="s">
        <v>127</v>
      </c>
      <c r="B39" s="21" t="s">
        <v>128</v>
      </c>
      <c r="C39" s="21" t="s">
        <v>129</v>
      </c>
      <c r="D39" s="22">
        <v>1</v>
      </c>
      <c r="E39" s="23">
        <v>270.39999999999998</v>
      </c>
      <c r="F39" s="24">
        <v>270.39999999999998</v>
      </c>
      <c r="G39" s="25">
        <v>6.46</v>
      </c>
      <c r="H39" s="25">
        <v>6.46</v>
      </c>
      <c r="I39" s="22" t="s">
        <v>24</v>
      </c>
      <c r="J39" s="26"/>
      <c r="K39" s="30">
        <v>1</v>
      </c>
      <c r="L39" s="22"/>
      <c r="M39" s="26"/>
      <c r="N39" s="26"/>
      <c r="O39" s="26"/>
      <c r="P39" s="26"/>
      <c r="Q39" s="22"/>
      <c r="R39" s="235">
        <f>'1-4 оч. (2)'!G38</f>
        <v>1</v>
      </c>
      <c r="S39" s="235">
        <f>'1-4 оч. (2)'!H38</f>
        <v>270.39999999999998</v>
      </c>
      <c r="T39" s="235" t="str">
        <f>'1-4 оч. (2)'!I38</f>
        <v>-</v>
      </c>
      <c r="U39" s="235" t="str">
        <f>'1-4 оч. (2)'!J38</f>
        <v>-</v>
      </c>
      <c r="V39" s="236" t="str">
        <f>'1-4 оч. (2)'!K38</f>
        <v>-</v>
      </c>
      <c r="W39" s="236" t="str">
        <f>'1-4 оч. (2)'!L38</f>
        <v>-</v>
      </c>
      <c r="X39" s="236" t="str">
        <f>'1-4 оч. (2)'!M38</f>
        <v>-</v>
      </c>
      <c r="Y39" s="236" t="str">
        <f>'1-4 оч. (2)'!N38</f>
        <v>-</v>
      </c>
      <c r="Z39" s="239">
        <f>'1-4 оч. (2)'!O38</f>
        <v>1</v>
      </c>
      <c r="AA39" s="239">
        <f>'1-4 оч. (2)'!P38</f>
        <v>270.39999999999998</v>
      </c>
      <c r="AB39" s="236" t="str">
        <f>'1-4 оч. (2)'!Q38</f>
        <v>-</v>
      </c>
      <c r="AC39" s="236" t="str">
        <f>'1-4 оч. (2)'!R38</f>
        <v>-</v>
      </c>
      <c r="AD39" s="236">
        <f>'1-4 оч. (2)'!S38</f>
        <v>0</v>
      </c>
      <c r="AE39" s="236">
        <f>'1-4 оч. (2)'!T38</f>
        <v>0</v>
      </c>
      <c r="AF39" s="239">
        <f>'1-4 оч. (2)'!U38</f>
        <v>0</v>
      </c>
      <c r="AG39" s="239">
        <f>'1-4 оч. (2)'!V38</f>
        <v>0</v>
      </c>
      <c r="AH39" s="236">
        <f>'1-4 оч. (2)'!AA38</f>
        <v>540.79999999999995</v>
      </c>
      <c r="AI39" s="236" t="str">
        <f>'1-4 оч. (2)'!AB38</f>
        <v>-</v>
      </c>
    </row>
    <row r="40" spans="1:35" ht="16.149999999999999" customHeight="1" x14ac:dyDescent="0.25">
      <c r="A40" s="20" t="s">
        <v>130</v>
      </c>
      <c r="B40" s="21" t="s">
        <v>131</v>
      </c>
      <c r="C40" s="21" t="s">
        <v>132</v>
      </c>
      <c r="D40" s="22">
        <v>1</v>
      </c>
      <c r="E40" s="23">
        <v>270.39999999999998</v>
      </c>
      <c r="F40" s="24">
        <v>270.39999999999998</v>
      </c>
      <c r="G40" s="25">
        <v>6.46</v>
      </c>
      <c r="H40" s="25">
        <v>6.46</v>
      </c>
      <c r="I40" s="22" t="s">
        <v>24</v>
      </c>
      <c r="J40" s="26"/>
      <c r="K40" s="30">
        <v>1</v>
      </c>
      <c r="L40" s="22"/>
      <c r="M40" s="26"/>
      <c r="N40" s="26"/>
      <c r="O40" s="26"/>
      <c r="P40" s="26"/>
      <c r="Q40" s="22"/>
      <c r="R40" s="235">
        <f>'1-4 оч. (2)'!G39</f>
        <v>1</v>
      </c>
      <c r="S40" s="235">
        <f>'1-4 оч. (2)'!H39</f>
        <v>270.39999999999998</v>
      </c>
      <c r="T40" s="235" t="str">
        <f>'1-4 оч. (2)'!I39</f>
        <v>-</v>
      </c>
      <c r="U40" s="235" t="str">
        <f>'1-4 оч. (2)'!J39</f>
        <v>-</v>
      </c>
      <c r="V40" s="236" t="str">
        <f>'1-4 оч. (2)'!K39</f>
        <v>-</v>
      </c>
      <c r="W40" s="236" t="str">
        <f>'1-4 оч. (2)'!L39</f>
        <v>-</v>
      </c>
      <c r="X40" s="236" t="str">
        <f>'1-4 оч. (2)'!M39</f>
        <v>-</v>
      </c>
      <c r="Y40" s="236" t="str">
        <f>'1-4 оч. (2)'!N39</f>
        <v>-</v>
      </c>
      <c r="Z40" s="239">
        <f>'1-4 оч. (2)'!O39</f>
        <v>1</v>
      </c>
      <c r="AA40" s="239">
        <f>'1-4 оч. (2)'!P39</f>
        <v>270.39999999999998</v>
      </c>
      <c r="AB40" s="236" t="str">
        <f>'1-4 оч. (2)'!Q39</f>
        <v>-</v>
      </c>
      <c r="AC40" s="236" t="str">
        <f>'1-4 оч. (2)'!R39</f>
        <v>-</v>
      </c>
      <c r="AD40" s="236">
        <f>'1-4 оч. (2)'!S39</f>
        <v>0</v>
      </c>
      <c r="AE40" s="236">
        <f>'1-4 оч. (2)'!T39</f>
        <v>0</v>
      </c>
      <c r="AF40" s="239">
        <f>'1-4 оч. (2)'!U39</f>
        <v>0</v>
      </c>
      <c r="AG40" s="239">
        <f>'1-4 оч. (2)'!V39</f>
        <v>0</v>
      </c>
      <c r="AH40" s="236" t="str">
        <f>'1-4 оч. (2)'!AA39</f>
        <v>-</v>
      </c>
      <c r="AI40" s="236" t="str">
        <f>'1-4 оч. (2)'!AB39</f>
        <v>-</v>
      </c>
    </row>
    <row r="41" spans="1:35" ht="16.149999999999999" customHeight="1" x14ac:dyDescent="0.25">
      <c r="A41" s="20" t="s">
        <v>133</v>
      </c>
      <c r="B41" s="21" t="s">
        <v>134</v>
      </c>
      <c r="C41" s="21" t="s">
        <v>135</v>
      </c>
      <c r="D41" s="22">
        <v>1</v>
      </c>
      <c r="E41" s="23">
        <v>290</v>
      </c>
      <c r="F41" s="24">
        <v>290</v>
      </c>
      <c r="G41" s="25">
        <v>6.98</v>
      </c>
      <c r="H41" s="25">
        <v>6.98</v>
      </c>
      <c r="I41" s="22" t="s">
        <v>20</v>
      </c>
      <c r="J41" s="26"/>
      <c r="K41" s="22"/>
      <c r="L41" s="29">
        <v>1</v>
      </c>
      <c r="M41" s="26"/>
      <c r="N41" s="26"/>
      <c r="O41" s="26"/>
      <c r="P41" s="26"/>
      <c r="Q41" s="22"/>
      <c r="R41" s="235">
        <f>'1-4 оч. (2)'!G40</f>
        <v>1</v>
      </c>
      <c r="S41" s="235">
        <f>'1-4 оч. (2)'!H40</f>
        <v>290</v>
      </c>
      <c r="T41" s="235" t="str">
        <f>'1-4 оч. (2)'!I40</f>
        <v>-</v>
      </c>
      <c r="U41" s="235" t="str">
        <f>'1-4 оч. (2)'!J40</f>
        <v>-</v>
      </c>
      <c r="V41" s="236" t="str">
        <f>'1-4 оч. (2)'!K40</f>
        <v>-</v>
      </c>
      <c r="W41" s="236" t="str">
        <f>'1-4 оч. (2)'!L40</f>
        <v>-</v>
      </c>
      <c r="X41" s="236" t="str">
        <f>'1-4 оч. (2)'!M40</f>
        <v>-</v>
      </c>
      <c r="Y41" s="236" t="str">
        <f>'1-4 оч. (2)'!N40</f>
        <v>-</v>
      </c>
      <c r="Z41" s="239">
        <f>'1-4 оч. (2)'!O40</f>
        <v>1</v>
      </c>
      <c r="AA41" s="239">
        <f>'1-4 оч. (2)'!P40</f>
        <v>290</v>
      </c>
      <c r="AB41" s="236" t="str">
        <f>'1-4 оч. (2)'!Q40</f>
        <v>-</v>
      </c>
      <c r="AC41" s="236" t="str">
        <f>'1-4 оч. (2)'!R40</f>
        <v>-</v>
      </c>
      <c r="AD41" s="236">
        <f>'1-4 оч. (2)'!S40</f>
        <v>0</v>
      </c>
      <c r="AE41" s="236">
        <f>'1-4 оч. (2)'!T40</f>
        <v>0</v>
      </c>
      <c r="AF41" s="239">
        <f>'1-4 оч. (2)'!U40</f>
        <v>0</v>
      </c>
      <c r="AG41" s="239">
        <f>'1-4 оч. (2)'!V40</f>
        <v>0</v>
      </c>
      <c r="AH41" s="236" t="str">
        <f>'1-4 оч. (2)'!AA40</f>
        <v>-</v>
      </c>
      <c r="AI41" s="236" t="str">
        <f>'1-4 оч. (2)'!AB40</f>
        <v>-</v>
      </c>
    </row>
    <row r="42" spans="1:35" ht="16.149999999999999" customHeight="1" x14ac:dyDescent="0.25">
      <c r="A42" s="20" t="s">
        <v>136</v>
      </c>
      <c r="B42" s="21" t="s">
        <v>137</v>
      </c>
      <c r="C42" s="21" t="s">
        <v>138</v>
      </c>
      <c r="D42" s="22">
        <v>1</v>
      </c>
      <c r="E42" s="23">
        <v>308.8</v>
      </c>
      <c r="F42" s="24">
        <v>308.8</v>
      </c>
      <c r="G42" s="25">
        <v>7.48</v>
      </c>
      <c r="H42" s="25">
        <v>7.48</v>
      </c>
      <c r="I42" s="22" t="s">
        <v>20</v>
      </c>
      <c r="J42" s="26"/>
      <c r="K42" s="22"/>
      <c r="L42" s="29">
        <v>1</v>
      </c>
      <c r="M42" s="26"/>
      <c r="N42" s="26"/>
      <c r="O42" s="26"/>
      <c r="P42" s="26"/>
      <c r="Q42" s="22"/>
      <c r="R42" s="235">
        <f>'1-4 оч. (2)'!G41</f>
        <v>1</v>
      </c>
      <c r="S42" s="235">
        <f>'1-4 оч. (2)'!H41</f>
        <v>308.8</v>
      </c>
      <c r="T42" s="235" t="str">
        <f>'1-4 оч. (2)'!I41</f>
        <v>-</v>
      </c>
      <c r="U42" s="235" t="str">
        <f>'1-4 оч. (2)'!J41</f>
        <v>-</v>
      </c>
      <c r="V42" s="236" t="str">
        <f>'1-4 оч. (2)'!K41</f>
        <v>-</v>
      </c>
      <c r="W42" s="236" t="str">
        <f>'1-4 оч. (2)'!L41</f>
        <v>-</v>
      </c>
      <c r="X42" s="236" t="str">
        <f>'1-4 оч. (2)'!M41</f>
        <v>-</v>
      </c>
      <c r="Y42" s="236" t="str">
        <f>'1-4 оч. (2)'!N41</f>
        <v>-</v>
      </c>
      <c r="Z42" s="239">
        <f>'1-4 оч. (2)'!O41</f>
        <v>1</v>
      </c>
      <c r="AA42" s="239">
        <f>'1-4 оч. (2)'!P41</f>
        <v>308.8</v>
      </c>
      <c r="AB42" s="236" t="str">
        <f>'1-4 оч. (2)'!Q41</f>
        <v>-</v>
      </c>
      <c r="AC42" s="236" t="str">
        <f>'1-4 оч. (2)'!R41</f>
        <v>-</v>
      </c>
      <c r="AD42" s="236">
        <f>'1-4 оч. (2)'!S41</f>
        <v>0</v>
      </c>
      <c r="AE42" s="236">
        <f>'1-4 оч. (2)'!T41</f>
        <v>0</v>
      </c>
      <c r="AF42" s="239">
        <f>'1-4 оч. (2)'!U41</f>
        <v>0</v>
      </c>
      <c r="AG42" s="239">
        <f>'1-4 оч. (2)'!V41</f>
        <v>0</v>
      </c>
      <c r="AH42" s="236" t="str">
        <f>'1-4 оч. (2)'!AA41</f>
        <v>-</v>
      </c>
      <c r="AI42" s="236" t="str">
        <f>'1-4 оч. (2)'!AB41</f>
        <v>-</v>
      </c>
    </row>
    <row r="43" spans="1:35" ht="16.149999999999999" customHeight="1" x14ac:dyDescent="0.25">
      <c r="A43" s="20" t="s">
        <v>139</v>
      </c>
      <c r="B43" s="21" t="s">
        <v>140</v>
      </c>
      <c r="C43" s="21" t="s">
        <v>141</v>
      </c>
      <c r="D43" s="22">
        <v>1</v>
      </c>
      <c r="E43" s="23">
        <v>280.7</v>
      </c>
      <c r="F43" s="24">
        <v>280.7</v>
      </c>
      <c r="G43" s="25">
        <v>6.72</v>
      </c>
      <c r="H43" s="25">
        <v>6.72</v>
      </c>
      <c r="I43" s="22" t="s">
        <v>20</v>
      </c>
      <c r="J43" s="26"/>
      <c r="K43" s="22"/>
      <c r="L43" s="29">
        <v>1</v>
      </c>
      <c r="M43" s="26"/>
      <c r="N43" s="26"/>
      <c r="O43" s="26"/>
      <c r="P43" s="26"/>
      <c r="Q43" s="22"/>
      <c r="R43" s="235">
        <f>'1-4 оч. (2)'!G42</f>
        <v>1</v>
      </c>
      <c r="S43" s="235">
        <f>'1-4 оч. (2)'!H42</f>
        <v>280.7</v>
      </c>
      <c r="T43" s="235" t="str">
        <f>'1-4 оч. (2)'!I42</f>
        <v>-</v>
      </c>
      <c r="U43" s="235" t="str">
        <f>'1-4 оч. (2)'!J42</f>
        <v>-</v>
      </c>
      <c r="V43" s="236" t="str">
        <f>'1-4 оч. (2)'!K42</f>
        <v>-</v>
      </c>
      <c r="W43" s="236" t="str">
        <f>'1-4 оч. (2)'!L42</f>
        <v>-</v>
      </c>
      <c r="X43" s="236" t="str">
        <f>'1-4 оч. (2)'!M42</f>
        <v>-</v>
      </c>
      <c r="Y43" s="236" t="str">
        <f>'1-4 оч. (2)'!N42</f>
        <v>-</v>
      </c>
      <c r="Z43" s="239">
        <f>'1-4 оч. (2)'!O42</f>
        <v>1</v>
      </c>
      <c r="AA43" s="239">
        <f>'1-4 оч. (2)'!P42</f>
        <v>280.7</v>
      </c>
      <c r="AB43" s="236" t="str">
        <f>'1-4 оч. (2)'!Q42</f>
        <v>-</v>
      </c>
      <c r="AC43" s="236" t="str">
        <f>'1-4 оч. (2)'!R42</f>
        <v>-</v>
      </c>
      <c r="AD43" s="236">
        <f>'1-4 оч. (2)'!S42</f>
        <v>0</v>
      </c>
      <c r="AE43" s="236">
        <f>'1-4 оч. (2)'!T42</f>
        <v>0</v>
      </c>
      <c r="AF43" s="239">
        <f>'1-4 оч. (2)'!U42</f>
        <v>0</v>
      </c>
      <c r="AG43" s="239">
        <f>'1-4 оч. (2)'!V42</f>
        <v>0</v>
      </c>
      <c r="AH43" s="236" t="str">
        <f>'1-4 оч. (2)'!AA42</f>
        <v>-</v>
      </c>
      <c r="AI43" s="236" t="str">
        <f>'1-4 оч. (2)'!AB42</f>
        <v>-</v>
      </c>
    </row>
    <row r="44" spans="1:35" ht="16.149999999999999" customHeight="1" x14ac:dyDescent="0.25">
      <c r="A44" s="20" t="s">
        <v>142</v>
      </c>
      <c r="B44" s="21" t="s">
        <v>143</v>
      </c>
      <c r="C44" s="21" t="s">
        <v>144</v>
      </c>
      <c r="D44" s="22">
        <v>1</v>
      </c>
      <c r="E44" s="23">
        <v>299.5</v>
      </c>
      <c r="F44" s="24">
        <v>299.5</v>
      </c>
      <c r="G44" s="25">
        <v>7.22</v>
      </c>
      <c r="H44" s="25">
        <v>7.22</v>
      </c>
      <c r="I44" s="22" t="s">
        <v>20</v>
      </c>
      <c r="J44" s="26"/>
      <c r="K44" s="22"/>
      <c r="L44" s="29">
        <v>1</v>
      </c>
      <c r="M44" s="26"/>
      <c r="N44" s="26"/>
      <c r="O44" s="26"/>
      <c r="P44" s="26"/>
      <c r="Q44" s="22"/>
      <c r="R44" s="235">
        <f>'1-4 оч. (2)'!G43</f>
        <v>1</v>
      </c>
      <c r="S44" s="235">
        <f>'1-4 оч. (2)'!H43</f>
        <v>299.5</v>
      </c>
      <c r="T44" s="235" t="str">
        <f>'1-4 оч. (2)'!I43</f>
        <v>-</v>
      </c>
      <c r="U44" s="235" t="str">
        <f>'1-4 оч. (2)'!J43</f>
        <v>-</v>
      </c>
      <c r="V44" s="236" t="str">
        <f>'1-4 оч. (2)'!K43</f>
        <v>-</v>
      </c>
      <c r="W44" s="236" t="str">
        <f>'1-4 оч. (2)'!L43</f>
        <v>-</v>
      </c>
      <c r="X44" s="236" t="str">
        <f>'1-4 оч. (2)'!M43</f>
        <v>-</v>
      </c>
      <c r="Y44" s="236" t="str">
        <f>'1-4 оч. (2)'!N43</f>
        <v>-</v>
      </c>
      <c r="Z44" s="239">
        <f>'1-4 оч. (2)'!O43</f>
        <v>1</v>
      </c>
      <c r="AA44" s="239">
        <f>'1-4 оч. (2)'!P43</f>
        <v>299.5</v>
      </c>
      <c r="AB44" s="236" t="str">
        <f>'1-4 оч. (2)'!Q43</f>
        <v>-</v>
      </c>
      <c r="AC44" s="236" t="str">
        <f>'1-4 оч. (2)'!R43</f>
        <v>-</v>
      </c>
      <c r="AD44" s="236">
        <f>'1-4 оч. (2)'!S43</f>
        <v>0</v>
      </c>
      <c r="AE44" s="236">
        <f>'1-4 оч. (2)'!T43</f>
        <v>0</v>
      </c>
      <c r="AF44" s="239">
        <f>'1-4 оч. (2)'!U43</f>
        <v>0</v>
      </c>
      <c r="AG44" s="239">
        <f>'1-4 оч. (2)'!V43</f>
        <v>0</v>
      </c>
      <c r="AH44" s="236" t="str">
        <f>'1-4 оч. (2)'!AA43</f>
        <v>-</v>
      </c>
      <c r="AI44" s="236" t="str">
        <f>'1-4 оч. (2)'!AB43</f>
        <v>-</v>
      </c>
    </row>
    <row r="45" spans="1:35" ht="16.149999999999999" customHeight="1" x14ac:dyDescent="0.25">
      <c r="A45" s="20" t="s">
        <v>145</v>
      </c>
      <c r="B45" s="21" t="s">
        <v>146</v>
      </c>
      <c r="C45" s="21" t="s">
        <v>147</v>
      </c>
      <c r="D45" s="22">
        <v>1</v>
      </c>
      <c r="E45" s="23">
        <v>330.9</v>
      </c>
      <c r="F45" s="24">
        <v>330.9</v>
      </c>
      <c r="G45" s="25">
        <v>7.92</v>
      </c>
      <c r="H45" s="25">
        <v>7.92</v>
      </c>
      <c r="I45" s="22" t="s">
        <v>20</v>
      </c>
      <c r="J45" s="26"/>
      <c r="K45" s="22"/>
      <c r="L45" s="22"/>
      <c r="M45" s="26">
        <v>1</v>
      </c>
      <c r="N45" s="26"/>
      <c r="O45" s="26"/>
      <c r="P45" s="26"/>
      <c r="Q45" s="22"/>
      <c r="R45" s="235">
        <f>'1-4 оч. (2)'!G44</f>
        <v>1</v>
      </c>
      <c r="S45" s="235">
        <f>'1-4 оч. (2)'!H44</f>
        <v>330.9</v>
      </c>
      <c r="T45" s="235" t="str">
        <f>'1-4 оч. (2)'!I44</f>
        <v>-</v>
      </c>
      <c r="U45" s="235" t="str">
        <f>'1-4 оч. (2)'!J44</f>
        <v>-</v>
      </c>
      <c r="V45" s="236" t="str">
        <f>'1-4 оч. (2)'!K44</f>
        <v>-</v>
      </c>
      <c r="W45" s="236" t="str">
        <f>'1-4 оч. (2)'!L44</f>
        <v>-</v>
      </c>
      <c r="X45" s="236" t="str">
        <f>'1-4 оч. (2)'!M44</f>
        <v>-</v>
      </c>
      <c r="Y45" s="236" t="str">
        <f>'1-4 оч. (2)'!N44</f>
        <v>-</v>
      </c>
      <c r="Z45" s="239">
        <f>'1-4 оч. (2)'!O44</f>
        <v>1</v>
      </c>
      <c r="AA45" s="239">
        <f>'1-4 оч. (2)'!P44</f>
        <v>330.9</v>
      </c>
      <c r="AB45" s="236" t="str">
        <f>'1-4 оч. (2)'!Q44</f>
        <v>-</v>
      </c>
      <c r="AC45" s="236" t="str">
        <f>'1-4 оч. (2)'!R44</f>
        <v>-</v>
      </c>
      <c r="AD45" s="236">
        <f>'1-4 оч. (2)'!S44</f>
        <v>0</v>
      </c>
      <c r="AE45" s="236">
        <f>'1-4 оч. (2)'!T44</f>
        <v>0</v>
      </c>
      <c r="AF45" s="239">
        <f>'1-4 оч. (2)'!U44</f>
        <v>0</v>
      </c>
      <c r="AG45" s="239">
        <f>'1-4 оч. (2)'!V44</f>
        <v>0</v>
      </c>
      <c r="AH45" s="236" t="str">
        <f>'1-4 оч. (2)'!AA44</f>
        <v>-</v>
      </c>
      <c r="AI45" s="236" t="str">
        <f>'1-4 оч. (2)'!AB44</f>
        <v>-</v>
      </c>
    </row>
    <row r="46" spans="1:35" ht="16.149999999999999" customHeight="1" x14ac:dyDescent="0.25">
      <c r="A46" s="20" t="s">
        <v>148</v>
      </c>
      <c r="B46" s="21" t="s">
        <v>149</v>
      </c>
      <c r="C46" s="21" t="s">
        <v>150</v>
      </c>
      <c r="D46" s="22">
        <v>1</v>
      </c>
      <c r="E46" s="23">
        <v>350.6</v>
      </c>
      <c r="F46" s="24">
        <v>350.6</v>
      </c>
      <c r="G46" s="25">
        <v>8.44</v>
      </c>
      <c r="H46" s="25">
        <v>8.44</v>
      </c>
      <c r="I46" s="22" t="s">
        <v>20</v>
      </c>
      <c r="J46" s="26"/>
      <c r="K46" s="22"/>
      <c r="L46" s="22"/>
      <c r="M46" s="26">
        <v>1</v>
      </c>
      <c r="N46" s="26"/>
      <c r="O46" s="26"/>
      <c r="P46" s="26"/>
      <c r="Q46" s="22"/>
      <c r="R46" s="235">
        <f>'1-4 оч. (2)'!G45</f>
        <v>1</v>
      </c>
      <c r="S46" s="235">
        <f>'1-4 оч. (2)'!H45</f>
        <v>350.6</v>
      </c>
      <c r="T46" s="235" t="str">
        <f>'1-4 оч. (2)'!I45</f>
        <v>-</v>
      </c>
      <c r="U46" s="235" t="str">
        <f>'1-4 оч. (2)'!J45</f>
        <v>-</v>
      </c>
      <c r="V46" s="236" t="str">
        <f>'1-4 оч. (2)'!K45</f>
        <v>-</v>
      </c>
      <c r="W46" s="236" t="str">
        <f>'1-4 оч. (2)'!L45</f>
        <v>-</v>
      </c>
      <c r="X46" s="236" t="str">
        <f>'1-4 оч. (2)'!M45</f>
        <v>-</v>
      </c>
      <c r="Y46" s="236" t="str">
        <f>'1-4 оч. (2)'!N45</f>
        <v>-</v>
      </c>
      <c r="Z46" s="239">
        <f>'1-4 оч. (2)'!O45</f>
        <v>1</v>
      </c>
      <c r="AA46" s="239">
        <f>'1-4 оч. (2)'!P45</f>
        <v>350.6</v>
      </c>
      <c r="AB46" s="236" t="str">
        <f>'1-4 оч. (2)'!Q45</f>
        <v>-</v>
      </c>
      <c r="AC46" s="236" t="str">
        <f>'1-4 оч. (2)'!R45</f>
        <v>-</v>
      </c>
      <c r="AD46" s="236">
        <f>'1-4 оч. (2)'!S45</f>
        <v>0</v>
      </c>
      <c r="AE46" s="236">
        <f>'1-4 оч. (2)'!T45</f>
        <v>0</v>
      </c>
      <c r="AF46" s="239">
        <f>'1-4 оч. (2)'!U45</f>
        <v>0</v>
      </c>
      <c r="AG46" s="239">
        <f>'1-4 оч. (2)'!V45</f>
        <v>0</v>
      </c>
      <c r="AH46" s="236" t="str">
        <f>'1-4 оч. (2)'!AA45</f>
        <v>-</v>
      </c>
      <c r="AI46" s="236" t="str">
        <f>'1-4 оч. (2)'!AB45</f>
        <v>-</v>
      </c>
    </row>
    <row r="47" spans="1:35" ht="16.149999999999999" customHeight="1" x14ac:dyDescent="0.25">
      <c r="A47" s="20" t="s">
        <v>151</v>
      </c>
      <c r="B47" s="21" t="s">
        <v>152</v>
      </c>
      <c r="C47" s="21" t="s">
        <v>153</v>
      </c>
      <c r="D47" s="22">
        <v>1</v>
      </c>
      <c r="E47" s="23">
        <v>329.5</v>
      </c>
      <c r="F47" s="24">
        <v>329.5</v>
      </c>
      <c r="G47" s="25">
        <v>7.89</v>
      </c>
      <c r="H47" s="25">
        <v>7.89</v>
      </c>
      <c r="I47" s="22" t="s">
        <v>20</v>
      </c>
      <c r="J47" s="26"/>
      <c r="K47" s="22"/>
      <c r="L47" s="22"/>
      <c r="M47" s="26">
        <v>1</v>
      </c>
      <c r="N47" s="26"/>
      <c r="O47" s="26"/>
      <c r="P47" s="26"/>
      <c r="Q47" s="22"/>
      <c r="R47" s="235">
        <f>'1-4 оч. (2)'!G46</f>
        <v>1</v>
      </c>
      <c r="S47" s="235">
        <f>'1-4 оч. (2)'!H46</f>
        <v>329.5</v>
      </c>
      <c r="T47" s="235" t="str">
        <f>'1-4 оч. (2)'!I46</f>
        <v>-</v>
      </c>
      <c r="U47" s="235" t="str">
        <f>'1-4 оч. (2)'!J46</f>
        <v>-</v>
      </c>
      <c r="V47" s="236" t="str">
        <f>'1-4 оч. (2)'!K46</f>
        <v>-</v>
      </c>
      <c r="W47" s="236" t="str">
        <f>'1-4 оч. (2)'!L46</f>
        <v>-</v>
      </c>
      <c r="X47" s="236" t="str">
        <f>'1-4 оч. (2)'!M46</f>
        <v>-</v>
      </c>
      <c r="Y47" s="236" t="str">
        <f>'1-4 оч. (2)'!N46</f>
        <v>-</v>
      </c>
      <c r="Z47" s="239">
        <f>'1-4 оч. (2)'!O46</f>
        <v>1</v>
      </c>
      <c r="AA47" s="239">
        <f>'1-4 оч. (2)'!P46</f>
        <v>329.5</v>
      </c>
      <c r="AB47" s="236" t="str">
        <f>'1-4 оч. (2)'!Q46</f>
        <v>-</v>
      </c>
      <c r="AC47" s="236" t="str">
        <f>'1-4 оч. (2)'!R46</f>
        <v>-</v>
      </c>
      <c r="AD47" s="236">
        <f>'1-4 оч. (2)'!S46</f>
        <v>0</v>
      </c>
      <c r="AE47" s="236">
        <f>'1-4 оч. (2)'!T46</f>
        <v>0</v>
      </c>
      <c r="AF47" s="239">
        <f>'1-4 оч. (2)'!U46</f>
        <v>0</v>
      </c>
      <c r="AG47" s="239">
        <f>'1-4 оч. (2)'!V46</f>
        <v>0</v>
      </c>
      <c r="AH47" s="236" t="str">
        <f>'1-4 оч. (2)'!AA46</f>
        <v>-</v>
      </c>
      <c r="AI47" s="236" t="str">
        <f>'1-4 оч. (2)'!AB46</f>
        <v>-</v>
      </c>
    </row>
    <row r="48" spans="1:35" ht="16.149999999999999" customHeight="1" x14ac:dyDescent="0.25">
      <c r="A48" s="20" t="s">
        <v>154</v>
      </c>
      <c r="B48" s="21" t="s">
        <v>155</v>
      </c>
      <c r="C48" s="21" t="s">
        <v>156</v>
      </c>
      <c r="D48" s="22">
        <v>1</v>
      </c>
      <c r="E48" s="23">
        <v>349.2</v>
      </c>
      <c r="F48" s="24">
        <v>349.2</v>
      </c>
      <c r="G48" s="25">
        <v>8.41</v>
      </c>
      <c r="H48" s="25">
        <v>8.41</v>
      </c>
      <c r="I48" s="22" t="s">
        <v>20</v>
      </c>
      <c r="J48" s="26"/>
      <c r="K48" s="22"/>
      <c r="L48" s="22"/>
      <c r="M48" s="26">
        <v>1</v>
      </c>
      <c r="N48" s="26"/>
      <c r="O48" s="26"/>
      <c r="P48" s="26"/>
      <c r="Q48" s="22"/>
      <c r="R48" s="235">
        <f>'1-4 оч. (2)'!G47</f>
        <v>1</v>
      </c>
      <c r="S48" s="235">
        <f>'1-4 оч. (2)'!H47</f>
        <v>349.2</v>
      </c>
      <c r="T48" s="235" t="str">
        <f>'1-4 оч. (2)'!I47</f>
        <v>-</v>
      </c>
      <c r="U48" s="235" t="str">
        <f>'1-4 оч. (2)'!J47</f>
        <v>-</v>
      </c>
      <c r="V48" s="236" t="str">
        <f>'1-4 оч. (2)'!K47</f>
        <v>-</v>
      </c>
      <c r="W48" s="236" t="str">
        <f>'1-4 оч. (2)'!L47</f>
        <v>-</v>
      </c>
      <c r="X48" s="236" t="str">
        <f>'1-4 оч. (2)'!M47</f>
        <v>-</v>
      </c>
      <c r="Y48" s="236" t="str">
        <f>'1-4 оч. (2)'!N47</f>
        <v>-</v>
      </c>
      <c r="Z48" s="239">
        <f>'1-4 оч. (2)'!O47</f>
        <v>1</v>
      </c>
      <c r="AA48" s="239">
        <f>'1-4 оч. (2)'!P47</f>
        <v>349.2</v>
      </c>
      <c r="AB48" s="236" t="str">
        <f>'1-4 оч. (2)'!Q47</f>
        <v>-</v>
      </c>
      <c r="AC48" s="236" t="str">
        <f>'1-4 оч. (2)'!R47</f>
        <v>-</v>
      </c>
      <c r="AD48" s="236">
        <f>'1-4 оч. (2)'!S47</f>
        <v>0</v>
      </c>
      <c r="AE48" s="236">
        <f>'1-4 оч. (2)'!T47</f>
        <v>0</v>
      </c>
      <c r="AF48" s="239">
        <f>'1-4 оч. (2)'!U47</f>
        <v>0</v>
      </c>
      <c r="AG48" s="239">
        <f>'1-4 оч. (2)'!V47</f>
        <v>0</v>
      </c>
      <c r="AH48" s="236" t="str">
        <f>'1-4 оч. (2)'!AA47</f>
        <v>-</v>
      </c>
      <c r="AI48" s="236" t="str">
        <f>'1-4 оч. (2)'!AB47</f>
        <v>-</v>
      </c>
    </row>
    <row r="49" spans="1:35" ht="16.149999999999999" customHeight="1" x14ac:dyDescent="0.25">
      <c r="A49" s="20" t="s">
        <v>157</v>
      </c>
      <c r="B49" s="21" t="s">
        <v>158</v>
      </c>
      <c r="C49" s="21" t="s">
        <v>159</v>
      </c>
      <c r="D49" s="22">
        <v>1</v>
      </c>
      <c r="E49" s="23">
        <v>312.2</v>
      </c>
      <c r="F49" s="24">
        <v>312.2</v>
      </c>
      <c r="G49" s="25">
        <v>7.48</v>
      </c>
      <c r="H49" s="25">
        <v>7.48</v>
      </c>
      <c r="I49" s="22" t="s">
        <v>20</v>
      </c>
      <c r="J49" s="26"/>
      <c r="K49" s="22"/>
      <c r="L49" s="22"/>
      <c r="M49" s="26"/>
      <c r="N49" s="26">
        <v>1</v>
      </c>
      <c r="O49" s="26"/>
      <c r="P49" s="26"/>
      <c r="Q49" s="22"/>
      <c r="R49" s="235">
        <f>'1-4 оч. (2)'!G48</f>
        <v>1</v>
      </c>
      <c r="S49" s="235">
        <f>'1-4 оч. (2)'!H48</f>
        <v>312.2</v>
      </c>
      <c r="T49" s="235" t="str">
        <f>'1-4 оч. (2)'!I48</f>
        <v>-</v>
      </c>
      <c r="U49" s="235" t="str">
        <f>'1-4 оч. (2)'!J48</f>
        <v>-</v>
      </c>
      <c r="V49" s="236" t="str">
        <f>'1-4 оч. (2)'!K48</f>
        <v>-</v>
      </c>
      <c r="W49" s="236" t="str">
        <f>'1-4 оч. (2)'!L48</f>
        <v>-</v>
      </c>
      <c r="X49" s="236" t="str">
        <f>'1-4 оч. (2)'!M48</f>
        <v>-</v>
      </c>
      <c r="Y49" s="236" t="str">
        <f>'1-4 оч. (2)'!N48</f>
        <v>-</v>
      </c>
      <c r="Z49" s="239">
        <f>'1-4 оч. (2)'!O48</f>
        <v>1</v>
      </c>
      <c r="AA49" s="239">
        <f>'1-4 оч. (2)'!P48</f>
        <v>312.2</v>
      </c>
      <c r="AB49" s="236" t="str">
        <f>'1-4 оч. (2)'!Q48</f>
        <v>-</v>
      </c>
      <c r="AC49" s="236" t="str">
        <f>'1-4 оч. (2)'!R48</f>
        <v>-</v>
      </c>
      <c r="AD49" s="236">
        <f>'1-4 оч. (2)'!S48</f>
        <v>0</v>
      </c>
      <c r="AE49" s="236">
        <f>'1-4 оч. (2)'!T48</f>
        <v>0</v>
      </c>
      <c r="AF49" s="239">
        <f>'1-4 оч. (2)'!U48</f>
        <v>0</v>
      </c>
      <c r="AG49" s="239">
        <f>'1-4 оч. (2)'!V48</f>
        <v>0</v>
      </c>
      <c r="AH49" s="236" t="str">
        <f>'1-4 оч. (2)'!AA48</f>
        <v>-</v>
      </c>
      <c r="AI49" s="236" t="str">
        <f>'1-4 оч. (2)'!AB48</f>
        <v>-</v>
      </c>
    </row>
    <row r="50" spans="1:35" ht="16.149999999999999" customHeight="1" x14ac:dyDescent="0.25">
      <c r="A50" s="20" t="s">
        <v>160</v>
      </c>
      <c r="B50" s="21" t="s">
        <v>161</v>
      </c>
      <c r="C50" s="21" t="s">
        <v>162</v>
      </c>
      <c r="D50" s="22">
        <v>1</v>
      </c>
      <c r="E50" s="23">
        <v>331.8</v>
      </c>
      <c r="F50" s="24">
        <v>331.8</v>
      </c>
      <c r="G50" s="25">
        <v>7.99</v>
      </c>
      <c r="H50" s="25">
        <v>7.99</v>
      </c>
      <c r="I50" s="22" t="s">
        <v>20</v>
      </c>
      <c r="J50" s="26"/>
      <c r="K50" s="22"/>
      <c r="L50" s="22"/>
      <c r="M50" s="26"/>
      <c r="N50" s="26">
        <v>1</v>
      </c>
      <c r="O50" s="26"/>
      <c r="P50" s="26"/>
      <c r="Q50" s="22"/>
      <c r="R50" s="235">
        <f>'1-4 оч. (2)'!G49</f>
        <v>1</v>
      </c>
      <c r="S50" s="235">
        <f>'1-4 оч. (2)'!H49</f>
        <v>331.8</v>
      </c>
      <c r="T50" s="235" t="str">
        <f>'1-4 оч. (2)'!I49</f>
        <v>-</v>
      </c>
      <c r="U50" s="235" t="str">
        <f>'1-4 оч. (2)'!J49</f>
        <v>-</v>
      </c>
      <c r="V50" s="236" t="str">
        <f>'1-4 оч. (2)'!K49</f>
        <v>-</v>
      </c>
      <c r="W50" s="236" t="str">
        <f>'1-4 оч. (2)'!L49</f>
        <v>-</v>
      </c>
      <c r="X50" s="236" t="str">
        <f>'1-4 оч. (2)'!M49</f>
        <v>-</v>
      </c>
      <c r="Y50" s="236" t="str">
        <f>'1-4 оч. (2)'!N49</f>
        <v>-</v>
      </c>
      <c r="Z50" s="239">
        <f>'1-4 оч. (2)'!O49</f>
        <v>1</v>
      </c>
      <c r="AA50" s="239">
        <f>'1-4 оч. (2)'!P49</f>
        <v>331.8</v>
      </c>
      <c r="AB50" s="236" t="str">
        <f>'1-4 оч. (2)'!Q49</f>
        <v>-</v>
      </c>
      <c r="AC50" s="236" t="str">
        <f>'1-4 оч. (2)'!R49</f>
        <v>-</v>
      </c>
      <c r="AD50" s="236">
        <f>'1-4 оч. (2)'!S49</f>
        <v>0</v>
      </c>
      <c r="AE50" s="236">
        <f>'1-4 оч. (2)'!T49</f>
        <v>0</v>
      </c>
      <c r="AF50" s="239">
        <f>'1-4 оч. (2)'!U49</f>
        <v>0</v>
      </c>
      <c r="AG50" s="239">
        <f>'1-4 оч. (2)'!V49</f>
        <v>0</v>
      </c>
      <c r="AH50" s="236" t="str">
        <f>'1-4 оч. (2)'!AA49</f>
        <v>-</v>
      </c>
      <c r="AI50" s="236" t="str">
        <f>'1-4 оч. (2)'!AB49</f>
        <v>-</v>
      </c>
    </row>
    <row r="51" spans="1:35" ht="16.149999999999999" customHeight="1" x14ac:dyDescent="0.25">
      <c r="A51" s="20" t="s">
        <v>163</v>
      </c>
      <c r="B51" s="21" t="s">
        <v>164</v>
      </c>
      <c r="C51" s="21" t="s">
        <v>165</v>
      </c>
      <c r="D51" s="22">
        <v>1</v>
      </c>
      <c r="E51" s="23">
        <v>630.79999999999995</v>
      </c>
      <c r="F51" s="24">
        <v>630.79999999999995</v>
      </c>
      <c r="G51" s="25">
        <v>13.74</v>
      </c>
      <c r="H51" s="25">
        <v>13.74</v>
      </c>
      <c r="I51" s="22" t="s">
        <v>24</v>
      </c>
      <c r="J51" s="26">
        <v>1</v>
      </c>
      <c r="K51" s="22"/>
      <c r="L51" s="22"/>
      <c r="M51" s="26"/>
      <c r="N51" s="26"/>
      <c r="O51" s="26"/>
      <c r="P51" s="26"/>
      <c r="Q51" s="22"/>
      <c r="R51" s="235">
        <f>'1-4 оч. (2)'!G50</f>
        <v>1</v>
      </c>
      <c r="S51" s="235">
        <f>'1-4 оч. (2)'!H50</f>
        <v>630.79999999999995</v>
      </c>
      <c r="T51" s="235">
        <f>'1-4 оч. (2)'!I50</f>
        <v>1</v>
      </c>
      <c r="U51" s="235">
        <f>'1-4 оч. (2)'!J50</f>
        <v>630.79999999999995</v>
      </c>
      <c r="V51" s="236">
        <f>'1-4 оч. (2)'!K50</f>
        <v>1</v>
      </c>
      <c r="W51" s="236">
        <f>'1-4 оч. (2)'!L50</f>
        <v>630.79999999999995</v>
      </c>
      <c r="X51" s="236">
        <f>'1-4 оч. (2)'!M50</f>
        <v>0</v>
      </c>
      <c r="Y51" s="236">
        <f>'1-4 оч. (2)'!N50</f>
        <v>0</v>
      </c>
      <c r="Z51" s="239">
        <f>'1-4 оч. (2)'!O50</f>
        <v>0</v>
      </c>
      <c r="AA51" s="239">
        <f>'1-4 оч. (2)'!P50</f>
        <v>0</v>
      </c>
      <c r="AB51" s="236" t="str">
        <f>'1-4 оч. (2)'!Q50</f>
        <v>-</v>
      </c>
      <c r="AC51" s="236" t="str">
        <f>'1-4 оч. (2)'!R50</f>
        <v>-</v>
      </c>
      <c r="AD51" s="236">
        <f>'1-4 оч. (2)'!S50</f>
        <v>0</v>
      </c>
      <c r="AE51" s="236">
        <f>'1-4 оч. (2)'!T50</f>
        <v>0</v>
      </c>
      <c r="AF51" s="239">
        <f>'1-4 оч. (2)'!U50</f>
        <v>0</v>
      </c>
      <c r="AG51" s="239">
        <f>'1-4 оч. (2)'!V50</f>
        <v>0</v>
      </c>
      <c r="AH51" s="236" t="str">
        <f>'1-4 оч. (2)'!AA50</f>
        <v>-</v>
      </c>
      <c r="AI51" s="236">
        <f>'1-4 оч. (2)'!AB50</f>
        <v>0.63079999999999992</v>
      </c>
    </row>
    <row r="52" spans="1:35" ht="16.149999999999999" customHeight="1" x14ac:dyDescent="0.25">
      <c r="A52" s="20" t="s">
        <v>166</v>
      </c>
      <c r="B52" s="21" t="s">
        <v>167</v>
      </c>
      <c r="C52" s="21" t="s">
        <v>168</v>
      </c>
      <c r="D52" s="22">
        <v>1</v>
      </c>
      <c r="E52" s="23">
        <v>626.20000000000005</v>
      </c>
      <c r="F52" s="24">
        <v>626.20000000000005</v>
      </c>
      <c r="G52" s="25">
        <v>13.62</v>
      </c>
      <c r="H52" s="25">
        <v>13.62</v>
      </c>
      <c r="I52" s="22" t="s">
        <v>20</v>
      </c>
      <c r="J52" s="26">
        <v>1</v>
      </c>
      <c r="K52" s="22"/>
      <c r="L52" s="22"/>
      <c r="M52" s="26"/>
      <c r="N52" s="26"/>
      <c r="O52" s="26"/>
      <c r="P52" s="26"/>
      <c r="Q52" s="22"/>
      <c r="R52" s="235">
        <f>'1-4 оч. (2)'!G51</f>
        <v>1</v>
      </c>
      <c r="S52" s="235">
        <f>'1-4 оч. (2)'!H51</f>
        <v>626.20000000000005</v>
      </c>
      <c r="T52" s="235">
        <f>'1-4 оч. (2)'!I51</f>
        <v>1</v>
      </c>
      <c r="U52" s="235">
        <f>'1-4 оч. (2)'!J51</f>
        <v>626.20000000000005</v>
      </c>
      <c r="V52" s="236">
        <f>'1-4 оч. (2)'!K51</f>
        <v>1</v>
      </c>
      <c r="W52" s="236">
        <f>'1-4 оч. (2)'!L51</f>
        <v>626.20000000000005</v>
      </c>
      <c r="X52" s="236">
        <f>'1-4 оч. (2)'!M51</f>
        <v>0</v>
      </c>
      <c r="Y52" s="236">
        <f>'1-4 оч. (2)'!N51</f>
        <v>0</v>
      </c>
      <c r="Z52" s="239">
        <f>'1-4 оч. (2)'!O51</f>
        <v>0</v>
      </c>
      <c r="AA52" s="239">
        <f>'1-4 оч. (2)'!P51</f>
        <v>0</v>
      </c>
      <c r="AB52" s="236" t="str">
        <f>'1-4 оч. (2)'!Q51</f>
        <v>-</v>
      </c>
      <c r="AC52" s="236" t="str">
        <f>'1-4 оч. (2)'!R51</f>
        <v>-</v>
      </c>
      <c r="AD52" s="236">
        <f>'1-4 оч. (2)'!S51</f>
        <v>0</v>
      </c>
      <c r="AE52" s="236">
        <f>'1-4 оч. (2)'!T51</f>
        <v>0</v>
      </c>
      <c r="AF52" s="239">
        <f>'1-4 оч. (2)'!U51</f>
        <v>0</v>
      </c>
      <c r="AG52" s="239">
        <f>'1-4 оч. (2)'!V51</f>
        <v>0</v>
      </c>
      <c r="AH52" s="236" t="str">
        <f>'1-4 оч. (2)'!AA51</f>
        <v>-</v>
      </c>
      <c r="AI52" s="236">
        <f>'1-4 оч. (2)'!AB51</f>
        <v>0.62620000000000009</v>
      </c>
    </row>
    <row r="53" spans="1:35" ht="16.149999999999999" customHeight="1" x14ac:dyDescent="0.25">
      <c r="A53" s="20" t="s">
        <v>169</v>
      </c>
      <c r="B53" s="21" t="s">
        <v>170</v>
      </c>
      <c r="C53" s="21" t="s">
        <v>171</v>
      </c>
      <c r="D53" s="22">
        <v>2</v>
      </c>
      <c r="E53" s="23">
        <v>613</v>
      </c>
      <c r="F53" s="24">
        <v>1226</v>
      </c>
      <c r="G53" s="25">
        <v>13.27</v>
      </c>
      <c r="H53" s="25">
        <v>26.54</v>
      </c>
      <c r="I53" s="22" t="s">
        <v>24</v>
      </c>
      <c r="J53" s="26">
        <v>2</v>
      </c>
      <c r="K53" s="22"/>
      <c r="L53" s="22"/>
      <c r="M53" s="26"/>
      <c r="N53" s="26"/>
      <c r="O53" s="26"/>
      <c r="P53" s="26"/>
      <c r="Q53" s="22"/>
      <c r="R53" s="235">
        <f>'1-4 оч. (2)'!G52</f>
        <v>2</v>
      </c>
      <c r="S53" s="235">
        <f>'1-4 оч. (2)'!H52</f>
        <v>1226</v>
      </c>
      <c r="T53" s="235">
        <f>'1-4 оч. (2)'!I52</f>
        <v>2</v>
      </c>
      <c r="U53" s="235">
        <f>'1-4 оч. (2)'!J52</f>
        <v>1226</v>
      </c>
      <c r="V53" s="236">
        <f>'1-4 оч. (2)'!K52</f>
        <v>2</v>
      </c>
      <c r="W53" s="236">
        <f>'1-4 оч. (2)'!L52</f>
        <v>1226</v>
      </c>
      <c r="X53" s="236">
        <f>'1-4 оч. (2)'!M52</f>
        <v>0</v>
      </c>
      <c r="Y53" s="236">
        <f>'1-4 оч. (2)'!N52</f>
        <v>0</v>
      </c>
      <c r="Z53" s="239">
        <f>'1-4 оч. (2)'!O52</f>
        <v>0</v>
      </c>
      <c r="AA53" s="239">
        <f>'1-4 оч. (2)'!P52</f>
        <v>0</v>
      </c>
      <c r="AB53" s="236" t="str">
        <f>'1-4 оч. (2)'!Q52</f>
        <v>-</v>
      </c>
      <c r="AC53" s="236" t="str">
        <f>'1-4 оч. (2)'!R52</f>
        <v>-</v>
      </c>
      <c r="AD53" s="236">
        <f>'1-4 оч. (2)'!S52</f>
        <v>0</v>
      </c>
      <c r="AE53" s="236">
        <f>'1-4 оч. (2)'!T52</f>
        <v>0</v>
      </c>
      <c r="AF53" s="239">
        <f>'1-4 оч. (2)'!U52</f>
        <v>0</v>
      </c>
      <c r="AG53" s="239">
        <f>'1-4 оч. (2)'!V52</f>
        <v>0</v>
      </c>
      <c r="AH53" s="236" t="str">
        <f>'1-4 оч. (2)'!AA52</f>
        <v>-</v>
      </c>
      <c r="AI53" s="236">
        <f>'1-4 оч. (2)'!AB52</f>
        <v>1.226</v>
      </c>
    </row>
    <row r="54" spans="1:35" ht="16.149999999999999" customHeight="1" x14ac:dyDescent="0.25">
      <c r="A54" s="20" t="s">
        <v>172</v>
      </c>
      <c r="B54" s="21" t="s">
        <v>173</v>
      </c>
      <c r="C54" s="21" t="s">
        <v>174</v>
      </c>
      <c r="D54" s="22">
        <v>1</v>
      </c>
      <c r="E54" s="23">
        <v>267.5</v>
      </c>
      <c r="F54" s="24">
        <v>267.5</v>
      </c>
      <c r="G54" s="25">
        <v>9.52</v>
      </c>
      <c r="H54" s="25">
        <v>9.52</v>
      </c>
      <c r="I54" s="22" t="s">
        <v>24</v>
      </c>
      <c r="J54" s="26">
        <v>1</v>
      </c>
      <c r="K54" s="22"/>
      <c r="L54" s="22"/>
      <c r="M54" s="26"/>
      <c r="N54" s="26"/>
      <c r="O54" s="26"/>
      <c r="P54" s="26"/>
      <c r="Q54" s="22"/>
      <c r="R54" s="235">
        <f>'1-4 оч. (2)'!G53</f>
        <v>1</v>
      </c>
      <c r="S54" s="235">
        <f>'1-4 оч. (2)'!H53</f>
        <v>267.5</v>
      </c>
      <c r="T54" s="235" t="str">
        <f>'1-4 оч. (2)'!I53</f>
        <v>-</v>
      </c>
      <c r="U54" s="235" t="str">
        <f>'1-4 оч. (2)'!J53</f>
        <v>-</v>
      </c>
      <c r="V54" s="236" t="str">
        <f>'1-4 оч. (2)'!K53</f>
        <v>-</v>
      </c>
      <c r="W54" s="236" t="str">
        <f>'1-4 оч. (2)'!L53</f>
        <v>-</v>
      </c>
      <c r="X54" s="236" t="str">
        <f>'1-4 оч. (2)'!M53</f>
        <v>-</v>
      </c>
      <c r="Y54" s="236" t="str">
        <f>'1-4 оч. (2)'!N53</f>
        <v>-</v>
      </c>
      <c r="Z54" s="239">
        <f>'1-4 оч. (2)'!O53</f>
        <v>1</v>
      </c>
      <c r="AA54" s="239">
        <f>'1-4 оч. (2)'!P53</f>
        <v>267.5</v>
      </c>
      <c r="AB54" s="236" t="str">
        <f>'1-4 оч. (2)'!Q53</f>
        <v>-</v>
      </c>
      <c r="AC54" s="236" t="str">
        <f>'1-4 оч. (2)'!R53</f>
        <v>-</v>
      </c>
      <c r="AD54" s="236">
        <f>'1-4 оч. (2)'!S53</f>
        <v>0</v>
      </c>
      <c r="AE54" s="236">
        <f>'1-4 оч. (2)'!T53</f>
        <v>0</v>
      </c>
      <c r="AF54" s="239">
        <f>'1-4 оч. (2)'!U53</f>
        <v>0</v>
      </c>
      <c r="AG54" s="239">
        <f>'1-4 оч. (2)'!V53</f>
        <v>0</v>
      </c>
      <c r="AH54" s="236" t="str">
        <f>'1-4 оч. (2)'!AA53</f>
        <v>-</v>
      </c>
      <c r="AI54" s="236" t="str">
        <f>'1-4 оч. (2)'!AB53</f>
        <v>-</v>
      </c>
    </row>
    <row r="55" spans="1:35" ht="16.149999999999999" customHeight="1" x14ac:dyDescent="0.25">
      <c r="A55" s="20" t="s">
        <v>175</v>
      </c>
      <c r="B55" s="21" t="s">
        <v>176</v>
      </c>
      <c r="C55" s="21" t="s">
        <v>177</v>
      </c>
      <c r="D55" s="22">
        <v>7</v>
      </c>
      <c r="E55" s="23">
        <v>147.4</v>
      </c>
      <c r="F55" s="24">
        <v>1031.8</v>
      </c>
      <c r="G55" s="25">
        <v>5.24</v>
      </c>
      <c r="H55" s="25">
        <v>36.68</v>
      </c>
      <c r="I55" s="22" t="s">
        <v>24</v>
      </c>
      <c r="J55" s="26">
        <v>7</v>
      </c>
      <c r="K55" s="22"/>
      <c r="L55" s="22"/>
      <c r="M55" s="26"/>
      <c r="N55" s="26"/>
      <c r="O55" s="26"/>
      <c r="P55" s="26"/>
      <c r="Q55" s="22"/>
      <c r="R55" s="235">
        <f>'1-4 оч. (2)'!G54</f>
        <v>0</v>
      </c>
      <c r="S55" s="235">
        <f>'1-4 оч. (2)'!H54</f>
        <v>0</v>
      </c>
      <c r="T55" s="235" t="str">
        <f>'1-4 оч. (2)'!I54</f>
        <v>-</v>
      </c>
      <c r="U55" s="235" t="str">
        <f>'1-4 оч. (2)'!J54</f>
        <v>-</v>
      </c>
      <c r="V55" s="236" t="str">
        <f>'1-4 оч. (2)'!K54</f>
        <v>-</v>
      </c>
      <c r="W55" s="236" t="str">
        <f>'1-4 оч. (2)'!L54</f>
        <v>-</v>
      </c>
      <c r="X55" s="236" t="str">
        <f>'1-4 оч. (2)'!M54</f>
        <v>-</v>
      </c>
      <c r="Y55" s="236" t="str">
        <f>'1-4 оч. (2)'!N54</f>
        <v>-</v>
      </c>
      <c r="Z55" s="239">
        <f>'1-4 оч. (2)'!O54</f>
        <v>0</v>
      </c>
      <c r="AA55" s="239">
        <f>'1-4 оч. (2)'!P54</f>
        <v>0</v>
      </c>
      <c r="AB55" s="236" t="str">
        <f>'1-4 оч. (2)'!Q54</f>
        <v>-</v>
      </c>
      <c r="AC55" s="236" t="str">
        <f>'1-4 оч. (2)'!R54</f>
        <v>-</v>
      </c>
      <c r="AD55" s="236">
        <f>'1-4 оч. (2)'!S54</f>
        <v>0</v>
      </c>
      <c r="AE55" s="236">
        <f>'1-4 оч. (2)'!T54</f>
        <v>0</v>
      </c>
      <c r="AF55" s="239">
        <f>'1-4 оч. (2)'!U54</f>
        <v>7</v>
      </c>
      <c r="AG55" s="239">
        <f>'1-4 оч. (2)'!V54</f>
        <v>1031.8</v>
      </c>
      <c r="AH55" s="236" t="str">
        <f>'1-4 оч. (2)'!AA54</f>
        <v>-</v>
      </c>
      <c r="AI55" s="236" t="str">
        <f>'1-4 оч. (2)'!AB54</f>
        <v>-</v>
      </c>
    </row>
    <row r="56" spans="1:35" ht="16.149999999999999" customHeight="1" x14ac:dyDescent="0.25">
      <c r="A56" s="20" t="s">
        <v>178</v>
      </c>
      <c r="B56" s="21" t="s">
        <v>179</v>
      </c>
      <c r="C56" s="21" t="s">
        <v>180</v>
      </c>
      <c r="D56" s="22">
        <v>2</v>
      </c>
      <c r="E56" s="23">
        <v>53.8</v>
      </c>
      <c r="F56" s="24">
        <v>107.6</v>
      </c>
      <c r="G56" s="25">
        <v>1.91</v>
      </c>
      <c r="H56" s="25">
        <v>3.82</v>
      </c>
      <c r="I56" s="22" t="s">
        <v>24</v>
      </c>
      <c r="J56" s="26"/>
      <c r="K56" s="30">
        <v>2</v>
      </c>
      <c r="L56" s="22"/>
      <c r="M56" s="26"/>
      <c r="N56" s="26"/>
      <c r="O56" s="26"/>
      <c r="P56" s="26"/>
      <c r="Q56" s="22"/>
      <c r="R56" s="235">
        <f>'1-4 оч. (2)'!G55</f>
        <v>2</v>
      </c>
      <c r="S56" s="235">
        <f>'1-4 оч. (2)'!H55</f>
        <v>107.6</v>
      </c>
      <c r="T56" s="235" t="str">
        <f>'1-4 оч. (2)'!I55</f>
        <v>-</v>
      </c>
      <c r="U56" s="235" t="str">
        <f>'1-4 оч. (2)'!J55</f>
        <v>-</v>
      </c>
      <c r="V56" s="236" t="str">
        <f>'1-4 оч. (2)'!K55</f>
        <v>-</v>
      </c>
      <c r="W56" s="236" t="str">
        <f>'1-4 оч. (2)'!L55</f>
        <v>-</v>
      </c>
      <c r="X56" s="236" t="str">
        <f>'1-4 оч. (2)'!M55</f>
        <v>-</v>
      </c>
      <c r="Y56" s="236" t="str">
        <f>'1-4 оч. (2)'!N55</f>
        <v>-</v>
      </c>
      <c r="Z56" s="239">
        <f>'1-4 оч. (2)'!O55</f>
        <v>2</v>
      </c>
      <c r="AA56" s="239">
        <f>'1-4 оч. (2)'!P55</f>
        <v>107.6</v>
      </c>
      <c r="AB56" s="236" t="str">
        <f>'1-4 оч. (2)'!Q55</f>
        <v>-</v>
      </c>
      <c r="AC56" s="236" t="str">
        <f>'1-4 оч. (2)'!R55</f>
        <v>-</v>
      </c>
      <c r="AD56" s="236">
        <f>'1-4 оч. (2)'!S55</f>
        <v>0</v>
      </c>
      <c r="AE56" s="236">
        <f>'1-4 оч. (2)'!T55</f>
        <v>0</v>
      </c>
      <c r="AF56" s="239">
        <f>'1-4 оч. (2)'!U55</f>
        <v>0</v>
      </c>
      <c r="AG56" s="239">
        <f>'1-4 оч. (2)'!V55</f>
        <v>0</v>
      </c>
      <c r="AH56" s="236" t="str">
        <f>'1-4 оч. (2)'!AA55</f>
        <v>-</v>
      </c>
      <c r="AI56" s="236" t="str">
        <f>'1-4 оч. (2)'!AB55</f>
        <v>-</v>
      </c>
    </row>
    <row r="57" spans="1:35" ht="16.149999999999999" customHeight="1" x14ac:dyDescent="0.25">
      <c r="A57" s="20" t="s">
        <v>181</v>
      </c>
      <c r="B57" s="21" t="s">
        <v>182</v>
      </c>
      <c r="C57" s="21" t="s">
        <v>183</v>
      </c>
      <c r="D57" s="22">
        <v>1</v>
      </c>
      <c r="E57" s="23">
        <v>53.8</v>
      </c>
      <c r="F57" s="24">
        <v>53.8</v>
      </c>
      <c r="G57" s="25">
        <v>1.91</v>
      </c>
      <c r="H57" s="25">
        <v>1.91</v>
      </c>
      <c r="I57" s="22" t="s">
        <v>24</v>
      </c>
      <c r="J57" s="26"/>
      <c r="K57" s="30">
        <v>1</v>
      </c>
      <c r="L57" s="22"/>
      <c r="M57" s="26"/>
      <c r="N57" s="26"/>
      <c r="O57" s="26"/>
      <c r="P57" s="26"/>
      <c r="Q57" s="22"/>
      <c r="R57" s="235">
        <f>'1-4 оч. (2)'!G56</f>
        <v>0</v>
      </c>
      <c r="S57" s="235">
        <f>'1-4 оч. (2)'!H56</f>
        <v>0</v>
      </c>
      <c r="T57" s="235" t="str">
        <f>'1-4 оч. (2)'!I56</f>
        <v>-</v>
      </c>
      <c r="U57" s="235" t="str">
        <f>'1-4 оч. (2)'!J56</f>
        <v>-</v>
      </c>
      <c r="V57" s="236" t="str">
        <f>'1-4 оч. (2)'!K56</f>
        <v>-</v>
      </c>
      <c r="W57" s="236" t="str">
        <f>'1-4 оч. (2)'!L56</f>
        <v>-</v>
      </c>
      <c r="X57" s="236" t="str">
        <f>'1-4 оч. (2)'!M56</f>
        <v>-</v>
      </c>
      <c r="Y57" s="236" t="str">
        <f>'1-4 оч. (2)'!N56</f>
        <v>-</v>
      </c>
      <c r="Z57" s="239">
        <f>'1-4 оч. (2)'!O56</f>
        <v>0</v>
      </c>
      <c r="AA57" s="239">
        <f>'1-4 оч. (2)'!P56</f>
        <v>0</v>
      </c>
      <c r="AB57" s="236" t="str">
        <f>'1-4 оч. (2)'!Q56</f>
        <v>-</v>
      </c>
      <c r="AC57" s="236" t="str">
        <f>'1-4 оч. (2)'!R56</f>
        <v>-</v>
      </c>
      <c r="AD57" s="236">
        <f>'1-4 оч. (2)'!S56</f>
        <v>0</v>
      </c>
      <c r="AE57" s="236">
        <f>'1-4 оч. (2)'!T56</f>
        <v>0</v>
      </c>
      <c r="AF57" s="239">
        <f>'1-4 оч. (2)'!U56</f>
        <v>1</v>
      </c>
      <c r="AG57" s="239">
        <f>'1-4 оч. (2)'!V56</f>
        <v>53.8</v>
      </c>
      <c r="AH57" s="236" t="str">
        <f>'1-4 оч. (2)'!AA56</f>
        <v>-</v>
      </c>
      <c r="AI57" s="236" t="str">
        <f>'1-4 оч. (2)'!AB56</f>
        <v>-</v>
      </c>
    </row>
    <row r="58" spans="1:35" ht="16.149999999999999" customHeight="1" x14ac:dyDescent="0.25">
      <c r="A58" s="20" t="s">
        <v>184</v>
      </c>
      <c r="B58" s="21" t="s">
        <v>185</v>
      </c>
      <c r="C58" s="21" t="s">
        <v>186</v>
      </c>
      <c r="D58" s="22">
        <v>1</v>
      </c>
      <c r="E58" s="23">
        <v>17.2</v>
      </c>
      <c r="F58" s="24">
        <v>17.2</v>
      </c>
      <c r="G58" s="25">
        <v>0.62</v>
      </c>
      <c r="H58" s="25">
        <v>0.62</v>
      </c>
      <c r="I58" s="22" t="s">
        <v>24</v>
      </c>
      <c r="J58" s="26"/>
      <c r="K58" s="22"/>
      <c r="L58" s="22"/>
      <c r="M58" s="26"/>
      <c r="N58" s="26">
        <v>1</v>
      </c>
      <c r="O58" s="26"/>
      <c r="P58" s="26"/>
      <c r="Q58" s="22"/>
      <c r="R58" s="235">
        <f>'1-4 оч. (2)'!G57</f>
        <v>1</v>
      </c>
      <c r="S58" s="235">
        <f>'1-4 оч. (2)'!H57</f>
        <v>17.2</v>
      </c>
      <c r="T58" s="235" t="str">
        <f>'1-4 оч. (2)'!I57</f>
        <v>-</v>
      </c>
      <c r="U58" s="235" t="str">
        <f>'1-4 оч. (2)'!J57</f>
        <v>-</v>
      </c>
      <c r="V58" s="236" t="str">
        <f>'1-4 оч. (2)'!K57</f>
        <v>-</v>
      </c>
      <c r="W58" s="236" t="str">
        <f>'1-4 оч. (2)'!L57</f>
        <v>-</v>
      </c>
      <c r="X58" s="236" t="str">
        <f>'1-4 оч. (2)'!M57</f>
        <v>-</v>
      </c>
      <c r="Y58" s="236" t="str">
        <f>'1-4 оч. (2)'!N57</f>
        <v>-</v>
      </c>
      <c r="Z58" s="239">
        <f>'1-4 оч. (2)'!O57</f>
        <v>1</v>
      </c>
      <c r="AA58" s="239">
        <f>'1-4 оч. (2)'!P57</f>
        <v>17.2</v>
      </c>
      <c r="AB58" s="236" t="str">
        <f>'1-4 оч. (2)'!Q57</f>
        <v>-</v>
      </c>
      <c r="AC58" s="236" t="str">
        <f>'1-4 оч. (2)'!R57</f>
        <v>-</v>
      </c>
      <c r="AD58" s="236">
        <f>'1-4 оч. (2)'!S57</f>
        <v>0</v>
      </c>
      <c r="AE58" s="236">
        <f>'1-4 оч. (2)'!T57</f>
        <v>0</v>
      </c>
      <c r="AF58" s="239">
        <f>'1-4 оч. (2)'!U57</f>
        <v>0</v>
      </c>
      <c r="AG58" s="239">
        <f>'1-4 оч. (2)'!V57</f>
        <v>0</v>
      </c>
      <c r="AH58" s="236" t="str">
        <f>'1-4 оч. (2)'!AA57</f>
        <v>-</v>
      </c>
      <c r="AI58" s="236" t="str">
        <f>'1-4 оч. (2)'!AB57</f>
        <v>-</v>
      </c>
    </row>
    <row r="59" spans="1:35" ht="16.149999999999999" customHeight="1" x14ac:dyDescent="0.25">
      <c r="A59" s="20" t="s">
        <v>187</v>
      </c>
      <c r="B59" s="21" t="s">
        <v>188</v>
      </c>
      <c r="C59" s="21" t="s">
        <v>189</v>
      </c>
      <c r="D59" s="22">
        <v>1</v>
      </c>
      <c r="E59" s="23">
        <v>123.7</v>
      </c>
      <c r="F59" s="24">
        <v>123.7</v>
      </c>
      <c r="G59" s="25">
        <v>4.34</v>
      </c>
      <c r="H59" s="25">
        <v>4.34</v>
      </c>
      <c r="I59" s="22" t="s">
        <v>20</v>
      </c>
      <c r="J59" s="26"/>
      <c r="K59" s="22"/>
      <c r="L59" s="22"/>
      <c r="M59" s="26"/>
      <c r="N59" s="26">
        <v>1</v>
      </c>
      <c r="O59" s="26"/>
      <c r="P59" s="26"/>
      <c r="Q59" s="22"/>
      <c r="R59" s="235">
        <f>'1-4 оч. (2)'!G58</f>
        <v>1</v>
      </c>
      <c r="S59" s="235">
        <f>'1-4 оч. (2)'!H58</f>
        <v>123.7</v>
      </c>
      <c r="T59" s="235" t="str">
        <f>'1-4 оч. (2)'!I58</f>
        <v>-</v>
      </c>
      <c r="U59" s="235" t="str">
        <f>'1-4 оч. (2)'!J58</f>
        <v>-</v>
      </c>
      <c r="V59" s="236" t="str">
        <f>'1-4 оч. (2)'!K58</f>
        <v>-</v>
      </c>
      <c r="W59" s="236" t="str">
        <f>'1-4 оч. (2)'!L58</f>
        <v>-</v>
      </c>
      <c r="X59" s="236" t="str">
        <f>'1-4 оч. (2)'!M58</f>
        <v>-</v>
      </c>
      <c r="Y59" s="236" t="str">
        <f>'1-4 оч. (2)'!N58</f>
        <v>-</v>
      </c>
      <c r="Z59" s="239">
        <f>'1-4 оч. (2)'!O58</f>
        <v>1</v>
      </c>
      <c r="AA59" s="239">
        <f>'1-4 оч. (2)'!P58</f>
        <v>123.7</v>
      </c>
      <c r="AB59" s="236" t="str">
        <f>'1-4 оч. (2)'!Q58</f>
        <v>-</v>
      </c>
      <c r="AC59" s="236" t="str">
        <f>'1-4 оч. (2)'!R58</f>
        <v>-</v>
      </c>
      <c r="AD59" s="236">
        <f>'1-4 оч. (2)'!S58</f>
        <v>0</v>
      </c>
      <c r="AE59" s="236">
        <f>'1-4 оч. (2)'!T58</f>
        <v>0</v>
      </c>
      <c r="AF59" s="239">
        <f>'1-4 оч. (2)'!U58</f>
        <v>0</v>
      </c>
      <c r="AG59" s="239">
        <f>'1-4 оч. (2)'!V58</f>
        <v>0</v>
      </c>
      <c r="AH59" s="236" t="str">
        <f>'1-4 оч. (2)'!AA58</f>
        <v>-</v>
      </c>
      <c r="AI59" s="236" t="str">
        <f>'1-4 оч. (2)'!AB58</f>
        <v>-</v>
      </c>
    </row>
    <row r="60" spans="1:35" ht="16.149999999999999" customHeight="1" x14ac:dyDescent="0.25">
      <c r="A60" s="20" t="s">
        <v>190</v>
      </c>
      <c r="B60" s="21" t="s">
        <v>191</v>
      </c>
      <c r="C60" s="21" t="s">
        <v>192</v>
      </c>
      <c r="D60" s="22">
        <v>1</v>
      </c>
      <c r="E60" s="23">
        <v>48.6</v>
      </c>
      <c r="F60" s="24">
        <v>48.6</v>
      </c>
      <c r="G60" s="25">
        <v>1.71</v>
      </c>
      <c r="H60" s="25">
        <v>1.71</v>
      </c>
      <c r="I60" s="22" t="s">
        <v>24</v>
      </c>
      <c r="J60" s="26"/>
      <c r="K60" s="30">
        <v>1</v>
      </c>
      <c r="L60" s="22"/>
      <c r="M60" s="26"/>
      <c r="N60" s="26"/>
      <c r="O60" s="26"/>
      <c r="P60" s="26"/>
      <c r="Q60" s="22"/>
      <c r="R60" s="235">
        <f>'1-4 оч. (2)'!G59</f>
        <v>1</v>
      </c>
      <c r="S60" s="235">
        <f>'1-4 оч. (2)'!H59</f>
        <v>48.6</v>
      </c>
      <c r="T60" s="235" t="str">
        <f>'1-4 оч. (2)'!I59</f>
        <v>-</v>
      </c>
      <c r="U60" s="235" t="str">
        <f>'1-4 оч. (2)'!J59</f>
        <v>-</v>
      </c>
      <c r="V60" s="236" t="str">
        <f>'1-4 оч. (2)'!K59</f>
        <v>-</v>
      </c>
      <c r="W60" s="236" t="str">
        <f>'1-4 оч. (2)'!L59</f>
        <v>-</v>
      </c>
      <c r="X60" s="236" t="str">
        <f>'1-4 оч. (2)'!M59</f>
        <v>-</v>
      </c>
      <c r="Y60" s="236" t="str">
        <f>'1-4 оч. (2)'!N59</f>
        <v>-</v>
      </c>
      <c r="Z60" s="239">
        <f>'1-4 оч. (2)'!O59</f>
        <v>1</v>
      </c>
      <c r="AA60" s="239">
        <f>'1-4 оч. (2)'!P59</f>
        <v>48.6</v>
      </c>
      <c r="AB60" s="236" t="str">
        <f>'1-4 оч. (2)'!Q59</f>
        <v>-</v>
      </c>
      <c r="AC60" s="236" t="str">
        <f>'1-4 оч. (2)'!R59</f>
        <v>-</v>
      </c>
      <c r="AD60" s="236">
        <f>'1-4 оч. (2)'!S59</f>
        <v>0</v>
      </c>
      <c r="AE60" s="236">
        <f>'1-4 оч. (2)'!T59</f>
        <v>0</v>
      </c>
      <c r="AF60" s="239">
        <f>'1-4 оч. (2)'!U59</f>
        <v>0</v>
      </c>
      <c r="AG60" s="239">
        <f>'1-4 оч. (2)'!V59</f>
        <v>0</v>
      </c>
      <c r="AH60" s="236" t="str">
        <f>'1-4 оч. (2)'!AA59</f>
        <v>-</v>
      </c>
      <c r="AI60" s="236" t="str">
        <f>'1-4 оч. (2)'!AB59</f>
        <v>-</v>
      </c>
    </row>
    <row r="61" spans="1:35" ht="16.149999999999999" customHeight="1" x14ac:dyDescent="0.25">
      <c r="A61" s="20" t="s">
        <v>193</v>
      </c>
      <c r="B61" s="21" t="s">
        <v>194</v>
      </c>
      <c r="C61" s="21" t="s">
        <v>195</v>
      </c>
      <c r="D61" s="22">
        <v>1</v>
      </c>
      <c r="E61" s="23">
        <v>30.8</v>
      </c>
      <c r="F61" s="24">
        <v>30.8</v>
      </c>
      <c r="G61" s="25">
        <v>1.0900000000000001</v>
      </c>
      <c r="H61" s="25">
        <v>1.0900000000000001</v>
      </c>
      <c r="I61" s="22" t="s">
        <v>24</v>
      </c>
      <c r="J61" s="26"/>
      <c r="K61" s="30">
        <v>1</v>
      </c>
      <c r="L61" s="22"/>
      <c r="M61" s="26"/>
      <c r="N61" s="26"/>
      <c r="O61" s="26"/>
      <c r="P61" s="26"/>
      <c r="Q61" s="22"/>
      <c r="R61" s="235">
        <f>'1-4 оч. (2)'!G60</f>
        <v>1</v>
      </c>
      <c r="S61" s="235">
        <f>'1-4 оч. (2)'!H60</f>
        <v>30.8</v>
      </c>
      <c r="T61" s="235" t="str">
        <f>'1-4 оч. (2)'!I60</f>
        <v>-</v>
      </c>
      <c r="U61" s="235" t="str">
        <f>'1-4 оч. (2)'!J60</f>
        <v>-</v>
      </c>
      <c r="V61" s="236" t="str">
        <f>'1-4 оч. (2)'!K60</f>
        <v>-</v>
      </c>
      <c r="W61" s="236" t="str">
        <f>'1-4 оч. (2)'!L60</f>
        <v>-</v>
      </c>
      <c r="X61" s="236" t="str">
        <f>'1-4 оч. (2)'!M60</f>
        <v>-</v>
      </c>
      <c r="Y61" s="236" t="str">
        <f>'1-4 оч. (2)'!N60</f>
        <v>-</v>
      </c>
      <c r="Z61" s="239">
        <f>'1-4 оч. (2)'!O60</f>
        <v>1</v>
      </c>
      <c r="AA61" s="239">
        <f>'1-4 оч. (2)'!P60</f>
        <v>30.8</v>
      </c>
      <c r="AB61" s="236" t="str">
        <f>'1-4 оч. (2)'!Q60</f>
        <v>-</v>
      </c>
      <c r="AC61" s="236" t="str">
        <f>'1-4 оч. (2)'!R60</f>
        <v>-</v>
      </c>
      <c r="AD61" s="236">
        <f>'1-4 оч. (2)'!S60</f>
        <v>0</v>
      </c>
      <c r="AE61" s="236">
        <f>'1-4 оч. (2)'!T60</f>
        <v>0</v>
      </c>
      <c r="AF61" s="239">
        <f>'1-4 оч. (2)'!U60</f>
        <v>0</v>
      </c>
      <c r="AG61" s="239">
        <f>'1-4 оч. (2)'!V60</f>
        <v>0</v>
      </c>
      <c r="AH61" s="236" t="str">
        <f>'1-4 оч. (2)'!AA60</f>
        <v>-</v>
      </c>
      <c r="AI61" s="236" t="str">
        <f>'1-4 оч. (2)'!AB60</f>
        <v>-</v>
      </c>
    </row>
    <row r="62" spans="1:35" ht="16.149999999999999" customHeight="1" x14ac:dyDescent="0.25">
      <c r="A62" s="20" t="s">
        <v>196</v>
      </c>
      <c r="B62" s="21" t="s">
        <v>197</v>
      </c>
      <c r="C62" s="21" t="s">
        <v>198</v>
      </c>
      <c r="D62" s="22">
        <v>5</v>
      </c>
      <c r="E62" s="23">
        <v>100</v>
      </c>
      <c r="F62" s="24">
        <v>500</v>
      </c>
      <c r="G62" s="25">
        <v>3.55</v>
      </c>
      <c r="H62" s="25">
        <v>17.75</v>
      </c>
      <c r="I62" s="22" t="s">
        <v>24</v>
      </c>
      <c r="J62" s="26"/>
      <c r="K62" s="30">
        <v>5</v>
      </c>
      <c r="L62" s="22"/>
      <c r="M62" s="26"/>
      <c r="N62" s="26"/>
      <c r="O62" s="26"/>
      <c r="P62" s="26"/>
      <c r="Q62" s="22"/>
      <c r="R62" s="235">
        <f>'1-4 оч. (2)'!G61</f>
        <v>0</v>
      </c>
      <c r="S62" s="235">
        <f>'1-4 оч. (2)'!H61</f>
        <v>0</v>
      </c>
      <c r="T62" s="235" t="str">
        <f>'1-4 оч. (2)'!I61</f>
        <v>-</v>
      </c>
      <c r="U62" s="235" t="str">
        <f>'1-4 оч. (2)'!J61</f>
        <v>-</v>
      </c>
      <c r="V62" s="236" t="str">
        <f>'1-4 оч. (2)'!K61</f>
        <v>-</v>
      </c>
      <c r="W62" s="236" t="str">
        <f>'1-4 оч. (2)'!L61</f>
        <v>-</v>
      </c>
      <c r="X62" s="236" t="str">
        <f>'1-4 оч. (2)'!M61</f>
        <v>-</v>
      </c>
      <c r="Y62" s="236" t="str">
        <f>'1-4 оч. (2)'!N61</f>
        <v>-</v>
      </c>
      <c r="Z62" s="239">
        <f>'1-4 оч. (2)'!O61</f>
        <v>0</v>
      </c>
      <c r="AA62" s="239">
        <f>'1-4 оч. (2)'!P61</f>
        <v>0</v>
      </c>
      <c r="AB62" s="236" t="str">
        <f>'1-4 оч. (2)'!Q61</f>
        <v>-</v>
      </c>
      <c r="AC62" s="236" t="str">
        <f>'1-4 оч. (2)'!R61</f>
        <v>-</v>
      </c>
      <c r="AD62" s="236">
        <f>'1-4 оч. (2)'!S61</f>
        <v>0</v>
      </c>
      <c r="AE62" s="236">
        <f>'1-4 оч. (2)'!T61</f>
        <v>0</v>
      </c>
      <c r="AF62" s="239">
        <f>'1-4 оч. (2)'!U61</f>
        <v>5</v>
      </c>
      <c r="AG62" s="239">
        <f>'1-4 оч. (2)'!V61</f>
        <v>500</v>
      </c>
      <c r="AH62" s="236" t="str">
        <f>'1-4 оч. (2)'!AA61</f>
        <v>-</v>
      </c>
      <c r="AI62" s="236" t="str">
        <f>'1-4 оч. (2)'!AB61</f>
        <v>-</v>
      </c>
    </row>
    <row r="63" spans="1:35" ht="16.149999999999999" customHeight="1" x14ac:dyDescent="0.25">
      <c r="A63" s="20" t="s">
        <v>199</v>
      </c>
      <c r="B63" s="21" t="s">
        <v>200</v>
      </c>
      <c r="C63" s="21" t="s">
        <v>201</v>
      </c>
      <c r="D63" s="22">
        <v>1</v>
      </c>
      <c r="E63" s="23">
        <v>101.8</v>
      </c>
      <c r="F63" s="24">
        <v>101.8</v>
      </c>
      <c r="G63" s="25">
        <v>3.61</v>
      </c>
      <c r="H63" s="25">
        <v>3.61</v>
      </c>
      <c r="I63" s="22" t="s">
        <v>24</v>
      </c>
      <c r="J63" s="26"/>
      <c r="K63" s="30">
        <v>1</v>
      </c>
      <c r="L63" s="22"/>
      <c r="M63" s="26"/>
      <c r="N63" s="26"/>
      <c r="O63" s="26"/>
      <c r="P63" s="26"/>
      <c r="Q63" s="22"/>
      <c r="R63" s="235">
        <f>'1-4 оч. (2)'!G62</f>
        <v>0</v>
      </c>
      <c r="S63" s="235">
        <f>'1-4 оч. (2)'!H62</f>
        <v>0</v>
      </c>
      <c r="T63" s="235" t="str">
        <f>'1-4 оч. (2)'!I62</f>
        <v>-</v>
      </c>
      <c r="U63" s="235" t="str">
        <f>'1-4 оч. (2)'!J62</f>
        <v>-</v>
      </c>
      <c r="V63" s="236" t="str">
        <f>'1-4 оч. (2)'!K62</f>
        <v>-</v>
      </c>
      <c r="W63" s="236" t="str">
        <f>'1-4 оч. (2)'!L62</f>
        <v>-</v>
      </c>
      <c r="X63" s="236" t="str">
        <f>'1-4 оч. (2)'!M62</f>
        <v>-</v>
      </c>
      <c r="Y63" s="236" t="str">
        <f>'1-4 оч. (2)'!N62</f>
        <v>-</v>
      </c>
      <c r="Z63" s="239">
        <f>'1-4 оч. (2)'!O62</f>
        <v>0</v>
      </c>
      <c r="AA63" s="239">
        <f>'1-4 оч. (2)'!P62</f>
        <v>0</v>
      </c>
      <c r="AB63" s="236" t="str">
        <f>'1-4 оч. (2)'!Q62</f>
        <v>-</v>
      </c>
      <c r="AC63" s="236" t="str">
        <f>'1-4 оч. (2)'!R62</f>
        <v>-</v>
      </c>
      <c r="AD63" s="236">
        <f>'1-4 оч. (2)'!S62</f>
        <v>0</v>
      </c>
      <c r="AE63" s="236">
        <f>'1-4 оч. (2)'!T62</f>
        <v>0</v>
      </c>
      <c r="AF63" s="239">
        <f>'1-4 оч. (2)'!U62</f>
        <v>1</v>
      </c>
      <c r="AG63" s="239">
        <f>'1-4 оч. (2)'!V62</f>
        <v>101.8</v>
      </c>
      <c r="AH63" s="236" t="str">
        <f>'1-4 оч. (2)'!AA62</f>
        <v>-</v>
      </c>
      <c r="AI63" s="236" t="str">
        <f>'1-4 оч. (2)'!AB62</f>
        <v>-</v>
      </c>
    </row>
    <row r="64" spans="1:35" ht="16.149999999999999" customHeight="1" x14ac:dyDescent="0.25">
      <c r="A64" s="20" t="s">
        <v>202</v>
      </c>
      <c r="B64" s="21" t="s">
        <v>203</v>
      </c>
      <c r="C64" s="21" t="s">
        <v>204</v>
      </c>
      <c r="D64" s="22">
        <v>2</v>
      </c>
      <c r="E64" s="23">
        <v>44.9</v>
      </c>
      <c r="F64" s="24">
        <v>89.8</v>
      </c>
      <c r="G64" s="25">
        <v>1.61</v>
      </c>
      <c r="H64" s="25">
        <v>3.22</v>
      </c>
      <c r="I64" s="22" t="s">
        <v>24</v>
      </c>
      <c r="J64" s="26"/>
      <c r="K64" s="30">
        <v>2</v>
      </c>
      <c r="L64" s="22"/>
      <c r="M64" s="26"/>
      <c r="N64" s="26"/>
      <c r="O64" s="26"/>
      <c r="P64" s="26"/>
      <c r="Q64" s="22"/>
      <c r="R64" s="235">
        <f>'1-4 оч. (2)'!G63</f>
        <v>2</v>
      </c>
      <c r="S64" s="235">
        <f>'1-4 оч. (2)'!H63</f>
        <v>89.8</v>
      </c>
      <c r="T64" s="235" t="str">
        <f>'1-4 оч. (2)'!I63</f>
        <v>-</v>
      </c>
      <c r="U64" s="235" t="str">
        <f>'1-4 оч. (2)'!J63</f>
        <v>-</v>
      </c>
      <c r="V64" s="236" t="str">
        <f>'1-4 оч. (2)'!K63</f>
        <v>-</v>
      </c>
      <c r="W64" s="236" t="str">
        <f>'1-4 оч. (2)'!L63</f>
        <v>-</v>
      </c>
      <c r="X64" s="236" t="str">
        <f>'1-4 оч. (2)'!M63</f>
        <v>-</v>
      </c>
      <c r="Y64" s="236" t="str">
        <f>'1-4 оч. (2)'!N63</f>
        <v>-</v>
      </c>
      <c r="Z64" s="239">
        <f>'1-4 оч. (2)'!O63</f>
        <v>2</v>
      </c>
      <c r="AA64" s="239">
        <f>'1-4 оч. (2)'!P63</f>
        <v>89.8</v>
      </c>
      <c r="AB64" s="236" t="str">
        <f>'1-4 оч. (2)'!Q63</f>
        <v>-</v>
      </c>
      <c r="AC64" s="236" t="str">
        <f>'1-4 оч. (2)'!R63</f>
        <v>-</v>
      </c>
      <c r="AD64" s="236">
        <f>'1-4 оч. (2)'!S63</f>
        <v>0</v>
      </c>
      <c r="AE64" s="236">
        <f>'1-4 оч. (2)'!T63</f>
        <v>0</v>
      </c>
      <c r="AF64" s="239">
        <f>'1-4 оч. (2)'!U63</f>
        <v>0</v>
      </c>
      <c r="AG64" s="239">
        <f>'1-4 оч. (2)'!V63</f>
        <v>0</v>
      </c>
      <c r="AH64" s="236" t="str">
        <f>'1-4 оч. (2)'!AA63</f>
        <v>-</v>
      </c>
      <c r="AI64" s="236" t="str">
        <f>'1-4 оч. (2)'!AB63</f>
        <v>-</v>
      </c>
    </row>
    <row r="65" spans="1:35" ht="16.149999999999999" customHeight="1" x14ac:dyDescent="0.25">
      <c r="A65" s="20" t="s">
        <v>205</v>
      </c>
      <c r="B65" s="21" t="s">
        <v>206</v>
      </c>
      <c r="C65" s="21" t="s">
        <v>207</v>
      </c>
      <c r="D65" s="22">
        <v>3</v>
      </c>
      <c r="E65" s="23">
        <v>46</v>
      </c>
      <c r="F65" s="24">
        <v>138</v>
      </c>
      <c r="G65" s="25">
        <v>1.64</v>
      </c>
      <c r="H65" s="25">
        <v>4.92</v>
      </c>
      <c r="I65" s="22" t="s">
        <v>24</v>
      </c>
      <c r="J65" s="26"/>
      <c r="K65" s="22"/>
      <c r="L65" s="29">
        <v>3</v>
      </c>
      <c r="M65" s="26"/>
      <c r="N65" s="26"/>
      <c r="O65" s="26"/>
      <c r="P65" s="26"/>
      <c r="Q65" s="22"/>
      <c r="R65" s="235">
        <f>'1-4 оч. (2)'!G64</f>
        <v>2</v>
      </c>
      <c r="S65" s="235">
        <f>'1-4 оч. (2)'!H64</f>
        <v>92</v>
      </c>
      <c r="T65" s="235" t="str">
        <f>'1-4 оч. (2)'!I64</f>
        <v>-</v>
      </c>
      <c r="U65" s="235" t="str">
        <f>'1-4 оч. (2)'!J64</f>
        <v>-</v>
      </c>
      <c r="V65" s="236" t="str">
        <f>'1-4 оч. (2)'!K64</f>
        <v>-</v>
      </c>
      <c r="W65" s="236" t="str">
        <f>'1-4 оч. (2)'!L64</f>
        <v>-</v>
      </c>
      <c r="X65" s="236" t="str">
        <f>'1-4 оч. (2)'!M64</f>
        <v>-</v>
      </c>
      <c r="Y65" s="236" t="str">
        <f>'1-4 оч. (2)'!N64</f>
        <v>-</v>
      </c>
      <c r="Z65" s="239">
        <f>'1-4 оч. (2)'!O64</f>
        <v>2</v>
      </c>
      <c r="AA65" s="239">
        <f>'1-4 оч. (2)'!P64</f>
        <v>92</v>
      </c>
      <c r="AB65" s="236" t="str">
        <f>'1-4 оч. (2)'!Q64</f>
        <v>-</v>
      </c>
      <c r="AC65" s="236" t="str">
        <f>'1-4 оч. (2)'!R64</f>
        <v>-</v>
      </c>
      <c r="AD65" s="236">
        <f>'1-4 оч. (2)'!S64</f>
        <v>0</v>
      </c>
      <c r="AE65" s="236">
        <f>'1-4 оч. (2)'!T64</f>
        <v>0</v>
      </c>
      <c r="AF65" s="239">
        <f>'1-4 оч. (2)'!U64</f>
        <v>1</v>
      </c>
      <c r="AG65" s="239">
        <f>'1-4 оч. (2)'!V64</f>
        <v>46</v>
      </c>
      <c r="AH65" s="236" t="str">
        <f>'1-4 оч. (2)'!AA64</f>
        <v>-</v>
      </c>
      <c r="AI65" s="236" t="str">
        <f>'1-4 оч. (2)'!AB64</f>
        <v>-</v>
      </c>
    </row>
    <row r="66" spans="1:35" ht="16.149999999999999" customHeight="1" x14ac:dyDescent="0.25">
      <c r="A66" s="20" t="s">
        <v>208</v>
      </c>
      <c r="B66" s="21" t="s">
        <v>209</v>
      </c>
      <c r="C66" s="21" t="s">
        <v>210</v>
      </c>
      <c r="D66" s="22">
        <v>1</v>
      </c>
      <c r="E66" s="23">
        <v>39.299999999999997</v>
      </c>
      <c r="F66" s="24">
        <v>39.299999999999997</v>
      </c>
      <c r="G66" s="25">
        <v>1.39</v>
      </c>
      <c r="H66" s="25">
        <v>1.39</v>
      </c>
      <c r="I66" s="22" t="s">
        <v>24</v>
      </c>
      <c r="J66" s="26"/>
      <c r="K66" s="22"/>
      <c r="L66" s="29">
        <v>1</v>
      </c>
      <c r="M66" s="26"/>
      <c r="N66" s="26"/>
      <c r="O66" s="26"/>
      <c r="P66" s="26"/>
      <c r="Q66" s="22"/>
      <c r="R66" s="235">
        <f>'1-4 оч. (2)'!G65</f>
        <v>1</v>
      </c>
      <c r="S66" s="235">
        <f>'1-4 оч. (2)'!H65</f>
        <v>39.299999999999997</v>
      </c>
      <c r="T66" s="235" t="str">
        <f>'1-4 оч. (2)'!I65</f>
        <v>-</v>
      </c>
      <c r="U66" s="235" t="str">
        <f>'1-4 оч. (2)'!J65</f>
        <v>-</v>
      </c>
      <c r="V66" s="236" t="str">
        <f>'1-4 оч. (2)'!K65</f>
        <v>-</v>
      </c>
      <c r="W66" s="236" t="str">
        <f>'1-4 оч. (2)'!L65</f>
        <v>-</v>
      </c>
      <c r="X66" s="236" t="str">
        <f>'1-4 оч. (2)'!M65</f>
        <v>-</v>
      </c>
      <c r="Y66" s="236" t="str">
        <f>'1-4 оч. (2)'!N65</f>
        <v>-</v>
      </c>
      <c r="Z66" s="239">
        <f>'1-4 оч. (2)'!O65</f>
        <v>1</v>
      </c>
      <c r="AA66" s="239">
        <f>'1-4 оч. (2)'!P65</f>
        <v>39.299999999999997</v>
      </c>
      <c r="AB66" s="236" t="str">
        <f>'1-4 оч. (2)'!Q65</f>
        <v>-</v>
      </c>
      <c r="AC66" s="236" t="str">
        <f>'1-4 оч. (2)'!R65</f>
        <v>-</v>
      </c>
      <c r="AD66" s="236">
        <f>'1-4 оч. (2)'!S65</f>
        <v>0</v>
      </c>
      <c r="AE66" s="236">
        <f>'1-4 оч. (2)'!T65</f>
        <v>0</v>
      </c>
      <c r="AF66" s="239">
        <f>'1-4 оч. (2)'!U65</f>
        <v>0</v>
      </c>
      <c r="AG66" s="239">
        <f>'1-4 оч. (2)'!V65</f>
        <v>0</v>
      </c>
      <c r="AH66" s="236" t="str">
        <f>'1-4 оч. (2)'!AA65</f>
        <v>-</v>
      </c>
      <c r="AI66" s="236" t="str">
        <f>'1-4 оч. (2)'!AB65</f>
        <v>-</v>
      </c>
    </row>
    <row r="67" spans="1:35" ht="16.149999999999999" customHeight="1" x14ac:dyDescent="0.25">
      <c r="A67" s="20" t="s">
        <v>211</v>
      </c>
      <c r="B67" s="21" t="s">
        <v>212</v>
      </c>
      <c r="C67" s="21" t="s">
        <v>213</v>
      </c>
      <c r="D67" s="22">
        <v>1</v>
      </c>
      <c r="E67" s="23">
        <v>47.5</v>
      </c>
      <c r="F67" s="24">
        <v>47.5</v>
      </c>
      <c r="G67" s="25">
        <v>1.67</v>
      </c>
      <c r="H67" s="25">
        <v>1.67</v>
      </c>
      <c r="I67" s="22" t="s">
        <v>24</v>
      </c>
      <c r="J67" s="26"/>
      <c r="K67" s="22"/>
      <c r="L67" s="29">
        <v>1</v>
      </c>
      <c r="M67" s="26"/>
      <c r="N67" s="26"/>
      <c r="O67" s="26"/>
      <c r="P67" s="26"/>
      <c r="Q67" s="22"/>
      <c r="R67" s="235">
        <f>'1-4 оч. (2)'!G66</f>
        <v>1</v>
      </c>
      <c r="S67" s="235">
        <f>'1-4 оч. (2)'!H66</f>
        <v>47.5</v>
      </c>
      <c r="T67" s="235" t="str">
        <f>'1-4 оч. (2)'!I66</f>
        <v>-</v>
      </c>
      <c r="U67" s="235" t="str">
        <f>'1-4 оч. (2)'!J66</f>
        <v>-</v>
      </c>
      <c r="V67" s="236" t="str">
        <f>'1-4 оч. (2)'!K66</f>
        <v>-</v>
      </c>
      <c r="W67" s="236" t="str">
        <f>'1-4 оч. (2)'!L66</f>
        <v>-</v>
      </c>
      <c r="X67" s="236" t="str">
        <f>'1-4 оч. (2)'!M66</f>
        <v>-</v>
      </c>
      <c r="Y67" s="236" t="str">
        <f>'1-4 оч. (2)'!N66</f>
        <v>-</v>
      </c>
      <c r="Z67" s="239">
        <f>'1-4 оч. (2)'!O66</f>
        <v>1</v>
      </c>
      <c r="AA67" s="239">
        <f>'1-4 оч. (2)'!P66</f>
        <v>47.5</v>
      </c>
      <c r="AB67" s="236" t="str">
        <f>'1-4 оч. (2)'!Q66</f>
        <v>-</v>
      </c>
      <c r="AC67" s="236" t="str">
        <f>'1-4 оч. (2)'!R66</f>
        <v>-</v>
      </c>
      <c r="AD67" s="236">
        <f>'1-4 оч. (2)'!S66</f>
        <v>0</v>
      </c>
      <c r="AE67" s="236">
        <f>'1-4 оч. (2)'!T66</f>
        <v>0</v>
      </c>
      <c r="AF67" s="239">
        <f>'1-4 оч. (2)'!U66</f>
        <v>0</v>
      </c>
      <c r="AG67" s="239">
        <f>'1-4 оч. (2)'!V66</f>
        <v>0</v>
      </c>
      <c r="AH67" s="236" t="str">
        <f>'1-4 оч. (2)'!AA66</f>
        <v>-</v>
      </c>
      <c r="AI67" s="236" t="str">
        <f>'1-4 оч. (2)'!AB66</f>
        <v>-</v>
      </c>
    </row>
    <row r="68" spans="1:35" ht="16.149999999999999" customHeight="1" x14ac:dyDescent="0.25">
      <c r="A68" s="20" t="s">
        <v>214</v>
      </c>
      <c r="B68" s="21" t="s">
        <v>215</v>
      </c>
      <c r="C68" s="21" t="s">
        <v>216</v>
      </c>
      <c r="D68" s="22">
        <v>1</v>
      </c>
      <c r="E68" s="23">
        <v>29.7</v>
      </c>
      <c r="F68" s="24">
        <v>29.7</v>
      </c>
      <c r="G68" s="25">
        <v>1.04</v>
      </c>
      <c r="H68" s="25">
        <v>1.04</v>
      </c>
      <c r="I68" s="22" t="s">
        <v>24</v>
      </c>
      <c r="J68" s="26"/>
      <c r="K68" s="22"/>
      <c r="L68" s="29">
        <v>1</v>
      </c>
      <c r="M68" s="26"/>
      <c r="N68" s="26"/>
      <c r="O68" s="26"/>
      <c r="P68" s="26"/>
      <c r="Q68" s="22"/>
      <c r="R68" s="235">
        <f>'1-4 оч. (2)'!G67</f>
        <v>1</v>
      </c>
      <c r="S68" s="235">
        <f>'1-4 оч. (2)'!H67</f>
        <v>29.7</v>
      </c>
      <c r="T68" s="235" t="str">
        <f>'1-4 оч. (2)'!I67</f>
        <v>-</v>
      </c>
      <c r="U68" s="235" t="str">
        <f>'1-4 оч. (2)'!J67</f>
        <v>-</v>
      </c>
      <c r="V68" s="236" t="str">
        <f>'1-4 оч. (2)'!K67</f>
        <v>-</v>
      </c>
      <c r="W68" s="236" t="str">
        <f>'1-4 оч. (2)'!L67</f>
        <v>-</v>
      </c>
      <c r="X68" s="236" t="str">
        <f>'1-4 оч. (2)'!M67</f>
        <v>-</v>
      </c>
      <c r="Y68" s="236" t="str">
        <f>'1-4 оч. (2)'!N67</f>
        <v>-</v>
      </c>
      <c r="Z68" s="239">
        <f>'1-4 оч. (2)'!O67</f>
        <v>1</v>
      </c>
      <c r="AA68" s="239">
        <f>'1-4 оч. (2)'!P67</f>
        <v>29.7</v>
      </c>
      <c r="AB68" s="236" t="str">
        <f>'1-4 оч. (2)'!Q67</f>
        <v>-</v>
      </c>
      <c r="AC68" s="236" t="str">
        <f>'1-4 оч. (2)'!R67</f>
        <v>-</v>
      </c>
      <c r="AD68" s="236">
        <f>'1-4 оч. (2)'!S67</f>
        <v>0</v>
      </c>
      <c r="AE68" s="236">
        <f>'1-4 оч. (2)'!T67</f>
        <v>0</v>
      </c>
      <c r="AF68" s="239">
        <f>'1-4 оч. (2)'!U67</f>
        <v>0</v>
      </c>
      <c r="AG68" s="239">
        <f>'1-4 оч. (2)'!V67</f>
        <v>0</v>
      </c>
      <c r="AH68" s="236" t="str">
        <f>'1-4 оч. (2)'!AA67</f>
        <v>-</v>
      </c>
      <c r="AI68" s="236" t="str">
        <f>'1-4 оч. (2)'!AB67</f>
        <v>-</v>
      </c>
    </row>
    <row r="69" spans="1:35" ht="16.149999999999999" customHeight="1" x14ac:dyDescent="0.25">
      <c r="A69" s="20" t="s">
        <v>217</v>
      </c>
      <c r="B69" s="21" t="s">
        <v>218</v>
      </c>
      <c r="C69" s="21" t="s">
        <v>219</v>
      </c>
      <c r="D69" s="22">
        <v>10</v>
      </c>
      <c r="E69" s="23">
        <v>105.4</v>
      </c>
      <c r="F69" s="24">
        <v>1054</v>
      </c>
      <c r="G69" s="25">
        <v>3.77</v>
      </c>
      <c r="H69" s="25">
        <v>37.700000000000003</v>
      </c>
      <c r="I69" s="22" t="s">
        <v>24</v>
      </c>
      <c r="J69" s="26"/>
      <c r="K69" s="22"/>
      <c r="L69" s="29">
        <v>10</v>
      </c>
      <c r="M69" s="26"/>
      <c r="N69" s="26"/>
      <c r="O69" s="26"/>
      <c r="P69" s="26"/>
      <c r="Q69" s="22"/>
      <c r="R69" s="235">
        <f>'1-4 оч. (2)'!G68</f>
        <v>2</v>
      </c>
      <c r="S69" s="235">
        <f>'1-4 оч. (2)'!H68</f>
        <v>210.8</v>
      </c>
      <c r="T69" s="235" t="str">
        <f>'1-4 оч. (2)'!I68</f>
        <v>-</v>
      </c>
      <c r="U69" s="235" t="str">
        <f>'1-4 оч. (2)'!J68</f>
        <v>-</v>
      </c>
      <c r="V69" s="236" t="str">
        <f>'1-4 оч. (2)'!K68</f>
        <v>-</v>
      </c>
      <c r="W69" s="236" t="str">
        <f>'1-4 оч. (2)'!L68</f>
        <v>-</v>
      </c>
      <c r="X69" s="236" t="str">
        <f>'1-4 оч. (2)'!M68</f>
        <v>-</v>
      </c>
      <c r="Y69" s="236" t="str">
        <f>'1-4 оч. (2)'!N68</f>
        <v>-</v>
      </c>
      <c r="Z69" s="239">
        <f>'1-4 оч. (2)'!O68</f>
        <v>2</v>
      </c>
      <c r="AA69" s="239">
        <f>'1-4 оч. (2)'!P68</f>
        <v>210.8</v>
      </c>
      <c r="AB69" s="236" t="str">
        <f>'1-4 оч. (2)'!Q68</f>
        <v>-</v>
      </c>
      <c r="AC69" s="236" t="str">
        <f>'1-4 оч. (2)'!R68</f>
        <v>-</v>
      </c>
      <c r="AD69" s="236">
        <f>'1-4 оч. (2)'!S68</f>
        <v>0</v>
      </c>
      <c r="AE69" s="236">
        <f>'1-4 оч. (2)'!T68</f>
        <v>0</v>
      </c>
      <c r="AF69" s="239">
        <f>'1-4 оч. (2)'!U68</f>
        <v>8</v>
      </c>
      <c r="AG69" s="239">
        <f>'1-4 оч. (2)'!V68</f>
        <v>843.2</v>
      </c>
      <c r="AH69" s="236" t="str">
        <f>'1-4 оч. (2)'!AA68</f>
        <v>-</v>
      </c>
      <c r="AI69" s="236" t="str">
        <f>'1-4 оч. (2)'!AB68</f>
        <v>-</v>
      </c>
    </row>
    <row r="70" spans="1:35" ht="16.149999999999999" customHeight="1" x14ac:dyDescent="0.25">
      <c r="A70" s="20" t="s">
        <v>220</v>
      </c>
      <c r="B70" s="21" t="s">
        <v>221</v>
      </c>
      <c r="C70" s="21" t="s">
        <v>222</v>
      </c>
      <c r="D70" s="22">
        <v>1</v>
      </c>
      <c r="E70" s="23">
        <v>109.1</v>
      </c>
      <c r="F70" s="24">
        <v>109.1</v>
      </c>
      <c r="G70" s="25">
        <v>3.89</v>
      </c>
      <c r="H70" s="25">
        <v>3.89</v>
      </c>
      <c r="I70" s="22" t="s">
        <v>24</v>
      </c>
      <c r="J70" s="26"/>
      <c r="K70" s="22"/>
      <c r="L70" s="29">
        <v>1</v>
      </c>
      <c r="M70" s="26"/>
      <c r="N70" s="26"/>
      <c r="O70" s="26"/>
      <c r="P70" s="26"/>
      <c r="Q70" s="22"/>
      <c r="R70" s="235">
        <f>'1-4 оч. (2)'!G69</f>
        <v>0</v>
      </c>
      <c r="S70" s="235">
        <f>'1-4 оч. (2)'!H69</f>
        <v>0</v>
      </c>
      <c r="T70" s="235" t="str">
        <f>'1-4 оч. (2)'!I69</f>
        <v>-</v>
      </c>
      <c r="U70" s="235" t="str">
        <f>'1-4 оч. (2)'!J69</f>
        <v>-</v>
      </c>
      <c r="V70" s="236" t="str">
        <f>'1-4 оч. (2)'!K69</f>
        <v>-</v>
      </c>
      <c r="W70" s="236" t="str">
        <f>'1-4 оч. (2)'!L69</f>
        <v>-</v>
      </c>
      <c r="X70" s="236" t="str">
        <f>'1-4 оч. (2)'!M69</f>
        <v>-</v>
      </c>
      <c r="Y70" s="236" t="str">
        <f>'1-4 оч. (2)'!N69</f>
        <v>-</v>
      </c>
      <c r="Z70" s="239">
        <f>'1-4 оч. (2)'!O69</f>
        <v>0</v>
      </c>
      <c r="AA70" s="239">
        <f>'1-4 оч. (2)'!P69</f>
        <v>0</v>
      </c>
      <c r="AB70" s="236" t="str">
        <f>'1-4 оч. (2)'!Q69</f>
        <v>-</v>
      </c>
      <c r="AC70" s="236" t="str">
        <f>'1-4 оч. (2)'!R69</f>
        <v>-</v>
      </c>
      <c r="AD70" s="236">
        <f>'1-4 оч. (2)'!S69</f>
        <v>0</v>
      </c>
      <c r="AE70" s="236">
        <f>'1-4 оч. (2)'!T69</f>
        <v>0</v>
      </c>
      <c r="AF70" s="239">
        <f>'1-4 оч. (2)'!U69</f>
        <v>1</v>
      </c>
      <c r="AG70" s="239">
        <f>'1-4 оч. (2)'!V69</f>
        <v>109.1</v>
      </c>
      <c r="AH70" s="236" t="str">
        <f>'1-4 оч. (2)'!AA69</f>
        <v>-</v>
      </c>
      <c r="AI70" s="236" t="str">
        <f>'1-4 оч. (2)'!AB69</f>
        <v>-</v>
      </c>
    </row>
    <row r="71" spans="1:35" ht="16.149999999999999" customHeight="1" x14ac:dyDescent="0.25">
      <c r="A71" s="20" t="s">
        <v>223</v>
      </c>
      <c r="B71" s="21" t="s">
        <v>224</v>
      </c>
      <c r="C71" s="21" t="s">
        <v>225</v>
      </c>
      <c r="D71" s="22">
        <v>1</v>
      </c>
      <c r="E71" s="23">
        <v>109.1</v>
      </c>
      <c r="F71" s="24">
        <v>109.1</v>
      </c>
      <c r="G71" s="25">
        <v>3.89</v>
      </c>
      <c r="H71" s="25">
        <v>3.89</v>
      </c>
      <c r="I71" s="22" t="s">
        <v>24</v>
      </c>
      <c r="J71" s="26"/>
      <c r="K71" s="30">
        <v>1</v>
      </c>
      <c r="L71" s="22"/>
      <c r="M71" s="26"/>
      <c r="N71" s="26"/>
      <c r="O71" s="26"/>
      <c r="P71" s="26"/>
      <c r="Q71" s="22"/>
      <c r="R71" s="235">
        <f>'1-4 оч. (2)'!G70</f>
        <v>1</v>
      </c>
      <c r="S71" s="235">
        <f>'1-4 оч. (2)'!H70</f>
        <v>109.1</v>
      </c>
      <c r="T71" s="235" t="str">
        <f>'1-4 оч. (2)'!I70</f>
        <v>-</v>
      </c>
      <c r="U71" s="235" t="str">
        <f>'1-4 оч. (2)'!J70</f>
        <v>-</v>
      </c>
      <c r="V71" s="236" t="str">
        <f>'1-4 оч. (2)'!K70</f>
        <v>-</v>
      </c>
      <c r="W71" s="236" t="str">
        <f>'1-4 оч. (2)'!L70</f>
        <v>-</v>
      </c>
      <c r="X71" s="236" t="str">
        <f>'1-4 оч. (2)'!M70</f>
        <v>-</v>
      </c>
      <c r="Y71" s="236" t="str">
        <f>'1-4 оч. (2)'!N70</f>
        <v>-</v>
      </c>
      <c r="Z71" s="239">
        <f>'1-4 оч. (2)'!O70</f>
        <v>1</v>
      </c>
      <c r="AA71" s="239">
        <f>'1-4 оч. (2)'!P70</f>
        <v>109.1</v>
      </c>
      <c r="AB71" s="236" t="str">
        <f>'1-4 оч. (2)'!Q70</f>
        <v>-</v>
      </c>
      <c r="AC71" s="236" t="str">
        <f>'1-4 оч. (2)'!R70</f>
        <v>-</v>
      </c>
      <c r="AD71" s="236">
        <f>'1-4 оч. (2)'!S70</f>
        <v>0</v>
      </c>
      <c r="AE71" s="236">
        <f>'1-4 оч. (2)'!T70</f>
        <v>0</v>
      </c>
      <c r="AF71" s="239">
        <f>'1-4 оч. (2)'!U70</f>
        <v>0</v>
      </c>
      <c r="AG71" s="239">
        <f>'1-4 оч. (2)'!V70</f>
        <v>0</v>
      </c>
      <c r="AH71" s="236" t="str">
        <f>'1-4 оч. (2)'!AA70</f>
        <v>-</v>
      </c>
      <c r="AI71" s="236" t="str">
        <f>'1-4 оч. (2)'!AB70</f>
        <v>-</v>
      </c>
    </row>
    <row r="72" spans="1:35" ht="16.149999999999999" customHeight="1" x14ac:dyDescent="0.25">
      <c r="A72" s="20" t="s">
        <v>226</v>
      </c>
      <c r="B72" s="21" t="s">
        <v>227</v>
      </c>
      <c r="C72" s="21" t="s">
        <v>228</v>
      </c>
      <c r="D72" s="22">
        <v>4</v>
      </c>
      <c r="E72" s="23">
        <v>50.3</v>
      </c>
      <c r="F72" s="24">
        <v>201.2</v>
      </c>
      <c r="G72" s="25">
        <v>1.82</v>
      </c>
      <c r="H72" s="25">
        <v>7.28</v>
      </c>
      <c r="I72" s="22" t="s">
        <v>24</v>
      </c>
      <c r="J72" s="26"/>
      <c r="K72" s="22"/>
      <c r="L72" s="29">
        <v>4</v>
      </c>
      <c r="M72" s="26"/>
      <c r="N72" s="26"/>
      <c r="O72" s="26"/>
      <c r="P72" s="26"/>
      <c r="Q72" s="22"/>
      <c r="R72" s="235">
        <f>'1-4 оч. (2)'!G71</f>
        <v>0</v>
      </c>
      <c r="S72" s="235">
        <f>'1-4 оч. (2)'!H71</f>
        <v>0</v>
      </c>
      <c r="T72" s="235" t="str">
        <f>'1-4 оч. (2)'!I71</f>
        <v>-</v>
      </c>
      <c r="U72" s="235" t="str">
        <f>'1-4 оч. (2)'!J71</f>
        <v>-</v>
      </c>
      <c r="V72" s="236" t="str">
        <f>'1-4 оч. (2)'!K71</f>
        <v>-</v>
      </c>
      <c r="W72" s="236" t="str">
        <f>'1-4 оч. (2)'!L71</f>
        <v>-</v>
      </c>
      <c r="X72" s="236" t="str">
        <f>'1-4 оч. (2)'!M71</f>
        <v>-</v>
      </c>
      <c r="Y72" s="236" t="str">
        <f>'1-4 оч. (2)'!N71</f>
        <v>-</v>
      </c>
      <c r="Z72" s="239">
        <f>'1-4 оч. (2)'!O71</f>
        <v>0</v>
      </c>
      <c r="AA72" s="239">
        <f>'1-4 оч. (2)'!P71</f>
        <v>0</v>
      </c>
      <c r="AB72" s="236" t="str">
        <f>'1-4 оч. (2)'!Q71</f>
        <v>-</v>
      </c>
      <c r="AC72" s="236" t="str">
        <f>'1-4 оч. (2)'!R71</f>
        <v>-</v>
      </c>
      <c r="AD72" s="236">
        <f>'1-4 оч. (2)'!S71</f>
        <v>0</v>
      </c>
      <c r="AE72" s="236">
        <f>'1-4 оч. (2)'!T71</f>
        <v>0</v>
      </c>
      <c r="AF72" s="239">
        <f>'1-4 оч. (2)'!U71</f>
        <v>4</v>
      </c>
      <c r="AG72" s="239">
        <f>'1-4 оч. (2)'!V71</f>
        <v>201.2</v>
      </c>
      <c r="AH72" s="236" t="str">
        <f>'1-4 оч. (2)'!AA71</f>
        <v>-</v>
      </c>
      <c r="AI72" s="236" t="str">
        <f>'1-4 оч. (2)'!AB71</f>
        <v>-</v>
      </c>
    </row>
    <row r="73" spans="1:35" ht="16.149999999999999" customHeight="1" x14ac:dyDescent="0.25">
      <c r="A73" s="20" t="s">
        <v>229</v>
      </c>
      <c r="B73" s="21" t="s">
        <v>230</v>
      </c>
      <c r="C73" s="21" t="s">
        <v>231</v>
      </c>
      <c r="D73" s="22">
        <v>1</v>
      </c>
      <c r="E73" s="23">
        <v>39.299999999999997</v>
      </c>
      <c r="F73" s="24">
        <v>39.299999999999997</v>
      </c>
      <c r="G73" s="25">
        <v>1.39</v>
      </c>
      <c r="H73" s="25">
        <v>1.39</v>
      </c>
      <c r="I73" s="22" t="s">
        <v>24</v>
      </c>
      <c r="J73" s="26"/>
      <c r="K73" s="22"/>
      <c r="L73" s="29">
        <v>1</v>
      </c>
      <c r="M73" s="26"/>
      <c r="N73" s="26"/>
      <c r="O73" s="26"/>
      <c r="P73" s="26"/>
      <c r="Q73" s="22"/>
      <c r="R73" s="235">
        <f>'1-4 оч. (2)'!G72</f>
        <v>1</v>
      </c>
      <c r="S73" s="235">
        <f>'1-4 оч. (2)'!H72</f>
        <v>39.299999999999997</v>
      </c>
      <c r="T73" s="235" t="str">
        <f>'1-4 оч. (2)'!I72</f>
        <v>-</v>
      </c>
      <c r="U73" s="235" t="str">
        <f>'1-4 оч. (2)'!J72</f>
        <v>-</v>
      </c>
      <c r="V73" s="236" t="str">
        <f>'1-4 оч. (2)'!K72</f>
        <v>-</v>
      </c>
      <c r="W73" s="236" t="str">
        <f>'1-4 оч. (2)'!L72</f>
        <v>-</v>
      </c>
      <c r="X73" s="236" t="str">
        <f>'1-4 оч. (2)'!M72</f>
        <v>-</v>
      </c>
      <c r="Y73" s="236" t="str">
        <f>'1-4 оч. (2)'!N72</f>
        <v>-</v>
      </c>
      <c r="Z73" s="239">
        <f>'1-4 оч. (2)'!O72</f>
        <v>1</v>
      </c>
      <c r="AA73" s="239">
        <f>'1-4 оч. (2)'!P72</f>
        <v>39.299999999999997</v>
      </c>
      <c r="AB73" s="236" t="str">
        <f>'1-4 оч. (2)'!Q72</f>
        <v>-</v>
      </c>
      <c r="AC73" s="236" t="str">
        <f>'1-4 оч. (2)'!R72</f>
        <v>-</v>
      </c>
      <c r="AD73" s="236">
        <f>'1-4 оч. (2)'!S72</f>
        <v>0</v>
      </c>
      <c r="AE73" s="236">
        <f>'1-4 оч. (2)'!T72</f>
        <v>0</v>
      </c>
      <c r="AF73" s="239">
        <f>'1-4 оч. (2)'!U72</f>
        <v>0</v>
      </c>
      <c r="AG73" s="239">
        <f>'1-4 оч. (2)'!V72</f>
        <v>0</v>
      </c>
      <c r="AH73" s="236" t="str">
        <f>'1-4 оч. (2)'!AA72</f>
        <v>-</v>
      </c>
      <c r="AI73" s="236" t="str">
        <f>'1-4 оч. (2)'!AB72</f>
        <v>-</v>
      </c>
    </row>
    <row r="74" spans="1:35" ht="16.149999999999999" customHeight="1" x14ac:dyDescent="0.25">
      <c r="A74" s="20" t="s">
        <v>232</v>
      </c>
      <c r="B74" s="21" t="s">
        <v>233</v>
      </c>
      <c r="C74" s="21" t="s">
        <v>234</v>
      </c>
      <c r="D74" s="22">
        <v>1</v>
      </c>
      <c r="E74" s="23">
        <v>47.5</v>
      </c>
      <c r="F74" s="24">
        <v>47.5</v>
      </c>
      <c r="G74" s="25">
        <v>1.67</v>
      </c>
      <c r="H74" s="25">
        <v>1.67</v>
      </c>
      <c r="I74" s="22" t="s">
        <v>24</v>
      </c>
      <c r="J74" s="26"/>
      <c r="K74" s="22"/>
      <c r="L74" s="29">
        <v>1</v>
      </c>
      <c r="M74" s="26"/>
      <c r="N74" s="26"/>
      <c r="O74" s="26"/>
      <c r="P74" s="26"/>
      <c r="Q74" s="22"/>
      <c r="R74" s="235">
        <f>'1-4 оч. (2)'!G73</f>
        <v>1</v>
      </c>
      <c r="S74" s="235">
        <f>'1-4 оч. (2)'!H73</f>
        <v>47.5</v>
      </c>
      <c r="T74" s="235" t="str">
        <f>'1-4 оч. (2)'!I73</f>
        <v>-</v>
      </c>
      <c r="U74" s="235" t="str">
        <f>'1-4 оч. (2)'!J73</f>
        <v>-</v>
      </c>
      <c r="V74" s="236" t="str">
        <f>'1-4 оч. (2)'!K73</f>
        <v>-</v>
      </c>
      <c r="W74" s="236" t="str">
        <f>'1-4 оч. (2)'!L73</f>
        <v>-</v>
      </c>
      <c r="X74" s="236" t="str">
        <f>'1-4 оч. (2)'!M73</f>
        <v>-</v>
      </c>
      <c r="Y74" s="236" t="str">
        <f>'1-4 оч. (2)'!N73</f>
        <v>-</v>
      </c>
      <c r="Z74" s="239">
        <f>'1-4 оч. (2)'!O73</f>
        <v>1</v>
      </c>
      <c r="AA74" s="239">
        <f>'1-4 оч. (2)'!P73</f>
        <v>47.5</v>
      </c>
      <c r="AB74" s="236" t="str">
        <f>'1-4 оч. (2)'!Q73</f>
        <v>-</v>
      </c>
      <c r="AC74" s="236" t="str">
        <f>'1-4 оч. (2)'!R73</f>
        <v>-</v>
      </c>
      <c r="AD74" s="236">
        <f>'1-4 оч. (2)'!S73</f>
        <v>0</v>
      </c>
      <c r="AE74" s="236">
        <f>'1-4 оч. (2)'!T73</f>
        <v>0</v>
      </c>
      <c r="AF74" s="239">
        <f>'1-4 оч. (2)'!U73</f>
        <v>0</v>
      </c>
      <c r="AG74" s="239">
        <f>'1-4 оч. (2)'!V73</f>
        <v>0</v>
      </c>
      <c r="AH74" s="236" t="str">
        <f>'1-4 оч. (2)'!AA73</f>
        <v>-</v>
      </c>
      <c r="AI74" s="236" t="str">
        <f>'1-4 оч. (2)'!AB73</f>
        <v>-</v>
      </c>
    </row>
    <row r="75" spans="1:35" ht="16.149999999999999" customHeight="1" x14ac:dyDescent="0.25">
      <c r="A75" s="20" t="s">
        <v>235</v>
      </c>
      <c r="B75" s="21" t="s">
        <v>236</v>
      </c>
      <c r="C75" s="21" t="s">
        <v>237</v>
      </c>
      <c r="D75" s="22">
        <v>1</v>
      </c>
      <c r="E75" s="23">
        <v>29.7</v>
      </c>
      <c r="F75" s="24">
        <v>29.7</v>
      </c>
      <c r="G75" s="25">
        <v>1.04</v>
      </c>
      <c r="H75" s="25">
        <v>1.04</v>
      </c>
      <c r="I75" s="22" t="s">
        <v>24</v>
      </c>
      <c r="J75" s="26"/>
      <c r="K75" s="22"/>
      <c r="L75" s="29">
        <v>1</v>
      </c>
      <c r="M75" s="26"/>
      <c r="N75" s="26"/>
      <c r="O75" s="26"/>
      <c r="P75" s="26"/>
      <c r="Q75" s="22"/>
      <c r="R75" s="235">
        <f>'1-4 оч. (2)'!G74</f>
        <v>1</v>
      </c>
      <c r="S75" s="235">
        <f>'1-4 оч. (2)'!H74</f>
        <v>29.7</v>
      </c>
      <c r="T75" s="235" t="str">
        <f>'1-4 оч. (2)'!I74</f>
        <v>-</v>
      </c>
      <c r="U75" s="235" t="str">
        <f>'1-4 оч. (2)'!J74</f>
        <v>-</v>
      </c>
      <c r="V75" s="236" t="str">
        <f>'1-4 оч. (2)'!K74</f>
        <v>-</v>
      </c>
      <c r="W75" s="236" t="str">
        <f>'1-4 оч. (2)'!L74</f>
        <v>-</v>
      </c>
      <c r="X75" s="236" t="str">
        <f>'1-4 оч. (2)'!M74</f>
        <v>-</v>
      </c>
      <c r="Y75" s="236" t="str">
        <f>'1-4 оч. (2)'!N74</f>
        <v>-</v>
      </c>
      <c r="Z75" s="239">
        <f>'1-4 оч. (2)'!O74</f>
        <v>1</v>
      </c>
      <c r="AA75" s="239">
        <f>'1-4 оч. (2)'!P74</f>
        <v>29.7</v>
      </c>
      <c r="AB75" s="236" t="str">
        <f>'1-4 оч. (2)'!Q74</f>
        <v>-</v>
      </c>
      <c r="AC75" s="236" t="str">
        <f>'1-4 оч. (2)'!R74</f>
        <v>-</v>
      </c>
      <c r="AD75" s="236">
        <f>'1-4 оч. (2)'!S74</f>
        <v>0</v>
      </c>
      <c r="AE75" s="236">
        <f>'1-4 оч. (2)'!T74</f>
        <v>0</v>
      </c>
      <c r="AF75" s="239">
        <f>'1-4 оч. (2)'!U74</f>
        <v>0</v>
      </c>
      <c r="AG75" s="239">
        <f>'1-4 оч. (2)'!V74</f>
        <v>0</v>
      </c>
      <c r="AH75" s="236" t="str">
        <f>'1-4 оч. (2)'!AA74</f>
        <v>-</v>
      </c>
      <c r="AI75" s="236" t="str">
        <f>'1-4 оч. (2)'!AB74</f>
        <v>-</v>
      </c>
    </row>
    <row r="76" spans="1:35" ht="16.149999999999999" customHeight="1" x14ac:dyDescent="0.25">
      <c r="A76" s="20" t="s">
        <v>238</v>
      </c>
      <c r="B76" s="21" t="s">
        <v>239</v>
      </c>
      <c r="C76" s="21" t="s">
        <v>240</v>
      </c>
      <c r="D76" s="22">
        <v>3</v>
      </c>
      <c r="E76" s="23">
        <v>5.7</v>
      </c>
      <c r="F76" s="24">
        <v>17.100000000000001</v>
      </c>
      <c r="G76" s="25">
        <v>0.2</v>
      </c>
      <c r="H76" s="25">
        <v>0.6</v>
      </c>
      <c r="I76" s="22" t="s">
        <v>24</v>
      </c>
      <c r="J76" s="26"/>
      <c r="K76" s="22"/>
      <c r="L76" s="29">
        <v>3</v>
      </c>
      <c r="M76" s="26"/>
      <c r="N76" s="26"/>
      <c r="O76" s="26"/>
      <c r="P76" s="26"/>
      <c r="Q76" s="22"/>
      <c r="R76" s="235">
        <f>'1-4 оч. (2)'!G75</f>
        <v>0</v>
      </c>
      <c r="S76" s="235">
        <f>'1-4 оч. (2)'!H75</f>
        <v>0</v>
      </c>
      <c r="T76" s="235" t="str">
        <f>'1-4 оч. (2)'!I75</f>
        <v>-</v>
      </c>
      <c r="U76" s="235" t="str">
        <f>'1-4 оч. (2)'!J75</f>
        <v>-</v>
      </c>
      <c r="V76" s="236" t="str">
        <f>'1-4 оч. (2)'!K75</f>
        <v>-</v>
      </c>
      <c r="W76" s="236" t="str">
        <f>'1-4 оч. (2)'!L75</f>
        <v>-</v>
      </c>
      <c r="X76" s="236" t="str">
        <f>'1-4 оч. (2)'!M75</f>
        <v>-</v>
      </c>
      <c r="Y76" s="236" t="str">
        <f>'1-4 оч. (2)'!N75</f>
        <v>-</v>
      </c>
      <c r="Z76" s="239">
        <f>'1-4 оч. (2)'!O75</f>
        <v>0</v>
      </c>
      <c r="AA76" s="239">
        <f>'1-4 оч. (2)'!P75</f>
        <v>0</v>
      </c>
      <c r="AB76" s="236" t="str">
        <f>'1-4 оч. (2)'!Q75</f>
        <v>-</v>
      </c>
      <c r="AC76" s="236" t="str">
        <f>'1-4 оч. (2)'!R75</f>
        <v>-</v>
      </c>
      <c r="AD76" s="236">
        <f>'1-4 оч. (2)'!S75</f>
        <v>0</v>
      </c>
      <c r="AE76" s="236">
        <f>'1-4 оч. (2)'!T75</f>
        <v>0</v>
      </c>
      <c r="AF76" s="239">
        <f>'1-4 оч. (2)'!U75</f>
        <v>3</v>
      </c>
      <c r="AG76" s="239">
        <f>'1-4 оч. (2)'!V75</f>
        <v>17.100000000000001</v>
      </c>
      <c r="AH76" s="236" t="str">
        <f>'1-4 оч. (2)'!AA75</f>
        <v>-</v>
      </c>
      <c r="AI76" s="236" t="str">
        <f>'1-4 оч. (2)'!AB75</f>
        <v>-</v>
      </c>
    </row>
    <row r="77" spans="1:35" ht="16.149999999999999" customHeight="1" x14ac:dyDescent="0.25">
      <c r="A77" s="20" t="s">
        <v>241</v>
      </c>
      <c r="B77" s="21" t="s">
        <v>242</v>
      </c>
      <c r="C77" s="21" t="s">
        <v>243</v>
      </c>
      <c r="D77" s="22">
        <v>13</v>
      </c>
      <c r="E77" s="23">
        <v>117.1</v>
      </c>
      <c r="F77" s="24">
        <v>1522.3</v>
      </c>
      <c r="G77" s="25">
        <v>4.18</v>
      </c>
      <c r="H77" s="25">
        <v>54.34</v>
      </c>
      <c r="I77" s="22" t="s">
        <v>24</v>
      </c>
      <c r="J77" s="26"/>
      <c r="K77" s="22"/>
      <c r="L77" s="22"/>
      <c r="M77" s="26"/>
      <c r="N77" s="26">
        <v>13</v>
      </c>
      <c r="O77" s="26"/>
      <c r="P77" s="26"/>
      <c r="Q77" s="22"/>
      <c r="R77" s="235">
        <f>'1-4 оч. (2)'!G76</f>
        <v>1</v>
      </c>
      <c r="S77" s="235">
        <f>'1-4 оч. (2)'!H76</f>
        <v>117.1</v>
      </c>
      <c r="T77" s="235" t="str">
        <f>'1-4 оч. (2)'!I76</f>
        <v>-</v>
      </c>
      <c r="U77" s="235" t="str">
        <f>'1-4 оч. (2)'!J76</f>
        <v>-</v>
      </c>
      <c r="V77" s="236" t="str">
        <f>'1-4 оч. (2)'!K76</f>
        <v>-</v>
      </c>
      <c r="W77" s="236" t="str">
        <f>'1-4 оч. (2)'!L76</f>
        <v>-</v>
      </c>
      <c r="X77" s="236" t="str">
        <f>'1-4 оч. (2)'!M76</f>
        <v>-</v>
      </c>
      <c r="Y77" s="236" t="str">
        <f>'1-4 оч. (2)'!N76</f>
        <v>-</v>
      </c>
      <c r="Z77" s="239">
        <f>'1-4 оч. (2)'!O76</f>
        <v>1</v>
      </c>
      <c r="AA77" s="239">
        <f>'1-4 оч. (2)'!P76</f>
        <v>117.1</v>
      </c>
      <c r="AB77" s="236" t="str">
        <f>'1-4 оч. (2)'!Q76</f>
        <v>-</v>
      </c>
      <c r="AC77" s="236" t="str">
        <f>'1-4 оч. (2)'!R76</f>
        <v>-</v>
      </c>
      <c r="AD77" s="236">
        <f>'1-4 оч. (2)'!S76</f>
        <v>0</v>
      </c>
      <c r="AE77" s="236">
        <f>'1-4 оч. (2)'!T76</f>
        <v>0</v>
      </c>
      <c r="AF77" s="239">
        <f>'1-4 оч. (2)'!U76</f>
        <v>12</v>
      </c>
      <c r="AG77" s="239">
        <f>'1-4 оч. (2)'!V76</f>
        <v>1405.2</v>
      </c>
      <c r="AH77" s="236" t="str">
        <f>'1-4 оч. (2)'!AA76</f>
        <v>-</v>
      </c>
      <c r="AI77" s="236" t="str">
        <f>'1-4 оч. (2)'!AB76</f>
        <v>-</v>
      </c>
    </row>
    <row r="78" spans="1:35" ht="16.149999999999999" customHeight="1" x14ac:dyDescent="0.25">
      <c r="A78" s="20" t="s">
        <v>244</v>
      </c>
      <c r="B78" s="21" t="s">
        <v>245</v>
      </c>
      <c r="C78" s="21" t="s">
        <v>246</v>
      </c>
      <c r="D78" s="22">
        <v>1</v>
      </c>
      <c r="E78" s="23">
        <v>123.4</v>
      </c>
      <c r="F78" s="24">
        <v>123.4</v>
      </c>
      <c r="G78" s="25">
        <v>4.41</v>
      </c>
      <c r="H78" s="25">
        <v>4.41</v>
      </c>
      <c r="I78" s="22" t="s">
        <v>24</v>
      </c>
      <c r="J78" s="26"/>
      <c r="K78" s="22"/>
      <c r="L78" s="22"/>
      <c r="M78" s="26">
        <v>1</v>
      </c>
      <c r="N78" s="26"/>
      <c r="O78" s="26"/>
      <c r="P78" s="26"/>
      <c r="Q78" s="22"/>
      <c r="R78" s="235">
        <f>'1-4 оч. (2)'!G77</f>
        <v>0</v>
      </c>
      <c r="S78" s="235">
        <f>'1-4 оч. (2)'!H77</f>
        <v>0</v>
      </c>
      <c r="T78" s="235" t="str">
        <f>'1-4 оч. (2)'!I77</f>
        <v>-</v>
      </c>
      <c r="U78" s="235" t="str">
        <f>'1-4 оч. (2)'!J77</f>
        <v>-</v>
      </c>
      <c r="V78" s="236" t="str">
        <f>'1-4 оч. (2)'!K77</f>
        <v>-</v>
      </c>
      <c r="W78" s="236" t="str">
        <f>'1-4 оч. (2)'!L77</f>
        <v>-</v>
      </c>
      <c r="X78" s="236" t="str">
        <f>'1-4 оч. (2)'!M77</f>
        <v>-</v>
      </c>
      <c r="Y78" s="236" t="str">
        <f>'1-4 оч. (2)'!N77</f>
        <v>-</v>
      </c>
      <c r="Z78" s="239">
        <f>'1-4 оч. (2)'!O77</f>
        <v>0</v>
      </c>
      <c r="AA78" s="239">
        <f>'1-4 оч. (2)'!P77</f>
        <v>0</v>
      </c>
      <c r="AB78" s="236" t="str">
        <f>'1-4 оч. (2)'!Q77</f>
        <v>-</v>
      </c>
      <c r="AC78" s="236" t="str">
        <f>'1-4 оч. (2)'!R77</f>
        <v>-</v>
      </c>
      <c r="AD78" s="236">
        <f>'1-4 оч. (2)'!S77</f>
        <v>0</v>
      </c>
      <c r="AE78" s="236">
        <f>'1-4 оч. (2)'!T77</f>
        <v>0</v>
      </c>
      <c r="AF78" s="239">
        <f>'1-4 оч. (2)'!U77</f>
        <v>1</v>
      </c>
      <c r="AG78" s="239">
        <f>'1-4 оч. (2)'!V77</f>
        <v>123.4</v>
      </c>
      <c r="AH78" s="236" t="str">
        <f>'1-4 оч. (2)'!AA77</f>
        <v>-</v>
      </c>
      <c r="AI78" s="236" t="str">
        <f>'1-4 оч. (2)'!AB77</f>
        <v>-</v>
      </c>
    </row>
    <row r="79" spans="1:35" ht="16.149999999999999" customHeight="1" x14ac:dyDescent="0.25">
      <c r="A79" s="20" t="s">
        <v>247</v>
      </c>
      <c r="B79" s="21" t="s">
        <v>248</v>
      </c>
      <c r="C79" s="21" t="s">
        <v>249</v>
      </c>
      <c r="D79" s="22">
        <v>6</v>
      </c>
      <c r="E79" s="23">
        <v>123.9</v>
      </c>
      <c r="F79" s="24">
        <v>743.4</v>
      </c>
      <c r="G79" s="25">
        <v>4.43</v>
      </c>
      <c r="H79" s="25">
        <v>26.58</v>
      </c>
      <c r="I79" s="22" t="s">
        <v>24</v>
      </c>
      <c r="J79" s="26"/>
      <c r="K79" s="22"/>
      <c r="L79" s="22"/>
      <c r="M79" s="26">
        <v>6</v>
      </c>
      <c r="N79" s="26"/>
      <c r="O79" s="26"/>
      <c r="P79" s="26"/>
      <c r="Q79" s="22"/>
      <c r="R79" s="235">
        <f>'1-4 оч. (2)'!G78</f>
        <v>0</v>
      </c>
      <c r="S79" s="235">
        <f>'1-4 оч. (2)'!H78</f>
        <v>0</v>
      </c>
      <c r="T79" s="235" t="str">
        <f>'1-4 оч. (2)'!I78</f>
        <v>-</v>
      </c>
      <c r="U79" s="235" t="str">
        <f>'1-4 оч. (2)'!J78</f>
        <v>-</v>
      </c>
      <c r="V79" s="236" t="str">
        <f>'1-4 оч. (2)'!K78</f>
        <v>-</v>
      </c>
      <c r="W79" s="236" t="str">
        <f>'1-4 оч. (2)'!L78</f>
        <v>-</v>
      </c>
      <c r="X79" s="236" t="str">
        <f>'1-4 оч. (2)'!M78</f>
        <v>-</v>
      </c>
      <c r="Y79" s="236" t="str">
        <f>'1-4 оч. (2)'!N78</f>
        <v>-</v>
      </c>
      <c r="Z79" s="239">
        <f>'1-4 оч. (2)'!O78</f>
        <v>0</v>
      </c>
      <c r="AA79" s="239">
        <f>'1-4 оч. (2)'!P78</f>
        <v>0</v>
      </c>
      <c r="AB79" s="236" t="str">
        <f>'1-4 оч. (2)'!Q78</f>
        <v>-</v>
      </c>
      <c r="AC79" s="236" t="str">
        <f>'1-4 оч. (2)'!R78</f>
        <v>-</v>
      </c>
      <c r="AD79" s="236">
        <f>'1-4 оч. (2)'!S78</f>
        <v>0</v>
      </c>
      <c r="AE79" s="236">
        <f>'1-4 оч. (2)'!T78</f>
        <v>0</v>
      </c>
      <c r="AF79" s="239">
        <f>'1-4 оч. (2)'!U78</f>
        <v>6</v>
      </c>
      <c r="AG79" s="239">
        <f>'1-4 оч. (2)'!V78</f>
        <v>743.4</v>
      </c>
      <c r="AH79" s="236" t="str">
        <f>'1-4 оч. (2)'!AA78</f>
        <v>-</v>
      </c>
      <c r="AI79" s="236" t="str">
        <f>'1-4 оч. (2)'!AB78</f>
        <v>-</v>
      </c>
    </row>
    <row r="80" spans="1:35" ht="16.149999999999999" customHeight="1" x14ac:dyDescent="0.25">
      <c r="A80" s="20" t="s">
        <v>250</v>
      </c>
      <c r="B80" s="21" t="s">
        <v>251</v>
      </c>
      <c r="C80" s="21" t="s">
        <v>252</v>
      </c>
      <c r="D80" s="22">
        <v>49</v>
      </c>
      <c r="E80" s="23">
        <v>123.4</v>
      </c>
      <c r="F80" s="24">
        <v>6046.6</v>
      </c>
      <c r="G80" s="25">
        <v>4.41</v>
      </c>
      <c r="H80" s="25">
        <v>216.09</v>
      </c>
      <c r="I80" s="22" t="s">
        <v>24</v>
      </c>
      <c r="J80" s="26"/>
      <c r="K80" s="22"/>
      <c r="L80" s="22"/>
      <c r="M80" s="26">
        <v>7</v>
      </c>
      <c r="N80" s="26"/>
      <c r="O80" s="26">
        <v>14</v>
      </c>
      <c r="P80" s="27">
        <v>14</v>
      </c>
      <c r="Q80" s="28">
        <v>14</v>
      </c>
      <c r="R80" s="235">
        <f>'1-4 оч. (2)'!G79</f>
        <v>5</v>
      </c>
      <c r="S80" s="235">
        <f>'1-4 оч. (2)'!H79</f>
        <v>617</v>
      </c>
      <c r="T80" s="235" t="str">
        <f>'1-4 оч. (2)'!I79</f>
        <v>-</v>
      </c>
      <c r="U80" s="235" t="str">
        <f>'1-4 оч. (2)'!J79</f>
        <v>-</v>
      </c>
      <c r="V80" s="236" t="str">
        <f>'1-4 оч. (2)'!K79</f>
        <v>-</v>
      </c>
      <c r="W80" s="236" t="str">
        <f>'1-4 оч. (2)'!L79</f>
        <v>-</v>
      </c>
      <c r="X80" s="236" t="str">
        <f>'1-4 оч. (2)'!M79</f>
        <v>-</v>
      </c>
      <c r="Y80" s="236" t="str">
        <f>'1-4 оч. (2)'!N79</f>
        <v>-</v>
      </c>
      <c r="Z80" s="239">
        <f>'1-4 оч. (2)'!O79</f>
        <v>5</v>
      </c>
      <c r="AA80" s="239">
        <f>'1-4 оч. (2)'!P79</f>
        <v>617</v>
      </c>
      <c r="AB80" s="236" t="str">
        <f>'1-4 оч. (2)'!Q79</f>
        <v>-</v>
      </c>
      <c r="AC80" s="236" t="str">
        <f>'1-4 оч. (2)'!R79</f>
        <v>-</v>
      </c>
      <c r="AD80" s="236">
        <f>'1-4 оч. (2)'!S79</f>
        <v>0</v>
      </c>
      <c r="AE80" s="236">
        <f>'1-4 оч. (2)'!T79</f>
        <v>0</v>
      </c>
      <c r="AF80" s="239">
        <f>'1-4 оч. (2)'!U79</f>
        <v>44</v>
      </c>
      <c r="AG80" s="239">
        <f>'1-4 оч. (2)'!V79</f>
        <v>5429.6</v>
      </c>
      <c r="AH80" s="236" t="str">
        <f>'1-4 оч. (2)'!AA79</f>
        <v>-</v>
      </c>
      <c r="AI80" s="236" t="str">
        <f>'1-4 оч. (2)'!AB79</f>
        <v>-</v>
      </c>
    </row>
    <row r="81" spans="1:35" ht="16.149999999999999" customHeight="1" x14ac:dyDescent="0.25">
      <c r="A81" s="20" t="s">
        <v>253</v>
      </c>
      <c r="B81" s="21" t="s">
        <v>254</v>
      </c>
      <c r="C81" s="21" t="s">
        <v>255</v>
      </c>
      <c r="D81" s="22">
        <v>1</v>
      </c>
      <c r="E81" s="23">
        <v>3763.7</v>
      </c>
      <c r="F81" s="24">
        <v>3763.7</v>
      </c>
      <c r="G81" s="25">
        <v>45.26</v>
      </c>
      <c r="H81" s="25">
        <v>45.26</v>
      </c>
      <c r="I81" s="22" t="s">
        <v>20</v>
      </c>
      <c r="J81" s="26"/>
      <c r="K81" s="22"/>
      <c r="L81" s="22"/>
      <c r="M81" s="26">
        <v>1</v>
      </c>
      <c r="N81" s="26"/>
      <c r="O81" s="26"/>
      <c r="P81" s="26"/>
      <c r="Q81" s="22"/>
      <c r="R81" s="235">
        <f>'1-4 оч. (2)'!G80</f>
        <v>1</v>
      </c>
      <c r="S81" s="235">
        <f>'1-4 оч. (2)'!H80</f>
        <v>3763.7</v>
      </c>
      <c r="T81" s="235">
        <f>'1-4 оч. (2)'!I80</f>
        <v>1</v>
      </c>
      <c r="U81" s="235">
        <f>'1-4 оч. (2)'!J80</f>
        <v>3763.7</v>
      </c>
      <c r="V81" s="236">
        <f>'1-4 оч. (2)'!K80</f>
        <v>1</v>
      </c>
      <c r="W81" s="236">
        <f>'1-4 оч. (2)'!L80</f>
        <v>3763.7</v>
      </c>
      <c r="X81" s="236">
        <f>'1-4 оч. (2)'!M80</f>
        <v>0</v>
      </c>
      <c r="Y81" s="236">
        <f>'1-4 оч. (2)'!N80</f>
        <v>0</v>
      </c>
      <c r="Z81" s="239">
        <f>'1-4 оч. (2)'!O80</f>
        <v>0</v>
      </c>
      <c r="AA81" s="239">
        <f>'1-4 оч. (2)'!P80</f>
        <v>0</v>
      </c>
      <c r="AB81" s="236" t="str">
        <f>'1-4 оч. (2)'!Q80</f>
        <v>-</v>
      </c>
      <c r="AC81" s="236" t="str">
        <f>'1-4 оч. (2)'!R80</f>
        <v>-</v>
      </c>
      <c r="AD81" s="236">
        <f>'1-4 оч. (2)'!S80</f>
        <v>0</v>
      </c>
      <c r="AE81" s="236">
        <f>'1-4 оч. (2)'!T80</f>
        <v>0</v>
      </c>
      <c r="AF81" s="239">
        <f>'1-4 оч. (2)'!U80</f>
        <v>0</v>
      </c>
      <c r="AG81" s="239">
        <f>'1-4 оч. (2)'!V80</f>
        <v>0</v>
      </c>
      <c r="AH81" s="236" t="str">
        <f>'1-4 оч. (2)'!AA80</f>
        <v>-</v>
      </c>
      <c r="AI81" s="236">
        <f>'1-4 оч. (2)'!AB80</f>
        <v>3.7636999999999996</v>
      </c>
    </row>
    <row r="82" spans="1:35" ht="16.149999999999999" customHeight="1" x14ac:dyDescent="0.25">
      <c r="A82" s="20" t="s">
        <v>256</v>
      </c>
      <c r="B82" s="21" t="s">
        <v>257</v>
      </c>
      <c r="C82" s="21" t="s">
        <v>258</v>
      </c>
      <c r="D82" s="22">
        <v>1</v>
      </c>
      <c r="E82" s="23">
        <v>3796.9</v>
      </c>
      <c r="F82" s="24">
        <v>3796.9</v>
      </c>
      <c r="G82" s="25">
        <v>46.04</v>
      </c>
      <c r="H82" s="25">
        <v>46.04</v>
      </c>
      <c r="I82" s="22" t="s">
        <v>20</v>
      </c>
      <c r="J82" s="26"/>
      <c r="K82" s="22"/>
      <c r="L82" s="22"/>
      <c r="M82" s="26">
        <v>1</v>
      </c>
      <c r="N82" s="26"/>
      <c r="O82" s="26"/>
      <c r="P82" s="26"/>
      <c r="Q82" s="22"/>
      <c r="R82" s="235">
        <f>'1-4 оч. (2)'!G81</f>
        <v>1</v>
      </c>
      <c r="S82" s="235">
        <f>'1-4 оч. (2)'!H81</f>
        <v>3796.9</v>
      </c>
      <c r="T82" s="235">
        <f>'1-4 оч. (2)'!I81</f>
        <v>1</v>
      </c>
      <c r="U82" s="235">
        <f>'1-4 оч. (2)'!J81</f>
        <v>3796.9</v>
      </c>
      <c r="V82" s="236">
        <f>'1-4 оч. (2)'!K81</f>
        <v>1</v>
      </c>
      <c r="W82" s="236">
        <f>'1-4 оч. (2)'!L81</f>
        <v>3796.9</v>
      </c>
      <c r="X82" s="236">
        <f>'1-4 оч. (2)'!M81</f>
        <v>0</v>
      </c>
      <c r="Y82" s="236">
        <f>'1-4 оч. (2)'!N81</f>
        <v>0</v>
      </c>
      <c r="Z82" s="239">
        <f>'1-4 оч. (2)'!O81</f>
        <v>0</v>
      </c>
      <c r="AA82" s="239">
        <f>'1-4 оч. (2)'!P81</f>
        <v>0</v>
      </c>
      <c r="AB82" s="236" t="str">
        <f>'1-4 оч. (2)'!Q81</f>
        <v>-</v>
      </c>
      <c r="AC82" s="236" t="str">
        <f>'1-4 оч. (2)'!R81</f>
        <v>-</v>
      </c>
      <c r="AD82" s="236">
        <f>'1-4 оч. (2)'!S81</f>
        <v>0</v>
      </c>
      <c r="AE82" s="236">
        <f>'1-4 оч. (2)'!T81</f>
        <v>0</v>
      </c>
      <c r="AF82" s="239">
        <f>'1-4 оч. (2)'!U81</f>
        <v>0</v>
      </c>
      <c r="AG82" s="239">
        <f>'1-4 оч. (2)'!V81</f>
        <v>0</v>
      </c>
      <c r="AH82" s="236" t="str">
        <f>'1-4 оч. (2)'!AA81</f>
        <v>-</v>
      </c>
      <c r="AI82" s="236">
        <f>'1-4 оч. (2)'!AB81</f>
        <v>3.7968999999999999</v>
      </c>
    </row>
    <row r="83" spans="1:35" ht="16.149999999999999" customHeight="1" x14ac:dyDescent="0.25">
      <c r="A83" s="20" t="s">
        <v>259</v>
      </c>
      <c r="B83" s="21" t="s">
        <v>260</v>
      </c>
      <c r="C83" s="21" t="s">
        <v>261</v>
      </c>
      <c r="D83" s="22">
        <v>1</v>
      </c>
      <c r="E83" s="23">
        <v>3785.1</v>
      </c>
      <c r="F83" s="24">
        <v>3785.1</v>
      </c>
      <c r="G83" s="25">
        <v>45.83</v>
      </c>
      <c r="H83" s="25">
        <v>45.83</v>
      </c>
      <c r="I83" s="22" t="s">
        <v>20</v>
      </c>
      <c r="J83" s="26"/>
      <c r="K83" s="22"/>
      <c r="L83" s="22"/>
      <c r="M83" s="26"/>
      <c r="N83" s="26">
        <v>1</v>
      </c>
      <c r="O83" s="26"/>
      <c r="P83" s="26"/>
      <c r="Q83" s="22"/>
      <c r="R83" s="235">
        <f>'1-4 оч. (2)'!G82</f>
        <v>1</v>
      </c>
      <c r="S83" s="235">
        <f>'1-4 оч. (2)'!H82</f>
        <v>3785.1</v>
      </c>
      <c r="T83" s="235">
        <f>'1-4 оч. (2)'!I82</f>
        <v>1</v>
      </c>
      <c r="U83" s="235">
        <f>'1-4 оч. (2)'!J82</f>
        <v>3785.1</v>
      </c>
      <c r="V83" s="236">
        <f>'1-4 оч. (2)'!K82</f>
        <v>1</v>
      </c>
      <c r="W83" s="236">
        <f>'1-4 оч. (2)'!L82</f>
        <v>3785.1</v>
      </c>
      <c r="X83" s="236">
        <f>'1-4 оч. (2)'!M82</f>
        <v>0</v>
      </c>
      <c r="Y83" s="236">
        <f>'1-4 оч. (2)'!N82</f>
        <v>0</v>
      </c>
      <c r="Z83" s="239">
        <f>'1-4 оч. (2)'!O82</f>
        <v>0</v>
      </c>
      <c r="AA83" s="239">
        <f>'1-4 оч. (2)'!P82</f>
        <v>0</v>
      </c>
      <c r="AB83" s="236" t="str">
        <f>'1-4 оч. (2)'!Q82</f>
        <v>-</v>
      </c>
      <c r="AC83" s="236" t="str">
        <f>'1-4 оч. (2)'!R82</f>
        <v>-</v>
      </c>
      <c r="AD83" s="236">
        <f>'1-4 оч. (2)'!S82</f>
        <v>0</v>
      </c>
      <c r="AE83" s="236">
        <f>'1-4 оч. (2)'!T82</f>
        <v>0</v>
      </c>
      <c r="AF83" s="239">
        <f>'1-4 оч. (2)'!U82</f>
        <v>0</v>
      </c>
      <c r="AG83" s="239">
        <f>'1-4 оч. (2)'!V82</f>
        <v>0</v>
      </c>
      <c r="AH83" s="236" t="str">
        <f>'1-4 оч. (2)'!AA82</f>
        <v>-</v>
      </c>
      <c r="AI83" s="236">
        <f>'1-4 оч. (2)'!AB82</f>
        <v>3.7850999999999999</v>
      </c>
    </row>
    <row r="84" spans="1:35" ht="16.149999999999999" customHeight="1" x14ac:dyDescent="0.25">
      <c r="A84" s="20" t="s">
        <v>262</v>
      </c>
      <c r="B84" s="21" t="s">
        <v>263</v>
      </c>
      <c r="C84" s="21" t="s">
        <v>264</v>
      </c>
      <c r="D84" s="22">
        <v>1</v>
      </c>
      <c r="E84" s="23">
        <v>3796.9</v>
      </c>
      <c r="F84" s="24">
        <v>3796.9</v>
      </c>
      <c r="G84" s="25">
        <v>46.04</v>
      </c>
      <c r="H84" s="25">
        <v>46.04</v>
      </c>
      <c r="I84" s="22" t="s">
        <v>20</v>
      </c>
      <c r="J84" s="26"/>
      <c r="K84" s="22"/>
      <c r="L84" s="22"/>
      <c r="M84" s="26"/>
      <c r="N84" s="26">
        <v>1</v>
      </c>
      <c r="O84" s="26"/>
      <c r="P84" s="26"/>
      <c r="Q84" s="22"/>
      <c r="R84" s="235">
        <f>'1-4 оч. (2)'!G83</f>
        <v>1</v>
      </c>
      <c r="S84" s="235">
        <f>'1-4 оч. (2)'!H83</f>
        <v>3796.9</v>
      </c>
      <c r="T84" s="235">
        <f>'1-4 оч. (2)'!I83</f>
        <v>1</v>
      </c>
      <c r="U84" s="235">
        <f>'1-4 оч. (2)'!J83</f>
        <v>3796.9</v>
      </c>
      <c r="V84" s="236">
        <f>'1-4 оч. (2)'!K83</f>
        <v>1</v>
      </c>
      <c r="W84" s="236">
        <f>'1-4 оч. (2)'!L83</f>
        <v>3796.9</v>
      </c>
      <c r="X84" s="236">
        <f>'1-4 оч. (2)'!M83</f>
        <v>0</v>
      </c>
      <c r="Y84" s="236">
        <f>'1-4 оч. (2)'!N83</f>
        <v>0</v>
      </c>
      <c r="Z84" s="239">
        <f>'1-4 оч. (2)'!O83</f>
        <v>0</v>
      </c>
      <c r="AA84" s="239">
        <f>'1-4 оч. (2)'!P83</f>
        <v>0</v>
      </c>
      <c r="AB84" s="236" t="str">
        <f>'1-4 оч. (2)'!Q83</f>
        <v>-</v>
      </c>
      <c r="AC84" s="236" t="str">
        <f>'1-4 оч. (2)'!R83</f>
        <v>-</v>
      </c>
      <c r="AD84" s="236">
        <f>'1-4 оч. (2)'!S83</f>
        <v>0</v>
      </c>
      <c r="AE84" s="236">
        <f>'1-4 оч. (2)'!T83</f>
        <v>0</v>
      </c>
      <c r="AF84" s="239">
        <f>'1-4 оч. (2)'!U83</f>
        <v>0</v>
      </c>
      <c r="AG84" s="239">
        <f>'1-4 оч. (2)'!V83</f>
        <v>0</v>
      </c>
      <c r="AH84" s="236" t="str">
        <f>'1-4 оч. (2)'!AA83</f>
        <v>-</v>
      </c>
      <c r="AI84" s="236">
        <f>'1-4 оч. (2)'!AB83</f>
        <v>3.7968999999999999</v>
      </c>
    </row>
    <row r="85" spans="1:35" ht="16.149999999999999" customHeight="1" x14ac:dyDescent="0.25">
      <c r="A85" s="20" t="s">
        <v>265</v>
      </c>
      <c r="B85" s="21" t="s">
        <v>266</v>
      </c>
      <c r="C85" s="21" t="s">
        <v>267</v>
      </c>
      <c r="D85" s="22">
        <v>5</v>
      </c>
      <c r="E85" s="23">
        <v>3763.7</v>
      </c>
      <c r="F85" s="24">
        <v>18818.5</v>
      </c>
      <c r="G85" s="25">
        <v>45.26</v>
      </c>
      <c r="H85" s="25">
        <v>226.3</v>
      </c>
      <c r="I85" s="22" t="s">
        <v>20</v>
      </c>
      <c r="J85" s="26"/>
      <c r="K85" s="22"/>
      <c r="L85" s="22"/>
      <c r="M85" s="26"/>
      <c r="N85" s="26"/>
      <c r="O85" s="26">
        <v>2</v>
      </c>
      <c r="P85" s="27">
        <v>2</v>
      </c>
      <c r="Q85" s="28">
        <v>1</v>
      </c>
      <c r="R85" s="235">
        <f>'1-4 оч. (2)'!G84</f>
        <v>5</v>
      </c>
      <c r="S85" s="235">
        <f>'1-4 оч. (2)'!H84</f>
        <v>18818.5</v>
      </c>
      <c r="T85" s="235">
        <f>'1-4 оч. (2)'!I84</f>
        <v>5</v>
      </c>
      <c r="U85" s="235">
        <f>'1-4 оч. (2)'!J84</f>
        <v>18818.5</v>
      </c>
      <c r="V85" s="236">
        <f>'1-4 оч. (2)'!K84</f>
        <v>5</v>
      </c>
      <c r="W85" s="236">
        <f>'1-4 оч. (2)'!L84</f>
        <v>18818.5</v>
      </c>
      <c r="X85" s="236">
        <f>'1-4 оч. (2)'!M84</f>
        <v>0</v>
      </c>
      <c r="Y85" s="236">
        <f>'1-4 оч. (2)'!N84</f>
        <v>0</v>
      </c>
      <c r="Z85" s="239">
        <f>'1-4 оч. (2)'!O84</f>
        <v>0</v>
      </c>
      <c r="AA85" s="239">
        <f>'1-4 оч. (2)'!P84</f>
        <v>0</v>
      </c>
      <c r="AB85" s="236" t="str">
        <f>'1-4 оч. (2)'!Q84</f>
        <v>-</v>
      </c>
      <c r="AC85" s="236" t="str">
        <f>'1-4 оч. (2)'!R84</f>
        <v>-</v>
      </c>
      <c r="AD85" s="236">
        <f>'1-4 оч. (2)'!S84</f>
        <v>0</v>
      </c>
      <c r="AE85" s="236">
        <f>'1-4 оч. (2)'!T84</f>
        <v>0</v>
      </c>
      <c r="AF85" s="239">
        <f>'1-4 оч. (2)'!U84</f>
        <v>0</v>
      </c>
      <c r="AG85" s="239">
        <f>'1-4 оч. (2)'!V84</f>
        <v>0</v>
      </c>
      <c r="AH85" s="236" t="str">
        <f>'1-4 оч. (2)'!AA84</f>
        <v>-</v>
      </c>
      <c r="AI85" s="236">
        <f>'1-4 оч. (2)'!AB84</f>
        <v>18.8185</v>
      </c>
    </row>
    <row r="86" spans="1:35" ht="16.149999999999999" customHeight="1" x14ac:dyDescent="0.25">
      <c r="A86" s="20" t="s">
        <v>268</v>
      </c>
      <c r="B86" s="21" t="s">
        <v>269</v>
      </c>
      <c r="C86" s="21" t="s">
        <v>270</v>
      </c>
      <c r="D86" s="22">
        <v>1</v>
      </c>
      <c r="E86" s="23">
        <v>3757.4</v>
      </c>
      <c r="F86" s="24">
        <v>3757.4</v>
      </c>
      <c r="G86" s="25">
        <v>45.14</v>
      </c>
      <c r="H86" s="25">
        <v>45.14</v>
      </c>
      <c r="I86" s="22" t="s">
        <v>20</v>
      </c>
      <c r="J86" s="26"/>
      <c r="K86" s="22"/>
      <c r="L86" s="22"/>
      <c r="M86" s="26"/>
      <c r="N86" s="26"/>
      <c r="O86" s="26"/>
      <c r="P86" s="26"/>
      <c r="Q86" s="28">
        <v>1</v>
      </c>
      <c r="R86" s="235">
        <f>'1-4 оч. (2)'!G85</f>
        <v>1</v>
      </c>
      <c r="S86" s="235">
        <f>'1-4 оч. (2)'!H85</f>
        <v>3757.4</v>
      </c>
      <c r="T86" s="235">
        <f>'1-4 оч. (2)'!I85</f>
        <v>1</v>
      </c>
      <c r="U86" s="235">
        <f>'1-4 оч. (2)'!J85</f>
        <v>3757.4</v>
      </c>
      <c r="V86" s="236">
        <f>'1-4 оч. (2)'!K85</f>
        <v>1</v>
      </c>
      <c r="W86" s="236">
        <f>'1-4 оч. (2)'!L85</f>
        <v>3757.4</v>
      </c>
      <c r="X86" s="236">
        <f>'1-4 оч. (2)'!M85</f>
        <v>0</v>
      </c>
      <c r="Y86" s="236">
        <f>'1-4 оч. (2)'!N85</f>
        <v>0</v>
      </c>
      <c r="Z86" s="239">
        <f>'1-4 оч. (2)'!O85</f>
        <v>0</v>
      </c>
      <c r="AA86" s="239">
        <f>'1-4 оч. (2)'!P85</f>
        <v>0</v>
      </c>
      <c r="AB86" s="236" t="str">
        <f>'1-4 оч. (2)'!Q85</f>
        <v>-</v>
      </c>
      <c r="AC86" s="236" t="str">
        <f>'1-4 оч. (2)'!R85</f>
        <v>-</v>
      </c>
      <c r="AD86" s="236">
        <f>'1-4 оч. (2)'!S85</f>
        <v>0</v>
      </c>
      <c r="AE86" s="236">
        <f>'1-4 оч. (2)'!T85</f>
        <v>0</v>
      </c>
      <c r="AF86" s="239">
        <f>'1-4 оч. (2)'!U85</f>
        <v>0</v>
      </c>
      <c r="AG86" s="239">
        <f>'1-4 оч. (2)'!V85</f>
        <v>0</v>
      </c>
      <c r="AH86" s="236" t="str">
        <f>'1-4 оч. (2)'!AA85</f>
        <v>-</v>
      </c>
      <c r="AI86" s="236">
        <f>'1-4 оч. (2)'!AB85</f>
        <v>3.7574000000000001</v>
      </c>
    </row>
    <row r="87" spans="1:35" ht="16.149999999999999" customHeight="1" x14ac:dyDescent="0.25">
      <c r="A87" s="20" t="s">
        <v>271</v>
      </c>
      <c r="B87" s="21" t="s">
        <v>272</v>
      </c>
      <c r="C87" s="21" t="s">
        <v>273</v>
      </c>
      <c r="D87" s="22">
        <v>1</v>
      </c>
      <c r="E87" s="23">
        <v>1643</v>
      </c>
      <c r="F87" s="24">
        <v>1643</v>
      </c>
      <c r="G87" s="25">
        <v>27.85</v>
      </c>
      <c r="H87" s="25">
        <v>27.85</v>
      </c>
      <c r="I87" s="22" t="s">
        <v>20</v>
      </c>
      <c r="J87" s="26">
        <v>1</v>
      </c>
      <c r="K87" s="22"/>
      <c r="L87" s="22"/>
      <c r="M87" s="26"/>
      <c r="N87" s="26"/>
      <c r="O87" s="26"/>
      <c r="P87" s="26"/>
      <c r="Q87" s="22"/>
      <c r="R87" s="235">
        <f>'1-4 оч. (2)'!G86</f>
        <v>1</v>
      </c>
      <c r="S87" s="235">
        <f>'1-4 оч. (2)'!H86</f>
        <v>1643</v>
      </c>
      <c r="T87" s="235">
        <f>'1-4 оч. (2)'!I86</f>
        <v>1</v>
      </c>
      <c r="U87" s="235">
        <f>'1-4 оч. (2)'!J86</f>
        <v>1643</v>
      </c>
      <c r="V87" s="236">
        <f>'1-4 оч. (2)'!K86</f>
        <v>1</v>
      </c>
      <c r="W87" s="236">
        <f>'1-4 оч. (2)'!L86</f>
        <v>1643</v>
      </c>
      <c r="X87" s="236">
        <f>'1-4 оч. (2)'!M86</f>
        <v>0</v>
      </c>
      <c r="Y87" s="236">
        <f>'1-4 оч. (2)'!N86</f>
        <v>0</v>
      </c>
      <c r="Z87" s="239">
        <f>'1-4 оч. (2)'!O86</f>
        <v>0</v>
      </c>
      <c r="AA87" s="239">
        <f>'1-4 оч. (2)'!P86</f>
        <v>0</v>
      </c>
      <c r="AB87" s="236" t="str">
        <f>'1-4 оч. (2)'!Q86</f>
        <v>-</v>
      </c>
      <c r="AC87" s="236" t="str">
        <f>'1-4 оч. (2)'!R86</f>
        <v>-</v>
      </c>
      <c r="AD87" s="236">
        <f>'1-4 оч. (2)'!S86</f>
        <v>0</v>
      </c>
      <c r="AE87" s="236">
        <f>'1-4 оч. (2)'!T86</f>
        <v>0</v>
      </c>
      <c r="AF87" s="239">
        <f>'1-4 оч. (2)'!U86</f>
        <v>0</v>
      </c>
      <c r="AG87" s="239">
        <f>'1-4 оч. (2)'!V86</f>
        <v>0</v>
      </c>
      <c r="AH87" s="236" t="str">
        <f>'1-4 оч. (2)'!AA86</f>
        <v>-</v>
      </c>
      <c r="AI87" s="236">
        <f>'1-4 оч. (2)'!AB86</f>
        <v>1.643</v>
      </c>
    </row>
    <row r="88" spans="1:35" ht="16.149999999999999" customHeight="1" x14ac:dyDescent="0.25">
      <c r="A88" s="20" t="s">
        <v>274</v>
      </c>
      <c r="B88" s="21" t="s">
        <v>275</v>
      </c>
      <c r="C88" s="21" t="s">
        <v>276</v>
      </c>
      <c r="D88" s="22">
        <v>1</v>
      </c>
      <c r="E88" s="23">
        <v>1655.1</v>
      </c>
      <c r="F88" s="24">
        <v>1655.1</v>
      </c>
      <c r="G88" s="25">
        <v>28.25</v>
      </c>
      <c r="H88" s="25">
        <v>28.25</v>
      </c>
      <c r="I88" s="22" t="s">
        <v>20</v>
      </c>
      <c r="J88" s="26">
        <v>1</v>
      </c>
      <c r="K88" s="22"/>
      <c r="L88" s="22"/>
      <c r="M88" s="26"/>
      <c r="N88" s="26"/>
      <c r="O88" s="26"/>
      <c r="P88" s="26"/>
      <c r="Q88" s="22"/>
      <c r="R88" s="235">
        <f>'1-4 оч. (2)'!G87</f>
        <v>1</v>
      </c>
      <c r="S88" s="235">
        <f>'1-4 оч. (2)'!H87</f>
        <v>1655.1</v>
      </c>
      <c r="T88" s="235">
        <f>'1-4 оч. (2)'!I87</f>
        <v>1</v>
      </c>
      <c r="U88" s="235">
        <f>'1-4 оч. (2)'!J87</f>
        <v>1655.1</v>
      </c>
      <c r="V88" s="236">
        <f>'1-4 оч. (2)'!K87</f>
        <v>1</v>
      </c>
      <c r="W88" s="236">
        <f>'1-4 оч. (2)'!L87</f>
        <v>1655.1</v>
      </c>
      <c r="X88" s="236">
        <f>'1-4 оч. (2)'!M87</f>
        <v>0</v>
      </c>
      <c r="Y88" s="236">
        <f>'1-4 оч. (2)'!N87</f>
        <v>0</v>
      </c>
      <c r="Z88" s="239">
        <f>'1-4 оч. (2)'!O87</f>
        <v>0</v>
      </c>
      <c r="AA88" s="239">
        <f>'1-4 оч. (2)'!P87</f>
        <v>0</v>
      </c>
      <c r="AB88" s="236" t="str">
        <f>'1-4 оч. (2)'!Q87</f>
        <v>-</v>
      </c>
      <c r="AC88" s="236" t="str">
        <f>'1-4 оч. (2)'!R87</f>
        <v>-</v>
      </c>
      <c r="AD88" s="236">
        <f>'1-4 оч. (2)'!S87</f>
        <v>0</v>
      </c>
      <c r="AE88" s="236">
        <f>'1-4 оч. (2)'!T87</f>
        <v>0</v>
      </c>
      <c r="AF88" s="239">
        <f>'1-4 оч. (2)'!U87</f>
        <v>0</v>
      </c>
      <c r="AG88" s="239">
        <f>'1-4 оч. (2)'!V87</f>
        <v>0</v>
      </c>
      <c r="AH88" s="236" t="str">
        <f>'1-4 оч. (2)'!AA87</f>
        <v>-</v>
      </c>
      <c r="AI88" s="236">
        <f>'1-4 оч. (2)'!AB87</f>
        <v>1.6551</v>
      </c>
    </row>
    <row r="89" spans="1:35" ht="16.149999999999999" customHeight="1" x14ac:dyDescent="0.25">
      <c r="A89" s="20" t="s">
        <v>277</v>
      </c>
      <c r="B89" s="21" t="s">
        <v>278</v>
      </c>
      <c r="C89" s="21" t="s">
        <v>279</v>
      </c>
      <c r="D89" s="22">
        <v>2</v>
      </c>
      <c r="E89" s="23">
        <v>1636.9</v>
      </c>
      <c r="F89" s="24">
        <v>3273.8</v>
      </c>
      <c r="G89" s="25">
        <v>27.65</v>
      </c>
      <c r="H89" s="25">
        <v>55.3</v>
      </c>
      <c r="I89" s="22" t="s">
        <v>20</v>
      </c>
      <c r="J89" s="26"/>
      <c r="K89" s="30">
        <v>1</v>
      </c>
      <c r="L89" s="29">
        <v>1</v>
      </c>
      <c r="M89" s="26"/>
      <c r="N89" s="26"/>
      <c r="O89" s="26"/>
      <c r="P89" s="26"/>
      <c r="Q89" s="22"/>
      <c r="R89" s="235">
        <f>'1-4 оч. (2)'!G88</f>
        <v>2</v>
      </c>
      <c r="S89" s="235">
        <f>'1-4 оч. (2)'!H88</f>
        <v>3273.8</v>
      </c>
      <c r="T89" s="235">
        <f>'1-4 оч. (2)'!I88</f>
        <v>2</v>
      </c>
      <c r="U89" s="235">
        <f>'1-4 оч. (2)'!J88</f>
        <v>3273.8</v>
      </c>
      <c r="V89" s="236">
        <f>'1-4 оч. (2)'!K88</f>
        <v>2</v>
      </c>
      <c r="W89" s="236">
        <f>'1-4 оч. (2)'!L88</f>
        <v>3273.8</v>
      </c>
      <c r="X89" s="236">
        <f>'1-4 оч. (2)'!M88</f>
        <v>0</v>
      </c>
      <c r="Y89" s="236">
        <f>'1-4 оч. (2)'!N88</f>
        <v>0</v>
      </c>
      <c r="Z89" s="239">
        <f>'1-4 оч. (2)'!O88</f>
        <v>0</v>
      </c>
      <c r="AA89" s="239">
        <f>'1-4 оч. (2)'!P88</f>
        <v>0</v>
      </c>
      <c r="AB89" s="236" t="str">
        <f>'1-4 оч. (2)'!Q88</f>
        <v>-</v>
      </c>
      <c r="AC89" s="236" t="str">
        <f>'1-4 оч. (2)'!R88</f>
        <v>-</v>
      </c>
      <c r="AD89" s="236">
        <f>'1-4 оч. (2)'!S88</f>
        <v>0</v>
      </c>
      <c r="AE89" s="236">
        <f>'1-4 оч. (2)'!T88</f>
        <v>0</v>
      </c>
      <c r="AF89" s="239">
        <f>'1-4 оч. (2)'!U88</f>
        <v>0</v>
      </c>
      <c r="AG89" s="239">
        <f>'1-4 оч. (2)'!V88</f>
        <v>0</v>
      </c>
      <c r="AH89" s="236" t="str">
        <f>'1-4 оч. (2)'!AA88</f>
        <v>-</v>
      </c>
      <c r="AI89" s="236">
        <f>'1-4 оч. (2)'!AB88</f>
        <v>3.2738</v>
      </c>
    </row>
    <row r="90" spans="1:35" ht="16.149999999999999" customHeight="1" x14ac:dyDescent="0.25">
      <c r="A90" s="20" t="s">
        <v>280</v>
      </c>
      <c r="B90" s="21" t="s">
        <v>281</v>
      </c>
      <c r="C90" s="21" t="s">
        <v>282</v>
      </c>
      <c r="D90" s="22">
        <v>1</v>
      </c>
      <c r="E90" s="23">
        <v>1636.9</v>
      </c>
      <c r="F90" s="24">
        <v>1636.9</v>
      </c>
      <c r="G90" s="25">
        <v>27.65</v>
      </c>
      <c r="H90" s="25">
        <v>27.65</v>
      </c>
      <c r="I90" s="22" t="s">
        <v>20</v>
      </c>
      <c r="J90" s="26"/>
      <c r="K90" s="22"/>
      <c r="L90" s="29">
        <v>1</v>
      </c>
      <c r="M90" s="26"/>
      <c r="N90" s="26"/>
      <c r="O90" s="26"/>
      <c r="P90" s="26"/>
      <c r="Q90" s="22"/>
      <c r="R90" s="235">
        <f>'1-4 оч. (2)'!G89</f>
        <v>1</v>
      </c>
      <c r="S90" s="235">
        <f>'1-4 оч. (2)'!H89</f>
        <v>1636.9</v>
      </c>
      <c r="T90" s="235">
        <f>'1-4 оч. (2)'!I89</f>
        <v>1</v>
      </c>
      <c r="U90" s="235">
        <f>'1-4 оч. (2)'!J89</f>
        <v>1636.9</v>
      </c>
      <c r="V90" s="236">
        <f>'1-4 оч. (2)'!K89</f>
        <v>1</v>
      </c>
      <c r="W90" s="236">
        <f>'1-4 оч. (2)'!L89</f>
        <v>1636.9</v>
      </c>
      <c r="X90" s="236">
        <f>'1-4 оч. (2)'!M89</f>
        <v>0</v>
      </c>
      <c r="Y90" s="236">
        <f>'1-4 оч. (2)'!N89</f>
        <v>0</v>
      </c>
      <c r="Z90" s="239">
        <f>'1-4 оч. (2)'!O89</f>
        <v>0</v>
      </c>
      <c r="AA90" s="239">
        <f>'1-4 оч. (2)'!P89</f>
        <v>0</v>
      </c>
      <c r="AB90" s="236" t="str">
        <f>'1-4 оч. (2)'!Q89</f>
        <v>-</v>
      </c>
      <c r="AC90" s="236" t="str">
        <f>'1-4 оч. (2)'!R89</f>
        <v>-</v>
      </c>
      <c r="AD90" s="236">
        <f>'1-4 оч. (2)'!S89</f>
        <v>0</v>
      </c>
      <c r="AE90" s="236">
        <f>'1-4 оч. (2)'!T89</f>
        <v>0</v>
      </c>
      <c r="AF90" s="239">
        <f>'1-4 оч. (2)'!U89</f>
        <v>0</v>
      </c>
      <c r="AG90" s="239">
        <f>'1-4 оч. (2)'!V89</f>
        <v>0</v>
      </c>
      <c r="AH90" s="236" t="str">
        <f>'1-4 оч. (2)'!AA89</f>
        <v>-</v>
      </c>
      <c r="AI90" s="236">
        <f>'1-4 оч. (2)'!AB89</f>
        <v>1.6369</v>
      </c>
    </row>
    <row r="91" spans="1:35" ht="16.149999999999999" customHeight="1" x14ac:dyDescent="0.25">
      <c r="A91" s="20" t="s">
        <v>283</v>
      </c>
      <c r="B91" s="21" t="s">
        <v>284</v>
      </c>
      <c r="C91" s="21" t="s">
        <v>285</v>
      </c>
      <c r="D91" s="22">
        <v>1</v>
      </c>
      <c r="E91" s="23">
        <v>792.4</v>
      </c>
      <c r="F91" s="24">
        <v>792.4</v>
      </c>
      <c r="G91" s="25">
        <v>17.170000000000002</v>
      </c>
      <c r="H91" s="25">
        <v>17.170000000000002</v>
      </c>
      <c r="I91" s="22" t="s">
        <v>24</v>
      </c>
      <c r="J91" s="26"/>
      <c r="K91" s="22"/>
      <c r="L91" s="22"/>
      <c r="M91" s="26"/>
      <c r="N91" s="26">
        <v>1</v>
      </c>
      <c r="O91" s="26"/>
      <c r="P91" s="26"/>
      <c r="Q91" s="22"/>
      <c r="R91" s="235">
        <f>'1-4 оч. (2)'!G90</f>
        <v>1</v>
      </c>
      <c r="S91" s="235">
        <f>'1-4 оч. (2)'!H90</f>
        <v>792.4</v>
      </c>
      <c r="T91" s="235">
        <f>'1-4 оч. (2)'!I90</f>
        <v>1</v>
      </c>
      <c r="U91" s="235">
        <f>'1-4 оч. (2)'!J90</f>
        <v>792.4</v>
      </c>
      <c r="V91" s="236">
        <f>'1-4 оч. (2)'!K90</f>
        <v>1</v>
      </c>
      <c r="W91" s="236">
        <f>'1-4 оч. (2)'!L90</f>
        <v>792.4</v>
      </c>
      <c r="X91" s="236">
        <f>'1-4 оч. (2)'!M90</f>
        <v>0</v>
      </c>
      <c r="Y91" s="236">
        <f>'1-4 оч. (2)'!N90</f>
        <v>0</v>
      </c>
      <c r="Z91" s="239">
        <f>'1-4 оч. (2)'!O90</f>
        <v>0</v>
      </c>
      <c r="AA91" s="239">
        <f>'1-4 оч. (2)'!P90</f>
        <v>0</v>
      </c>
      <c r="AB91" s="236" t="str">
        <f>'1-4 оч. (2)'!Q90</f>
        <v>-</v>
      </c>
      <c r="AC91" s="236" t="str">
        <f>'1-4 оч. (2)'!R90</f>
        <v>-</v>
      </c>
      <c r="AD91" s="236">
        <f>'1-4 оч. (2)'!S90</f>
        <v>0</v>
      </c>
      <c r="AE91" s="236">
        <f>'1-4 оч. (2)'!T90</f>
        <v>0</v>
      </c>
      <c r="AF91" s="239">
        <f>'1-4 оч. (2)'!U90</f>
        <v>0</v>
      </c>
      <c r="AG91" s="239">
        <f>'1-4 оч. (2)'!V90</f>
        <v>0</v>
      </c>
      <c r="AH91" s="236" t="str">
        <f>'1-4 оч. (2)'!AA90</f>
        <v>-</v>
      </c>
      <c r="AI91" s="236">
        <f>'1-4 оч. (2)'!AB90</f>
        <v>0.79239999999999999</v>
      </c>
    </row>
    <row r="92" spans="1:35" ht="16.149999999999999" customHeight="1" x14ac:dyDescent="0.25">
      <c r="A92" s="20" t="s">
        <v>286</v>
      </c>
      <c r="B92" s="21" t="s">
        <v>287</v>
      </c>
      <c r="C92" s="21" t="s">
        <v>288</v>
      </c>
      <c r="D92" s="22">
        <v>2</v>
      </c>
      <c r="E92" s="23">
        <v>1678.5</v>
      </c>
      <c r="F92" s="24">
        <v>3357</v>
      </c>
      <c r="G92" s="25">
        <v>25.51</v>
      </c>
      <c r="H92" s="25">
        <v>51.02</v>
      </c>
      <c r="I92" s="22" t="s">
        <v>24</v>
      </c>
      <c r="J92" s="26"/>
      <c r="K92" s="22"/>
      <c r="L92" s="29">
        <v>2</v>
      </c>
      <c r="M92" s="26"/>
      <c r="N92" s="26"/>
      <c r="O92" s="26"/>
      <c r="P92" s="26"/>
      <c r="Q92" s="22"/>
      <c r="R92" s="235">
        <f>'1-4 оч. (2)'!G91</f>
        <v>2</v>
      </c>
      <c r="S92" s="235">
        <f>'1-4 оч. (2)'!H91</f>
        <v>3357</v>
      </c>
      <c r="T92" s="235">
        <f>'1-4 оч. (2)'!I91</f>
        <v>2</v>
      </c>
      <c r="U92" s="235">
        <f>'1-4 оч. (2)'!J91</f>
        <v>3357</v>
      </c>
      <c r="V92" s="236">
        <f>'1-4 оч. (2)'!K91</f>
        <v>2</v>
      </c>
      <c r="W92" s="236">
        <f>'1-4 оч. (2)'!L91</f>
        <v>3357</v>
      </c>
      <c r="X92" s="236">
        <f>'1-4 оч. (2)'!M91</f>
        <v>0</v>
      </c>
      <c r="Y92" s="236">
        <f>'1-4 оч. (2)'!N91</f>
        <v>0</v>
      </c>
      <c r="Z92" s="239">
        <f>'1-4 оч. (2)'!O91</f>
        <v>0</v>
      </c>
      <c r="AA92" s="239">
        <f>'1-4 оч. (2)'!P91</f>
        <v>0</v>
      </c>
      <c r="AB92" s="236" t="str">
        <f>'1-4 оч. (2)'!Q91</f>
        <v>-</v>
      </c>
      <c r="AC92" s="236" t="str">
        <f>'1-4 оч. (2)'!R91</f>
        <v>-</v>
      </c>
      <c r="AD92" s="236">
        <f>'1-4 оч. (2)'!S91</f>
        <v>0</v>
      </c>
      <c r="AE92" s="236">
        <f>'1-4 оч. (2)'!T91</f>
        <v>0</v>
      </c>
      <c r="AF92" s="239">
        <f>'1-4 оч. (2)'!U91</f>
        <v>0</v>
      </c>
      <c r="AG92" s="239">
        <f>'1-4 оч. (2)'!V91</f>
        <v>0</v>
      </c>
      <c r="AH92" s="236" t="str">
        <f>'1-4 оч. (2)'!AA91</f>
        <v>-</v>
      </c>
      <c r="AI92" s="236">
        <f>'1-4 оч. (2)'!AB91</f>
        <v>3.3570000000000002</v>
      </c>
    </row>
    <row r="93" spans="1:35" ht="16.149999999999999" customHeight="1" x14ac:dyDescent="0.25">
      <c r="A93" s="20" t="s">
        <v>289</v>
      </c>
      <c r="B93" s="21" t="s">
        <v>290</v>
      </c>
      <c r="C93" s="21" t="s">
        <v>291</v>
      </c>
      <c r="D93" s="22">
        <v>1</v>
      </c>
      <c r="E93" s="23">
        <v>28.6</v>
      </c>
      <c r="F93" s="24">
        <v>28.6</v>
      </c>
      <c r="G93" s="25">
        <v>1.08</v>
      </c>
      <c r="H93" s="25">
        <v>1.08</v>
      </c>
      <c r="I93" s="22" t="s">
        <v>24</v>
      </c>
      <c r="J93" s="26">
        <v>1</v>
      </c>
      <c r="K93" s="22"/>
      <c r="L93" s="22"/>
      <c r="M93" s="26"/>
      <c r="N93" s="26"/>
      <c r="O93" s="26"/>
      <c r="P93" s="26"/>
      <c r="Q93" s="22"/>
      <c r="R93" s="235">
        <f>'1-4 оч. (2)'!G92</f>
        <v>0</v>
      </c>
      <c r="S93" s="235">
        <f>'1-4 оч. (2)'!H92</f>
        <v>0</v>
      </c>
      <c r="T93" s="235" t="str">
        <f>'1-4 оч. (2)'!I92</f>
        <v>-</v>
      </c>
      <c r="U93" s="235" t="str">
        <f>'1-4 оч. (2)'!J92</f>
        <v>-</v>
      </c>
      <c r="V93" s="236" t="str">
        <f>'1-4 оч. (2)'!K92</f>
        <v>-</v>
      </c>
      <c r="W93" s="236" t="str">
        <f>'1-4 оч. (2)'!L92</f>
        <v>-</v>
      </c>
      <c r="X93" s="236" t="str">
        <f>'1-4 оч. (2)'!M92</f>
        <v>-</v>
      </c>
      <c r="Y93" s="236" t="str">
        <f>'1-4 оч. (2)'!N92</f>
        <v>-</v>
      </c>
      <c r="Z93" s="239">
        <f>'1-4 оч. (2)'!O92</f>
        <v>0</v>
      </c>
      <c r="AA93" s="239">
        <f>'1-4 оч. (2)'!P92</f>
        <v>0</v>
      </c>
      <c r="AB93" s="236" t="str">
        <f>'1-4 оч. (2)'!Q92</f>
        <v>-</v>
      </c>
      <c r="AC93" s="236" t="str">
        <f>'1-4 оч. (2)'!R92</f>
        <v>-</v>
      </c>
      <c r="AD93" s="236">
        <f>'1-4 оч. (2)'!S92</f>
        <v>0</v>
      </c>
      <c r="AE93" s="236">
        <f>'1-4 оч. (2)'!T92</f>
        <v>0</v>
      </c>
      <c r="AF93" s="239">
        <f>'1-4 оч. (2)'!U92</f>
        <v>1</v>
      </c>
      <c r="AG93" s="239">
        <f>'1-4 оч. (2)'!V92</f>
        <v>28.6</v>
      </c>
      <c r="AH93" s="236" t="str">
        <f>'1-4 оч. (2)'!AA92</f>
        <v>-</v>
      </c>
      <c r="AI93" s="236" t="str">
        <f>'1-4 оч. (2)'!AB92</f>
        <v>-</v>
      </c>
    </row>
    <row r="94" spans="1:35" ht="16.149999999999999" customHeight="1" x14ac:dyDescent="0.25">
      <c r="A94" s="20" t="s">
        <v>292</v>
      </c>
      <c r="B94" s="21" t="s">
        <v>293</v>
      </c>
      <c r="C94" s="21" t="s">
        <v>294</v>
      </c>
      <c r="D94" s="22">
        <v>1</v>
      </c>
      <c r="E94" s="23">
        <v>28.5</v>
      </c>
      <c r="F94" s="24">
        <v>28.5</v>
      </c>
      <c r="G94" s="25">
        <v>1.07</v>
      </c>
      <c r="H94" s="25">
        <v>1.07</v>
      </c>
      <c r="I94" s="22" t="s">
        <v>24</v>
      </c>
      <c r="J94" s="26">
        <v>1</v>
      </c>
      <c r="K94" s="22"/>
      <c r="L94" s="22"/>
      <c r="M94" s="26"/>
      <c r="N94" s="26"/>
      <c r="O94" s="26"/>
      <c r="P94" s="26"/>
      <c r="Q94" s="22"/>
      <c r="R94" s="235">
        <f>'1-4 оч. (2)'!G93</f>
        <v>0</v>
      </c>
      <c r="S94" s="235">
        <f>'1-4 оч. (2)'!H93</f>
        <v>0</v>
      </c>
      <c r="T94" s="235" t="str">
        <f>'1-4 оч. (2)'!I93</f>
        <v>-</v>
      </c>
      <c r="U94" s="235" t="str">
        <f>'1-4 оч. (2)'!J93</f>
        <v>-</v>
      </c>
      <c r="V94" s="236" t="str">
        <f>'1-4 оч. (2)'!K93</f>
        <v>-</v>
      </c>
      <c r="W94" s="236" t="str">
        <f>'1-4 оч. (2)'!L93</f>
        <v>-</v>
      </c>
      <c r="X94" s="236" t="str">
        <f>'1-4 оч. (2)'!M93</f>
        <v>-</v>
      </c>
      <c r="Y94" s="236" t="str">
        <f>'1-4 оч. (2)'!N93</f>
        <v>-</v>
      </c>
      <c r="Z94" s="239">
        <f>'1-4 оч. (2)'!O93</f>
        <v>0</v>
      </c>
      <c r="AA94" s="239">
        <f>'1-4 оч. (2)'!P93</f>
        <v>0</v>
      </c>
      <c r="AB94" s="236" t="str">
        <f>'1-4 оч. (2)'!Q93</f>
        <v>-</v>
      </c>
      <c r="AC94" s="236" t="str">
        <f>'1-4 оч. (2)'!R93</f>
        <v>-</v>
      </c>
      <c r="AD94" s="236">
        <f>'1-4 оч. (2)'!S93</f>
        <v>0</v>
      </c>
      <c r="AE94" s="236">
        <f>'1-4 оч. (2)'!T93</f>
        <v>0</v>
      </c>
      <c r="AF94" s="239">
        <f>'1-4 оч. (2)'!U93</f>
        <v>1</v>
      </c>
      <c r="AG94" s="239">
        <f>'1-4 оч. (2)'!V93</f>
        <v>28.5</v>
      </c>
      <c r="AH94" s="236" t="str">
        <f>'1-4 оч. (2)'!AA93</f>
        <v>-</v>
      </c>
      <c r="AI94" s="236" t="str">
        <f>'1-4 оч. (2)'!AB93</f>
        <v>-</v>
      </c>
    </row>
    <row r="95" spans="1:35" ht="16.149999999999999" customHeight="1" x14ac:dyDescent="0.25">
      <c r="A95" s="20" t="s">
        <v>295</v>
      </c>
      <c r="B95" s="21" t="s">
        <v>296</v>
      </c>
      <c r="C95" s="21" t="s">
        <v>297</v>
      </c>
      <c r="D95" s="22">
        <v>6</v>
      </c>
      <c r="E95" s="23">
        <v>27.1</v>
      </c>
      <c r="F95" s="24">
        <v>162.6</v>
      </c>
      <c r="G95" s="25">
        <v>1.01</v>
      </c>
      <c r="H95" s="25">
        <v>6.06</v>
      </c>
      <c r="I95" s="22" t="s">
        <v>24</v>
      </c>
      <c r="J95" s="26">
        <v>6</v>
      </c>
      <c r="K95" s="22"/>
      <c r="L95" s="22"/>
      <c r="M95" s="26"/>
      <c r="N95" s="26"/>
      <c r="O95" s="26"/>
      <c r="P95" s="26"/>
      <c r="Q95" s="22"/>
      <c r="R95" s="235">
        <f>'1-4 оч. (2)'!G94</f>
        <v>0</v>
      </c>
      <c r="S95" s="235">
        <f>'1-4 оч. (2)'!H94</f>
        <v>0</v>
      </c>
      <c r="T95" s="235" t="str">
        <f>'1-4 оч. (2)'!I94</f>
        <v>-</v>
      </c>
      <c r="U95" s="235" t="str">
        <f>'1-4 оч. (2)'!J94</f>
        <v>-</v>
      </c>
      <c r="V95" s="236" t="str">
        <f>'1-4 оч. (2)'!K94</f>
        <v>-</v>
      </c>
      <c r="W95" s="236" t="str">
        <f>'1-4 оч. (2)'!L94</f>
        <v>-</v>
      </c>
      <c r="X95" s="236" t="str">
        <f>'1-4 оч. (2)'!M94</f>
        <v>-</v>
      </c>
      <c r="Y95" s="236" t="str">
        <f>'1-4 оч. (2)'!N94</f>
        <v>-</v>
      </c>
      <c r="Z95" s="239">
        <f>'1-4 оч. (2)'!O94</f>
        <v>0</v>
      </c>
      <c r="AA95" s="239">
        <f>'1-4 оч. (2)'!P94</f>
        <v>0</v>
      </c>
      <c r="AB95" s="236" t="str">
        <f>'1-4 оч. (2)'!Q94</f>
        <v>-</v>
      </c>
      <c r="AC95" s="236" t="str">
        <f>'1-4 оч. (2)'!R94</f>
        <v>-</v>
      </c>
      <c r="AD95" s="236">
        <f>'1-4 оч. (2)'!S94</f>
        <v>0</v>
      </c>
      <c r="AE95" s="236">
        <f>'1-4 оч. (2)'!T94</f>
        <v>0</v>
      </c>
      <c r="AF95" s="239">
        <f>'1-4 оч. (2)'!U94</f>
        <v>6</v>
      </c>
      <c r="AG95" s="239">
        <f>'1-4 оч. (2)'!V94</f>
        <v>162.6</v>
      </c>
      <c r="AH95" s="236" t="str">
        <f>'1-4 оч. (2)'!AA94</f>
        <v>-</v>
      </c>
      <c r="AI95" s="236" t="str">
        <f>'1-4 оч. (2)'!AB94</f>
        <v>-</v>
      </c>
    </row>
    <row r="96" spans="1:35" ht="16.149999999999999" customHeight="1" x14ac:dyDescent="0.25">
      <c r="A96" s="20" t="s">
        <v>298</v>
      </c>
      <c r="B96" s="21" t="s">
        <v>299</v>
      </c>
      <c r="C96" s="21" t="s">
        <v>300</v>
      </c>
      <c r="D96" s="22">
        <v>3</v>
      </c>
      <c r="E96" s="23">
        <v>18</v>
      </c>
      <c r="F96" s="24">
        <v>54</v>
      </c>
      <c r="G96" s="25">
        <v>0.64</v>
      </c>
      <c r="H96" s="25">
        <v>1.92</v>
      </c>
      <c r="I96" s="22" t="s">
        <v>24</v>
      </c>
      <c r="J96" s="26"/>
      <c r="K96" s="30">
        <v>1</v>
      </c>
      <c r="L96" s="29">
        <v>2</v>
      </c>
      <c r="M96" s="26"/>
      <c r="N96" s="26"/>
      <c r="O96" s="26"/>
      <c r="P96" s="26"/>
      <c r="Q96" s="22"/>
      <c r="R96" s="235">
        <f>'1-4 оч. (2)'!G95</f>
        <v>0</v>
      </c>
      <c r="S96" s="235">
        <f>'1-4 оч. (2)'!H95</f>
        <v>0</v>
      </c>
      <c r="T96" s="235" t="str">
        <f>'1-4 оч. (2)'!I95</f>
        <v>-</v>
      </c>
      <c r="U96" s="235" t="str">
        <f>'1-4 оч. (2)'!J95</f>
        <v>-</v>
      </c>
      <c r="V96" s="236" t="str">
        <f>'1-4 оч. (2)'!K95</f>
        <v>-</v>
      </c>
      <c r="W96" s="236" t="str">
        <f>'1-4 оч. (2)'!L95</f>
        <v>-</v>
      </c>
      <c r="X96" s="236" t="str">
        <f>'1-4 оч. (2)'!M95</f>
        <v>-</v>
      </c>
      <c r="Y96" s="236" t="str">
        <f>'1-4 оч. (2)'!N95</f>
        <v>-</v>
      </c>
      <c r="Z96" s="239">
        <f>'1-4 оч. (2)'!O95</f>
        <v>0</v>
      </c>
      <c r="AA96" s="239">
        <f>'1-4 оч. (2)'!P95</f>
        <v>0</v>
      </c>
      <c r="AB96" s="236" t="str">
        <f>'1-4 оч. (2)'!Q95</f>
        <v>-</v>
      </c>
      <c r="AC96" s="236" t="str">
        <f>'1-4 оч. (2)'!R95</f>
        <v>-</v>
      </c>
      <c r="AD96" s="236">
        <f>'1-4 оч. (2)'!S95</f>
        <v>0</v>
      </c>
      <c r="AE96" s="236">
        <f>'1-4 оч. (2)'!T95</f>
        <v>0</v>
      </c>
      <c r="AF96" s="239">
        <f>'1-4 оч. (2)'!U95</f>
        <v>3</v>
      </c>
      <c r="AG96" s="239">
        <f>'1-4 оч. (2)'!V95</f>
        <v>54</v>
      </c>
      <c r="AH96" s="236" t="str">
        <f>'1-4 оч. (2)'!AA95</f>
        <v>-</v>
      </c>
      <c r="AI96" s="236" t="str">
        <f>'1-4 оч. (2)'!AB95</f>
        <v>-</v>
      </c>
    </row>
    <row r="97" spans="1:35" ht="16.149999999999999" customHeight="1" x14ac:dyDescent="0.25">
      <c r="A97" s="20" t="s">
        <v>301</v>
      </c>
      <c r="B97" s="21" t="s">
        <v>302</v>
      </c>
      <c r="C97" s="21" t="s">
        <v>303</v>
      </c>
      <c r="D97" s="22">
        <v>15</v>
      </c>
      <c r="E97" s="23">
        <v>15.8</v>
      </c>
      <c r="F97" s="24">
        <v>237</v>
      </c>
      <c r="G97" s="25">
        <v>0.55000000000000004</v>
      </c>
      <c r="H97" s="25">
        <v>8.25</v>
      </c>
      <c r="I97" s="22" t="s">
        <v>24</v>
      </c>
      <c r="J97" s="26"/>
      <c r="K97" s="30">
        <v>7</v>
      </c>
      <c r="L97" s="29">
        <v>8</v>
      </c>
      <c r="M97" s="26"/>
      <c r="N97" s="26"/>
      <c r="O97" s="26"/>
      <c r="P97" s="26"/>
      <c r="Q97" s="22"/>
      <c r="R97" s="235">
        <f>'1-4 оч. (2)'!G96</f>
        <v>0</v>
      </c>
      <c r="S97" s="235">
        <f>'1-4 оч. (2)'!H96</f>
        <v>0</v>
      </c>
      <c r="T97" s="235" t="str">
        <f>'1-4 оч. (2)'!I96</f>
        <v>-</v>
      </c>
      <c r="U97" s="235" t="str">
        <f>'1-4 оч. (2)'!J96</f>
        <v>-</v>
      </c>
      <c r="V97" s="236" t="str">
        <f>'1-4 оч. (2)'!K96</f>
        <v>-</v>
      </c>
      <c r="W97" s="236" t="str">
        <f>'1-4 оч. (2)'!L96</f>
        <v>-</v>
      </c>
      <c r="X97" s="236" t="str">
        <f>'1-4 оч. (2)'!M96</f>
        <v>-</v>
      </c>
      <c r="Y97" s="236" t="str">
        <f>'1-4 оч. (2)'!N96</f>
        <v>-</v>
      </c>
      <c r="Z97" s="239">
        <f>'1-4 оч. (2)'!O96</f>
        <v>0</v>
      </c>
      <c r="AA97" s="239">
        <f>'1-4 оч. (2)'!P96</f>
        <v>0</v>
      </c>
      <c r="AB97" s="236" t="str">
        <f>'1-4 оч. (2)'!Q96</f>
        <v>-</v>
      </c>
      <c r="AC97" s="236" t="str">
        <f>'1-4 оч. (2)'!R96</f>
        <v>-</v>
      </c>
      <c r="AD97" s="236">
        <f>'1-4 оч. (2)'!S96</f>
        <v>0</v>
      </c>
      <c r="AE97" s="236">
        <f>'1-4 оч. (2)'!T96</f>
        <v>0</v>
      </c>
      <c r="AF97" s="239">
        <f>'1-4 оч. (2)'!U96</f>
        <v>15</v>
      </c>
      <c r="AG97" s="239">
        <f>'1-4 оч. (2)'!V96</f>
        <v>237</v>
      </c>
      <c r="AH97" s="236" t="str">
        <f>'1-4 оч. (2)'!AA96</f>
        <v>-</v>
      </c>
      <c r="AI97" s="236" t="str">
        <f>'1-4 оч. (2)'!AB96</f>
        <v>-</v>
      </c>
    </row>
    <row r="98" spans="1:35" ht="16.149999999999999" customHeight="1" x14ac:dyDescent="0.25">
      <c r="A98" s="20" t="s">
        <v>304</v>
      </c>
      <c r="B98" s="21" t="s">
        <v>305</v>
      </c>
      <c r="C98" s="21" t="s">
        <v>306</v>
      </c>
      <c r="D98" s="22">
        <v>1</v>
      </c>
      <c r="E98" s="23">
        <v>18.5</v>
      </c>
      <c r="F98" s="24">
        <v>18.5</v>
      </c>
      <c r="G98" s="25">
        <v>0.7</v>
      </c>
      <c r="H98" s="25">
        <v>0.7</v>
      </c>
      <c r="I98" s="22" t="s">
        <v>24</v>
      </c>
      <c r="J98" s="26"/>
      <c r="K98" s="30">
        <v>1</v>
      </c>
      <c r="L98" s="22"/>
      <c r="M98" s="26"/>
      <c r="N98" s="26"/>
      <c r="O98" s="26"/>
      <c r="P98" s="26"/>
      <c r="Q98" s="22"/>
      <c r="R98" s="235">
        <f>'1-4 оч. (2)'!G97</f>
        <v>0</v>
      </c>
      <c r="S98" s="235">
        <f>'1-4 оч. (2)'!H97</f>
        <v>0</v>
      </c>
      <c r="T98" s="235" t="str">
        <f>'1-4 оч. (2)'!I97</f>
        <v>-</v>
      </c>
      <c r="U98" s="235" t="str">
        <f>'1-4 оч. (2)'!J97</f>
        <v>-</v>
      </c>
      <c r="V98" s="236" t="str">
        <f>'1-4 оч. (2)'!K97</f>
        <v>-</v>
      </c>
      <c r="W98" s="236" t="str">
        <f>'1-4 оч. (2)'!L97</f>
        <v>-</v>
      </c>
      <c r="X98" s="236" t="str">
        <f>'1-4 оч. (2)'!M97</f>
        <v>-</v>
      </c>
      <c r="Y98" s="236" t="str">
        <f>'1-4 оч. (2)'!N97</f>
        <v>-</v>
      </c>
      <c r="Z98" s="239">
        <f>'1-4 оч. (2)'!O97</f>
        <v>0</v>
      </c>
      <c r="AA98" s="239">
        <f>'1-4 оч. (2)'!P97</f>
        <v>0</v>
      </c>
      <c r="AB98" s="236" t="str">
        <f>'1-4 оч. (2)'!Q97</f>
        <v>-</v>
      </c>
      <c r="AC98" s="236" t="str">
        <f>'1-4 оч. (2)'!R97</f>
        <v>-</v>
      </c>
      <c r="AD98" s="236">
        <f>'1-4 оч. (2)'!S97</f>
        <v>0</v>
      </c>
      <c r="AE98" s="236">
        <f>'1-4 оч. (2)'!T97</f>
        <v>0</v>
      </c>
      <c r="AF98" s="239">
        <f>'1-4 оч. (2)'!U97</f>
        <v>1</v>
      </c>
      <c r="AG98" s="239">
        <f>'1-4 оч. (2)'!V97</f>
        <v>18.5</v>
      </c>
      <c r="AH98" s="236" t="str">
        <f>'1-4 оч. (2)'!AA97</f>
        <v>-</v>
      </c>
      <c r="AI98" s="236" t="str">
        <f>'1-4 оч. (2)'!AB97</f>
        <v>-</v>
      </c>
    </row>
    <row r="99" spans="1:35" ht="16.149999999999999" customHeight="1" x14ac:dyDescent="0.25">
      <c r="A99" s="20" t="s">
        <v>307</v>
      </c>
      <c r="B99" s="21" t="s">
        <v>308</v>
      </c>
      <c r="C99" s="21" t="s">
        <v>309</v>
      </c>
      <c r="D99" s="22">
        <v>1</v>
      </c>
      <c r="E99" s="23">
        <v>12.1</v>
      </c>
      <c r="F99" s="24">
        <v>12.1</v>
      </c>
      <c r="G99" s="25">
        <v>0.42</v>
      </c>
      <c r="H99" s="25">
        <v>0.42</v>
      </c>
      <c r="I99" s="22" t="s">
        <v>24</v>
      </c>
      <c r="J99" s="26"/>
      <c r="K99" s="22"/>
      <c r="L99" s="29">
        <v>1</v>
      </c>
      <c r="M99" s="26"/>
      <c r="N99" s="26"/>
      <c r="O99" s="26"/>
      <c r="P99" s="26"/>
      <c r="Q99" s="22"/>
      <c r="R99" s="235">
        <f>'1-4 оч. (2)'!G98</f>
        <v>0</v>
      </c>
      <c r="S99" s="235">
        <f>'1-4 оч. (2)'!H98</f>
        <v>0</v>
      </c>
      <c r="T99" s="235" t="str">
        <f>'1-4 оч. (2)'!I98</f>
        <v>-</v>
      </c>
      <c r="U99" s="235" t="str">
        <f>'1-4 оч. (2)'!J98</f>
        <v>-</v>
      </c>
      <c r="V99" s="236" t="str">
        <f>'1-4 оч. (2)'!K98</f>
        <v>-</v>
      </c>
      <c r="W99" s="236" t="str">
        <f>'1-4 оч. (2)'!L98</f>
        <v>-</v>
      </c>
      <c r="X99" s="236" t="str">
        <f>'1-4 оч. (2)'!M98</f>
        <v>-</v>
      </c>
      <c r="Y99" s="236" t="str">
        <f>'1-4 оч. (2)'!N98</f>
        <v>-</v>
      </c>
      <c r="Z99" s="239">
        <f>'1-4 оч. (2)'!O98</f>
        <v>0</v>
      </c>
      <c r="AA99" s="239">
        <f>'1-4 оч. (2)'!P98</f>
        <v>0</v>
      </c>
      <c r="AB99" s="236" t="str">
        <f>'1-4 оч. (2)'!Q98</f>
        <v>-</v>
      </c>
      <c r="AC99" s="236" t="str">
        <f>'1-4 оч. (2)'!R98</f>
        <v>-</v>
      </c>
      <c r="AD99" s="236">
        <f>'1-4 оч. (2)'!S98</f>
        <v>0</v>
      </c>
      <c r="AE99" s="236">
        <f>'1-4 оч. (2)'!T98</f>
        <v>0</v>
      </c>
      <c r="AF99" s="239">
        <f>'1-4 оч. (2)'!U98</f>
        <v>1</v>
      </c>
      <c r="AG99" s="239">
        <f>'1-4 оч. (2)'!V98</f>
        <v>12.1</v>
      </c>
      <c r="AH99" s="236" t="str">
        <f>'1-4 оч. (2)'!AA98</f>
        <v>-</v>
      </c>
      <c r="AI99" s="236" t="str">
        <f>'1-4 оч. (2)'!AB98</f>
        <v>-</v>
      </c>
    </row>
    <row r="100" spans="1:35" ht="16.149999999999999" customHeight="1" x14ac:dyDescent="0.25">
      <c r="A100" s="20" t="s">
        <v>310</v>
      </c>
      <c r="B100" s="21" t="s">
        <v>311</v>
      </c>
      <c r="C100" s="21" t="s">
        <v>312</v>
      </c>
      <c r="D100" s="22">
        <v>1</v>
      </c>
      <c r="E100" s="23">
        <v>15.4</v>
      </c>
      <c r="F100" s="24">
        <v>15.4</v>
      </c>
      <c r="G100" s="25">
        <v>0.5</v>
      </c>
      <c r="H100" s="25">
        <v>0.5</v>
      </c>
      <c r="I100" s="22" t="s">
        <v>24</v>
      </c>
      <c r="J100" s="26"/>
      <c r="K100" s="30">
        <v>1</v>
      </c>
      <c r="L100" s="22"/>
      <c r="M100" s="26"/>
      <c r="N100" s="26"/>
      <c r="O100" s="26"/>
      <c r="P100" s="26"/>
      <c r="Q100" s="22"/>
      <c r="R100" s="235">
        <f>'1-4 оч. (2)'!G99</f>
        <v>0</v>
      </c>
      <c r="S100" s="235">
        <f>'1-4 оч. (2)'!H99</f>
        <v>0</v>
      </c>
      <c r="T100" s="235" t="str">
        <f>'1-4 оч. (2)'!I99</f>
        <v>-</v>
      </c>
      <c r="U100" s="235" t="str">
        <f>'1-4 оч. (2)'!J99</f>
        <v>-</v>
      </c>
      <c r="V100" s="236" t="str">
        <f>'1-4 оч. (2)'!K99</f>
        <v>-</v>
      </c>
      <c r="W100" s="236" t="str">
        <f>'1-4 оч. (2)'!L99</f>
        <v>-</v>
      </c>
      <c r="X100" s="236" t="str">
        <f>'1-4 оч. (2)'!M99</f>
        <v>-</v>
      </c>
      <c r="Y100" s="236" t="str">
        <f>'1-4 оч. (2)'!N99</f>
        <v>-</v>
      </c>
      <c r="Z100" s="239">
        <f>'1-4 оч. (2)'!O99</f>
        <v>0</v>
      </c>
      <c r="AA100" s="239">
        <f>'1-4 оч. (2)'!P99</f>
        <v>0</v>
      </c>
      <c r="AB100" s="236" t="str">
        <f>'1-4 оч. (2)'!Q99</f>
        <v>-</v>
      </c>
      <c r="AC100" s="236" t="str">
        <f>'1-4 оч. (2)'!R99</f>
        <v>-</v>
      </c>
      <c r="AD100" s="236">
        <f>'1-4 оч. (2)'!S99</f>
        <v>0</v>
      </c>
      <c r="AE100" s="236">
        <f>'1-4 оч. (2)'!T99</f>
        <v>0</v>
      </c>
      <c r="AF100" s="239">
        <f>'1-4 оч. (2)'!U99</f>
        <v>1</v>
      </c>
      <c r="AG100" s="239">
        <f>'1-4 оч. (2)'!V99</f>
        <v>15.4</v>
      </c>
      <c r="AH100" s="236" t="str">
        <f>'1-4 оч. (2)'!AA99</f>
        <v>-</v>
      </c>
      <c r="AI100" s="236" t="str">
        <f>'1-4 оч. (2)'!AB99</f>
        <v>-</v>
      </c>
    </row>
    <row r="101" spans="1:35" ht="16.149999999999999" customHeight="1" x14ac:dyDescent="0.25">
      <c r="A101" s="20" t="s">
        <v>313</v>
      </c>
      <c r="B101" s="21" t="s">
        <v>314</v>
      </c>
      <c r="C101" s="21" t="s">
        <v>315</v>
      </c>
      <c r="D101" s="22">
        <v>3</v>
      </c>
      <c r="E101" s="23">
        <v>49</v>
      </c>
      <c r="F101" s="24">
        <v>147</v>
      </c>
      <c r="G101" s="25">
        <v>1.85</v>
      </c>
      <c r="H101" s="25">
        <v>5.55</v>
      </c>
      <c r="I101" s="22" t="s">
        <v>24</v>
      </c>
      <c r="J101" s="26"/>
      <c r="K101" s="22"/>
      <c r="L101" s="29">
        <v>3</v>
      </c>
      <c r="M101" s="26"/>
      <c r="N101" s="26"/>
      <c r="O101" s="26"/>
      <c r="P101" s="26"/>
      <c r="Q101" s="22"/>
      <c r="R101" s="235">
        <f>'1-4 оч. (2)'!G100</f>
        <v>2</v>
      </c>
      <c r="S101" s="235">
        <f>'1-4 оч. (2)'!H100</f>
        <v>98</v>
      </c>
      <c r="T101" s="235" t="str">
        <f>'1-4 оч. (2)'!I100</f>
        <v>-</v>
      </c>
      <c r="U101" s="235" t="str">
        <f>'1-4 оч. (2)'!J100</f>
        <v>-</v>
      </c>
      <c r="V101" s="236" t="str">
        <f>'1-4 оч. (2)'!K100</f>
        <v>-</v>
      </c>
      <c r="W101" s="236" t="str">
        <f>'1-4 оч. (2)'!L100</f>
        <v>-</v>
      </c>
      <c r="X101" s="236" t="str">
        <f>'1-4 оч. (2)'!M100</f>
        <v>-</v>
      </c>
      <c r="Y101" s="236" t="str">
        <f>'1-4 оч. (2)'!N100</f>
        <v>-</v>
      </c>
      <c r="Z101" s="239">
        <f>'1-4 оч. (2)'!O100</f>
        <v>2</v>
      </c>
      <c r="AA101" s="239">
        <f>'1-4 оч. (2)'!P100</f>
        <v>98</v>
      </c>
      <c r="AB101" s="236" t="str">
        <f>'1-4 оч. (2)'!Q100</f>
        <v>-</v>
      </c>
      <c r="AC101" s="236" t="str">
        <f>'1-4 оч. (2)'!R100</f>
        <v>-</v>
      </c>
      <c r="AD101" s="236">
        <f>'1-4 оч. (2)'!S100</f>
        <v>0</v>
      </c>
      <c r="AE101" s="236">
        <f>'1-4 оч. (2)'!T100</f>
        <v>0</v>
      </c>
      <c r="AF101" s="239">
        <f>'1-4 оч. (2)'!U100</f>
        <v>1</v>
      </c>
      <c r="AG101" s="239">
        <f>'1-4 оч. (2)'!V100</f>
        <v>49</v>
      </c>
      <c r="AH101" s="236" t="str">
        <f>'1-4 оч. (2)'!AA100</f>
        <v>-</v>
      </c>
      <c r="AI101" s="236" t="str">
        <f>'1-4 оч. (2)'!AB100</f>
        <v>-</v>
      </c>
    </row>
    <row r="102" spans="1:35" ht="16.149999999999999" customHeight="1" x14ac:dyDescent="0.25">
      <c r="A102" s="20" t="s">
        <v>316</v>
      </c>
      <c r="B102" s="21" t="s">
        <v>317</v>
      </c>
      <c r="C102" s="21" t="s">
        <v>318</v>
      </c>
      <c r="D102" s="22">
        <v>2</v>
      </c>
      <c r="E102" s="23">
        <v>45.6</v>
      </c>
      <c r="F102" s="24">
        <v>91.2</v>
      </c>
      <c r="G102" s="25">
        <v>1.72</v>
      </c>
      <c r="H102" s="25">
        <v>3.44</v>
      </c>
      <c r="I102" s="22" t="s">
        <v>24</v>
      </c>
      <c r="J102" s="26"/>
      <c r="K102" s="22"/>
      <c r="L102" s="29">
        <v>2</v>
      </c>
      <c r="M102" s="26"/>
      <c r="N102" s="26"/>
      <c r="O102" s="26"/>
      <c r="P102" s="26"/>
      <c r="Q102" s="22"/>
      <c r="R102" s="235">
        <f>'1-4 оч. (2)'!G101</f>
        <v>0</v>
      </c>
      <c r="S102" s="235">
        <f>'1-4 оч. (2)'!H101</f>
        <v>0</v>
      </c>
      <c r="T102" s="235" t="str">
        <f>'1-4 оч. (2)'!I101</f>
        <v>-</v>
      </c>
      <c r="U102" s="235" t="str">
        <f>'1-4 оч. (2)'!J101</f>
        <v>-</v>
      </c>
      <c r="V102" s="236" t="str">
        <f>'1-4 оч. (2)'!K101</f>
        <v>-</v>
      </c>
      <c r="W102" s="236" t="str">
        <f>'1-4 оч. (2)'!L101</f>
        <v>-</v>
      </c>
      <c r="X102" s="236" t="str">
        <f>'1-4 оч. (2)'!M101</f>
        <v>-</v>
      </c>
      <c r="Y102" s="236" t="str">
        <f>'1-4 оч. (2)'!N101</f>
        <v>-</v>
      </c>
      <c r="Z102" s="239">
        <f>'1-4 оч. (2)'!O101</f>
        <v>0</v>
      </c>
      <c r="AA102" s="239">
        <f>'1-4 оч. (2)'!P101</f>
        <v>0</v>
      </c>
      <c r="AB102" s="236" t="str">
        <f>'1-4 оч. (2)'!Q101</f>
        <v>-</v>
      </c>
      <c r="AC102" s="236" t="str">
        <f>'1-4 оч. (2)'!R101</f>
        <v>-</v>
      </c>
      <c r="AD102" s="236">
        <f>'1-4 оч. (2)'!S101</f>
        <v>0</v>
      </c>
      <c r="AE102" s="236">
        <f>'1-4 оч. (2)'!T101</f>
        <v>0</v>
      </c>
      <c r="AF102" s="239">
        <f>'1-4 оч. (2)'!U101</f>
        <v>2</v>
      </c>
      <c r="AG102" s="239">
        <f>'1-4 оч. (2)'!V101</f>
        <v>91.2</v>
      </c>
      <c r="AH102" s="236" t="str">
        <f>'1-4 оч. (2)'!AA101</f>
        <v>-</v>
      </c>
      <c r="AI102" s="236" t="str">
        <f>'1-4 оч. (2)'!AB101</f>
        <v>-</v>
      </c>
    </row>
    <row r="103" spans="1:35" ht="16.149999999999999" customHeight="1" x14ac:dyDescent="0.25">
      <c r="A103" s="20" t="s">
        <v>319</v>
      </c>
      <c r="B103" s="21" t="s">
        <v>320</v>
      </c>
      <c r="C103" s="21" t="s">
        <v>321</v>
      </c>
      <c r="D103" s="22">
        <v>1</v>
      </c>
      <c r="E103" s="23">
        <v>45.6</v>
      </c>
      <c r="F103" s="24">
        <v>45.6</v>
      </c>
      <c r="G103" s="25">
        <v>1.72</v>
      </c>
      <c r="H103" s="25">
        <v>1.72</v>
      </c>
      <c r="I103" s="22" t="s">
        <v>24</v>
      </c>
      <c r="J103" s="26"/>
      <c r="K103" s="22"/>
      <c r="L103" s="29">
        <v>1</v>
      </c>
      <c r="M103" s="26"/>
      <c r="N103" s="26"/>
      <c r="O103" s="26"/>
      <c r="P103" s="26"/>
      <c r="Q103" s="22"/>
      <c r="R103" s="235">
        <f>'1-4 оч. (2)'!G102</f>
        <v>0</v>
      </c>
      <c r="S103" s="235">
        <f>'1-4 оч. (2)'!H102</f>
        <v>0</v>
      </c>
      <c r="T103" s="235" t="str">
        <f>'1-4 оч. (2)'!I102</f>
        <v>-</v>
      </c>
      <c r="U103" s="235" t="str">
        <f>'1-4 оч. (2)'!J102</f>
        <v>-</v>
      </c>
      <c r="V103" s="236" t="str">
        <f>'1-4 оч. (2)'!K102</f>
        <v>-</v>
      </c>
      <c r="W103" s="236" t="str">
        <f>'1-4 оч. (2)'!L102</f>
        <v>-</v>
      </c>
      <c r="X103" s="236" t="str">
        <f>'1-4 оч. (2)'!M102</f>
        <v>-</v>
      </c>
      <c r="Y103" s="236" t="str">
        <f>'1-4 оч. (2)'!N102</f>
        <v>-</v>
      </c>
      <c r="Z103" s="239">
        <f>'1-4 оч. (2)'!O102</f>
        <v>0</v>
      </c>
      <c r="AA103" s="239">
        <f>'1-4 оч. (2)'!P102</f>
        <v>0</v>
      </c>
      <c r="AB103" s="236" t="str">
        <f>'1-4 оч. (2)'!Q102</f>
        <v>-</v>
      </c>
      <c r="AC103" s="236" t="str">
        <f>'1-4 оч. (2)'!R102</f>
        <v>-</v>
      </c>
      <c r="AD103" s="236">
        <f>'1-4 оч. (2)'!S102</f>
        <v>0</v>
      </c>
      <c r="AE103" s="236">
        <f>'1-4 оч. (2)'!T102</f>
        <v>0</v>
      </c>
      <c r="AF103" s="239">
        <f>'1-4 оч. (2)'!U102</f>
        <v>1</v>
      </c>
      <c r="AG103" s="239">
        <f>'1-4 оч. (2)'!V102</f>
        <v>45.6</v>
      </c>
      <c r="AH103" s="236" t="str">
        <f>'1-4 оч. (2)'!AA102</f>
        <v>-</v>
      </c>
      <c r="AI103" s="236" t="str">
        <f>'1-4 оч. (2)'!AB102</f>
        <v>-</v>
      </c>
    </row>
    <row r="104" spans="1:35" ht="16.149999999999999" customHeight="1" x14ac:dyDescent="0.25">
      <c r="A104" s="20" t="s">
        <v>322</v>
      </c>
      <c r="B104" s="21" t="s">
        <v>323</v>
      </c>
      <c r="C104" s="21" t="s">
        <v>324</v>
      </c>
      <c r="D104" s="22">
        <v>1</v>
      </c>
      <c r="E104" s="23">
        <v>360.1</v>
      </c>
      <c r="F104" s="24">
        <v>360.1</v>
      </c>
      <c r="G104" s="25">
        <v>11.41</v>
      </c>
      <c r="H104" s="25">
        <v>11.41</v>
      </c>
      <c r="I104" s="22" t="s">
        <v>24</v>
      </c>
      <c r="J104" s="26"/>
      <c r="K104" s="30">
        <v>1</v>
      </c>
      <c r="L104" s="22"/>
      <c r="M104" s="26"/>
      <c r="N104" s="26"/>
      <c r="O104" s="26"/>
      <c r="P104" s="26"/>
      <c r="Q104" s="22"/>
      <c r="R104" s="235">
        <f>'1-4 оч. (2)'!G103</f>
        <v>1</v>
      </c>
      <c r="S104" s="235">
        <f>'1-4 оч. (2)'!H103</f>
        <v>360.1</v>
      </c>
      <c r="T104" s="235" t="str">
        <f>'1-4 оч. (2)'!I103</f>
        <v>-</v>
      </c>
      <c r="U104" s="235" t="str">
        <f>'1-4 оч. (2)'!J103</f>
        <v>-</v>
      </c>
      <c r="V104" s="236" t="str">
        <f>'1-4 оч. (2)'!K103</f>
        <v>-</v>
      </c>
      <c r="W104" s="236" t="str">
        <f>'1-4 оч. (2)'!L103</f>
        <v>-</v>
      </c>
      <c r="X104" s="236" t="str">
        <f>'1-4 оч. (2)'!M103</f>
        <v>-</v>
      </c>
      <c r="Y104" s="236" t="str">
        <f>'1-4 оч. (2)'!N103</f>
        <v>-</v>
      </c>
      <c r="Z104" s="239">
        <f>'1-4 оч. (2)'!O103</f>
        <v>1</v>
      </c>
      <c r="AA104" s="239">
        <f>'1-4 оч. (2)'!P103</f>
        <v>360.1</v>
      </c>
      <c r="AB104" s="236" t="str">
        <f>'1-4 оч. (2)'!Q103</f>
        <v>-</v>
      </c>
      <c r="AC104" s="236" t="str">
        <f>'1-4 оч. (2)'!R103</f>
        <v>-</v>
      </c>
      <c r="AD104" s="236">
        <f>'1-4 оч. (2)'!S103</f>
        <v>0</v>
      </c>
      <c r="AE104" s="236">
        <f>'1-4 оч. (2)'!T103</f>
        <v>0</v>
      </c>
      <c r="AF104" s="239">
        <f>'1-4 оч. (2)'!U103</f>
        <v>0</v>
      </c>
      <c r="AG104" s="239">
        <f>'1-4 оч. (2)'!V103</f>
        <v>0</v>
      </c>
      <c r="AH104" s="236" t="str">
        <f>'1-4 оч. (2)'!AA103</f>
        <v>-</v>
      </c>
      <c r="AI104" s="236" t="str">
        <f>'1-4 оч. (2)'!AB103</f>
        <v>-</v>
      </c>
    </row>
    <row r="105" spans="1:35" ht="16.149999999999999" customHeight="1" x14ac:dyDescent="0.25">
      <c r="A105" s="20" t="s">
        <v>325</v>
      </c>
      <c r="B105" s="21" t="s">
        <v>326</v>
      </c>
      <c r="C105" s="21" t="s">
        <v>327</v>
      </c>
      <c r="D105" s="22">
        <v>1</v>
      </c>
      <c r="E105" s="23">
        <v>350</v>
      </c>
      <c r="F105" s="24">
        <v>350</v>
      </c>
      <c r="G105" s="25">
        <v>10.96</v>
      </c>
      <c r="H105" s="25">
        <v>10.96</v>
      </c>
      <c r="I105" s="22" t="s">
        <v>24</v>
      </c>
      <c r="J105" s="26"/>
      <c r="K105" s="30">
        <v>1</v>
      </c>
      <c r="L105" s="22"/>
      <c r="M105" s="26"/>
      <c r="N105" s="26"/>
      <c r="O105" s="26"/>
      <c r="P105" s="26"/>
      <c r="Q105" s="22"/>
      <c r="R105" s="235">
        <f>'1-4 оч. (2)'!G104</f>
        <v>1</v>
      </c>
      <c r="S105" s="235">
        <f>'1-4 оч. (2)'!H104</f>
        <v>350</v>
      </c>
      <c r="T105" s="235" t="str">
        <f>'1-4 оч. (2)'!I104</f>
        <v>-</v>
      </c>
      <c r="U105" s="235" t="str">
        <f>'1-4 оч. (2)'!J104</f>
        <v>-</v>
      </c>
      <c r="V105" s="236" t="str">
        <f>'1-4 оч. (2)'!K104</f>
        <v>-</v>
      </c>
      <c r="W105" s="236" t="str">
        <f>'1-4 оч. (2)'!L104</f>
        <v>-</v>
      </c>
      <c r="X105" s="236" t="str">
        <f>'1-4 оч. (2)'!M104</f>
        <v>-</v>
      </c>
      <c r="Y105" s="236" t="str">
        <f>'1-4 оч. (2)'!N104</f>
        <v>-</v>
      </c>
      <c r="Z105" s="239">
        <f>'1-4 оч. (2)'!O104</f>
        <v>1</v>
      </c>
      <c r="AA105" s="239">
        <f>'1-4 оч. (2)'!P104</f>
        <v>350</v>
      </c>
      <c r="AB105" s="236" t="str">
        <f>'1-4 оч. (2)'!Q104</f>
        <v>-</v>
      </c>
      <c r="AC105" s="236" t="str">
        <f>'1-4 оч. (2)'!R104</f>
        <v>-</v>
      </c>
      <c r="AD105" s="236">
        <f>'1-4 оч. (2)'!S104</f>
        <v>0</v>
      </c>
      <c r="AE105" s="236">
        <f>'1-4 оч. (2)'!T104</f>
        <v>0</v>
      </c>
      <c r="AF105" s="239">
        <f>'1-4 оч. (2)'!U104</f>
        <v>0</v>
      </c>
      <c r="AG105" s="239">
        <f>'1-4 оч. (2)'!V104</f>
        <v>0</v>
      </c>
      <c r="AH105" s="236" t="str">
        <f>'1-4 оч. (2)'!AA104</f>
        <v>-</v>
      </c>
      <c r="AI105" s="236" t="str">
        <f>'1-4 оч. (2)'!AB104</f>
        <v>-</v>
      </c>
    </row>
    <row r="106" spans="1:35" ht="16.149999999999999" customHeight="1" x14ac:dyDescent="0.25">
      <c r="A106" s="20" t="s">
        <v>328</v>
      </c>
      <c r="B106" s="21" t="s">
        <v>329</v>
      </c>
      <c r="C106" s="21" t="s">
        <v>330</v>
      </c>
      <c r="D106" s="22">
        <v>1</v>
      </c>
      <c r="E106" s="23">
        <v>397.2</v>
      </c>
      <c r="F106" s="24">
        <v>397.2</v>
      </c>
      <c r="G106" s="25">
        <v>12.44</v>
      </c>
      <c r="H106" s="25">
        <v>12.44</v>
      </c>
      <c r="I106" s="22" t="s">
        <v>24</v>
      </c>
      <c r="J106" s="26"/>
      <c r="K106" s="30">
        <v>1</v>
      </c>
      <c r="L106" s="22"/>
      <c r="M106" s="26"/>
      <c r="N106" s="26"/>
      <c r="O106" s="26"/>
      <c r="P106" s="26"/>
      <c r="Q106" s="22"/>
      <c r="R106" s="235">
        <f>'1-4 оч. (2)'!G105</f>
        <v>1</v>
      </c>
      <c r="S106" s="235">
        <f>'1-4 оч. (2)'!H105</f>
        <v>397.2</v>
      </c>
      <c r="T106" s="235" t="str">
        <f>'1-4 оч. (2)'!I105</f>
        <v>-</v>
      </c>
      <c r="U106" s="235" t="str">
        <f>'1-4 оч. (2)'!J105</f>
        <v>-</v>
      </c>
      <c r="V106" s="236" t="str">
        <f>'1-4 оч. (2)'!K105</f>
        <v>-</v>
      </c>
      <c r="W106" s="236" t="str">
        <f>'1-4 оч. (2)'!L105</f>
        <v>-</v>
      </c>
      <c r="X106" s="236" t="str">
        <f>'1-4 оч. (2)'!M105</f>
        <v>-</v>
      </c>
      <c r="Y106" s="236" t="str">
        <f>'1-4 оч. (2)'!N105</f>
        <v>-</v>
      </c>
      <c r="Z106" s="239">
        <f>'1-4 оч. (2)'!O105</f>
        <v>1</v>
      </c>
      <c r="AA106" s="239">
        <f>'1-4 оч. (2)'!P105</f>
        <v>397.2</v>
      </c>
      <c r="AB106" s="236" t="str">
        <f>'1-4 оч. (2)'!Q105</f>
        <v>-</v>
      </c>
      <c r="AC106" s="236" t="str">
        <f>'1-4 оч. (2)'!R105</f>
        <v>-</v>
      </c>
      <c r="AD106" s="236">
        <f>'1-4 оч. (2)'!S105</f>
        <v>0</v>
      </c>
      <c r="AE106" s="236">
        <f>'1-4 оч. (2)'!T105</f>
        <v>0</v>
      </c>
      <c r="AF106" s="239">
        <f>'1-4 оч. (2)'!U105</f>
        <v>0</v>
      </c>
      <c r="AG106" s="239">
        <f>'1-4 оч. (2)'!V105</f>
        <v>0</v>
      </c>
      <c r="AH106" s="236" t="str">
        <f>'1-4 оч. (2)'!AA105</f>
        <v>-</v>
      </c>
      <c r="AI106" s="236" t="str">
        <f>'1-4 оч. (2)'!AB105</f>
        <v>-</v>
      </c>
    </row>
    <row r="107" spans="1:35" ht="16.149999999999999" customHeight="1" x14ac:dyDescent="0.25">
      <c r="A107" s="20" t="s">
        <v>331</v>
      </c>
      <c r="B107" s="21" t="s">
        <v>332</v>
      </c>
      <c r="C107" s="21" t="s">
        <v>333</v>
      </c>
      <c r="D107" s="22">
        <v>1</v>
      </c>
      <c r="E107" s="23">
        <v>408.1</v>
      </c>
      <c r="F107" s="24">
        <v>408.1</v>
      </c>
      <c r="G107" s="25">
        <v>12.91</v>
      </c>
      <c r="H107" s="25">
        <v>12.91</v>
      </c>
      <c r="I107" s="22" t="s">
        <v>24</v>
      </c>
      <c r="J107" s="26"/>
      <c r="K107" s="22"/>
      <c r="L107" s="29">
        <v>1</v>
      </c>
      <c r="M107" s="26"/>
      <c r="N107" s="26"/>
      <c r="O107" s="26"/>
      <c r="P107" s="26"/>
      <c r="Q107" s="22"/>
      <c r="R107" s="235">
        <f>'1-4 оч. (2)'!G106</f>
        <v>1</v>
      </c>
      <c r="S107" s="235">
        <f>'1-4 оч. (2)'!H106</f>
        <v>408.1</v>
      </c>
      <c r="T107" s="235" t="str">
        <f>'1-4 оч. (2)'!I106</f>
        <v>-</v>
      </c>
      <c r="U107" s="235" t="str">
        <f>'1-4 оч. (2)'!J106</f>
        <v>-</v>
      </c>
      <c r="V107" s="236" t="str">
        <f>'1-4 оч. (2)'!K106</f>
        <v>-</v>
      </c>
      <c r="W107" s="236" t="str">
        <f>'1-4 оч. (2)'!L106</f>
        <v>-</v>
      </c>
      <c r="X107" s="236" t="str">
        <f>'1-4 оч. (2)'!M106</f>
        <v>-</v>
      </c>
      <c r="Y107" s="236" t="str">
        <f>'1-4 оч. (2)'!N106</f>
        <v>-</v>
      </c>
      <c r="Z107" s="239">
        <f>'1-4 оч. (2)'!O106</f>
        <v>1</v>
      </c>
      <c r="AA107" s="239">
        <f>'1-4 оч. (2)'!P106</f>
        <v>408.1</v>
      </c>
      <c r="AB107" s="236" t="str">
        <f>'1-4 оч. (2)'!Q106</f>
        <v>-</v>
      </c>
      <c r="AC107" s="236" t="str">
        <f>'1-4 оч. (2)'!R106</f>
        <v>-</v>
      </c>
      <c r="AD107" s="236">
        <f>'1-4 оч. (2)'!S106</f>
        <v>0</v>
      </c>
      <c r="AE107" s="236">
        <f>'1-4 оч. (2)'!T106</f>
        <v>0</v>
      </c>
      <c r="AF107" s="239">
        <f>'1-4 оч. (2)'!U106</f>
        <v>0</v>
      </c>
      <c r="AG107" s="239">
        <f>'1-4 оч. (2)'!V106</f>
        <v>0</v>
      </c>
      <c r="AH107" s="236" t="str">
        <f>'1-4 оч. (2)'!AA106</f>
        <v>-</v>
      </c>
      <c r="AI107" s="236" t="str">
        <f>'1-4 оч. (2)'!AB106</f>
        <v>-</v>
      </c>
    </row>
    <row r="108" spans="1:35" ht="16.149999999999999" customHeight="1" x14ac:dyDescent="0.25">
      <c r="A108" s="20" t="s">
        <v>334</v>
      </c>
      <c r="B108" s="21" t="s">
        <v>335</v>
      </c>
      <c r="C108" s="21" t="s">
        <v>336</v>
      </c>
      <c r="D108" s="22">
        <v>1</v>
      </c>
      <c r="E108" s="23">
        <v>8.1999999999999993</v>
      </c>
      <c r="F108" s="24">
        <v>8.1999999999999993</v>
      </c>
      <c r="G108" s="25">
        <v>0.27</v>
      </c>
      <c r="H108" s="25">
        <v>0.27</v>
      </c>
      <c r="I108" s="22" t="s">
        <v>24</v>
      </c>
      <c r="J108" s="26"/>
      <c r="K108" s="30">
        <v>1</v>
      </c>
      <c r="L108" s="22"/>
      <c r="M108" s="26"/>
      <c r="N108" s="26"/>
      <c r="O108" s="26"/>
      <c r="P108" s="26"/>
      <c r="Q108" s="22"/>
      <c r="R108" s="235">
        <f>'1-4 оч. (2)'!G107</f>
        <v>1</v>
      </c>
      <c r="S108" s="235">
        <f>'1-4 оч. (2)'!H107</f>
        <v>8.1999999999999993</v>
      </c>
      <c r="T108" s="235" t="str">
        <f>'1-4 оч. (2)'!I107</f>
        <v>-</v>
      </c>
      <c r="U108" s="235" t="str">
        <f>'1-4 оч. (2)'!J107</f>
        <v>-</v>
      </c>
      <c r="V108" s="236" t="str">
        <f>'1-4 оч. (2)'!K107</f>
        <v>-</v>
      </c>
      <c r="W108" s="236" t="str">
        <f>'1-4 оч. (2)'!L107</f>
        <v>-</v>
      </c>
      <c r="X108" s="236" t="str">
        <f>'1-4 оч. (2)'!M107</f>
        <v>-</v>
      </c>
      <c r="Y108" s="236" t="str">
        <f>'1-4 оч. (2)'!N107</f>
        <v>-</v>
      </c>
      <c r="Z108" s="239">
        <f>'1-4 оч. (2)'!O107</f>
        <v>1</v>
      </c>
      <c r="AA108" s="239">
        <f>'1-4 оч. (2)'!P107</f>
        <v>8.1999999999999993</v>
      </c>
      <c r="AB108" s="236" t="str">
        <f>'1-4 оч. (2)'!Q107</f>
        <v>-</v>
      </c>
      <c r="AC108" s="236" t="str">
        <f>'1-4 оч. (2)'!R107</f>
        <v>-</v>
      </c>
      <c r="AD108" s="236">
        <f>'1-4 оч. (2)'!S107</f>
        <v>0</v>
      </c>
      <c r="AE108" s="236">
        <f>'1-4 оч. (2)'!T107</f>
        <v>0</v>
      </c>
      <c r="AF108" s="239">
        <f>'1-4 оч. (2)'!U107</f>
        <v>0</v>
      </c>
      <c r="AG108" s="239">
        <f>'1-4 оч. (2)'!V107</f>
        <v>0</v>
      </c>
      <c r="AH108" s="236" t="str">
        <f>'1-4 оч. (2)'!AA107</f>
        <v>-</v>
      </c>
      <c r="AI108" s="236" t="str">
        <f>'1-4 оч. (2)'!AB107</f>
        <v>-</v>
      </c>
    </row>
    <row r="109" spans="1:35" ht="16.149999999999999" customHeight="1" x14ac:dyDescent="0.25">
      <c r="A109" s="20" t="s">
        <v>337</v>
      </c>
      <c r="B109" s="21" t="s">
        <v>338</v>
      </c>
      <c r="C109" s="21" t="s">
        <v>339</v>
      </c>
      <c r="D109" s="22">
        <v>1</v>
      </c>
      <c r="E109" s="23">
        <v>17.3</v>
      </c>
      <c r="F109" s="24">
        <v>17.3</v>
      </c>
      <c r="G109" s="25">
        <v>0.55000000000000004</v>
      </c>
      <c r="H109" s="25">
        <v>0.55000000000000004</v>
      </c>
      <c r="I109" s="22" t="s">
        <v>24</v>
      </c>
      <c r="J109" s="26"/>
      <c r="K109" s="30">
        <v>1</v>
      </c>
      <c r="L109" s="22"/>
      <c r="M109" s="26"/>
      <c r="N109" s="26"/>
      <c r="O109" s="26"/>
      <c r="P109" s="26"/>
      <c r="Q109" s="22"/>
      <c r="R109" s="235">
        <f>'1-4 оч. (2)'!G108</f>
        <v>1</v>
      </c>
      <c r="S109" s="235">
        <f>'1-4 оч. (2)'!H108</f>
        <v>17.3</v>
      </c>
      <c r="T109" s="235" t="str">
        <f>'1-4 оч. (2)'!I108</f>
        <v>-</v>
      </c>
      <c r="U109" s="235" t="str">
        <f>'1-4 оч. (2)'!J108</f>
        <v>-</v>
      </c>
      <c r="V109" s="236" t="str">
        <f>'1-4 оч. (2)'!K108</f>
        <v>-</v>
      </c>
      <c r="W109" s="236" t="str">
        <f>'1-4 оч. (2)'!L108</f>
        <v>-</v>
      </c>
      <c r="X109" s="236" t="str">
        <f>'1-4 оч. (2)'!M108</f>
        <v>-</v>
      </c>
      <c r="Y109" s="236" t="str">
        <f>'1-4 оч. (2)'!N108</f>
        <v>-</v>
      </c>
      <c r="Z109" s="239">
        <f>'1-4 оч. (2)'!O108</f>
        <v>1</v>
      </c>
      <c r="AA109" s="239">
        <f>'1-4 оч. (2)'!P108</f>
        <v>17.3</v>
      </c>
      <c r="AB109" s="236" t="str">
        <f>'1-4 оч. (2)'!Q108</f>
        <v>-</v>
      </c>
      <c r="AC109" s="236" t="str">
        <f>'1-4 оч. (2)'!R108</f>
        <v>-</v>
      </c>
      <c r="AD109" s="236">
        <f>'1-4 оч. (2)'!S108</f>
        <v>0</v>
      </c>
      <c r="AE109" s="236">
        <f>'1-4 оч. (2)'!T108</f>
        <v>0</v>
      </c>
      <c r="AF109" s="239">
        <f>'1-4 оч. (2)'!U108</f>
        <v>0</v>
      </c>
      <c r="AG109" s="239">
        <f>'1-4 оч. (2)'!V108</f>
        <v>0</v>
      </c>
      <c r="AH109" s="236" t="str">
        <f>'1-4 оч. (2)'!AA108</f>
        <v>-</v>
      </c>
      <c r="AI109" s="236" t="str">
        <f>'1-4 оч. (2)'!AB108</f>
        <v>-</v>
      </c>
    </row>
    <row r="110" spans="1:35" ht="16.149999999999999" customHeight="1" x14ac:dyDescent="0.25">
      <c r="A110" s="20" t="s">
        <v>340</v>
      </c>
      <c r="B110" s="21" t="s">
        <v>341</v>
      </c>
      <c r="C110" s="21" t="s">
        <v>342</v>
      </c>
      <c r="D110" s="22">
        <v>1</v>
      </c>
      <c r="E110" s="23">
        <v>4.3</v>
      </c>
      <c r="F110" s="24">
        <v>4.3</v>
      </c>
      <c r="G110" s="25">
        <v>0.15</v>
      </c>
      <c r="H110" s="25">
        <v>0.15</v>
      </c>
      <c r="I110" s="22" t="s">
        <v>24</v>
      </c>
      <c r="J110" s="26"/>
      <c r="K110" s="30">
        <v>1</v>
      </c>
      <c r="L110" s="22"/>
      <c r="M110" s="26"/>
      <c r="N110" s="26"/>
      <c r="O110" s="26"/>
      <c r="P110" s="26"/>
      <c r="Q110" s="22"/>
      <c r="R110" s="235">
        <f>'1-4 оч. (2)'!G109</f>
        <v>1</v>
      </c>
      <c r="S110" s="235">
        <f>'1-4 оч. (2)'!H109</f>
        <v>4.3</v>
      </c>
      <c r="T110" s="235" t="str">
        <f>'1-4 оч. (2)'!I109</f>
        <v>-</v>
      </c>
      <c r="U110" s="235" t="str">
        <f>'1-4 оч. (2)'!J109</f>
        <v>-</v>
      </c>
      <c r="V110" s="236" t="str">
        <f>'1-4 оч. (2)'!K109</f>
        <v>-</v>
      </c>
      <c r="W110" s="236" t="str">
        <f>'1-4 оч. (2)'!L109</f>
        <v>-</v>
      </c>
      <c r="X110" s="236" t="str">
        <f>'1-4 оч. (2)'!M109</f>
        <v>-</v>
      </c>
      <c r="Y110" s="236" t="str">
        <f>'1-4 оч. (2)'!N109</f>
        <v>-</v>
      </c>
      <c r="Z110" s="239">
        <f>'1-4 оч. (2)'!O109</f>
        <v>1</v>
      </c>
      <c r="AA110" s="239">
        <f>'1-4 оч. (2)'!P109</f>
        <v>4.3</v>
      </c>
      <c r="AB110" s="236" t="str">
        <f>'1-4 оч. (2)'!Q109</f>
        <v>-</v>
      </c>
      <c r="AC110" s="236" t="str">
        <f>'1-4 оч. (2)'!R109</f>
        <v>-</v>
      </c>
      <c r="AD110" s="236">
        <f>'1-4 оч. (2)'!S109</f>
        <v>0</v>
      </c>
      <c r="AE110" s="236">
        <f>'1-4 оч. (2)'!T109</f>
        <v>0</v>
      </c>
      <c r="AF110" s="239">
        <f>'1-4 оч. (2)'!U109</f>
        <v>0</v>
      </c>
      <c r="AG110" s="239">
        <f>'1-4 оч. (2)'!V109</f>
        <v>0</v>
      </c>
      <c r="AH110" s="236" t="str">
        <f>'1-4 оч. (2)'!AA109</f>
        <v>-</v>
      </c>
      <c r="AI110" s="236" t="str">
        <f>'1-4 оч. (2)'!AB109</f>
        <v>-</v>
      </c>
    </row>
    <row r="111" spans="1:35" ht="16.149999999999999" customHeight="1" x14ac:dyDescent="0.25">
      <c r="A111" s="20" t="s">
        <v>343</v>
      </c>
      <c r="B111" s="21" t="s">
        <v>344</v>
      </c>
      <c r="C111" s="21" t="s">
        <v>345</v>
      </c>
      <c r="D111" s="22">
        <v>1</v>
      </c>
      <c r="E111" s="23">
        <v>5.3</v>
      </c>
      <c r="F111" s="24">
        <v>5.3</v>
      </c>
      <c r="G111" s="25">
        <v>0.18</v>
      </c>
      <c r="H111" s="25">
        <v>0.18</v>
      </c>
      <c r="I111" s="22" t="s">
        <v>24</v>
      </c>
      <c r="J111" s="26"/>
      <c r="K111" s="30">
        <v>1</v>
      </c>
      <c r="L111" s="22"/>
      <c r="M111" s="26"/>
      <c r="N111" s="26"/>
      <c r="O111" s="26"/>
      <c r="P111" s="26"/>
      <c r="Q111" s="22"/>
      <c r="R111" s="235">
        <f>'1-4 оч. (2)'!G110</f>
        <v>1</v>
      </c>
      <c r="S111" s="235">
        <f>'1-4 оч. (2)'!H110</f>
        <v>5.3</v>
      </c>
      <c r="T111" s="235" t="str">
        <f>'1-4 оч. (2)'!I110</f>
        <v>-</v>
      </c>
      <c r="U111" s="235" t="str">
        <f>'1-4 оч. (2)'!J110</f>
        <v>-</v>
      </c>
      <c r="V111" s="236" t="str">
        <f>'1-4 оч. (2)'!K110</f>
        <v>-</v>
      </c>
      <c r="W111" s="236" t="str">
        <f>'1-4 оч. (2)'!L110</f>
        <v>-</v>
      </c>
      <c r="X111" s="236" t="str">
        <f>'1-4 оч. (2)'!M110</f>
        <v>-</v>
      </c>
      <c r="Y111" s="236" t="str">
        <f>'1-4 оч. (2)'!N110</f>
        <v>-</v>
      </c>
      <c r="Z111" s="239">
        <f>'1-4 оч. (2)'!O110</f>
        <v>1</v>
      </c>
      <c r="AA111" s="239">
        <f>'1-4 оч. (2)'!P110</f>
        <v>5.3</v>
      </c>
      <c r="AB111" s="236" t="str">
        <f>'1-4 оч. (2)'!Q110</f>
        <v>-</v>
      </c>
      <c r="AC111" s="236" t="str">
        <f>'1-4 оч. (2)'!R110</f>
        <v>-</v>
      </c>
      <c r="AD111" s="236">
        <f>'1-4 оч. (2)'!S110</f>
        <v>0</v>
      </c>
      <c r="AE111" s="236">
        <f>'1-4 оч. (2)'!T110</f>
        <v>0</v>
      </c>
      <c r="AF111" s="239">
        <f>'1-4 оч. (2)'!U110</f>
        <v>0</v>
      </c>
      <c r="AG111" s="239">
        <f>'1-4 оч. (2)'!V110</f>
        <v>0</v>
      </c>
      <c r="AH111" s="236" t="str">
        <f>'1-4 оч. (2)'!AA110</f>
        <v>-</v>
      </c>
      <c r="AI111" s="236" t="str">
        <f>'1-4 оч. (2)'!AB110</f>
        <v>-</v>
      </c>
    </row>
    <row r="112" spans="1:35" ht="16.149999999999999" customHeight="1" x14ac:dyDescent="0.25">
      <c r="A112" s="20" t="s">
        <v>346</v>
      </c>
      <c r="B112" s="21" t="s">
        <v>347</v>
      </c>
      <c r="C112" s="21" t="s">
        <v>348</v>
      </c>
      <c r="D112" s="22">
        <v>1</v>
      </c>
      <c r="E112" s="23">
        <v>11.6</v>
      </c>
      <c r="F112" s="24">
        <v>11.6</v>
      </c>
      <c r="G112" s="25">
        <v>0.39</v>
      </c>
      <c r="H112" s="25">
        <v>0.39</v>
      </c>
      <c r="I112" s="22" t="s">
        <v>24</v>
      </c>
      <c r="J112" s="26"/>
      <c r="K112" s="30">
        <v>1</v>
      </c>
      <c r="L112" s="22"/>
      <c r="M112" s="26"/>
      <c r="N112" s="26"/>
      <c r="O112" s="26"/>
      <c r="P112" s="26"/>
      <c r="Q112" s="22"/>
      <c r="R112" s="235">
        <f>'1-4 оч. (2)'!G111</f>
        <v>1</v>
      </c>
      <c r="S112" s="235">
        <f>'1-4 оч. (2)'!H111</f>
        <v>11.6</v>
      </c>
      <c r="T112" s="235" t="str">
        <f>'1-4 оч. (2)'!I111</f>
        <v>-</v>
      </c>
      <c r="U112" s="235" t="str">
        <f>'1-4 оч. (2)'!J111</f>
        <v>-</v>
      </c>
      <c r="V112" s="236" t="str">
        <f>'1-4 оч. (2)'!K111</f>
        <v>-</v>
      </c>
      <c r="W112" s="236" t="str">
        <f>'1-4 оч. (2)'!L111</f>
        <v>-</v>
      </c>
      <c r="X112" s="236" t="str">
        <f>'1-4 оч. (2)'!M111</f>
        <v>-</v>
      </c>
      <c r="Y112" s="236" t="str">
        <f>'1-4 оч. (2)'!N111</f>
        <v>-</v>
      </c>
      <c r="Z112" s="239">
        <f>'1-4 оч. (2)'!O111</f>
        <v>1</v>
      </c>
      <c r="AA112" s="239">
        <f>'1-4 оч. (2)'!P111</f>
        <v>11.6</v>
      </c>
      <c r="AB112" s="236" t="str">
        <f>'1-4 оч. (2)'!Q111</f>
        <v>-</v>
      </c>
      <c r="AC112" s="236" t="str">
        <f>'1-4 оч. (2)'!R111</f>
        <v>-</v>
      </c>
      <c r="AD112" s="236">
        <f>'1-4 оч. (2)'!S111</f>
        <v>0</v>
      </c>
      <c r="AE112" s="236">
        <f>'1-4 оч. (2)'!T111</f>
        <v>0</v>
      </c>
      <c r="AF112" s="239">
        <f>'1-4 оч. (2)'!U111</f>
        <v>0</v>
      </c>
      <c r="AG112" s="239">
        <f>'1-4 оч. (2)'!V111</f>
        <v>0</v>
      </c>
      <c r="AH112" s="236" t="str">
        <f>'1-4 оч. (2)'!AA111</f>
        <v>-</v>
      </c>
      <c r="AI112" s="236" t="str">
        <f>'1-4 оч. (2)'!AB111</f>
        <v>-</v>
      </c>
    </row>
    <row r="113" spans="1:35" ht="16.149999999999999" customHeight="1" x14ac:dyDescent="0.25">
      <c r="A113" s="20" t="s">
        <v>349</v>
      </c>
      <c r="B113" s="21" t="s">
        <v>350</v>
      </c>
      <c r="C113" s="21" t="s">
        <v>351</v>
      </c>
      <c r="D113" s="22">
        <v>1</v>
      </c>
      <c r="E113" s="23">
        <v>7.5</v>
      </c>
      <c r="F113" s="24">
        <v>7.5</v>
      </c>
      <c r="G113" s="25">
        <v>0.25</v>
      </c>
      <c r="H113" s="25">
        <v>0.25</v>
      </c>
      <c r="I113" s="22" t="s">
        <v>24</v>
      </c>
      <c r="J113" s="26"/>
      <c r="K113" s="30">
        <v>1</v>
      </c>
      <c r="L113" s="22"/>
      <c r="M113" s="26"/>
      <c r="N113" s="26"/>
      <c r="O113" s="26"/>
      <c r="P113" s="26"/>
      <c r="Q113" s="22"/>
      <c r="R113" s="235">
        <f>'1-4 оч. (2)'!G112</f>
        <v>1</v>
      </c>
      <c r="S113" s="235">
        <f>'1-4 оч. (2)'!H112</f>
        <v>7.5</v>
      </c>
      <c r="T113" s="235" t="str">
        <f>'1-4 оч. (2)'!I112</f>
        <v>-</v>
      </c>
      <c r="U113" s="235" t="str">
        <f>'1-4 оч. (2)'!J112</f>
        <v>-</v>
      </c>
      <c r="V113" s="236" t="str">
        <f>'1-4 оч. (2)'!K112</f>
        <v>-</v>
      </c>
      <c r="W113" s="236" t="str">
        <f>'1-4 оч. (2)'!L112</f>
        <v>-</v>
      </c>
      <c r="X113" s="236" t="str">
        <f>'1-4 оч. (2)'!M112</f>
        <v>-</v>
      </c>
      <c r="Y113" s="236" t="str">
        <f>'1-4 оч. (2)'!N112</f>
        <v>-</v>
      </c>
      <c r="Z113" s="239">
        <f>'1-4 оч. (2)'!O112</f>
        <v>1</v>
      </c>
      <c r="AA113" s="239">
        <f>'1-4 оч. (2)'!P112</f>
        <v>7.5</v>
      </c>
      <c r="AB113" s="236" t="str">
        <f>'1-4 оч. (2)'!Q112</f>
        <v>-</v>
      </c>
      <c r="AC113" s="236" t="str">
        <f>'1-4 оч. (2)'!R112</f>
        <v>-</v>
      </c>
      <c r="AD113" s="236">
        <f>'1-4 оч. (2)'!S112</f>
        <v>0</v>
      </c>
      <c r="AE113" s="236">
        <f>'1-4 оч. (2)'!T112</f>
        <v>0</v>
      </c>
      <c r="AF113" s="239">
        <f>'1-4 оч. (2)'!U112</f>
        <v>0</v>
      </c>
      <c r="AG113" s="239">
        <f>'1-4 оч. (2)'!V112</f>
        <v>0</v>
      </c>
      <c r="AH113" s="236" t="str">
        <f>'1-4 оч. (2)'!AA112</f>
        <v>-</v>
      </c>
      <c r="AI113" s="236" t="str">
        <f>'1-4 оч. (2)'!AB112</f>
        <v>-</v>
      </c>
    </row>
    <row r="114" spans="1:35" ht="16.149999999999999" customHeight="1" x14ac:dyDescent="0.25">
      <c r="A114" s="20" t="s">
        <v>352</v>
      </c>
      <c r="B114" s="21" t="s">
        <v>353</v>
      </c>
      <c r="C114" s="21" t="s">
        <v>354</v>
      </c>
      <c r="D114" s="22">
        <v>1</v>
      </c>
      <c r="E114" s="23">
        <v>2.5</v>
      </c>
      <c r="F114" s="24">
        <v>2.5</v>
      </c>
      <c r="G114" s="25">
        <v>0.08</v>
      </c>
      <c r="H114" s="25">
        <v>0.08</v>
      </c>
      <c r="I114" s="22" t="s">
        <v>24</v>
      </c>
      <c r="J114" s="26"/>
      <c r="K114" s="30">
        <v>1</v>
      </c>
      <c r="L114" s="22"/>
      <c r="M114" s="26"/>
      <c r="N114" s="26"/>
      <c r="O114" s="26"/>
      <c r="P114" s="26"/>
      <c r="Q114" s="22"/>
      <c r="R114" s="235">
        <f>'1-4 оч. (2)'!G113</f>
        <v>1</v>
      </c>
      <c r="S114" s="235">
        <f>'1-4 оч. (2)'!H113</f>
        <v>2.5</v>
      </c>
      <c r="T114" s="235" t="str">
        <f>'1-4 оч. (2)'!I113</f>
        <v>-</v>
      </c>
      <c r="U114" s="235" t="str">
        <f>'1-4 оч. (2)'!J113</f>
        <v>-</v>
      </c>
      <c r="V114" s="236" t="str">
        <f>'1-4 оч. (2)'!K113</f>
        <v>-</v>
      </c>
      <c r="W114" s="236" t="str">
        <f>'1-4 оч. (2)'!L113</f>
        <v>-</v>
      </c>
      <c r="X114" s="236" t="str">
        <f>'1-4 оч. (2)'!M113</f>
        <v>-</v>
      </c>
      <c r="Y114" s="236" t="str">
        <f>'1-4 оч. (2)'!N113</f>
        <v>-</v>
      </c>
      <c r="Z114" s="239">
        <f>'1-4 оч. (2)'!O113</f>
        <v>1</v>
      </c>
      <c r="AA114" s="239">
        <f>'1-4 оч. (2)'!P113</f>
        <v>2.5</v>
      </c>
      <c r="AB114" s="236" t="str">
        <f>'1-4 оч. (2)'!Q113</f>
        <v>-</v>
      </c>
      <c r="AC114" s="236" t="str">
        <f>'1-4 оч. (2)'!R113</f>
        <v>-</v>
      </c>
      <c r="AD114" s="236">
        <f>'1-4 оч. (2)'!S113</f>
        <v>0</v>
      </c>
      <c r="AE114" s="236">
        <f>'1-4 оч. (2)'!T113</f>
        <v>0</v>
      </c>
      <c r="AF114" s="239">
        <f>'1-4 оч. (2)'!U113</f>
        <v>0</v>
      </c>
      <c r="AG114" s="239">
        <f>'1-4 оч. (2)'!V113</f>
        <v>0</v>
      </c>
      <c r="AH114" s="236" t="str">
        <f>'1-4 оч. (2)'!AA113</f>
        <v>-</v>
      </c>
      <c r="AI114" s="236" t="str">
        <f>'1-4 оч. (2)'!AB113</f>
        <v>-</v>
      </c>
    </row>
    <row r="115" spans="1:35" ht="16.149999999999999" customHeight="1" x14ac:dyDescent="0.25">
      <c r="A115" s="20" t="s">
        <v>355</v>
      </c>
      <c r="B115" s="21" t="s">
        <v>356</v>
      </c>
      <c r="C115" s="21" t="s">
        <v>357</v>
      </c>
      <c r="D115" s="22">
        <v>1</v>
      </c>
      <c r="E115" s="23">
        <v>9.4</v>
      </c>
      <c r="F115" s="24">
        <v>9.4</v>
      </c>
      <c r="G115" s="25">
        <v>0.31</v>
      </c>
      <c r="H115" s="25">
        <v>0.31</v>
      </c>
      <c r="I115" s="22" t="s">
        <v>24</v>
      </c>
      <c r="J115" s="26"/>
      <c r="K115" s="22"/>
      <c r="L115" s="29">
        <v>1</v>
      </c>
      <c r="M115" s="26"/>
      <c r="N115" s="26"/>
      <c r="O115" s="26"/>
      <c r="P115" s="26"/>
      <c r="Q115" s="22"/>
      <c r="R115" s="235">
        <f>'1-4 оч. (2)'!G114</f>
        <v>1</v>
      </c>
      <c r="S115" s="235">
        <f>'1-4 оч. (2)'!H114</f>
        <v>9.4</v>
      </c>
      <c r="T115" s="235" t="str">
        <f>'1-4 оч. (2)'!I114</f>
        <v>-</v>
      </c>
      <c r="U115" s="235" t="str">
        <f>'1-4 оч. (2)'!J114</f>
        <v>-</v>
      </c>
      <c r="V115" s="236" t="str">
        <f>'1-4 оч. (2)'!K114</f>
        <v>-</v>
      </c>
      <c r="W115" s="236" t="str">
        <f>'1-4 оч. (2)'!L114</f>
        <v>-</v>
      </c>
      <c r="X115" s="236" t="str">
        <f>'1-4 оч. (2)'!M114</f>
        <v>-</v>
      </c>
      <c r="Y115" s="236" t="str">
        <f>'1-4 оч. (2)'!N114</f>
        <v>-</v>
      </c>
      <c r="Z115" s="239">
        <f>'1-4 оч. (2)'!O114</f>
        <v>1</v>
      </c>
      <c r="AA115" s="239">
        <f>'1-4 оч. (2)'!P114</f>
        <v>9.4</v>
      </c>
      <c r="AB115" s="236" t="str">
        <f>'1-4 оч. (2)'!Q114</f>
        <v>-</v>
      </c>
      <c r="AC115" s="236" t="str">
        <f>'1-4 оч. (2)'!R114</f>
        <v>-</v>
      </c>
      <c r="AD115" s="236">
        <f>'1-4 оч. (2)'!S114</f>
        <v>0</v>
      </c>
      <c r="AE115" s="236">
        <f>'1-4 оч. (2)'!T114</f>
        <v>0</v>
      </c>
      <c r="AF115" s="239">
        <f>'1-4 оч. (2)'!U114</f>
        <v>0</v>
      </c>
      <c r="AG115" s="239">
        <f>'1-4 оч. (2)'!V114</f>
        <v>0</v>
      </c>
      <c r="AH115" s="236" t="str">
        <f>'1-4 оч. (2)'!AA114</f>
        <v>-</v>
      </c>
      <c r="AI115" s="236" t="str">
        <f>'1-4 оч. (2)'!AB114</f>
        <v>-</v>
      </c>
    </row>
    <row r="116" spans="1:35" ht="16.149999999999999" customHeight="1" x14ac:dyDescent="0.25">
      <c r="A116" s="20" t="s">
        <v>358</v>
      </c>
      <c r="B116" s="21" t="s">
        <v>359</v>
      </c>
      <c r="C116" s="21" t="s">
        <v>360</v>
      </c>
      <c r="D116" s="22">
        <v>1</v>
      </c>
      <c r="E116" s="23">
        <v>11.1</v>
      </c>
      <c r="F116" s="24">
        <v>11.1</v>
      </c>
      <c r="G116" s="25">
        <v>0.37</v>
      </c>
      <c r="H116" s="25">
        <v>0.37</v>
      </c>
      <c r="I116" s="22" t="s">
        <v>24</v>
      </c>
      <c r="J116" s="26"/>
      <c r="K116" s="30">
        <v>1</v>
      </c>
      <c r="L116" s="22"/>
      <c r="M116" s="26"/>
      <c r="N116" s="26"/>
      <c r="O116" s="26"/>
      <c r="P116" s="26"/>
      <c r="Q116" s="22"/>
      <c r="R116" s="235">
        <f>'1-4 оч. (2)'!G115</f>
        <v>1</v>
      </c>
      <c r="S116" s="235">
        <f>'1-4 оч. (2)'!H115</f>
        <v>11.1</v>
      </c>
      <c r="T116" s="235" t="str">
        <f>'1-4 оч. (2)'!I115</f>
        <v>-</v>
      </c>
      <c r="U116" s="235" t="str">
        <f>'1-4 оч. (2)'!J115</f>
        <v>-</v>
      </c>
      <c r="V116" s="236" t="str">
        <f>'1-4 оч. (2)'!K115</f>
        <v>-</v>
      </c>
      <c r="W116" s="236" t="str">
        <f>'1-4 оч. (2)'!L115</f>
        <v>-</v>
      </c>
      <c r="X116" s="236" t="str">
        <f>'1-4 оч. (2)'!M115</f>
        <v>-</v>
      </c>
      <c r="Y116" s="236" t="str">
        <f>'1-4 оч. (2)'!N115</f>
        <v>-</v>
      </c>
      <c r="Z116" s="239">
        <f>'1-4 оч. (2)'!O115</f>
        <v>1</v>
      </c>
      <c r="AA116" s="239">
        <f>'1-4 оч. (2)'!P115</f>
        <v>11.1</v>
      </c>
      <c r="AB116" s="236" t="str">
        <f>'1-4 оч. (2)'!Q115</f>
        <v>-</v>
      </c>
      <c r="AC116" s="236" t="str">
        <f>'1-4 оч. (2)'!R115</f>
        <v>-</v>
      </c>
      <c r="AD116" s="236">
        <f>'1-4 оч. (2)'!S115</f>
        <v>0</v>
      </c>
      <c r="AE116" s="236">
        <f>'1-4 оч. (2)'!T115</f>
        <v>0</v>
      </c>
      <c r="AF116" s="239">
        <f>'1-4 оч. (2)'!U115</f>
        <v>0</v>
      </c>
      <c r="AG116" s="239">
        <f>'1-4 оч. (2)'!V115</f>
        <v>0</v>
      </c>
      <c r="AH116" s="236" t="str">
        <f>'1-4 оч. (2)'!AA115</f>
        <v>-</v>
      </c>
      <c r="AI116" s="236" t="str">
        <f>'1-4 оч. (2)'!AB115</f>
        <v>-</v>
      </c>
    </row>
    <row r="117" spans="1:35" ht="16.149999999999999" customHeight="1" x14ac:dyDescent="0.25">
      <c r="A117" s="20" t="s">
        <v>361</v>
      </c>
      <c r="B117" s="21" t="s">
        <v>362</v>
      </c>
      <c r="C117" s="21" t="s">
        <v>363</v>
      </c>
      <c r="D117" s="22">
        <v>1</v>
      </c>
      <c r="E117" s="23">
        <v>41.1</v>
      </c>
      <c r="F117" s="24">
        <v>41.1</v>
      </c>
      <c r="G117" s="25">
        <v>1.36</v>
      </c>
      <c r="H117" s="25">
        <v>1.36</v>
      </c>
      <c r="I117" s="22" t="s">
        <v>24</v>
      </c>
      <c r="J117" s="26"/>
      <c r="K117" s="22"/>
      <c r="L117" s="29">
        <v>1</v>
      </c>
      <c r="M117" s="26"/>
      <c r="N117" s="26"/>
      <c r="O117" s="26"/>
      <c r="P117" s="26"/>
      <c r="Q117" s="22"/>
      <c r="R117" s="235">
        <f>'1-4 оч. (2)'!G116</f>
        <v>1</v>
      </c>
      <c r="S117" s="235">
        <f>'1-4 оч. (2)'!H116</f>
        <v>41.1</v>
      </c>
      <c r="T117" s="235" t="str">
        <f>'1-4 оч. (2)'!I116</f>
        <v>-</v>
      </c>
      <c r="U117" s="235" t="str">
        <f>'1-4 оч. (2)'!J116</f>
        <v>-</v>
      </c>
      <c r="V117" s="236" t="str">
        <f>'1-4 оч. (2)'!K116</f>
        <v>-</v>
      </c>
      <c r="W117" s="236" t="str">
        <f>'1-4 оч. (2)'!L116</f>
        <v>-</v>
      </c>
      <c r="X117" s="236" t="str">
        <f>'1-4 оч. (2)'!M116</f>
        <v>-</v>
      </c>
      <c r="Y117" s="236" t="str">
        <f>'1-4 оч. (2)'!N116</f>
        <v>-</v>
      </c>
      <c r="Z117" s="239">
        <f>'1-4 оч. (2)'!O116</f>
        <v>1</v>
      </c>
      <c r="AA117" s="239">
        <f>'1-4 оч. (2)'!P116</f>
        <v>41.1</v>
      </c>
      <c r="AB117" s="236" t="str">
        <f>'1-4 оч. (2)'!Q116</f>
        <v>-</v>
      </c>
      <c r="AC117" s="236" t="str">
        <f>'1-4 оч. (2)'!R116</f>
        <v>-</v>
      </c>
      <c r="AD117" s="236">
        <f>'1-4 оч. (2)'!S116</f>
        <v>0</v>
      </c>
      <c r="AE117" s="236">
        <f>'1-4 оч. (2)'!T116</f>
        <v>0</v>
      </c>
      <c r="AF117" s="239">
        <f>'1-4 оч. (2)'!U116</f>
        <v>0</v>
      </c>
      <c r="AG117" s="239">
        <f>'1-4 оч. (2)'!V116</f>
        <v>0</v>
      </c>
      <c r="AH117" s="236" t="str">
        <f>'1-4 оч. (2)'!AA116</f>
        <v>-</v>
      </c>
      <c r="AI117" s="236" t="str">
        <f>'1-4 оч. (2)'!AB116</f>
        <v>-</v>
      </c>
    </row>
    <row r="118" spans="1:35" ht="16.149999999999999" customHeight="1" x14ac:dyDescent="0.25">
      <c r="A118" s="20" t="s">
        <v>364</v>
      </c>
      <c r="B118" s="21" t="s">
        <v>365</v>
      </c>
      <c r="C118" s="21" t="s">
        <v>366</v>
      </c>
      <c r="D118" s="22">
        <v>1</v>
      </c>
      <c r="E118" s="23">
        <v>30.4</v>
      </c>
      <c r="F118" s="24">
        <v>30.4</v>
      </c>
      <c r="G118" s="25">
        <v>1</v>
      </c>
      <c r="H118" s="25">
        <v>1</v>
      </c>
      <c r="I118" s="22" t="s">
        <v>24</v>
      </c>
      <c r="J118" s="26"/>
      <c r="K118" s="22"/>
      <c r="L118" s="29">
        <v>1</v>
      </c>
      <c r="M118" s="26"/>
      <c r="N118" s="26"/>
      <c r="O118" s="26"/>
      <c r="P118" s="26"/>
      <c r="Q118" s="22"/>
      <c r="R118" s="235">
        <f>'1-4 оч. (2)'!G117</f>
        <v>1</v>
      </c>
      <c r="S118" s="235">
        <f>'1-4 оч. (2)'!H117</f>
        <v>30.4</v>
      </c>
      <c r="T118" s="235" t="str">
        <f>'1-4 оч. (2)'!I117</f>
        <v>-</v>
      </c>
      <c r="U118" s="235" t="str">
        <f>'1-4 оч. (2)'!J117</f>
        <v>-</v>
      </c>
      <c r="V118" s="236" t="str">
        <f>'1-4 оч. (2)'!K117</f>
        <v>-</v>
      </c>
      <c r="W118" s="236" t="str">
        <f>'1-4 оч. (2)'!L117</f>
        <v>-</v>
      </c>
      <c r="X118" s="236" t="str">
        <f>'1-4 оч. (2)'!M117</f>
        <v>-</v>
      </c>
      <c r="Y118" s="236" t="str">
        <f>'1-4 оч. (2)'!N117</f>
        <v>-</v>
      </c>
      <c r="Z118" s="239">
        <f>'1-4 оч. (2)'!O117</f>
        <v>1</v>
      </c>
      <c r="AA118" s="239">
        <f>'1-4 оч. (2)'!P117</f>
        <v>30.4</v>
      </c>
      <c r="AB118" s="236" t="str">
        <f>'1-4 оч. (2)'!Q117</f>
        <v>-</v>
      </c>
      <c r="AC118" s="236" t="str">
        <f>'1-4 оч. (2)'!R117</f>
        <v>-</v>
      </c>
      <c r="AD118" s="236">
        <f>'1-4 оч. (2)'!S117</f>
        <v>0</v>
      </c>
      <c r="AE118" s="236">
        <f>'1-4 оч. (2)'!T117</f>
        <v>0</v>
      </c>
      <c r="AF118" s="239">
        <f>'1-4 оч. (2)'!U117</f>
        <v>0</v>
      </c>
      <c r="AG118" s="239">
        <f>'1-4 оч. (2)'!V117</f>
        <v>0</v>
      </c>
      <c r="AH118" s="236" t="str">
        <f>'1-4 оч. (2)'!AA117</f>
        <v>-</v>
      </c>
      <c r="AI118" s="236" t="str">
        <f>'1-4 оч. (2)'!AB117</f>
        <v>-</v>
      </c>
    </row>
    <row r="119" spans="1:35" ht="16.149999999999999" customHeight="1" x14ac:dyDescent="0.25">
      <c r="A119" s="20" t="s">
        <v>367</v>
      </c>
      <c r="B119" s="21" t="s">
        <v>368</v>
      </c>
      <c r="C119" s="21" t="s">
        <v>369</v>
      </c>
      <c r="D119" s="22">
        <v>62</v>
      </c>
      <c r="E119" s="23">
        <v>8.4</v>
      </c>
      <c r="F119" s="24">
        <v>520.79999999999995</v>
      </c>
      <c r="G119" s="25">
        <v>0.13</v>
      </c>
      <c r="H119" s="25">
        <v>8.06</v>
      </c>
      <c r="I119" s="22" t="s">
        <v>24</v>
      </c>
      <c r="J119" s="26"/>
      <c r="K119" s="22"/>
      <c r="L119" s="29">
        <v>6</v>
      </c>
      <c r="M119" s="26">
        <v>6</v>
      </c>
      <c r="N119" s="26">
        <v>10</v>
      </c>
      <c r="O119" s="26">
        <v>15</v>
      </c>
      <c r="P119" s="27">
        <v>12</v>
      </c>
      <c r="Q119" s="28">
        <v>13</v>
      </c>
      <c r="R119" s="235">
        <f>'1-4 оч. (2)'!G118</f>
        <v>0</v>
      </c>
      <c r="S119" s="235">
        <f>'1-4 оч. (2)'!H118</f>
        <v>0</v>
      </c>
      <c r="T119" s="235" t="str">
        <f>'1-4 оч. (2)'!I118</f>
        <v>-</v>
      </c>
      <c r="U119" s="235" t="str">
        <f>'1-4 оч. (2)'!J118</f>
        <v>-</v>
      </c>
      <c r="V119" s="236" t="str">
        <f>'1-4 оч. (2)'!K118</f>
        <v>-</v>
      </c>
      <c r="W119" s="236" t="str">
        <f>'1-4 оч. (2)'!L118</f>
        <v>-</v>
      </c>
      <c r="X119" s="236" t="str">
        <f>'1-4 оч. (2)'!M118</f>
        <v>-</v>
      </c>
      <c r="Y119" s="236" t="str">
        <f>'1-4 оч. (2)'!N118</f>
        <v>-</v>
      </c>
      <c r="Z119" s="239">
        <f>'1-4 оч. (2)'!O118</f>
        <v>0</v>
      </c>
      <c r="AA119" s="239">
        <f>'1-4 оч. (2)'!P118</f>
        <v>0</v>
      </c>
      <c r="AB119" s="236" t="str">
        <f>'1-4 оч. (2)'!Q118</f>
        <v>-</v>
      </c>
      <c r="AC119" s="236" t="str">
        <f>'1-4 оч. (2)'!R118</f>
        <v>-</v>
      </c>
      <c r="AD119" s="236">
        <f>'1-4 оч. (2)'!S118</f>
        <v>0</v>
      </c>
      <c r="AE119" s="236">
        <f>'1-4 оч. (2)'!T118</f>
        <v>0</v>
      </c>
      <c r="AF119" s="239">
        <f>'1-4 оч. (2)'!U118</f>
        <v>62</v>
      </c>
      <c r="AG119" s="239">
        <f>'1-4 оч. (2)'!V118</f>
        <v>520.79999999999995</v>
      </c>
      <c r="AH119" s="236" t="str">
        <f>'1-4 оч. (2)'!AA118</f>
        <v>-</v>
      </c>
      <c r="AI119" s="236" t="str">
        <f>'1-4 оч. (2)'!AB118</f>
        <v>-</v>
      </c>
    </row>
    <row r="120" spans="1:35" ht="16.149999999999999" customHeight="1" x14ac:dyDescent="0.25">
      <c r="A120" s="20" t="s">
        <v>370</v>
      </c>
      <c r="B120" s="21" t="s">
        <v>371</v>
      </c>
      <c r="C120" s="21" t="s">
        <v>372</v>
      </c>
      <c r="D120" s="22">
        <v>62</v>
      </c>
      <c r="E120" s="23">
        <v>2.2000000000000002</v>
      </c>
      <c r="F120" s="24">
        <v>136.4</v>
      </c>
      <c r="G120" s="25">
        <v>0.12</v>
      </c>
      <c r="H120" s="25">
        <v>7.44</v>
      </c>
      <c r="I120" s="22" t="s">
        <v>24</v>
      </c>
      <c r="J120" s="26"/>
      <c r="K120" s="22"/>
      <c r="L120" s="29">
        <v>6</v>
      </c>
      <c r="M120" s="26">
        <v>6</v>
      </c>
      <c r="N120" s="26">
        <v>10</v>
      </c>
      <c r="O120" s="26">
        <v>16</v>
      </c>
      <c r="P120" s="27">
        <v>12</v>
      </c>
      <c r="Q120" s="28">
        <v>12</v>
      </c>
      <c r="R120" s="235">
        <f>'1-4 оч. (2)'!G119</f>
        <v>62</v>
      </c>
      <c r="S120" s="235">
        <f>'1-4 оч. (2)'!H119</f>
        <v>136.4</v>
      </c>
      <c r="T120" s="235" t="str">
        <f>'1-4 оч. (2)'!I119</f>
        <v>-</v>
      </c>
      <c r="U120" s="235" t="str">
        <f>'1-4 оч. (2)'!J119</f>
        <v>-</v>
      </c>
      <c r="V120" s="236" t="str">
        <f>'1-4 оч. (2)'!K119</f>
        <v>-</v>
      </c>
      <c r="W120" s="236" t="str">
        <f>'1-4 оч. (2)'!L119</f>
        <v>-</v>
      </c>
      <c r="X120" s="236" t="str">
        <f>'1-4 оч. (2)'!M119</f>
        <v>-</v>
      </c>
      <c r="Y120" s="236" t="str">
        <f>'1-4 оч. (2)'!N119</f>
        <v>-</v>
      </c>
      <c r="Z120" s="239">
        <f>'1-4 оч. (2)'!O119</f>
        <v>62</v>
      </c>
      <c r="AA120" s="239">
        <f>'1-4 оч. (2)'!P119</f>
        <v>136.4</v>
      </c>
      <c r="AB120" s="236" t="str">
        <f>'1-4 оч. (2)'!Q119</f>
        <v>-</v>
      </c>
      <c r="AC120" s="236" t="str">
        <f>'1-4 оч. (2)'!R119</f>
        <v>-</v>
      </c>
      <c r="AD120" s="236">
        <f>'1-4 оч. (2)'!S119</f>
        <v>0</v>
      </c>
      <c r="AE120" s="236">
        <f>'1-4 оч. (2)'!T119</f>
        <v>0</v>
      </c>
      <c r="AF120" s="239">
        <f>'1-4 оч. (2)'!U119</f>
        <v>0</v>
      </c>
      <c r="AG120" s="239">
        <f>'1-4 оч. (2)'!V119</f>
        <v>0</v>
      </c>
      <c r="AH120" s="236" t="str">
        <f>'1-4 оч. (2)'!AA119</f>
        <v>-</v>
      </c>
      <c r="AI120" s="236" t="str">
        <f>'1-4 оч. (2)'!AB119</f>
        <v>-</v>
      </c>
    </row>
    <row r="121" spans="1:35" ht="16.149999999999999" customHeight="1" x14ac:dyDescent="0.25">
      <c r="A121" s="20" t="s">
        <v>373</v>
      </c>
      <c r="B121" s="21" t="s">
        <v>374</v>
      </c>
      <c r="C121" s="21" t="s">
        <v>375</v>
      </c>
      <c r="D121" s="22">
        <v>68</v>
      </c>
      <c r="E121" s="23">
        <v>0.7</v>
      </c>
      <c r="F121" s="24">
        <v>47.6</v>
      </c>
      <c r="G121" s="25">
        <v>0.04</v>
      </c>
      <c r="H121" s="25">
        <v>2.72</v>
      </c>
      <c r="I121" s="22" t="s">
        <v>24</v>
      </c>
      <c r="J121" s="26">
        <v>28</v>
      </c>
      <c r="K121" s="30">
        <v>14</v>
      </c>
      <c r="L121" s="29">
        <v>10</v>
      </c>
      <c r="M121" s="26">
        <v>10</v>
      </c>
      <c r="N121" s="26">
        <v>6</v>
      </c>
      <c r="O121" s="26"/>
      <c r="P121" s="26"/>
      <c r="Q121" s="22"/>
      <c r="R121" s="235">
        <f>'1-4 оч. (2)'!G120</f>
        <v>68</v>
      </c>
      <c r="S121" s="235">
        <f>'1-4 оч. (2)'!H120</f>
        <v>47.599999999999994</v>
      </c>
      <c r="T121" s="235" t="str">
        <f>'1-4 оч. (2)'!I120</f>
        <v>-</v>
      </c>
      <c r="U121" s="235" t="str">
        <f>'1-4 оч. (2)'!J120</f>
        <v>-</v>
      </c>
      <c r="V121" s="236" t="str">
        <f>'1-4 оч. (2)'!K120</f>
        <v>-</v>
      </c>
      <c r="W121" s="236" t="str">
        <f>'1-4 оч. (2)'!L120</f>
        <v>-</v>
      </c>
      <c r="X121" s="236" t="str">
        <f>'1-4 оч. (2)'!M120</f>
        <v>-</v>
      </c>
      <c r="Y121" s="236" t="str">
        <f>'1-4 оч. (2)'!N120</f>
        <v>-</v>
      </c>
      <c r="Z121" s="239">
        <f>'1-4 оч. (2)'!O120</f>
        <v>68</v>
      </c>
      <c r="AA121" s="239">
        <f>'1-4 оч. (2)'!P120</f>
        <v>47.599999999999994</v>
      </c>
      <c r="AB121" s="236" t="str">
        <f>'1-4 оч. (2)'!Q120</f>
        <v>-</v>
      </c>
      <c r="AC121" s="236" t="str">
        <f>'1-4 оч. (2)'!R120</f>
        <v>-</v>
      </c>
      <c r="AD121" s="236">
        <f>'1-4 оч. (2)'!S120</f>
        <v>0</v>
      </c>
      <c r="AE121" s="236">
        <f>'1-4 оч. (2)'!T120</f>
        <v>0</v>
      </c>
      <c r="AF121" s="239">
        <f>'1-4 оч. (2)'!U120</f>
        <v>0</v>
      </c>
      <c r="AG121" s="239">
        <f>'1-4 оч. (2)'!V120</f>
        <v>0</v>
      </c>
      <c r="AH121" s="236" t="str">
        <f>'1-4 оч. (2)'!AA120</f>
        <v>-</v>
      </c>
      <c r="AI121" s="236" t="str">
        <f>'1-4 оч. (2)'!AB120</f>
        <v>-</v>
      </c>
    </row>
    <row r="122" spans="1:35" ht="16.149999999999999" customHeight="1" x14ac:dyDescent="0.25">
      <c r="A122" s="20" t="s">
        <v>376</v>
      </c>
      <c r="B122" s="21" t="s">
        <v>377</v>
      </c>
      <c r="C122" s="21" t="s">
        <v>378</v>
      </c>
      <c r="D122" s="22">
        <v>68</v>
      </c>
      <c r="E122" s="23">
        <v>2.1</v>
      </c>
      <c r="F122" s="24">
        <v>142.80000000000001</v>
      </c>
      <c r="G122" s="25">
        <v>0.05</v>
      </c>
      <c r="H122" s="25">
        <v>3.4</v>
      </c>
      <c r="I122" s="22" t="s">
        <v>24</v>
      </c>
      <c r="J122" s="26">
        <v>28</v>
      </c>
      <c r="K122" s="30">
        <v>14</v>
      </c>
      <c r="L122" s="29">
        <v>10</v>
      </c>
      <c r="M122" s="26">
        <v>10</v>
      </c>
      <c r="N122" s="26">
        <v>6</v>
      </c>
      <c r="O122" s="26"/>
      <c r="P122" s="26"/>
      <c r="Q122" s="22"/>
      <c r="R122" s="235">
        <f>'1-4 оч. (2)'!G121</f>
        <v>0</v>
      </c>
      <c r="S122" s="235">
        <f>'1-4 оч. (2)'!H121</f>
        <v>0</v>
      </c>
      <c r="T122" s="235" t="str">
        <f>'1-4 оч. (2)'!I121</f>
        <v>-</v>
      </c>
      <c r="U122" s="235" t="str">
        <f>'1-4 оч. (2)'!J121</f>
        <v>-</v>
      </c>
      <c r="V122" s="236" t="str">
        <f>'1-4 оч. (2)'!K121</f>
        <v>-</v>
      </c>
      <c r="W122" s="236" t="str">
        <f>'1-4 оч. (2)'!L121</f>
        <v>-</v>
      </c>
      <c r="X122" s="236" t="str">
        <f>'1-4 оч. (2)'!M121</f>
        <v>-</v>
      </c>
      <c r="Y122" s="236" t="str">
        <f>'1-4 оч. (2)'!N121</f>
        <v>-</v>
      </c>
      <c r="Z122" s="239">
        <f>'1-4 оч. (2)'!O121</f>
        <v>0</v>
      </c>
      <c r="AA122" s="239">
        <f>'1-4 оч. (2)'!P121</f>
        <v>0</v>
      </c>
      <c r="AB122" s="236" t="str">
        <f>'1-4 оч. (2)'!Q121</f>
        <v>-</v>
      </c>
      <c r="AC122" s="236" t="str">
        <f>'1-4 оч. (2)'!R121</f>
        <v>-</v>
      </c>
      <c r="AD122" s="236">
        <f>'1-4 оч. (2)'!S121</f>
        <v>0</v>
      </c>
      <c r="AE122" s="236">
        <f>'1-4 оч. (2)'!T121</f>
        <v>0</v>
      </c>
      <c r="AF122" s="239">
        <f>'1-4 оч. (2)'!U121</f>
        <v>68</v>
      </c>
      <c r="AG122" s="239">
        <f>'1-4 оч. (2)'!V121</f>
        <v>142.80000000000001</v>
      </c>
      <c r="AH122" s="236" t="str">
        <f>'1-4 оч. (2)'!AA121</f>
        <v>-</v>
      </c>
      <c r="AI122" s="236" t="str">
        <f>'1-4 оч. (2)'!AB121</f>
        <v>-</v>
      </c>
    </row>
    <row r="123" spans="1:35" ht="16.149999999999999" customHeight="1" x14ac:dyDescent="0.25">
      <c r="A123" s="20" t="s">
        <v>379</v>
      </c>
      <c r="B123" s="21" t="s">
        <v>380</v>
      </c>
      <c r="C123" s="21" t="s">
        <v>381</v>
      </c>
      <c r="D123" s="22">
        <v>1</v>
      </c>
      <c r="E123" s="23">
        <v>1737.2</v>
      </c>
      <c r="F123" s="24">
        <v>1737.2</v>
      </c>
      <c r="G123" s="25">
        <v>37.840000000000003</v>
      </c>
      <c r="H123" s="25">
        <v>37.840000000000003</v>
      </c>
      <c r="I123" s="22" t="s">
        <v>20</v>
      </c>
      <c r="J123" s="26">
        <v>1</v>
      </c>
      <c r="K123" s="22"/>
      <c r="L123" s="22"/>
      <c r="M123" s="26"/>
      <c r="N123" s="26"/>
      <c r="O123" s="26"/>
      <c r="P123" s="26"/>
      <c r="Q123" s="22"/>
      <c r="R123" s="235">
        <f>'1-4 оч. (2)'!G122</f>
        <v>1</v>
      </c>
      <c r="S123" s="235">
        <f>'1-4 оч. (2)'!H122</f>
        <v>1737.2</v>
      </c>
      <c r="T123" s="235">
        <f>'1-4 оч. (2)'!I122</f>
        <v>1</v>
      </c>
      <c r="U123" s="235">
        <f>'1-4 оч. (2)'!J122</f>
        <v>1737.2</v>
      </c>
      <c r="V123" s="236">
        <f>'1-4 оч. (2)'!K122</f>
        <v>1</v>
      </c>
      <c r="W123" s="236">
        <f>'1-4 оч. (2)'!L122</f>
        <v>1737.2</v>
      </c>
      <c r="X123" s="236">
        <f>'1-4 оч. (2)'!M122</f>
        <v>0</v>
      </c>
      <c r="Y123" s="236">
        <f>'1-4 оч. (2)'!N122</f>
        <v>0</v>
      </c>
      <c r="Z123" s="239">
        <f>'1-4 оч. (2)'!O122</f>
        <v>0</v>
      </c>
      <c r="AA123" s="239">
        <f>'1-4 оч. (2)'!P122</f>
        <v>0</v>
      </c>
      <c r="AB123" s="236" t="str">
        <f>'1-4 оч. (2)'!Q122</f>
        <v>-</v>
      </c>
      <c r="AC123" s="236" t="str">
        <f>'1-4 оч. (2)'!R122</f>
        <v>-</v>
      </c>
      <c r="AD123" s="236">
        <f>'1-4 оч. (2)'!S122</f>
        <v>0</v>
      </c>
      <c r="AE123" s="236">
        <f>'1-4 оч. (2)'!T122</f>
        <v>0</v>
      </c>
      <c r="AF123" s="239">
        <f>'1-4 оч. (2)'!U122</f>
        <v>0</v>
      </c>
      <c r="AG123" s="239">
        <f>'1-4 оч. (2)'!V122</f>
        <v>0</v>
      </c>
      <c r="AH123" s="236" t="str">
        <f>'1-4 оч. (2)'!AA122</f>
        <v>-</v>
      </c>
      <c r="AI123" s="236">
        <f>'1-4 оч. (2)'!AB122</f>
        <v>1.7372000000000001</v>
      </c>
    </row>
    <row r="124" spans="1:35" ht="16.149999999999999" customHeight="1" x14ac:dyDescent="0.25">
      <c r="A124" s="20" t="s">
        <v>382</v>
      </c>
      <c r="B124" s="21" t="s">
        <v>383</v>
      </c>
      <c r="C124" s="21" t="s">
        <v>384</v>
      </c>
      <c r="D124" s="22">
        <v>1</v>
      </c>
      <c r="E124" s="23">
        <v>1737.2</v>
      </c>
      <c r="F124" s="24">
        <v>1737.2</v>
      </c>
      <c r="G124" s="25">
        <v>37.840000000000003</v>
      </c>
      <c r="H124" s="25">
        <v>37.840000000000003</v>
      </c>
      <c r="I124" s="22" t="s">
        <v>20</v>
      </c>
      <c r="J124" s="26">
        <v>1</v>
      </c>
      <c r="K124" s="22"/>
      <c r="L124" s="22"/>
      <c r="M124" s="26"/>
      <c r="N124" s="26"/>
      <c r="O124" s="26"/>
      <c r="P124" s="26"/>
      <c r="Q124" s="22"/>
      <c r="R124" s="235">
        <f>'1-4 оч. (2)'!G123</f>
        <v>1</v>
      </c>
      <c r="S124" s="235">
        <f>'1-4 оч. (2)'!H123</f>
        <v>1737.2</v>
      </c>
      <c r="T124" s="235">
        <f>'1-4 оч. (2)'!I123</f>
        <v>1</v>
      </c>
      <c r="U124" s="235">
        <f>'1-4 оч. (2)'!J123</f>
        <v>1737.2</v>
      </c>
      <c r="V124" s="236">
        <f>'1-4 оч. (2)'!K123</f>
        <v>2</v>
      </c>
      <c r="W124" s="236">
        <f>'1-4 оч. (2)'!L123</f>
        <v>3474.4</v>
      </c>
      <c r="X124" s="236">
        <f>'1-4 оч. (2)'!M123</f>
        <v>1</v>
      </c>
      <c r="Y124" s="236">
        <f>'1-4 оч. (2)'!N123</f>
        <v>1737.2</v>
      </c>
      <c r="Z124" s="239">
        <f>'1-4 оч. (2)'!O123</f>
        <v>-1</v>
      </c>
      <c r="AA124" s="239">
        <f>'1-4 оч. (2)'!P123</f>
        <v>-1737.2</v>
      </c>
      <c r="AB124" s="236" t="str">
        <f>'1-4 оч. (2)'!Q123</f>
        <v>-</v>
      </c>
      <c r="AC124" s="236" t="str">
        <f>'1-4 оч. (2)'!R123</f>
        <v>-</v>
      </c>
      <c r="AD124" s="236">
        <f>'1-4 оч. (2)'!S123</f>
        <v>0</v>
      </c>
      <c r="AE124" s="236">
        <f>'1-4 оч. (2)'!T123</f>
        <v>0</v>
      </c>
      <c r="AF124" s="239">
        <f>'1-4 оч. (2)'!U123</f>
        <v>0</v>
      </c>
      <c r="AG124" s="239">
        <f>'1-4 оч. (2)'!V123</f>
        <v>0</v>
      </c>
      <c r="AH124" s="236" t="str">
        <f>'1-4 оч. (2)'!AA123</f>
        <v>-</v>
      </c>
      <c r="AI124" s="236">
        <f>'1-4 оч. (2)'!AB123</f>
        <v>1.7372000000000001</v>
      </c>
    </row>
    <row r="125" spans="1:35" ht="16.149999999999999" customHeight="1" x14ac:dyDescent="0.25">
      <c r="A125" s="20" t="s">
        <v>385</v>
      </c>
      <c r="B125" s="21" t="s">
        <v>386</v>
      </c>
      <c r="C125" s="21" t="s">
        <v>387</v>
      </c>
      <c r="D125" s="22">
        <v>2</v>
      </c>
      <c r="E125" s="23">
        <v>1582.3</v>
      </c>
      <c r="F125" s="24">
        <v>3164.6</v>
      </c>
      <c r="G125" s="25">
        <v>34.880000000000003</v>
      </c>
      <c r="H125" s="25">
        <v>69.760000000000005</v>
      </c>
      <c r="I125" s="22" t="s">
        <v>20</v>
      </c>
      <c r="J125" s="26">
        <v>2</v>
      </c>
      <c r="K125" s="22"/>
      <c r="L125" s="22"/>
      <c r="M125" s="26"/>
      <c r="N125" s="26"/>
      <c r="O125" s="26"/>
      <c r="P125" s="26"/>
      <c r="Q125" s="22"/>
      <c r="R125" s="235">
        <f>'1-4 оч. (2)'!G124</f>
        <v>2</v>
      </c>
      <c r="S125" s="235">
        <f>'1-4 оч. (2)'!H124</f>
        <v>3164.6</v>
      </c>
      <c r="T125" s="235">
        <f>'1-4 оч. (2)'!I124</f>
        <v>3</v>
      </c>
      <c r="U125" s="235">
        <f>'1-4 оч. (2)'!J124</f>
        <v>4746.8999999999996</v>
      </c>
      <c r="V125" s="236">
        <f>'1-4 оч. (2)'!K124</f>
        <v>2</v>
      </c>
      <c r="W125" s="236">
        <f>'1-4 оч. (2)'!L124</f>
        <v>3164.6</v>
      </c>
      <c r="X125" s="236">
        <f>'1-4 оч. (2)'!M124</f>
        <v>-1</v>
      </c>
      <c r="Y125" s="236">
        <f>'1-4 оч. (2)'!N124</f>
        <v>-1582.3</v>
      </c>
      <c r="Z125" s="239">
        <f>'1-4 оч. (2)'!O124</f>
        <v>0</v>
      </c>
      <c r="AA125" s="239">
        <f>'1-4 оч. (2)'!P124</f>
        <v>0</v>
      </c>
      <c r="AB125" s="236" t="str">
        <f>'1-4 оч. (2)'!Q124</f>
        <v>-</v>
      </c>
      <c r="AC125" s="236" t="str">
        <f>'1-4 оч. (2)'!R124</f>
        <v>-</v>
      </c>
      <c r="AD125" s="236">
        <f>'1-4 оч. (2)'!S124</f>
        <v>0</v>
      </c>
      <c r="AE125" s="236">
        <f>'1-4 оч. (2)'!T124</f>
        <v>0</v>
      </c>
      <c r="AF125" s="239">
        <f>'1-4 оч. (2)'!U124</f>
        <v>0</v>
      </c>
      <c r="AG125" s="239">
        <f>'1-4 оч. (2)'!V124</f>
        <v>0</v>
      </c>
      <c r="AH125" s="236">
        <f>'1-4 оч. (2)'!AA124</f>
        <v>1582.3</v>
      </c>
      <c r="AI125" s="236">
        <f>'1-4 оч. (2)'!AB124</f>
        <v>3.1646000000000001</v>
      </c>
    </row>
    <row r="126" spans="1:35" ht="16.149999999999999" customHeight="1" x14ac:dyDescent="0.25">
      <c r="A126" s="20" t="s">
        <v>388</v>
      </c>
      <c r="B126" s="21" t="s">
        <v>389</v>
      </c>
      <c r="C126" s="21" t="s">
        <v>390</v>
      </c>
      <c r="D126" s="22">
        <v>1</v>
      </c>
      <c r="E126" s="23">
        <v>240.2</v>
      </c>
      <c r="F126" s="24">
        <v>240.2</v>
      </c>
      <c r="G126" s="25">
        <v>5.04</v>
      </c>
      <c r="H126" s="25">
        <v>5.04</v>
      </c>
      <c r="I126" s="22" t="s">
        <v>20</v>
      </c>
      <c r="J126" s="26">
        <v>1</v>
      </c>
      <c r="K126" s="22"/>
      <c r="L126" s="22"/>
      <c r="M126" s="26"/>
      <c r="N126" s="26"/>
      <c r="O126" s="26"/>
      <c r="P126" s="26"/>
      <c r="Q126" s="22"/>
      <c r="R126" s="235">
        <f>'1-4 оч. (2)'!G125</f>
        <v>1</v>
      </c>
      <c r="S126" s="235">
        <f>'1-4 оч. (2)'!H125</f>
        <v>240.2</v>
      </c>
      <c r="T126" s="235">
        <f>'1-4 оч. (2)'!I125</f>
        <v>1</v>
      </c>
      <c r="U126" s="235">
        <f>'1-4 оч. (2)'!J125</f>
        <v>240.2</v>
      </c>
      <c r="V126" s="236">
        <f>'1-4 оч. (2)'!K125</f>
        <v>1</v>
      </c>
      <c r="W126" s="236">
        <f>'1-4 оч. (2)'!L125</f>
        <v>240.2</v>
      </c>
      <c r="X126" s="236">
        <f>'1-4 оч. (2)'!M125</f>
        <v>0</v>
      </c>
      <c r="Y126" s="236">
        <f>'1-4 оч. (2)'!N125</f>
        <v>0</v>
      </c>
      <c r="Z126" s="239">
        <f>'1-4 оч. (2)'!O125</f>
        <v>0</v>
      </c>
      <c r="AA126" s="239">
        <f>'1-4 оч. (2)'!P125</f>
        <v>0</v>
      </c>
      <c r="AB126" s="236" t="str">
        <f>'1-4 оч. (2)'!Q125</f>
        <v>-</v>
      </c>
      <c r="AC126" s="236" t="str">
        <f>'1-4 оч. (2)'!R125</f>
        <v>-</v>
      </c>
      <c r="AD126" s="236">
        <f>'1-4 оч. (2)'!S125</f>
        <v>0</v>
      </c>
      <c r="AE126" s="236">
        <f>'1-4 оч. (2)'!T125</f>
        <v>0</v>
      </c>
      <c r="AF126" s="239">
        <f>'1-4 оч. (2)'!U125</f>
        <v>0</v>
      </c>
      <c r="AG126" s="239">
        <f>'1-4 оч. (2)'!V125</f>
        <v>0</v>
      </c>
      <c r="AH126" s="236">
        <f>'1-4 оч. (2)'!AA125</f>
        <v>240.2</v>
      </c>
      <c r="AI126" s="236" t="str">
        <f>'1-4 оч. (2)'!AB125</f>
        <v>-</v>
      </c>
    </row>
    <row r="127" spans="1:35" ht="16.149999999999999" customHeight="1" x14ac:dyDescent="0.25">
      <c r="A127" s="20" t="s">
        <v>391</v>
      </c>
      <c r="B127" s="21" t="s">
        <v>392</v>
      </c>
      <c r="C127" s="21" t="s">
        <v>393</v>
      </c>
      <c r="D127" s="22">
        <v>1</v>
      </c>
      <c r="E127" s="23">
        <v>1183.5999999999999</v>
      </c>
      <c r="F127" s="24">
        <v>1183.5999999999999</v>
      </c>
      <c r="G127" s="25">
        <v>25.1</v>
      </c>
      <c r="H127" s="25">
        <v>25.1</v>
      </c>
      <c r="I127" s="22" t="s">
        <v>20</v>
      </c>
      <c r="J127" s="26"/>
      <c r="K127" s="22"/>
      <c r="L127" s="22"/>
      <c r="M127" s="26"/>
      <c r="N127" s="26"/>
      <c r="O127" s="26"/>
      <c r="P127" s="26"/>
      <c r="Q127" s="28">
        <v>1</v>
      </c>
      <c r="R127" s="235">
        <f>'1-4 оч. (2)'!G126</f>
        <v>1</v>
      </c>
      <c r="S127" s="235">
        <f>'1-4 оч. (2)'!H126</f>
        <v>1183.5999999999999</v>
      </c>
      <c r="T127" s="235">
        <f>'1-4 оч. (2)'!I126</f>
        <v>1</v>
      </c>
      <c r="U127" s="235">
        <f>'1-4 оч. (2)'!J126</f>
        <v>1183.5999999999999</v>
      </c>
      <c r="V127" s="236">
        <f>'1-4 оч. (2)'!K126</f>
        <v>1</v>
      </c>
      <c r="W127" s="236">
        <f>'1-4 оч. (2)'!L126</f>
        <v>1183.5999999999999</v>
      </c>
      <c r="X127" s="236">
        <f>'1-4 оч. (2)'!M126</f>
        <v>0</v>
      </c>
      <c r="Y127" s="236">
        <f>'1-4 оч. (2)'!N126</f>
        <v>0</v>
      </c>
      <c r="Z127" s="239">
        <f>'1-4 оч. (2)'!O126</f>
        <v>0</v>
      </c>
      <c r="AA127" s="239">
        <f>'1-4 оч. (2)'!P126</f>
        <v>0</v>
      </c>
      <c r="AB127" s="236" t="str">
        <f>'1-4 оч. (2)'!Q126</f>
        <v>-</v>
      </c>
      <c r="AC127" s="236" t="str">
        <f>'1-4 оч. (2)'!R126</f>
        <v>-</v>
      </c>
      <c r="AD127" s="236">
        <f>'1-4 оч. (2)'!S126</f>
        <v>0</v>
      </c>
      <c r="AE127" s="236">
        <f>'1-4 оч. (2)'!T126</f>
        <v>0</v>
      </c>
      <c r="AF127" s="239">
        <f>'1-4 оч. (2)'!U126</f>
        <v>0</v>
      </c>
      <c r="AG127" s="239">
        <f>'1-4 оч. (2)'!V126</f>
        <v>0</v>
      </c>
      <c r="AH127" s="236" t="str">
        <f>'1-4 оч. (2)'!AA126</f>
        <v>-</v>
      </c>
      <c r="AI127" s="236">
        <f>'1-4 оч. (2)'!AB126</f>
        <v>1.1836</v>
      </c>
    </row>
    <row r="128" spans="1:35" ht="16.149999999999999" customHeight="1" x14ac:dyDescent="0.25">
      <c r="A128" s="20" t="s">
        <v>394</v>
      </c>
      <c r="B128" s="21" t="s">
        <v>395</v>
      </c>
      <c r="C128" s="21" t="s">
        <v>396</v>
      </c>
      <c r="D128" s="22">
        <v>1</v>
      </c>
      <c r="E128" s="23">
        <v>240.2</v>
      </c>
      <c r="F128" s="24">
        <v>240.2</v>
      </c>
      <c r="G128" s="25">
        <v>5.04</v>
      </c>
      <c r="H128" s="25">
        <v>5.04</v>
      </c>
      <c r="I128" s="22" t="s">
        <v>20</v>
      </c>
      <c r="J128" s="26">
        <v>1</v>
      </c>
      <c r="K128" s="22"/>
      <c r="L128" s="22"/>
      <c r="M128" s="26"/>
      <c r="N128" s="26"/>
      <c r="O128" s="26"/>
      <c r="P128" s="26"/>
      <c r="Q128" s="22"/>
      <c r="R128" s="235">
        <f>'1-4 оч. (2)'!G127</f>
        <v>1</v>
      </c>
      <c r="S128" s="235">
        <f>'1-4 оч. (2)'!H127</f>
        <v>240.2</v>
      </c>
      <c r="T128" s="235">
        <f>'1-4 оч. (2)'!I127</f>
        <v>1</v>
      </c>
      <c r="U128" s="235">
        <f>'1-4 оч. (2)'!J127</f>
        <v>240.2</v>
      </c>
      <c r="V128" s="236">
        <f>'1-4 оч. (2)'!K127</f>
        <v>1</v>
      </c>
      <c r="W128" s="236">
        <f>'1-4 оч. (2)'!L127</f>
        <v>240.2</v>
      </c>
      <c r="X128" s="236">
        <f>'1-4 оч. (2)'!M127</f>
        <v>0</v>
      </c>
      <c r="Y128" s="236">
        <f>'1-4 оч. (2)'!N127</f>
        <v>0</v>
      </c>
      <c r="Z128" s="239">
        <f>'1-4 оч. (2)'!O127</f>
        <v>0</v>
      </c>
      <c r="AA128" s="239">
        <f>'1-4 оч. (2)'!P127</f>
        <v>0</v>
      </c>
      <c r="AB128" s="236" t="str">
        <f>'1-4 оч. (2)'!Q127</f>
        <v>-</v>
      </c>
      <c r="AC128" s="236" t="str">
        <f>'1-4 оч. (2)'!R127</f>
        <v>-</v>
      </c>
      <c r="AD128" s="236">
        <f>'1-4 оч. (2)'!S127</f>
        <v>0</v>
      </c>
      <c r="AE128" s="236">
        <f>'1-4 оч. (2)'!T127</f>
        <v>0</v>
      </c>
      <c r="AF128" s="239">
        <f>'1-4 оч. (2)'!U127</f>
        <v>0</v>
      </c>
      <c r="AG128" s="239">
        <f>'1-4 оч. (2)'!V127</f>
        <v>0</v>
      </c>
      <c r="AH128" s="236">
        <f>'1-4 оч. (2)'!AA127</f>
        <v>240.2</v>
      </c>
      <c r="AI128" s="236" t="str">
        <f>'1-4 оч. (2)'!AB127</f>
        <v>-</v>
      </c>
    </row>
    <row r="129" spans="1:35" ht="16.149999999999999" customHeight="1" x14ac:dyDescent="0.25">
      <c r="A129" s="20" t="s">
        <v>397</v>
      </c>
      <c r="B129" s="21" t="s">
        <v>398</v>
      </c>
      <c r="C129" s="21" t="s">
        <v>399</v>
      </c>
      <c r="D129" s="22">
        <v>2</v>
      </c>
      <c r="E129" s="23">
        <v>1598.6</v>
      </c>
      <c r="F129" s="24">
        <v>3197.2</v>
      </c>
      <c r="G129" s="25">
        <v>35.29</v>
      </c>
      <c r="H129" s="25">
        <v>70.58</v>
      </c>
      <c r="I129" s="22" t="s">
        <v>20</v>
      </c>
      <c r="J129" s="26"/>
      <c r="K129" s="30">
        <v>2</v>
      </c>
      <c r="L129" s="22"/>
      <c r="M129" s="26"/>
      <c r="N129" s="26"/>
      <c r="O129" s="26"/>
      <c r="P129" s="26"/>
      <c r="Q129" s="22"/>
      <c r="R129" s="235">
        <f>'1-4 оч. (2)'!G128</f>
        <v>1</v>
      </c>
      <c r="S129" s="235">
        <f>'1-4 оч. (2)'!H128</f>
        <v>1598.6</v>
      </c>
      <c r="T129" s="235">
        <f>'1-4 оч. (2)'!I128</f>
        <v>2</v>
      </c>
      <c r="U129" s="235">
        <f>'1-4 оч. (2)'!J128</f>
        <v>3197.2</v>
      </c>
      <c r="V129" s="236">
        <f>'1-4 оч. (2)'!K128</f>
        <v>2</v>
      </c>
      <c r="W129" s="236">
        <f>'1-4 оч. (2)'!L128</f>
        <v>3197.2</v>
      </c>
      <c r="X129" s="236">
        <f>'1-4 оч. (2)'!M128</f>
        <v>0</v>
      </c>
      <c r="Y129" s="236">
        <f>'1-4 оч. (2)'!N128</f>
        <v>0</v>
      </c>
      <c r="Z129" s="239">
        <f>'1-4 оч. (2)'!O128</f>
        <v>-1</v>
      </c>
      <c r="AA129" s="239">
        <f>'1-4 оч. (2)'!P128</f>
        <v>-1598.6</v>
      </c>
      <c r="AB129" s="236" t="str">
        <f>'1-4 оч. (2)'!Q128</f>
        <v>-</v>
      </c>
      <c r="AC129" s="236" t="str">
        <f>'1-4 оч. (2)'!R128</f>
        <v>-</v>
      </c>
      <c r="AD129" s="236">
        <f>'1-4 оч. (2)'!S128</f>
        <v>0</v>
      </c>
      <c r="AE129" s="236">
        <f>'1-4 оч. (2)'!T128</f>
        <v>0</v>
      </c>
      <c r="AF129" s="239">
        <f>'1-4 оч. (2)'!U128</f>
        <v>1</v>
      </c>
      <c r="AG129" s="239">
        <f>'1-4 оч. (2)'!V128</f>
        <v>1598.6</v>
      </c>
      <c r="AH129" s="236">
        <f>'1-4 оч. (2)'!AA128</f>
        <v>1598.6</v>
      </c>
      <c r="AI129" s="236">
        <f>'1-4 оч. (2)'!AB128</f>
        <v>1.5985999999999998</v>
      </c>
    </row>
    <row r="130" spans="1:35" ht="16.149999999999999" customHeight="1" x14ac:dyDescent="0.25">
      <c r="A130" s="20" t="s">
        <v>400</v>
      </c>
      <c r="B130" s="21" t="s">
        <v>401</v>
      </c>
      <c r="C130" s="21" t="s">
        <v>402</v>
      </c>
      <c r="D130" s="22">
        <v>1</v>
      </c>
      <c r="E130" s="23">
        <v>251.8</v>
      </c>
      <c r="F130" s="24">
        <v>251.8</v>
      </c>
      <c r="G130" s="25">
        <v>5.37</v>
      </c>
      <c r="H130" s="25">
        <v>5.37</v>
      </c>
      <c r="I130" s="22" t="s">
        <v>20</v>
      </c>
      <c r="J130" s="26"/>
      <c r="K130" s="30">
        <v>1</v>
      </c>
      <c r="L130" s="22"/>
      <c r="M130" s="26"/>
      <c r="N130" s="26"/>
      <c r="O130" s="26"/>
      <c r="P130" s="26"/>
      <c r="Q130" s="22"/>
      <c r="R130" s="235">
        <f>'1-4 оч. (2)'!G129</f>
        <v>1</v>
      </c>
      <c r="S130" s="235">
        <f>'1-4 оч. (2)'!H129</f>
        <v>251.8</v>
      </c>
      <c r="T130" s="235">
        <f>'1-4 оч. (2)'!I129</f>
        <v>1</v>
      </c>
      <c r="U130" s="235">
        <f>'1-4 оч. (2)'!J129</f>
        <v>251.8</v>
      </c>
      <c r="V130" s="236">
        <f>'1-4 оч. (2)'!K129</f>
        <v>1</v>
      </c>
      <c r="W130" s="236">
        <f>'1-4 оч. (2)'!L129</f>
        <v>251.8</v>
      </c>
      <c r="X130" s="236">
        <f>'1-4 оч. (2)'!M129</f>
        <v>0</v>
      </c>
      <c r="Y130" s="236">
        <f>'1-4 оч. (2)'!N129</f>
        <v>0</v>
      </c>
      <c r="Z130" s="239">
        <f>'1-4 оч. (2)'!O129</f>
        <v>0</v>
      </c>
      <c r="AA130" s="239">
        <f>'1-4 оч. (2)'!P129</f>
        <v>0</v>
      </c>
      <c r="AB130" s="236" t="str">
        <f>'1-4 оч. (2)'!Q129</f>
        <v>-</v>
      </c>
      <c r="AC130" s="236" t="str">
        <f>'1-4 оч. (2)'!R129</f>
        <v>-</v>
      </c>
      <c r="AD130" s="236">
        <f>'1-4 оч. (2)'!S129</f>
        <v>0</v>
      </c>
      <c r="AE130" s="236">
        <f>'1-4 оч. (2)'!T129</f>
        <v>0</v>
      </c>
      <c r="AF130" s="239">
        <f>'1-4 оч. (2)'!U129</f>
        <v>0</v>
      </c>
      <c r="AG130" s="239">
        <f>'1-4 оч. (2)'!V129</f>
        <v>0</v>
      </c>
      <c r="AH130" s="236">
        <f>'1-4 оч. (2)'!AA129</f>
        <v>251.8</v>
      </c>
      <c r="AI130" s="236" t="str">
        <f>'1-4 оч. (2)'!AB129</f>
        <v>-</v>
      </c>
    </row>
    <row r="131" spans="1:35" ht="16.149999999999999" customHeight="1" x14ac:dyDescent="0.25">
      <c r="A131" s="20" t="s">
        <v>403</v>
      </c>
      <c r="B131" s="21" t="s">
        <v>404</v>
      </c>
      <c r="C131" s="21" t="s">
        <v>405</v>
      </c>
      <c r="D131" s="22">
        <v>1</v>
      </c>
      <c r="E131" s="23">
        <v>1183.5999999999999</v>
      </c>
      <c r="F131" s="24">
        <v>1183.5999999999999</v>
      </c>
      <c r="G131" s="25">
        <v>25.1</v>
      </c>
      <c r="H131" s="25">
        <v>25.1</v>
      </c>
      <c r="I131" s="22" t="s">
        <v>20</v>
      </c>
      <c r="J131" s="26"/>
      <c r="K131" s="22"/>
      <c r="L131" s="22"/>
      <c r="M131" s="26"/>
      <c r="N131" s="26"/>
      <c r="O131" s="26"/>
      <c r="P131" s="26"/>
      <c r="Q131" s="28">
        <v>1</v>
      </c>
      <c r="R131" s="235">
        <f>'1-4 оч. (2)'!G130</f>
        <v>1</v>
      </c>
      <c r="S131" s="235">
        <f>'1-4 оч. (2)'!H130</f>
        <v>1183.5999999999999</v>
      </c>
      <c r="T131" s="235">
        <f>'1-4 оч. (2)'!I130</f>
        <v>1</v>
      </c>
      <c r="U131" s="235">
        <f>'1-4 оч. (2)'!J130</f>
        <v>1183.5999999999999</v>
      </c>
      <c r="V131" s="236">
        <f>'1-4 оч. (2)'!K130</f>
        <v>1</v>
      </c>
      <c r="W131" s="236">
        <f>'1-4 оч. (2)'!L130</f>
        <v>1183.5999999999999</v>
      </c>
      <c r="X131" s="236">
        <f>'1-4 оч. (2)'!M130</f>
        <v>0</v>
      </c>
      <c r="Y131" s="236">
        <f>'1-4 оч. (2)'!N130</f>
        <v>0</v>
      </c>
      <c r="Z131" s="239">
        <f>'1-4 оч. (2)'!O130</f>
        <v>0</v>
      </c>
      <c r="AA131" s="239">
        <f>'1-4 оч. (2)'!P130</f>
        <v>0</v>
      </c>
      <c r="AB131" s="236" t="str">
        <f>'1-4 оч. (2)'!Q130</f>
        <v>-</v>
      </c>
      <c r="AC131" s="236" t="str">
        <f>'1-4 оч. (2)'!R130</f>
        <v>-</v>
      </c>
      <c r="AD131" s="236">
        <f>'1-4 оч. (2)'!S130</f>
        <v>0</v>
      </c>
      <c r="AE131" s="236">
        <f>'1-4 оч. (2)'!T130</f>
        <v>0</v>
      </c>
      <c r="AF131" s="239">
        <f>'1-4 оч. (2)'!U130</f>
        <v>0</v>
      </c>
      <c r="AG131" s="239">
        <f>'1-4 оч. (2)'!V130</f>
        <v>0</v>
      </c>
      <c r="AH131" s="236" t="str">
        <f>'1-4 оч. (2)'!AA130</f>
        <v>-</v>
      </c>
      <c r="AI131" s="236">
        <f>'1-4 оч. (2)'!AB130</f>
        <v>1.1836</v>
      </c>
    </row>
    <row r="132" spans="1:35" ht="16.149999999999999" customHeight="1" x14ac:dyDescent="0.25">
      <c r="A132" s="20" t="s">
        <v>406</v>
      </c>
      <c r="B132" s="21" t="s">
        <v>407</v>
      </c>
      <c r="C132" s="21" t="s">
        <v>408</v>
      </c>
      <c r="D132" s="22">
        <v>1</v>
      </c>
      <c r="E132" s="23">
        <v>251.8</v>
      </c>
      <c r="F132" s="24">
        <v>251.8</v>
      </c>
      <c r="G132" s="25">
        <v>5.37</v>
      </c>
      <c r="H132" s="25">
        <v>5.37</v>
      </c>
      <c r="I132" s="22" t="s">
        <v>20</v>
      </c>
      <c r="J132" s="26"/>
      <c r="K132" s="30">
        <v>1</v>
      </c>
      <c r="L132" s="22"/>
      <c r="M132" s="26"/>
      <c r="N132" s="26"/>
      <c r="O132" s="26"/>
      <c r="P132" s="26"/>
      <c r="Q132" s="22"/>
      <c r="R132" s="235">
        <f>'1-4 оч. (2)'!G131</f>
        <v>1</v>
      </c>
      <c r="S132" s="235">
        <f>'1-4 оч. (2)'!H131</f>
        <v>251.8</v>
      </c>
      <c r="T132" s="235">
        <f>'1-4 оч. (2)'!I131</f>
        <v>1</v>
      </c>
      <c r="U132" s="235">
        <f>'1-4 оч. (2)'!J131</f>
        <v>251.8</v>
      </c>
      <c r="V132" s="236">
        <f>'1-4 оч. (2)'!K131</f>
        <v>1</v>
      </c>
      <c r="W132" s="236">
        <f>'1-4 оч. (2)'!L131</f>
        <v>251.8</v>
      </c>
      <c r="X132" s="236">
        <f>'1-4 оч. (2)'!M131</f>
        <v>0</v>
      </c>
      <c r="Y132" s="236">
        <f>'1-4 оч. (2)'!N131</f>
        <v>0</v>
      </c>
      <c r="Z132" s="239">
        <f>'1-4 оч. (2)'!O131</f>
        <v>0</v>
      </c>
      <c r="AA132" s="239">
        <f>'1-4 оч. (2)'!P131</f>
        <v>0</v>
      </c>
      <c r="AB132" s="236" t="str">
        <f>'1-4 оч. (2)'!Q131</f>
        <v>-</v>
      </c>
      <c r="AC132" s="236" t="str">
        <f>'1-4 оч. (2)'!R131</f>
        <v>-</v>
      </c>
      <c r="AD132" s="236">
        <f>'1-4 оч. (2)'!S131</f>
        <v>0</v>
      </c>
      <c r="AE132" s="236">
        <f>'1-4 оч. (2)'!T131</f>
        <v>0</v>
      </c>
      <c r="AF132" s="239">
        <f>'1-4 оч. (2)'!U131</f>
        <v>0</v>
      </c>
      <c r="AG132" s="239">
        <f>'1-4 оч. (2)'!V131</f>
        <v>0</v>
      </c>
      <c r="AH132" s="236">
        <f>'1-4 оч. (2)'!AA131</f>
        <v>251.8</v>
      </c>
      <c r="AI132" s="236" t="str">
        <f>'1-4 оч. (2)'!AB131</f>
        <v>-</v>
      </c>
    </row>
    <row r="133" spans="1:35" ht="16.149999999999999" customHeight="1" x14ac:dyDescent="0.25">
      <c r="A133" s="20" t="s">
        <v>409</v>
      </c>
      <c r="B133" s="21" t="s">
        <v>410</v>
      </c>
      <c r="C133" s="21" t="s">
        <v>411</v>
      </c>
      <c r="D133" s="22">
        <v>2</v>
      </c>
      <c r="E133" s="23">
        <v>1208.8</v>
      </c>
      <c r="F133" s="24">
        <v>2417.6</v>
      </c>
      <c r="G133" s="25">
        <v>25.71</v>
      </c>
      <c r="H133" s="25">
        <v>51.42</v>
      </c>
      <c r="I133" s="22" t="s">
        <v>20</v>
      </c>
      <c r="J133" s="26"/>
      <c r="K133" s="22"/>
      <c r="L133" s="29">
        <v>2</v>
      </c>
      <c r="M133" s="26"/>
      <c r="N133" s="26"/>
      <c r="O133" s="26"/>
      <c r="P133" s="26"/>
      <c r="Q133" s="22"/>
      <c r="R133" s="235">
        <f>'1-4 оч. (2)'!G132</f>
        <v>2</v>
      </c>
      <c r="S133" s="235">
        <f>'1-4 оч. (2)'!H132</f>
        <v>2417.6</v>
      </c>
      <c r="T133" s="235">
        <f>'1-4 оч. (2)'!I132</f>
        <v>2</v>
      </c>
      <c r="U133" s="235">
        <f>'1-4 оч. (2)'!J132</f>
        <v>2417.6</v>
      </c>
      <c r="V133" s="236">
        <f>'1-4 оч. (2)'!K132</f>
        <v>2</v>
      </c>
      <c r="W133" s="236">
        <f>'1-4 оч. (2)'!L132</f>
        <v>2417.6</v>
      </c>
      <c r="X133" s="236">
        <f>'1-4 оч. (2)'!M132</f>
        <v>0</v>
      </c>
      <c r="Y133" s="236">
        <f>'1-4 оч. (2)'!N132</f>
        <v>0</v>
      </c>
      <c r="Z133" s="239">
        <f>'1-4 оч. (2)'!O132</f>
        <v>0</v>
      </c>
      <c r="AA133" s="239">
        <f>'1-4 оч. (2)'!P132</f>
        <v>0</v>
      </c>
      <c r="AB133" s="236" t="str">
        <f>'1-4 оч. (2)'!Q132</f>
        <v>-</v>
      </c>
      <c r="AC133" s="236" t="str">
        <f>'1-4 оч. (2)'!R132</f>
        <v>-</v>
      </c>
      <c r="AD133" s="236">
        <f>'1-4 оч. (2)'!S132</f>
        <v>0</v>
      </c>
      <c r="AE133" s="236">
        <f>'1-4 оч. (2)'!T132</f>
        <v>0</v>
      </c>
      <c r="AF133" s="239">
        <f>'1-4 оч. (2)'!U132</f>
        <v>0</v>
      </c>
      <c r="AG133" s="239">
        <f>'1-4 оч. (2)'!V132</f>
        <v>0</v>
      </c>
      <c r="AH133" s="236" t="str">
        <f>'1-4 оч. (2)'!AA132</f>
        <v>-</v>
      </c>
      <c r="AI133" s="236">
        <f>'1-4 оч. (2)'!AB132</f>
        <v>2.4175999999999997</v>
      </c>
    </row>
    <row r="134" spans="1:35" ht="16.149999999999999" customHeight="1" x14ac:dyDescent="0.25">
      <c r="A134" s="20" t="s">
        <v>412</v>
      </c>
      <c r="B134" s="21" t="s">
        <v>413</v>
      </c>
      <c r="C134" s="21" t="s">
        <v>414</v>
      </c>
      <c r="D134" s="22">
        <v>1</v>
      </c>
      <c r="E134" s="23">
        <v>267.7</v>
      </c>
      <c r="F134" s="24">
        <v>267.7</v>
      </c>
      <c r="G134" s="25">
        <v>5.4</v>
      </c>
      <c r="H134" s="25">
        <v>5.4</v>
      </c>
      <c r="I134" s="22" t="s">
        <v>20</v>
      </c>
      <c r="J134" s="26"/>
      <c r="K134" s="22"/>
      <c r="L134" s="29">
        <v>1</v>
      </c>
      <c r="M134" s="26"/>
      <c r="N134" s="26"/>
      <c r="O134" s="26"/>
      <c r="P134" s="26"/>
      <c r="Q134" s="22"/>
      <c r="R134" s="235">
        <f>'1-4 оч. (2)'!G133</f>
        <v>1</v>
      </c>
      <c r="S134" s="235">
        <f>'1-4 оч. (2)'!H133</f>
        <v>267.7</v>
      </c>
      <c r="T134" s="235">
        <f>'1-4 оч. (2)'!I133</f>
        <v>1</v>
      </c>
      <c r="U134" s="235">
        <f>'1-4 оч. (2)'!J133</f>
        <v>267.7</v>
      </c>
      <c r="V134" s="236">
        <f>'1-4 оч. (2)'!K133</f>
        <v>1</v>
      </c>
      <c r="W134" s="236">
        <f>'1-4 оч. (2)'!L133</f>
        <v>267.7</v>
      </c>
      <c r="X134" s="236">
        <f>'1-4 оч. (2)'!M133</f>
        <v>0</v>
      </c>
      <c r="Y134" s="236">
        <f>'1-4 оч. (2)'!N133</f>
        <v>0</v>
      </c>
      <c r="Z134" s="239">
        <f>'1-4 оч. (2)'!O133</f>
        <v>0</v>
      </c>
      <c r="AA134" s="239">
        <f>'1-4 оч. (2)'!P133</f>
        <v>0</v>
      </c>
      <c r="AB134" s="236" t="str">
        <f>'1-4 оч. (2)'!Q133</f>
        <v>-</v>
      </c>
      <c r="AC134" s="236" t="str">
        <f>'1-4 оч. (2)'!R133</f>
        <v>-</v>
      </c>
      <c r="AD134" s="236">
        <f>'1-4 оч. (2)'!S133</f>
        <v>0</v>
      </c>
      <c r="AE134" s="236">
        <f>'1-4 оч. (2)'!T133</f>
        <v>0</v>
      </c>
      <c r="AF134" s="239">
        <f>'1-4 оч. (2)'!U133</f>
        <v>0</v>
      </c>
      <c r="AG134" s="239">
        <f>'1-4 оч. (2)'!V133</f>
        <v>0</v>
      </c>
      <c r="AH134" s="236">
        <f>'1-4 оч. (2)'!AA133</f>
        <v>267.7</v>
      </c>
      <c r="AI134" s="236" t="str">
        <f>'1-4 оч. (2)'!AB133</f>
        <v>-</v>
      </c>
    </row>
    <row r="135" spans="1:35" ht="16.149999999999999" customHeight="1" x14ac:dyDescent="0.25">
      <c r="A135" s="20" t="s">
        <v>415</v>
      </c>
      <c r="B135" s="21" t="s">
        <v>416</v>
      </c>
      <c r="C135" s="21" t="s">
        <v>417</v>
      </c>
      <c r="D135" s="22">
        <v>1</v>
      </c>
      <c r="E135" s="23">
        <v>267.7</v>
      </c>
      <c r="F135" s="24">
        <v>267.7</v>
      </c>
      <c r="G135" s="25">
        <v>5.4</v>
      </c>
      <c r="H135" s="25">
        <v>5.4</v>
      </c>
      <c r="I135" s="22" t="s">
        <v>20</v>
      </c>
      <c r="J135" s="26"/>
      <c r="K135" s="22"/>
      <c r="L135" s="29">
        <v>1</v>
      </c>
      <c r="M135" s="26"/>
      <c r="N135" s="26"/>
      <c r="O135" s="26"/>
      <c r="P135" s="26"/>
      <c r="Q135" s="22"/>
      <c r="R135" s="235">
        <f>'1-4 оч. (2)'!G134</f>
        <v>1</v>
      </c>
      <c r="S135" s="235">
        <f>'1-4 оч. (2)'!H134</f>
        <v>267.7</v>
      </c>
      <c r="T135" s="235">
        <f>'1-4 оч. (2)'!I134</f>
        <v>1</v>
      </c>
      <c r="U135" s="235">
        <f>'1-4 оч. (2)'!J134</f>
        <v>267.7</v>
      </c>
      <c r="V135" s="236">
        <f>'1-4 оч. (2)'!K134</f>
        <v>1</v>
      </c>
      <c r="W135" s="236">
        <f>'1-4 оч. (2)'!L134</f>
        <v>267.7</v>
      </c>
      <c r="X135" s="236">
        <f>'1-4 оч. (2)'!M134</f>
        <v>0</v>
      </c>
      <c r="Y135" s="236">
        <f>'1-4 оч. (2)'!N134</f>
        <v>0</v>
      </c>
      <c r="Z135" s="239">
        <f>'1-4 оч. (2)'!O134</f>
        <v>0</v>
      </c>
      <c r="AA135" s="239">
        <f>'1-4 оч. (2)'!P134</f>
        <v>0</v>
      </c>
      <c r="AB135" s="236" t="str">
        <f>'1-4 оч. (2)'!Q134</f>
        <v>-</v>
      </c>
      <c r="AC135" s="236" t="str">
        <f>'1-4 оч. (2)'!R134</f>
        <v>-</v>
      </c>
      <c r="AD135" s="236">
        <f>'1-4 оч. (2)'!S134</f>
        <v>0</v>
      </c>
      <c r="AE135" s="236">
        <f>'1-4 оч. (2)'!T134</f>
        <v>0</v>
      </c>
      <c r="AF135" s="239">
        <f>'1-4 оч. (2)'!U134</f>
        <v>0</v>
      </c>
      <c r="AG135" s="239">
        <f>'1-4 оч. (2)'!V134</f>
        <v>0</v>
      </c>
      <c r="AH135" s="236">
        <f>'1-4 оч. (2)'!AA134</f>
        <v>267.7</v>
      </c>
      <c r="AI135" s="236" t="str">
        <f>'1-4 оч. (2)'!AB134</f>
        <v>-</v>
      </c>
    </row>
    <row r="136" spans="1:35" ht="16.149999999999999" customHeight="1" x14ac:dyDescent="0.25">
      <c r="A136" s="20" t="s">
        <v>418</v>
      </c>
      <c r="B136" s="21" t="s">
        <v>419</v>
      </c>
      <c r="C136" s="21" t="s">
        <v>420</v>
      </c>
      <c r="D136" s="22">
        <v>1</v>
      </c>
      <c r="E136" s="23">
        <v>1198.7</v>
      </c>
      <c r="F136" s="24">
        <v>1198.7</v>
      </c>
      <c r="G136" s="25">
        <v>25.46</v>
      </c>
      <c r="H136" s="25">
        <v>25.46</v>
      </c>
      <c r="I136" s="22" t="s">
        <v>20</v>
      </c>
      <c r="J136" s="26"/>
      <c r="K136" s="22"/>
      <c r="L136" s="22"/>
      <c r="M136" s="26">
        <v>1</v>
      </c>
      <c r="N136" s="26"/>
      <c r="O136" s="26"/>
      <c r="P136" s="26"/>
      <c r="Q136" s="22"/>
      <c r="R136" s="235">
        <f>'1-4 оч. (2)'!G135</f>
        <v>1</v>
      </c>
      <c r="S136" s="235">
        <f>'1-4 оч. (2)'!H135</f>
        <v>1198.7</v>
      </c>
      <c r="T136" s="235">
        <f>'1-4 оч. (2)'!I135</f>
        <v>1</v>
      </c>
      <c r="U136" s="235">
        <f>'1-4 оч. (2)'!J135</f>
        <v>1198.7</v>
      </c>
      <c r="V136" s="236">
        <f>'1-4 оч. (2)'!K135</f>
        <v>1</v>
      </c>
      <c r="W136" s="236">
        <f>'1-4 оч. (2)'!L135</f>
        <v>1198.7</v>
      </c>
      <c r="X136" s="236">
        <f>'1-4 оч. (2)'!M135</f>
        <v>0</v>
      </c>
      <c r="Y136" s="236">
        <f>'1-4 оч. (2)'!N135</f>
        <v>0</v>
      </c>
      <c r="Z136" s="239">
        <f>'1-4 оч. (2)'!O135</f>
        <v>0</v>
      </c>
      <c r="AA136" s="239">
        <f>'1-4 оч. (2)'!P135</f>
        <v>0</v>
      </c>
      <c r="AB136" s="236" t="str">
        <f>'1-4 оч. (2)'!Q135</f>
        <v>-</v>
      </c>
      <c r="AC136" s="236" t="str">
        <f>'1-4 оч. (2)'!R135</f>
        <v>-</v>
      </c>
      <c r="AD136" s="236">
        <f>'1-4 оч. (2)'!S135</f>
        <v>0</v>
      </c>
      <c r="AE136" s="236">
        <f>'1-4 оч. (2)'!T135</f>
        <v>0</v>
      </c>
      <c r="AF136" s="239">
        <f>'1-4 оч. (2)'!U135</f>
        <v>0</v>
      </c>
      <c r="AG136" s="239">
        <f>'1-4 оч. (2)'!V135</f>
        <v>0</v>
      </c>
      <c r="AH136" s="236" t="str">
        <f>'1-4 оч. (2)'!AA135</f>
        <v>-</v>
      </c>
      <c r="AI136" s="236">
        <f>'1-4 оч. (2)'!AB135</f>
        <v>1.1987000000000001</v>
      </c>
    </row>
    <row r="137" spans="1:35" ht="16.149999999999999" customHeight="1" x14ac:dyDescent="0.25">
      <c r="A137" s="20" t="s">
        <v>421</v>
      </c>
      <c r="B137" s="21" t="s">
        <v>422</v>
      </c>
      <c r="C137" s="21" t="s">
        <v>423</v>
      </c>
      <c r="D137" s="22">
        <v>1</v>
      </c>
      <c r="E137" s="23">
        <v>258.10000000000002</v>
      </c>
      <c r="F137" s="24">
        <v>258.10000000000002</v>
      </c>
      <c r="G137" s="25">
        <v>4.8499999999999996</v>
      </c>
      <c r="H137" s="25">
        <v>4.8499999999999996</v>
      </c>
      <c r="I137" s="22" t="s">
        <v>20</v>
      </c>
      <c r="J137" s="26"/>
      <c r="K137" s="22"/>
      <c r="L137" s="22"/>
      <c r="M137" s="26">
        <v>1</v>
      </c>
      <c r="N137" s="26"/>
      <c r="O137" s="26"/>
      <c r="P137" s="26"/>
      <c r="Q137" s="22"/>
      <c r="R137" s="235">
        <f>'1-4 оч. (2)'!G136</f>
        <v>1</v>
      </c>
      <c r="S137" s="235">
        <f>'1-4 оч. (2)'!H136</f>
        <v>258.10000000000002</v>
      </c>
      <c r="T137" s="235">
        <f>'1-4 оч. (2)'!I136</f>
        <v>1</v>
      </c>
      <c r="U137" s="235">
        <f>'1-4 оч. (2)'!J136</f>
        <v>258.10000000000002</v>
      </c>
      <c r="V137" s="236">
        <f>'1-4 оч. (2)'!K136</f>
        <v>1</v>
      </c>
      <c r="W137" s="236">
        <f>'1-4 оч. (2)'!L136</f>
        <v>258.10000000000002</v>
      </c>
      <c r="X137" s="236">
        <f>'1-4 оч. (2)'!M136</f>
        <v>0</v>
      </c>
      <c r="Y137" s="236">
        <f>'1-4 оч. (2)'!N136</f>
        <v>0</v>
      </c>
      <c r="Z137" s="239">
        <f>'1-4 оч. (2)'!O136</f>
        <v>0</v>
      </c>
      <c r="AA137" s="239">
        <f>'1-4 оч. (2)'!P136</f>
        <v>0</v>
      </c>
      <c r="AB137" s="236" t="str">
        <f>'1-4 оч. (2)'!Q136</f>
        <v>-</v>
      </c>
      <c r="AC137" s="236" t="str">
        <f>'1-4 оч. (2)'!R136</f>
        <v>-</v>
      </c>
      <c r="AD137" s="236">
        <f>'1-4 оч. (2)'!S136</f>
        <v>0</v>
      </c>
      <c r="AE137" s="236">
        <f>'1-4 оч. (2)'!T136</f>
        <v>0</v>
      </c>
      <c r="AF137" s="239">
        <f>'1-4 оч. (2)'!U136</f>
        <v>0</v>
      </c>
      <c r="AG137" s="239">
        <f>'1-4 оч. (2)'!V136</f>
        <v>0</v>
      </c>
      <c r="AH137" s="236">
        <f>'1-4 оч. (2)'!AA136</f>
        <v>258.10000000000002</v>
      </c>
      <c r="AI137" s="236" t="str">
        <f>'1-4 оч. (2)'!AB136</f>
        <v>-</v>
      </c>
    </row>
    <row r="138" spans="1:35" ht="16.149999999999999" customHeight="1" x14ac:dyDescent="0.25">
      <c r="A138" s="20" t="s">
        <v>424</v>
      </c>
      <c r="B138" s="21" t="s">
        <v>425</v>
      </c>
      <c r="C138" s="21" t="s">
        <v>426</v>
      </c>
      <c r="D138" s="22">
        <v>1</v>
      </c>
      <c r="E138" s="23">
        <v>1235.2</v>
      </c>
      <c r="F138" s="24">
        <v>1235.2</v>
      </c>
      <c r="G138" s="25">
        <v>26.02</v>
      </c>
      <c r="H138" s="25">
        <v>26.02</v>
      </c>
      <c r="I138" s="22" t="s">
        <v>20</v>
      </c>
      <c r="J138" s="26"/>
      <c r="K138" s="22"/>
      <c r="L138" s="22"/>
      <c r="M138" s="26">
        <v>1</v>
      </c>
      <c r="N138" s="26"/>
      <c r="O138" s="26"/>
      <c r="P138" s="26"/>
      <c r="Q138" s="22"/>
      <c r="R138" s="235">
        <f>'1-4 оч. (2)'!G137</f>
        <v>1</v>
      </c>
      <c r="S138" s="235">
        <f>'1-4 оч. (2)'!H137</f>
        <v>1235.2</v>
      </c>
      <c r="T138" s="235">
        <f>'1-4 оч. (2)'!I137</f>
        <v>1</v>
      </c>
      <c r="U138" s="235">
        <f>'1-4 оч. (2)'!J137</f>
        <v>1235.2</v>
      </c>
      <c r="V138" s="236">
        <f>'1-4 оч. (2)'!K137</f>
        <v>1</v>
      </c>
      <c r="W138" s="236">
        <f>'1-4 оч. (2)'!L137</f>
        <v>1235.2</v>
      </c>
      <c r="X138" s="236">
        <f>'1-4 оч. (2)'!M137</f>
        <v>0</v>
      </c>
      <c r="Y138" s="236">
        <f>'1-4 оч. (2)'!N137</f>
        <v>0</v>
      </c>
      <c r="Z138" s="239">
        <f>'1-4 оч. (2)'!O137</f>
        <v>0</v>
      </c>
      <c r="AA138" s="239">
        <f>'1-4 оч. (2)'!P137</f>
        <v>0</v>
      </c>
      <c r="AB138" s="236" t="str">
        <f>'1-4 оч. (2)'!Q137</f>
        <v>-</v>
      </c>
      <c r="AC138" s="236" t="str">
        <f>'1-4 оч. (2)'!R137</f>
        <v>-</v>
      </c>
      <c r="AD138" s="236">
        <f>'1-4 оч. (2)'!S137</f>
        <v>0</v>
      </c>
      <c r="AE138" s="236">
        <f>'1-4 оч. (2)'!T137</f>
        <v>0</v>
      </c>
      <c r="AF138" s="239">
        <f>'1-4 оч. (2)'!U137</f>
        <v>0</v>
      </c>
      <c r="AG138" s="239">
        <f>'1-4 оч. (2)'!V137</f>
        <v>0</v>
      </c>
      <c r="AH138" s="236" t="str">
        <f>'1-4 оч. (2)'!AA137</f>
        <v>-</v>
      </c>
      <c r="AI138" s="236">
        <f>'1-4 оч. (2)'!AB137</f>
        <v>1.2352000000000001</v>
      </c>
    </row>
    <row r="139" spans="1:35" ht="16.149999999999999" customHeight="1" x14ac:dyDescent="0.25">
      <c r="A139" s="20" t="s">
        <v>427</v>
      </c>
      <c r="B139" s="21" t="s">
        <v>428</v>
      </c>
      <c r="C139" s="21" t="s">
        <v>429</v>
      </c>
      <c r="D139" s="22">
        <v>2</v>
      </c>
      <c r="E139" s="23">
        <v>225.6</v>
      </c>
      <c r="F139" s="24">
        <v>451.2</v>
      </c>
      <c r="G139" s="25">
        <v>4.42</v>
      </c>
      <c r="H139" s="25">
        <v>8.84</v>
      </c>
      <c r="I139" s="22" t="s">
        <v>20</v>
      </c>
      <c r="J139" s="26"/>
      <c r="K139" s="22"/>
      <c r="L139" s="22"/>
      <c r="M139" s="26">
        <v>1</v>
      </c>
      <c r="N139" s="26"/>
      <c r="O139" s="26"/>
      <c r="P139" s="26"/>
      <c r="Q139" s="28">
        <v>1</v>
      </c>
      <c r="R139" s="235">
        <f>'1-4 оч. (2)'!G138</f>
        <v>2</v>
      </c>
      <c r="S139" s="235">
        <f>'1-4 оч. (2)'!H138</f>
        <v>451.2</v>
      </c>
      <c r="T139" s="235">
        <f>'1-4 оч. (2)'!I138</f>
        <v>2</v>
      </c>
      <c r="U139" s="235">
        <f>'1-4 оч. (2)'!J138</f>
        <v>451.2</v>
      </c>
      <c r="V139" s="236">
        <f>'1-4 оч. (2)'!K138</f>
        <v>2</v>
      </c>
      <c r="W139" s="236">
        <f>'1-4 оч. (2)'!L138</f>
        <v>451.2</v>
      </c>
      <c r="X139" s="236">
        <f>'1-4 оч. (2)'!M138</f>
        <v>0</v>
      </c>
      <c r="Y139" s="236">
        <f>'1-4 оч. (2)'!N138</f>
        <v>0</v>
      </c>
      <c r="Z139" s="239">
        <f>'1-4 оч. (2)'!O138</f>
        <v>0</v>
      </c>
      <c r="AA139" s="239">
        <f>'1-4 оч. (2)'!P138</f>
        <v>0</v>
      </c>
      <c r="AB139" s="236" t="str">
        <f>'1-4 оч. (2)'!Q138</f>
        <v>-</v>
      </c>
      <c r="AC139" s="236" t="str">
        <f>'1-4 оч. (2)'!R138</f>
        <v>-</v>
      </c>
      <c r="AD139" s="236">
        <f>'1-4 оч. (2)'!S138</f>
        <v>0</v>
      </c>
      <c r="AE139" s="236">
        <f>'1-4 оч. (2)'!T138</f>
        <v>0</v>
      </c>
      <c r="AF139" s="239">
        <f>'1-4 оч. (2)'!U138</f>
        <v>0</v>
      </c>
      <c r="AG139" s="239">
        <f>'1-4 оч. (2)'!V138</f>
        <v>0</v>
      </c>
      <c r="AH139" s="236">
        <f>'1-4 оч. (2)'!AA138</f>
        <v>451.2</v>
      </c>
      <c r="AI139" s="236" t="str">
        <f>'1-4 оч. (2)'!AB138</f>
        <v>-</v>
      </c>
    </row>
    <row r="140" spans="1:35" ht="16.149999999999999" customHeight="1" x14ac:dyDescent="0.25">
      <c r="A140" s="20" t="s">
        <v>430</v>
      </c>
      <c r="B140" s="21" t="s">
        <v>431</v>
      </c>
      <c r="C140" s="21" t="s">
        <v>432</v>
      </c>
      <c r="D140" s="22">
        <v>1</v>
      </c>
      <c r="E140" s="23">
        <v>1198.7</v>
      </c>
      <c r="F140" s="24">
        <v>1198.7</v>
      </c>
      <c r="G140" s="25">
        <v>25.46</v>
      </c>
      <c r="H140" s="25">
        <v>25.46</v>
      </c>
      <c r="I140" s="22" t="s">
        <v>20</v>
      </c>
      <c r="J140" s="26"/>
      <c r="K140" s="22"/>
      <c r="L140" s="22"/>
      <c r="M140" s="26"/>
      <c r="N140" s="26">
        <v>1</v>
      </c>
      <c r="O140" s="26"/>
      <c r="P140" s="26"/>
      <c r="Q140" s="22"/>
      <c r="R140" s="235">
        <f>'1-4 оч. (2)'!G139</f>
        <v>1</v>
      </c>
      <c r="S140" s="235">
        <f>'1-4 оч. (2)'!H139</f>
        <v>1198.7</v>
      </c>
      <c r="T140" s="235">
        <f>'1-4 оч. (2)'!I139</f>
        <v>1</v>
      </c>
      <c r="U140" s="235">
        <f>'1-4 оч. (2)'!J139</f>
        <v>1198.7</v>
      </c>
      <c r="V140" s="236">
        <f>'1-4 оч. (2)'!K139</f>
        <v>1</v>
      </c>
      <c r="W140" s="236">
        <f>'1-4 оч. (2)'!L139</f>
        <v>1198.7</v>
      </c>
      <c r="X140" s="236">
        <f>'1-4 оч. (2)'!M139</f>
        <v>0</v>
      </c>
      <c r="Y140" s="236">
        <f>'1-4 оч. (2)'!N139</f>
        <v>0</v>
      </c>
      <c r="Z140" s="239">
        <f>'1-4 оч. (2)'!O139</f>
        <v>0</v>
      </c>
      <c r="AA140" s="239">
        <f>'1-4 оч. (2)'!P139</f>
        <v>0</v>
      </c>
      <c r="AB140" s="236" t="str">
        <f>'1-4 оч. (2)'!Q139</f>
        <v>-</v>
      </c>
      <c r="AC140" s="236" t="str">
        <f>'1-4 оч. (2)'!R139</f>
        <v>-</v>
      </c>
      <c r="AD140" s="236">
        <f>'1-4 оч. (2)'!S139</f>
        <v>0</v>
      </c>
      <c r="AE140" s="236">
        <f>'1-4 оч. (2)'!T139</f>
        <v>0</v>
      </c>
      <c r="AF140" s="239">
        <f>'1-4 оч. (2)'!U139</f>
        <v>0</v>
      </c>
      <c r="AG140" s="239">
        <f>'1-4 оч. (2)'!V139</f>
        <v>0</v>
      </c>
      <c r="AH140" s="236" t="str">
        <f>'1-4 оч. (2)'!AA139</f>
        <v>-</v>
      </c>
      <c r="AI140" s="236">
        <f>'1-4 оч. (2)'!AB139</f>
        <v>1.1987000000000001</v>
      </c>
    </row>
    <row r="141" spans="1:35" ht="16.149999999999999" customHeight="1" x14ac:dyDescent="0.25">
      <c r="A141" s="20" t="s">
        <v>433</v>
      </c>
      <c r="B141" s="21" t="s">
        <v>434</v>
      </c>
      <c r="C141" s="21" t="s">
        <v>435</v>
      </c>
      <c r="D141" s="22">
        <v>1</v>
      </c>
      <c r="E141" s="23">
        <v>258.10000000000002</v>
      </c>
      <c r="F141" s="24">
        <v>258.10000000000002</v>
      </c>
      <c r="G141" s="25">
        <v>4.8499999999999996</v>
      </c>
      <c r="H141" s="25">
        <v>4.8499999999999996</v>
      </c>
      <c r="I141" s="22" t="s">
        <v>20</v>
      </c>
      <c r="J141" s="26"/>
      <c r="K141" s="22"/>
      <c r="L141" s="22"/>
      <c r="M141" s="26"/>
      <c r="N141" s="26">
        <v>1</v>
      </c>
      <c r="O141" s="26"/>
      <c r="P141" s="26"/>
      <c r="Q141" s="22"/>
      <c r="R141" s="235">
        <f>'1-4 оч. (2)'!G140</f>
        <v>1</v>
      </c>
      <c r="S141" s="235">
        <f>'1-4 оч. (2)'!H140</f>
        <v>258.10000000000002</v>
      </c>
      <c r="T141" s="235">
        <f>'1-4 оч. (2)'!I140</f>
        <v>1</v>
      </c>
      <c r="U141" s="235">
        <f>'1-4 оч. (2)'!J140</f>
        <v>258.10000000000002</v>
      </c>
      <c r="V141" s="236">
        <f>'1-4 оч. (2)'!K140</f>
        <v>1</v>
      </c>
      <c r="W141" s="236">
        <f>'1-4 оч. (2)'!L140</f>
        <v>258.10000000000002</v>
      </c>
      <c r="X141" s="236">
        <f>'1-4 оч. (2)'!M140</f>
        <v>0</v>
      </c>
      <c r="Y141" s="236">
        <f>'1-4 оч. (2)'!N140</f>
        <v>0</v>
      </c>
      <c r="Z141" s="239">
        <f>'1-4 оч. (2)'!O140</f>
        <v>0</v>
      </c>
      <c r="AA141" s="239">
        <f>'1-4 оч. (2)'!P140</f>
        <v>0</v>
      </c>
      <c r="AB141" s="236" t="str">
        <f>'1-4 оч. (2)'!Q140</f>
        <v>-</v>
      </c>
      <c r="AC141" s="236" t="str">
        <f>'1-4 оч. (2)'!R140</f>
        <v>-</v>
      </c>
      <c r="AD141" s="236">
        <f>'1-4 оч. (2)'!S140</f>
        <v>0</v>
      </c>
      <c r="AE141" s="236">
        <f>'1-4 оч. (2)'!T140</f>
        <v>0</v>
      </c>
      <c r="AF141" s="239">
        <f>'1-4 оч. (2)'!U140</f>
        <v>0</v>
      </c>
      <c r="AG141" s="239">
        <f>'1-4 оч. (2)'!V140</f>
        <v>0</v>
      </c>
      <c r="AH141" s="236">
        <f>'1-4 оч. (2)'!AA140</f>
        <v>258.10000000000002</v>
      </c>
      <c r="AI141" s="236" t="str">
        <f>'1-4 оч. (2)'!AB140</f>
        <v>-</v>
      </c>
    </row>
    <row r="142" spans="1:35" ht="16.149999999999999" customHeight="1" x14ac:dyDescent="0.25">
      <c r="A142" s="20" t="s">
        <v>436</v>
      </c>
      <c r="B142" s="21" t="s">
        <v>437</v>
      </c>
      <c r="C142" s="21" t="s">
        <v>438</v>
      </c>
      <c r="D142" s="22">
        <v>1</v>
      </c>
      <c r="E142" s="23">
        <v>1235.2</v>
      </c>
      <c r="F142" s="24">
        <v>1235.2</v>
      </c>
      <c r="G142" s="25">
        <v>26.02</v>
      </c>
      <c r="H142" s="25">
        <v>26.02</v>
      </c>
      <c r="I142" s="22" t="s">
        <v>20</v>
      </c>
      <c r="J142" s="26"/>
      <c r="K142" s="22"/>
      <c r="L142" s="22"/>
      <c r="M142" s="26"/>
      <c r="N142" s="26">
        <v>1</v>
      </c>
      <c r="O142" s="26"/>
      <c r="P142" s="26"/>
      <c r="Q142" s="22"/>
      <c r="R142" s="235">
        <f>'1-4 оч. (2)'!G141</f>
        <v>1</v>
      </c>
      <c r="S142" s="235">
        <f>'1-4 оч. (2)'!H141</f>
        <v>1235.2</v>
      </c>
      <c r="T142" s="235">
        <f>'1-4 оч. (2)'!I141</f>
        <v>1</v>
      </c>
      <c r="U142" s="235">
        <f>'1-4 оч. (2)'!J141</f>
        <v>1235.2</v>
      </c>
      <c r="V142" s="236">
        <f>'1-4 оч. (2)'!K141</f>
        <v>1</v>
      </c>
      <c r="W142" s="236">
        <f>'1-4 оч. (2)'!L141</f>
        <v>1235.2</v>
      </c>
      <c r="X142" s="236">
        <f>'1-4 оч. (2)'!M141</f>
        <v>0</v>
      </c>
      <c r="Y142" s="236">
        <f>'1-4 оч. (2)'!N141</f>
        <v>0</v>
      </c>
      <c r="Z142" s="239">
        <f>'1-4 оч. (2)'!O141</f>
        <v>0</v>
      </c>
      <c r="AA142" s="239">
        <f>'1-4 оч. (2)'!P141</f>
        <v>0</v>
      </c>
      <c r="AB142" s="236" t="str">
        <f>'1-4 оч. (2)'!Q141</f>
        <v>-</v>
      </c>
      <c r="AC142" s="236" t="str">
        <f>'1-4 оч. (2)'!R141</f>
        <v>-</v>
      </c>
      <c r="AD142" s="236">
        <f>'1-4 оч. (2)'!S141</f>
        <v>0</v>
      </c>
      <c r="AE142" s="236">
        <f>'1-4 оч. (2)'!T141</f>
        <v>0</v>
      </c>
      <c r="AF142" s="239">
        <f>'1-4 оч. (2)'!U141</f>
        <v>0</v>
      </c>
      <c r="AG142" s="239">
        <f>'1-4 оч. (2)'!V141</f>
        <v>0</v>
      </c>
      <c r="AH142" s="236" t="str">
        <f>'1-4 оч. (2)'!AA141</f>
        <v>-</v>
      </c>
      <c r="AI142" s="236">
        <f>'1-4 оч. (2)'!AB141</f>
        <v>1.2352000000000001</v>
      </c>
    </row>
    <row r="143" spans="1:35" ht="16.149999999999999" customHeight="1" x14ac:dyDescent="0.25">
      <c r="A143" s="20" t="s">
        <v>439</v>
      </c>
      <c r="B143" s="21" t="s">
        <v>440</v>
      </c>
      <c r="C143" s="21" t="s">
        <v>441</v>
      </c>
      <c r="D143" s="22">
        <v>2</v>
      </c>
      <c r="E143" s="23">
        <v>225.6</v>
      </c>
      <c r="F143" s="24">
        <v>451.2</v>
      </c>
      <c r="G143" s="25">
        <v>4.42</v>
      </c>
      <c r="H143" s="25">
        <v>8.84</v>
      </c>
      <c r="I143" s="22" t="s">
        <v>20</v>
      </c>
      <c r="J143" s="26"/>
      <c r="K143" s="22"/>
      <c r="L143" s="22"/>
      <c r="M143" s="26"/>
      <c r="N143" s="26">
        <v>1</v>
      </c>
      <c r="O143" s="26"/>
      <c r="P143" s="26"/>
      <c r="Q143" s="28">
        <v>1</v>
      </c>
      <c r="R143" s="235">
        <f>'1-4 оч. (2)'!G142</f>
        <v>2</v>
      </c>
      <c r="S143" s="235">
        <f>'1-4 оч. (2)'!H142</f>
        <v>451.2</v>
      </c>
      <c r="T143" s="235">
        <f>'1-4 оч. (2)'!I142</f>
        <v>2</v>
      </c>
      <c r="U143" s="235">
        <f>'1-4 оч. (2)'!J142</f>
        <v>451.2</v>
      </c>
      <c r="V143" s="236">
        <f>'1-4 оч. (2)'!K142</f>
        <v>2</v>
      </c>
      <c r="W143" s="236">
        <f>'1-4 оч. (2)'!L142</f>
        <v>451.2</v>
      </c>
      <c r="X143" s="236">
        <f>'1-4 оч. (2)'!M142</f>
        <v>0</v>
      </c>
      <c r="Y143" s="236">
        <f>'1-4 оч. (2)'!N142</f>
        <v>0</v>
      </c>
      <c r="Z143" s="239">
        <f>'1-4 оч. (2)'!O142</f>
        <v>0</v>
      </c>
      <c r="AA143" s="239">
        <f>'1-4 оч. (2)'!P142</f>
        <v>0</v>
      </c>
      <c r="AB143" s="236" t="str">
        <f>'1-4 оч. (2)'!Q142</f>
        <v>-</v>
      </c>
      <c r="AC143" s="236" t="str">
        <f>'1-4 оч. (2)'!R142</f>
        <v>-</v>
      </c>
      <c r="AD143" s="236">
        <f>'1-4 оч. (2)'!S142</f>
        <v>0</v>
      </c>
      <c r="AE143" s="236">
        <f>'1-4 оч. (2)'!T142</f>
        <v>0</v>
      </c>
      <c r="AF143" s="239">
        <f>'1-4 оч. (2)'!U142</f>
        <v>0</v>
      </c>
      <c r="AG143" s="239">
        <f>'1-4 оч. (2)'!V142</f>
        <v>0</v>
      </c>
      <c r="AH143" s="236">
        <f>'1-4 оч. (2)'!AA142</f>
        <v>451.2</v>
      </c>
      <c r="AI143" s="236" t="str">
        <f>'1-4 оч. (2)'!AB142</f>
        <v>-</v>
      </c>
    </row>
    <row r="144" spans="1:35" ht="16.149999999999999" customHeight="1" x14ac:dyDescent="0.25">
      <c r="A144" s="20" t="s">
        <v>442</v>
      </c>
      <c r="B144" s="21" t="s">
        <v>443</v>
      </c>
      <c r="C144" s="21" t="s">
        <v>444</v>
      </c>
      <c r="D144" s="22">
        <v>4</v>
      </c>
      <c r="E144" s="23">
        <v>1190.4000000000001</v>
      </c>
      <c r="F144" s="24">
        <v>4761.6000000000004</v>
      </c>
      <c r="G144" s="25">
        <v>25.3</v>
      </c>
      <c r="H144" s="25">
        <v>101.2</v>
      </c>
      <c r="I144" s="22" t="s">
        <v>20</v>
      </c>
      <c r="J144" s="26"/>
      <c r="K144" s="22"/>
      <c r="L144" s="22"/>
      <c r="M144" s="26"/>
      <c r="N144" s="26"/>
      <c r="O144" s="26">
        <v>2</v>
      </c>
      <c r="P144" s="27">
        <v>2</v>
      </c>
      <c r="Q144" s="22"/>
      <c r="R144" s="235">
        <f>'1-4 оч. (2)'!G143</f>
        <v>4</v>
      </c>
      <c r="S144" s="235">
        <f>'1-4 оч. (2)'!H143</f>
        <v>4761.6000000000004</v>
      </c>
      <c r="T144" s="235">
        <f>'1-4 оч. (2)'!I143</f>
        <v>4</v>
      </c>
      <c r="U144" s="235">
        <f>'1-4 оч. (2)'!J143</f>
        <v>4761.6000000000004</v>
      </c>
      <c r="V144" s="236">
        <f>'1-4 оч. (2)'!K143</f>
        <v>4</v>
      </c>
      <c r="W144" s="236">
        <f>'1-4 оч. (2)'!L143</f>
        <v>4761.6000000000004</v>
      </c>
      <c r="X144" s="236">
        <f>'1-4 оч. (2)'!M143</f>
        <v>0</v>
      </c>
      <c r="Y144" s="236">
        <f>'1-4 оч. (2)'!N143</f>
        <v>0</v>
      </c>
      <c r="Z144" s="239">
        <f>'1-4 оч. (2)'!O143</f>
        <v>0</v>
      </c>
      <c r="AA144" s="239">
        <f>'1-4 оч. (2)'!P143</f>
        <v>0</v>
      </c>
      <c r="AB144" s="236" t="str">
        <f>'1-4 оч. (2)'!Q143</f>
        <v>-</v>
      </c>
      <c r="AC144" s="236" t="str">
        <f>'1-4 оч. (2)'!R143</f>
        <v>-</v>
      </c>
      <c r="AD144" s="236">
        <f>'1-4 оч. (2)'!S143</f>
        <v>0</v>
      </c>
      <c r="AE144" s="236">
        <f>'1-4 оч. (2)'!T143</f>
        <v>0</v>
      </c>
      <c r="AF144" s="239">
        <f>'1-4 оч. (2)'!U143</f>
        <v>0</v>
      </c>
      <c r="AG144" s="239">
        <f>'1-4 оч. (2)'!V143</f>
        <v>0</v>
      </c>
      <c r="AH144" s="236" t="str">
        <f>'1-4 оч. (2)'!AA143</f>
        <v>-</v>
      </c>
      <c r="AI144" s="236">
        <f>'1-4 оч. (2)'!AB143</f>
        <v>3.5712000000000002</v>
      </c>
    </row>
    <row r="145" spans="1:35" ht="16.149999999999999" customHeight="1" x14ac:dyDescent="0.25">
      <c r="A145" s="20" t="s">
        <v>445</v>
      </c>
      <c r="B145" s="21" t="s">
        <v>446</v>
      </c>
      <c r="C145" s="21" t="s">
        <v>447</v>
      </c>
      <c r="D145" s="22">
        <v>4</v>
      </c>
      <c r="E145" s="23">
        <v>247</v>
      </c>
      <c r="F145" s="24">
        <v>988</v>
      </c>
      <c r="G145" s="25">
        <v>4.5999999999999996</v>
      </c>
      <c r="H145" s="25">
        <v>18.399999999999999</v>
      </c>
      <c r="I145" s="22" t="s">
        <v>20</v>
      </c>
      <c r="J145" s="26"/>
      <c r="K145" s="22"/>
      <c r="L145" s="22"/>
      <c r="M145" s="26"/>
      <c r="N145" s="26"/>
      <c r="O145" s="26">
        <v>2</v>
      </c>
      <c r="P145" s="27">
        <v>2</v>
      </c>
      <c r="Q145" s="22"/>
      <c r="R145" s="235">
        <f>'1-4 оч. (2)'!G144</f>
        <v>4</v>
      </c>
      <c r="S145" s="235">
        <f>'1-4 оч. (2)'!H144</f>
        <v>988</v>
      </c>
      <c r="T145" s="235">
        <f>'1-4 оч. (2)'!I144</f>
        <v>4</v>
      </c>
      <c r="U145" s="235">
        <f>'1-4 оч. (2)'!J144</f>
        <v>988</v>
      </c>
      <c r="V145" s="236">
        <f>'1-4 оч. (2)'!K144</f>
        <v>4</v>
      </c>
      <c r="W145" s="236">
        <f>'1-4 оч. (2)'!L144</f>
        <v>988</v>
      </c>
      <c r="X145" s="236">
        <f>'1-4 оч. (2)'!M144</f>
        <v>0</v>
      </c>
      <c r="Y145" s="236">
        <f>'1-4 оч. (2)'!N144</f>
        <v>0</v>
      </c>
      <c r="Z145" s="239">
        <f>'1-4 оч. (2)'!O144</f>
        <v>0</v>
      </c>
      <c r="AA145" s="239">
        <f>'1-4 оч. (2)'!P144</f>
        <v>0</v>
      </c>
      <c r="AB145" s="236" t="str">
        <f>'1-4 оч. (2)'!Q144</f>
        <v>-</v>
      </c>
      <c r="AC145" s="236" t="str">
        <f>'1-4 оч. (2)'!R144</f>
        <v>-</v>
      </c>
      <c r="AD145" s="236">
        <f>'1-4 оч. (2)'!S144</f>
        <v>0</v>
      </c>
      <c r="AE145" s="236">
        <f>'1-4 оч. (2)'!T144</f>
        <v>0</v>
      </c>
      <c r="AF145" s="239">
        <f>'1-4 оч. (2)'!U144</f>
        <v>0</v>
      </c>
      <c r="AG145" s="239">
        <f>'1-4 оч. (2)'!V144</f>
        <v>0</v>
      </c>
      <c r="AH145" s="236">
        <f>'1-4 оч. (2)'!AA144</f>
        <v>988</v>
      </c>
      <c r="AI145" s="236" t="str">
        <f>'1-4 оч. (2)'!AB144</f>
        <v>-</v>
      </c>
    </row>
    <row r="146" spans="1:35" ht="16.149999999999999" customHeight="1" x14ac:dyDescent="0.25">
      <c r="A146" s="20" t="s">
        <v>448</v>
      </c>
      <c r="B146" s="21" t="s">
        <v>449</v>
      </c>
      <c r="C146" s="21" t="s">
        <v>450</v>
      </c>
      <c r="D146" s="22">
        <v>1</v>
      </c>
      <c r="E146" s="23">
        <v>1779.2</v>
      </c>
      <c r="F146" s="24">
        <v>1779.2</v>
      </c>
      <c r="G146" s="25">
        <v>22.16</v>
      </c>
      <c r="H146" s="25">
        <v>22.16</v>
      </c>
      <c r="I146" s="22" t="s">
        <v>20</v>
      </c>
      <c r="J146" s="26"/>
      <c r="K146" s="22"/>
      <c r="L146" s="22"/>
      <c r="M146" s="26">
        <v>1</v>
      </c>
      <c r="N146" s="26"/>
      <c r="O146" s="26"/>
      <c r="P146" s="26"/>
      <c r="Q146" s="22"/>
      <c r="R146" s="235">
        <f>'1-4 оч. (2)'!G145</f>
        <v>1</v>
      </c>
      <c r="S146" s="235">
        <f>'1-4 оч. (2)'!H145</f>
        <v>1779.2</v>
      </c>
      <c r="T146" s="235">
        <f>'1-4 оч. (2)'!I145</f>
        <v>1</v>
      </c>
      <c r="U146" s="235">
        <f>'1-4 оч. (2)'!J145</f>
        <v>1779.2</v>
      </c>
      <c r="V146" s="236">
        <f>'1-4 оч. (2)'!K145</f>
        <v>1</v>
      </c>
      <c r="W146" s="236">
        <f>'1-4 оч. (2)'!L145</f>
        <v>1779.2</v>
      </c>
      <c r="X146" s="236">
        <f>'1-4 оч. (2)'!M145</f>
        <v>0</v>
      </c>
      <c r="Y146" s="236">
        <f>'1-4 оч. (2)'!N145</f>
        <v>0</v>
      </c>
      <c r="Z146" s="239">
        <f>'1-4 оч. (2)'!O145</f>
        <v>0</v>
      </c>
      <c r="AA146" s="239">
        <f>'1-4 оч. (2)'!P145</f>
        <v>0</v>
      </c>
      <c r="AB146" s="236" t="str">
        <f>'1-4 оч. (2)'!Q145</f>
        <v>-</v>
      </c>
      <c r="AC146" s="236" t="str">
        <f>'1-4 оч. (2)'!R145</f>
        <v>-</v>
      </c>
      <c r="AD146" s="236">
        <f>'1-4 оч. (2)'!S145</f>
        <v>0</v>
      </c>
      <c r="AE146" s="236">
        <f>'1-4 оч. (2)'!T145</f>
        <v>0</v>
      </c>
      <c r="AF146" s="239">
        <f>'1-4 оч. (2)'!U145</f>
        <v>0</v>
      </c>
      <c r="AG146" s="239">
        <f>'1-4 оч. (2)'!V145</f>
        <v>0</v>
      </c>
      <c r="AH146" s="236" t="str">
        <f>'1-4 оч. (2)'!AA145</f>
        <v>-</v>
      </c>
      <c r="AI146" s="236">
        <f>'1-4 оч. (2)'!AB145</f>
        <v>1.7792000000000001</v>
      </c>
    </row>
    <row r="147" spans="1:35" ht="16.149999999999999" customHeight="1" x14ac:dyDescent="0.25">
      <c r="A147" s="20" t="s">
        <v>451</v>
      </c>
      <c r="B147" s="21" t="s">
        <v>452</v>
      </c>
      <c r="C147" s="21" t="s">
        <v>453</v>
      </c>
      <c r="D147" s="22">
        <v>7</v>
      </c>
      <c r="E147" s="23">
        <v>1764.7</v>
      </c>
      <c r="F147" s="24">
        <v>12352.9</v>
      </c>
      <c r="G147" s="25">
        <v>21.81</v>
      </c>
      <c r="H147" s="25">
        <v>152.66999999999999</v>
      </c>
      <c r="I147" s="22" t="s">
        <v>20</v>
      </c>
      <c r="J147" s="26"/>
      <c r="K147" s="22"/>
      <c r="L147" s="22"/>
      <c r="M147" s="26">
        <v>1</v>
      </c>
      <c r="N147" s="26">
        <v>1</v>
      </c>
      <c r="O147" s="26">
        <v>2</v>
      </c>
      <c r="P147" s="27">
        <v>2</v>
      </c>
      <c r="Q147" s="28">
        <v>1</v>
      </c>
      <c r="R147" s="235">
        <f>'1-4 оч. (2)'!G146</f>
        <v>7</v>
      </c>
      <c r="S147" s="235">
        <f>'1-4 оч. (2)'!H146</f>
        <v>12352.9</v>
      </c>
      <c r="T147" s="235">
        <f>'1-4 оч. (2)'!I146</f>
        <v>6</v>
      </c>
      <c r="U147" s="235">
        <f>'1-4 оч. (2)'!J146</f>
        <v>10588.2</v>
      </c>
      <c r="V147" s="236">
        <f>'1-4 оч. (2)'!K146</f>
        <v>7</v>
      </c>
      <c r="W147" s="236">
        <f>'1-4 оч. (2)'!L146</f>
        <v>12352.9</v>
      </c>
      <c r="X147" s="236">
        <f>'1-4 оч. (2)'!M146</f>
        <v>1</v>
      </c>
      <c r="Y147" s="236">
        <f>'1-4 оч. (2)'!N146</f>
        <v>1764.7</v>
      </c>
      <c r="Z147" s="239">
        <f>'1-4 оч. (2)'!O146</f>
        <v>0</v>
      </c>
      <c r="AA147" s="239">
        <f>'1-4 оч. (2)'!P146</f>
        <v>0</v>
      </c>
      <c r="AB147" s="236" t="str">
        <f>'1-4 оч. (2)'!Q146</f>
        <v>-</v>
      </c>
      <c r="AC147" s="236" t="str">
        <f>'1-4 оч. (2)'!R146</f>
        <v>-</v>
      </c>
      <c r="AD147" s="236">
        <f>'1-4 оч. (2)'!S146</f>
        <v>0</v>
      </c>
      <c r="AE147" s="236">
        <f>'1-4 оч. (2)'!T146</f>
        <v>0</v>
      </c>
      <c r="AF147" s="239">
        <f>'1-4 оч. (2)'!U146</f>
        <v>0</v>
      </c>
      <c r="AG147" s="239">
        <f>'1-4 оч. (2)'!V146</f>
        <v>0</v>
      </c>
      <c r="AH147" s="236" t="str">
        <f>'1-4 оч. (2)'!AA146</f>
        <v>-</v>
      </c>
      <c r="AI147" s="236">
        <f>'1-4 оч. (2)'!AB146</f>
        <v>10.588200000000001</v>
      </c>
    </row>
    <row r="148" spans="1:35" ht="16.149999999999999" customHeight="1" x14ac:dyDescent="0.25">
      <c r="A148" s="20" t="s">
        <v>454</v>
      </c>
      <c r="B148" s="21" t="s">
        <v>455</v>
      </c>
      <c r="C148" s="21" t="s">
        <v>456</v>
      </c>
      <c r="D148" s="22">
        <v>1</v>
      </c>
      <c r="E148" s="23">
        <v>1786.1</v>
      </c>
      <c r="F148" s="24">
        <v>1786.1</v>
      </c>
      <c r="G148" s="25">
        <v>22.29</v>
      </c>
      <c r="H148" s="25">
        <v>22.29</v>
      </c>
      <c r="I148" s="22" t="s">
        <v>20</v>
      </c>
      <c r="J148" s="26"/>
      <c r="K148" s="22"/>
      <c r="L148" s="22"/>
      <c r="M148" s="26"/>
      <c r="N148" s="26">
        <v>1</v>
      </c>
      <c r="O148" s="26"/>
      <c r="P148" s="26"/>
      <c r="Q148" s="22"/>
      <c r="R148" s="235">
        <f>'1-4 оч. (2)'!G147</f>
        <v>1</v>
      </c>
      <c r="S148" s="235">
        <f>'1-4 оч. (2)'!H147</f>
        <v>1786.1</v>
      </c>
      <c r="T148" s="235">
        <f>'1-4 оч. (2)'!I147</f>
        <v>1</v>
      </c>
      <c r="U148" s="235">
        <f>'1-4 оч. (2)'!J147</f>
        <v>1786.1</v>
      </c>
      <c r="V148" s="236">
        <f>'1-4 оч. (2)'!K147</f>
        <v>1</v>
      </c>
      <c r="W148" s="236">
        <f>'1-4 оч. (2)'!L147</f>
        <v>1786.1</v>
      </c>
      <c r="X148" s="236">
        <f>'1-4 оч. (2)'!M147</f>
        <v>0</v>
      </c>
      <c r="Y148" s="236">
        <f>'1-4 оч. (2)'!N147</f>
        <v>0</v>
      </c>
      <c r="Z148" s="239">
        <f>'1-4 оч. (2)'!O147</f>
        <v>0</v>
      </c>
      <c r="AA148" s="239">
        <f>'1-4 оч. (2)'!P147</f>
        <v>0</v>
      </c>
      <c r="AB148" s="236" t="str">
        <f>'1-4 оч. (2)'!Q147</f>
        <v>-</v>
      </c>
      <c r="AC148" s="236" t="str">
        <f>'1-4 оч. (2)'!R147</f>
        <v>-</v>
      </c>
      <c r="AD148" s="236">
        <f>'1-4 оч. (2)'!S147</f>
        <v>0</v>
      </c>
      <c r="AE148" s="236">
        <f>'1-4 оч. (2)'!T147</f>
        <v>0</v>
      </c>
      <c r="AF148" s="239">
        <f>'1-4 оч. (2)'!U147</f>
        <v>0</v>
      </c>
      <c r="AG148" s="239">
        <f>'1-4 оч. (2)'!V147</f>
        <v>0</v>
      </c>
      <c r="AH148" s="236" t="str">
        <f>'1-4 оч. (2)'!AA147</f>
        <v>-</v>
      </c>
      <c r="AI148" s="236">
        <f>'1-4 оч. (2)'!AB147</f>
        <v>1.7860999999999998</v>
      </c>
    </row>
    <row r="149" spans="1:35" ht="16.149999999999999" customHeight="1" x14ac:dyDescent="0.25">
      <c r="A149" s="20" t="s">
        <v>457</v>
      </c>
      <c r="B149" s="21" t="s">
        <v>458</v>
      </c>
      <c r="C149" s="21" t="s">
        <v>459</v>
      </c>
      <c r="D149" s="22">
        <v>1</v>
      </c>
      <c r="E149" s="23">
        <v>1753.2</v>
      </c>
      <c r="F149" s="24">
        <v>1753.2</v>
      </c>
      <c r="G149" s="25">
        <v>21.53</v>
      </c>
      <c r="H149" s="25">
        <v>21.53</v>
      </c>
      <c r="I149" s="22" t="s">
        <v>20</v>
      </c>
      <c r="J149" s="26"/>
      <c r="K149" s="22"/>
      <c r="L149" s="22"/>
      <c r="M149" s="26"/>
      <c r="N149" s="26"/>
      <c r="O149" s="26"/>
      <c r="P149" s="26"/>
      <c r="Q149" s="28">
        <v>1</v>
      </c>
      <c r="R149" s="235">
        <f>'1-4 оч. (2)'!G148</f>
        <v>1</v>
      </c>
      <c r="S149" s="235">
        <f>'1-4 оч. (2)'!H148</f>
        <v>1753.2</v>
      </c>
      <c r="T149" s="235">
        <f>'1-4 оч. (2)'!I148</f>
        <v>1</v>
      </c>
      <c r="U149" s="235">
        <f>'1-4 оч. (2)'!J148</f>
        <v>1753.2</v>
      </c>
      <c r="V149" s="236">
        <f>'1-4 оч. (2)'!K148</f>
        <v>1</v>
      </c>
      <c r="W149" s="236">
        <f>'1-4 оч. (2)'!L148</f>
        <v>1753.2</v>
      </c>
      <c r="X149" s="236">
        <f>'1-4 оч. (2)'!M148</f>
        <v>0</v>
      </c>
      <c r="Y149" s="236">
        <f>'1-4 оч. (2)'!N148</f>
        <v>0</v>
      </c>
      <c r="Z149" s="239">
        <f>'1-4 оч. (2)'!O148</f>
        <v>0</v>
      </c>
      <c r="AA149" s="239">
        <f>'1-4 оч. (2)'!P148</f>
        <v>0</v>
      </c>
      <c r="AB149" s="236" t="str">
        <f>'1-4 оч. (2)'!Q148</f>
        <v>-</v>
      </c>
      <c r="AC149" s="236" t="str">
        <f>'1-4 оч. (2)'!R148</f>
        <v>-</v>
      </c>
      <c r="AD149" s="236">
        <f>'1-4 оч. (2)'!S148</f>
        <v>0</v>
      </c>
      <c r="AE149" s="236">
        <f>'1-4 оч. (2)'!T148</f>
        <v>0</v>
      </c>
      <c r="AF149" s="239">
        <f>'1-4 оч. (2)'!U148</f>
        <v>0</v>
      </c>
      <c r="AG149" s="239">
        <f>'1-4 оч. (2)'!V148</f>
        <v>0</v>
      </c>
      <c r="AH149" s="236" t="str">
        <f>'1-4 оч. (2)'!AA148</f>
        <v>-</v>
      </c>
      <c r="AI149" s="236">
        <f>'1-4 оч. (2)'!AB148</f>
        <v>1.7532000000000001</v>
      </c>
    </row>
    <row r="150" spans="1:35" ht="16.149999999999999" customHeight="1" x14ac:dyDescent="0.25">
      <c r="A150" s="20" t="s">
        <v>460</v>
      </c>
      <c r="B150" s="21" t="s">
        <v>461</v>
      </c>
      <c r="C150" s="21" t="s">
        <v>462</v>
      </c>
      <c r="D150" s="22">
        <v>1</v>
      </c>
      <c r="E150" s="23">
        <v>1589.2</v>
      </c>
      <c r="F150" s="24">
        <v>1589.2</v>
      </c>
      <c r="G150" s="25">
        <v>27.29</v>
      </c>
      <c r="H150" s="25">
        <v>27.29</v>
      </c>
      <c r="I150" s="22" t="s">
        <v>20</v>
      </c>
      <c r="J150" s="26">
        <v>1</v>
      </c>
      <c r="K150" s="22"/>
      <c r="L150" s="22"/>
      <c r="M150" s="26"/>
      <c r="N150" s="26"/>
      <c r="O150" s="26"/>
      <c r="P150" s="26"/>
      <c r="Q150" s="22"/>
      <c r="R150" s="235">
        <f>'1-4 оч. (2)'!G149</f>
        <v>1</v>
      </c>
      <c r="S150" s="235">
        <f>'1-4 оч. (2)'!H149</f>
        <v>1589.2</v>
      </c>
      <c r="T150" s="235" t="str">
        <f>'1-4 оч. (2)'!I149</f>
        <v>-</v>
      </c>
      <c r="U150" s="235" t="str">
        <f>'1-4 оч. (2)'!J149</f>
        <v>-</v>
      </c>
      <c r="V150" s="236" t="str">
        <f>'1-4 оч. (2)'!K149</f>
        <v>-</v>
      </c>
      <c r="W150" s="236" t="str">
        <f>'1-4 оч. (2)'!L149</f>
        <v>-</v>
      </c>
      <c r="X150" s="236">
        <f>'1-4 оч. (2)'!M149</f>
        <v>1</v>
      </c>
      <c r="Y150" s="236">
        <f>'1-4 оч. (2)'!N149</f>
        <v>1589.2</v>
      </c>
      <c r="Z150" s="239">
        <f>'1-4 оч. (2)'!O149</f>
        <v>1</v>
      </c>
      <c r="AA150" s="239">
        <f>'1-4 оч. (2)'!P149</f>
        <v>1589.2</v>
      </c>
      <c r="AB150" s="236" t="str">
        <f>'1-4 оч. (2)'!Q149</f>
        <v>-</v>
      </c>
      <c r="AC150" s="236" t="str">
        <f>'1-4 оч. (2)'!R149</f>
        <v>-</v>
      </c>
      <c r="AD150" s="236">
        <f>'1-4 оч. (2)'!S149</f>
        <v>0</v>
      </c>
      <c r="AE150" s="236">
        <f>'1-4 оч. (2)'!T149</f>
        <v>0</v>
      </c>
      <c r="AF150" s="239">
        <f>'1-4 оч. (2)'!U149</f>
        <v>0</v>
      </c>
      <c r="AG150" s="239">
        <f>'1-4 оч. (2)'!V149</f>
        <v>0</v>
      </c>
      <c r="AH150" s="236" t="str">
        <f>'1-4 оч. (2)'!AA149</f>
        <v>-</v>
      </c>
      <c r="AI150" s="236" t="str">
        <f>'1-4 оч. (2)'!AB149</f>
        <v>-</v>
      </c>
    </row>
    <row r="151" spans="1:35" ht="16.149999999999999" customHeight="1" x14ac:dyDescent="0.25">
      <c r="A151" s="20" t="s">
        <v>463</v>
      </c>
      <c r="B151" s="21" t="s">
        <v>464</v>
      </c>
      <c r="C151" s="21" t="s">
        <v>465</v>
      </c>
      <c r="D151" s="22">
        <v>1</v>
      </c>
      <c r="E151" s="23">
        <v>1611.2</v>
      </c>
      <c r="F151" s="24">
        <v>1611.2</v>
      </c>
      <c r="G151" s="25">
        <v>27.69</v>
      </c>
      <c r="H151" s="25">
        <v>27.69</v>
      </c>
      <c r="I151" s="22" t="s">
        <v>20</v>
      </c>
      <c r="J151" s="26">
        <v>1</v>
      </c>
      <c r="K151" s="22"/>
      <c r="L151" s="22"/>
      <c r="M151" s="26"/>
      <c r="N151" s="26"/>
      <c r="O151" s="26"/>
      <c r="P151" s="26"/>
      <c r="Q151" s="22"/>
      <c r="R151" s="235">
        <f>'1-4 оч. (2)'!G150</f>
        <v>1</v>
      </c>
      <c r="S151" s="235">
        <f>'1-4 оч. (2)'!H150</f>
        <v>1611.2</v>
      </c>
      <c r="T151" s="235">
        <f>'1-4 оч. (2)'!I150</f>
        <v>1</v>
      </c>
      <c r="U151" s="235">
        <f>'1-4 оч. (2)'!J150</f>
        <v>1611.2</v>
      </c>
      <c r="V151" s="236">
        <f>'1-4 оч. (2)'!K150</f>
        <v>1</v>
      </c>
      <c r="W151" s="236">
        <f>'1-4 оч. (2)'!L150</f>
        <v>1611.2</v>
      </c>
      <c r="X151" s="236">
        <f>'1-4 оч. (2)'!M150</f>
        <v>0</v>
      </c>
      <c r="Y151" s="236">
        <f>'1-4 оч. (2)'!N150</f>
        <v>0</v>
      </c>
      <c r="Z151" s="239">
        <f>'1-4 оч. (2)'!O150</f>
        <v>0</v>
      </c>
      <c r="AA151" s="239">
        <f>'1-4 оч. (2)'!P150</f>
        <v>0</v>
      </c>
      <c r="AB151" s="236" t="str">
        <f>'1-4 оч. (2)'!Q150</f>
        <v>-</v>
      </c>
      <c r="AC151" s="236" t="str">
        <f>'1-4 оч. (2)'!R150</f>
        <v>-</v>
      </c>
      <c r="AD151" s="236">
        <f>'1-4 оч. (2)'!S150</f>
        <v>0</v>
      </c>
      <c r="AE151" s="236">
        <f>'1-4 оч. (2)'!T150</f>
        <v>0</v>
      </c>
      <c r="AF151" s="239">
        <f>'1-4 оч. (2)'!U150</f>
        <v>0</v>
      </c>
      <c r="AG151" s="239">
        <f>'1-4 оч. (2)'!V150</f>
        <v>0</v>
      </c>
      <c r="AH151" s="236" t="str">
        <f>'1-4 оч. (2)'!AA150</f>
        <v>-</v>
      </c>
      <c r="AI151" s="236">
        <f>'1-4 оч. (2)'!AB150</f>
        <v>1.6112</v>
      </c>
    </row>
    <row r="152" spans="1:35" ht="16.149999999999999" customHeight="1" x14ac:dyDescent="0.25">
      <c r="A152" s="20" t="s">
        <v>466</v>
      </c>
      <c r="B152" s="21" t="s">
        <v>467</v>
      </c>
      <c r="C152" s="21" t="s">
        <v>468</v>
      </c>
      <c r="D152" s="22">
        <v>1</v>
      </c>
      <c r="E152" s="23">
        <v>1497</v>
      </c>
      <c r="F152" s="24">
        <v>1497</v>
      </c>
      <c r="G152" s="25">
        <v>25.82</v>
      </c>
      <c r="H152" s="25">
        <v>25.82</v>
      </c>
      <c r="I152" s="22" t="s">
        <v>20</v>
      </c>
      <c r="J152" s="26">
        <v>1</v>
      </c>
      <c r="K152" s="22"/>
      <c r="L152" s="22"/>
      <c r="M152" s="26"/>
      <c r="N152" s="26"/>
      <c r="O152" s="26"/>
      <c r="P152" s="26"/>
      <c r="Q152" s="22"/>
      <c r="R152" s="235">
        <f>'1-4 оч. (2)'!G151</f>
        <v>1</v>
      </c>
      <c r="S152" s="235">
        <f>'1-4 оч. (2)'!H151</f>
        <v>1497</v>
      </c>
      <c r="T152" s="235">
        <f>'1-4 оч. (2)'!I151</f>
        <v>1</v>
      </c>
      <c r="U152" s="235">
        <f>'1-4 оч. (2)'!J151</f>
        <v>1497</v>
      </c>
      <c r="V152" s="236">
        <f>'1-4 оч. (2)'!K151</f>
        <v>1</v>
      </c>
      <c r="W152" s="236">
        <f>'1-4 оч. (2)'!L151</f>
        <v>1497</v>
      </c>
      <c r="X152" s="236">
        <f>'1-4 оч. (2)'!M151</f>
        <v>0</v>
      </c>
      <c r="Y152" s="236">
        <f>'1-4 оч. (2)'!N151</f>
        <v>0</v>
      </c>
      <c r="Z152" s="239">
        <f>'1-4 оч. (2)'!O151</f>
        <v>0</v>
      </c>
      <c r="AA152" s="239">
        <f>'1-4 оч. (2)'!P151</f>
        <v>0</v>
      </c>
      <c r="AB152" s="236" t="str">
        <f>'1-4 оч. (2)'!Q151</f>
        <v>-</v>
      </c>
      <c r="AC152" s="236" t="str">
        <f>'1-4 оч. (2)'!R151</f>
        <v>-</v>
      </c>
      <c r="AD152" s="236">
        <f>'1-4 оч. (2)'!S151</f>
        <v>0</v>
      </c>
      <c r="AE152" s="236">
        <f>'1-4 оч. (2)'!T151</f>
        <v>0</v>
      </c>
      <c r="AF152" s="239">
        <f>'1-4 оч. (2)'!U151</f>
        <v>0</v>
      </c>
      <c r="AG152" s="239">
        <f>'1-4 оч. (2)'!V151</f>
        <v>0</v>
      </c>
      <c r="AH152" s="236" t="str">
        <f>'1-4 оч. (2)'!AA151</f>
        <v>-</v>
      </c>
      <c r="AI152" s="236">
        <f>'1-4 оч. (2)'!AB151</f>
        <v>1.4970000000000001</v>
      </c>
    </row>
    <row r="153" spans="1:35" ht="16.149999999999999" customHeight="1" x14ac:dyDescent="0.25">
      <c r="A153" s="20" t="s">
        <v>469</v>
      </c>
      <c r="B153" s="21" t="s">
        <v>470</v>
      </c>
      <c r="C153" s="21" t="s">
        <v>471</v>
      </c>
      <c r="D153" s="22">
        <v>1</v>
      </c>
      <c r="E153" s="23">
        <v>1524.6</v>
      </c>
      <c r="F153" s="24">
        <v>1524.6</v>
      </c>
      <c r="G153" s="25">
        <v>26.35</v>
      </c>
      <c r="H153" s="25">
        <v>26.35</v>
      </c>
      <c r="I153" s="22" t="s">
        <v>20</v>
      </c>
      <c r="J153" s="26">
        <v>1</v>
      </c>
      <c r="K153" s="22"/>
      <c r="L153" s="22"/>
      <c r="M153" s="26"/>
      <c r="N153" s="26"/>
      <c r="O153" s="26"/>
      <c r="P153" s="26"/>
      <c r="Q153" s="22"/>
      <c r="R153" s="235">
        <f>'1-4 оч. (2)'!G152</f>
        <v>1</v>
      </c>
      <c r="S153" s="235">
        <f>'1-4 оч. (2)'!H152</f>
        <v>1524.6</v>
      </c>
      <c r="T153" s="235">
        <f>'1-4 оч. (2)'!I152</f>
        <v>1</v>
      </c>
      <c r="U153" s="235">
        <f>'1-4 оч. (2)'!J152</f>
        <v>1524.6</v>
      </c>
      <c r="V153" s="236">
        <f>'1-4 оч. (2)'!K152</f>
        <v>1</v>
      </c>
      <c r="W153" s="236">
        <f>'1-4 оч. (2)'!L152</f>
        <v>1524.6</v>
      </c>
      <c r="X153" s="236">
        <f>'1-4 оч. (2)'!M152</f>
        <v>0</v>
      </c>
      <c r="Y153" s="236">
        <f>'1-4 оч. (2)'!N152</f>
        <v>0</v>
      </c>
      <c r="Z153" s="239">
        <f>'1-4 оч. (2)'!O152</f>
        <v>0</v>
      </c>
      <c r="AA153" s="239">
        <f>'1-4 оч. (2)'!P152</f>
        <v>0</v>
      </c>
      <c r="AB153" s="236" t="str">
        <f>'1-4 оч. (2)'!Q152</f>
        <v>-</v>
      </c>
      <c r="AC153" s="236" t="str">
        <f>'1-4 оч. (2)'!R152</f>
        <v>-</v>
      </c>
      <c r="AD153" s="236">
        <f>'1-4 оч. (2)'!S152</f>
        <v>0</v>
      </c>
      <c r="AE153" s="236">
        <f>'1-4 оч. (2)'!T152</f>
        <v>0</v>
      </c>
      <c r="AF153" s="239">
        <f>'1-4 оч. (2)'!U152</f>
        <v>0</v>
      </c>
      <c r="AG153" s="239">
        <f>'1-4 оч. (2)'!V152</f>
        <v>0</v>
      </c>
      <c r="AH153" s="236" t="str">
        <f>'1-4 оч. (2)'!AA152</f>
        <v>-</v>
      </c>
      <c r="AI153" s="236">
        <f>'1-4 оч. (2)'!AB152</f>
        <v>1.5246</v>
      </c>
    </row>
    <row r="154" spans="1:35" ht="16.149999999999999" customHeight="1" x14ac:dyDescent="0.25">
      <c r="A154" s="20" t="s">
        <v>472</v>
      </c>
      <c r="B154" s="21" t="s">
        <v>473</v>
      </c>
      <c r="C154" s="21" t="s">
        <v>474</v>
      </c>
      <c r="D154" s="22">
        <v>2</v>
      </c>
      <c r="E154" s="23">
        <v>1483.7</v>
      </c>
      <c r="F154" s="24">
        <v>2967.4</v>
      </c>
      <c r="G154" s="25">
        <v>25.6</v>
      </c>
      <c r="H154" s="25">
        <v>51.2</v>
      </c>
      <c r="I154" s="22" t="s">
        <v>20</v>
      </c>
      <c r="J154" s="26"/>
      <c r="K154" s="30">
        <v>1</v>
      </c>
      <c r="L154" s="29">
        <v>1</v>
      </c>
      <c r="M154" s="26"/>
      <c r="N154" s="22"/>
      <c r="O154" s="22"/>
      <c r="P154" s="22"/>
      <c r="Q154" s="22"/>
      <c r="R154" s="235">
        <f>'1-4 оч. (2)'!G153</f>
        <v>2</v>
      </c>
      <c r="S154" s="235">
        <f>'1-4 оч. (2)'!H153</f>
        <v>2967.4</v>
      </c>
      <c r="T154" s="235">
        <f>'1-4 оч. (2)'!I153</f>
        <v>2</v>
      </c>
      <c r="U154" s="235">
        <f>'1-4 оч. (2)'!J153</f>
        <v>2967.4</v>
      </c>
      <c r="V154" s="236">
        <f>'1-4 оч. (2)'!K153</f>
        <v>2</v>
      </c>
      <c r="W154" s="236">
        <f>'1-4 оч. (2)'!L153</f>
        <v>2967.4</v>
      </c>
      <c r="X154" s="236">
        <f>'1-4 оч. (2)'!M153</f>
        <v>0</v>
      </c>
      <c r="Y154" s="236">
        <f>'1-4 оч. (2)'!N153</f>
        <v>0</v>
      </c>
      <c r="Z154" s="239">
        <f>'1-4 оч. (2)'!O153</f>
        <v>0</v>
      </c>
      <c r="AA154" s="239">
        <f>'1-4 оч. (2)'!P153</f>
        <v>0</v>
      </c>
      <c r="AB154" s="236" t="str">
        <f>'1-4 оч. (2)'!Q153</f>
        <v>-</v>
      </c>
      <c r="AC154" s="236" t="str">
        <f>'1-4 оч. (2)'!R153</f>
        <v>-</v>
      </c>
      <c r="AD154" s="236">
        <f>'1-4 оч. (2)'!S153</f>
        <v>0</v>
      </c>
      <c r="AE154" s="236">
        <f>'1-4 оч. (2)'!T153</f>
        <v>0</v>
      </c>
      <c r="AF154" s="239">
        <f>'1-4 оч. (2)'!U153</f>
        <v>0</v>
      </c>
      <c r="AG154" s="239">
        <f>'1-4 оч. (2)'!V153</f>
        <v>0</v>
      </c>
      <c r="AH154" s="236" t="str">
        <f>'1-4 оч. (2)'!AA153</f>
        <v>-</v>
      </c>
      <c r="AI154" s="236">
        <f>'1-4 оч. (2)'!AB153</f>
        <v>2.9674</v>
      </c>
    </row>
    <row r="155" spans="1:35" ht="16.149999999999999" customHeight="1" x14ac:dyDescent="0.25">
      <c r="A155" s="20" t="s">
        <v>475</v>
      </c>
      <c r="B155" s="21" t="s">
        <v>476</v>
      </c>
      <c r="C155" s="21" t="s">
        <v>477</v>
      </c>
      <c r="D155" s="22">
        <v>1</v>
      </c>
      <c r="E155" s="23">
        <v>1511.5</v>
      </c>
      <c r="F155" s="24">
        <v>1511.5</v>
      </c>
      <c r="G155" s="25">
        <v>26.14</v>
      </c>
      <c r="H155" s="25">
        <v>26.14</v>
      </c>
      <c r="I155" s="22" t="s">
        <v>20</v>
      </c>
      <c r="J155" s="26"/>
      <c r="K155" s="30">
        <v>1</v>
      </c>
      <c r="L155" s="22"/>
      <c r="M155" s="26"/>
      <c r="N155" s="26"/>
      <c r="O155" s="26"/>
      <c r="P155" s="26"/>
      <c r="Q155" s="22"/>
      <c r="R155" s="235">
        <f>'1-4 оч. (2)'!G154</f>
        <v>1</v>
      </c>
      <c r="S155" s="235">
        <f>'1-4 оч. (2)'!H154</f>
        <v>1511.5</v>
      </c>
      <c r="T155" s="235">
        <f>'1-4 оч. (2)'!I154</f>
        <v>1</v>
      </c>
      <c r="U155" s="235">
        <f>'1-4 оч. (2)'!J154</f>
        <v>1511.5</v>
      </c>
      <c r="V155" s="236">
        <f>'1-4 оч. (2)'!K154</f>
        <v>1</v>
      </c>
      <c r="W155" s="236">
        <f>'1-4 оч. (2)'!L154</f>
        <v>1511.5</v>
      </c>
      <c r="X155" s="236">
        <f>'1-4 оч. (2)'!M154</f>
        <v>0</v>
      </c>
      <c r="Y155" s="236">
        <f>'1-4 оч. (2)'!N154</f>
        <v>0</v>
      </c>
      <c r="Z155" s="239">
        <f>'1-4 оч. (2)'!O154</f>
        <v>0</v>
      </c>
      <c r="AA155" s="239">
        <f>'1-4 оч. (2)'!P154</f>
        <v>0</v>
      </c>
      <c r="AB155" s="236" t="str">
        <f>'1-4 оч. (2)'!Q154</f>
        <v>-</v>
      </c>
      <c r="AC155" s="236" t="str">
        <f>'1-4 оч. (2)'!R154</f>
        <v>-</v>
      </c>
      <c r="AD155" s="236">
        <f>'1-4 оч. (2)'!S154</f>
        <v>0</v>
      </c>
      <c r="AE155" s="236">
        <f>'1-4 оч. (2)'!T154</f>
        <v>0</v>
      </c>
      <c r="AF155" s="239">
        <f>'1-4 оч. (2)'!U154</f>
        <v>0</v>
      </c>
      <c r="AG155" s="239">
        <f>'1-4 оч. (2)'!V154</f>
        <v>0</v>
      </c>
      <c r="AH155" s="236" t="str">
        <f>'1-4 оч. (2)'!AA154</f>
        <v>-</v>
      </c>
      <c r="AI155" s="236">
        <f>'1-4 оч. (2)'!AB154</f>
        <v>1.5115000000000001</v>
      </c>
    </row>
    <row r="156" spans="1:35" ht="16.149999999999999" customHeight="1" x14ac:dyDescent="0.25">
      <c r="A156" s="20" t="s">
        <v>478</v>
      </c>
      <c r="B156" s="21" t="s">
        <v>479</v>
      </c>
      <c r="C156" s="21" t="s">
        <v>480</v>
      </c>
      <c r="D156" s="22">
        <v>1</v>
      </c>
      <c r="E156" s="23">
        <v>1526.6</v>
      </c>
      <c r="F156" s="24">
        <v>1526.6</v>
      </c>
      <c r="G156" s="25">
        <v>26.48</v>
      </c>
      <c r="H156" s="25">
        <v>26.48</v>
      </c>
      <c r="I156" s="22" t="s">
        <v>20</v>
      </c>
      <c r="J156" s="26"/>
      <c r="K156" s="22"/>
      <c r="L156" s="29">
        <v>1</v>
      </c>
      <c r="M156" s="26"/>
      <c r="N156" s="26"/>
      <c r="O156" s="26"/>
      <c r="P156" s="26"/>
      <c r="Q156" s="22"/>
      <c r="R156" s="235">
        <f>'1-4 оч. (2)'!G155</f>
        <v>1</v>
      </c>
      <c r="S156" s="235">
        <f>'1-4 оч. (2)'!H155</f>
        <v>1526.6</v>
      </c>
      <c r="T156" s="235">
        <f>'1-4 оч. (2)'!I155</f>
        <v>1</v>
      </c>
      <c r="U156" s="235">
        <f>'1-4 оч. (2)'!J155</f>
        <v>1526.6</v>
      </c>
      <c r="V156" s="236">
        <f>'1-4 оч. (2)'!K155</f>
        <v>1</v>
      </c>
      <c r="W156" s="236">
        <f>'1-4 оч. (2)'!L155</f>
        <v>1526.6</v>
      </c>
      <c r="X156" s="236">
        <f>'1-4 оч. (2)'!M155</f>
        <v>0</v>
      </c>
      <c r="Y156" s="236">
        <f>'1-4 оч. (2)'!N155</f>
        <v>0</v>
      </c>
      <c r="Z156" s="239">
        <f>'1-4 оч. (2)'!O155</f>
        <v>0</v>
      </c>
      <c r="AA156" s="239">
        <f>'1-4 оч. (2)'!P155</f>
        <v>0</v>
      </c>
      <c r="AB156" s="236" t="str">
        <f>'1-4 оч. (2)'!Q155</f>
        <v>-</v>
      </c>
      <c r="AC156" s="236" t="str">
        <f>'1-4 оч. (2)'!R155</f>
        <v>-</v>
      </c>
      <c r="AD156" s="236">
        <f>'1-4 оч. (2)'!S155</f>
        <v>0</v>
      </c>
      <c r="AE156" s="236">
        <f>'1-4 оч. (2)'!T155</f>
        <v>0</v>
      </c>
      <c r="AF156" s="239">
        <f>'1-4 оч. (2)'!U155</f>
        <v>0</v>
      </c>
      <c r="AG156" s="239">
        <f>'1-4 оч. (2)'!V155</f>
        <v>0</v>
      </c>
      <c r="AH156" s="236" t="str">
        <f>'1-4 оч. (2)'!AA155</f>
        <v>-</v>
      </c>
      <c r="AI156" s="236">
        <f>'1-4 оч. (2)'!AB155</f>
        <v>1.5266</v>
      </c>
    </row>
    <row r="157" spans="1:35" ht="16.149999999999999" customHeight="1" x14ac:dyDescent="0.25">
      <c r="A157" s="20" t="s">
        <v>481</v>
      </c>
      <c r="B157" s="21" t="s">
        <v>482</v>
      </c>
      <c r="C157" s="21" t="s">
        <v>483</v>
      </c>
      <c r="D157" s="22">
        <v>1</v>
      </c>
      <c r="E157" s="23">
        <v>1483.7</v>
      </c>
      <c r="F157" s="24">
        <v>1483.7</v>
      </c>
      <c r="G157" s="25">
        <v>25.6</v>
      </c>
      <c r="H157" s="25">
        <v>25.6</v>
      </c>
      <c r="I157" s="22" t="s">
        <v>20</v>
      </c>
      <c r="J157" s="26"/>
      <c r="K157" s="22"/>
      <c r="L157" s="29">
        <v>1</v>
      </c>
      <c r="M157" s="26"/>
      <c r="N157" s="26"/>
      <c r="O157" s="26"/>
      <c r="P157" s="26"/>
      <c r="Q157" s="22"/>
      <c r="R157" s="235">
        <f>'1-4 оч. (2)'!G156</f>
        <v>1</v>
      </c>
      <c r="S157" s="235">
        <f>'1-4 оч. (2)'!H156</f>
        <v>1483.7</v>
      </c>
      <c r="T157" s="235">
        <f>'1-4 оч. (2)'!I156</f>
        <v>1</v>
      </c>
      <c r="U157" s="235">
        <f>'1-4 оч. (2)'!J156</f>
        <v>1483.7</v>
      </c>
      <c r="V157" s="236">
        <f>'1-4 оч. (2)'!K156</f>
        <v>1</v>
      </c>
      <c r="W157" s="236">
        <f>'1-4 оч. (2)'!L156</f>
        <v>1483.7</v>
      </c>
      <c r="X157" s="236">
        <f>'1-4 оч. (2)'!M156</f>
        <v>0</v>
      </c>
      <c r="Y157" s="236">
        <f>'1-4 оч. (2)'!N156</f>
        <v>0</v>
      </c>
      <c r="Z157" s="239">
        <f>'1-4 оч. (2)'!O156</f>
        <v>0</v>
      </c>
      <c r="AA157" s="239">
        <f>'1-4 оч. (2)'!P156</f>
        <v>0</v>
      </c>
      <c r="AB157" s="236" t="str">
        <f>'1-4 оч. (2)'!Q156</f>
        <v>-</v>
      </c>
      <c r="AC157" s="236" t="str">
        <f>'1-4 оч. (2)'!R156</f>
        <v>-</v>
      </c>
      <c r="AD157" s="236">
        <f>'1-4 оч. (2)'!S156</f>
        <v>0</v>
      </c>
      <c r="AE157" s="236">
        <f>'1-4 оч. (2)'!T156</f>
        <v>0</v>
      </c>
      <c r="AF157" s="239">
        <f>'1-4 оч. (2)'!U156</f>
        <v>0</v>
      </c>
      <c r="AG157" s="239">
        <f>'1-4 оч. (2)'!V156</f>
        <v>0</v>
      </c>
      <c r="AH157" s="236" t="str">
        <f>'1-4 оч. (2)'!AA156</f>
        <v>-</v>
      </c>
      <c r="AI157" s="236">
        <f>'1-4 оч. (2)'!AB156</f>
        <v>1.4837</v>
      </c>
    </row>
    <row r="158" spans="1:35" ht="16.149999999999999" customHeight="1" x14ac:dyDescent="0.25">
      <c r="A158" s="20" t="s">
        <v>484</v>
      </c>
      <c r="B158" s="21" t="s">
        <v>485</v>
      </c>
      <c r="C158" s="21" t="s">
        <v>486</v>
      </c>
      <c r="D158" s="22">
        <v>1</v>
      </c>
      <c r="E158" s="23">
        <v>1521.2</v>
      </c>
      <c r="F158" s="24">
        <v>1521.2</v>
      </c>
      <c r="G158" s="25">
        <v>26.4</v>
      </c>
      <c r="H158" s="25">
        <v>26.4</v>
      </c>
      <c r="I158" s="22" t="s">
        <v>20</v>
      </c>
      <c r="J158" s="26"/>
      <c r="K158" s="22"/>
      <c r="L158" s="29">
        <v>1</v>
      </c>
      <c r="M158" s="26"/>
      <c r="N158" s="26"/>
      <c r="O158" s="26"/>
      <c r="P158" s="26"/>
      <c r="Q158" s="22"/>
      <c r="R158" s="235">
        <f>'1-4 оч. (2)'!G157</f>
        <v>1</v>
      </c>
      <c r="S158" s="235">
        <f>'1-4 оч. (2)'!H157</f>
        <v>1521.2</v>
      </c>
      <c r="T158" s="235">
        <f>'1-4 оч. (2)'!I157</f>
        <v>1</v>
      </c>
      <c r="U158" s="235">
        <f>'1-4 оч. (2)'!J157</f>
        <v>1521.2</v>
      </c>
      <c r="V158" s="236">
        <f>'1-4 оч. (2)'!K157</f>
        <v>1</v>
      </c>
      <c r="W158" s="236">
        <f>'1-4 оч. (2)'!L157</f>
        <v>1521.2</v>
      </c>
      <c r="X158" s="236">
        <f>'1-4 оч. (2)'!M157</f>
        <v>0</v>
      </c>
      <c r="Y158" s="236">
        <f>'1-4 оч. (2)'!N157</f>
        <v>0</v>
      </c>
      <c r="Z158" s="239">
        <f>'1-4 оч. (2)'!O157</f>
        <v>0</v>
      </c>
      <c r="AA158" s="239">
        <f>'1-4 оч. (2)'!P157</f>
        <v>0</v>
      </c>
      <c r="AB158" s="236" t="str">
        <f>'1-4 оч. (2)'!Q157</f>
        <v>-</v>
      </c>
      <c r="AC158" s="236" t="str">
        <f>'1-4 оч. (2)'!R157</f>
        <v>-</v>
      </c>
      <c r="AD158" s="236">
        <f>'1-4 оч. (2)'!S157</f>
        <v>0</v>
      </c>
      <c r="AE158" s="236">
        <f>'1-4 оч. (2)'!T157</f>
        <v>0</v>
      </c>
      <c r="AF158" s="239">
        <f>'1-4 оч. (2)'!U157</f>
        <v>0</v>
      </c>
      <c r="AG158" s="239">
        <f>'1-4 оч. (2)'!V157</f>
        <v>0</v>
      </c>
      <c r="AH158" s="236" t="str">
        <f>'1-4 оч. (2)'!AA157</f>
        <v>-</v>
      </c>
      <c r="AI158" s="236">
        <f>'1-4 оч. (2)'!AB157</f>
        <v>1.5212000000000001</v>
      </c>
    </row>
    <row r="159" spans="1:35" ht="16.149999999999999" customHeight="1" x14ac:dyDescent="0.25">
      <c r="A159" s="20" t="s">
        <v>487</v>
      </c>
      <c r="B159" s="21" t="s">
        <v>488</v>
      </c>
      <c r="C159" s="21" t="s">
        <v>489</v>
      </c>
      <c r="D159" s="22">
        <v>6</v>
      </c>
      <c r="E159" s="23">
        <v>222.3</v>
      </c>
      <c r="F159" s="24">
        <v>1333.8</v>
      </c>
      <c r="G159" s="25">
        <v>5.14</v>
      </c>
      <c r="H159" s="25">
        <v>30.84</v>
      </c>
      <c r="I159" s="22" t="s">
        <v>20</v>
      </c>
      <c r="J159" s="26"/>
      <c r="K159" s="22"/>
      <c r="L159" s="22"/>
      <c r="M159" s="26">
        <v>1</v>
      </c>
      <c r="N159" s="26"/>
      <c r="O159" s="26">
        <v>2</v>
      </c>
      <c r="P159" s="27">
        <v>2</v>
      </c>
      <c r="Q159" s="28">
        <v>1</v>
      </c>
      <c r="R159" s="235">
        <f>'1-4 оч. (2)'!G158</f>
        <v>6</v>
      </c>
      <c r="S159" s="235">
        <f>'1-4 оч. (2)'!H158</f>
        <v>1333.8000000000002</v>
      </c>
      <c r="T159" s="235">
        <f>'1-4 оч. (2)'!I158</f>
        <v>4</v>
      </c>
      <c r="U159" s="235">
        <f>'1-4 оч. (2)'!J158</f>
        <v>889.2</v>
      </c>
      <c r="V159" s="236">
        <f>'1-4 оч. (2)'!K158</f>
        <v>4</v>
      </c>
      <c r="W159" s="236">
        <f>'1-4 оч. (2)'!L158</f>
        <v>889.2</v>
      </c>
      <c r="X159" s="236">
        <f>'1-4 оч. (2)'!M158</f>
        <v>0</v>
      </c>
      <c r="Y159" s="236">
        <f>'1-4 оч. (2)'!N158</f>
        <v>0</v>
      </c>
      <c r="Z159" s="239">
        <f>'1-4 оч. (2)'!O158</f>
        <v>2</v>
      </c>
      <c r="AA159" s="239">
        <f>'1-4 оч. (2)'!P158</f>
        <v>444.6</v>
      </c>
      <c r="AB159" s="236" t="str">
        <f>'1-4 оч. (2)'!Q158</f>
        <v>-</v>
      </c>
      <c r="AC159" s="236" t="str">
        <f>'1-4 оч. (2)'!R158</f>
        <v>-</v>
      </c>
      <c r="AD159" s="236">
        <f>'1-4 оч. (2)'!S158</f>
        <v>0</v>
      </c>
      <c r="AE159" s="236">
        <f>'1-4 оч. (2)'!T158</f>
        <v>0</v>
      </c>
      <c r="AF159" s="239">
        <f>'1-4 оч. (2)'!U158</f>
        <v>0</v>
      </c>
      <c r="AG159" s="239">
        <f>'1-4 оч. (2)'!V158</f>
        <v>0</v>
      </c>
      <c r="AH159" s="236">
        <f>'1-4 оч. (2)'!AA158</f>
        <v>444.6</v>
      </c>
      <c r="AI159" s="236" t="str">
        <f>'1-4 оч. (2)'!AB158</f>
        <v>-</v>
      </c>
    </row>
    <row r="160" spans="1:35" ht="16.149999999999999" customHeight="1" x14ac:dyDescent="0.25">
      <c r="A160" s="20" t="s">
        <v>490</v>
      </c>
      <c r="B160" s="21" t="s">
        <v>491</v>
      </c>
      <c r="C160" s="21" t="s">
        <v>492</v>
      </c>
      <c r="D160" s="22">
        <v>6</v>
      </c>
      <c r="E160" s="23">
        <v>222.9</v>
      </c>
      <c r="F160" s="24">
        <v>1337.4</v>
      </c>
      <c r="G160" s="25">
        <v>5.47</v>
      </c>
      <c r="H160" s="25">
        <v>32.82</v>
      </c>
      <c r="I160" s="22" t="s">
        <v>20</v>
      </c>
      <c r="J160" s="26"/>
      <c r="K160" s="22"/>
      <c r="L160" s="22"/>
      <c r="M160" s="26">
        <v>1</v>
      </c>
      <c r="N160" s="26"/>
      <c r="O160" s="26">
        <v>2</v>
      </c>
      <c r="P160" s="27">
        <v>2</v>
      </c>
      <c r="Q160" s="28">
        <v>1</v>
      </c>
      <c r="R160" s="235">
        <f>'1-4 оч. (2)'!G159</f>
        <v>6</v>
      </c>
      <c r="S160" s="235">
        <f>'1-4 оч. (2)'!H159</f>
        <v>1337.4</v>
      </c>
      <c r="T160" s="235">
        <f>'1-4 оч. (2)'!I159</f>
        <v>6</v>
      </c>
      <c r="U160" s="235">
        <f>'1-4 оч. (2)'!J159</f>
        <v>1337.4</v>
      </c>
      <c r="V160" s="236">
        <f>'1-4 оч. (2)'!K159</f>
        <v>5</v>
      </c>
      <c r="W160" s="236">
        <f>'1-4 оч. (2)'!L159</f>
        <v>1114.5</v>
      </c>
      <c r="X160" s="236">
        <f>'1-4 оч. (2)'!M159</f>
        <v>-1</v>
      </c>
      <c r="Y160" s="236">
        <f>'1-4 оч. (2)'!N159</f>
        <v>-222.9</v>
      </c>
      <c r="Z160" s="239">
        <f>'1-4 оч. (2)'!O159</f>
        <v>1</v>
      </c>
      <c r="AA160" s="239">
        <f>'1-4 оч. (2)'!P159</f>
        <v>222.9</v>
      </c>
      <c r="AB160" s="236" t="str">
        <f>'1-4 оч. (2)'!Q159</f>
        <v>-</v>
      </c>
      <c r="AC160" s="236" t="str">
        <f>'1-4 оч. (2)'!R159</f>
        <v>-</v>
      </c>
      <c r="AD160" s="236">
        <f>'1-4 оч. (2)'!S159</f>
        <v>0</v>
      </c>
      <c r="AE160" s="236">
        <f>'1-4 оч. (2)'!T159</f>
        <v>0</v>
      </c>
      <c r="AF160" s="239">
        <f>'1-4 оч. (2)'!U159</f>
        <v>0</v>
      </c>
      <c r="AG160" s="239">
        <f>'1-4 оч. (2)'!V159</f>
        <v>0</v>
      </c>
      <c r="AH160" s="236">
        <f>'1-4 оч. (2)'!AA159</f>
        <v>668.7</v>
      </c>
      <c r="AI160" s="236" t="str">
        <f>'1-4 оч. (2)'!AB159</f>
        <v>-</v>
      </c>
    </row>
    <row r="161" spans="1:35" ht="16.149999999999999" customHeight="1" x14ac:dyDescent="0.25">
      <c r="A161" s="20" t="s">
        <v>493</v>
      </c>
      <c r="B161" s="21" t="s">
        <v>494</v>
      </c>
      <c r="C161" s="21" t="s">
        <v>495</v>
      </c>
      <c r="D161" s="22">
        <v>1</v>
      </c>
      <c r="E161" s="23">
        <v>231.3</v>
      </c>
      <c r="F161" s="24">
        <v>231.3</v>
      </c>
      <c r="G161" s="25">
        <v>5.45</v>
      </c>
      <c r="H161" s="25">
        <v>5.45</v>
      </c>
      <c r="I161" s="22" t="s">
        <v>20</v>
      </c>
      <c r="J161" s="26"/>
      <c r="K161" s="22"/>
      <c r="L161" s="22"/>
      <c r="M161" s="26">
        <v>1</v>
      </c>
      <c r="N161" s="26"/>
      <c r="O161" s="26"/>
      <c r="P161" s="26"/>
      <c r="Q161" s="22"/>
      <c r="R161" s="235">
        <f>'1-4 оч. (2)'!G160</f>
        <v>1</v>
      </c>
      <c r="S161" s="235">
        <f>'1-4 оч. (2)'!H160</f>
        <v>231.3</v>
      </c>
      <c r="T161" s="235">
        <f>'1-4 оч. (2)'!I160</f>
        <v>1</v>
      </c>
      <c r="U161" s="235">
        <f>'1-4 оч. (2)'!J160</f>
        <v>231.3</v>
      </c>
      <c r="V161" s="236">
        <f>'1-4 оч. (2)'!K160</f>
        <v>1</v>
      </c>
      <c r="W161" s="236">
        <f>'1-4 оч. (2)'!L160</f>
        <v>231.3</v>
      </c>
      <c r="X161" s="236">
        <f>'1-4 оч. (2)'!M160</f>
        <v>0</v>
      </c>
      <c r="Y161" s="236">
        <f>'1-4 оч. (2)'!N160</f>
        <v>0</v>
      </c>
      <c r="Z161" s="239">
        <f>'1-4 оч. (2)'!O160</f>
        <v>0</v>
      </c>
      <c r="AA161" s="239">
        <f>'1-4 оч. (2)'!P160</f>
        <v>0</v>
      </c>
      <c r="AB161" s="236" t="str">
        <f>'1-4 оч. (2)'!Q160</f>
        <v>-</v>
      </c>
      <c r="AC161" s="236" t="str">
        <f>'1-4 оч. (2)'!R160</f>
        <v>-</v>
      </c>
      <c r="AD161" s="236">
        <f>'1-4 оч. (2)'!S160</f>
        <v>0</v>
      </c>
      <c r="AE161" s="236">
        <f>'1-4 оч. (2)'!T160</f>
        <v>0</v>
      </c>
      <c r="AF161" s="239">
        <f>'1-4 оч. (2)'!U160</f>
        <v>0</v>
      </c>
      <c r="AG161" s="239">
        <f>'1-4 оч. (2)'!V160</f>
        <v>0</v>
      </c>
      <c r="AH161" s="236">
        <f>'1-4 оч. (2)'!AA160</f>
        <v>231.3</v>
      </c>
      <c r="AI161" s="236" t="str">
        <f>'1-4 оч. (2)'!AB160</f>
        <v>-</v>
      </c>
    </row>
    <row r="162" spans="1:35" ht="16.149999999999999" customHeight="1" x14ac:dyDescent="0.25">
      <c r="A162" s="20" t="s">
        <v>496</v>
      </c>
      <c r="B162" s="21" t="s">
        <v>497</v>
      </c>
      <c r="C162" s="21" t="s">
        <v>498</v>
      </c>
      <c r="D162" s="22">
        <v>1</v>
      </c>
      <c r="E162" s="23">
        <v>231.8</v>
      </c>
      <c r="F162" s="24">
        <v>231.8</v>
      </c>
      <c r="G162" s="25">
        <v>5.74</v>
      </c>
      <c r="H162" s="25">
        <v>5.74</v>
      </c>
      <c r="I162" s="22" t="s">
        <v>20</v>
      </c>
      <c r="J162" s="26"/>
      <c r="K162" s="22"/>
      <c r="L162" s="22"/>
      <c r="M162" s="26">
        <v>1</v>
      </c>
      <c r="N162" s="26"/>
      <c r="O162" s="26"/>
      <c r="P162" s="26"/>
      <c r="Q162" s="22"/>
      <c r="R162" s="235">
        <f>'1-4 оч. (2)'!G161</f>
        <v>1</v>
      </c>
      <c r="S162" s="235">
        <f>'1-4 оч. (2)'!H161</f>
        <v>231.8</v>
      </c>
      <c r="T162" s="235">
        <f>'1-4 оч. (2)'!I161</f>
        <v>1</v>
      </c>
      <c r="U162" s="235">
        <f>'1-4 оч. (2)'!J161</f>
        <v>231.8</v>
      </c>
      <c r="V162" s="236">
        <f>'1-4 оч. (2)'!K161</f>
        <v>1</v>
      </c>
      <c r="W162" s="236">
        <f>'1-4 оч. (2)'!L161</f>
        <v>231.8</v>
      </c>
      <c r="X162" s="236">
        <f>'1-4 оч. (2)'!M161</f>
        <v>0</v>
      </c>
      <c r="Y162" s="236">
        <f>'1-4 оч. (2)'!N161</f>
        <v>0</v>
      </c>
      <c r="Z162" s="239">
        <f>'1-4 оч. (2)'!O161</f>
        <v>0</v>
      </c>
      <c r="AA162" s="239">
        <f>'1-4 оч. (2)'!P161</f>
        <v>0</v>
      </c>
      <c r="AB162" s="236" t="str">
        <f>'1-4 оч. (2)'!Q161</f>
        <v>-</v>
      </c>
      <c r="AC162" s="236" t="str">
        <f>'1-4 оч. (2)'!R161</f>
        <v>-</v>
      </c>
      <c r="AD162" s="236">
        <f>'1-4 оч. (2)'!S161</f>
        <v>0</v>
      </c>
      <c r="AE162" s="236">
        <f>'1-4 оч. (2)'!T161</f>
        <v>0</v>
      </c>
      <c r="AF162" s="239">
        <f>'1-4 оч. (2)'!U161</f>
        <v>0</v>
      </c>
      <c r="AG162" s="239">
        <f>'1-4 оч. (2)'!V161</f>
        <v>0</v>
      </c>
      <c r="AH162" s="236" t="str">
        <f>'1-4 оч. (2)'!AA161</f>
        <v>-</v>
      </c>
      <c r="AI162" s="236" t="str">
        <f>'1-4 оч. (2)'!AB161</f>
        <v>-</v>
      </c>
    </row>
    <row r="163" spans="1:35" ht="16.149999999999999" customHeight="1" x14ac:dyDescent="0.25">
      <c r="A163" s="20" t="s">
        <v>499</v>
      </c>
      <c r="B163" s="21" t="s">
        <v>500</v>
      </c>
      <c r="C163" s="21" t="s">
        <v>501</v>
      </c>
      <c r="D163" s="22">
        <v>1</v>
      </c>
      <c r="E163" s="23">
        <v>232.6</v>
      </c>
      <c r="F163" s="24">
        <v>232.6</v>
      </c>
      <c r="G163" s="25">
        <v>5.46</v>
      </c>
      <c r="H163" s="25">
        <v>5.46</v>
      </c>
      <c r="I163" s="22" t="s">
        <v>20</v>
      </c>
      <c r="J163" s="26"/>
      <c r="K163" s="22"/>
      <c r="L163" s="22"/>
      <c r="M163" s="26"/>
      <c r="N163" s="26">
        <v>1</v>
      </c>
      <c r="O163" s="26"/>
      <c r="P163" s="26"/>
      <c r="Q163" s="22"/>
      <c r="R163" s="235">
        <f>'1-4 оч. (2)'!G162</f>
        <v>1</v>
      </c>
      <c r="S163" s="235">
        <f>'1-4 оч. (2)'!H162</f>
        <v>232.6</v>
      </c>
      <c r="T163" s="235">
        <f>'1-4 оч. (2)'!I162</f>
        <v>1</v>
      </c>
      <c r="U163" s="235">
        <f>'1-4 оч. (2)'!J162</f>
        <v>232.6</v>
      </c>
      <c r="V163" s="236">
        <f>'1-4 оч. (2)'!K162</f>
        <v>1</v>
      </c>
      <c r="W163" s="236">
        <f>'1-4 оч. (2)'!L162</f>
        <v>232.6</v>
      </c>
      <c r="X163" s="236">
        <f>'1-4 оч. (2)'!M162</f>
        <v>0</v>
      </c>
      <c r="Y163" s="236">
        <f>'1-4 оч. (2)'!N162</f>
        <v>0</v>
      </c>
      <c r="Z163" s="239">
        <f>'1-4 оч. (2)'!O162</f>
        <v>0</v>
      </c>
      <c r="AA163" s="239">
        <f>'1-4 оч. (2)'!P162</f>
        <v>0</v>
      </c>
      <c r="AB163" s="236" t="str">
        <f>'1-4 оч. (2)'!Q162</f>
        <v>-</v>
      </c>
      <c r="AC163" s="236" t="str">
        <f>'1-4 оч. (2)'!R162</f>
        <v>-</v>
      </c>
      <c r="AD163" s="236">
        <f>'1-4 оч. (2)'!S162</f>
        <v>0</v>
      </c>
      <c r="AE163" s="236">
        <f>'1-4 оч. (2)'!T162</f>
        <v>0</v>
      </c>
      <c r="AF163" s="239">
        <f>'1-4 оч. (2)'!U162</f>
        <v>0</v>
      </c>
      <c r="AG163" s="239">
        <f>'1-4 оч. (2)'!V162</f>
        <v>0</v>
      </c>
      <c r="AH163" s="236" t="str">
        <f>'1-4 оч. (2)'!AA162</f>
        <v>-</v>
      </c>
      <c r="AI163" s="236" t="str">
        <f>'1-4 оч. (2)'!AB162</f>
        <v>-</v>
      </c>
    </row>
    <row r="164" spans="1:35" ht="16.149999999999999" customHeight="1" x14ac:dyDescent="0.25">
      <c r="A164" s="20" t="s">
        <v>502</v>
      </c>
      <c r="B164" s="21" t="s">
        <v>503</v>
      </c>
      <c r="C164" s="21" t="s">
        <v>504</v>
      </c>
      <c r="D164" s="22">
        <v>1</v>
      </c>
      <c r="E164" s="23">
        <v>242.1</v>
      </c>
      <c r="F164" s="24">
        <v>242.1</v>
      </c>
      <c r="G164" s="25">
        <v>6.11</v>
      </c>
      <c r="H164" s="25">
        <v>6.11</v>
      </c>
      <c r="I164" s="22" t="s">
        <v>20</v>
      </c>
      <c r="J164" s="26"/>
      <c r="K164" s="22"/>
      <c r="L164" s="22"/>
      <c r="M164" s="26"/>
      <c r="N164" s="26">
        <v>1</v>
      </c>
      <c r="O164" s="26"/>
      <c r="P164" s="26"/>
      <c r="Q164" s="22"/>
      <c r="R164" s="235">
        <f>'1-4 оч. (2)'!G163</f>
        <v>1</v>
      </c>
      <c r="S164" s="235">
        <f>'1-4 оч. (2)'!H163</f>
        <v>242.1</v>
      </c>
      <c r="T164" s="235">
        <f>'1-4 оч. (2)'!I163</f>
        <v>1</v>
      </c>
      <c r="U164" s="235">
        <f>'1-4 оч. (2)'!J163</f>
        <v>242.1</v>
      </c>
      <c r="V164" s="236">
        <f>'1-4 оч. (2)'!K163</f>
        <v>1</v>
      </c>
      <c r="W164" s="236">
        <f>'1-4 оч. (2)'!L163</f>
        <v>242.1</v>
      </c>
      <c r="X164" s="236">
        <f>'1-4 оч. (2)'!M163</f>
        <v>0</v>
      </c>
      <c r="Y164" s="236">
        <f>'1-4 оч. (2)'!N163</f>
        <v>0</v>
      </c>
      <c r="Z164" s="239">
        <f>'1-4 оч. (2)'!O163</f>
        <v>0</v>
      </c>
      <c r="AA164" s="239">
        <f>'1-4 оч. (2)'!P163</f>
        <v>0</v>
      </c>
      <c r="AB164" s="236" t="str">
        <f>'1-4 оч. (2)'!Q163</f>
        <v>-</v>
      </c>
      <c r="AC164" s="236" t="str">
        <f>'1-4 оч. (2)'!R163</f>
        <v>-</v>
      </c>
      <c r="AD164" s="236">
        <f>'1-4 оч. (2)'!S163</f>
        <v>0</v>
      </c>
      <c r="AE164" s="236">
        <f>'1-4 оч. (2)'!T163</f>
        <v>0</v>
      </c>
      <c r="AF164" s="239">
        <f>'1-4 оч. (2)'!U163</f>
        <v>0</v>
      </c>
      <c r="AG164" s="239">
        <f>'1-4 оч. (2)'!V163</f>
        <v>0</v>
      </c>
      <c r="AH164" s="236" t="str">
        <f>'1-4 оч. (2)'!AA163</f>
        <v>-</v>
      </c>
      <c r="AI164" s="236" t="str">
        <f>'1-4 оч. (2)'!AB163</f>
        <v>-</v>
      </c>
    </row>
    <row r="165" spans="1:35" ht="16.149999999999999" customHeight="1" x14ac:dyDescent="0.25">
      <c r="A165" s="20" t="s">
        <v>505</v>
      </c>
      <c r="B165" s="21" t="s">
        <v>506</v>
      </c>
      <c r="C165" s="21" t="s">
        <v>507</v>
      </c>
      <c r="D165" s="22">
        <v>1</v>
      </c>
      <c r="E165" s="23">
        <v>231.3</v>
      </c>
      <c r="F165" s="24">
        <v>231.3</v>
      </c>
      <c r="G165" s="25">
        <v>5.45</v>
      </c>
      <c r="H165" s="25">
        <v>5.45</v>
      </c>
      <c r="I165" s="22" t="s">
        <v>20</v>
      </c>
      <c r="J165" s="26"/>
      <c r="K165" s="22"/>
      <c r="L165" s="22"/>
      <c r="M165" s="26"/>
      <c r="N165" s="26">
        <v>1</v>
      </c>
      <c r="O165" s="26"/>
      <c r="P165" s="26"/>
      <c r="Q165" s="22"/>
      <c r="R165" s="235">
        <f>'1-4 оч. (2)'!G164</f>
        <v>2</v>
      </c>
      <c r="S165" s="235">
        <f>'1-4 оч. (2)'!H164</f>
        <v>462.6</v>
      </c>
      <c r="T165" s="235">
        <f>'1-4 оч. (2)'!I164</f>
        <v>1</v>
      </c>
      <c r="U165" s="235">
        <f>'1-4 оч. (2)'!J164</f>
        <v>231.3</v>
      </c>
      <c r="V165" s="236">
        <f>'1-4 оч. (2)'!K164</f>
        <v>1</v>
      </c>
      <c r="W165" s="236">
        <f>'1-4 оч. (2)'!L164</f>
        <v>231.3</v>
      </c>
      <c r="X165" s="236">
        <f>'1-4 оч. (2)'!M164</f>
        <v>0</v>
      </c>
      <c r="Y165" s="236">
        <f>'1-4 оч. (2)'!N164</f>
        <v>0</v>
      </c>
      <c r="Z165" s="239">
        <f>'1-4 оч. (2)'!O164</f>
        <v>1</v>
      </c>
      <c r="AA165" s="239">
        <f>'1-4 оч. (2)'!P164</f>
        <v>231.3</v>
      </c>
      <c r="AB165" s="236" t="str">
        <f>'1-4 оч. (2)'!Q164</f>
        <v>-</v>
      </c>
      <c r="AC165" s="236" t="str">
        <f>'1-4 оч. (2)'!R164</f>
        <v>-</v>
      </c>
      <c r="AD165" s="236">
        <f>'1-4 оч. (2)'!S164</f>
        <v>0</v>
      </c>
      <c r="AE165" s="236">
        <f>'1-4 оч. (2)'!T164</f>
        <v>0</v>
      </c>
      <c r="AF165" s="239">
        <f>'1-4 оч. (2)'!U164</f>
        <v>-1</v>
      </c>
      <c r="AG165" s="239">
        <f>'1-4 оч. (2)'!V164</f>
        <v>-231.3</v>
      </c>
      <c r="AH165" s="236" t="str">
        <f>'1-4 оч. (2)'!AA164</f>
        <v>-</v>
      </c>
      <c r="AI165" s="236" t="str">
        <f>'1-4 оч. (2)'!AB164</f>
        <v>-</v>
      </c>
    </row>
    <row r="166" spans="1:35" ht="16.149999999999999" customHeight="1" x14ac:dyDescent="0.25">
      <c r="A166" s="20" t="s">
        <v>508</v>
      </c>
      <c r="B166" s="21" t="s">
        <v>509</v>
      </c>
      <c r="C166" s="21" t="s">
        <v>510</v>
      </c>
      <c r="D166" s="22">
        <v>1</v>
      </c>
      <c r="E166" s="23">
        <v>231.8</v>
      </c>
      <c r="F166" s="24">
        <v>231.8</v>
      </c>
      <c r="G166" s="25">
        <v>5.74</v>
      </c>
      <c r="H166" s="25">
        <v>5.74</v>
      </c>
      <c r="I166" s="22" t="s">
        <v>20</v>
      </c>
      <c r="J166" s="26"/>
      <c r="K166" s="22"/>
      <c r="L166" s="22"/>
      <c r="M166" s="26"/>
      <c r="N166" s="26">
        <v>1</v>
      </c>
      <c r="O166" s="26"/>
      <c r="P166" s="26"/>
      <c r="Q166" s="22"/>
      <c r="R166" s="235">
        <f>'1-4 оч. (2)'!G165</f>
        <v>1</v>
      </c>
      <c r="S166" s="235">
        <f>'1-4 оч. (2)'!H165</f>
        <v>231.8</v>
      </c>
      <c r="T166" s="235">
        <f>'1-4 оч. (2)'!I165</f>
        <v>1</v>
      </c>
      <c r="U166" s="235">
        <f>'1-4 оч. (2)'!J165</f>
        <v>231.8</v>
      </c>
      <c r="V166" s="236">
        <f>'1-4 оч. (2)'!K165</f>
        <v>1</v>
      </c>
      <c r="W166" s="236">
        <f>'1-4 оч. (2)'!L165</f>
        <v>231.8</v>
      </c>
      <c r="X166" s="236">
        <f>'1-4 оч. (2)'!M165</f>
        <v>0</v>
      </c>
      <c r="Y166" s="236">
        <f>'1-4 оч. (2)'!N165</f>
        <v>0</v>
      </c>
      <c r="Z166" s="239">
        <f>'1-4 оч. (2)'!O165</f>
        <v>0</v>
      </c>
      <c r="AA166" s="239">
        <f>'1-4 оч. (2)'!P165</f>
        <v>0</v>
      </c>
      <c r="AB166" s="236" t="str">
        <f>'1-4 оч. (2)'!Q165</f>
        <v>-</v>
      </c>
      <c r="AC166" s="236" t="str">
        <f>'1-4 оч. (2)'!R165</f>
        <v>-</v>
      </c>
      <c r="AD166" s="236">
        <f>'1-4 оч. (2)'!S165</f>
        <v>0</v>
      </c>
      <c r="AE166" s="236">
        <f>'1-4 оч. (2)'!T165</f>
        <v>0</v>
      </c>
      <c r="AF166" s="239">
        <f>'1-4 оч. (2)'!U165</f>
        <v>0</v>
      </c>
      <c r="AG166" s="239">
        <f>'1-4 оч. (2)'!V165</f>
        <v>0</v>
      </c>
      <c r="AH166" s="236" t="str">
        <f>'1-4 оч. (2)'!AA165</f>
        <v>-</v>
      </c>
      <c r="AI166" s="236" t="str">
        <f>'1-4 оч. (2)'!AB165</f>
        <v>-</v>
      </c>
    </row>
    <row r="167" spans="1:35" ht="16.149999999999999" customHeight="1" x14ac:dyDescent="0.25">
      <c r="A167" s="20" t="s">
        <v>511</v>
      </c>
      <c r="B167" s="21" t="s">
        <v>512</v>
      </c>
      <c r="C167" s="21" t="s">
        <v>513</v>
      </c>
      <c r="D167" s="22">
        <v>1</v>
      </c>
      <c r="E167" s="23">
        <v>205.9</v>
      </c>
      <c r="F167" s="24">
        <v>205.9</v>
      </c>
      <c r="G167" s="25">
        <v>4.83</v>
      </c>
      <c r="H167" s="25">
        <v>4.83</v>
      </c>
      <c r="I167" s="22" t="s">
        <v>20</v>
      </c>
      <c r="J167" s="26"/>
      <c r="K167" s="22"/>
      <c r="L167" s="22"/>
      <c r="M167" s="26"/>
      <c r="N167" s="26"/>
      <c r="O167" s="26"/>
      <c r="P167" s="26"/>
      <c r="Q167" s="28">
        <v>1</v>
      </c>
      <c r="R167" s="235">
        <f>'1-4 оч. (2)'!G166</f>
        <v>1</v>
      </c>
      <c r="S167" s="235">
        <f>'1-4 оч. (2)'!H166</f>
        <v>205.9</v>
      </c>
      <c r="T167" s="235">
        <f>'1-4 оч. (2)'!I166</f>
        <v>1</v>
      </c>
      <c r="U167" s="235">
        <f>'1-4 оч. (2)'!J166</f>
        <v>205.9</v>
      </c>
      <c r="V167" s="236">
        <f>'1-4 оч. (2)'!K166</f>
        <v>1</v>
      </c>
      <c r="W167" s="236">
        <f>'1-4 оч. (2)'!L166</f>
        <v>205.9</v>
      </c>
      <c r="X167" s="236">
        <f>'1-4 оч. (2)'!M166</f>
        <v>0</v>
      </c>
      <c r="Y167" s="236">
        <f>'1-4 оч. (2)'!N166</f>
        <v>0</v>
      </c>
      <c r="Z167" s="239">
        <f>'1-4 оч. (2)'!O166</f>
        <v>0</v>
      </c>
      <c r="AA167" s="239">
        <f>'1-4 оч. (2)'!P166</f>
        <v>0</v>
      </c>
      <c r="AB167" s="236" t="str">
        <f>'1-4 оч. (2)'!Q166</f>
        <v>-</v>
      </c>
      <c r="AC167" s="236" t="str">
        <f>'1-4 оч. (2)'!R166</f>
        <v>-</v>
      </c>
      <c r="AD167" s="236">
        <f>'1-4 оч. (2)'!S166</f>
        <v>0</v>
      </c>
      <c r="AE167" s="236">
        <f>'1-4 оч. (2)'!T166</f>
        <v>0</v>
      </c>
      <c r="AF167" s="239">
        <f>'1-4 оч. (2)'!U166</f>
        <v>0</v>
      </c>
      <c r="AG167" s="239">
        <f>'1-4 оч. (2)'!V166</f>
        <v>0</v>
      </c>
      <c r="AH167" s="236" t="str">
        <f>'1-4 оч. (2)'!AA166</f>
        <v>-</v>
      </c>
      <c r="AI167" s="236" t="str">
        <f>'1-4 оч. (2)'!AB166</f>
        <v>-</v>
      </c>
    </row>
    <row r="168" spans="1:35" ht="16.149999999999999" customHeight="1" x14ac:dyDescent="0.25">
      <c r="A168" s="20" t="s">
        <v>514</v>
      </c>
      <c r="B168" s="21" t="s">
        <v>515</v>
      </c>
      <c r="C168" s="21" t="s">
        <v>516</v>
      </c>
      <c r="D168" s="22">
        <v>1</v>
      </c>
      <c r="E168" s="23">
        <v>324.7</v>
      </c>
      <c r="F168" s="24">
        <v>324.7</v>
      </c>
      <c r="G168" s="25">
        <v>8.2799999999999994</v>
      </c>
      <c r="H168" s="25">
        <v>8.2799999999999994</v>
      </c>
      <c r="I168" s="22" t="s">
        <v>20</v>
      </c>
      <c r="J168" s="26"/>
      <c r="K168" s="22"/>
      <c r="L168" s="22"/>
      <c r="M168" s="26"/>
      <c r="N168" s="26"/>
      <c r="O168" s="26"/>
      <c r="P168" s="26"/>
      <c r="Q168" s="28">
        <v>1</v>
      </c>
      <c r="R168" s="235">
        <f>'1-4 оч. (2)'!G167</f>
        <v>1</v>
      </c>
      <c r="S168" s="235">
        <f>'1-4 оч. (2)'!H167</f>
        <v>324.7</v>
      </c>
      <c r="T168" s="235" t="str">
        <f>'1-4 оч. (2)'!I167</f>
        <v>-</v>
      </c>
      <c r="U168" s="235" t="str">
        <f>'1-4 оч. (2)'!J167</f>
        <v>-</v>
      </c>
      <c r="V168" s="236" t="str">
        <f>'1-4 оч. (2)'!K167</f>
        <v>-</v>
      </c>
      <c r="W168" s="236" t="str">
        <f>'1-4 оч. (2)'!L167</f>
        <v>-</v>
      </c>
      <c r="X168" s="236" t="str">
        <f>'1-4 оч. (2)'!M167</f>
        <v>-</v>
      </c>
      <c r="Y168" s="236" t="str">
        <f>'1-4 оч. (2)'!N167</f>
        <v>-</v>
      </c>
      <c r="Z168" s="239">
        <f>'1-4 оч. (2)'!O167</f>
        <v>1</v>
      </c>
      <c r="AA168" s="239">
        <f>'1-4 оч. (2)'!P167</f>
        <v>324.7</v>
      </c>
      <c r="AB168" s="236" t="str">
        <f>'1-4 оч. (2)'!Q167</f>
        <v>-</v>
      </c>
      <c r="AC168" s="236" t="str">
        <f>'1-4 оч. (2)'!R167</f>
        <v>-</v>
      </c>
      <c r="AD168" s="236">
        <f>'1-4 оч. (2)'!S167</f>
        <v>0</v>
      </c>
      <c r="AE168" s="236">
        <f>'1-4 оч. (2)'!T167</f>
        <v>0</v>
      </c>
      <c r="AF168" s="239">
        <f>'1-4 оч. (2)'!U167</f>
        <v>0</v>
      </c>
      <c r="AG168" s="239">
        <f>'1-4 оч. (2)'!V167</f>
        <v>0</v>
      </c>
      <c r="AH168" s="236" t="str">
        <f>'1-4 оч. (2)'!AA167</f>
        <v>-</v>
      </c>
      <c r="AI168" s="236" t="str">
        <f>'1-4 оч. (2)'!AB167</f>
        <v>-</v>
      </c>
    </row>
    <row r="169" spans="1:35" ht="16.149999999999999" customHeight="1" x14ac:dyDescent="0.25">
      <c r="A169" s="20" t="s">
        <v>517</v>
      </c>
      <c r="B169" s="21" t="s">
        <v>518</v>
      </c>
      <c r="C169" s="21" t="s">
        <v>519</v>
      </c>
      <c r="D169" s="22">
        <v>4</v>
      </c>
      <c r="E169" s="23">
        <v>66.900000000000006</v>
      </c>
      <c r="F169" s="24">
        <v>267.60000000000002</v>
      </c>
      <c r="G169" s="25">
        <v>1.6</v>
      </c>
      <c r="H169" s="25">
        <v>6.4</v>
      </c>
      <c r="I169" s="22" t="s">
        <v>24</v>
      </c>
      <c r="J169" s="26"/>
      <c r="K169" s="30">
        <v>2</v>
      </c>
      <c r="L169" s="29">
        <v>2</v>
      </c>
      <c r="M169" s="26"/>
      <c r="N169" s="22"/>
      <c r="O169" s="22"/>
      <c r="P169" s="22"/>
      <c r="Q169" s="22"/>
      <c r="R169" s="235">
        <f>'1-4 оч. (2)'!G168</f>
        <v>4</v>
      </c>
      <c r="S169" s="235">
        <f>'1-4 оч. (2)'!H168</f>
        <v>267.60000000000002</v>
      </c>
      <c r="T169" s="235">
        <f>'1-4 оч. (2)'!I168</f>
        <v>4</v>
      </c>
      <c r="U169" s="235">
        <f>'1-4 оч. (2)'!J168</f>
        <v>267.60000000000002</v>
      </c>
      <c r="V169" s="236">
        <f>'1-4 оч. (2)'!K168</f>
        <v>4</v>
      </c>
      <c r="W169" s="236">
        <f>'1-4 оч. (2)'!L168</f>
        <v>267.60000000000002</v>
      </c>
      <c r="X169" s="236">
        <f>'1-4 оч. (2)'!M168</f>
        <v>0</v>
      </c>
      <c r="Y169" s="236">
        <f>'1-4 оч. (2)'!N168</f>
        <v>0</v>
      </c>
      <c r="Z169" s="239">
        <f>'1-4 оч. (2)'!O168</f>
        <v>0</v>
      </c>
      <c r="AA169" s="239">
        <f>'1-4 оч. (2)'!P168</f>
        <v>0</v>
      </c>
      <c r="AB169" s="236" t="str">
        <f>'1-4 оч. (2)'!Q168</f>
        <v>-</v>
      </c>
      <c r="AC169" s="236" t="str">
        <f>'1-4 оч. (2)'!R168</f>
        <v>-</v>
      </c>
      <c r="AD169" s="236">
        <f>'1-4 оч. (2)'!S168</f>
        <v>0</v>
      </c>
      <c r="AE169" s="236">
        <f>'1-4 оч. (2)'!T168</f>
        <v>0</v>
      </c>
      <c r="AF169" s="239">
        <f>'1-4 оч. (2)'!U168</f>
        <v>0</v>
      </c>
      <c r="AG169" s="239">
        <f>'1-4 оч. (2)'!V168</f>
        <v>0</v>
      </c>
      <c r="AH169" s="236" t="str">
        <f>'1-4 оч. (2)'!AA168</f>
        <v>-</v>
      </c>
      <c r="AI169" s="236" t="str">
        <f>'1-4 оч. (2)'!AB168</f>
        <v>-</v>
      </c>
    </row>
    <row r="170" spans="1:35" ht="16.149999999999999" customHeight="1" x14ac:dyDescent="0.25">
      <c r="A170" s="20" t="s">
        <v>520</v>
      </c>
      <c r="B170" s="21" t="s">
        <v>521</v>
      </c>
      <c r="C170" s="21" t="s">
        <v>522</v>
      </c>
      <c r="D170" s="22">
        <v>4</v>
      </c>
      <c r="E170" s="23">
        <v>17.5</v>
      </c>
      <c r="F170" s="24">
        <v>70</v>
      </c>
      <c r="G170" s="25">
        <v>0.52</v>
      </c>
      <c r="H170" s="25">
        <v>2.08</v>
      </c>
      <c r="I170" s="22" t="s">
        <v>24</v>
      </c>
      <c r="J170" s="26"/>
      <c r="K170" s="30">
        <v>2</v>
      </c>
      <c r="L170" s="29">
        <v>2</v>
      </c>
      <c r="M170" s="26"/>
      <c r="N170" s="22"/>
      <c r="O170" s="22"/>
      <c r="P170" s="22"/>
      <c r="Q170" s="22"/>
      <c r="R170" s="235">
        <f>'1-4 оч. (2)'!G169</f>
        <v>1</v>
      </c>
      <c r="S170" s="235">
        <f>'1-4 оч. (2)'!H169</f>
        <v>17.5</v>
      </c>
      <c r="T170" s="235" t="str">
        <f>'1-4 оч. (2)'!I169</f>
        <v>-</v>
      </c>
      <c r="U170" s="235" t="str">
        <f>'1-4 оч. (2)'!J169</f>
        <v>-</v>
      </c>
      <c r="V170" s="236" t="str">
        <f>'1-4 оч. (2)'!K169</f>
        <v>-</v>
      </c>
      <c r="W170" s="236" t="str">
        <f>'1-4 оч. (2)'!L169</f>
        <v>-</v>
      </c>
      <c r="X170" s="236" t="str">
        <f>'1-4 оч. (2)'!M169</f>
        <v>-</v>
      </c>
      <c r="Y170" s="236" t="str">
        <f>'1-4 оч. (2)'!N169</f>
        <v>-</v>
      </c>
      <c r="Z170" s="239">
        <f>'1-4 оч. (2)'!O169</f>
        <v>1</v>
      </c>
      <c r="AA170" s="239">
        <f>'1-4 оч. (2)'!P169</f>
        <v>17.5</v>
      </c>
      <c r="AB170" s="236" t="str">
        <f>'1-4 оч. (2)'!Q169</f>
        <v>-</v>
      </c>
      <c r="AC170" s="236" t="str">
        <f>'1-4 оч. (2)'!R169</f>
        <v>-</v>
      </c>
      <c r="AD170" s="236">
        <f>'1-4 оч. (2)'!S169</f>
        <v>0</v>
      </c>
      <c r="AE170" s="236">
        <f>'1-4 оч. (2)'!T169</f>
        <v>0</v>
      </c>
      <c r="AF170" s="239">
        <f>'1-4 оч. (2)'!U169</f>
        <v>3</v>
      </c>
      <c r="AG170" s="239">
        <f>'1-4 оч. (2)'!V169</f>
        <v>52.5</v>
      </c>
      <c r="AH170" s="236" t="str">
        <f>'1-4 оч. (2)'!AA169</f>
        <v>-</v>
      </c>
      <c r="AI170" s="236" t="str">
        <f>'1-4 оч. (2)'!AB169</f>
        <v>-</v>
      </c>
    </row>
    <row r="171" spans="1:35" ht="16.149999999999999" customHeight="1" x14ac:dyDescent="0.25">
      <c r="A171" s="20" t="s">
        <v>523</v>
      </c>
      <c r="B171" s="21" t="s">
        <v>524</v>
      </c>
      <c r="C171" s="21" t="s">
        <v>525</v>
      </c>
      <c r="D171" s="22">
        <v>1</v>
      </c>
      <c r="E171" s="23">
        <v>292.8</v>
      </c>
      <c r="F171" s="24">
        <v>292.8</v>
      </c>
      <c r="G171" s="25">
        <v>16</v>
      </c>
      <c r="H171" s="25">
        <v>16</v>
      </c>
      <c r="I171" s="22" t="s">
        <v>24</v>
      </c>
      <c r="J171" s="26">
        <v>1</v>
      </c>
      <c r="K171" s="22"/>
      <c r="L171" s="22"/>
      <c r="M171" s="26"/>
      <c r="N171" s="26"/>
      <c r="O171" s="26"/>
      <c r="P171" s="26"/>
      <c r="Q171" s="22"/>
      <c r="R171" s="235">
        <f>'1-4 оч. (2)'!G170</f>
        <v>0</v>
      </c>
      <c r="S171" s="235">
        <f>'1-4 оч. (2)'!H170</f>
        <v>0</v>
      </c>
      <c r="T171" s="235" t="str">
        <f>'1-4 оч. (2)'!I170</f>
        <v>-</v>
      </c>
      <c r="U171" s="235" t="str">
        <f>'1-4 оч. (2)'!J170</f>
        <v>-</v>
      </c>
      <c r="V171" s="236" t="str">
        <f>'1-4 оч. (2)'!K170</f>
        <v>-</v>
      </c>
      <c r="W171" s="236" t="str">
        <f>'1-4 оч. (2)'!L170</f>
        <v>-</v>
      </c>
      <c r="X171" s="236" t="str">
        <f>'1-4 оч. (2)'!M170</f>
        <v>-</v>
      </c>
      <c r="Y171" s="236" t="str">
        <f>'1-4 оч. (2)'!N170</f>
        <v>-</v>
      </c>
      <c r="Z171" s="239">
        <f>'1-4 оч. (2)'!O170</f>
        <v>0</v>
      </c>
      <c r="AA171" s="239">
        <f>'1-4 оч. (2)'!P170</f>
        <v>0</v>
      </c>
      <c r="AB171" s="236" t="str">
        <f>'1-4 оч. (2)'!Q170</f>
        <v>-</v>
      </c>
      <c r="AC171" s="236" t="str">
        <f>'1-4 оч. (2)'!R170</f>
        <v>-</v>
      </c>
      <c r="AD171" s="236">
        <f>'1-4 оч. (2)'!S170</f>
        <v>0</v>
      </c>
      <c r="AE171" s="236">
        <f>'1-4 оч. (2)'!T170</f>
        <v>0</v>
      </c>
      <c r="AF171" s="239">
        <f>'1-4 оч. (2)'!U170</f>
        <v>1</v>
      </c>
      <c r="AG171" s="239">
        <f>'1-4 оч. (2)'!V170</f>
        <v>292.8</v>
      </c>
      <c r="AH171" s="236" t="str">
        <f>'1-4 оч. (2)'!AA170</f>
        <v>-</v>
      </c>
      <c r="AI171" s="236" t="str">
        <f>'1-4 оч. (2)'!AB170</f>
        <v>-</v>
      </c>
    </row>
    <row r="172" spans="1:35" ht="16.149999999999999" customHeight="1" x14ac:dyDescent="0.25">
      <c r="A172" s="20" t="s">
        <v>526</v>
      </c>
      <c r="B172" s="21" t="s">
        <v>527</v>
      </c>
      <c r="C172" s="21" t="s">
        <v>528</v>
      </c>
      <c r="D172" s="22">
        <v>1</v>
      </c>
      <c r="E172" s="23">
        <v>330.9</v>
      </c>
      <c r="F172" s="24">
        <v>330.9</v>
      </c>
      <c r="G172" s="25">
        <v>17.28</v>
      </c>
      <c r="H172" s="25">
        <v>17.28</v>
      </c>
      <c r="I172" s="22" t="s">
        <v>24</v>
      </c>
      <c r="J172" s="26"/>
      <c r="K172" s="30">
        <v>1</v>
      </c>
      <c r="L172" s="22"/>
      <c r="M172" s="26"/>
      <c r="N172" s="26"/>
      <c r="O172" s="26"/>
      <c r="P172" s="26"/>
      <c r="Q172" s="22"/>
      <c r="R172" s="235">
        <f>'1-4 оч. (2)'!G171</f>
        <v>0</v>
      </c>
      <c r="S172" s="235">
        <f>'1-4 оч. (2)'!H171</f>
        <v>0</v>
      </c>
      <c r="T172" s="235" t="str">
        <f>'1-4 оч. (2)'!I171</f>
        <v>-</v>
      </c>
      <c r="U172" s="235" t="str">
        <f>'1-4 оч. (2)'!J171</f>
        <v>-</v>
      </c>
      <c r="V172" s="236" t="str">
        <f>'1-4 оч. (2)'!K171</f>
        <v>-</v>
      </c>
      <c r="W172" s="236" t="str">
        <f>'1-4 оч. (2)'!L171</f>
        <v>-</v>
      </c>
      <c r="X172" s="236" t="str">
        <f>'1-4 оч. (2)'!M171</f>
        <v>-</v>
      </c>
      <c r="Y172" s="236" t="str">
        <f>'1-4 оч. (2)'!N171</f>
        <v>-</v>
      </c>
      <c r="Z172" s="239">
        <f>'1-4 оч. (2)'!O171</f>
        <v>0</v>
      </c>
      <c r="AA172" s="239">
        <f>'1-4 оч. (2)'!P171</f>
        <v>0</v>
      </c>
      <c r="AB172" s="236" t="str">
        <f>'1-4 оч. (2)'!Q171</f>
        <v>-</v>
      </c>
      <c r="AC172" s="236" t="str">
        <f>'1-4 оч. (2)'!R171</f>
        <v>-</v>
      </c>
      <c r="AD172" s="236">
        <f>'1-4 оч. (2)'!S171</f>
        <v>0</v>
      </c>
      <c r="AE172" s="236">
        <f>'1-4 оч. (2)'!T171</f>
        <v>0</v>
      </c>
      <c r="AF172" s="239">
        <f>'1-4 оч. (2)'!U171</f>
        <v>1</v>
      </c>
      <c r="AG172" s="239">
        <f>'1-4 оч. (2)'!V171</f>
        <v>330.9</v>
      </c>
      <c r="AH172" s="236" t="str">
        <f>'1-4 оч. (2)'!AA171</f>
        <v>-</v>
      </c>
      <c r="AI172" s="236" t="str">
        <f>'1-4 оч. (2)'!AB171</f>
        <v>-</v>
      </c>
    </row>
    <row r="173" spans="1:35" ht="16.149999999999999" customHeight="1" x14ac:dyDescent="0.25">
      <c r="A173" s="20" t="s">
        <v>529</v>
      </c>
      <c r="B173" s="21" t="s">
        <v>530</v>
      </c>
      <c r="C173" s="21" t="s">
        <v>531</v>
      </c>
      <c r="D173" s="22">
        <v>1</v>
      </c>
      <c r="E173" s="23">
        <v>293.39999999999998</v>
      </c>
      <c r="F173" s="24">
        <v>293.39999999999998</v>
      </c>
      <c r="G173" s="25">
        <v>16.059999999999999</v>
      </c>
      <c r="H173" s="25">
        <v>16.059999999999999</v>
      </c>
      <c r="I173" s="22" t="s">
        <v>24</v>
      </c>
      <c r="J173" s="26"/>
      <c r="K173" s="22"/>
      <c r="L173" s="29">
        <v>1</v>
      </c>
      <c r="M173" s="26"/>
      <c r="N173" s="26"/>
      <c r="O173" s="26"/>
      <c r="P173" s="26"/>
      <c r="Q173" s="22"/>
      <c r="R173" s="235">
        <f>'1-4 оч. (2)'!G172</f>
        <v>0</v>
      </c>
      <c r="S173" s="235">
        <f>'1-4 оч. (2)'!H172</f>
        <v>0</v>
      </c>
      <c r="T173" s="235" t="str">
        <f>'1-4 оч. (2)'!I172</f>
        <v>-</v>
      </c>
      <c r="U173" s="235" t="str">
        <f>'1-4 оч. (2)'!J172</f>
        <v>-</v>
      </c>
      <c r="V173" s="236" t="str">
        <f>'1-4 оч. (2)'!K172</f>
        <v>-</v>
      </c>
      <c r="W173" s="236" t="str">
        <f>'1-4 оч. (2)'!L172</f>
        <v>-</v>
      </c>
      <c r="X173" s="236" t="str">
        <f>'1-4 оч. (2)'!M172</f>
        <v>-</v>
      </c>
      <c r="Y173" s="236" t="str">
        <f>'1-4 оч. (2)'!N172</f>
        <v>-</v>
      </c>
      <c r="Z173" s="239">
        <f>'1-4 оч. (2)'!O172</f>
        <v>0</v>
      </c>
      <c r="AA173" s="239">
        <f>'1-4 оч. (2)'!P172</f>
        <v>0</v>
      </c>
      <c r="AB173" s="236" t="str">
        <f>'1-4 оч. (2)'!Q172</f>
        <v>-</v>
      </c>
      <c r="AC173" s="236" t="str">
        <f>'1-4 оч. (2)'!R172</f>
        <v>-</v>
      </c>
      <c r="AD173" s="236">
        <f>'1-4 оч. (2)'!S172</f>
        <v>0</v>
      </c>
      <c r="AE173" s="236">
        <f>'1-4 оч. (2)'!T172</f>
        <v>0</v>
      </c>
      <c r="AF173" s="239">
        <f>'1-4 оч. (2)'!U172</f>
        <v>1</v>
      </c>
      <c r="AG173" s="239">
        <f>'1-4 оч. (2)'!V172</f>
        <v>293.39999999999998</v>
      </c>
      <c r="AH173" s="236" t="str">
        <f>'1-4 оч. (2)'!AA172</f>
        <v>-</v>
      </c>
      <c r="AI173" s="236" t="str">
        <f>'1-4 оч. (2)'!AB172</f>
        <v>-</v>
      </c>
    </row>
    <row r="174" spans="1:35" ht="16.149999999999999" customHeight="1" x14ac:dyDescent="0.25">
      <c r="A174" s="20" t="s">
        <v>532</v>
      </c>
      <c r="B174" s="21" t="s">
        <v>533</v>
      </c>
      <c r="C174" s="21" t="s">
        <v>534</v>
      </c>
      <c r="D174" s="22">
        <v>1</v>
      </c>
      <c r="E174" s="23">
        <v>293.39999999999998</v>
      </c>
      <c r="F174" s="24">
        <v>293.39999999999998</v>
      </c>
      <c r="G174" s="25">
        <v>16.059999999999999</v>
      </c>
      <c r="H174" s="25">
        <v>16.059999999999999</v>
      </c>
      <c r="I174" s="22" t="s">
        <v>24</v>
      </c>
      <c r="J174" s="26"/>
      <c r="K174" s="22"/>
      <c r="L174" s="29">
        <v>1</v>
      </c>
      <c r="M174" s="26"/>
      <c r="N174" s="22"/>
      <c r="O174" s="22"/>
      <c r="P174" s="22"/>
      <c r="Q174" s="22"/>
      <c r="R174" s="235">
        <f>'1-4 оч. (2)'!G173</f>
        <v>0</v>
      </c>
      <c r="S174" s="235">
        <f>'1-4 оч. (2)'!H173</f>
        <v>0</v>
      </c>
      <c r="T174" s="235" t="str">
        <f>'1-4 оч. (2)'!I173</f>
        <v>-</v>
      </c>
      <c r="U174" s="235" t="str">
        <f>'1-4 оч. (2)'!J173</f>
        <v>-</v>
      </c>
      <c r="V174" s="236" t="str">
        <f>'1-4 оч. (2)'!K173</f>
        <v>-</v>
      </c>
      <c r="W174" s="236" t="str">
        <f>'1-4 оч. (2)'!L173</f>
        <v>-</v>
      </c>
      <c r="X174" s="236" t="str">
        <f>'1-4 оч. (2)'!M173</f>
        <v>-</v>
      </c>
      <c r="Y174" s="236" t="str">
        <f>'1-4 оч. (2)'!N173</f>
        <v>-</v>
      </c>
      <c r="Z174" s="239">
        <f>'1-4 оч. (2)'!O173</f>
        <v>0</v>
      </c>
      <c r="AA174" s="239">
        <f>'1-4 оч. (2)'!P173</f>
        <v>0</v>
      </c>
      <c r="AB174" s="236" t="str">
        <f>'1-4 оч. (2)'!Q173</f>
        <v>-</v>
      </c>
      <c r="AC174" s="236" t="str">
        <f>'1-4 оч. (2)'!R173</f>
        <v>-</v>
      </c>
      <c r="AD174" s="236">
        <f>'1-4 оч. (2)'!S173</f>
        <v>0</v>
      </c>
      <c r="AE174" s="236">
        <f>'1-4 оч. (2)'!T173</f>
        <v>0</v>
      </c>
      <c r="AF174" s="239">
        <f>'1-4 оч. (2)'!U173</f>
        <v>1</v>
      </c>
      <c r="AG174" s="239">
        <f>'1-4 оч. (2)'!V173</f>
        <v>293.39999999999998</v>
      </c>
      <c r="AH174" s="236" t="str">
        <f>'1-4 оч. (2)'!AA173</f>
        <v>-</v>
      </c>
      <c r="AI174" s="236" t="str">
        <f>'1-4 оч. (2)'!AB173</f>
        <v>-</v>
      </c>
    </row>
    <row r="175" spans="1:35" ht="16.149999999999999" customHeight="1" x14ac:dyDescent="0.25">
      <c r="A175" s="20" t="s">
        <v>535</v>
      </c>
      <c r="B175" s="21" t="s">
        <v>536</v>
      </c>
      <c r="C175" s="21" t="s">
        <v>537</v>
      </c>
      <c r="D175" s="22">
        <v>1</v>
      </c>
      <c r="E175" s="23">
        <v>371.8</v>
      </c>
      <c r="F175" s="24">
        <v>371.8</v>
      </c>
      <c r="G175" s="25">
        <v>19.920000000000002</v>
      </c>
      <c r="H175" s="25">
        <v>19.920000000000002</v>
      </c>
      <c r="I175" s="22" t="s">
        <v>24</v>
      </c>
      <c r="J175" s="26"/>
      <c r="K175" s="22"/>
      <c r="L175" s="29">
        <v>1</v>
      </c>
      <c r="M175" s="26"/>
      <c r="N175" s="26"/>
      <c r="O175" s="26"/>
      <c r="P175" s="26"/>
      <c r="Q175" s="22"/>
      <c r="R175" s="235">
        <f>'1-4 оч. (2)'!G174</f>
        <v>0</v>
      </c>
      <c r="S175" s="235">
        <f>'1-4 оч. (2)'!H174</f>
        <v>0</v>
      </c>
      <c r="T175" s="235" t="str">
        <f>'1-4 оч. (2)'!I174</f>
        <v>-</v>
      </c>
      <c r="U175" s="235" t="str">
        <f>'1-4 оч. (2)'!J174</f>
        <v>-</v>
      </c>
      <c r="V175" s="236" t="str">
        <f>'1-4 оч. (2)'!K174</f>
        <v>-</v>
      </c>
      <c r="W175" s="236" t="str">
        <f>'1-4 оч. (2)'!L174</f>
        <v>-</v>
      </c>
      <c r="X175" s="236" t="str">
        <f>'1-4 оч. (2)'!M174</f>
        <v>-</v>
      </c>
      <c r="Y175" s="236" t="str">
        <f>'1-4 оч. (2)'!N174</f>
        <v>-</v>
      </c>
      <c r="Z175" s="239">
        <f>'1-4 оч. (2)'!O174</f>
        <v>0</v>
      </c>
      <c r="AA175" s="239">
        <f>'1-4 оч. (2)'!P174</f>
        <v>0</v>
      </c>
      <c r="AB175" s="236" t="str">
        <f>'1-4 оч. (2)'!Q174</f>
        <v>-</v>
      </c>
      <c r="AC175" s="236" t="str">
        <f>'1-4 оч. (2)'!R174</f>
        <v>-</v>
      </c>
      <c r="AD175" s="236">
        <f>'1-4 оч. (2)'!S174</f>
        <v>0</v>
      </c>
      <c r="AE175" s="236">
        <f>'1-4 оч. (2)'!T174</f>
        <v>0</v>
      </c>
      <c r="AF175" s="239">
        <f>'1-4 оч. (2)'!U174</f>
        <v>1</v>
      </c>
      <c r="AG175" s="239">
        <f>'1-4 оч. (2)'!V174</f>
        <v>371.8</v>
      </c>
      <c r="AH175" s="236" t="str">
        <f>'1-4 оч. (2)'!AA174</f>
        <v>-</v>
      </c>
      <c r="AI175" s="236" t="str">
        <f>'1-4 оч. (2)'!AB174</f>
        <v>-</v>
      </c>
    </row>
    <row r="176" spans="1:35" ht="16.149999999999999" customHeight="1" x14ac:dyDescent="0.25">
      <c r="A176" s="20" t="s">
        <v>538</v>
      </c>
      <c r="B176" s="21" t="s">
        <v>539</v>
      </c>
      <c r="C176" s="21" t="s">
        <v>540</v>
      </c>
      <c r="D176" s="22">
        <v>1</v>
      </c>
      <c r="E176" s="23">
        <v>204.9</v>
      </c>
      <c r="F176" s="24">
        <v>204.9</v>
      </c>
      <c r="G176" s="25">
        <v>10.72</v>
      </c>
      <c r="H176" s="25">
        <v>10.72</v>
      </c>
      <c r="I176" s="22" t="s">
        <v>24</v>
      </c>
      <c r="J176" s="26"/>
      <c r="K176" s="22"/>
      <c r="L176" s="29">
        <v>1</v>
      </c>
      <c r="M176" s="26"/>
      <c r="N176" s="26"/>
      <c r="O176" s="26"/>
      <c r="P176" s="26"/>
      <c r="Q176" s="22"/>
      <c r="R176" s="235">
        <f>'1-4 оч. (2)'!G175</f>
        <v>0</v>
      </c>
      <c r="S176" s="235">
        <f>'1-4 оч. (2)'!H175</f>
        <v>0</v>
      </c>
      <c r="T176" s="235" t="str">
        <f>'1-4 оч. (2)'!I175</f>
        <v>-</v>
      </c>
      <c r="U176" s="235" t="str">
        <f>'1-4 оч. (2)'!J175</f>
        <v>-</v>
      </c>
      <c r="V176" s="236" t="str">
        <f>'1-4 оч. (2)'!K175</f>
        <v>-</v>
      </c>
      <c r="W176" s="236" t="str">
        <f>'1-4 оч. (2)'!L175</f>
        <v>-</v>
      </c>
      <c r="X176" s="236" t="str">
        <f>'1-4 оч. (2)'!M175</f>
        <v>-</v>
      </c>
      <c r="Y176" s="236" t="str">
        <f>'1-4 оч. (2)'!N175</f>
        <v>-</v>
      </c>
      <c r="Z176" s="239">
        <f>'1-4 оч. (2)'!O175</f>
        <v>0</v>
      </c>
      <c r="AA176" s="239">
        <f>'1-4 оч. (2)'!P175</f>
        <v>0</v>
      </c>
      <c r="AB176" s="236" t="str">
        <f>'1-4 оч. (2)'!Q175</f>
        <v>-</v>
      </c>
      <c r="AC176" s="236" t="str">
        <f>'1-4 оч. (2)'!R175</f>
        <v>-</v>
      </c>
      <c r="AD176" s="236">
        <f>'1-4 оч. (2)'!S175</f>
        <v>0</v>
      </c>
      <c r="AE176" s="236">
        <f>'1-4 оч. (2)'!T175</f>
        <v>0</v>
      </c>
      <c r="AF176" s="239">
        <f>'1-4 оч. (2)'!U175</f>
        <v>1</v>
      </c>
      <c r="AG176" s="239">
        <f>'1-4 оч. (2)'!V175</f>
        <v>204.9</v>
      </c>
      <c r="AH176" s="236" t="str">
        <f>'1-4 оч. (2)'!AA175</f>
        <v>-</v>
      </c>
      <c r="AI176" s="236" t="str">
        <f>'1-4 оч. (2)'!AB175</f>
        <v>-</v>
      </c>
    </row>
    <row r="177" spans="1:35" ht="16.149999999999999" customHeight="1" x14ac:dyDescent="0.25">
      <c r="A177" s="20" t="s">
        <v>541</v>
      </c>
      <c r="B177" s="21" t="s">
        <v>542</v>
      </c>
      <c r="C177" s="21" t="s">
        <v>543</v>
      </c>
      <c r="D177" s="22">
        <v>1</v>
      </c>
      <c r="E177" s="23">
        <v>370.8</v>
      </c>
      <c r="F177" s="24">
        <v>370.8</v>
      </c>
      <c r="G177" s="25">
        <v>19.89</v>
      </c>
      <c r="H177" s="25">
        <v>19.89</v>
      </c>
      <c r="I177" s="22" t="s">
        <v>24</v>
      </c>
      <c r="J177" s="26"/>
      <c r="K177" s="22"/>
      <c r="L177" s="29">
        <v>1</v>
      </c>
      <c r="M177" s="26"/>
      <c r="N177" s="26"/>
      <c r="O177" s="26"/>
      <c r="P177" s="26"/>
      <c r="Q177" s="22"/>
      <c r="R177" s="235">
        <f>'1-4 оч. (2)'!G176</f>
        <v>0</v>
      </c>
      <c r="S177" s="235">
        <f>'1-4 оч. (2)'!H176</f>
        <v>0</v>
      </c>
      <c r="T177" s="235" t="str">
        <f>'1-4 оч. (2)'!I176</f>
        <v>-</v>
      </c>
      <c r="U177" s="235" t="str">
        <f>'1-4 оч. (2)'!J176</f>
        <v>-</v>
      </c>
      <c r="V177" s="236" t="str">
        <f>'1-4 оч. (2)'!K176</f>
        <v>-</v>
      </c>
      <c r="W177" s="236" t="str">
        <f>'1-4 оч. (2)'!L176</f>
        <v>-</v>
      </c>
      <c r="X177" s="236" t="str">
        <f>'1-4 оч. (2)'!M176</f>
        <v>-</v>
      </c>
      <c r="Y177" s="236" t="str">
        <f>'1-4 оч. (2)'!N176</f>
        <v>-</v>
      </c>
      <c r="Z177" s="239">
        <f>'1-4 оч. (2)'!O176</f>
        <v>0</v>
      </c>
      <c r="AA177" s="239">
        <f>'1-4 оч. (2)'!P176</f>
        <v>0</v>
      </c>
      <c r="AB177" s="236" t="str">
        <f>'1-4 оч. (2)'!Q176</f>
        <v>-</v>
      </c>
      <c r="AC177" s="236" t="str">
        <f>'1-4 оч. (2)'!R176</f>
        <v>-</v>
      </c>
      <c r="AD177" s="236">
        <f>'1-4 оч. (2)'!S176</f>
        <v>0</v>
      </c>
      <c r="AE177" s="236">
        <f>'1-4 оч. (2)'!T176</f>
        <v>0</v>
      </c>
      <c r="AF177" s="239">
        <f>'1-4 оч. (2)'!U176</f>
        <v>1</v>
      </c>
      <c r="AG177" s="239">
        <f>'1-4 оч. (2)'!V176</f>
        <v>370.8</v>
      </c>
      <c r="AH177" s="236" t="str">
        <f>'1-4 оч. (2)'!AA176</f>
        <v>-</v>
      </c>
      <c r="AI177" s="236" t="str">
        <f>'1-4 оч. (2)'!AB176</f>
        <v>-</v>
      </c>
    </row>
    <row r="178" spans="1:35" ht="16.149999999999999" customHeight="1" x14ac:dyDescent="0.25">
      <c r="A178" s="20" t="s">
        <v>544</v>
      </c>
      <c r="B178" s="21" t="s">
        <v>545</v>
      </c>
      <c r="C178" s="21" t="s">
        <v>546</v>
      </c>
      <c r="D178" s="22">
        <v>1</v>
      </c>
      <c r="E178" s="23">
        <v>626.79999999999995</v>
      </c>
      <c r="F178" s="24">
        <v>626.79999999999995</v>
      </c>
      <c r="G178" s="25">
        <v>31.02</v>
      </c>
      <c r="H178" s="25">
        <v>31.02</v>
      </c>
      <c r="I178" s="22" t="s">
        <v>24</v>
      </c>
      <c r="J178" s="26"/>
      <c r="K178" s="22"/>
      <c r="L178" s="29">
        <v>1</v>
      </c>
      <c r="M178" s="26"/>
      <c r="N178" s="26"/>
      <c r="O178" s="26"/>
      <c r="P178" s="26"/>
      <c r="Q178" s="22"/>
      <c r="R178" s="235">
        <f>'1-4 оч. (2)'!G177</f>
        <v>0</v>
      </c>
      <c r="S178" s="235">
        <f>'1-4 оч. (2)'!H177</f>
        <v>0</v>
      </c>
      <c r="T178" s="235" t="str">
        <f>'1-4 оч. (2)'!I177</f>
        <v>-</v>
      </c>
      <c r="U178" s="235" t="str">
        <f>'1-4 оч. (2)'!J177</f>
        <v>-</v>
      </c>
      <c r="V178" s="236" t="str">
        <f>'1-4 оч. (2)'!K177</f>
        <v>-</v>
      </c>
      <c r="W178" s="236" t="str">
        <f>'1-4 оч. (2)'!L177</f>
        <v>-</v>
      </c>
      <c r="X178" s="236" t="str">
        <f>'1-4 оч. (2)'!M177</f>
        <v>-</v>
      </c>
      <c r="Y178" s="236" t="str">
        <f>'1-4 оч. (2)'!N177</f>
        <v>-</v>
      </c>
      <c r="Z178" s="239">
        <f>'1-4 оч. (2)'!O177</f>
        <v>0</v>
      </c>
      <c r="AA178" s="239">
        <f>'1-4 оч. (2)'!P177</f>
        <v>0</v>
      </c>
      <c r="AB178" s="236" t="str">
        <f>'1-4 оч. (2)'!Q177</f>
        <v>-</v>
      </c>
      <c r="AC178" s="236" t="str">
        <f>'1-4 оч. (2)'!R177</f>
        <v>-</v>
      </c>
      <c r="AD178" s="236">
        <f>'1-4 оч. (2)'!S177</f>
        <v>0</v>
      </c>
      <c r="AE178" s="236">
        <f>'1-4 оч. (2)'!T177</f>
        <v>0</v>
      </c>
      <c r="AF178" s="239">
        <f>'1-4 оч. (2)'!U177</f>
        <v>1</v>
      </c>
      <c r="AG178" s="239">
        <f>'1-4 оч. (2)'!V177</f>
        <v>626.79999999999995</v>
      </c>
      <c r="AH178" s="236" t="str">
        <f>'1-4 оч. (2)'!AA177</f>
        <v>-</v>
      </c>
      <c r="AI178" s="236" t="str">
        <f>'1-4 оч. (2)'!AB177</f>
        <v>-</v>
      </c>
    </row>
    <row r="179" spans="1:35" ht="16.149999999999999" customHeight="1" x14ac:dyDescent="0.25">
      <c r="A179" s="20" t="s">
        <v>547</v>
      </c>
      <c r="B179" s="21" t="s">
        <v>548</v>
      </c>
      <c r="C179" s="21" t="s">
        <v>549</v>
      </c>
      <c r="D179" s="22">
        <v>1</v>
      </c>
      <c r="E179" s="23">
        <v>474.3</v>
      </c>
      <c r="F179" s="24">
        <v>474.3</v>
      </c>
      <c r="G179" s="25">
        <v>21.31</v>
      </c>
      <c r="H179" s="25">
        <v>21.31</v>
      </c>
      <c r="I179" s="22" t="s">
        <v>24</v>
      </c>
      <c r="J179" s="26"/>
      <c r="K179" s="22"/>
      <c r="L179" s="29">
        <v>1</v>
      </c>
      <c r="M179" s="26"/>
      <c r="N179" s="26"/>
      <c r="O179" s="26"/>
      <c r="P179" s="26"/>
      <c r="Q179" s="22"/>
      <c r="R179" s="235">
        <f>'1-4 оч. (2)'!G178</f>
        <v>0</v>
      </c>
      <c r="S179" s="235">
        <f>'1-4 оч. (2)'!H178</f>
        <v>0</v>
      </c>
      <c r="T179" s="235" t="str">
        <f>'1-4 оч. (2)'!I178</f>
        <v>-</v>
      </c>
      <c r="U179" s="235" t="str">
        <f>'1-4 оч. (2)'!J178</f>
        <v>-</v>
      </c>
      <c r="V179" s="236" t="str">
        <f>'1-4 оч. (2)'!K178</f>
        <v>-</v>
      </c>
      <c r="W179" s="236" t="str">
        <f>'1-4 оч. (2)'!L178</f>
        <v>-</v>
      </c>
      <c r="X179" s="236" t="str">
        <f>'1-4 оч. (2)'!M178</f>
        <v>-</v>
      </c>
      <c r="Y179" s="236" t="str">
        <f>'1-4 оч. (2)'!N178</f>
        <v>-</v>
      </c>
      <c r="Z179" s="239">
        <f>'1-4 оч. (2)'!O178</f>
        <v>0</v>
      </c>
      <c r="AA179" s="239">
        <f>'1-4 оч. (2)'!P178</f>
        <v>0</v>
      </c>
      <c r="AB179" s="236" t="str">
        <f>'1-4 оч. (2)'!Q178</f>
        <v>-</v>
      </c>
      <c r="AC179" s="236" t="str">
        <f>'1-4 оч. (2)'!R178</f>
        <v>-</v>
      </c>
      <c r="AD179" s="236">
        <f>'1-4 оч. (2)'!S178</f>
        <v>0</v>
      </c>
      <c r="AE179" s="236">
        <f>'1-4 оч. (2)'!T178</f>
        <v>0</v>
      </c>
      <c r="AF179" s="239">
        <f>'1-4 оч. (2)'!U178</f>
        <v>1</v>
      </c>
      <c r="AG179" s="239">
        <f>'1-4 оч. (2)'!V178</f>
        <v>474.3</v>
      </c>
      <c r="AH179" s="236" t="str">
        <f>'1-4 оч. (2)'!AA178</f>
        <v>-</v>
      </c>
      <c r="AI179" s="236" t="str">
        <f>'1-4 оч. (2)'!AB178</f>
        <v>-</v>
      </c>
    </row>
    <row r="180" spans="1:35" ht="16.149999999999999" customHeight="1" x14ac:dyDescent="0.25">
      <c r="A180" s="20" t="s">
        <v>550</v>
      </c>
      <c r="B180" s="21" t="s">
        <v>551</v>
      </c>
      <c r="C180" s="21" t="s">
        <v>552</v>
      </c>
      <c r="D180" s="22">
        <v>47</v>
      </c>
      <c r="E180" s="23">
        <v>1.5</v>
      </c>
      <c r="F180" s="24">
        <v>70.5</v>
      </c>
      <c r="G180" s="25">
        <v>0.04</v>
      </c>
      <c r="H180" s="25">
        <v>1.88</v>
      </c>
      <c r="I180" s="22" t="s">
        <v>24</v>
      </c>
      <c r="J180" s="26">
        <v>4</v>
      </c>
      <c r="K180" s="30">
        <v>2</v>
      </c>
      <c r="L180" s="29">
        <v>2</v>
      </c>
      <c r="M180" s="26">
        <v>2</v>
      </c>
      <c r="N180" s="26">
        <v>2</v>
      </c>
      <c r="O180" s="26">
        <v>2</v>
      </c>
      <c r="P180" s="27">
        <v>2</v>
      </c>
      <c r="Q180" s="28">
        <v>2</v>
      </c>
      <c r="R180" s="235">
        <f>'1-4 оч. (2)'!G179</f>
        <v>47</v>
      </c>
      <c r="S180" s="235">
        <f>'1-4 оч. (2)'!H179</f>
        <v>70.5</v>
      </c>
      <c r="T180" s="235" t="str">
        <f>'1-4 оч. (2)'!I179</f>
        <v>-</v>
      </c>
      <c r="U180" s="235" t="str">
        <f>'1-4 оч. (2)'!J179</f>
        <v>-</v>
      </c>
      <c r="V180" s="236" t="str">
        <f>'1-4 оч. (2)'!K179</f>
        <v>-</v>
      </c>
      <c r="W180" s="236" t="str">
        <f>'1-4 оч. (2)'!L179</f>
        <v>-</v>
      </c>
      <c r="X180" s="236" t="str">
        <f>'1-4 оч. (2)'!M179</f>
        <v>-</v>
      </c>
      <c r="Y180" s="236" t="str">
        <f>'1-4 оч. (2)'!N179</f>
        <v>-</v>
      </c>
      <c r="Z180" s="239">
        <f>'1-4 оч. (2)'!O179</f>
        <v>47</v>
      </c>
      <c r="AA180" s="239">
        <f>'1-4 оч. (2)'!P179</f>
        <v>70.5</v>
      </c>
      <c r="AB180" s="236" t="str">
        <f>'1-4 оч. (2)'!Q179</f>
        <v>-</v>
      </c>
      <c r="AC180" s="236" t="str">
        <f>'1-4 оч. (2)'!R179</f>
        <v>-</v>
      </c>
      <c r="AD180" s="236">
        <f>'1-4 оч. (2)'!S179</f>
        <v>0</v>
      </c>
      <c r="AE180" s="236">
        <f>'1-4 оч. (2)'!T179</f>
        <v>0</v>
      </c>
      <c r="AF180" s="239">
        <f>'1-4 оч. (2)'!U179</f>
        <v>0</v>
      </c>
      <c r="AG180" s="239">
        <f>'1-4 оч. (2)'!V179</f>
        <v>0</v>
      </c>
      <c r="AH180" s="236" t="str">
        <f>'1-4 оч. (2)'!AA179</f>
        <v>-</v>
      </c>
      <c r="AI180" s="236" t="str">
        <f>'1-4 оч. (2)'!AB179</f>
        <v>-</v>
      </c>
    </row>
    <row r="181" spans="1:35" ht="16.149999999999999" customHeight="1" x14ac:dyDescent="0.25">
      <c r="A181" s="20" t="s">
        <v>553</v>
      </c>
      <c r="B181" s="21" t="s">
        <v>554</v>
      </c>
      <c r="C181" s="21" t="s">
        <v>555</v>
      </c>
      <c r="D181" s="22">
        <v>10</v>
      </c>
      <c r="E181" s="23">
        <v>26.4</v>
      </c>
      <c r="F181" s="24">
        <v>264</v>
      </c>
      <c r="G181" s="25">
        <v>0.37</v>
      </c>
      <c r="H181" s="25">
        <v>3.7</v>
      </c>
      <c r="I181" s="22" t="s">
        <v>20</v>
      </c>
      <c r="J181" s="26">
        <v>4</v>
      </c>
      <c r="K181" s="30">
        <v>2</v>
      </c>
      <c r="L181" s="29">
        <v>4</v>
      </c>
      <c r="M181" s="26"/>
      <c r="N181" s="26"/>
      <c r="O181" s="26"/>
      <c r="P181" s="26"/>
      <c r="Q181" s="22"/>
      <c r="R181" s="235">
        <f>'1-4 оч. (2)'!G180</f>
        <v>0</v>
      </c>
      <c r="S181" s="235">
        <f>'1-4 оч. (2)'!H180</f>
        <v>0</v>
      </c>
      <c r="T181" s="235" t="str">
        <f>'1-4 оч. (2)'!I180</f>
        <v>-</v>
      </c>
      <c r="U181" s="235" t="str">
        <f>'1-4 оч. (2)'!J180</f>
        <v>-</v>
      </c>
      <c r="V181" s="236" t="str">
        <f>'1-4 оч. (2)'!K180</f>
        <v>-</v>
      </c>
      <c r="W181" s="236" t="str">
        <f>'1-4 оч. (2)'!L180</f>
        <v>-</v>
      </c>
      <c r="X181" s="236" t="str">
        <f>'1-4 оч. (2)'!M180</f>
        <v>-</v>
      </c>
      <c r="Y181" s="236" t="str">
        <f>'1-4 оч. (2)'!N180</f>
        <v>-</v>
      </c>
      <c r="Z181" s="239">
        <f>'1-4 оч. (2)'!O180</f>
        <v>0</v>
      </c>
      <c r="AA181" s="239">
        <f>'1-4 оч. (2)'!P180</f>
        <v>0</v>
      </c>
      <c r="AB181" s="236" t="str">
        <f>'1-4 оч. (2)'!Q180</f>
        <v>-</v>
      </c>
      <c r="AC181" s="236" t="str">
        <f>'1-4 оч. (2)'!R180</f>
        <v>-</v>
      </c>
      <c r="AD181" s="236">
        <f>'1-4 оч. (2)'!S180</f>
        <v>0</v>
      </c>
      <c r="AE181" s="236">
        <f>'1-4 оч. (2)'!T180</f>
        <v>0</v>
      </c>
      <c r="AF181" s="239">
        <f>'1-4 оч. (2)'!U180</f>
        <v>10</v>
      </c>
      <c r="AG181" s="239">
        <f>'1-4 оч. (2)'!V180</f>
        <v>264</v>
      </c>
      <c r="AH181" s="236" t="str">
        <f>'1-4 оч. (2)'!AA180</f>
        <v>-</v>
      </c>
      <c r="AI181" s="236" t="str">
        <f>'1-4 оч. (2)'!AB180</f>
        <v>-</v>
      </c>
    </row>
    <row r="182" spans="1:35" ht="16.149999999999999" customHeight="1" x14ac:dyDescent="0.25">
      <c r="A182" s="20" t="s">
        <v>556</v>
      </c>
      <c r="B182" s="21" t="s">
        <v>557</v>
      </c>
      <c r="C182" s="21" t="s">
        <v>558</v>
      </c>
      <c r="D182" s="22">
        <v>24</v>
      </c>
      <c r="E182" s="23">
        <v>0.3</v>
      </c>
      <c r="F182" s="24">
        <v>7.2</v>
      </c>
      <c r="G182" s="25">
        <v>0.02</v>
      </c>
      <c r="H182" s="25">
        <v>0.48</v>
      </c>
      <c r="I182" s="22" t="s">
        <v>24</v>
      </c>
      <c r="J182" s="26"/>
      <c r="K182" s="30">
        <v>4</v>
      </c>
      <c r="L182" s="29">
        <v>4</v>
      </c>
      <c r="M182" s="26"/>
      <c r="N182" s="26"/>
      <c r="O182" s="26"/>
      <c r="P182" s="26"/>
      <c r="Q182" s="22"/>
      <c r="R182" s="235">
        <f>'1-4 оч. (2)'!G181</f>
        <v>24</v>
      </c>
      <c r="S182" s="235">
        <f>'1-4 оч. (2)'!H181</f>
        <v>7.1999999999999993</v>
      </c>
      <c r="T182" s="235" t="str">
        <f>'1-4 оч. (2)'!I181</f>
        <v>-</v>
      </c>
      <c r="U182" s="235" t="str">
        <f>'1-4 оч. (2)'!J181</f>
        <v>-</v>
      </c>
      <c r="V182" s="236" t="str">
        <f>'1-4 оч. (2)'!K181</f>
        <v>-</v>
      </c>
      <c r="W182" s="236" t="str">
        <f>'1-4 оч. (2)'!L181</f>
        <v>-</v>
      </c>
      <c r="X182" s="236" t="str">
        <f>'1-4 оч. (2)'!M181</f>
        <v>-</v>
      </c>
      <c r="Y182" s="236" t="str">
        <f>'1-4 оч. (2)'!N181</f>
        <v>-</v>
      </c>
      <c r="Z182" s="239">
        <f>'1-4 оч. (2)'!O181</f>
        <v>24</v>
      </c>
      <c r="AA182" s="239">
        <f>'1-4 оч. (2)'!P181</f>
        <v>7.1999999999999993</v>
      </c>
      <c r="AB182" s="236" t="str">
        <f>'1-4 оч. (2)'!Q181</f>
        <v>-</v>
      </c>
      <c r="AC182" s="236" t="str">
        <f>'1-4 оч. (2)'!R181</f>
        <v>-</v>
      </c>
      <c r="AD182" s="236">
        <f>'1-4 оч. (2)'!S181</f>
        <v>0</v>
      </c>
      <c r="AE182" s="236">
        <f>'1-4 оч. (2)'!T181</f>
        <v>0</v>
      </c>
      <c r="AF182" s="239">
        <f>'1-4 оч. (2)'!U181</f>
        <v>0</v>
      </c>
      <c r="AG182" s="239">
        <f>'1-4 оч. (2)'!V181</f>
        <v>0</v>
      </c>
      <c r="AH182" s="236" t="str">
        <f>'1-4 оч. (2)'!AA181</f>
        <v>-</v>
      </c>
      <c r="AI182" s="236" t="str">
        <f>'1-4 оч. (2)'!AB181</f>
        <v>-</v>
      </c>
    </row>
    <row r="183" spans="1:35" ht="16.149999999999999" customHeight="1" x14ac:dyDescent="0.25">
      <c r="A183" s="20" t="s">
        <v>559</v>
      </c>
      <c r="B183" s="21" t="s">
        <v>560</v>
      </c>
      <c r="C183" s="21" t="s">
        <v>561</v>
      </c>
      <c r="D183" s="22">
        <v>8</v>
      </c>
      <c r="E183" s="23">
        <v>11.2</v>
      </c>
      <c r="F183" s="24">
        <v>89.6</v>
      </c>
      <c r="G183" s="25">
        <v>0.25</v>
      </c>
      <c r="H183" s="25">
        <v>2</v>
      </c>
      <c r="I183" s="22" t="s">
        <v>20</v>
      </c>
      <c r="J183" s="26"/>
      <c r="K183" s="22"/>
      <c r="L183" s="22"/>
      <c r="M183" s="26">
        <v>1</v>
      </c>
      <c r="N183" s="26">
        <v>7</v>
      </c>
      <c r="O183" s="26"/>
      <c r="P183" s="26"/>
      <c r="Q183" s="22"/>
      <c r="R183" s="235">
        <f>'1-4 оч. (2)'!G182</f>
        <v>8</v>
      </c>
      <c r="S183" s="235">
        <f>'1-4 оч. (2)'!H182</f>
        <v>89.6</v>
      </c>
      <c r="T183" s="235" t="str">
        <f>'1-4 оч. (2)'!I182</f>
        <v>-</v>
      </c>
      <c r="U183" s="235" t="str">
        <f>'1-4 оч. (2)'!J182</f>
        <v>-</v>
      </c>
      <c r="V183" s="236" t="str">
        <f>'1-4 оч. (2)'!K182</f>
        <v>-</v>
      </c>
      <c r="W183" s="236" t="str">
        <f>'1-4 оч. (2)'!L182</f>
        <v>-</v>
      </c>
      <c r="X183" s="236" t="str">
        <f>'1-4 оч. (2)'!M182</f>
        <v>-</v>
      </c>
      <c r="Y183" s="236" t="str">
        <f>'1-4 оч. (2)'!N182</f>
        <v>-</v>
      </c>
      <c r="Z183" s="239">
        <f>'1-4 оч. (2)'!O182</f>
        <v>8</v>
      </c>
      <c r="AA183" s="239">
        <f>'1-4 оч. (2)'!P182</f>
        <v>89.6</v>
      </c>
      <c r="AB183" s="236" t="str">
        <f>'1-4 оч. (2)'!Q182</f>
        <v>-</v>
      </c>
      <c r="AC183" s="236" t="str">
        <f>'1-4 оч. (2)'!R182</f>
        <v>-</v>
      </c>
      <c r="AD183" s="236">
        <f>'1-4 оч. (2)'!S182</f>
        <v>0</v>
      </c>
      <c r="AE183" s="236">
        <f>'1-4 оч. (2)'!T182</f>
        <v>0</v>
      </c>
      <c r="AF183" s="239">
        <f>'1-4 оч. (2)'!U182</f>
        <v>0</v>
      </c>
      <c r="AG183" s="239">
        <f>'1-4 оч. (2)'!V182</f>
        <v>0</v>
      </c>
      <c r="AH183" s="236" t="str">
        <f>'1-4 оч. (2)'!AA182</f>
        <v>-</v>
      </c>
      <c r="AI183" s="236" t="str">
        <f>'1-4 оч. (2)'!AB182</f>
        <v>-</v>
      </c>
    </row>
    <row r="184" spans="1:35" ht="16.149999999999999" customHeight="1" x14ac:dyDescent="0.25">
      <c r="A184" s="20" t="s">
        <v>562</v>
      </c>
      <c r="B184" s="21" t="s">
        <v>563</v>
      </c>
      <c r="C184" s="21" t="s">
        <v>564</v>
      </c>
      <c r="D184" s="22">
        <v>1</v>
      </c>
      <c r="E184" s="23">
        <v>10.4</v>
      </c>
      <c r="F184" s="24">
        <v>10.4</v>
      </c>
      <c r="G184" s="25">
        <v>0.52</v>
      </c>
      <c r="H184" s="25">
        <v>0.52</v>
      </c>
      <c r="I184" s="22" t="s">
        <v>24</v>
      </c>
      <c r="J184" s="26">
        <v>1</v>
      </c>
      <c r="K184" s="22"/>
      <c r="L184" s="22"/>
      <c r="M184" s="26"/>
      <c r="N184" s="26"/>
      <c r="O184" s="26"/>
      <c r="P184" s="26"/>
      <c r="Q184" s="22"/>
      <c r="R184" s="235">
        <f>'1-4 оч. (2)'!G183</f>
        <v>1</v>
      </c>
      <c r="S184" s="235">
        <f>'1-4 оч. (2)'!H183</f>
        <v>10.4</v>
      </c>
      <c r="T184" s="235" t="str">
        <f>'1-4 оч. (2)'!I183</f>
        <v>-</v>
      </c>
      <c r="U184" s="235" t="str">
        <f>'1-4 оч. (2)'!J183</f>
        <v>-</v>
      </c>
      <c r="V184" s="236" t="str">
        <f>'1-4 оч. (2)'!K183</f>
        <v>-</v>
      </c>
      <c r="W184" s="236" t="str">
        <f>'1-4 оч. (2)'!L183</f>
        <v>-</v>
      </c>
      <c r="X184" s="236" t="str">
        <f>'1-4 оч. (2)'!M183</f>
        <v>-</v>
      </c>
      <c r="Y184" s="236" t="str">
        <f>'1-4 оч. (2)'!N183</f>
        <v>-</v>
      </c>
      <c r="Z184" s="239">
        <f>'1-4 оч. (2)'!O183</f>
        <v>1</v>
      </c>
      <c r="AA184" s="239">
        <f>'1-4 оч. (2)'!P183</f>
        <v>10.4</v>
      </c>
      <c r="AB184" s="236" t="str">
        <f>'1-4 оч. (2)'!Q183</f>
        <v>-</v>
      </c>
      <c r="AC184" s="236" t="str">
        <f>'1-4 оч. (2)'!R183</f>
        <v>-</v>
      </c>
      <c r="AD184" s="236">
        <f>'1-4 оч. (2)'!S183</f>
        <v>0</v>
      </c>
      <c r="AE184" s="236">
        <f>'1-4 оч. (2)'!T183</f>
        <v>0</v>
      </c>
      <c r="AF184" s="239">
        <f>'1-4 оч. (2)'!U183</f>
        <v>0</v>
      </c>
      <c r="AG184" s="239">
        <f>'1-4 оч. (2)'!V183</f>
        <v>0</v>
      </c>
      <c r="AH184" s="236" t="str">
        <f>'1-4 оч. (2)'!AA183</f>
        <v>-</v>
      </c>
      <c r="AI184" s="236" t="str">
        <f>'1-4 оч. (2)'!AB183</f>
        <v>-</v>
      </c>
    </row>
    <row r="185" spans="1:35" ht="16.149999999999999" customHeight="1" x14ac:dyDescent="0.25">
      <c r="A185" s="20" t="s">
        <v>565</v>
      </c>
      <c r="B185" s="21" t="s">
        <v>566</v>
      </c>
      <c r="C185" s="21" t="s">
        <v>567</v>
      </c>
      <c r="D185" s="22">
        <v>1</v>
      </c>
      <c r="E185" s="23">
        <v>18.399999999999999</v>
      </c>
      <c r="F185" s="24">
        <v>18.399999999999999</v>
      </c>
      <c r="G185" s="25">
        <v>0.91</v>
      </c>
      <c r="H185" s="25">
        <v>0.91</v>
      </c>
      <c r="I185" s="22" t="s">
        <v>24</v>
      </c>
      <c r="J185" s="26">
        <v>1</v>
      </c>
      <c r="K185" s="22"/>
      <c r="L185" s="22"/>
      <c r="M185" s="26"/>
      <c r="N185" s="26"/>
      <c r="O185" s="26"/>
      <c r="P185" s="26"/>
      <c r="Q185" s="22"/>
      <c r="R185" s="235">
        <f>'1-4 оч. (2)'!G184</f>
        <v>1</v>
      </c>
      <c r="S185" s="235">
        <f>'1-4 оч. (2)'!H184</f>
        <v>18.399999999999999</v>
      </c>
      <c r="T185" s="235" t="str">
        <f>'1-4 оч. (2)'!I184</f>
        <v>-</v>
      </c>
      <c r="U185" s="235" t="str">
        <f>'1-4 оч. (2)'!J184</f>
        <v>-</v>
      </c>
      <c r="V185" s="236" t="str">
        <f>'1-4 оч. (2)'!K184</f>
        <v>-</v>
      </c>
      <c r="W185" s="236" t="str">
        <f>'1-4 оч. (2)'!L184</f>
        <v>-</v>
      </c>
      <c r="X185" s="236" t="str">
        <f>'1-4 оч. (2)'!M184</f>
        <v>-</v>
      </c>
      <c r="Y185" s="236" t="str">
        <f>'1-4 оч. (2)'!N184</f>
        <v>-</v>
      </c>
      <c r="Z185" s="239">
        <f>'1-4 оч. (2)'!O184</f>
        <v>1</v>
      </c>
      <c r="AA185" s="239">
        <f>'1-4 оч. (2)'!P184</f>
        <v>18.399999999999999</v>
      </c>
      <c r="AB185" s="236" t="str">
        <f>'1-4 оч. (2)'!Q184</f>
        <v>-</v>
      </c>
      <c r="AC185" s="236" t="str">
        <f>'1-4 оч. (2)'!R184</f>
        <v>-</v>
      </c>
      <c r="AD185" s="236">
        <f>'1-4 оч. (2)'!S184</f>
        <v>0</v>
      </c>
      <c r="AE185" s="236">
        <f>'1-4 оч. (2)'!T184</f>
        <v>0</v>
      </c>
      <c r="AF185" s="239">
        <f>'1-4 оч. (2)'!U184</f>
        <v>0</v>
      </c>
      <c r="AG185" s="239">
        <f>'1-4 оч. (2)'!V184</f>
        <v>0</v>
      </c>
      <c r="AH185" s="236" t="str">
        <f>'1-4 оч. (2)'!AA184</f>
        <v>-</v>
      </c>
      <c r="AI185" s="236" t="str">
        <f>'1-4 оч. (2)'!AB184</f>
        <v>-</v>
      </c>
    </row>
    <row r="186" spans="1:35" ht="16.149999999999999" customHeight="1" x14ac:dyDescent="0.25">
      <c r="A186" s="20" t="s">
        <v>568</v>
      </c>
      <c r="B186" s="21" t="s">
        <v>569</v>
      </c>
      <c r="C186" s="21" t="s">
        <v>570</v>
      </c>
      <c r="D186" s="22">
        <v>1</v>
      </c>
      <c r="E186" s="23">
        <v>17.3</v>
      </c>
      <c r="F186" s="24">
        <v>17.3</v>
      </c>
      <c r="G186" s="25">
        <v>0.84</v>
      </c>
      <c r="H186" s="25">
        <v>0.84</v>
      </c>
      <c r="I186" s="22" t="s">
        <v>24</v>
      </c>
      <c r="J186" s="26">
        <v>1</v>
      </c>
      <c r="K186" s="22"/>
      <c r="L186" s="22"/>
      <c r="M186" s="26"/>
      <c r="N186" s="26"/>
      <c r="O186" s="26"/>
      <c r="P186" s="26"/>
      <c r="Q186" s="22"/>
      <c r="R186" s="235">
        <f>'1-4 оч. (2)'!G185</f>
        <v>1</v>
      </c>
      <c r="S186" s="235">
        <f>'1-4 оч. (2)'!H185</f>
        <v>17.3</v>
      </c>
      <c r="T186" s="235" t="str">
        <f>'1-4 оч. (2)'!I185</f>
        <v>-</v>
      </c>
      <c r="U186" s="235" t="str">
        <f>'1-4 оч. (2)'!J185</f>
        <v>-</v>
      </c>
      <c r="V186" s="236" t="str">
        <f>'1-4 оч. (2)'!K185</f>
        <v>-</v>
      </c>
      <c r="W186" s="236" t="str">
        <f>'1-4 оч. (2)'!L185</f>
        <v>-</v>
      </c>
      <c r="X186" s="236" t="str">
        <f>'1-4 оч. (2)'!M185</f>
        <v>-</v>
      </c>
      <c r="Y186" s="236" t="str">
        <f>'1-4 оч. (2)'!N185</f>
        <v>-</v>
      </c>
      <c r="Z186" s="239">
        <f>'1-4 оч. (2)'!O185</f>
        <v>1</v>
      </c>
      <c r="AA186" s="239">
        <f>'1-4 оч. (2)'!P185</f>
        <v>17.3</v>
      </c>
      <c r="AB186" s="236" t="str">
        <f>'1-4 оч. (2)'!Q185</f>
        <v>-</v>
      </c>
      <c r="AC186" s="236" t="str">
        <f>'1-4 оч. (2)'!R185</f>
        <v>-</v>
      </c>
      <c r="AD186" s="236">
        <f>'1-4 оч. (2)'!S185</f>
        <v>0</v>
      </c>
      <c r="AE186" s="236">
        <f>'1-4 оч. (2)'!T185</f>
        <v>0</v>
      </c>
      <c r="AF186" s="239">
        <f>'1-4 оч. (2)'!U185</f>
        <v>0</v>
      </c>
      <c r="AG186" s="239">
        <f>'1-4 оч. (2)'!V185</f>
        <v>0</v>
      </c>
      <c r="AH186" s="236" t="str">
        <f>'1-4 оч. (2)'!AA185</f>
        <v>-</v>
      </c>
      <c r="AI186" s="236" t="str">
        <f>'1-4 оч. (2)'!AB185</f>
        <v>-</v>
      </c>
    </row>
    <row r="187" spans="1:35" ht="16.149999999999999" customHeight="1" x14ac:dyDescent="0.25">
      <c r="A187" s="20" t="s">
        <v>571</v>
      </c>
      <c r="B187" s="21" t="s">
        <v>572</v>
      </c>
      <c r="C187" s="21" t="s">
        <v>573</v>
      </c>
      <c r="D187" s="22">
        <v>1</v>
      </c>
      <c r="E187" s="23">
        <v>17.8</v>
      </c>
      <c r="F187" s="24">
        <v>17.8</v>
      </c>
      <c r="G187" s="25">
        <v>0.87</v>
      </c>
      <c r="H187" s="25">
        <v>0.87</v>
      </c>
      <c r="I187" s="22" t="s">
        <v>24</v>
      </c>
      <c r="J187" s="26">
        <v>1</v>
      </c>
      <c r="K187" s="22"/>
      <c r="L187" s="22"/>
      <c r="M187" s="26"/>
      <c r="N187" s="26"/>
      <c r="O187" s="26"/>
      <c r="P187" s="26"/>
      <c r="Q187" s="22"/>
      <c r="R187" s="235">
        <f>'1-4 оч. (2)'!G186</f>
        <v>0</v>
      </c>
      <c r="S187" s="235">
        <f>'1-4 оч. (2)'!H186</f>
        <v>0</v>
      </c>
      <c r="T187" s="235" t="str">
        <f>'1-4 оч. (2)'!I186</f>
        <v>-</v>
      </c>
      <c r="U187" s="235" t="str">
        <f>'1-4 оч. (2)'!J186</f>
        <v>-</v>
      </c>
      <c r="V187" s="236" t="str">
        <f>'1-4 оч. (2)'!K186</f>
        <v>-</v>
      </c>
      <c r="W187" s="236" t="str">
        <f>'1-4 оч. (2)'!L186</f>
        <v>-</v>
      </c>
      <c r="X187" s="236" t="str">
        <f>'1-4 оч. (2)'!M186</f>
        <v>-</v>
      </c>
      <c r="Y187" s="236" t="str">
        <f>'1-4 оч. (2)'!N186</f>
        <v>-</v>
      </c>
      <c r="Z187" s="239">
        <f>'1-4 оч. (2)'!O186</f>
        <v>0</v>
      </c>
      <c r="AA187" s="239">
        <f>'1-4 оч. (2)'!P186</f>
        <v>0</v>
      </c>
      <c r="AB187" s="236" t="str">
        <f>'1-4 оч. (2)'!Q186</f>
        <v>-</v>
      </c>
      <c r="AC187" s="236" t="str">
        <f>'1-4 оч. (2)'!R186</f>
        <v>-</v>
      </c>
      <c r="AD187" s="236">
        <f>'1-4 оч. (2)'!S186</f>
        <v>0</v>
      </c>
      <c r="AE187" s="236">
        <f>'1-4 оч. (2)'!T186</f>
        <v>0</v>
      </c>
      <c r="AF187" s="239">
        <f>'1-4 оч. (2)'!U186</f>
        <v>1</v>
      </c>
      <c r="AG187" s="239">
        <f>'1-4 оч. (2)'!V186</f>
        <v>17.8</v>
      </c>
      <c r="AH187" s="236" t="str">
        <f>'1-4 оч. (2)'!AA186</f>
        <v>-</v>
      </c>
      <c r="AI187" s="236" t="str">
        <f>'1-4 оч. (2)'!AB186</f>
        <v>-</v>
      </c>
    </row>
    <row r="188" spans="1:35" ht="16.149999999999999" customHeight="1" x14ac:dyDescent="0.25">
      <c r="A188" s="20" t="s">
        <v>574</v>
      </c>
      <c r="B188" s="21" t="s">
        <v>575</v>
      </c>
      <c r="C188" s="21" t="s">
        <v>576</v>
      </c>
      <c r="D188" s="22">
        <v>1</v>
      </c>
      <c r="E188" s="23">
        <v>27</v>
      </c>
      <c r="F188" s="24">
        <v>27</v>
      </c>
      <c r="G188" s="25">
        <v>1.34</v>
      </c>
      <c r="H188" s="25">
        <v>1.34</v>
      </c>
      <c r="I188" s="22" t="s">
        <v>24</v>
      </c>
      <c r="J188" s="26">
        <v>1</v>
      </c>
      <c r="K188" s="22"/>
      <c r="L188" s="22"/>
      <c r="M188" s="26"/>
      <c r="N188" s="26"/>
      <c r="O188" s="26"/>
      <c r="P188" s="26"/>
      <c r="Q188" s="22"/>
      <c r="R188" s="235">
        <f>'1-4 оч. (2)'!G187</f>
        <v>0</v>
      </c>
      <c r="S188" s="235">
        <f>'1-4 оч. (2)'!H187</f>
        <v>0</v>
      </c>
      <c r="T188" s="235" t="str">
        <f>'1-4 оч. (2)'!I187</f>
        <v>-</v>
      </c>
      <c r="U188" s="235" t="str">
        <f>'1-4 оч. (2)'!J187</f>
        <v>-</v>
      </c>
      <c r="V188" s="236" t="str">
        <f>'1-4 оч. (2)'!K187</f>
        <v>-</v>
      </c>
      <c r="W188" s="236" t="str">
        <f>'1-4 оч. (2)'!L187</f>
        <v>-</v>
      </c>
      <c r="X188" s="236" t="str">
        <f>'1-4 оч. (2)'!M187</f>
        <v>-</v>
      </c>
      <c r="Y188" s="236" t="str">
        <f>'1-4 оч. (2)'!N187</f>
        <v>-</v>
      </c>
      <c r="Z188" s="239">
        <f>'1-4 оч. (2)'!O187</f>
        <v>0</v>
      </c>
      <c r="AA188" s="239">
        <f>'1-4 оч. (2)'!P187</f>
        <v>0</v>
      </c>
      <c r="AB188" s="236" t="str">
        <f>'1-4 оч. (2)'!Q187</f>
        <v>-</v>
      </c>
      <c r="AC188" s="236" t="str">
        <f>'1-4 оч. (2)'!R187</f>
        <v>-</v>
      </c>
      <c r="AD188" s="236">
        <f>'1-4 оч. (2)'!S187</f>
        <v>0</v>
      </c>
      <c r="AE188" s="236">
        <f>'1-4 оч. (2)'!T187</f>
        <v>0</v>
      </c>
      <c r="AF188" s="239">
        <f>'1-4 оч. (2)'!U187</f>
        <v>1</v>
      </c>
      <c r="AG188" s="239">
        <f>'1-4 оч. (2)'!V187</f>
        <v>27</v>
      </c>
      <c r="AH188" s="236" t="str">
        <f>'1-4 оч. (2)'!AA187</f>
        <v>-</v>
      </c>
      <c r="AI188" s="236" t="str">
        <f>'1-4 оч. (2)'!AB187</f>
        <v>-</v>
      </c>
    </row>
    <row r="189" spans="1:35" ht="16.149999999999999" customHeight="1" x14ac:dyDescent="0.25">
      <c r="A189" s="20" t="s">
        <v>577</v>
      </c>
      <c r="B189" s="21" t="s">
        <v>578</v>
      </c>
      <c r="C189" s="21" t="s">
        <v>579</v>
      </c>
      <c r="D189" s="22">
        <v>1</v>
      </c>
      <c r="E189" s="23">
        <v>27</v>
      </c>
      <c r="F189" s="24">
        <v>27</v>
      </c>
      <c r="G189" s="25">
        <v>1.34</v>
      </c>
      <c r="H189" s="25">
        <v>1.34</v>
      </c>
      <c r="I189" s="22" t="s">
        <v>24</v>
      </c>
      <c r="J189" s="26">
        <v>1</v>
      </c>
      <c r="K189" s="22"/>
      <c r="L189" s="22"/>
      <c r="M189" s="26"/>
      <c r="N189" s="26"/>
      <c r="O189" s="26"/>
      <c r="P189" s="26"/>
      <c r="Q189" s="22"/>
      <c r="R189" s="235">
        <f>'1-4 оч. (2)'!G188</f>
        <v>0</v>
      </c>
      <c r="S189" s="235">
        <f>'1-4 оч. (2)'!H188</f>
        <v>0</v>
      </c>
      <c r="T189" s="235" t="str">
        <f>'1-4 оч. (2)'!I188</f>
        <v>-</v>
      </c>
      <c r="U189" s="235" t="str">
        <f>'1-4 оч. (2)'!J188</f>
        <v>-</v>
      </c>
      <c r="V189" s="236" t="str">
        <f>'1-4 оч. (2)'!K188</f>
        <v>-</v>
      </c>
      <c r="W189" s="236" t="str">
        <f>'1-4 оч. (2)'!L188</f>
        <v>-</v>
      </c>
      <c r="X189" s="236" t="str">
        <f>'1-4 оч. (2)'!M188</f>
        <v>-</v>
      </c>
      <c r="Y189" s="236" t="str">
        <f>'1-4 оч. (2)'!N188</f>
        <v>-</v>
      </c>
      <c r="Z189" s="239">
        <f>'1-4 оч. (2)'!O188</f>
        <v>0</v>
      </c>
      <c r="AA189" s="239">
        <f>'1-4 оч. (2)'!P188</f>
        <v>0</v>
      </c>
      <c r="AB189" s="236" t="str">
        <f>'1-4 оч. (2)'!Q188</f>
        <v>-</v>
      </c>
      <c r="AC189" s="236" t="str">
        <f>'1-4 оч. (2)'!R188</f>
        <v>-</v>
      </c>
      <c r="AD189" s="236">
        <f>'1-4 оч. (2)'!S188</f>
        <v>0</v>
      </c>
      <c r="AE189" s="236">
        <f>'1-4 оч. (2)'!T188</f>
        <v>0</v>
      </c>
      <c r="AF189" s="239">
        <f>'1-4 оч. (2)'!U188</f>
        <v>1</v>
      </c>
      <c r="AG189" s="239">
        <f>'1-4 оч. (2)'!V188</f>
        <v>27</v>
      </c>
      <c r="AH189" s="236" t="str">
        <f>'1-4 оч. (2)'!AA188</f>
        <v>-</v>
      </c>
      <c r="AI189" s="236" t="str">
        <f>'1-4 оч. (2)'!AB188</f>
        <v>-</v>
      </c>
    </row>
    <row r="190" spans="1:35" ht="16.149999999999999" customHeight="1" x14ac:dyDescent="0.25">
      <c r="A190" s="20" t="s">
        <v>580</v>
      </c>
      <c r="B190" s="21" t="s">
        <v>581</v>
      </c>
      <c r="C190" s="21" t="s">
        <v>582</v>
      </c>
      <c r="D190" s="22">
        <v>1</v>
      </c>
      <c r="E190" s="23">
        <v>21.6</v>
      </c>
      <c r="F190" s="24">
        <v>21.6</v>
      </c>
      <c r="G190" s="25">
        <v>1.05</v>
      </c>
      <c r="H190" s="25">
        <v>1.05</v>
      </c>
      <c r="I190" s="22" t="s">
        <v>24</v>
      </c>
      <c r="J190" s="26">
        <v>1</v>
      </c>
      <c r="K190" s="22"/>
      <c r="L190" s="22"/>
      <c r="M190" s="26"/>
      <c r="N190" s="26"/>
      <c r="O190" s="26"/>
      <c r="P190" s="26"/>
      <c r="Q190" s="22"/>
      <c r="R190" s="235">
        <f>'1-4 оч. (2)'!G189</f>
        <v>1</v>
      </c>
      <c r="S190" s="235">
        <f>'1-4 оч. (2)'!H189</f>
        <v>21.6</v>
      </c>
      <c r="T190" s="235" t="str">
        <f>'1-4 оч. (2)'!I189</f>
        <v>-</v>
      </c>
      <c r="U190" s="235" t="str">
        <f>'1-4 оч. (2)'!J189</f>
        <v>-</v>
      </c>
      <c r="V190" s="236" t="str">
        <f>'1-4 оч. (2)'!K189</f>
        <v>-</v>
      </c>
      <c r="W190" s="236" t="str">
        <f>'1-4 оч. (2)'!L189</f>
        <v>-</v>
      </c>
      <c r="X190" s="236" t="str">
        <f>'1-4 оч. (2)'!M189</f>
        <v>-</v>
      </c>
      <c r="Y190" s="236" t="str">
        <f>'1-4 оч. (2)'!N189</f>
        <v>-</v>
      </c>
      <c r="Z190" s="239">
        <f>'1-4 оч. (2)'!O189</f>
        <v>1</v>
      </c>
      <c r="AA190" s="239">
        <f>'1-4 оч. (2)'!P189</f>
        <v>21.6</v>
      </c>
      <c r="AB190" s="236" t="str">
        <f>'1-4 оч. (2)'!Q189</f>
        <v>-</v>
      </c>
      <c r="AC190" s="236" t="str">
        <f>'1-4 оч. (2)'!R189</f>
        <v>-</v>
      </c>
      <c r="AD190" s="236">
        <f>'1-4 оч. (2)'!S189</f>
        <v>0</v>
      </c>
      <c r="AE190" s="236">
        <f>'1-4 оч. (2)'!T189</f>
        <v>0</v>
      </c>
      <c r="AF190" s="239">
        <f>'1-4 оч. (2)'!U189</f>
        <v>0</v>
      </c>
      <c r="AG190" s="239">
        <f>'1-4 оч. (2)'!V189</f>
        <v>0</v>
      </c>
      <c r="AH190" s="236" t="str">
        <f>'1-4 оч. (2)'!AA189</f>
        <v>-</v>
      </c>
      <c r="AI190" s="236" t="str">
        <f>'1-4 оч. (2)'!AB189</f>
        <v>-</v>
      </c>
    </row>
    <row r="191" spans="1:35" ht="16.149999999999999" customHeight="1" x14ac:dyDescent="0.25">
      <c r="A191" s="20" t="s">
        <v>583</v>
      </c>
      <c r="B191" s="21" t="s">
        <v>584</v>
      </c>
      <c r="C191" s="21" t="s">
        <v>585</v>
      </c>
      <c r="D191" s="22">
        <v>1</v>
      </c>
      <c r="E191" s="23">
        <v>21.3</v>
      </c>
      <c r="F191" s="24">
        <v>21.3</v>
      </c>
      <c r="G191" s="25">
        <v>1.04</v>
      </c>
      <c r="H191" s="25">
        <v>1.04</v>
      </c>
      <c r="I191" s="22" t="s">
        <v>24</v>
      </c>
      <c r="J191" s="26">
        <v>1</v>
      </c>
      <c r="K191" s="22"/>
      <c r="L191" s="22"/>
      <c r="M191" s="26"/>
      <c r="N191" s="26"/>
      <c r="O191" s="26"/>
      <c r="P191" s="26"/>
      <c r="Q191" s="22"/>
      <c r="R191" s="235">
        <f>'1-4 оч. (2)'!G190</f>
        <v>1</v>
      </c>
      <c r="S191" s="235">
        <f>'1-4 оч. (2)'!H190</f>
        <v>21.3</v>
      </c>
      <c r="T191" s="235" t="str">
        <f>'1-4 оч. (2)'!I190</f>
        <v>-</v>
      </c>
      <c r="U191" s="235" t="str">
        <f>'1-4 оч. (2)'!J190</f>
        <v>-</v>
      </c>
      <c r="V191" s="236" t="str">
        <f>'1-4 оч. (2)'!K190</f>
        <v>-</v>
      </c>
      <c r="W191" s="236" t="str">
        <f>'1-4 оч. (2)'!L190</f>
        <v>-</v>
      </c>
      <c r="X191" s="236" t="str">
        <f>'1-4 оч. (2)'!M190</f>
        <v>-</v>
      </c>
      <c r="Y191" s="236" t="str">
        <f>'1-4 оч. (2)'!N190</f>
        <v>-</v>
      </c>
      <c r="Z191" s="239">
        <f>'1-4 оч. (2)'!O190</f>
        <v>1</v>
      </c>
      <c r="AA191" s="239">
        <f>'1-4 оч. (2)'!P190</f>
        <v>21.3</v>
      </c>
      <c r="AB191" s="236" t="str">
        <f>'1-4 оч. (2)'!Q190</f>
        <v>-</v>
      </c>
      <c r="AC191" s="236" t="str">
        <f>'1-4 оч. (2)'!R190</f>
        <v>-</v>
      </c>
      <c r="AD191" s="236">
        <f>'1-4 оч. (2)'!S190</f>
        <v>0</v>
      </c>
      <c r="AE191" s="236">
        <f>'1-4 оч. (2)'!T190</f>
        <v>0</v>
      </c>
      <c r="AF191" s="239">
        <f>'1-4 оч. (2)'!U190</f>
        <v>0</v>
      </c>
      <c r="AG191" s="239">
        <f>'1-4 оч. (2)'!V190</f>
        <v>0</v>
      </c>
      <c r="AH191" s="236" t="str">
        <f>'1-4 оч. (2)'!AA190</f>
        <v>-</v>
      </c>
      <c r="AI191" s="236" t="str">
        <f>'1-4 оч. (2)'!AB190</f>
        <v>-</v>
      </c>
    </row>
    <row r="192" spans="1:35" ht="16.149999999999999" customHeight="1" x14ac:dyDescent="0.25">
      <c r="A192" s="20" t="s">
        <v>586</v>
      </c>
      <c r="B192" s="21" t="s">
        <v>587</v>
      </c>
      <c r="C192" s="21" t="s">
        <v>588</v>
      </c>
      <c r="D192" s="22">
        <v>1</v>
      </c>
      <c r="E192" s="23">
        <v>27.3</v>
      </c>
      <c r="F192" s="24">
        <v>27.3</v>
      </c>
      <c r="G192" s="25">
        <v>1.36</v>
      </c>
      <c r="H192" s="25">
        <v>1.36</v>
      </c>
      <c r="I192" s="22" t="s">
        <v>24</v>
      </c>
      <c r="J192" s="26">
        <v>1</v>
      </c>
      <c r="K192" s="22"/>
      <c r="L192" s="22"/>
      <c r="M192" s="26"/>
      <c r="N192" s="26"/>
      <c r="O192" s="26"/>
      <c r="P192" s="26"/>
      <c r="Q192" s="22"/>
      <c r="R192" s="235">
        <f>'1-4 оч. (2)'!G191</f>
        <v>1</v>
      </c>
      <c r="S192" s="235">
        <f>'1-4 оч. (2)'!H191</f>
        <v>27.3</v>
      </c>
      <c r="T192" s="235" t="str">
        <f>'1-4 оч. (2)'!I191</f>
        <v>-</v>
      </c>
      <c r="U192" s="235" t="str">
        <f>'1-4 оч. (2)'!J191</f>
        <v>-</v>
      </c>
      <c r="V192" s="236" t="str">
        <f>'1-4 оч. (2)'!K191</f>
        <v>-</v>
      </c>
      <c r="W192" s="236" t="str">
        <f>'1-4 оч. (2)'!L191</f>
        <v>-</v>
      </c>
      <c r="X192" s="236" t="str">
        <f>'1-4 оч. (2)'!M191</f>
        <v>-</v>
      </c>
      <c r="Y192" s="236" t="str">
        <f>'1-4 оч. (2)'!N191</f>
        <v>-</v>
      </c>
      <c r="Z192" s="239">
        <f>'1-4 оч. (2)'!O191</f>
        <v>1</v>
      </c>
      <c r="AA192" s="239">
        <f>'1-4 оч. (2)'!P191</f>
        <v>27.3</v>
      </c>
      <c r="AB192" s="236" t="str">
        <f>'1-4 оч. (2)'!Q191</f>
        <v>-</v>
      </c>
      <c r="AC192" s="236" t="str">
        <f>'1-4 оч. (2)'!R191</f>
        <v>-</v>
      </c>
      <c r="AD192" s="236">
        <f>'1-4 оч. (2)'!S191</f>
        <v>0</v>
      </c>
      <c r="AE192" s="236">
        <f>'1-4 оч. (2)'!T191</f>
        <v>0</v>
      </c>
      <c r="AF192" s="239">
        <f>'1-4 оч. (2)'!U191</f>
        <v>0</v>
      </c>
      <c r="AG192" s="239">
        <f>'1-4 оч. (2)'!V191</f>
        <v>0</v>
      </c>
      <c r="AH192" s="236" t="str">
        <f>'1-4 оч. (2)'!AA191</f>
        <v>-</v>
      </c>
      <c r="AI192" s="236" t="str">
        <f>'1-4 оч. (2)'!AB191</f>
        <v>-</v>
      </c>
    </row>
    <row r="193" spans="1:35" ht="16.149999999999999" customHeight="1" x14ac:dyDescent="0.25">
      <c r="A193" s="20" t="s">
        <v>589</v>
      </c>
      <c r="B193" s="21" t="s">
        <v>590</v>
      </c>
      <c r="C193" s="21" t="s">
        <v>591</v>
      </c>
      <c r="D193" s="22">
        <v>1</v>
      </c>
      <c r="E193" s="23">
        <v>26.3</v>
      </c>
      <c r="F193" s="24">
        <v>26.3</v>
      </c>
      <c r="G193" s="25">
        <v>1.31</v>
      </c>
      <c r="H193" s="25">
        <v>1.31</v>
      </c>
      <c r="I193" s="22" t="s">
        <v>24</v>
      </c>
      <c r="J193" s="26">
        <v>1</v>
      </c>
      <c r="K193" s="22"/>
      <c r="L193" s="22"/>
      <c r="M193" s="26"/>
      <c r="N193" s="26"/>
      <c r="O193" s="26"/>
      <c r="P193" s="26"/>
      <c r="Q193" s="22"/>
      <c r="R193" s="235">
        <f>'1-4 оч. (2)'!G192</f>
        <v>0</v>
      </c>
      <c r="S193" s="235">
        <f>'1-4 оч. (2)'!H192</f>
        <v>0</v>
      </c>
      <c r="T193" s="235" t="str">
        <f>'1-4 оч. (2)'!I192</f>
        <v>-</v>
      </c>
      <c r="U193" s="235" t="str">
        <f>'1-4 оч. (2)'!J192</f>
        <v>-</v>
      </c>
      <c r="V193" s="236" t="str">
        <f>'1-4 оч. (2)'!K192</f>
        <v>-</v>
      </c>
      <c r="W193" s="236" t="str">
        <f>'1-4 оч. (2)'!L192</f>
        <v>-</v>
      </c>
      <c r="X193" s="236" t="str">
        <f>'1-4 оч. (2)'!M192</f>
        <v>-</v>
      </c>
      <c r="Y193" s="236" t="str">
        <f>'1-4 оч. (2)'!N192</f>
        <v>-</v>
      </c>
      <c r="Z193" s="239">
        <f>'1-4 оч. (2)'!O192</f>
        <v>0</v>
      </c>
      <c r="AA193" s="239">
        <f>'1-4 оч. (2)'!P192</f>
        <v>0</v>
      </c>
      <c r="AB193" s="236" t="str">
        <f>'1-4 оч. (2)'!Q192</f>
        <v>-</v>
      </c>
      <c r="AC193" s="236" t="str">
        <f>'1-4 оч. (2)'!R192</f>
        <v>-</v>
      </c>
      <c r="AD193" s="236">
        <f>'1-4 оч. (2)'!S192</f>
        <v>0</v>
      </c>
      <c r="AE193" s="236">
        <f>'1-4 оч. (2)'!T192</f>
        <v>0</v>
      </c>
      <c r="AF193" s="239">
        <f>'1-4 оч. (2)'!U192</f>
        <v>1</v>
      </c>
      <c r="AG193" s="239">
        <f>'1-4 оч. (2)'!V192</f>
        <v>26.3</v>
      </c>
      <c r="AH193" s="236" t="str">
        <f>'1-4 оч. (2)'!AA192</f>
        <v>-</v>
      </c>
      <c r="AI193" s="236" t="str">
        <f>'1-4 оч. (2)'!AB192</f>
        <v>-</v>
      </c>
    </row>
    <row r="194" spans="1:35" ht="16.149999999999999" customHeight="1" x14ac:dyDescent="0.25">
      <c r="A194" s="20" t="s">
        <v>592</v>
      </c>
      <c r="B194" s="21" t="s">
        <v>593</v>
      </c>
      <c r="C194" s="21" t="s">
        <v>594</v>
      </c>
      <c r="D194" s="22">
        <v>1</v>
      </c>
      <c r="E194" s="23">
        <v>18.600000000000001</v>
      </c>
      <c r="F194" s="24">
        <v>18.600000000000001</v>
      </c>
      <c r="G194" s="25">
        <v>0.9</v>
      </c>
      <c r="H194" s="25">
        <v>0.9</v>
      </c>
      <c r="I194" s="22" t="s">
        <v>24</v>
      </c>
      <c r="J194" s="26">
        <v>1</v>
      </c>
      <c r="K194" s="22"/>
      <c r="L194" s="22"/>
      <c r="M194" s="26"/>
      <c r="N194" s="26"/>
      <c r="O194" s="26"/>
      <c r="P194" s="26"/>
      <c r="Q194" s="22"/>
      <c r="R194" s="235">
        <f>'1-4 оч. (2)'!G193</f>
        <v>0</v>
      </c>
      <c r="S194" s="235">
        <f>'1-4 оч. (2)'!H193</f>
        <v>0</v>
      </c>
      <c r="T194" s="235" t="str">
        <f>'1-4 оч. (2)'!I193</f>
        <v>-</v>
      </c>
      <c r="U194" s="235" t="str">
        <f>'1-4 оч. (2)'!J193</f>
        <v>-</v>
      </c>
      <c r="V194" s="236" t="str">
        <f>'1-4 оч. (2)'!K193</f>
        <v>-</v>
      </c>
      <c r="W194" s="236" t="str">
        <f>'1-4 оч. (2)'!L193</f>
        <v>-</v>
      </c>
      <c r="X194" s="236" t="str">
        <f>'1-4 оч. (2)'!M193</f>
        <v>-</v>
      </c>
      <c r="Y194" s="236" t="str">
        <f>'1-4 оч. (2)'!N193</f>
        <v>-</v>
      </c>
      <c r="Z194" s="239">
        <f>'1-4 оч. (2)'!O193</f>
        <v>0</v>
      </c>
      <c r="AA194" s="239">
        <f>'1-4 оч. (2)'!P193</f>
        <v>0</v>
      </c>
      <c r="AB194" s="236" t="str">
        <f>'1-4 оч. (2)'!Q193</f>
        <v>-</v>
      </c>
      <c r="AC194" s="236" t="str">
        <f>'1-4 оч. (2)'!R193</f>
        <v>-</v>
      </c>
      <c r="AD194" s="236">
        <f>'1-4 оч. (2)'!S193</f>
        <v>0</v>
      </c>
      <c r="AE194" s="236">
        <f>'1-4 оч. (2)'!T193</f>
        <v>0</v>
      </c>
      <c r="AF194" s="239">
        <f>'1-4 оч. (2)'!U193</f>
        <v>1</v>
      </c>
      <c r="AG194" s="239">
        <f>'1-4 оч. (2)'!V193</f>
        <v>18.600000000000001</v>
      </c>
      <c r="AH194" s="236" t="str">
        <f>'1-4 оч. (2)'!AA193</f>
        <v>-</v>
      </c>
      <c r="AI194" s="236" t="str">
        <f>'1-4 оч. (2)'!AB193</f>
        <v>-</v>
      </c>
    </row>
    <row r="195" spans="1:35" ht="16.149999999999999" customHeight="1" x14ac:dyDescent="0.25">
      <c r="A195" s="20" t="s">
        <v>595</v>
      </c>
      <c r="B195" s="21" t="s">
        <v>596</v>
      </c>
      <c r="C195" s="21" t="s">
        <v>597</v>
      </c>
      <c r="D195" s="22">
        <v>1</v>
      </c>
      <c r="E195" s="23">
        <v>13.1</v>
      </c>
      <c r="F195" s="24">
        <v>13.1</v>
      </c>
      <c r="G195" s="25">
        <v>0.64</v>
      </c>
      <c r="H195" s="25">
        <v>0.64</v>
      </c>
      <c r="I195" s="22" t="s">
        <v>24</v>
      </c>
      <c r="J195" s="26">
        <v>1</v>
      </c>
      <c r="K195" s="22"/>
      <c r="L195" s="22"/>
      <c r="M195" s="26"/>
      <c r="N195" s="26"/>
      <c r="O195" s="26"/>
      <c r="P195" s="26"/>
      <c r="Q195" s="22"/>
      <c r="R195" s="235">
        <f>'1-4 оч. (2)'!G194</f>
        <v>1</v>
      </c>
      <c r="S195" s="235">
        <f>'1-4 оч. (2)'!H194</f>
        <v>13.1</v>
      </c>
      <c r="T195" s="235" t="str">
        <f>'1-4 оч. (2)'!I194</f>
        <v>-</v>
      </c>
      <c r="U195" s="235" t="str">
        <f>'1-4 оч. (2)'!J194</f>
        <v>-</v>
      </c>
      <c r="V195" s="236" t="str">
        <f>'1-4 оч. (2)'!K194</f>
        <v>-</v>
      </c>
      <c r="W195" s="236" t="str">
        <f>'1-4 оч. (2)'!L194</f>
        <v>-</v>
      </c>
      <c r="X195" s="236" t="str">
        <f>'1-4 оч. (2)'!M194</f>
        <v>-</v>
      </c>
      <c r="Y195" s="236" t="str">
        <f>'1-4 оч. (2)'!N194</f>
        <v>-</v>
      </c>
      <c r="Z195" s="239">
        <f>'1-4 оч. (2)'!O194</f>
        <v>1</v>
      </c>
      <c r="AA195" s="239">
        <f>'1-4 оч. (2)'!P194</f>
        <v>13.1</v>
      </c>
      <c r="AB195" s="236" t="str">
        <f>'1-4 оч. (2)'!Q194</f>
        <v>-</v>
      </c>
      <c r="AC195" s="236" t="str">
        <f>'1-4 оч. (2)'!R194</f>
        <v>-</v>
      </c>
      <c r="AD195" s="236">
        <f>'1-4 оч. (2)'!S194</f>
        <v>0</v>
      </c>
      <c r="AE195" s="236">
        <f>'1-4 оч. (2)'!T194</f>
        <v>0</v>
      </c>
      <c r="AF195" s="239">
        <f>'1-4 оч. (2)'!U194</f>
        <v>0</v>
      </c>
      <c r="AG195" s="239">
        <f>'1-4 оч. (2)'!V194</f>
        <v>0</v>
      </c>
      <c r="AH195" s="236" t="str">
        <f>'1-4 оч. (2)'!AA194</f>
        <v>-</v>
      </c>
      <c r="AI195" s="236" t="str">
        <f>'1-4 оч. (2)'!AB194</f>
        <v>-</v>
      </c>
    </row>
    <row r="196" spans="1:35" ht="16.149999999999999" customHeight="1" x14ac:dyDescent="0.25">
      <c r="A196" s="20" t="s">
        <v>598</v>
      </c>
      <c r="B196" s="21" t="s">
        <v>599</v>
      </c>
      <c r="C196" s="21" t="s">
        <v>600</v>
      </c>
      <c r="D196" s="22">
        <v>1</v>
      </c>
      <c r="E196" s="23">
        <v>38.700000000000003</v>
      </c>
      <c r="F196" s="24">
        <v>38.700000000000003</v>
      </c>
      <c r="G196" s="25">
        <v>1.97</v>
      </c>
      <c r="H196" s="25">
        <v>1.97</v>
      </c>
      <c r="I196" s="22" t="s">
        <v>24</v>
      </c>
      <c r="J196" s="26">
        <v>1</v>
      </c>
      <c r="K196" s="22"/>
      <c r="L196" s="22"/>
      <c r="M196" s="26"/>
      <c r="N196" s="26"/>
      <c r="O196" s="26"/>
      <c r="P196" s="26"/>
      <c r="Q196" s="22"/>
      <c r="R196" s="235">
        <f>'1-4 оч. (2)'!G195</f>
        <v>0</v>
      </c>
      <c r="S196" s="235">
        <f>'1-4 оч. (2)'!H195</f>
        <v>0</v>
      </c>
      <c r="T196" s="235" t="str">
        <f>'1-4 оч. (2)'!I195</f>
        <v>-</v>
      </c>
      <c r="U196" s="235" t="str">
        <f>'1-4 оч. (2)'!J195</f>
        <v>-</v>
      </c>
      <c r="V196" s="236" t="str">
        <f>'1-4 оч. (2)'!K195</f>
        <v>-</v>
      </c>
      <c r="W196" s="236" t="str">
        <f>'1-4 оч. (2)'!L195</f>
        <v>-</v>
      </c>
      <c r="X196" s="236" t="str">
        <f>'1-4 оч. (2)'!M195</f>
        <v>-</v>
      </c>
      <c r="Y196" s="236" t="str">
        <f>'1-4 оч. (2)'!N195</f>
        <v>-</v>
      </c>
      <c r="Z196" s="239">
        <f>'1-4 оч. (2)'!O195</f>
        <v>0</v>
      </c>
      <c r="AA196" s="239">
        <f>'1-4 оч. (2)'!P195</f>
        <v>0</v>
      </c>
      <c r="AB196" s="236" t="str">
        <f>'1-4 оч. (2)'!Q195</f>
        <v>-</v>
      </c>
      <c r="AC196" s="236" t="str">
        <f>'1-4 оч. (2)'!R195</f>
        <v>-</v>
      </c>
      <c r="AD196" s="236">
        <f>'1-4 оч. (2)'!S195</f>
        <v>0</v>
      </c>
      <c r="AE196" s="236">
        <f>'1-4 оч. (2)'!T195</f>
        <v>0</v>
      </c>
      <c r="AF196" s="239">
        <f>'1-4 оч. (2)'!U195</f>
        <v>1</v>
      </c>
      <c r="AG196" s="239">
        <f>'1-4 оч. (2)'!V195</f>
        <v>38.700000000000003</v>
      </c>
      <c r="AH196" s="236" t="str">
        <f>'1-4 оч. (2)'!AA195</f>
        <v>-</v>
      </c>
      <c r="AI196" s="236" t="str">
        <f>'1-4 оч. (2)'!AB195</f>
        <v>-</v>
      </c>
    </row>
    <row r="197" spans="1:35" ht="16.149999999999999" customHeight="1" x14ac:dyDescent="0.25">
      <c r="A197" s="20" t="s">
        <v>601</v>
      </c>
      <c r="B197" s="21" t="s">
        <v>602</v>
      </c>
      <c r="C197" s="21" t="s">
        <v>603</v>
      </c>
      <c r="D197" s="22">
        <v>1</v>
      </c>
      <c r="E197" s="23">
        <v>85.2</v>
      </c>
      <c r="F197" s="24">
        <v>85.2</v>
      </c>
      <c r="G197" s="25">
        <v>4.29</v>
      </c>
      <c r="H197" s="25">
        <v>4.29</v>
      </c>
      <c r="I197" s="22" t="s">
        <v>24</v>
      </c>
      <c r="J197" s="26">
        <v>1</v>
      </c>
      <c r="K197" s="22"/>
      <c r="L197" s="22"/>
      <c r="M197" s="26"/>
      <c r="N197" s="26"/>
      <c r="O197" s="26"/>
      <c r="P197" s="26"/>
      <c r="Q197" s="22"/>
      <c r="R197" s="235">
        <f>'1-4 оч. (2)'!G196</f>
        <v>1</v>
      </c>
      <c r="S197" s="235">
        <f>'1-4 оч. (2)'!H196</f>
        <v>85.2</v>
      </c>
      <c r="T197" s="235" t="str">
        <f>'1-4 оч. (2)'!I196</f>
        <v>-</v>
      </c>
      <c r="U197" s="235" t="str">
        <f>'1-4 оч. (2)'!J196</f>
        <v>-</v>
      </c>
      <c r="V197" s="236" t="str">
        <f>'1-4 оч. (2)'!K196</f>
        <v>-</v>
      </c>
      <c r="W197" s="236" t="str">
        <f>'1-4 оч. (2)'!L196</f>
        <v>-</v>
      </c>
      <c r="X197" s="236" t="str">
        <f>'1-4 оч. (2)'!M196</f>
        <v>-</v>
      </c>
      <c r="Y197" s="236" t="str">
        <f>'1-4 оч. (2)'!N196</f>
        <v>-</v>
      </c>
      <c r="Z197" s="239">
        <f>'1-4 оч. (2)'!O196</f>
        <v>1</v>
      </c>
      <c r="AA197" s="239">
        <f>'1-4 оч. (2)'!P196</f>
        <v>85.2</v>
      </c>
      <c r="AB197" s="236" t="str">
        <f>'1-4 оч. (2)'!Q196</f>
        <v>-</v>
      </c>
      <c r="AC197" s="236" t="str">
        <f>'1-4 оч. (2)'!R196</f>
        <v>-</v>
      </c>
      <c r="AD197" s="236">
        <f>'1-4 оч. (2)'!S196</f>
        <v>0</v>
      </c>
      <c r="AE197" s="236">
        <f>'1-4 оч. (2)'!T196</f>
        <v>0</v>
      </c>
      <c r="AF197" s="239">
        <f>'1-4 оч. (2)'!U196</f>
        <v>0</v>
      </c>
      <c r="AG197" s="239">
        <f>'1-4 оч. (2)'!V196</f>
        <v>0</v>
      </c>
      <c r="AH197" s="236" t="str">
        <f>'1-4 оч. (2)'!AA196</f>
        <v>-</v>
      </c>
      <c r="AI197" s="236" t="str">
        <f>'1-4 оч. (2)'!AB196</f>
        <v>-</v>
      </c>
    </row>
    <row r="198" spans="1:35" ht="16.149999999999999" customHeight="1" x14ac:dyDescent="0.25">
      <c r="A198" s="20" t="s">
        <v>604</v>
      </c>
      <c r="B198" s="21" t="s">
        <v>605</v>
      </c>
      <c r="C198" s="21" t="s">
        <v>606</v>
      </c>
      <c r="D198" s="22">
        <v>1</v>
      </c>
      <c r="E198" s="23">
        <v>83.6</v>
      </c>
      <c r="F198" s="24">
        <v>83.6</v>
      </c>
      <c r="G198" s="25">
        <v>4.18</v>
      </c>
      <c r="H198" s="25">
        <v>4.18</v>
      </c>
      <c r="I198" s="22" t="s">
        <v>24</v>
      </c>
      <c r="J198" s="26">
        <v>1</v>
      </c>
      <c r="K198" s="22"/>
      <c r="L198" s="22"/>
      <c r="M198" s="26"/>
      <c r="N198" s="26"/>
      <c r="O198" s="26"/>
      <c r="P198" s="26"/>
      <c r="Q198" s="22"/>
      <c r="R198" s="235">
        <f>'1-4 оч. (2)'!G197</f>
        <v>1</v>
      </c>
      <c r="S198" s="235">
        <f>'1-4 оч. (2)'!H197</f>
        <v>83.6</v>
      </c>
      <c r="T198" s="235" t="str">
        <f>'1-4 оч. (2)'!I197</f>
        <v>-</v>
      </c>
      <c r="U198" s="235" t="str">
        <f>'1-4 оч. (2)'!J197</f>
        <v>-</v>
      </c>
      <c r="V198" s="236" t="str">
        <f>'1-4 оч. (2)'!K197</f>
        <v>-</v>
      </c>
      <c r="W198" s="236" t="str">
        <f>'1-4 оч. (2)'!L197</f>
        <v>-</v>
      </c>
      <c r="X198" s="236" t="str">
        <f>'1-4 оч. (2)'!M197</f>
        <v>-</v>
      </c>
      <c r="Y198" s="236" t="str">
        <f>'1-4 оч. (2)'!N197</f>
        <v>-</v>
      </c>
      <c r="Z198" s="239">
        <f>'1-4 оч. (2)'!O197</f>
        <v>1</v>
      </c>
      <c r="AA198" s="239">
        <f>'1-4 оч. (2)'!P197</f>
        <v>83.6</v>
      </c>
      <c r="AB198" s="236" t="str">
        <f>'1-4 оч. (2)'!Q197</f>
        <v>-</v>
      </c>
      <c r="AC198" s="236" t="str">
        <f>'1-4 оч. (2)'!R197</f>
        <v>-</v>
      </c>
      <c r="AD198" s="236">
        <f>'1-4 оч. (2)'!S197</f>
        <v>0</v>
      </c>
      <c r="AE198" s="236">
        <f>'1-4 оч. (2)'!T197</f>
        <v>0</v>
      </c>
      <c r="AF198" s="239">
        <f>'1-4 оч. (2)'!U197</f>
        <v>0</v>
      </c>
      <c r="AG198" s="239">
        <f>'1-4 оч. (2)'!V197</f>
        <v>0</v>
      </c>
      <c r="AH198" s="236" t="str">
        <f>'1-4 оч. (2)'!AA197</f>
        <v>-</v>
      </c>
      <c r="AI198" s="236" t="str">
        <f>'1-4 оч. (2)'!AB197</f>
        <v>-</v>
      </c>
    </row>
    <row r="199" spans="1:35" ht="16.149999999999999" customHeight="1" x14ac:dyDescent="0.25">
      <c r="A199" s="20" t="s">
        <v>607</v>
      </c>
      <c r="B199" s="21" t="s">
        <v>608</v>
      </c>
      <c r="C199" s="21" t="s">
        <v>609</v>
      </c>
      <c r="D199" s="22">
        <v>1</v>
      </c>
      <c r="E199" s="23">
        <v>76.5</v>
      </c>
      <c r="F199" s="24">
        <v>76.5</v>
      </c>
      <c r="G199" s="25">
        <v>3.81</v>
      </c>
      <c r="H199" s="25">
        <v>3.81</v>
      </c>
      <c r="I199" s="22" t="s">
        <v>24</v>
      </c>
      <c r="J199" s="26">
        <v>1</v>
      </c>
      <c r="K199" s="22"/>
      <c r="L199" s="22"/>
      <c r="M199" s="26"/>
      <c r="N199" s="26"/>
      <c r="O199" s="26"/>
      <c r="P199" s="26"/>
      <c r="Q199" s="22"/>
      <c r="R199" s="235">
        <f>'1-4 оч. (2)'!G198</f>
        <v>1</v>
      </c>
      <c r="S199" s="235">
        <f>'1-4 оч. (2)'!H198</f>
        <v>76.5</v>
      </c>
      <c r="T199" s="235" t="str">
        <f>'1-4 оч. (2)'!I198</f>
        <v>-</v>
      </c>
      <c r="U199" s="235" t="str">
        <f>'1-4 оч. (2)'!J198</f>
        <v>-</v>
      </c>
      <c r="V199" s="236" t="str">
        <f>'1-4 оч. (2)'!K198</f>
        <v>-</v>
      </c>
      <c r="W199" s="236" t="str">
        <f>'1-4 оч. (2)'!L198</f>
        <v>-</v>
      </c>
      <c r="X199" s="236" t="str">
        <f>'1-4 оч. (2)'!M198</f>
        <v>-</v>
      </c>
      <c r="Y199" s="236" t="str">
        <f>'1-4 оч. (2)'!N198</f>
        <v>-</v>
      </c>
      <c r="Z199" s="239">
        <f>'1-4 оч. (2)'!O198</f>
        <v>1</v>
      </c>
      <c r="AA199" s="239">
        <f>'1-4 оч. (2)'!P198</f>
        <v>76.5</v>
      </c>
      <c r="AB199" s="236" t="str">
        <f>'1-4 оч. (2)'!Q198</f>
        <v>-</v>
      </c>
      <c r="AC199" s="236" t="str">
        <f>'1-4 оч. (2)'!R198</f>
        <v>-</v>
      </c>
      <c r="AD199" s="236">
        <f>'1-4 оч. (2)'!S198</f>
        <v>0</v>
      </c>
      <c r="AE199" s="236">
        <f>'1-4 оч. (2)'!T198</f>
        <v>0</v>
      </c>
      <c r="AF199" s="239">
        <f>'1-4 оч. (2)'!U198</f>
        <v>0</v>
      </c>
      <c r="AG199" s="239">
        <f>'1-4 оч. (2)'!V198</f>
        <v>0</v>
      </c>
      <c r="AH199" s="236" t="str">
        <f>'1-4 оч. (2)'!AA198</f>
        <v>-</v>
      </c>
      <c r="AI199" s="236" t="str">
        <f>'1-4 оч. (2)'!AB198</f>
        <v>-</v>
      </c>
    </row>
    <row r="200" spans="1:35" ht="16.149999999999999" customHeight="1" x14ac:dyDescent="0.25">
      <c r="A200" s="20" t="s">
        <v>610</v>
      </c>
      <c r="B200" s="21" t="s">
        <v>611</v>
      </c>
      <c r="C200" s="21" t="s">
        <v>612</v>
      </c>
      <c r="D200" s="22">
        <v>2</v>
      </c>
      <c r="E200" s="23">
        <v>114.3</v>
      </c>
      <c r="F200" s="24">
        <v>228.6</v>
      </c>
      <c r="G200" s="25">
        <v>5.75</v>
      </c>
      <c r="H200" s="25">
        <v>11.5</v>
      </c>
      <c r="I200" s="22" t="s">
        <v>24</v>
      </c>
      <c r="J200" s="26">
        <v>2</v>
      </c>
      <c r="K200" s="22"/>
      <c r="L200" s="22"/>
      <c r="M200" s="26"/>
      <c r="N200" s="26"/>
      <c r="O200" s="26"/>
      <c r="P200" s="26"/>
      <c r="Q200" s="22"/>
      <c r="R200" s="235">
        <f>'1-4 оч. (2)'!G199</f>
        <v>0</v>
      </c>
      <c r="S200" s="235">
        <f>'1-4 оч. (2)'!H199</f>
        <v>0</v>
      </c>
      <c r="T200" s="235" t="str">
        <f>'1-4 оч. (2)'!I199</f>
        <v>-</v>
      </c>
      <c r="U200" s="235" t="str">
        <f>'1-4 оч. (2)'!J199</f>
        <v>-</v>
      </c>
      <c r="V200" s="236" t="str">
        <f>'1-4 оч. (2)'!K199</f>
        <v>-</v>
      </c>
      <c r="W200" s="236" t="str">
        <f>'1-4 оч. (2)'!L199</f>
        <v>-</v>
      </c>
      <c r="X200" s="236" t="str">
        <f>'1-4 оч. (2)'!M199</f>
        <v>-</v>
      </c>
      <c r="Y200" s="236" t="str">
        <f>'1-4 оч. (2)'!N199</f>
        <v>-</v>
      </c>
      <c r="Z200" s="239">
        <f>'1-4 оч. (2)'!O199</f>
        <v>0</v>
      </c>
      <c r="AA200" s="239">
        <f>'1-4 оч. (2)'!P199</f>
        <v>0</v>
      </c>
      <c r="AB200" s="236" t="str">
        <f>'1-4 оч. (2)'!Q199</f>
        <v>-</v>
      </c>
      <c r="AC200" s="236" t="str">
        <f>'1-4 оч. (2)'!R199</f>
        <v>-</v>
      </c>
      <c r="AD200" s="236">
        <f>'1-4 оч. (2)'!S199</f>
        <v>0</v>
      </c>
      <c r="AE200" s="236">
        <f>'1-4 оч. (2)'!T199</f>
        <v>0</v>
      </c>
      <c r="AF200" s="239">
        <f>'1-4 оч. (2)'!U199</f>
        <v>2</v>
      </c>
      <c r="AG200" s="239">
        <f>'1-4 оч. (2)'!V199</f>
        <v>228.6</v>
      </c>
      <c r="AH200" s="236" t="str">
        <f>'1-4 оч. (2)'!AA199</f>
        <v>-</v>
      </c>
      <c r="AI200" s="236" t="str">
        <f>'1-4 оч. (2)'!AB199</f>
        <v>-</v>
      </c>
    </row>
    <row r="201" spans="1:35" ht="16.149999999999999" customHeight="1" x14ac:dyDescent="0.25">
      <c r="A201" s="20" t="s">
        <v>613</v>
      </c>
      <c r="B201" s="21" t="s">
        <v>614</v>
      </c>
      <c r="C201" s="21" t="s">
        <v>615</v>
      </c>
      <c r="D201" s="22">
        <v>2</v>
      </c>
      <c r="E201" s="23">
        <v>106.5</v>
      </c>
      <c r="F201" s="24">
        <v>213</v>
      </c>
      <c r="G201" s="25">
        <v>5.34</v>
      </c>
      <c r="H201" s="25">
        <v>10.68</v>
      </c>
      <c r="I201" s="22" t="s">
        <v>24</v>
      </c>
      <c r="J201" s="26">
        <v>2</v>
      </c>
      <c r="K201" s="22"/>
      <c r="L201" s="22"/>
      <c r="M201" s="26"/>
      <c r="N201" s="26"/>
      <c r="O201" s="26"/>
      <c r="P201" s="26"/>
      <c r="Q201" s="22"/>
      <c r="R201" s="235">
        <f>'1-4 оч. (2)'!G200</f>
        <v>0</v>
      </c>
      <c r="S201" s="235">
        <f>'1-4 оч. (2)'!H200</f>
        <v>0</v>
      </c>
      <c r="T201" s="235" t="str">
        <f>'1-4 оч. (2)'!I200</f>
        <v>-</v>
      </c>
      <c r="U201" s="235" t="str">
        <f>'1-4 оч. (2)'!J200</f>
        <v>-</v>
      </c>
      <c r="V201" s="236" t="str">
        <f>'1-4 оч. (2)'!K200</f>
        <v>-</v>
      </c>
      <c r="W201" s="236" t="str">
        <f>'1-4 оч. (2)'!L200</f>
        <v>-</v>
      </c>
      <c r="X201" s="236" t="str">
        <f>'1-4 оч. (2)'!M200</f>
        <v>-</v>
      </c>
      <c r="Y201" s="236" t="str">
        <f>'1-4 оч. (2)'!N200</f>
        <v>-</v>
      </c>
      <c r="Z201" s="239">
        <f>'1-4 оч. (2)'!O200</f>
        <v>0</v>
      </c>
      <c r="AA201" s="239">
        <f>'1-4 оч. (2)'!P200</f>
        <v>0</v>
      </c>
      <c r="AB201" s="236" t="str">
        <f>'1-4 оч. (2)'!Q200</f>
        <v>-</v>
      </c>
      <c r="AC201" s="236" t="str">
        <f>'1-4 оч. (2)'!R200</f>
        <v>-</v>
      </c>
      <c r="AD201" s="236">
        <f>'1-4 оч. (2)'!S200</f>
        <v>0</v>
      </c>
      <c r="AE201" s="236">
        <f>'1-4 оч. (2)'!T200</f>
        <v>0</v>
      </c>
      <c r="AF201" s="239">
        <f>'1-4 оч. (2)'!U200</f>
        <v>2</v>
      </c>
      <c r="AG201" s="239">
        <f>'1-4 оч. (2)'!V200</f>
        <v>213</v>
      </c>
      <c r="AH201" s="236" t="str">
        <f>'1-4 оч. (2)'!AA200</f>
        <v>-</v>
      </c>
      <c r="AI201" s="236" t="str">
        <f>'1-4 оч. (2)'!AB200</f>
        <v>-</v>
      </c>
    </row>
    <row r="202" spans="1:35" ht="16.149999999999999" customHeight="1" x14ac:dyDescent="0.25">
      <c r="A202" s="20" t="s">
        <v>616</v>
      </c>
      <c r="B202" s="21" t="s">
        <v>617</v>
      </c>
      <c r="C202" s="21" t="s">
        <v>618</v>
      </c>
      <c r="D202" s="22">
        <v>1</v>
      </c>
      <c r="E202" s="23">
        <v>102.8</v>
      </c>
      <c r="F202" s="24">
        <v>102.8</v>
      </c>
      <c r="G202" s="25">
        <v>5.13</v>
      </c>
      <c r="H202" s="25">
        <v>5.13</v>
      </c>
      <c r="I202" s="22" t="s">
        <v>24</v>
      </c>
      <c r="J202" s="26">
        <v>1</v>
      </c>
      <c r="K202" s="22"/>
      <c r="L202" s="22"/>
      <c r="M202" s="26"/>
      <c r="N202" s="26"/>
      <c r="O202" s="26"/>
      <c r="P202" s="26"/>
      <c r="Q202" s="22"/>
      <c r="R202" s="235">
        <f>'1-4 оч. (2)'!G201</f>
        <v>0</v>
      </c>
      <c r="S202" s="235">
        <f>'1-4 оч. (2)'!H201</f>
        <v>0</v>
      </c>
      <c r="T202" s="235" t="str">
        <f>'1-4 оч. (2)'!I201</f>
        <v>-</v>
      </c>
      <c r="U202" s="235" t="str">
        <f>'1-4 оч. (2)'!J201</f>
        <v>-</v>
      </c>
      <c r="V202" s="236" t="str">
        <f>'1-4 оч. (2)'!K201</f>
        <v>-</v>
      </c>
      <c r="W202" s="236" t="str">
        <f>'1-4 оч. (2)'!L201</f>
        <v>-</v>
      </c>
      <c r="X202" s="236" t="str">
        <f>'1-4 оч. (2)'!M201</f>
        <v>-</v>
      </c>
      <c r="Y202" s="236" t="str">
        <f>'1-4 оч. (2)'!N201</f>
        <v>-</v>
      </c>
      <c r="Z202" s="239">
        <f>'1-4 оч. (2)'!O201</f>
        <v>0</v>
      </c>
      <c r="AA202" s="239">
        <f>'1-4 оч. (2)'!P201</f>
        <v>0</v>
      </c>
      <c r="AB202" s="236" t="str">
        <f>'1-4 оч. (2)'!Q201</f>
        <v>-</v>
      </c>
      <c r="AC202" s="236" t="str">
        <f>'1-4 оч. (2)'!R201</f>
        <v>-</v>
      </c>
      <c r="AD202" s="236">
        <f>'1-4 оч. (2)'!S201</f>
        <v>0</v>
      </c>
      <c r="AE202" s="236">
        <f>'1-4 оч. (2)'!T201</f>
        <v>0</v>
      </c>
      <c r="AF202" s="239">
        <f>'1-4 оч. (2)'!U201</f>
        <v>1</v>
      </c>
      <c r="AG202" s="239">
        <f>'1-4 оч. (2)'!V201</f>
        <v>102.8</v>
      </c>
      <c r="AH202" s="236" t="str">
        <f>'1-4 оч. (2)'!AA201</f>
        <v>-</v>
      </c>
      <c r="AI202" s="236" t="str">
        <f>'1-4 оч. (2)'!AB201</f>
        <v>-</v>
      </c>
    </row>
    <row r="203" spans="1:35" ht="16.149999999999999" customHeight="1" x14ac:dyDescent="0.25">
      <c r="A203" s="20" t="s">
        <v>619</v>
      </c>
      <c r="B203" s="21" t="s">
        <v>620</v>
      </c>
      <c r="C203" s="21" t="s">
        <v>621</v>
      </c>
      <c r="D203" s="22">
        <v>1</v>
      </c>
      <c r="E203" s="23">
        <v>94.7</v>
      </c>
      <c r="F203" s="24">
        <v>94.7</v>
      </c>
      <c r="G203" s="25">
        <v>4.72</v>
      </c>
      <c r="H203" s="25">
        <v>4.72</v>
      </c>
      <c r="I203" s="22" t="s">
        <v>24</v>
      </c>
      <c r="J203" s="26">
        <v>1</v>
      </c>
      <c r="K203" s="22"/>
      <c r="L203" s="22"/>
      <c r="M203" s="26"/>
      <c r="N203" s="26"/>
      <c r="O203" s="26"/>
      <c r="P203" s="26"/>
      <c r="Q203" s="22"/>
      <c r="R203" s="235">
        <f>'1-4 оч. (2)'!G202</f>
        <v>0</v>
      </c>
      <c r="S203" s="235">
        <f>'1-4 оч. (2)'!H202</f>
        <v>0</v>
      </c>
      <c r="T203" s="235" t="str">
        <f>'1-4 оч. (2)'!I202</f>
        <v>-</v>
      </c>
      <c r="U203" s="235" t="str">
        <f>'1-4 оч. (2)'!J202</f>
        <v>-</v>
      </c>
      <c r="V203" s="236" t="str">
        <f>'1-4 оч. (2)'!K202</f>
        <v>-</v>
      </c>
      <c r="W203" s="236" t="str">
        <f>'1-4 оч. (2)'!L202</f>
        <v>-</v>
      </c>
      <c r="X203" s="236" t="str">
        <f>'1-4 оч. (2)'!M202</f>
        <v>-</v>
      </c>
      <c r="Y203" s="236" t="str">
        <f>'1-4 оч. (2)'!N202</f>
        <v>-</v>
      </c>
      <c r="Z203" s="239">
        <f>'1-4 оч. (2)'!O202</f>
        <v>0</v>
      </c>
      <c r="AA203" s="239">
        <f>'1-4 оч. (2)'!P202</f>
        <v>0</v>
      </c>
      <c r="AB203" s="236" t="str">
        <f>'1-4 оч. (2)'!Q202</f>
        <v>-</v>
      </c>
      <c r="AC203" s="236" t="str">
        <f>'1-4 оч. (2)'!R202</f>
        <v>-</v>
      </c>
      <c r="AD203" s="236">
        <f>'1-4 оч. (2)'!S202</f>
        <v>0</v>
      </c>
      <c r="AE203" s="236">
        <f>'1-4 оч. (2)'!T202</f>
        <v>0</v>
      </c>
      <c r="AF203" s="239">
        <f>'1-4 оч. (2)'!U202</f>
        <v>1</v>
      </c>
      <c r="AG203" s="239">
        <f>'1-4 оч. (2)'!V202</f>
        <v>94.7</v>
      </c>
      <c r="AH203" s="236" t="str">
        <f>'1-4 оч. (2)'!AA202</f>
        <v>-</v>
      </c>
      <c r="AI203" s="236" t="str">
        <f>'1-4 оч. (2)'!AB202</f>
        <v>-</v>
      </c>
    </row>
    <row r="204" spans="1:35" ht="16.149999999999999" customHeight="1" x14ac:dyDescent="0.25">
      <c r="A204" s="20" t="s">
        <v>622</v>
      </c>
      <c r="B204" s="21" t="s">
        <v>623</v>
      </c>
      <c r="C204" s="21" t="s">
        <v>624</v>
      </c>
      <c r="D204" s="22">
        <v>1</v>
      </c>
      <c r="E204" s="23">
        <v>87.6</v>
      </c>
      <c r="F204" s="24">
        <v>87.6</v>
      </c>
      <c r="G204" s="25">
        <v>4.37</v>
      </c>
      <c r="H204" s="25">
        <v>4.37</v>
      </c>
      <c r="I204" s="22" t="s">
        <v>24</v>
      </c>
      <c r="J204" s="26">
        <v>1</v>
      </c>
      <c r="K204" s="22"/>
      <c r="L204" s="22"/>
      <c r="M204" s="26"/>
      <c r="N204" s="26"/>
      <c r="O204" s="26"/>
      <c r="P204" s="26"/>
      <c r="Q204" s="22"/>
      <c r="R204" s="235">
        <f>'1-4 оч. (2)'!G203</f>
        <v>1</v>
      </c>
      <c r="S204" s="235">
        <f>'1-4 оч. (2)'!H203</f>
        <v>87.6</v>
      </c>
      <c r="T204" s="235" t="str">
        <f>'1-4 оч. (2)'!I203</f>
        <v>-</v>
      </c>
      <c r="U204" s="235" t="str">
        <f>'1-4 оч. (2)'!J203</f>
        <v>-</v>
      </c>
      <c r="V204" s="236" t="str">
        <f>'1-4 оч. (2)'!K203</f>
        <v>-</v>
      </c>
      <c r="W204" s="236" t="str">
        <f>'1-4 оч. (2)'!L203</f>
        <v>-</v>
      </c>
      <c r="X204" s="236" t="str">
        <f>'1-4 оч. (2)'!M203</f>
        <v>-</v>
      </c>
      <c r="Y204" s="236" t="str">
        <f>'1-4 оч. (2)'!N203</f>
        <v>-</v>
      </c>
      <c r="Z204" s="239">
        <f>'1-4 оч. (2)'!O203</f>
        <v>1</v>
      </c>
      <c r="AA204" s="239">
        <f>'1-4 оч. (2)'!P203</f>
        <v>87.6</v>
      </c>
      <c r="AB204" s="236" t="str">
        <f>'1-4 оч. (2)'!Q203</f>
        <v>-</v>
      </c>
      <c r="AC204" s="236" t="str">
        <f>'1-4 оч. (2)'!R203</f>
        <v>-</v>
      </c>
      <c r="AD204" s="236">
        <f>'1-4 оч. (2)'!S203</f>
        <v>0</v>
      </c>
      <c r="AE204" s="236">
        <f>'1-4 оч. (2)'!T203</f>
        <v>0</v>
      </c>
      <c r="AF204" s="239">
        <f>'1-4 оч. (2)'!U203</f>
        <v>0</v>
      </c>
      <c r="AG204" s="239">
        <f>'1-4 оч. (2)'!V203</f>
        <v>0</v>
      </c>
      <c r="AH204" s="236" t="str">
        <f>'1-4 оч. (2)'!AA203</f>
        <v>-</v>
      </c>
      <c r="AI204" s="236" t="str">
        <f>'1-4 оч. (2)'!AB203</f>
        <v>-</v>
      </c>
    </row>
    <row r="205" spans="1:35" ht="16.149999999999999" customHeight="1" x14ac:dyDescent="0.25">
      <c r="A205" s="20" t="s">
        <v>625</v>
      </c>
      <c r="B205" s="21" t="s">
        <v>626</v>
      </c>
      <c r="C205" s="21" t="s">
        <v>627</v>
      </c>
      <c r="D205" s="22">
        <v>1</v>
      </c>
      <c r="E205" s="23">
        <v>54.4</v>
      </c>
      <c r="F205" s="24">
        <v>54.4</v>
      </c>
      <c r="G205" s="25">
        <v>2.73</v>
      </c>
      <c r="H205" s="25">
        <v>2.73</v>
      </c>
      <c r="I205" s="22" t="s">
        <v>24</v>
      </c>
      <c r="J205" s="26">
        <v>1</v>
      </c>
      <c r="K205" s="22"/>
      <c r="L205" s="22"/>
      <c r="M205" s="26"/>
      <c r="N205" s="26"/>
      <c r="O205" s="26"/>
      <c r="P205" s="26"/>
      <c r="Q205" s="22"/>
      <c r="R205" s="235">
        <f>'1-4 оч. (2)'!G204</f>
        <v>1</v>
      </c>
      <c r="S205" s="235">
        <f>'1-4 оч. (2)'!H204</f>
        <v>54.4</v>
      </c>
      <c r="T205" s="235" t="str">
        <f>'1-4 оч. (2)'!I204</f>
        <v>-</v>
      </c>
      <c r="U205" s="235" t="str">
        <f>'1-4 оч. (2)'!J204</f>
        <v>-</v>
      </c>
      <c r="V205" s="236" t="str">
        <f>'1-4 оч. (2)'!K204</f>
        <v>-</v>
      </c>
      <c r="W205" s="236" t="str">
        <f>'1-4 оч. (2)'!L204</f>
        <v>-</v>
      </c>
      <c r="X205" s="236" t="str">
        <f>'1-4 оч. (2)'!M204</f>
        <v>-</v>
      </c>
      <c r="Y205" s="236" t="str">
        <f>'1-4 оч. (2)'!N204</f>
        <v>-</v>
      </c>
      <c r="Z205" s="239">
        <f>'1-4 оч. (2)'!O204</f>
        <v>1</v>
      </c>
      <c r="AA205" s="239">
        <f>'1-4 оч. (2)'!P204</f>
        <v>54.4</v>
      </c>
      <c r="AB205" s="236" t="str">
        <f>'1-4 оч. (2)'!Q204</f>
        <v>-</v>
      </c>
      <c r="AC205" s="236" t="str">
        <f>'1-4 оч. (2)'!R204</f>
        <v>-</v>
      </c>
      <c r="AD205" s="236">
        <f>'1-4 оч. (2)'!S204</f>
        <v>0</v>
      </c>
      <c r="AE205" s="236">
        <f>'1-4 оч. (2)'!T204</f>
        <v>0</v>
      </c>
      <c r="AF205" s="239">
        <f>'1-4 оч. (2)'!U204</f>
        <v>0</v>
      </c>
      <c r="AG205" s="239">
        <f>'1-4 оч. (2)'!V204</f>
        <v>0</v>
      </c>
      <c r="AH205" s="236" t="str">
        <f>'1-4 оч. (2)'!AA204</f>
        <v>-</v>
      </c>
      <c r="AI205" s="236" t="str">
        <f>'1-4 оч. (2)'!AB204</f>
        <v>-</v>
      </c>
    </row>
    <row r="206" spans="1:35" ht="16.149999999999999" customHeight="1" x14ac:dyDescent="0.25">
      <c r="A206" s="20" t="s">
        <v>628</v>
      </c>
      <c r="B206" s="21" t="s">
        <v>629</v>
      </c>
      <c r="C206" s="21" t="s">
        <v>630</v>
      </c>
      <c r="D206" s="22">
        <v>1</v>
      </c>
      <c r="E206" s="23">
        <v>91.4</v>
      </c>
      <c r="F206" s="24">
        <v>91.4</v>
      </c>
      <c r="G206" s="25">
        <v>4.6500000000000004</v>
      </c>
      <c r="H206" s="25">
        <v>4.6500000000000004</v>
      </c>
      <c r="I206" s="22" t="s">
        <v>24</v>
      </c>
      <c r="J206" s="26">
        <v>1</v>
      </c>
      <c r="K206" s="22"/>
      <c r="L206" s="22"/>
      <c r="M206" s="26"/>
      <c r="N206" s="26"/>
      <c r="O206" s="26"/>
      <c r="P206" s="26"/>
      <c r="Q206" s="22"/>
      <c r="R206" s="235">
        <f>'1-4 оч. (2)'!G205</f>
        <v>1</v>
      </c>
      <c r="S206" s="235">
        <f>'1-4 оч. (2)'!H205</f>
        <v>91.4</v>
      </c>
      <c r="T206" s="235" t="str">
        <f>'1-4 оч. (2)'!I205</f>
        <v>-</v>
      </c>
      <c r="U206" s="235" t="str">
        <f>'1-4 оч. (2)'!J205</f>
        <v>-</v>
      </c>
      <c r="V206" s="236" t="str">
        <f>'1-4 оч. (2)'!K205</f>
        <v>-</v>
      </c>
      <c r="W206" s="236" t="str">
        <f>'1-4 оч. (2)'!L205</f>
        <v>-</v>
      </c>
      <c r="X206" s="236" t="str">
        <f>'1-4 оч. (2)'!M205</f>
        <v>-</v>
      </c>
      <c r="Y206" s="236" t="str">
        <f>'1-4 оч. (2)'!N205</f>
        <v>-</v>
      </c>
      <c r="Z206" s="239">
        <f>'1-4 оч. (2)'!O205</f>
        <v>1</v>
      </c>
      <c r="AA206" s="239">
        <f>'1-4 оч. (2)'!P205</f>
        <v>91.4</v>
      </c>
      <c r="AB206" s="236" t="str">
        <f>'1-4 оч. (2)'!Q205</f>
        <v>-</v>
      </c>
      <c r="AC206" s="236" t="str">
        <f>'1-4 оч. (2)'!R205</f>
        <v>-</v>
      </c>
      <c r="AD206" s="236">
        <f>'1-4 оч. (2)'!S205</f>
        <v>0</v>
      </c>
      <c r="AE206" s="236">
        <f>'1-4 оч. (2)'!T205</f>
        <v>0</v>
      </c>
      <c r="AF206" s="239">
        <f>'1-4 оч. (2)'!U205</f>
        <v>0</v>
      </c>
      <c r="AG206" s="239">
        <f>'1-4 оч. (2)'!V205</f>
        <v>0</v>
      </c>
      <c r="AH206" s="236" t="str">
        <f>'1-4 оч. (2)'!AA205</f>
        <v>-</v>
      </c>
      <c r="AI206" s="236" t="str">
        <f>'1-4 оч. (2)'!AB205</f>
        <v>-</v>
      </c>
    </row>
    <row r="207" spans="1:35" ht="16.149999999999999" customHeight="1" x14ac:dyDescent="0.25">
      <c r="A207" s="20" t="s">
        <v>631</v>
      </c>
      <c r="B207" s="21" t="s">
        <v>632</v>
      </c>
      <c r="C207" s="21" t="s">
        <v>633</v>
      </c>
      <c r="D207" s="22">
        <v>2</v>
      </c>
      <c r="E207" s="23">
        <v>197.4</v>
      </c>
      <c r="F207" s="24">
        <v>394.8</v>
      </c>
      <c r="G207" s="25">
        <v>9.9499999999999993</v>
      </c>
      <c r="H207" s="25">
        <v>19.899999999999999</v>
      </c>
      <c r="I207" s="22" t="s">
        <v>24</v>
      </c>
      <c r="J207" s="26">
        <v>2</v>
      </c>
      <c r="K207" s="22"/>
      <c r="L207" s="22"/>
      <c r="M207" s="26"/>
      <c r="N207" s="26"/>
      <c r="O207" s="26"/>
      <c r="P207" s="26"/>
      <c r="Q207" s="22"/>
      <c r="R207" s="235">
        <f>'1-4 оч. (2)'!G206</f>
        <v>0</v>
      </c>
      <c r="S207" s="235">
        <f>'1-4 оч. (2)'!H206</f>
        <v>0</v>
      </c>
      <c r="T207" s="235" t="str">
        <f>'1-4 оч. (2)'!I206</f>
        <v>-</v>
      </c>
      <c r="U207" s="235" t="str">
        <f>'1-4 оч. (2)'!J206</f>
        <v>-</v>
      </c>
      <c r="V207" s="236" t="str">
        <f>'1-4 оч. (2)'!K206</f>
        <v>-</v>
      </c>
      <c r="W207" s="236" t="str">
        <f>'1-4 оч. (2)'!L206</f>
        <v>-</v>
      </c>
      <c r="X207" s="236" t="str">
        <f>'1-4 оч. (2)'!M206</f>
        <v>-</v>
      </c>
      <c r="Y207" s="236" t="str">
        <f>'1-4 оч. (2)'!N206</f>
        <v>-</v>
      </c>
      <c r="Z207" s="239">
        <f>'1-4 оч. (2)'!O206</f>
        <v>0</v>
      </c>
      <c r="AA207" s="239">
        <f>'1-4 оч. (2)'!P206</f>
        <v>0</v>
      </c>
      <c r="AB207" s="236" t="str">
        <f>'1-4 оч. (2)'!Q206</f>
        <v>-</v>
      </c>
      <c r="AC207" s="236" t="str">
        <f>'1-4 оч. (2)'!R206</f>
        <v>-</v>
      </c>
      <c r="AD207" s="236">
        <f>'1-4 оч. (2)'!S206</f>
        <v>0</v>
      </c>
      <c r="AE207" s="236">
        <f>'1-4 оч. (2)'!T206</f>
        <v>0</v>
      </c>
      <c r="AF207" s="239">
        <f>'1-4 оч. (2)'!U206</f>
        <v>2</v>
      </c>
      <c r="AG207" s="239">
        <f>'1-4 оч. (2)'!V206</f>
        <v>394.8</v>
      </c>
      <c r="AH207" s="236" t="str">
        <f>'1-4 оч. (2)'!AA206</f>
        <v>-</v>
      </c>
      <c r="AI207" s="236" t="str">
        <f>'1-4 оч. (2)'!AB206</f>
        <v>-</v>
      </c>
    </row>
    <row r="208" spans="1:35" ht="16.149999999999999" customHeight="1" x14ac:dyDescent="0.25">
      <c r="A208" s="20" t="s">
        <v>634</v>
      </c>
      <c r="B208" s="21" t="s">
        <v>635</v>
      </c>
      <c r="C208" s="21" t="s">
        <v>636</v>
      </c>
      <c r="D208" s="22">
        <v>1</v>
      </c>
      <c r="E208" s="23">
        <v>180.6</v>
      </c>
      <c r="F208" s="24">
        <v>180.6</v>
      </c>
      <c r="G208" s="25">
        <v>9.07</v>
      </c>
      <c r="H208" s="25">
        <v>9.07</v>
      </c>
      <c r="I208" s="22" t="s">
        <v>24</v>
      </c>
      <c r="J208" s="26">
        <v>1</v>
      </c>
      <c r="K208" s="22"/>
      <c r="L208" s="22"/>
      <c r="M208" s="26"/>
      <c r="N208" s="26"/>
      <c r="O208" s="26"/>
      <c r="P208" s="26"/>
      <c r="Q208" s="22"/>
      <c r="R208" s="235">
        <f>'1-4 оч. (2)'!G207</f>
        <v>0</v>
      </c>
      <c r="S208" s="235">
        <f>'1-4 оч. (2)'!H207</f>
        <v>0</v>
      </c>
      <c r="T208" s="235" t="str">
        <f>'1-4 оч. (2)'!I207</f>
        <v>-</v>
      </c>
      <c r="U208" s="235" t="str">
        <f>'1-4 оч. (2)'!J207</f>
        <v>-</v>
      </c>
      <c r="V208" s="236" t="str">
        <f>'1-4 оч. (2)'!K207</f>
        <v>-</v>
      </c>
      <c r="W208" s="236" t="str">
        <f>'1-4 оч. (2)'!L207</f>
        <v>-</v>
      </c>
      <c r="X208" s="236" t="str">
        <f>'1-4 оч. (2)'!M207</f>
        <v>-</v>
      </c>
      <c r="Y208" s="236" t="str">
        <f>'1-4 оч. (2)'!N207</f>
        <v>-</v>
      </c>
      <c r="Z208" s="239">
        <f>'1-4 оч. (2)'!O207</f>
        <v>0</v>
      </c>
      <c r="AA208" s="239">
        <f>'1-4 оч. (2)'!P207</f>
        <v>0</v>
      </c>
      <c r="AB208" s="236" t="str">
        <f>'1-4 оч. (2)'!Q207</f>
        <v>-</v>
      </c>
      <c r="AC208" s="236" t="str">
        <f>'1-4 оч. (2)'!R207</f>
        <v>-</v>
      </c>
      <c r="AD208" s="236">
        <f>'1-4 оч. (2)'!S207</f>
        <v>0</v>
      </c>
      <c r="AE208" s="236">
        <f>'1-4 оч. (2)'!T207</f>
        <v>0</v>
      </c>
      <c r="AF208" s="239">
        <f>'1-4 оч. (2)'!U207</f>
        <v>1</v>
      </c>
      <c r="AG208" s="239">
        <f>'1-4 оч. (2)'!V207</f>
        <v>180.6</v>
      </c>
      <c r="AH208" s="236" t="str">
        <f>'1-4 оч. (2)'!AA207</f>
        <v>-</v>
      </c>
      <c r="AI208" s="236" t="str">
        <f>'1-4 оч. (2)'!AB207</f>
        <v>-</v>
      </c>
    </row>
    <row r="209" spans="1:35" ht="16.149999999999999" customHeight="1" x14ac:dyDescent="0.25">
      <c r="A209" s="20" t="s">
        <v>637</v>
      </c>
      <c r="B209" s="21" t="s">
        <v>638</v>
      </c>
      <c r="C209" s="21" t="s">
        <v>639</v>
      </c>
      <c r="D209" s="22">
        <v>2</v>
      </c>
      <c r="E209" s="23">
        <v>264.39999999999998</v>
      </c>
      <c r="F209" s="24">
        <v>528.79999999999995</v>
      </c>
      <c r="G209" s="25">
        <v>13.32</v>
      </c>
      <c r="H209" s="25">
        <v>26.64</v>
      </c>
      <c r="I209" s="22" t="s">
        <v>24</v>
      </c>
      <c r="J209" s="26">
        <v>2</v>
      </c>
      <c r="K209" s="22"/>
      <c r="L209" s="22"/>
      <c r="M209" s="26"/>
      <c r="N209" s="26"/>
      <c r="O209" s="26"/>
      <c r="P209" s="26"/>
      <c r="Q209" s="22"/>
      <c r="R209" s="235">
        <f>'1-4 оч. (2)'!G208</f>
        <v>0</v>
      </c>
      <c r="S209" s="235">
        <f>'1-4 оч. (2)'!H208</f>
        <v>0</v>
      </c>
      <c r="T209" s="235" t="str">
        <f>'1-4 оч. (2)'!I208</f>
        <v>-</v>
      </c>
      <c r="U209" s="235" t="str">
        <f>'1-4 оч. (2)'!J208</f>
        <v>-</v>
      </c>
      <c r="V209" s="236" t="str">
        <f>'1-4 оч. (2)'!K208</f>
        <v>-</v>
      </c>
      <c r="W209" s="236" t="str">
        <f>'1-4 оч. (2)'!L208</f>
        <v>-</v>
      </c>
      <c r="X209" s="236" t="str">
        <f>'1-4 оч. (2)'!M208</f>
        <v>-</v>
      </c>
      <c r="Y209" s="236" t="str">
        <f>'1-4 оч. (2)'!N208</f>
        <v>-</v>
      </c>
      <c r="Z209" s="239">
        <f>'1-4 оч. (2)'!O208</f>
        <v>0</v>
      </c>
      <c r="AA209" s="239">
        <f>'1-4 оч. (2)'!P208</f>
        <v>0</v>
      </c>
      <c r="AB209" s="236" t="str">
        <f>'1-4 оч. (2)'!Q208</f>
        <v>-</v>
      </c>
      <c r="AC209" s="236" t="str">
        <f>'1-4 оч. (2)'!R208</f>
        <v>-</v>
      </c>
      <c r="AD209" s="236">
        <f>'1-4 оч. (2)'!S208</f>
        <v>0</v>
      </c>
      <c r="AE209" s="236">
        <f>'1-4 оч. (2)'!T208</f>
        <v>0</v>
      </c>
      <c r="AF209" s="239">
        <f>'1-4 оч. (2)'!U208</f>
        <v>2</v>
      </c>
      <c r="AG209" s="239">
        <f>'1-4 оч. (2)'!V208</f>
        <v>528.79999999999995</v>
      </c>
      <c r="AH209" s="236" t="str">
        <f>'1-4 оч. (2)'!AA208</f>
        <v>-</v>
      </c>
      <c r="AI209" s="236" t="str">
        <f>'1-4 оч. (2)'!AB208</f>
        <v>-</v>
      </c>
    </row>
    <row r="210" spans="1:35" ht="16.149999999999999" customHeight="1" x14ac:dyDescent="0.25">
      <c r="A210" s="20" t="s">
        <v>640</v>
      </c>
      <c r="B210" s="21" t="s">
        <v>641</v>
      </c>
      <c r="C210" s="21" t="s">
        <v>642</v>
      </c>
      <c r="D210" s="22">
        <v>2</v>
      </c>
      <c r="E210" s="23">
        <v>246.2</v>
      </c>
      <c r="F210" s="24">
        <v>492.4</v>
      </c>
      <c r="G210" s="25">
        <v>12.35</v>
      </c>
      <c r="H210" s="25">
        <v>24.7</v>
      </c>
      <c r="I210" s="22" t="s">
        <v>24</v>
      </c>
      <c r="J210" s="26">
        <v>2</v>
      </c>
      <c r="K210" s="22"/>
      <c r="L210" s="22"/>
      <c r="M210" s="26"/>
      <c r="N210" s="26"/>
      <c r="O210" s="26"/>
      <c r="P210" s="26"/>
      <c r="Q210" s="22"/>
      <c r="R210" s="235">
        <f>'1-4 оч. (2)'!G209</f>
        <v>0</v>
      </c>
      <c r="S210" s="235">
        <f>'1-4 оч. (2)'!H209</f>
        <v>0</v>
      </c>
      <c r="T210" s="235" t="str">
        <f>'1-4 оч. (2)'!I209</f>
        <v>-</v>
      </c>
      <c r="U210" s="235" t="str">
        <f>'1-4 оч. (2)'!J209</f>
        <v>-</v>
      </c>
      <c r="V210" s="236" t="str">
        <f>'1-4 оч. (2)'!K209</f>
        <v>-</v>
      </c>
      <c r="W210" s="236" t="str">
        <f>'1-4 оч. (2)'!L209</f>
        <v>-</v>
      </c>
      <c r="X210" s="236" t="str">
        <f>'1-4 оч. (2)'!M209</f>
        <v>-</v>
      </c>
      <c r="Y210" s="236" t="str">
        <f>'1-4 оч. (2)'!N209</f>
        <v>-</v>
      </c>
      <c r="Z210" s="239">
        <f>'1-4 оч. (2)'!O209</f>
        <v>0</v>
      </c>
      <c r="AA210" s="239">
        <f>'1-4 оч. (2)'!P209</f>
        <v>0</v>
      </c>
      <c r="AB210" s="236" t="str">
        <f>'1-4 оч. (2)'!Q209</f>
        <v>-</v>
      </c>
      <c r="AC210" s="236" t="str">
        <f>'1-4 оч. (2)'!R209</f>
        <v>-</v>
      </c>
      <c r="AD210" s="236">
        <f>'1-4 оч. (2)'!S209</f>
        <v>0</v>
      </c>
      <c r="AE210" s="236">
        <f>'1-4 оч. (2)'!T209</f>
        <v>0</v>
      </c>
      <c r="AF210" s="239">
        <f>'1-4 оч. (2)'!U209</f>
        <v>2</v>
      </c>
      <c r="AG210" s="239">
        <f>'1-4 оч. (2)'!V209</f>
        <v>492.4</v>
      </c>
      <c r="AH210" s="236" t="str">
        <f>'1-4 оч. (2)'!AA209</f>
        <v>-</v>
      </c>
      <c r="AI210" s="236" t="str">
        <f>'1-4 оч. (2)'!AB209</f>
        <v>-</v>
      </c>
    </row>
    <row r="211" spans="1:35" ht="16.149999999999999" customHeight="1" x14ac:dyDescent="0.25">
      <c r="A211" s="20" t="s">
        <v>643</v>
      </c>
      <c r="B211" s="21" t="s">
        <v>644</v>
      </c>
      <c r="C211" s="21" t="s">
        <v>645</v>
      </c>
      <c r="D211" s="22">
        <v>1</v>
      </c>
      <c r="E211" s="23">
        <v>242.5</v>
      </c>
      <c r="F211" s="24">
        <v>242.5</v>
      </c>
      <c r="G211" s="25">
        <v>12.2</v>
      </c>
      <c r="H211" s="25">
        <v>12.2</v>
      </c>
      <c r="I211" s="22" t="s">
        <v>24</v>
      </c>
      <c r="J211" s="26">
        <v>1</v>
      </c>
      <c r="K211" s="22"/>
      <c r="L211" s="22"/>
      <c r="M211" s="26"/>
      <c r="N211" s="26"/>
      <c r="O211" s="26"/>
      <c r="P211" s="26"/>
      <c r="Q211" s="22"/>
      <c r="R211" s="235">
        <f>'1-4 оч. (2)'!G210</f>
        <v>0</v>
      </c>
      <c r="S211" s="235">
        <f>'1-4 оч. (2)'!H210</f>
        <v>0</v>
      </c>
      <c r="T211" s="235" t="str">
        <f>'1-4 оч. (2)'!I210</f>
        <v>-</v>
      </c>
      <c r="U211" s="235" t="str">
        <f>'1-4 оч. (2)'!J210</f>
        <v>-</v>
      </c>
      <c r="V211" s="236" t="str">
        <f>'1-4 оч. (2)'!K210</f>
        <v>-</v>
      </c>
      <c r="W211" s="236" t="str">
        <f>'1-4 оч. (2)'!L210</f>
        <v>-</v>
      </c>
      <c r="X211" s="236" t="str">
        <f>'1-4 оч. (2)'!M210</f>
        <v>-</v>
      </c>
      <c r="Y211" s="236" t="str">
        <f>'1-4 оч. (2)'!N210</f>
        <v>-</v>
      </c>
      <c r="Z211" s="239">
        <f>'1-4 оч. (2)'!O210</f>
        <v>0</v>
      </c>
      <c r="AA211" s="239">
        <f>'1-4 оч. (2)'!P210</f>
        <v>0</v>
      </c>
      <c r="AB211" s="236" t="str">
        <f>'1-4 оч. (2)'!Q210</f>
        <v>-</v>
      </c>
      <c r="AC211" s="236" t="str">
        <f>'1-4 оч. (2)'!R210</f>
        <v>-</v>
      </c>
      <c r="AD211" s="236">
        <f>'1-4 оч. (2)'!S210</f>
        <v>0</v>
      </c>
      <c r="AE211" s="236">
        <f>'1-4 оч. (2)'!T210</f>
        <v>0</v>
      </c>
      <c r="AF211" s="239">
        <f>'1-4 оч. (2)'!U210</f>
        <v>1</v>
      </c>
      <c r="AG211" s="239">
        <f>'1-4 оч. (2)'!V210</f>
        <v>242.5</v>
      </c>
      <c r="AH211" s="236" t="str">
        <f>'1-4 оч. (2)'!AA210</f>
        <v>-</v>
      </c>
      <c r="AI211" s="236" t="str">
        <f>'1-4 оч. (2)'!AB210</f>
        <v>-</v>
      </c>
    </row>
    <row r="212" spans="1:35" ht="16.149999999999999" customHeight="1" x14ac:dyDescent="0.25">
      <c r="A212" s="20" t="s">
        <v>646</v>
      </c>
      <c r="B212" s="21" t="s">
        <v>647</v>
      </c>
      <c r="C212" s="21" t="s">
        <v>648</v>
      </c>
      <c r="D212" s="22">
        <v>1</v>
      </c>
      <c r="E212" s="23">
        <v>223.6</v>
      </c>
      <c r="F212" s="24">
        <v>223.6</v>
      </c>
      <c r="G212" s="25">
        <v>11.24</v>
      </c>
      <c r="H212" s="25">
        <v>11.24</v>
      </c>
      <c r="I212" s="22" t="s">
        <v>24</v>
      </c>
      <c r="J212" s="26">
        <v>1</v>
      </c>
      <c r="K212" s="22"/>
      <c r="L212" s="22"/>
      <c r="M212" s="26"/>
      <c r="N212" s="26"/>
      <c r="O212" s="26"/>
      <c r="P212" s="26"/>
      <c r="Q212" s="22"/>
      <c r="R212" s="235">
        <f>'1-4 оч. (2)'!G211</f>
        <v>0</v>
      </c>
      <c r="S212" s="235">
        <f>'1-4 оч. (2)'!H211</f>
        <v>0</v>
      </c>
      <c r="T212" s="235" t="str">
        <f>'1-4 оч. (2)'!I211</f>
        <v>-</v>
      </c>
      <c r="U212" s="235" t="str">
        <f>'1-4 оч. (2)'!J211</f>
        <v>-</v>
      </c>
      <c r="V212" s="236" t="str">
        <f>'1-4 оч. (2)'!K211</f>
        <v>-</v>
      </c>
      <c r="W212" s="236" t="str">
        <f>'1-4 оч. (2)'!L211</f>
        <v>-</v>
      </c>
      <c r="X212" s="236" t="str">
        <f>'1-4 оч. (2)'!M211</f>
        <v>-</v>
      </c>
      <c r="Y212" s="236" t="str">
        <f>'1-4 оч. (2)'!N211</f>
        <v>-</v>
      </c>
      <c r="Z212" s="239">
        <f>'1-4 оч. (2)'!O211</f>
        <v>0</v>
      </c>
      <c r="AA212" s="239">
        <f>'1-4 оч. (2)'!P211</f>
        <v>0</v>
      </c>
      <c r="AB212" s="236" t="str">
        <f>'1-4 оч. (2)'!Q211</f>
        <v>-</v>
      </c>
      <c r="AC212" s="236" t="str">
        <f>'1-4 оч. (2)'!R211</f>
        <v>-</v>
      </c>
      <c r="AD212" s="236">
        <f>'1-4 оч. (2)'!S211</f>
        <v>0</v>
      </c>
      <c r="AE212" s="236">
        <f>'1-4 оч. (2)'!T211</f>
        <v>0</v>
      </c>
      <c r="AF212" s="239">
        <f>'1-4 оч. (2)'!U211</f>
        <v>1</v>
      </c>
      <c r="AG212" s="239">
        <f>'1-4 оч. (2)'!V211</f>
        <v>223.6</v>
      </c>
      <c r="AH212" s="236" t="str">
        <f>'1-4 оч. (2)'!AA211</f>
        <v>-</v>
      </c>
      <c r="AI212" s="236" t="str">
        <f>'1-4 оч. (2)'!AB211</f>
        <v>-</v>
      </c>
    </row>
    <row r="213" spans="1:35" ht="16.149999999999999" customHeight="1" x14ac:dyDescent="0.25">
      <c r="A213" s="20" t="s">
        <v>649</v>
      </c>
      <c r="B213" s="21" t="s">
        <v>650</v>
      </c>
      <c r="C213" s="21" t="s">
        <v>651</v>
      </c>
      <c r="D213" s="22">
        <v>1</v>
      </c>
      <c r="E213" s="23">
        <v>206.5</v>
      </c>
      <c r="F213" s="24">
        <v>206.5</v>
      </c>
      <c r="G213" s="25">
        <v>10.39</v>
      </c>
      <c r="H213" s="25">
        <v>10.39</v>
      </c>
      <c r="I213" s="22" t="s">
        <v>24</v>
      </c>
      <c r="J213" s="26">
        <v>1</v>
      </c>
      <c r="K213" s="22"/>
      <c r="L213" s="22"/>
      <c r="M213" s="26"/>
      <c r="N213" s="26"/>
      <c r="O213" s="26"/>
      <c r="P213" s="26"/>
      <c r="Q213" s="22"/>
      <c r="R213" s="235">
        <f>'1-4 оч. (2)'!G212</f>
        <v>0</v>
      </c>
      <c r="S213" s="235">
        <f>'1-4 оч. (2)'!H212</f>
        <v>0</v>
      </c>
      <c r="T213" s="235" t="str">
        <f>'1-4 оч. (2)'!I212</f>
        <v>-</v>
      </c>
      <c r="U213" s="235" t="str">
        <f>'1-4 оч. (2)'!J212</f>
        <v>-</v>
      </c>
      <c r="V213" s="236" t="str">
        <f>'1-4 оч. (2)'!K212</f>
        <v>-</v>
      </c>
      <c r="W213" s="236" t="str">
        <f>'1-4 оч. (2)'!L212</f>
        <v>-</v>
      </c>
      <c r="X213" s="236" t="str">
        <f>'1-4 оч. (2)'!M212</f>
        <v>-</v>
      </c>
      <c r="Y213" s="236" t="str">
        <f>'1-4 оч. (2)'!N212</f>
        <v>-</v>
      </c>
      <c r="Z213" s="239">
        <f>'1-4 оч. (2)'!O212</f>
        <v>0</v>
      </c>
      <c r="AA213" s="239">
        <f>'1-4 оч. (2)'!P212</f>
        <v>0</v>
      </c>
      <c r="AB213" s="236" t="str">
        <f>'1-4 оч. (2)'!Q212</f>
        <v>-</v>
      </c>
      <c r="AC213" s="236" t="str">
        <f>'1-4 оч. (2)'!R212</f>
        <v>-</v>
      </c>
      <c r="AD213" s="236">
        <f>'1-4 оч. (2)'!S212</f>
        <v>0</v>
      </c>
      <c r="AE213" s="236">
        <f>'1-4 оч. (2)'!T212</f>
        <v>0</v>
      </c>
      <c r="AF213" s="239">
        <f>'1-4 оч. (2)'!U212</f>
        <v>1</v>
      </c>
      <c r="AG213" s="239">
        <f>'1-4 оч. (2)'!V212</f>
        <v>206.5</v>
      </c>
      <c r="AH213" s="236" t="str">
        <f>'1-4 оч. (2)'!AA212</f>
        <v>-</v>
      </c>
      <c r="AI213" s="236" t="str">
        <f>'1-4 оч. (2)'!AB212</f>
        <v>-</v>
      </c>
    </row>
    <row r="214" spans="1:35" ht="16.149999999999999" customHeight="1" x14ac:dyDescent="0.25">
      <c r="A214" s="20" t="s">
        <v>652</v>
      </c>
      <c r="B214" s="21" t="s">
        <v>653</v>
      </c>
      <c r="C214" s="21" t="s">
        <v>654</v>
      </c>
      <c r="D214" s="22">
        <v>1</v>
      </c>
      <c r="E214" s="23">
        <v>130.5</v>
      </c>
      <c r="F214" s="24">
        <v>130.5</v>
      </c>
      <c r="G214" s="25">
        <v>6.58</v>
      </c>
      <c r="H214" s="25">
        <v>6.58</v>
      </c>
      <c r="I214" s="22" t="s">
        <v>24</v>
      </c>
      <c r="J214" s="26">
        <v>1</v>
      </c>
      <c r="K214" s="22"/>
      <c r="L214" s="22"/>
      <c r="M214" s="26"/>
      <c r="N214" s="26"/>
      <c r="O214" s="26"/>
      <c r="P214" s="26"/>
      <c r="Q214" s="22"/>
      <c r="R214" s="235">
        <f>'1-4 оч. (2)'!G213</f>
        <v>0</v>
      </c>
      <c r="S214" s="235">
        <f>'1-4 оч. (2)'!H213</f>
        <v>0</v>
      </c>
      <c r="T214" s="235" t="str">
        <f>'1-4 оч. (2)'!I213</f>
        <v>-</v>
      </c>
      <c r="U214" s="235" t="str">
        <f>'1-4 оч. (2)'!J213</f>
        <v>-</v>
      </c>
      <c r="V214" s="236" t="str">
        <f>'1-4 оч. (2)'!K213</f>
        <v>-</v>
      </c>
      <c r="W214" s="236" t="str">
        <f>'1-4 оч. (2)'!L213</f>
        <v>-</v>
      </c>
      <c r="X214" s="236" t="str">
        <f>'1-4 оч. (2)'!M213</f>
        <v>-</v>
      </c>
      <c r="Y214" s="236" t="str">
        <f>'1-4 оч. (2)'!N213</f>
        <v>-</v>
      </c>
      <c r="Z214" s="239">
        <f>'1-4 оч. (2)'!O213</f>
        <v>0</v>
      </c>
      <c r="AA214" s="239">
        <f>'1-4 оч. (2)'!P213</f>
        <v>0</v>
      </c>
      <c r="AB214" s="236" t="str">
        <f>'1-4 оч. (2)'!Q213</f>
        <v>-</v>
      </c>
      <c r="AC214" s="236" t="str">
        <f>'1-4 оч. (2)'!R213</f>
        <v>-</v>
      </c>
      <c r="AD214" s="236">
        <f>'1-4 оч. (2)'!S213</f>
        <v>0</v>
      </c>
      <c r="AE214" s="236">
        <f>'1-4 оч. (2)'!T213</f>
        <v>0</v>
      </c>
      <c r="AF214" s="239">
        <f>'1-4 оч. (2)'!U213</f>
        <v>1</v>
      </c>
      <c r="AG214" s="239">
        <f>'1-4 оч. (2)'!V213</f>
        <v>130.5</v>
      </c>
      <c r="AH214" s="236" t="str">
        <f>'1-4 оч. (2)'!AA213</f>
        <v>-</v>
      </c>
      <c r="AI214" s="236" t="str">
        <f>'1-4 оч. (2)'!AB213</f>
        <v>-</v>
      </c>
    </row>
    <row r="215" spans="1:35" ht="16.149999999999999" customHeight="1" x14ac:dyDescent="0.25">
      <c r="A215" s="20" t="s">
        <v>655</v>
      </c>
      <c r="B215" s="21" t="s">
        <v>656</v>
      </c>
      <c r="C215" s="21" t="s">
        <v>657</v>
      </c>
      <c r="D215" s="22">
        <v>1</v>
      </c>
      <c r="E215" s="23">
        <v>13.9</v>
      </c>
      <c r="F215" s="24">
        <v>13.9</v>
      </c>
      <c r="G215" s="25">
        <v>0.69</v>
      </c>
      <c r="H215" s="25">
        <v>0.69</v>
      </c>
      <c r="I215" s="22" t="s">
        <v>24</v>
      </c>
      <c r="J215" s="26"/>
      <c r="K215" s="30">
        <v>1</v>
      </c>
      <c r="L215" s="22"/>
      <c r="M215" s="26"/>
      <c r="N215" s="26"/>
      <c r="O215" s="26"/>
      <c r="P215" s="26"/>
      <c r="Q215" s="22"/>
      <c r="R215" s="235">
        <f>'1-4 оч. (2)'!G214</f>
        <v>1</v>
      </c>
      <c r="S215" s="235">
        <f>'1-4 оч. (2)'!H214</f>
        <v>13.9</v>
      </c>
      <c r="T215" s="235" t="str">
        <f>'1-4 оч. (2)'!I214</f>
        <v>-</v>
      </c>
      <c r="U215" s="235" t="str">
        <f>'1-4 оч. (2)'!J214</f>
        <v>-</v>
      </c>
      <c r="V215" s="236" t="str">
        <f>'1-4 оч. (2)'!K214</f>
        <v>-</v>
      </c>
      <c r="W215" s="236" t="str">
        <f>'1-4 оч. (2)'!L214</f>
        <v>-</v>
      </c>
      <c r="X215" s="236" t="str">
        <f>'1-4 оч. (2)'!M214</f>
        <v>-</v>
      </c>
      <c r="Y215" s="236" t="str">
        <f>'1-4 оч. (2)'!N214</f>
        <v>-</v>
      </c>
      <c r="Z215" s="239">
        <f>'1-4 оч. (2)'!O214</f>
        <v>1</v>
      </c>
      <c r="AA215" s="239">
        <f>'1-4 оч. (2)'!P214</f>
        <v>13.9</v>
      </c>
      <c r="AB215" s="236" t="str">
        <f>'1-4 оч. (2)'!Q214</f>
        <v>-</v>
      </c>
      <c r="AC215" s="236" t="str">
        <f>'1-4 оч. (2)'!R214</f>
        <v>-</v>
      </c>
      <c r="AD215" s="236">
        <f>'1-4 оч. (2)'!S214</f>
        <v>0</v>
      </c>
      <c r="AE215" s="236">
        <f>'1-4 оч. (2)'!T214</f>
        <v>0</v>
      </c>
      <c r="AF215" s="239">
        <f>'1-4 оч. (2)'!U214</f>
        <v>0</v>
      </c>
      <c r="AG215" s="239">
        <f>'1-4 оч. (2)'!V214</f>
        <v>0</v>
      </c>
      <c r="AH215" s="236" t="str">
        <f>'1-4 оч. (2)'!AA214</f>
        <v>-</v>
      </c>
      <c r="AI215" s="236" t="str">
        <f>'1-4 оч. (2)'!AB214</f>
        <v>-</v>
      </c>
    </row>
    <row r="216" spans="1:35" ht="16.149999999999999" customHeight="1" x14ac:dyDescent="0.25">
      <c r="A216" s="20" t="s">
        <v>658</v>
      </c>
      <c r="B216" s="21" t="s">
        <v>659</v>
      </c>
      <c r="C216" s="21" t="s">
        <v>660</v>
      </c>
      <c r="D216" s="22">
        <v>1</v>
      </c>
      <c r="E216" s="23">
        <v>57.2</v>
      </c>
      <c r="F216" s="24">
        <v>57.2</v>
      </c>
      <c r="G216" s="25">
        <v>2.77</v>
      </c>
      <c r="H216" s="25">
        <v>2.77</v>
      </c>
      <c r="I216" s="22" t="s">
        <v>24</v>
      </c>
      <c r="J216" s="26"/>
      <c r="K216" s="30">
        <v>1</v>
      </c>
      <c r="L216" s="22"/>
      <c r="M216" s="26"/>
      <c r="N216" s="26"/>
      <c r="O216" s="26"/>
      <c r="P216" s="26"/>
      <c r="Q216" s="22"/>
      <c r="R216" s="235">
        <f>'1-4 оч. (2)'!G215</f>
        <v>1</v>
      </c>
      <c r="S216" s="235">
        <f>'1-4 оч. (2)'!H215</f>
        <v>57.2</v>
      </c>
      <c r="T216" s="235" t="str">
        <f>'1-4 оч. (2)'!I215</f>
        <v>-</v>
      </c>
      <c r="U216" s="235" t="str">
        <f>'1-4 оч. (2)'!J215</f>
        <v>-</v>
      </c>
      <c r="V216" s="236" t="str">
        <f>'1-4 оч. (2)'!K215</f>
        <v>-</v>
      </c>
      <c r="W216" s="236" t="str">
        <f>'1-4 оч. (2)'!L215</f>
        <v>-</v>
      </c>
      <c r="X216" s="236" t="str">
        <f>'1-4 оч. (2)'!M215</f>
        <v>-</v>
      </c>
      <c r="Y216" s="236" t="str">
        <f>'1-4 оч. (2)'!N215</f>
        <v>-</v>
      </c>
      <c r="Z216" s="239">
        <f>'1-4 оч. (2)'!O215</f>
        <v>1</v>
      </c>
      <c r="AA216" s="239">
        <f>'1-4 оч. (2)'!P215</f>
        <v>57.2</v>
      </c>
      <c r="AB216" s="236" t="str">
        <f>'1-4 оч. (2)'!Q215</f>
        <v>-</v>
      </c>
      <c r="AC216" s="236" t="str">
        <f>'1-4 оч. (2)'!R215</f>
        <v>-</v>
      </c>
      <c r="AD216" s="236">
        <f>'1-4 оч. (2)'!S215</f>
        <v>0</v>
      </c>
      <c r="AE216" s="236">
        <f>'1-4 оч. (2)'!T215</f>
        <v>0</v>
      </c>
      <c r="AF216" s="239">
        <f>'1-4 оч. (2)'!U215</f>
        <v>0</v>
      </c>
      <c r="AG216" s="239">
        <f>'1-4 оч. (2)'!V215</f>
        <v>0</v>
      </c>
      <c r="AH216" s="236" t="str">
        <f>'1-4 оч. (2)'!AA215</f>
        <v>-</v>
      </c>
      <c r="AI216" s="236" t="str">
        <f>'1-4 оч. (2)'!AB215</f>
        <v>-</v>
      </c>
    </row>
    <row r="217" spans="1:35" ht="16.149999999999999" customHeight="1" x14ac:dyDescent="0.25">
      <c r="A217" s="20" t="s">
        <v>661</v>
      </c>
      <c r="B217" s="21" t="s">
        <v>662</v>
      </c>
      <c r="C217" s="21" t="s">
        <v>663</v>
      </c>
      <c r="D217" s="22">
        <v>1</v>
      </c>
      <c r="E217" s="23">
        <v>57.3</v>
      </c>
      <c r="F217" s="24">
        <v>57.3</v>
      </c>
      <c r="G217" s="25">
        <v>2.77</v>
      </c>
      <c r="H217" s="25">
        <v>2.77</v>
      </c>
      <c r="I217" s="22" t="s">
        <v>24</v>
      </c>
      <c r="J217" s="26"/>
      <c r="K217" s="22"/>
      <c r="L217" s="22"/>
      <c r="M217" s="26"/>
      <c r="N217" s="26"/>
      <c r="O217" s="26"/>
      <c r="P217" s="26"/>
      <c r="Q217" s="22"/>
      <c r="R217" s="235">
        <f>'1-4 оч. (2)'!G216</f>
        <v>1</v>
      </c>
      <c r="S217" s="235">
        <f>'1-4 оч. (2)'!H216</f>
        <v>57.3</v>
      </c>
      <c r="T217" s="235" t="str">
        <f>'1-4 оч. (2)'!I216</f>
        <v>-</v>
      </c>
      <c r="U217" s="235" t="str">
        <f>'1-4 оч. (2)'!J216</f>
        <v>-</v>
      </c>
      <c r="V217" s="236" t="str">
        <f>'1-4 оч. (2)'!K216</f>
        <v>-</v>
      </c>
      <c r="W217" s="236" t="str">
        <f>'1-4 оч. (2)'!L216</f>
        <v>-</v>
      </c>
      <c r="X217" s="236" t="str">
        <f>'1-4 оч. (2)'!M216</f>
        <v>-</v>
      </c>
      <c r="Y217" s="236" t="str">
        <f>'1-4 оч. (2)'!N216</f>
        <v>-</v>
      </c>
      <c r="Z217" s="239">
        <f>'1-4 оч. (2)'!O216</f>
        <v>1</v>
      </c>
      <c r="AA217" s="239">
        <f>'1-4 оч. (2)'!P216</f>
        <v>57.3</v>
      </c>
      <c r="AB217" s="236" t="str">
        <f>'1-4 оч. (2)'!Q216</f>
        <v>-</v>
      </c>
      <c r="AC217" s="236" t="str">
        <f>'1-4 оч. (2)'!R216</f>
        <v>-</v>
      </c>
      <c r="AD217" s="236">
        <f>'1-4 оч. (2)'!S216</f>
        <v>0</v>
      </c>
      <c r="AE217" s="236">
        <f>'1-4 оч. (2)'!T216</f>
        <v>0</v>
      </c>
      <c r="AF217" s="239">
        <f>'1-4 оч. (2)'!U216</f>
        <v>0</v>
      </c>
      <c r="AG217" s="239">
        <f>'1-4 оч. (2)'!V216</f>
        <v>0</v>
      </c>
      <c r="AH217" s="236" t="str">
        <f>'1-4 оч. (2)'!AA216</f>
        <v>-</v>
      </c>
      <c r="AI217" s="236" t="str">
        <f>'1-4 оч. (2)'!AB216</f>
        <v>-</v>
      </c>
    </row>
    <row r="218" spans="1:35" ht="16.149999999999999" customHeight="1" x14ac:dyDescent="0.25">
      <c r="A218" s="20" t="s">
        <v>664</v>
      </c>
      <c r="B218" s="21" t="s">
        <v>665</v>
      </c>
      <c r="C218" s="21" t="s">
        <v>666</v>
      </c>
      <c r="D218" s="22">
        <v>1</v>
      </c>
      <c r="E218" s="23">
        <v>37.4</v>
      </c>
      <c r="F218" s="24">
        <v>37.4</v>
      </c>
      <c r="G218" s="25">
        <v>1.82</v>
      </c>
      <c r="H218" s="25">
        <v>1.82</v>
      </c>
      <c r="I218" s="22" t="s">
        <v>24</v>
      </c>
      <c r="J218" s="26"/>
      <c r="K218" s="22"/>
      <c r="L218" s="22"/>
      <c r="M218" s="26"/>
      <c r="N218" s="26"/>
      <c r="O218" s="26"/>
      <c r="P218" s="26"/>
      <c r="Q218" s="22"/>
      <c r="R218" s="235">
        <f>'1-4 оч. (2)'!G217</f>
        <v>0</v>
      </c>
      <c r="S218" s="235">
        <f>'1-4 оч. (2)'!H217</f>
        <v>0</v>
      </c>
      <c r="T218" s="235" t="str">
        <f>'1-4 оч. (2)'!I217</f>
        <v>-</v>
      </c>
      <c r="U218" s="235" t="str">
        <f>'1-4 оч. (2)'!J217</f>
        <v>-</v>
      </c>
      <c r="V218" s="236" t="str">
        <f>'1-4 оч. (2)'!K217</f>
        <v>-</v>
      </c>
      <c r="W218" s="236" t="str">
        <f>'1-4 оч. (2)'!L217</f>
        <v>-</v>
      </c>
      <c r="X218" s="236" t="str">
        <f>'1-4 оч. (2)'!M217</f>
        <v>-</v>
      </c>
      <c r="Y218" s="236" t="str">
        <f>'1-4 оч. (2)'!N217</f>
        <v>-</v>
      </c>
      <c r="Z218" s="239">
        <f>'1-4 оч. (2)'!O217</f>
        <v>0</v>
      </c>
      <c r="AA218" s="239">
        <f>'1-4 оч. (2)'!P217</f>
        <v>0</v>
      </c>
      <c r="AB218" s="236" t="str">
        <f>'1-4 оч. (2)'!Q217</f>
        <v>-</v>
      </c>
      <c r="AC218" s="236" t="str">
        <f>'1-4 оч. (2)'!R217</f>
        <v>-</v>
      </c>
      <c r="AD218" s="236">
        <f>'1-4 оч. (2)'!S217</f>
        <v>0</v>
      </c>
      <c r="AE218" s="236">
        <f>'1-4 оч. (2)'!T217</f>
        <v>0</v>
      </c>
      <c r="AF218" s="239">
        <f>'1-4 оч. (2)'!U217</f>
        <v>1</v>
      </c>
      <c r="AG218" s="239">
        <f>'1-4 оч. (2)'!V217</f>
        <v>37.4</v>
      </c>
      <c r="AH218" s="236" t="str">
        <f>'1-4 оч. (2)'!AA217</f>
        <v>-</v>
      </c>
      <c r="AI218" s="236" t="str">
        <f>'1-4 оч. (2)'!AB217</f>
        <v>-</v>
      </c>
    </row>
    <row r="219" spans="1:35" ht="16.149999999999999" customHeight="1" x14ac:dyDescent="0.25">
      <c r="A219" s="20" t="s">
        <v>667</v>
      </c>
      <c r="B219" s="21" t="s">
        <v>668</v>
      </c>
      <c r="C219" s="21" t="s">
        <v>669</v>
      </c>
      <c r="D219" s="22">
        <v>1</v>
      </c>
      <c r="E219" s="23">
        <v>81.3</v>
      </c>
      <c r="F219" s="24">
        <v>81.3</v>
      </c>
      <c r="G219" s="25">
        <v>4</v>
      </c>
      <c r="H219" s="25">
        <v>4</v>
      </c>
      <c r="I219" s="22" t="s">
        <v>24</v>
      </c>
      <c r="J219" s="26"/>
      <c r="K219" s="30">
        <v>1</v>
      </c>
      <c r="L219" s="22"/>
      <c r="M219" s="26"/>
      <c r="N219" s="26"/>
      <c r="O219" s="26"/>
      <c r="P219" s="26"/>
      <c r="Q219" s="22"/>
      <c r="R219" s="235">
        <f>'1-4 оч. (2)'!G218</f>
        <v>0</v>
      </c>
      <c r="S219" s="235">
        <f>'1-4 оч. (2)'!H218</f>
        <v>0</v>
      </c>
      <c r="T219" s="235">
        <f>'1-4 оч. (2)'!I218</f>
        <v>1</v>
      </c>
      <c r="U219" s="235">
        <f>'1-4 оч. (2)'!J218</f>
        <v>81.3</v>
      </c>
      <c r="V219" s="236">
        <f>'1-4 оч. (2)'!K218</f>
        <v>1</v>
      </c>
      <c r="W219" s="236">
        <f>'1-4 оч. (2)'!L218</f>
        <v>81.3</v>
      </c>
      <c r="X219" s="236">
        <f>'1-4 оч. (2)'!M218</f>
        <v>0</v>
      </c>
      <c r="Y219" s="236">
        <f>'1-4 оч. (2)'!N218</f>
        <v>0</v>
      </c>
      <c r="Z219" s="239">
        <f>'1-4 оч. (2)'!O218</f>
        <v>-1</v>
      </c>
      <c r="AA219" s="239">
        <f>'1-4 оч. (2)'!P218</f>
        <v>-81.3</v>
      </c>
      <c r="AB219" s="236" t="str">
        <f>'1-4 оч. (2)'!Q218</f>
        <v>-</v>
      </c>
      <c r="AC219" s="236" t="str">
        <f>'1-4 оч. (2)'!R218</f>
        <v>-</v>
      </c>
      <c r="AD219" s="236">
        <f>'1-4 оч. (2)'!S218</f>
        <v>0</v>
      </c>
      <c r="AE219" s="236">
        <f>'1-4 оч. (2)'!T218</f>
        <v>0</v>
      </c>
      <c r="AF219" s="239">
        <f>'1-4 оч. (2)'!U218</f>
        <v>1</v>
      </c>
      <c r="AG219" s="239">
        <f>'1-4 оч. (2)'!V218</f>
        <v>81.3</v>
      </c>
      <c r="AH219" s="236">
        <f>'1-4 оч. (2)'!AA218</f>
        <v>81.3</v>
      </c>
      <c r="AI219" s="236" t="str">
        <f>'1-4 оч. (2)'!AB218</f>
        <v>-</v>
      </c>
    </row>
    <row r="220" spans="1:35" ht="16.149999999999999" customHeight="1" x14ac:dyDescent="0.25">
      <c r="A220" s="20" t="s">
        <v>670</v>
      </c>
      <c r="B220" s="21" t="s">
        <v>671</v>
      </c>
      <c r="C220" s="21" t="s">
        <v>672</v>
      </c>
      <c r="D220" s="22">
        <v>2</v>
      </c>
      <c r="E220" s="23">
        <v>177</v>
      </c>
      <c r="F220" s="24">
        <v>354</v>
      </c>
      <c r="G220" s="25">
        <v>8.6199999999999992</v>
      </c>
      <c r="H220" s="25">
        <v>17.239999999999998</v>
      </c>
      <c r="I220" s="22" t="s">
        <v>24</v>
      </c>
      <c r="J220" s="26"/>
      <c r="K220" s="30">
        <v>2</v>
      </c>
      <c r="L220" s="22"/>
      <c r="M220" s="26"/>
      <c r="N220" s="26"/>
      <c r="O220" s="26"/>
      <c r="P220" s="26"/>
      <c r="Q220" s="22"/>
      <c r="R220" s="235">
        <f>'1-4 оч. (2)'!G219</f>
        <v>2</v>
      </c>
      <c r="S220" s="235">
        <f>'1-4 оч. (2)'!H219</f>
        <v>354</v>
      </c>
      <c r="T220" s="235" t="str">
        <f>'1-4 оч. (2)'!I219</f>
        <v>-</v>
      </c>
      <c r="U220" s="235" t="str">
        <f>'1-4 оч. (2)'!J219</f>
        <v>-</v>
      </c>
      <c r="V220" s="236" t="str">
        <f>'1-4 оч. (2)'!K219</f>
        <v>-</v>
      </c>
      <c r="W220" s="236" t="str">
        <f>'1-4 оч. (2)'!L219</f>
        <v>-</v>
      </c>
      <c r="X220" s="236" t="str">
        <f>'1-4 оч. (2)'!M219</f>
        <v>-</v>
      </c>
      <c r="Y220" s="236" t="str">
        <f>'1-4 оч. (2)'!N219</f>
        <v>-</v>
      </c>
      <c r="Z220" s="239">
        <f>'1-4 оч. (2)'!O219</f>
        <v>2</v>
      </c>
      <c r="AA220" s="239">
        <f>'1-4 оч. (2)'!P219</f>
        <v>354</v>
      </c>
      <c r="AB220" s="236" t="str">
        <f>'1-4 оч. (2)'!Q219</f>
        <v>-</v>
      </c>
      <c r="AC220" s="236" t="str">
        <f>'1-4 оч. (2)'!R219</f>
        <v>-</v>
      </c>
      <c r="AD220" s="236">
        <f>'1-4 оч. (2)'!S219</f>
        <v>0</v>
      </c>
      <c r="AE220" s="236">
        <f>'1-4 оч. (2)'!T219</f>
        <v>0</v>
      </c>
      <c r="AF220" s="239">
        <f>'1-4 оч. (2)'!U219</f>
        <v>0</v>
      </c>
      <c r="AG220" s="239">
        <f>'1-4 оч. (2)'!V219</f>
        <v>0</v>
      </c>
      <c r="AH220" s="236" t="str">
        <f>'1-4 оч. (2)'!AA219</f>
        <v>-</v>
      </c>
      <c r="AI220" s="236" t="str">
        <f>'1-4 оч. (2)'!AB219</f>
        <v>-</v>
      </c>
    </row>
    <row r="221" spans="1:35" ht="16.149999999999999" customHeight="1" x14ac:dyDescent="0.25">
      <c r="A221" s="20" t="s">
        <v>673</v>
      </c>
      <c r="B221" s="21" t="s">
        <v>674</v>
      </c>
      <c r="C221" s="21" t="s">
        <v>675</v>
      </c>
      <c r="D221" s="22">
        <v>1</v>
      </c>
      <c r="E221" s="23">
        <v>267.10000000000002</v>
      </c>
      <c r="F221" s="24">
        <v>267.10000000000002</v>
      </c>
      <c r="G221" s="25">
        <v>12.99</v>
      </c>
      <c r="H221" s="25">
        <v>12.99</v>
      </c>
      <c r="I221" s="22" t="s">
        <v>24</v>
      </c>
      <c r="J221" s="26"/>
      <c r="K221" s="22"/>
      <c r="L221" s="22"/>
      <c r="M221" s="26"/>
      <c r="N221" s="26"/>
      <c r="O221" s="26"/>
      <c r="P221" s="27">
        <v>1</v>
      </c>
      <c r="Q221" s="22"/>
      <c r="R221" s="235">
        <f>'1-4 оч. (2)'!G220</f>
        <v>1</v>
      </c>
      <c r="S221" s="235">
        <f>'1-4 оч. (2)'!H220</f>
        <v>267.10000000000002</v>
      </c>
      <c r="T221" s="235" t="str">
        <f>'1-4 оч. (2)'!I220</f>
        <v>-</v>
      </c>
      <c r="U221" s="235" t="str">
        <f>'1-4 оч. (2)'!J220</f>
        <v>-</v>
      </c>
      <c r="V221" s="236" t="str">
        <f>'1-4 оч. (2)'!K220</f>
        <v>-</v>
      </c>
      <c r="W221" s="236" t="str">
        <f>'1-4 оч. (2)'!L220</f>
        <v>-</v>
      </c>
      <c r="X221" s="236" t="str">
        <f>'1-4 оч. (2)'!M220</f>
        <v>-</v>
      </c>
      <c r="Y221" s="236" t="str">
        <f>'1-4 оч. (2)'!N220</f>
        <v>-</v>
      </c>
      <c r="Z221" s="239">
        <f>'1-4 оч. (2)'!O220</f>
        <v>1</v>
      </c>
      <c r="AA221" s="239">
        <f>'1-4 оч. (2)'!P220</f>
        <v>267.10000000000002</v>
      </c>
      <c r="AB221" s="236" t="str">
        <f>'1-4 оч. (2)'!Q220</f>
        <v>-</v>
      </c>
      <c r="AC221" s="236" t="str">
        <f>'1-4 оч. (2)'!R220</f>
        <v>-</v>
      </c>
      <c r="AD221" s="236">
        <f>'1-4 оч. (2)'!S220</f>
        <v>0</v>
      </c>
      <c r="AE221" s="236">
        <f>'1-4 оч. (2)'!T220</f>
        <v>0</v>
      </c>
      <c r="AF221" s="239">
        <f>'1-4 оч. (2)'!U220</f>
        <v>0</v>
      </c>
      <c r="AG221" s="239">
        <f>'1-4 оч. (2)'!V220</f>
        <v>0</v>
      </c>
      <c r="AH221" s="236" t="str">
        <f>'1-4 оч. (2)'!AA220</f>
        <v>-</v>
      </c>
      <c r="AI221" s="236" t="str">
        <f>'1-4 оч. (2)'!AB220</f>
        <v>-</v>
      </c>
    </row>
    <row r="222" spans="1:35" ht="16.149999999999999" customHeight="1" x14ac:dyDescent="0.25">
      <c r="A222" s="20" t="s">
        <v>676</v>
      </c>
      <c r="B222" s="21" t="s">
        <v>677</v>
      </c>
      <c r="C222" s="21" t="s">
        <v>678</v>
      </c>
      <c r="D222" s="22">
        <v>1</v>
      </c>
      <c r="E222" s="23">
        <v>164.2</v>
      </c>
      <c r="F222" s="24">
        <v>164.2</v>
      </c>
      <c r="G222" s="25">
        <v>8</v>
      </c>
      <c r="H222" s="25">
        <v>8</v>
      </c>
      <c r="I222" s="22" t="s">
        <v>24</v>
      </c>
      <c r="J222" s="26"/>
      <c r="K222" s="30">
        <v>1</v>
      </c>
      <c r="L222" s="22"/>
      <c r="M222" s="26"/>
      <c r="N222" s="26"/>
      <c r="O222" s="26"/>
      <c r="P222" s="26"/>
      <c r="Q222" s="22"/>
      <c r="R222" s="235">
        <f>'1-4 оч. (2)'!G221</f>
        <v>1</v>
      </c>
      <c r="S222" s="235">
        <f>'1-4 оч. (2)'!H221</f>
        <v>164.2</v>
      </c>
      <c r="T222" s="235" t="str">
        <f>'1-4 оч. (2)'!I221</f>
        <v>-</v>
      </c>
      <c r="U222" s="235" t="str">
        <f>'1-4 оч. (2)'!J221</f>
        <v>-</v>
      </c>
      <c r="V222" s="236" t="str">
        <f>'1-4 оч. (2)'!K221</f>
        <v>-</v>
      </c>
      <c r="W222" s="236" t="str">
        <f>'1-4 оч. (2)'!L221</f>
        <v>-</v>
      </c>
      <c r="X222" s="236" t="str">
        <f>'1-4 оч. (2)'!M221</f>
        <v>-</v>
      </c>
      <c r="Y222" s="236" t="str">
        <f>'1-4 оч. (2)'!N221</f>
        <v>-</v>
      </c>
      <c r="Z222" s="239">
        <f>'1-4 оч. (2)'!O221</f>
        <v>1</v>
      </c>
      <c r="AA222" s="239">
        <f>'1-4 оч. (2)'!P221</f>
        <v>164.2</v>
      </c>
      <c r="AB222" s="236" t="str">
        <f>'1-4 оч. (2)'!Q221</f>
        <v>-</v>
      </c>
      <c r="AC222" s="236" t="str">
        <f>'1-4 оч. (2)'!R221</f>
        <v>-</v>
      </c>
      <c r="AD222" s="236">
        <f>'1-4 оч. (2)'!S221</f>
        <v>0</v>
      </c>
      <c r="AE222" s="236">
        <f>'1-4 оч. (2)'!T221</f>
        <v>0</v>
      </c>
      <c r="AF222" s="239">
        <f>'1-4 оч. (2)'!U221</f>
        <v>0</v>
      </c>
      <c r="AG222" s="239">
        <f>'1-4 оч. (2)'!V221</f>
        <v>0</v>
      </c>
      <c r="AH222" s="236" t="str">
        <f>'1-4 оч. (2)'!AA221</f>
        <v>-</v>
      </c>
      <c r="AI222" s="236" t="str">
        <f>'1-4 оч. (2)'!AB221</f>
        <v>-</v>
      </c>
    </row>
    <row r="223" spans="1:35" ht="16.149999999999999" customHeight="1" x14ac:dyDescent="0.25">
      <c r="A223" s="20" t="s">
        <v>679</v>
      </c>
      <c r="B223" s="21" t="s">
        <v>680</v>
      </c>
      <c r="C223" s="21" t="s">
        <v>681</v>
      </c>
      <c r="D223" s="22">
        <v>1</v>
      </c>
      <c r="E223" s="23">
        <v>244.9</v>
      </c>
      <c r="F223" s="24">
        <v>244.9</v>
      </c>
      <c r="G223" s="25">
        <v>11.92</v>
      </c>
      <c r="H223" s="25">
        <v>11.92</v>
      </c>
      <c r="I223" s="22" t="s">
        <v>24</v>
      </c>
      <c r="J223" s="26"/>
      <c r="K223" s="30">
        <v>1</v>
      </c>
      <c r="L223" s="22"/>
      <c r="M223" s="26"/>
      <c r="N223" s="26"/>
      <c r="O223" s="26"/>
      <c r="P223" s="26"/>
      <c r="Q223" s="22"/>
      <c r="R223" s="235">
        <f>'1-4 оч. (2)'!G222</f>
        <v>0</v>
      </c>
      <c r="S223" s="235">
        <f>'1-4 оч. (2)'!H222</f>
        <v>0</v>
      </c>
      <c r="T223" s="235" t="str">
        <f>'1-4 оч. (2)'!I222</f>
        <v>-</v>
      </c>
      <c r="U223" s="235" t="str">
        <f>'1-4 оч. (2)'!J222</f>
        <v>-</v>
      </c>
      <c r="V223" s="236" t="str">
        <f>'1-4 оч. (2)'!K222</f>
        <v>-</v>
      </c>
      <c r="W223" s="236" t="str">
        <f>'1-4 оч. (2)'!L222</f>
        <v>-</v>
      </c>
      <c r="X223" s="236" t="str">
        <f>'1-4 оч. (2)'!M222</f>
        <v>-</v>
      </c>
      <c r="Y223" s="236" t="str">
        <f>'1-4 оч. (2)'!N222</f>
        <v>-</v>
      </c>
      <c r="Z223" s="239">
        <f>'1-4 оч. (2)'!O222</f>
        <v>0</v>
      </c>
      <c r="AA223" s="239">
        <f>'1-4 оч. (2)'!P222</f>
        <v>0</v>
      </c>
      <c r="AB223" s="236" t="str">
        <f>'1-4 оч. (2)'!Q222</f>
        <v>-</v>
      </c>
      <c r="AC223" s="236" t="str">
        <f>'1-4 оч. (2)'!R222</f>
        <v>-</v>
      </c>
      <c r="AD223" s="236">
        <f>'1-4 оч. (2)'!S222</f>
        <v>0</v>
      </c>
      <c r="AE223" s="236">
        <f>'1-4 оч. (2)'!T222</f>
        <v>0</v>
      </c>
      <c r="AF223" s="239">
        <f>'1-4 оч. (2)'!U222</f>
        <v>1</v>
      </c>
      <c r="AG223" s="239">
        <f>'1-4 оч. (2)'!V222</f>
        <v>244.9</v>
      </c>
      <c r="AH223" s="236" t="str">
        <f>'1-4 оч. (2)'!AA222</f>
        <v>-</v>
      </c>
      <c r="AI223" s="236" t="str">
        <f>'1-4 оч. (2)'!AB222</f>
        <v>-</v>
      </c>
    </row>
    <row r="224" spans="1:35" ht="16.149999999999999" customHeight="1" x14ac:dyDescent="0.25">
      <c r="A224" s="20" t="s">
        <v>682</v>
      </c>
      <c r="B224" s="21" t="s">
        <v>683</v>
      </c>
      <c r="C224" s="21" t="s">
        <v>684</v>
      </c>
      <c r="D224" s="22">
        <v>1</v>
      </c>
      <c r="E224" s="23">
        <v>227.6</v>
      </c>
      <c r="F224" s="24">
        <v>227.6</v>
      </c>
      <c r="G224" s="25">
        <v>11.09</v>
      </c>
      <c r="H224" s="25">
        <v>11.09</v>
      </c>
      <c r="I224" s="22" t="s">
        <v>24</v>
      </c>
      <c r="J224" s="26"/>
      <c r="K224" s="30">
        <v>1</v>
      </c>
      <c r="L224" s="22"/>
      <c r="M224" s="26"/>
      <c r="N224" s="26"/>
      <c r="O224" s="26"/>
      <c r="P224" s="26"/>
      <c r="Q224" s="22"/>
      <c r="R224" s="235">
        <f>'1-4 оч. (2)'!G223</f>
        <v>1</v>
      </c>
      <c r="S224" s="235">
        <f>'1-4 оч. (2)'!H223</f>
        <v>227.6</v>
      </c>
      <c r="T224" s="235" t="str">
        <f>'1-4 оч. (2)'!I223</f>
        <v>-</v>
      </c>
      <c r="U224" s="235" t="str">
        <f>'1-4 оч. (2)'!J223</f>
        <v>-</v>
      </c>
      <c r="V224" s="236" t="str">
        <f>'1-4 оч. (2)'!K223</f>
        <v>-</v>
      </c>
      <c r="W224" s="236" t="str">
        <f>'1-4 оч. (2)'!L223</f>
        <v>-</v>
      </c>
      <c r="X224" s="236" t="str">
        <f>'1-4 оч. (2)'!M223</f>
        <v>-</v>
      </c>
      <c r="Y224" s="236" t="str">
        <f>'1-4 оч. (2)'!N223</f>
        <v>-</v>
      </c>
      <c r="Z224" s="239">
        <f>'1-4 оч. (2)'!O223</f>
        <v>1</v>
      </c>
      <c r="AA224" s="239">
        <f>'1-4 оч. (2)'!P223</f>
        <v>227.6</v>
      </c>
      <c r="AB224" s="236" t="str">
        <f>'1-4 оч. (2)'!Q223</f>
        <v>-</v>
      </c>
      <c r="AC224" s="236" t="str">
        <f>'1-4 оч. (2)'!R223</f>
        <v>-</v>
      </c>
      <c r="AD224" s="236">
        <f>'1-4 оч. (2)'!S223</f>
        <v>0</v>
      </c>
      <c r="AE224" s="236">
        <f>'1-4 оч. (2)'!T223</f>
        <v>0</v>
      </c>
      <c r="AF224" s="239">
        <f>'1-4 оч. (2)'!U223</f>
        <v>0</v>
      </c>
      <c r="AG224" s="239">
        <f>'1-4 оч. (2)'!V223</f>
        <v>0</v>
      </c>
      <c r="AH224" s="236" t="str">
        <f>'1-4 оч. (2)'!AA223</f>
        <v>-</v>
      </c>
      <c r="AI224" s="236" t="str">
        <f>'1-4 оч. (2)'!AB223</f>
        <v>-</v>
      </c>
    </row>
    <row r="225" spans="1:35" ht="16.149999999999999" customHeight="1" x14ac:dyDescent="0.25">
      <c r="A225" s="20" t="s">
        <v>685</v>
      </c>
      <c r="B225" s="21" t="s">
        <v>686</v>
      </c>
      <c r="C225" s="21" t="s">
        <v>687</v>
      </c>
      <c r="D225" s="22">
        <v>1</v>
      </c>
      <c r="E225" s="23">
        <v>244.6</v>
      </c>
      <c r="F225" s="24">
        <v>244.6</v>
      </c>
      <c r="G225" s="25">
        <v>11.91</v>
      </c>
      <c r="H225" s="25">
        <v>11.91</v>
      </c>
      <c r="I225" s="22" t="s">
        <v>24</v>
      </c>
      <c r="J225" s="26"/>
      <c r="K225" s="30">
        <v>1</v>
      </c>
      <c r="L225" s="22"/>
      <c r="M225" s="26"/>
      <c r="N225" s="26"/>
      <c r="O225" s="26"/>
      <c r="P225" s="26"/>
      <c r="Q225" s="22"/>
      <c r="R225" s="235">
        <f>'1-4 оч. (2)'!G224</f>
        <v>0</v>
      </c>
      <c r="S225" s="235">
        <f>'1-4 оч. (2)'!H224</f>
        <v>0</v>
      </c>
      <c r="T225" s="235" t="str">
        <f>'1-4 оч. (2)'!I224</f>
        <v>-</v>
      </c>
      <c r="U225" s="235" t="str">
        <f>'1-4 оч. (2)'!J224</f>
        <v>-</v>
      </c>
      <c r="V225" s="236" t="str">
        <f>'1-4 оч. (2)'!K224</f>
        <v>-</v>
      </c>
      <c r="W225" s="236" t="str">
        <f>'1-4 оч. (2)'!L224</f>
        <v>-</v>
      </c>
      <c r="X225" s="236" t="str">
        <f>'1-4 оч. (2)'!M224</f>
        <v>-</v>
      </c>
      <c r="Y225" s="236" t="str">
        <f>'1-4 оч. (2)'!N224</f>
        <v>-</v>
      </c>
      <c r="Z225" s="239">
        <f>'1-4 оч. (2)'!O224</f>
        <v>0</v>
      </c>
      <c r="AA225" s="239">
        <f>'1-4 оч. (2)'!P224</f>
        <v>0</v>
      </c>
      <c r="AB225" s="236" t="str">
        <f>'1-4 оч. (2)'!Q224</f>
        <v>-</v>
      </c>
      <c r="AC225" s="236" t="str">
        <f>'1-4 оч. (2)'!R224</f>
        <v>-</v>
      </c>
      <c r="AD225" s="236">
        <f>'1-4 оч. (2)'!S224</f>
        <v>0</v>
      </c>
      <c r="AE225" s="236">
        <f>'1-4 оч. (2)'!T224</f>
        <v>0</v>
      </c>
      <c r="AF225" s="239">
        <f>'1-4 оч. (2)'!U224</f>
        <v>1</v>
      </c>
      <c r="AG225" s="239">
        <f>'1-4 оч. (2)'!V224</f>
        <v>244.6</v>
      </c>
      <c r="AH225" s="236" t="str">
        <f>'1-4 оч. (2)'!AA224</f>
        <v>-</v>
      </c>
      <c r="AI225" s="236" t="str">
        <f>'1-4 оч. (2)'!AB224</f>
        <v>-</v>
      </c>
    </row>
    <row r="226" spans="1:35" ht="16.149999999999999" customHeight="1" x14ac:dyDescent="0.25">
      <c r="A226" s="20" t="s">
        <v>688</v>
      </c>
      <c r="B226" s="21" t="s">
        <v>689</v>
      </c>
      <c r="C226" s="21" t="s">
        <v>690</v>
      </c>
      <c r="D226" s="22">
        <v>1</v>
      </c>
      <c r="E226" s="23">
        <v>227.1</v>
      </c>
      <c r="F226" s="24">
        <v>227.1</v>
      </c>
      <c r="G226" s="25">
        <v>11.07</v>
      </c>
      <c r="H226" s="25">
        <v>11.07</v>
      </c>
      <c r="I226" s="22" t="s">
        <v>24</v>
      </c>
      <c r="J226" s="26"/>
      <c r="K226" s="30">
        <v>1</v>
      </c>
      <c r="L226" s="22"/>
      <c r="M226" s="26"/>
      <c r="N226" s="26"/>
      <c r="O226" s="26"/>
      <c r="P226" s="26"/>
      <c r="Q226" s="22"/>
      <c r="R226" s="235">
        <f>'1-4 оч. (2)'!G225</f>
        <v>1</v>
      </c>
      <c r="S226" s="235">
        <f>'1-4 оч. (2)'!H225</f>
        <v>227.1</v>
      </c>
      <c r="T226" s="235" t="str">
        <f>'1-4 оч. (2)'!I225</f>
        <v>-</v>
      </c>
      <c r="U226" s="235" t="str">
        <f>'1-4 оч. (2)'!J225</f>
        <v>-</v>
      </c>
      <c r="V226" s="236" t="str">
        <f>'1-4 оч. (2)'!K225</f>
        <v>-</v>
      </c>
      <c r="W226" s="236" t="str">
        <f>'1-4 оч. (2)'!L225</f>
        <v>-</v>
      </c>
      <c r="X226" s="236" t="str">
        <f>'1-4 оч. (2)'!M225</f>
        <v>-</v>
      </c>
      <c r="Y226" s="236" t="str">
        <f>'1-4 оч. (2)'!N225</f>
        <v>-</v>
      </c>
      <c r="Z226" s="239">
        <f>'1-4 оч. (2)'!O225</f>
        <v>1</v>
      </c>
      <c r="AA226" s="239">
        <f>'1-4 оч. (2)'!P225</f>
        <v>227.1</v>
      </c>
      <c r="AB226" s="236" t="str">
        <f>'1-4 оч. (2)'!Q225</f>
        <v>-</v>
      </c>
      <c r="AC226" s="236" t="str">
        <f>'1-4 оч. (2)'!R225</f>
        <v>-</v>
      </c>
      <c r="AD226" s="236">
        <f>'1-4 оч. (2)'!S225</f>
        <v>0</v>
      </c>
      <c r="AE226" s="236">
        <f>'1-4 оч. (2)'!T225</f>
        <v>0</v>
      </c>
      <c r="AF226" s="239">
        <f>'1-4 оч. (2)'!U225</f>
        <v>0</v>
      </c>
      <c r="AG226" s="239">
        <f>'1-4 оч. (2)'!V225</f>
        <v>0</v>
      </c>
      <c r="AH226" s="236" t="str">
        <f>'1-4 оч. (2)'!AA225</f>
        <v>-</v>
      </c>
      <c r="AI226" s="236" t="str">
        <f>'1-4 оч. (2)'!AB225</f>
        <v>-</v>
      </c>
    </row>
    <row r="227" spans="1:35" ht="16.149999999999999" customHeight="1" x14ac:dyDescent="0.25">
      <c r="A227" s="20" t="s">
        <v>691</v>
      </c>
      <c r="B227" s="21" t="s">
        <v>692</v>
      </c>
      <c r="C227" s="21" t="s">
        <v>693</v>
      </c>
      <c r="D227" s="22">
        <v>1</v>
      </c>
      <c r="E227" s="23">
        <v>92.1</v>
      </c>
      <c r="F227" s="24">
        <v>92.1</v>
      </c>
      <c r="G227" s="25">
        <v>4.47</v>
      </c>
      <c r="H227" s="25">
        <v>4.47</v>
      </c>
      <c r="I227" s="22" t="s">
        <v>24</v>
      </c>
      <c r="J227" s="26"/>
      <c r="K227" s="30">
        <v>1</v>
      </c>
      <c r="L227" s="22"/>
      <c r="M227" s="26"/>
      <c r="N227" s="26"/>
      <c r="O227" s="26"/>
      <c r="P227" s="26"/>
      <c r="Q227" s="22"/>
      <c r="R227" s="235">
        <f>'1-4 оч. (2)'!G226</f>
        <v>0</v>
      </c>
      <c r="S227" s="235">
        <f>'1-4 оч. (2)'!H226</f>
        <v>0</v>
      </c>
      <c r="T227" s="235" t="str">
        <f>'1-4 оч. (2)'!I226</f>
        <v>-</v>
      </c>
      <c r="U227" s="235" t="str">
        <f>'1-4 оч. (2)'!J226</f>
        <v>-</v>
      </c>
      <c r="V227" s="236" t="str">
        <f>'1-4 оч. (2)'!K226</f>
        <v>-</v>
      </c>
      <c r="W227" s="236" t="str">
        <f>'1-4 оч. (2)'!L226</f>
        <v>-</v>
      </c>
      <c r="X227" s="236" t="str">
        <f>'1-4 оч. (2)'!M226</f>
        <v>-</v>
      </c>
      <c r="Y227" s="236" t="str">
        <f>'1-4 оч. (2)'!N226</f>
        <v>-</v>
      </c>
      <c r="Z227" s="239">
        <f>'1-4 оч. (2)'!O226</f>
        <v>0</v>
      </c>
      <c r="AA227" s="239">
        <f>'1-4 оч. (2)'!P226</f>
        <v>0</v>
      </c>
      <c r="AB227" s="236" t="str">
        <f>'1-4 оч. (2)'!Q226</f>
        <v>-</v>
      </c>
      <c r="AC227" s="236" t="str">
        <f>'1-4 оч. (2)'!R226</f>
        <v>-</v>
      </c>
      <c r="AD227" s="236">
        <f>'1-4 оч. (2)'!S226</f>
        <v>0</v>
      </c>
      <c r="AE227" s="236">
        <f>'1-4 оч. (2)'!T226</f>
        <v>0</v>
      </c>
      <c r="AF227" s="239">
        <f>'1-4 оч. (2)'!U226</f>
        <v>1</v>
      </c>
      <c r="AG227" s="239">
        <f>'1-4 оч. (2)'!V226</f>
        <v>92.1</v>
      </c>
      <c r="AH227" s="236" t="str">
        <f>'1-4 оч. (2)'!AA226</f>
        <v>-</v>
      </c>
      <c r="AI227" s="236" t="str">
        <f>'1-4 оч. (2)'!AB226</f>
        <v>-</v>
      </c>
    </row>
    <row r="228" spans="1:35" ht="16.149999999999999" customHeight="1" x14ac:dyDescent="0.25">
      <c r="A228" s="20" t="s">
        <v>694</v>
      </c>
      <c r="B228" s="21" t="s">
        <v>695</v>
      </c>
      <c r="C228" s="21" t="s">
        <v>696</v>
      </c>
      <c r="D228" s="22">
        <v>1</v>
      </c>
      <c r="E228" s="23">
        <v>84.9</v>
      </c>
      <c r="F228" s="24">
        <v>84.9</v>
      </c>
      <c r="G228" s="25">
        <v>4.12</v>
      </c>
      <c r="H228" s="25">
        <v>4.12</v>
      </c>
      <c r="I228" s="22" t="s">
        <v>24</v>
      </c>
      <c r="J228" s="26"/>
      <c r="K228" s="30">
        <v>1</v>
      </c>
      <c r="L228" s="22"/>
      <c r="M228" s="26"/>
      <c r="N228" s="26"/>
      <c r="O228" s="26"/>
      <c r="P228" s="26"/>
      <c r="Q228" s="22"/>
      <c r="R228" s="235">
        <f>'1-4 оч. (2)'!G227</f>
        <v>0</v>
      </c>
      <c r="S228" s="235">
        <f>'1-4 оч. (2)'!H227</f>
        <v>0</v>
      </c>
      <c r="T228" s="235" t="str">
        <f>'1-4 оч. (2)'!I227</f>
        <v>-</v>
      </c>
      <c r="U228" s="235" t="str">
        <f>'1-4 оч. (2)'!J227</f>
        <v>-</v>
      </c>
      <c r="V228" s="236" t="str">
        <f>'1-4 оч. (2)'!K227</f>
        <v>-</v>
      </c>
      <c r="W228" s="236" t="str">
        <f>'1-4 оч. (2)'!L227</f>
        <v>-</v>
      </c>
      <c r="X228" s="236" t="str">
        <f>'1-4 оч. (2)'!M227</f>
        <v>-</v>
      </c>
      <c r="Y228" s="236" t="str">
        <f>'1-4 оч. (2)'!N227</f>
        <v>-</v>
      </c>
      <c r="Z228" s="239">
        <f>'1-4 оч. (2)'!O227</f>
        <v>0</v>
      </c>
      <c r="AA228" s="239">
        <f>'1-4 оч. (2)'!P227</f>
        <v>0</v>
      </c>
      <c r="AB228" s="236" t="str">
        <f>'1-4 оч. (2)'!Q227</f>
        <v>-</v>
      </c>
      <c r="AC228" s="236" t="str">
        <f>'1-4 оч. (2)'!R227</f>
        <v>-</v>
      </c>
      <c r="AD228" s="236">
        <f>'1-4 оч. (2)'!S227</f>
        <v>0</v>
      </c>
      <c r="AE228" s="236">
        <f>'1-4 оч. (2)'!T227</f>
        <v>0</v>
      </c>
      <c r="AF228" s="239">
        <f>'1-4 оч. (2)'!U227</f>
        <v>1</v>
      </c>
      <c r="AG228" s="239">
        <f>'1-4 оч. (2)'!V227</f>
        <v>84.9</v>
      </c>
      <c r="AH228" s="236" t="str">
        <f>'1-4 оч. (2)'!AA227</f>
        <v>-</v>
      </c>
      <c r="AI228" s="236" t="str">
        <f>'1-4 оч. (2)'!AB227</f>
        <v>-</v>
      </c>
    </row>
    <row r="229" spans="1:35" ht="16.149999999999999" customHeight="1" x14ac:dyDescent="0.25">
      <c r="A229" s="20" t="s">
        <v>697</v>
      </c>
      <c r="B229" s="21" t="s">
        <v>698</v>
      </c>
      <c r="C229" s="21" t="s">
        <v>699</v>
      </c>
      <c r="D229" s="22">
        <v>1</v>
      </c>
      <c r="E229" s="23">
        <v>58.5</v>
      </c>
      <c r="F229" s="24">
        <v>58.5</v>
      </c>
      <c r="G229" s="25">
        <v>2.85</v>
      </c>
      <c r="H229" s="25">
        <v>2.85</v>
      </c>
      <c r="I229" s="22" t="s">
        <v>24</v>
      </c>
      <c r="J229" s="26"/>
      <c r="K229" s="30">
        <v>1</v>
      </c>
      <c r="L229" s="22"/>
      <c r="M229" s="26"/>
      <c r="N229" s="26"/>
      <c r="O229" s="26"/>
      <c r="P229" s="26"/>
      <c r="Q229" s="22"/>
      <c r="R229" s="235">
        <f>'1-4 оч. (2)'!G228</f>
        <v>1</v>
      </c>
      <c r="S229" s="235">
        <f>'1-4 оч. (2)'!H228</f>
        <v>58.5</v>
      </c>
      <c r="T229" s="235" t="str">
        <f>'1-4 оч. (2)'!I228</f>
        <v>-</v>
      </c>
      <c r="U229" s="235" t="str">
        <f>'1-4 оч. (2)'!J228</f>
        <v>-</v>
      </c>
      <c r="V229" s="236" t="str">
        <f>'1-4 оч. (2)'!K228</f>
        <v>-</v>
      </c>
      <c r="W229" s="236" t="str">
        <f>'1-4 оч. (2)'!L228</f>
        <v>-</v>
      </c>
      <c r="X229" s="236" t="str">
        <f>'1-4 оч. (2)'!M228</f>
        <v>-</v>
      </c>
      <c r="Y229" s="236" t="str">
        <f>'1-4 оч. (2)'!N228</f>
        <v>-</v>
      </c>
      <c r="Z229" s="239">
        <f>'1-4 оч. (2)'!O228</f>
        <v>1</v>
      </c>
      <c r="AA229" s="239">
        <f>'1-4 оч. (2)'!P228</f>
        <v>58.5</v>
      </c>
      <c r="AB229" s="236" t="str">
        <f>'1-4 оч. (2)'!Q228</f>
        <v>-</v>
      </c>
      <c r="AC229" s="236" t="str">
        <f>'1-4 оч. (2)'!R228</f>
        <v>-</v>
      </c>
      <c r="AD229" s="236">
        <f>'1-4 оч. (2)'!S228</f>
        <v>0</v>
      </c>
      <c r="AE229" s="236">
        <f>'1-4 оч. (2)'!T228</f>
        <v>0</v>
      </c>
      <c r="AF229" s="239">
        <f>'1-4 оч. (2)'!U228</f>
        <v>0</v>
      </c>
      <c r="AG229" s="239">
        <f>'1-4 оч. (2)'!V228</f>
        <v>0</v>
      </c>
      <c r="AH229" s="236" t="str">
        <f>'1-4 оч. (2)'!AA228</f>
        <v>-</v>
      </c>
      <c r="AI229" s="236" t="str">
        <f>'1-4 оч. (2)'!AB228</f>
        <v>-</v>
      </c>
    </row>
    <row r="230" spans="1:35" ht="16.149999999999999" customHeight="1" x14ac:dyDescent="0.25">
      <c r="A230" s="20" t="s">
        <v>700</v>
      </c>
      <c r="B230" s="21" t="s">
        <v>701</v>
      </c>
      <c r="C230" s="21" t="s">
        <v>702</v>
      </c>
      <c r="D230" s="22">
        <v>1</v>
      </c>
      <c r="E230" s="23">
        <v>69.7</v>
      </c>
      <c r="F230" s="24">
        <v>69.7</v>
      </c>
      <c r="G230" s="25">
        <v>3.37</v>
      </c>
      <c r="H230" s="25">
        <v>3.37</v>
      </c>
      <c r="I230" s="22" t="s">
        <v>24</v>
      </c>
      <c r="J230" s="26"/>
      <c r="K230" s="30">
        <v>1</v>
      </c>
      <c r="L230" s="22"/>
      <c r="M230" s="26"/>
      <c r="N230" s="26"/>
      <c r="O230" s="26"/>
      <c r="P230" s="26"/>
      <c r="Q230" s="22"/>
      <c r="R230" s="235">
        <f>'1-4 оч. (2)'!G229</f>
        <v>0</v>
      </c>
      <c r="S230" s="235">
        <f>'1-4 оч. (2)'!H229</f>
        <v>0</v>
      </c>
      <c r="T230" s="235" t="str">
        <f>'1-4 оч. (2)'!I229</f>
        <v>-</v>
      </c>
      <c r="U230" s="235" t="str">
        <f>'1-4 оч. (2)'!J229</f>
        <v>-</v>
      </c>
      <c r="V230" s="236" t="str">
        <f>'1-4 оч. (2)'!K229</f>
        <v>-</v>
      </c>
      <c r="W230" s="236" t="str">
        <f>'1-4 оч. (2)'!L229</f>
        <v>-</v>
      </c>
      <c r="X230" s="236" t="str">
        <f>'1-4 оч. (2)'!M229</f>
        <v>-</v>
      </c>
      <c r="Y230" s="236" t="str">
        <f>'1-4 оч. (2)'!N229</f>
        <v>-</v>
      </c>
      <c r="Z230" s="239">
        <f>'1-4 оч. (2)'!O229</f>
        <v>0</v>
      </c>
      <c r="AA230" s="239">
        <f>'1-4 оч. (2)'!P229</f>
        <v>0</v>
      </c>
      <c r="AB230" s="236" t="str">
        <f>'1-4 оч. (2)'!Q229</f>
        <v>-</v>
      </c>
      <c r="AC230" s="236" t="str">
        <f>'1-4 оч. (2)'!R229</f>
        <v>-</v>
      </c>
      <c r="AD230" s="236">
        <f>'1-4 оч. (2)'!S229</f>
        <v>0</v>
      </c>
      <c r="AE230" s="236">
        <f>'1-4 оч. (2)'!T229</f>
        <v>0</v>
      </c>
      <c r="AF230" s="239">
        <f>'1-4 оч. (2)'!U229</f>
        <v>1</v>
      </c>
      <c r="AG230" s="239">
        <f>'1-4 оч. (2)'!V229</f>
        <v>69.7</v>
      </c>
      <c r="AH230" s="236" t="str">
        <f>'1-4 оч. (2)'!AA229</f>
        <v>-</v>
      </c>
      <c r="AI230" s="236" t="str">
        <f>'1-4 оч. (2)'!AB229</f>
        <v>-</v>
      </c>
    </row>
    <row r="231" spans="1:35" ht="16.149999999999999" customHeight="1" x14ac:dyDescent="0.25">
      <c r="A231" s="20" t="s">
        <v>703</v>
      </c>
      <c r="B231" s="21" t="s">
        <v>704</v>
      </c>
      <c r="C231" s="21" t="s">
        <v>705</v>
      </c>
      <c r="D231" s="22">
        <v>1</v>
      </c>
      <c r="E231" s="23">
        <v>12.9</v>
      </c>
      <c r="F231" s="24">
        <v>12.9</v>
      </c>
      <c r="G231" s="25">
        <v>0.63</v>
      </c>
      <c r="H231" s="25">
        <v>0.63</v>
      </c>
      <c r="I231" s="22" t="s">
        <v>24</v>
      </c>
      <c r="J231" s="26"/>
      <c r="K231" s="30">
        <v>1</v>
      </c>
      <c r="L231" s="22"/>
      <c r="M231" s="26"/>
      <c r="N231" s="26"/>
      <c r="O231" s="26"/>
      <c r="P231" s="26"/>
      <c r="Q231" s="22"/>
      <c r="R231" s="235">
        <f>'1-4 оч. (2)'!G230</f>
        <v>1</v>
      </c>
      <c r="S231" s="235">
        <f>'1-4 оч. (2)'!H230</f>
        <v>12.9</v>
      </c>
      <c r="T231" s="235" t="str">
        <f>'1-4 оч. (2)'!I230</f>
        <v>-</v>
      </c>
      <c r="U231" s="235" t="str">
        <f>'1-4 оч. (2)'!J230</f>
        <v>-</v>
      </c>
      <c r="V231" s="236" t="str">
        <f>'1-4 оч. (2)'!K230</f>
        <v>-</v>
      </c>
      <c r="W231" s="236" t="str">
        <f>'1-4 оч. (2)'!L230</f>
        <v>-</v>
      </c>
      <c r="X231" s="236" t="str">
        <f>'1-4 оч. (2)'!M230</f>
        <v>-</v>
      </c>
      <c r="Y231" s="236" t="str">
        <f>'1-4 оч. (2)'!N230</f>
        <v>-</v>
      </c>
      <c r="Z231" s="239">
        <f>'1-4 оч. (2)'!O230</f>
        <v>1</v>
      </c>
      <c r="AA231" s="239">
        <f>'1-4 оч. (2)'!P230</f>
        <v>12.9</v>
      </c>
      <c r="AB231" s="236" t="str">
        <f>'1-4 оч. (2)'!Q230</f>
        <v>-</v>
      </c>
      <c r="AC231" s="236" t="str">
        <f>'1-4 оч. (2)'!R230</f>
        <v>-</v>
      </c>
      <c r="AD231" s="236">
        <f>'1-4 оч. (2)'!S230</f>
        <v>0</v>
      </c>
      <c r="AE231" s="236">
        <f>'1-4 оч. (2)'!T230</f>
        <v>0</v>
      </c>
      <c r="AF231" s="239">
        <f>'1-4 оч. (2)'!U230</f>
        <v>0</v>
      </c>
      <c r="AG231" s="239">
        <f>'1-4 оч. (2)'!V230</f>
        <v>0</v>
      </c>
      <c r="AH231" s="236" t="str">
        <f>'1-4 оч. (2)'!AA230</f>
        <v>-</v>
      </c>
      <c r="AI231" s="236" t="str">
        <f>'1-4 оч. (2)'!AB230</f>
        <v>-</v>
      </c>
    </row>
    <row r="232" spans="1:35" ht="16.149999999999999" customHeight="1" x14ac:dyDescent="0.25">
      <c r="A232" s="20" t="s">
        <v>706</v>
      </c>
      <c r="B232" s="21" t="s">
        <v>707</v>
      </c>
      <c r="C232" s="21" t="s">
        <v>708</v>
      </c>
      <c r="D232" s="22">
        <v>1</v>
      </c>
      <c r="E232" s="23">
        <v>88.5</v>
      </c>
      <c r="F232" s="24">
        <v>88.5</v>
      </c>
      <c r="G232" s="25">
        <v>4.29</v>
      </c>
      <c r="H232" s="25">
        <v>4.29</v>
      </c>
      <c r="I232" s="22" t="s">
        <v>24</v>
      </c>
      <c r="J232" s="26"/>
      <c r="K232" s="22"/>
      <c r="L232" s="29">
        <v>1</v>
      </c>
      <c r="M232" s="26"/>
      <c r="N232" s="26"/>
      <c r="O232" s="26"/>
      <c r="P232" s="26"/>
      <c r="Q232" s="22"/>
      <c r="R232" s="235">
        <f>'1-4 оч. (2)'!G231</f>
        <v>0</v>
      </c>
      <c r="S232" s="235">
        <f>'1-4 оч. (2)'!H231</f>
        <v>0</v>
      </c>
      <c r="T232" s="235" t="str">
        <f>'1-4 оч. (2)'!I231</f>
        <v>-</v>
      </c>
      <c r="U232" s="235" t="str">
        <f>'1-4 оч. (2)'!J231</f>
        <v>-</v>
      </c>
      <c r="V232" s="236" t="str">
        <f>'1-4 оч. (2)'!K231</f>
        <v>-</v>
      </c>
      <c r="W232" s="236" t="str">
        <f>'1-4 оч. (2)'!L231</f>
        <v>-</v>
      </c>
      <c r="X232" s="236" t="str">
        <f>'1-4 оч. (2)'!M231</f>
        <v>-</v>
      </c>
      <c r="Y232" s="236" t="str">
        <f>'1-4 оч. (2)'!N231</f>
        <v>-</v>
      </c>
      <c r="Z232" s="239">
        <f>'1-4 оч. (2)'!O231</f>
        <v>0</v>
      </c>
      <c r="AA232" s="239">
        <f>'1-4 оч. (2)'!P231</f>
        <v>0</v>
      </c>
      <c r="AB232" s="236" t="str">
        <f>'1-4 оч. (2)'!Q231</f>
        <v>-</v>
      </c>
      <c r="AC232" s="236" t="str">
        <f>'1-4 оч. (2)'!R231</f>
        <v>-</v>
      </c>
      <c r="AD232" s="236">
        <f>'1-4 оч. (2)'!S231</f>
        <v>0</v>
      </c>
      <c r="AE232" s="236">
        <f>'1-4 оч. (2)'!T231</f>
        <v>0</v>
      </c>
      <c r="AF232" s="239">
        <f>'1-4 оч. (2)'!U231</f>
        <v>1</v>
      </c>
      <c r="AG232" s="239">
        <f>'1-4 оч. (2)'!V231</f>
        <v>88.5</v>
      </c>
      <c r="AH232" s="236" t="str">
        <f>'1-4 оч. (2)'!AA231</f>
        <v>-</v>
      </c>
      <c r="AI232" s="236" t="str">
        <f>'1-4 оч. (2)'!AB231</f>
        <v>-</v>
      </c>
    </row>
    <row r="233" spans="1:35" ht="16.149999999999999" customHeight="1" x14ac:dyDescent="0.25">
      <c r="A233" s="20" t="s">
        <v>709</v>
      </c>
      <c r="B233" s="21" t="s">
        <v>710</v>
      </c>
      <c r="C233" s="21" t="s">
        <v>711</v>
      </c>
      <c r="D233" s="22">
        <v>1</v>
      </c>
      <c r="E233" s="23">
        <v>66.599999999999994</v>
      </c>
      <c r="F233" s="24">
        <v>66.599999999999994</v>
      </c>
      <c r="G233" s="25">
        <v>3.23</v>
      </c>
      <c r="H233" s="25">
        <v>3.23</v>
      </c>
      <c r="I233" s="22" t="s">
        <v>24</v>
      </c>
      <c r="J233" s="26"/>
      <c r="K233" s="22"/>
      <c r="L233" s="29">
        <v>1</v>
      </c>
      <c r="M233" s="26"/>
      <c r="N233" s="26"/>
      <c r="O233" s="26"/>
      <c r="P233" s="26"/>
      <c r="Q233" s="22"/>
      <c r="R233" s="235">
        <f>'1-4 оч. (2)'!G232</f>
        <v>1</v>
      </c>
      <c r="S233" s="235">
        <f>'1-4 оч. (2)'!H232</f>
        <v>66.599999999999994</v>
      </c>
      <c r="T233" s="235" t="str">
        <f>'1-4 оч. (2)'!I232</f>
        <v>-</v>
      </c>
      <c r="U233" s="235" t="str">
        <f>'1-4 оч. (2)'!J232</f>
        <v>-</v>
      </c>
      <c r="V233" s="236" t="str">
        <f>'1-4 оч. (2)'!K232</f>
        <v>-</v>
      </c>
      <c r="W233" s="236" t="str">
        <f>'1-4 оч. (2)'!L232</f>
        <v>-</v>
      </c>
      <c r="X233" s="236" t="str">
        <f>'1-4 оч. (2)'!M232</f>
        <v>-</v>
      </c>
      <c r="Y233" s="236" t="str">
        <f>'1-4 оч. (2)'!N232</f>
        <v>-</v>
      </c>
      <c r="Z233" s="239">
        <f>'1-4 оч. (2)'!O232</f>
        <v>1</v>
      </c>
      <c r="AA233" s="239">
        <f>'1-4 оч. (2)'!P232</f>
        <v>66.599999999999994</v>
      </c>
      <c r="AB233" s="236" t="str">
        <f>'1-4 оч. (2)'!Q232</f>
        <v>-</v>
      </c>
      <c r="AC233" s="236" t="str">
        <f>'1-4 оч. (2)'!R232</f>
        <v>-</v>
      </c>
      <c r="AD233" s="236">
        <f>'1-4 оч. (2)'!S232</f>
        <v>0</v>
      </c>
      <c r="AE233" s="236">
        <f>'1-4 оч. (2)'!T232</f>
        <v>0</v>
      </c>
      <c r="AF233" s="239">
        <f>'1-4 оч. (2)'!U232</f>
        <v>0</v>
      </c>
      <c r="AG233" s="239">
        <f>'1-4 оч. (2)'!V232</f>
        <v>0</v>
      </c>
      <c r="AH233" s="236" t="str">
        <f>'1-4 оч. (2)'!AA232</f>
        <v>-</v>
      </c>
      <c r="AI233" s="236" t="str">
        <f>'1-4 оч. (2)'!AB232</f>
        <v>-</v>
      </c>
    </row>
    <row r="234" spans="1:35" ht="16.149999999999999" customHeight="1" x14ac:dyDescent="0.25">
      <c r="A234" s="20" t="s">
        <v>712</v>
      </c>
      <c r="B234" s="21" t="s">
        <v>713</v>
      </c>
      <c r="C234" s="21" t="s">
        <v>714</v>
      </c>
      <c r="D234" s="22">
        <v>1</v>
      </c>
      <c r="E234" s="23">
        <v>94.2</v>
      </c>
      <c r="F234" s="24">
        <v>94.2</v>
      </c>
      <c r="G234" s="25">
        <v>4.57</v>
      </c>
      <c r="H234" s="25">
        <v>4.57</v>
      </c>
      <c r="I234" s="22" t="s">
        <v>24</v>
      </c>
      <c r="J234" s="26"/>
      <c r="K234" s="22"/>
      <c r="L234" s="29">
        <v>1</v>
      </c>
      <c r="M234" s="26"/>
      <c r="N234" s="26"/>
      <c r="O234" s="26"/>
      <c r="P234" s="26"/>
      <c r="Q234" s="22"/>
      <c r="R234" s="235">
        <f>'1-4 оч. (2)'!G233</f>
        <v>0</v>
      </c>
      <c r="S234" s="235">
        <f>'1-4 оч. (2)'!H233</f>
        <v>0</v>
      </c>
      <c r="T234" s="235" t="str">
        <f>'1-4 оч. (2)'!I233</f>
        <v>-</v>
      </c>
      <c r="U234" s="235" t="str">
        <f>'1-4 оч. (2)'!J233</f>
        <v>-</v>
      </c>
      <c r="V234" s="236" t="str">
        <f>'1-4 оч. (2)'!K233</f>
        <v>-</v>
      </c>
      <c r="W234" s="236" t="str">
        <f>'1-4 оч. (2)'!L233</f>
        <v>-</v>
      </c>
      <c r="X234" s="236" t="str">
        <f>'1-4 оч. (2)'!M233</f>
        <v>-</v>
      </c>
      <c r="Y234" s="236" t="str">
        <f>'1-4 оч. (2)'!N233</f>
        <v>-</v>
      </c>
      <c r="Z234" s="239">
        <f>'1-4 оч. (2)'!O233</f>
        <v>0</v>
      </c>
      <c r="AA234" s="239">
        <f>'1-4 оч. (2)'!P233</f>
        <v>0</v>
      </c>
      <c r="AB234" s="236" t="str">
        <f>'1-4 оч. (2)'!Q233</f>
        <v>-</v>
      </c>
      <c r="AC234" s="236" t="str">
        <f>'1-4 оч. (2)'!R233</f>
        <v>-</v>
      </c>
      <c r="AD234" s="236">
        <f>'1-4 оч. (2)'!S233</f>
        <v>0</v>
      </c>
      <c r="AE234" s="236">
        <f>'1-4 оч. (2)'!T233</f>
        <v>0</v>
      </c>
      <c r="AF234" s="239">
        <f>'1-4 оч. (2)'!U233</f>
        <v>1</v>
      </c>
      <c r="AG234" s="239">
        <f>'1-4 оч. (2)'!V233</f>
        <v>94.2</v>
      </c>
      <c r="AH234" s="236" t="str">
        <f>'1-4 оч. (2)'!AA233</f>
        <v>-</v>
      </c>
      <c r="AI234" s="236" t="str">
        <f>'1-4 оч. (2)'!AB233</f>
        <v>-</v>
      </c>
    </row>
    <row r="235" spans="1:35" ht="16.149999999999999" customHeight="1" x14ac:dyDescent="0.25">
      <c r="A235" s="20" t="s">
        <v>715</v>
      </c>
      <c r="B235" s="21" t="s">
        <v>716</v>
      </c>
      <c r="C235" s="21" t="s">
        <v>717</v>
      </c>
      <c r="D235" s="22">
        <v>1</v>
      </c>
      <c r="E235" s="23">
        <v>79.400000000000006</v>
      </c>
      <c r="F235" s="24">
        <v>79.400000000000006</v>
      </c>
      <c r="G235" s="25">
        <v>3.85</v>
      </c>
      <c r="H235" s="25">
        <v>3.85</v>
      </c>
      <c r="I235" s="22" t="s">
        <v>24</v>
      </c>
      <c r="J235" s="26"/>
      <c r="K235" s="22"/>
      <c r="L235" s="29">
        <v>1</v>
      </c>
      <c r="M235" s="26"/>
      <c r="N235" s="26"/>
      <c r="O235" s="26"/>
      <c r="P235" s="26"/>
      <c r="Q235" s="22"/>
      <c r="R235" s="235">
        <f>'1-4 оч. (2)'!G234</f>
        <v>1</v>
      </c>
      <c r="S235" s="235">
        <f>'1-4 оч. (2)'!H234</f>
        <v>79.400000000000006</v>
      </c>
      <c r="T235" s="235" t="str">
        <f>'1-4 оч. (2)'!I234</f>
        <v>-</v>
      </c>
      <c r="U235" s="235" t="str">
        <f>'1-4 оч. (2)'!J234</f>
        <v>-</v>
      </c>
      <c r="V235" s="236" t="str">
        <f>'1-4 оч. (2)'!K234</f>
        <v>-</v>
      </c>
      <c r="W235" s="236" t="str">
        <f>'1-4 оч. (2)'!L234</f>
        <v>-</v>
      </c>
      <c r="X235" s="236" t="str">
        <f>'1-4 оч. (2)'!M234</f>
        <v>-</v>
      </c>
      <c r="Y235" s="236" t="str">
        <f>'1-4 оч. (2)'!N234</f>
        <v>-</v>
      </c>
      <c r="Z235" s="239">
        <f>'1-4 оч. (2)'!O234</f>
        <v>1</v>
      </c>
      <c r="AA235" s="239">
        <f>'1-4 оч. (2)'!P234</f>
        <v>79.400000000000006</v>
      </c>
      <c r="AB235" s="236" t="str">
        <f>'1-4 оч. (2)'!Q234</f>
        <v>-</v>
      </c>
      <c r="AC235" s="236" t="str">
        <f>'1-4 оч. (2)'!R234</f>
        <v>-</v>
      </c>
      <c r="AD235" s="236">
        <f>'1-4 оч. (2)'!S234</f>
        <v>0</v>
      </c>
      <c r="AE235" s="236">
        <f>'1-4 оч. (2)'!T234</f>
        <v>0</v>
      </c>
      <c r="AF235" s="239">
        <f>'1-4 оч. (2)'!U234</f>
        <v>0</v>
      </c>
      <c r="AG235" s="239">
        <f>'1-4 оч. (2)'!V234</f>
        <v>0</v>
      </c>
      <c r="AH235" s="236" t="str">
        <f>'1-4 оч. (2)'!AA234</f>
        <v>-</v>
      </c>
      <c r="AI235" s="236" t="str">
        <f>'1-4 оч. (2)'!AB234</f>
        <v>-</v>
      </c>
    </row>
    <row r="236" spans="1:35" ht="16.149999999999999" customHeight="1" x14ac:dyDescent="0.25">
      <c r="A236" s="20" t="s">
        <v>718</v>
      </c>
      <c r="B236" s="21" t="s">
        <v>719</v>
      </c>
      <c r="C236" s="21" t="s">
        <v>720</v>
      </c>
      <c r="D236" s="22">
        <v>1</v>
      </c>
      <c r="E236" s="23">
        <v>52.5</v>
      </c>
      <c r="F236" s="24">
        <v>52.5</v>
      </c>
      <c r="G236" s="25">
        <v>2.5499999999999998</v>
      </c>
      <c r="H236" s="25">
        <v>2.5499999999999998</v>
      </c>
      <c r="I236" s="22" t="s">
        <v>24</v>
      </c>
      <c r="J236" s="26"/>
      <c r="K236" s="22"/>
      <c r="L236" s="29">
        <v>1</v>
      </c>
      <c r="M236" s="26"/>
      <c r="N236" s="26"/>
      <c r="O236" s="26"/>
      <c r="P236" s="26"/>
      <c r="Q236" s="22"/>
      <c r="R236" s="235">
        <f>'1-4 оч. (2)'!G235</f>
        <v>1</v>
      </c>
      <c r="S236" s="235">
        <f>'1-4 оч. (2)'!H235</f>
        <v>52.5</v>
      </c>
      <c r="T236" s="235" t="str">
        <f>'1-4 оч. (2)'!I235</f>
        <v>-</v>
      </c>
      <c r="U236" s="235" t="str">
        <f>'1-4 оч. (2)'!J235</f>
        <v>-</v>
      </c>
      <c r="V236" s="236" t="str">
        <f>'1-4 оч. (2)'!K235</f>
        <v>-</v>
      </c>
      <c r="W236" s="236" t="str">
        <f>'1-4 оч. (2)'!L235</f>
        <v>-</v>
      </c>
      <c r="X236" s="236" t="str">
        <f>'1-4 оч. (2)'!M235</f>
        <v>-</v>
      </c>
      <c r="Y236" s="236" t="str">
        <f>'1-4 оч. (2)'!N235</f>
        <v>-</v>
      </c>
      <c r="Z236" s="239">
        <f>'1-4 оч. (2)'!O235</f>
        <v>1</v>
      </c>
      <c r="AA236" s="239">
        <f>'1-4 оч. (2)'!P235</f>
        <v>52.5</v>
      </c>
      <c r="AB236" s="236" t="str">
        <f>'1-4 оч. (2)'!Q235</f>
        <v>-</v>
      </c>
      <c r="AC236" s="236" t="str">
        <f>'1-4 оч. (2)'!R235</f>
        <v>-</v>
      </c>
      <c r="AD236" s="236">
        <f>'1-4 оч. (2)'!S235</f>
        <v>0</v>
      </c>
      <c r="AE236" s="236">
        <f>'1-4 оч. (2)'!T235</f>
        <v>0</v>
      </c>
      <c r="AF236" s="239">
        <f>'1-4 оч. (2)'!U235</f>
        <v>0</v>
      </c>
      <c r="AG236" s="239">
        <f>'1-4 оч. (2)'!V235</f>
        <v>0</v>
      </c>
      <c r="AH236" s="236" t="str">
        <f>'1-4 оч. (2)'!AA235</f>
        <v>-</v>
      </c>
      <c r="AI236" s="236" t="str">
        <f>'1-4 оч. (2)'!AB235</f>
        <v>-</v>
      </c>
    </row>
    <row r="237" spans="1:35" ht="16.149999999999999" customHeight="1" x14ac:dyDescent="0.25">
      <c r="A237" s="20" t="s">
        <v>721</v>
      </c>
      <c r="B237" s="21" t="s">
        <v>722</v>
      </c>
      <c r="C237" s="21" t="s">
        <v>723</v>
      </c>
      <c r="D237" s="22">
        <v>1</v>
      </c>
      <c r="E237" s="23">
        <v>71.3</v>
      </c>
      <c r="F237" s="24">
        <v>71.3</v>
      </c>
      <c r="G237" s="25">
        <v>3.45</v>
      </c>
      <c r="H237" s="25">
        <v>3.45</v>
      </c>
      <c r="I237" s="22" t="s">
        <v>24</v>
      </c>
      <c r="J237" s="26"/>
      <c r="K237" s="22"/>
      <c r="L237" s="29">
        <v>1</v>
      </c>
      <c r="M237" s="26"/>
      <c r="N237" s="26"/>
      <c r="O237" s="26"/>
      <c r="P237" s="26"/>
      <c r="Q237" s="22"/>
      <c r="R237" s="235">
        <f>'1-4 оч. (2)'!G236</f>
        <v>1</v>
      </c>
      <c r="S237" s="235">
        <f>'1-4 оч. (2)'!H236</f>
        <v>71.3</v>
      </c>
      <c r="T237" s="235" t="str">
        <f>'1-4 оч. (2)'!I236</f>
        <v>-</v>
      </c>
      <c r="U237" s="235" t="str">
        <f>'1-4 оч. (2)'!J236</f>
        <v>-</v>
      </c>
      <c r="V237" s="236" t="str">
        <f>'1-4 оч. (2)'!K236</f>
        <v>-</v>
      </c>
      <c r="W237" s="236" t="str">
        <f>'1-4 оч. (2)'!L236</f>
        <v>-</v>
      </c>
      <c r="X237" s="236" t="str">
        <f>'1-4 оч. (2)'!M236</f>
        <v>-</v>
      </c>
      <c r="Y237" s="236" t="str">
        <f>'1-4 оч. (2)'!N236</f>
        <v>-</v>
      </c>
      <c r="Z237" s="239">
        <f>'1-4 оч. (2)'!O236</f>
        <v>1</v>
      </c>
      <c r="AA237" s="239">
        <f>'1-4 оч. (2)'!P236</f>
        <v>71.3</v>
      </c>
      <c r="AB237" s="236" t="str">
        <f>'1-4 оч. (2)'!Q236</f>
        <v>-</v>
      </c>
      <c r="AC237" s="236" t="str">
        <f>'1-4 оч. (2)'!R236</f>
        <v>-</v>
      </c>
      <c r="AD237" s="236">
        <f>'1-4 оч. (2)'!S236</f>
        <v>0</v>
      </c>
      <c r="AE237" s="236">
        <f>'1-4 оч. (2)'!T236</f>
        <v>0</v>
      </c>
      <c r="AF237" s="239">
        <f>'1-4 оч. (2)'!U236</f>
        <v>0</v>
      </c>
      <c r="AG237" s="239">
        <f>'1-4 оч. (2)'!V236</f>
        <v>0</v>
      </c>
      <c r="AH237" s="236" t="str">
        <f>'1-4 оч. (2)'!AA236</f>
        <v>-</v>
      </c>
      <c r="AI237" s="236" t="str">
        <f>'1-4 оч. (2)'!AB236</f>
        <v>-</v>
      </c>
    </row>
    <row r="238" spans="1:35" ht="16.149999999999999" customHeight="1" x14ac:dyDescent="0.25">
      <c r="A238" s="20" t="s">
        <v>724</v>
      </c>
      <c r="B238" s="21" t="s">
        <v>725</v>
      </c>
      <c r="C238" s="21" t="s">
        <v>726</v>
      </c>
      <c r="D238" s="22">
        <v>2</v>
      </c>
      <c r="E238" s="23">
        <v>82.7</v>
      </c>
      <c r="F238" s="24">
        <v>165.4</v>
      </c>
      <c r="G238" s="25">
        <v>4.05</v>
      </c>
      <c r="H238" s="25">
        <v>8.1</v>
      </c>
      <c r="I238" s="22" t="s">
        <v>24</v>
      </c>
      <c r="J238" s="26"/>
      <c r="K238" s="22"/>
      <c r="L238" s="29">
        <v>2</v>
      </c>
      <c r="M238" s="26"/>
      <c r="N238" s="26"/>
      <c r="O238" s="26"/>
      <c r="P238" s="26"/>
      <c r="Q238" s="22"/>
      <c r="R238" s="235">
        <f>'1-4 оч. (2)'!G237</f>
        <v>2</v>
      </c>
      <c r="S238" s="235">
        <f>'1-4 оч. (2)'!H237</f>
        <v>165.4</v>
      </c>
      <c r="T238" s="235" t="str">
        <f>'1-4 оч. (2)'!I237</f>
        <v>-</v>
      </c>
      <c r="U238" s="235" t="str">
        <f>'1-4 оч. (2)'!J237</f>
        <v>-</v>
      </c>
      <c r="V238" s="236" t="str">
        <f>'1-4 оч. (2)'!K237</f>
        <v>-</v>
      </c>
      <c r="W238" s="236" t="str">
        <f>'1-4 оч. (2)'!L237</f>
        <v>-</v>
      </c>
      <c r="X238" s="236" t="str">
        <f>'1-4 оч. (2)'!M237</f>
        <v>-</v>
      </c>
      <c r="Y238" s="236" t="str">
        <f>'1-4 оч. (2)'!N237</f>
        <v>-</v>
      </c>
      <c r="Z238" s="239">
        <f>'1-4 оч. (2)'!O237</f>
        <v>2</v>
      </c>
      <c r="AA238" s="239">
        <f>'1-4 оч. (2)'!P237</f>
        <v>165.4</v>
      </c>
      <c r="AB238" s="236" t="str">
        <f>'1-4 оч. (2)'!Q237</f>
        <v>-</v>
      </c>
      <c r="AC238" s="236" t="str">
        <f>'1-4 оч. (2)'!R237</f>
        <v>-</v>
      </c>
      <c r="AD238" s="236">
        <f>'1-4 оч. (2)'!S237</f>
        <v>0</v>
      </c>
      <c r="AE238" s="236">
        <f>'1-4 оч. (2)'!T237</f>
        <v>0</v>
      </c>
      <c r="AF238" s="239">
        <f>'1-4 оч. (2)'!U237</f>
        <v>0</v>
      </c>
      <c r="AG238" s="239">
        <f>'1-4 оч. (2)'!V237</f>
        <v>0</v>
      </c>
      <c r="AH238" s="236" t="str">
        <f>'1-4 оч. (2)'!AA237</f>
        <v>-</v>
      </c>
      <c r="AI238" s="236" t="str">
        <f>'1-4 оч. (2)'!AB237</f>
        <v>-</v>
      </c>
    </row>
    <row r="239" spans="1:35" ht="16.149999999999999" customHeight="1" x14ac:dyDescent="0.25">
      <c r="A239" s="20" t="s">
        <v>727</v>
      </c>
      <c r="B239" s="21" t="s">
        <v>728</v>
      </c>
      <c r="C239" s="21" t="s">
        <v>729</v>
      </c>
      <c r="D239" s="22">
        <v>1</v>
      </c>
      <c r="E239" s="23">
        <v>160.80000000000001</v>
      </c>
      <c r="F239" s="24">
        <v>160.80000000000001</v>
      </c>
      <c r="G239" s="25">
        <v>7.84</v>
      </c>
      <c r="H239" s="25">
        <v>7.84</v>
      </c>
      <c r="I239" s="22" t="s">
        <v>24</v>
      </c>
      <c r="J239" s="26"/>
      <c r="K239" s="22"/>
      <c r="L239" s="29">
        <v>1</v>
      </c>
      <c r="M239" s="26"/>
      <c r="N239" s="26"/>
      <c r="O239" s="26"/>
      <c r="P239" s="26"/>
      <c r="Q239" s="22"/>
      <c r="R239" s="235">
        <f>'1-4 оч. (2)'!G238</f>
        <v>1</v>
      </c>
      <c r="S239" s="235">
        <f>'1-4 оч. (2)'!H238</f>
        <v>160.80000000000001</v>
      </c>
      <c r="T239" s="235" t="str">
        <f>'1-4 оч. (2)'!I238</f>
        <v>-</v>
      </c>
      <c r="U239" s="235" t="str">
        <f>'1-4 оч. (2)'!J238</f>
        <v>-</v>
      </c>
      <c r="V239" s="236" t="str">
        <f>'1-4 оч. (2)'!K238</f>
        <v>-</v>
      </c>
      <c r="W239" s="236" t="str">
        <f>'1-4 оч. (2)'!L238</f>
        <v>-</v>
      </c>
      <c r="X239" s="236" t="str">
        <f>'1-4 оч. (2)'!M238</f>
        <v>-</v>
      </c>
      <c r="Y239" s="236" t="str">
        <f>'1-4 оч. (2)'!N238</f>
        <v>-</v>
      </c>
      <c r="Z239" s="239">
        <f>'1-4 оч. (2)'!O238</f>
        <v>1</v>
      </c>
      <c r="AA239" s="239">
        <f>'1-4 оч. (2)'!P238</f>
        <v>160.80000000000001</v>
      </c>
      <c r="AB239" s="236" t="str">
        <f>'1-4 оч. (2)'!Q238</f>
        <v>-</v>
      </c>
      <c r="AC239" s="236" t="str">
        <f>'1-4 оч. (2)'!R238</f>
        <v>-</v>
      </c>
      <c r="AD239" s="236">
        <f>'1-4 оч. (2)'!S238</f>
        <v>0</v>
      </c>
      <c r="AE239" s="236">
        <f>'1-4 оч. (2)'!T238</f>
        <v>0</v>
      </c>
      <c r="AF239" s="239">
        <f>'1-4 оч. (2)'!U238</f>
        <v>0</v>
      </c>
      <c r="AG239" s="239">
        <f>'1-4 оч. (2)'!V238</f>
        <v>0</v>
      </c>
      <c r="AH239" s="236" t="str">
        <f>'1-4 оч. (2)'!AA238</f>
        <v>-</v>
      </c>
      <c r="AI239" s="236" t="str">
        <f>'1-4 оч. (2)'!AB238</f>
        <v>-</v>
      </c>
    </row>
    <row r="240" spans="1:35" ht="16.149999999999999" customHeight="1" x14ac:dyDescent="0.25">
      <c r="A240" s="20" t="s">
        <v>730</v>
      </c>
      <c r="B240" s="21" t="s">
        <v>731</v>
      </c>
      <c r="C240" s="21" t="s">
        <v>732</v>
      </c>
      <c r="D240" s="22">
        <v>1</v>
      </c>
      <c r="E240" s="23">
        <v>247.5</v>
      </c>
      <c r="F240" s="24">
        <v>247.5</v>
      </c>
      <c r="G240" s="25">
        <v>12.02</v>
      </c>
      <c r="H240" s="25">
        <v>12.02</v>
      </c>
      <c r="I240" s="22" t="s">
        <v>24</v>
      </c>
      <c r="J240" s="26"/>
      <c r="K240" s="22"/>
      <c r="L240" s="29">
        <v>1</v>
      </c>
      <c r="M240" s="26"/>
      <c r="N240" s="26"/>
      <c r="O240" s="26"/>
      <c r="P240" s="26"/>
      <c r="Q240" s="22"/>
      <c r="R240" s="235">
        <f>'1-4 оч. (2)'!G239</f>
        <v>1</v>
      </c>
      <c r="S240" s="235">
        <f>'1-4 оч. (2)'!H239</f>
        <v>247.5</v>
      </c>
      <c r="T240" s="235" t="str">
        <f>'1-4 оч. (2)'!I239</f>
        <v>-</v>
      </c>
      <c r="U240" s="235" t="str">
        <f>'1-4 оч. (2)'!J239</f>
        <v>-</v>
      </c>
      <c r="V240" s="236" t="str">
        <f>'1-4 оч. (2)'!K239</f>
        <v>-</v>
      </c>
      <c r="W240" s="236" t="str">
        <f>'1-4 оч. (2)'!L239</f>
        <v>-</v>
      </c>
      <c r="X240" s="236" t="str">
        <f>'1-4 оч. (2)'!M239</f>
        <v>-</v>
      </c>
      <c r="Y240" s="236" t="str">
        <f>'1-4 оч. (2)'!N239</f>
        <v>-</v>
      </c>
      <c r="Z240" s="239">
        <f>'1-4 оч. (2)'!O239</f>
        <v>1</v>
      </c>
      <c r="AA240" s="239">
        <f>'1-4 оч. (2)'!P239</f>
        <v>247.5</v>
      </c>
      <c r="AB240" s="236" t="str">
        <f>'1-4 оч. (2)'!Q239</f>
        <v>-</v>
      </c>
      <c r="AC240" s="236" t="str">
        <f>'1-4 оч. (2)'!R239</f>
        <v>-</v>
      </c>
      <c r="AD240" s="236">
        <f>'1-4 оч. (2)'!S239</f>
        <v>0</v>
      </c>
      <c r="AE240" s="236">
        <f>'1-4 оч. (2)'!T239</f>
        <v>0</v>
      </c>
      <c r="AF240" s="239">
        <f>'1-4 оч. (2)'!U239</f>
        <v>0</v>
      </c>
      <c r="AG240" s="239">
        <f>'1-4 оч. (2)'!V239</f>
        <v>0</v>
      </c>
      <c r="AH240" s="236" t="str">
        <f>'1-4 оч. (2)'!AA239</f>
        <v>-</v>
      </c>
      <c r="AI240" s="236" t="str">
        <f>'1-4 оч. (2)'!AB239</f>
        <v>-</v>
      </c>
    </row>
    <row r="241" spans="1:35" ht="16.149999999999999" customHeight="1" x14ac:dyDescent="0.25">
      <c r="A241" s="20" t="s">
        <v>733</v>
      </c>
      <c r="B241" s="21" t="s">
        <v>734</v>
      </c>
      <c r="C241" s="21" t="s">
        <v>735</v>
      </c>
      <c r="D241" s="22">
        <v>1</v>
      </c>
      <c r="E241" s="23">
        <v>229.9</v>
      </c>
      <c r="F241" s="24">
        <v>229.9</v>
      </c>
      <c r="G241" s="25">
        <v>11.18</v>
      </c>
      <c r="H241" s="25">
        <v>11.18</v>
      </c>
      <c r="I241" s="22" t="s">
        <v>24</v>
      </c>
      <c r="J241" s="26"/>
      <c r="K241" s="22"/>
      <c r="L241" s="29">
        <v>1</v>
      </c>
      <c r="M241" s="26"/>
      <c r="N241" s="26"/>
      <c r="O241" s="26"/>
      <c r="P241" s="26"/>
      <c r="Q241" s="22"/>
      <c r="R241" s="235">
        <f>'1-4 оч. (2)'!G240</f>
        <v>1</v>
      </c>
      <c r="S241" s="235">
        <f>'1-4 оч. (2)'!H240</f>
        <v>229.9</v>
      </c>
      <c r="T241" s="235" t="str">
        <f>'1-4 оч. (2)'!I240</f>
        <v>-</v>
      </c>
      <c r="U241" s="235" t="str">
        <f>'1-4 оч. (2)'!J240</f>
        <v>-</v>
      </c>
      <c r="V241" s="236" t="str">
        <f>'1-4 оч. (2)'!K240</f>
        <v>-</v>
      </c>
      <c r="W241" s="236" t="str">
        <f>'1-4 оч. (2)'!L240</f>
        <v>-</v>
      </c>
      <c r="X241" s="236" t="str">
        <f>'1-4 оч. (2)'!M240</f>
        <v>-</v>
      </c>
      <c r="Y241" s="236" t="str">
        <f>'1-4 оч. (2)'!N240</f>
        <v>-</v>
      </c>
      <c r="Z241" s="239">
        <f>'1-4 оч. (2)'!O240</f>
        <v>1</v>
      </c>
      <c r="AA241" s="239">
        <f>'1-4 оч. (2)'!P240</f>
        <v>229.9</v>
      </c>
      <c r="AB241" s="236" t="str">
        <f>'1-4 оч. (2)'!Q240</f>
        <v>-</v>
      </c>
      <c r="AC241" s="236" t="str">
        <f>'1-4 оч. (2)'!R240</f>
        <v>-</v>
      </c>
      <c r="AD241" s="236">
        <f>'1-4 оч. (2)'!S240</f>
        <v>0</v>
      </c>
      <c r="AE241" s="236">
        <f>'1-4 оч. (2)'!T240</f>
        <v>0</v>
      </c>
      <c r="AF241" s="239">
        <f>'1-4 оч. (2)'!U240</f>
        <v>0</v>
      </c>
      <c r="AG241" s="239">
        <f>'1-4 оч. (2)'!V240</f>
        <v>0</v>
      </c>
      <c r="AH241" s="236" t="str">
        <f>'1-4 оч. (2)'!AA240</f>
        <v>-</v>
      </c>
      <c r="AI241" s="236" t="str">
        <f>'1-4 оч. (2)'!AB240</f>
        <v>-</v>
      </c>
    </row>
    <row r="242" spans="1:35" ht="16.149999999999999" customHeight="1" x14ac:dyDescent="0.25">
      <c r="A242" s="20" t="s">
        <v>736</v>
      </c>
      <c r="B242" s="21" t="s">
        <v>737</v>
      </c>
      <c r="C242" s="21" t="s">
        <v>738</v>
      </c>
      <c r="D242" s="22">
        <v>1</v>
      </c>
      <c r="E242" s="23">
        <v>245.1</v>
      </c>
      <c r="F242" s="24">
        <v>245.1</v>
      </c>
      <c r="G242" s="25">
        <v>11.9</v>
      </c>
      <c r="H242" s="25">
        <v>11.9</v>
      </c>
      <c r="I242" s="22" t="s">
        <v>24</v>
      </c>
      <c r="J242" s="26"/>
      <c r="K242" s="22"/>
      <c r="L242" s="29">
        <v>1</v>
      </c>
      <c r="M242" s="26"/>
      <c r="N242" s="26"/>
      <c r="O242" s="26"/>
      <c r="P242" s="26"/>
      <c r="Q242" s="22"/>
      <c r="R242" s="235">
        <f>'1-4 оч. (2)'!G241</f>
        <v>0</v>
      </c>
      <c r="S242" s="235">
        <f>'1-4 оч. (2)'!H241</f>
        <v>0</v>
      </c>
      <c r="T242" s="235" t="str">
        <f>'1-4 оч. (2)'!I241</f>
        <v>-</v>
      </c>
      <c r="U242" s="235" t="str">
        <f>'1-4 оч. (2)'!J241</f>
        <v>-</v>
      </c>
      <c r="V242" s="236" t="str">
        <f>'1-4 оч. (2)'!K241</f>
        <v>-</v>
      </c>
      <c r="W242" s="236" t="str">
        <f>'1-4 оч. (2)'!L241</f>
        <v>-</v>
      </c>
      <c r="X242" s="236" t="str">
        <f>'1-4 оч. (2)'!M241</f>
        <v>-</v>
      </c>
      <c r="Y242" s="236" t="str">
        <f>'1-4 оч. (2)'!N241</f>
        <v>-</v>
      </c>
      <c r="Z242" s="239">
        <f>'1-4 оч. (2)'!O241</f>
        <v>0</v>
      </c>
      <c r="AA242" s="239">
        <f>'1-4 оч. (2)'!P241</f>
        <v>0</v>
      </c>
      <c r="AB242" s="236" t="str">
        <f>'1-4 оч. (2)'!Q241</f>
        <v>-</v>
      </c>
      <c r="AC242" s="236" t="str">
        <f>'1-4 оч. (2)'!R241</f>
        <v>-</v>
      </c>
      <c r="AD242" s="236">
        <f>'1-4 оч. (2)'!S241</f>
        <v>0</v>
      </c>
      <c r="AE242" s="236">
        <f>'1-4 оч. (2)'!T241</f>
        <v>0</v>
      </c>
      <c r="AF242" s="239">
        <f>'1-4 оч. (2)'!U241</f>
        <v>1</v>
      </c>
      <c r="AG242" s="239">
        <f>'1-4 оч. (2)'!V241</f>
        <v>245.1</v>
      </c>
      <c r="AH242" s="236" t="str">
        <f>'1-4 оч. (2)'!AA241</f>
        <v>-</v>
      </c>
      <c r="AI242" s="236" t="str">
        <f>'1-4 оч. (2)'!AB241</f>
        <v>-</v>
      </c>
    </row>
    <row r="243" spans="1:35" ht="16.149999999999999" customHeight="1" x14ac:dyDescent="0.25">
      <c r="A243" s="20" t="s">
        <v>739</v>
      </c>
      <c r="B243" s="21" t="s">
        <v>740</v>
      </c>
      <c r="C243" s="21" t="s">
        <v>741</v>
      </c>
      <c r="D243" s="22">
        <v>1</v>
      </c>
      <c r="E243" s="23">
        <v>227.6</v>
      </c>
      <c r="F243" s="24">
        <v>227.6</v>
      </c>
      <c r="G243" s="25">
        <v>11.06</v>
      </c>
      <c r="H243" s="25">
        <v>11.06</v>
      </c>
      <c r="I243" s="22" t="s">
        <v>24</v>
      </c>
      <c r="J243" s="26"/>
      <c r="K243" s="22"/>
      <c r="L243" s="29">
        <v>1</v>
      </c>
      <c r="M243" s="26"/>
      <c r="N243" s="26"/>
      <c r="O243" s="26"/>
      <c r="P243" s="26"/>
      <c r="Q243" s="22"/>
      <c r="R243" s="235">
        <f>'1-4 оч. (2)'!G242</f>
        <v>1</v>
      </c>
      <c r="S243" s="235">
        <f>'1-4 оч. (2)'!H242</f>
        <v>227.6</v>
      </c>
      <c r="T243" s="235" t="str">
        <f>'1-4 оч. (2)'!I242</f>
        <v>-</v>
      </c>
      <c r="U243" s="235" t="str">
        <f>'1-4 оч. (2)'!J242</f>
        <v>-</v>
      </c>
      <c r="V243" s="236" t="str">
        <f>'1-4 оч. (2)'!K242</f>
        <v>-</v>
      </c>
      <c r="W243" s="236" t="str">
        <f>'1-4 оч. (2)'!L242</f>
        <v>-</v>
      </c>
      <c r="X243" s="236" t="str">
        <f>'1-4 оч. (2)'!M242</f>
        <v>-</v>
      </c>
      <c r="Y243" s="236" t="str">
        <f>'1-4 оч. (2)'!N242</f>
        <v>-</v>
      </c>
      <c r="Z243" s="239">
        <f>'1-4 оч. (2)'!O242</f>
        <v>1</v>
      </c>
      <c r="AA243" s="239">
        <f>'1-4 оч. (2)'!P242</f>
        <v>227.6</v>
      </c>
      <c r="AB243" s="236" t="str">
        <f>'1-4 оч. (2)'!Q242</f>
        <v>-</v>
      </c>
      <c r="AC243" s="236" t="str">
        <f>'1-4 оч. (2)'!R242</f>
        <v>-</v>
      </c>
      <c r="AD243" s="236">
        <f>'1-4 оч. (2)'!S242</f>
        <v>0</v>
      </c>
      <c r="AE243" s="236">
        <f>'1-4 оч. (2)'!T242</f>
        <v>0</v>
      </c>
      <c r="AF243" s="239">
        <f>'1-4 оч. (2)'!U242</f>
        <v>0</v>
      </c>
      <c r="AG243" s="239">
        <f>'1-4 оч. (2)'!V242</f>
        <v>0</v>
      </c>
      <c r="AH243" s="236" t="str">
        <f>'1-4 оч. (2)'!AA242</f>
        <v>-</v>
      </c>
      <c r="AI243" s="236" t="str">
        <f>'1-4 оч. (2)'!AB242</f>
        <v>-</v>
      </c>
    </row>
    <row r="244" spans="1:35" ht="16.149999999999999" customHeight="1" x14ac:dyDescent="0.25">
      <c r="A244" s="20" t="s">
        <v>742</v>
      </c>
      <c r="B244" s="21" t="s">
        <v>743</v>
      </c>
      <c r="C244" s="21" t="s">
        <v>744</v>
      </c>
      <c r="D244" s="22">
        <v>1</v>
      </c>
      <c r="E244" s="23">
        <v>78.7</v>
      </c>
      <c r="F244" s="24">
        <v>78.7</v>
      </c>
      <c r="G244" s="25">
        <v>3.83</v>
      </c>
      <c r="H244" s="25">
        <v>3.83</v>
      </c>
      <c r="I244" s="22" t="s">
        <v>24</v>
      </c>
      <c r="J244" s="26"/>
      <c r="K244" s="22"/>
      <c r="L244" s="29">
        <v>1</v>
      </c>
      <c r="M244" s="26"/>
      <c r="N244" s="26"/>
      <c r="O244" s="26"/>
      <c r="P244" s="26"/>
      <c r="Q244" s="22"/>
      <c r="R244" s="235">
        <f>'1-4 оч. (2)'!G243</f>
        <v>1</v>
      </c>
      <c r="S244" s="235">
        <f>'1-4 оч. (2)'!H243</f>
        <v>78.7</v>
      </c>
      <c r="T244" s="235" t="str">
        <f>'1-4 оч. (2)'!I243</f>
        <v>-</v>
      </c>
      <c r="U244" s="235" t="str">
        <f>'1-4 оч. (2)'!J243</f>
        <v>-</v>
      </c>
      <c r="V244" s="236" t="str">
        <f>'1-4 оч. (2)'!K243</f>
        <v>-</v>
      </c>
      <c r="W244" s="236" t="str">
        <f>'1-4 оч. (2)'!L243</f>
        <v>-</v>
      </c>
      <c r="X244" s="236" t="str">
        <f>'1-4 оч. (2)'!M243</f>
        <v>-</v>
      </c>
      <c r="Y244" s="236" t="str">
        <f>'1-4 оч. (2)'!N243</f>
        <v>-</v>
      </c>
      <c r="Z244" s="239">
        <f>'1-4 оч. (2)'!O243</f>
        <v>1</v>
      </c>
      <c r="AA244" s="239">
        <f>'1-4 оч. (2)'!P243</f>
        <v>78.7</v>
      </c>
      <c r="AB244" s="236" t="str">
        <f>'1-4 оч. (2)'!Q243</f>
        <v>-</v>
      </c>
      <c r="AC244" s="236" t="str">
        <f>'1-4 оч. (2)'!R243</f>
        <v>-</v>
      </c>
      <c r="AD244" s="236">
        <f>'1-4 оч. (2)'!S243</f>
        <v>0</v>
      </c>
      <c r="AE244" s="236">
        <f>'1-4 оч. (2)'!T243</f>
        <v>0</v>
      </c>
      <c r="AF244" s="239">
        <f>'1-4 оч. (2)'!U243</f>
        <v>0</v>
      </c>
      <c r="AG244" s="239">
        <f>'1-4 оч. (2)'!V243</f>
        <v>0</v>
      </c>
      <c r="AH244" s="236" t="str">
        <f>'1-4 оч. (2)'!AA243</f>
        <v>-</v>
      </c>
      <c r="AI244" s="236" t="str">
        <f>'1-4 оч. (2)'!AB243</f>
        <v>-</v>
      </c>
    </row>
    <row r="245" spans="1:35" ht="16.149999999999999" customHeight="1" x14ac:dyDescent="0.25">
      <c r="A245" s="20" t="s">
        <v>745</v>
      </c>
      <c r="B245" s="21" t="s">
        <v>746</v>
      </c>
      <c r="C245" s="21" t="s">
        <v>747</v>
      </c>
      <c r="D245" s="22">
        <v>1</v>
      </c>
      <c r="E245" s="23">
        <v>50.8</v>
      </c>
      <c r="F245" s="24">
        <v>50.8</v>
      </c>
      <c r="G245" s="25">
        <v>2.46</v>
      </c>
      <c r="H245" s="25">
        <v>2.46</v>
      </c>
      <c r="I245" s="22" t="s">
        <v>24</v>
      </c>
      <c r="J245" s="26"/>
      <c r="K245" s="22"/>
      <c r="L245" s="29">
        <v>1</v>
      </c>
      <c r="M245" s="26"/>
      <c r="N245" s="26"/>
      <c r="O245" s="26"/>
      <c r="P245" s="26"/>
      <c r="Q245" s="22"/>
      <c r="R245" s="235">
        <f>'1-4 оч. (2)'!G244</f>
        <v>1</v>
      </c>
      <c r="S245" s="235">
        <f>'1-4 оч. (2)'!H244</f>
        <v>50.8</v>
      </c>
      <c r="T245" s="235" t="str">
        <f>'1-4 оч. (2)'!I244</f>
        <v>-</v>
      </c>
      <c r="U245" s="235" t="str">
        <f>'1-4 оч. (2)'!J244</f>
        <v>-</v>
      </c>
      <c r="V245" s="236" t="str">
        <f>'1-4 оч. (2)'!K244</f>
        <v>-</v>
      </c>
      <c r="W245" s="236" t="str">
        <f>'1-4 оч. (2)'!L244</f>
        <v>-</v>
      </c>
      <c r="X245" s="236" t="str">
        <f>'1-4 оч. (2)'!M244</f>
        <v>-</v>
      </c>
      <c r="Y245" s="236" t="str">
        <f>'1-4 оч. (2)'!N244</f>
        <v>-</v>
      </c>
      <c r="Z245" s="239">
        <f>'1-4 оч. (2)'!O244</f>
        <v>1</v>
      </c>
      <c r="AA245" s="239">
        <f>'1-4 оч. (2)'!P244</f>
        <v>50.8</v>
      </c>
      <c r="AB245" s="236" t="str">
        <f>'1-4 оч. (2)'!Q244</f>
        <v>-</v>
      </c>
      <c r="AC245" s="236" t="str">
        <f>'1-4 оч. (2)'!R244</f>
        <v>-</v>
      </c>
      <c r="AD245" s="236">
        <f>'1-4 оч. (2)'!S244</f>
        <v>0</v>
      </c>
      <c r="AE245" s="236">
        <f>'1-4 оч. (2)'!T244</f>
        <v>0</v>
      </c>
      <c r="AF245" s="239">
        <f>'1-4 оч. (2)'!U244</f>
        <v>0</v>
      </c>
      <c r="AG245" s="239">
        <f>'1-4 оч. (2)'!V244</f>
        <v>0</v>
      </c>
      <c r="AH245" s="236" t="str">
        <f>'1-4 оч. (2)'!AA244</f>
        <v>-</v>
      </c>
      <c r="AI245" s="236" t="str">
        <f>'1-4 оч. (2)'!AB244</f>
        <v>-</v>
      </c>
    </row>
    <row r="246" spans="1:35" ht="16.149999999999999" customHeight="1" x14ac:dyDescent="0.25">
      <c r="A246" s="20" t="s">
        <v>748</v>
      </c>
      <c r="B246" s="21" t="s">
        <v>749</v>
      </c>
      <c r="C246" s="21" t="s">
        <v>750</v>
      </c>
      <c r="D246" s="22">
        <v>1</v>
      </c>
      <c r="E246" s="23">
        <v>41.8</v>
      </c>
      <c r="F246" s="24">
        <v>41.8</v>
      </c>
      <c r="G246" s="25">
        <v>2.0299999999999998</v>
      </c>
      <c r="H246" s="25">
        <v>2.0299999999999998</v>
      </c>
      <c r="I246" s="22" t="s">
        <v>24</v>
      </c>
      <c r="J246" s="26"/>
      <c r="K246" s="22"/>
      <c r="L246" s="22"/>
      <c r="M246" s="26"/>
      <c r="N246" s="26"/>
      <c r="O246" s="26"/>
      <c r="P246" s="26"/>
      <c r="Q246" s="22"/>
      <c r="R246" s="235">
        <f>'1-4 оч. (2)'!G245</f>
        <v>1</v>
      </c>
      <c r="S246" s="235">
        <f>'1-4 оч. (2)'!H245</f>
        <v>41.8</v>
      </c>
      <c r="T246" s="235" t="str">
        <f>'1-4 оч. (2)'!I245</f>
        <v>-</v>
      </c>
      <c r="U246" s="235" t="str">
        <f>'1-4 оч. (2)'!J245</f>
        <v>-</v>
      </c>
      <c r="V246" s="236" t="str">
        <f>'1-4 оч. (2)'!K245</f>
        <v>-</v>
      </c>
      <c r="W246" s="236" t="str">
        <f>'1-4 оч. (2)'!L245</f>
        <v>-</v>
      </c>
      <c r="X246" s="236" t="str">
        <f>'1-4 оч. (2)'!M245</f>
        <v>-</v>
      </c>
      <c r="Y246" s="236" t="str">
        <f>'1-4 оч. (2)'!N245</f>
        <v>-</v>
      </c>
      <c r="Z246" s="239">
        <f>'1-4 оч. (2)'!O245</f>
        <v>1</v>
      </c>
      <c r="AA246" s="239">
        <f>'1-4 оч. (2)'!P245</f>
        <v>41.8</v>
      </c>
      <c r="AB246" s="236" t="str">
        <f>'1-4 оч. (2)'!Q245</f>
        <v>-</v>
      </c>
      <c r="AC246" s="236" t="str">
        <f>'1-4 оч. (2)'!R245</f>
        <v>-</v>
      </c>
      <c r="AD246" s="236">
        <f>'1-4 оч. (2)'!S245</f>
        <v>0</v>
      </c>
      <c r="AE246" s="236">
        <f>'1-4 оч. (2)'!T245</f>
        <v>0</v>
      </c>
      <c r="AF246" s="239">
        <f>'1-4 оч. (2)'!U245</f>
        <v>0</v>
      </c>
      <c r="AG246" s="239">
        <f>'1-4 оч. (2)'!V245</f>
        <v>0</v>
      </c>
      <c r="AH246" s="236" t="str">
        <f>'1-4 оч. (2)'!AA245</f>
        <v>-</v>
      </c>
      <c r="AI246" s="236" t="str">
        <f>'1-4 оч. (2)'!AB245</f>
        <v>-</v>
      </c>
    </row>
    <row r="247" spans="1:35" ht="16.149999999999999" customHeight="1" x14ac:dyDescent="0.25">
      <c r="A247" s="20" t="s">
        <v>751</v>
      </c>
      <c r="B247" s="21" t="s">
        <v>752</v>
      </c>
      <c r="C247" s="21" t="s">
        <v>753</v>
      </c>
      <c r="D247" s="22">
        <v>1</v>
      </c>
      <c r="E247" s="23">
        <v>24.2</v>
      </c>
      <c r="F247" s="24">
        <v>24.2</v>
      </c>
      <c r="G247" s="25">
        <v>1.19</v>
      </c>
      <c r="H247" s="25">
        <v>1.19</v>
      </c>
      <c r="I247" s="22" t="s">
        <v>24</v>
      </c>
      <c r="J247" s="26"/>
      <c r="K247" s="22"/>
      <c r="L247" s="22"/>
      <c r="M247" s="26"/>
      <c r="N247" s="26"/>
      <c r="O247" s="26"/>
      <c r="P247" s="26"/>
      <c r="Q247" s="22"/>
      <c r="R247" s="235">
        <f>'1-4 оч. (2)'!G246</f>
        <v>1</v>
      </c>
      <c r="S247" s="235">
        <f>'1-4 оч. (2)'!H246</f>
        <v>24.2</v>
      </c>
      <c r="T247" s="235" t="str">
        <f>'1-4 оч. (2)'!I246</f>
        <v>-</v>
      </c>
      <c r="U247" s="235" t="str">
        <f>'1-4 оч. (2)'!J246</f>
        <v>-</v>
      </c>
      <c r="V247" s="236" t="str">
        <f>'1-4 оч. (2)'!K246</f>
        <v>-</v>
      </c>
      <c r="W247" s="236" t="str">
        <f>'1-4 оч. (2)'!L246</f>
        <v>-</v>
      </c>
      <c r="X247" s="236" t="str">
        <f>'1-4 оч. (2)'!M246</f>
        <v>-</v>
      </c>
      <c r="Y247" s="236" t="str">
        <f>'1-4 оч. (2)'!N246</f>
        <v>-</v>
      </c>
      <c r="Z247" s="239">
        <f>'1-4 оч. (2)'!O246</f>
        <v>1</v>
      </c>
      <c r="AA247" s="239">
        <f>'1-4 оч. (2)'!P246</f>
        <v>24.2</v>
      </c>
      <c r="AB247" s="236" t="str">
        <f>'1-4 оч. (2)'!Q246</f>
        <v>-</v>
      </c>
      <c r="AC247" s="236" t="str">
        <f>'1-4 оч. (2)'!R246</f>
        <v>-</v>
      </c>
      <c r="AD247" s="236">
        <f>'1-4 оч. (2)'!S246</f>
        <v>0</v>
      </c>
      <c r="AE247" s="236">
        <f>'1-4 оч. (2)'!T246</f>
        <v>0</v>
      </c>
      <c r="AF247" s="239">
        <f>'1-4 оч. (2)'!U246</f>
        <v>0</v>
      </c>
      <c r="AG247" s="239">
        <f>'1-4 оч. (2)'!V246</f>
        <v>0</v>
      </c>
      <c r="AH247" s="236" t="str">
        <f>'1-4 оч. (2)'!AA246</f>
        <v>-</v>
      </c>
      <c r="AI247" s="236" t="str">
        <f>'1-4 оч. (2)'!AB246</f>
        <v>-</v>
      </c>
    </row>
    <row r="248" spans="1:35" ht="16.149999999999999" customHeight="1" x14ac:dyDescent="0.25">
      <c r="A248" s="20" t="s">
        <v>754</v>
      </c>
      <c r="B248" s="21" t="s">
        <v>755</v>
      </c>
      <c r="C248" s="21" t="s">
        <v>756</v>
      </c>
      <c r="D248" s="22">
        <v>1</v>
      </c>
      <c r="E248" s="23">
        <v>14.7</v>
      </c>
      <c r="F248" s="24">
        <v>14.7</v>
      </c>
      <c r="G248" s="25">
        <v>0.74</v>
      </c>
      <c r="H248" s="25">
        <v>0.74</v>
      </c>
      <c r="I248" s="22" t="s">
        <v>24</v>
      </c>
      <c r="J248" s="26"/>
      <c r="K248" s="22"/>
      <c r="L248" s="22"/>
      <c r="M248" s="26"/>
      <c r="N248" s="26"/>
      <c r="O248" s="26"/>
      <c r="P248" s="26"/>
      <c r="Q248" s="22"/>
      <c r="R248" s="235">
        <f>'1-4 оч. (2)'!G247</f>
        <v>1</v>
      </c>
      <c r="S248" s="235">
        <f>'1-4 оч. (2)'!H247</f>
        <v>14.7</v>
      </c>
      <c r="T248" s="235" t="str">
        <f>'1-4 оч. (2)'!I247</f>
        <v>-</v>
      </c>
      <c r="U248" s="235" t="str">
        <f>'1-4 оч. (2)'!J247</f>
        <v>-</v>
      </c>
      <c r="V248" s="236" t="str">
        <f>'1-4 оч. (2)'!K247</f>
        <v>-</v>
      </c>
      <c r="W248" s="236" t="str">
        <f>'1-4 оч. (2)'!L247</f>
        <v>-</v>
      </c>
      <c r="X248" s="236" t="str">
        <f>'1-4 оч. (2)'!M247</f>
        <v>-</v>
      </c>
      <c r="Y248" s="236" t="str">
        <f>'1-4 оч. (2)'!N247</f>
        <v>-</v>
      </c>
      <c r="Z248" s="239">
        <f>'1-4 оч. (2)'!O247</f>
        <v>1</v>
      </c>
      <c r="AA248" s="239">
        <f>'1-4 оч. (2)'!P247</f>
        <v>14.7</v>
      </c>
      <c r="AB248" s="236" t="str">
        <f>'1-4 оч. (2)'!Q247</f>
        <v>-</v>
      </c>
      <c r="AC248" s="236" t="str">
        <f>'1-4 оч. (2)'!R247</f>
        <v>-</v>
      </c>
      <c r="AD248" s="236">
        <f>'1-4 оч. (2)'!S247</f>
        <v>0</v>
      </c>
      <c r="AE248" s="236">
        <f>'1-4 оч. (2)'!T247</f>
        <v>0</v>
      </c>
      <c r="AF248" s="239">
        <f>'1-4 оч. (2)'!U247</f>
        <v>0</v>
      </c>
      <c r="AG248" s="239">
        <f>'1-4 оч. (2)'!V247</f>
        <v>0</v>
      </c>
      <c r="AH248" s="236" t="str">
        <f>'1-4 оч. (2)'!AA247</f>
        <v>-</v>
      </c>
      <c r="AI248" s="236" t="str">
        <f>'1-4 оч. (2)'!AB247</f>
        <v>-</v>
      </c>
    </row>
    <row r="249" spans="1:35" ht="16.149999999999999" customHeight="1" x14ac:dyDescent="0.25">
      <c r="A249" s="20" t="s">
        <v>757</v>
      </c>
      <c r="B249" s="21" t="s">
        <v>758</v>
      </c>
      <c r="C249" s="21" t="s">
        <v>759</v>
      </c>
      <c r="D249" s="22">
        <v>1</v>
      </c>
      <c r="E249" s="23">
        <v>17</v>
      </c>
      <c r="F249" s="24">
        <v>17</v>
      </c>
      <c r="G249" s="25">
        <v>0.84</v>
      </c>
      <c r="H249" s="25">
        <v>0.84</v>
      </c>
      <c r="I249" s="22" t="s">
        <v>24</v>
      </c>
      <c r="J249" s="26"/>
      <c r="K249" s="22"/>
      <c r="L249" s="22"/>
      <c r="M249" s="26"/>
      <c r="N249" s="26"/>
      <c r="O249" s="26"/>
      <c r="P249" s="26"/>
      <c r="Q249" s="22"/>
      <c r="R249" s="235">
        <f>'1-4 оч. (2)'!G248</f>
        <v>1</v>
      </c>
      <c r="S249" s="235">
        <f>'1-4 оч. (2)'!H248</f>
        <v>17</v>
      </c>
      <c r="T249" s="235" t="str">
        <f>'1-4 оч. (2)'!I248</f>
        <v>-</v>
      </c>
      <c r="U249" s="235" t="str">
        <f>'1-4 оч. (2)'!J248</f>
        <v>-</v>
      </c>
      <c r="V249" s="236" t="str">
        <f>'1-4 оч. (2)'!K248</f>
        <v>-</v>
      </c>
      <c r="W249" s="236" t="str">
        <f>'1-4 оч. (2)'!L248</f>
        <v>-</v>
      </c>
      <c r="X249" s="236" t="str">
        <f>'1-4 оч. (2)'!M248</f>
        <v>-</v>
      </c>
      <c r="Y249" s="236" t="str">
        <f>'1-4 оч. (2)'!N248</f>
        <v>-</v>
      </c>
      <c r="Z249" s="239">
        <f>'1-4 оч. (2)'!O248</f>
        <v>1</v>
      </c>
      <c r="AA249" s="239">
        <f>'1-4 оч. (2)'!P248</f>
        <v>17</v>
      </c>
      <c r="AB249" s="236" t="str">
        <f>'1-4 оч. (2)'!Q248</f>
        <v>-</v>
      </c>
      <c r="AC249" s="236" t="str">
        <f>'1-4 оч. (2)'!R248</f>
        <v>-</v>
      </c>
      <c r="AD249" s="236">
        <f>'1-4 оч. (2)'!S248</f>
        <v>0</v>
      </c>
      <c r="AE249" s="236">
        <f>'1-4 оч. (2)'!T248</f>
        <v>0</v>
      </c>
      <c r="AF249" s="239">
        <f>'1-4 оч. (2)'!U248</f>
        <v>0</v>
      </c>
      <c r="AG249" s="239">
        <f>'1-4 оч. (2)'!V248</f>
        <v>0</v>
      </c>
      <c r="AH249" s="236" t="str">
        <f>'1-4 оч. (2)'!AA248</f>
        <v>-</v>
      </c>
      <c r="AI249" s="236" t="str">
        <f>'1-4 оч. (2)'!AB248</f>
        <v>-</v>
      </c>
    </row>
    <row r="250" spans="1:35" ht="16.149999999999999" customHeight="1" x14ac:dyDescent="0.25">
      <c r="A250" s="20" t="s">
        <v>760</v>
      </c>
      <c r="B250" s="21" t="s">
        <v>761</v>
      </c>
      <c r="C250" s="21" t="s">
        <v>762</v>
      </c>
      <c r="D250" s="22">
        <v>1</v>
      </c>
      <c r="E250" s="23">
        <v>19</v>
      </c>
      <c r="F250" s="24">
        <v>19</v>
      </c>
      <c r="G250" s="25">
        <v>0.93</v>
      </c>
      <c r="H250" s="25">
        <v>0.93</v>
      </c>
      <c r="I250" s="22" t="s">
        <v>24</v>
      </c>
      <c r="J250" s="26"/>
      <c r="K250" s="22"/>
      <c r="L250" s="22"/>
      <c r="M250" s="26"/>
      <c r="N250" s="26"/>
      <c r="O250" s="26"/>
      <c r="P250" s="26"/>
      <c r="Q250" s="22"/>
      <c r="R250" s="235">
        <f>'1-4 оч. (2)'!G249</f>
        <v>1</v>
      </c>
      <c r="S250" s="235">
        <f>'1-4 оч. (2)'!H249</f>
        <v>19</v>
      </c>
      <c r="T250" s="235" t="str">
        <f>'1-4 оч. (2)'!I249</f>
        <v>-</v>
      </c>
      <c r="U250" s="235" t="str">
        <f>'1-4 оч. (2)'!J249</f>
        <v>-</v>
      </c>
      <c r="V250" s="236" t="str">
        <f>'1-4 оч. (2)'!K249</f>
        <v>-</v>
      </c>
      <c r="W250" s="236" t="str">
        <f>'1-4 оч. (2)'!L249</f>
        <v>-</v>
      </c>
      <c r="X250" s="236" t="str">
        <f>'1-4 оч. (2)'!M249</f>
        <v>-</v>
      </c>
      <c r="Y250" s="236" t="str">
        <f>'1-4 оч. (2)'!N249</f>
        <v>-</v>
      </c>
      <c r="Z250" s="239">
        <f>'1-4 оч. (2)'!O249</f>
        <v>1</v>
      </c>
      <c r="AA250" s="239">
        <f>'1-4 оч. (2)'!P249</f>
        <v>19</v>
      </c>
      <c r="AB250" s="236" t="str">
        <f>'1-4 оч. (2)'!Q249</f>
        <v>-</v>
      </c>
      <c r="AC250" s="236" t="str">
        <f>'1-4 оч. (2)'!R249</f>
        <v>-</v>
      </c>
      <c r="AD250" s="236">
        <f>'1-4 оч. (2)'!S249</f>
        <v>0</v>
      </c>
      <c r="AE250" s="236">
        <f>'1-4 оч. (2)'!T249</f>
        <v>0</v>
      </c>
      <c r="AF250" s="239">
        <f>'1-4 оч. (2)'!U249</f>
        <v>0</v>
      </c>
      <c r="AG250" s="239">
        <f>'1-4 оч. (2)'!V249</f>
        <v>0</v>
      </c>
      <c r="AH250" s="236" t="str">
        <f>'1-4 оч. (2)'!AA249</f>
        <v>-</v>
      </c>
      <c r="AI250" s="236" t="str">
        <f>'1-4 оч. (2)'!AB249</f>
        <v>-</v>
      </c>
    </row>
    <row r="251" spans="1:35" ht="16.149999999999999" customHeight="1" x14ac:dyDescent="0.25">
      <c r="A251" s="20" t="s">
        <v>763</v>
      </c>
      <c r="B251" s="21" t="s">
        <v>764</v>
      </c>
      <c r="C251" s="21" t="s">
        <v>765</v>
      </c>
      <c r="D251" s="22">
        <v>1</v>
      </c>
      <c r="E251" s="23">
        <v>12.2</v>
      </c>
      <c r="F251" s="24">
        <v>12.2</v>
      </c>
      <c r="G251" s="25">
        <v>0.6</v>
      </c>
      <c r="H251" s="25">
        <v>0.6</v>
      </c>
      <c r="I251" s="22" t="s">
        <v>24</v>
      </c>
      <c r="J251" s="26"/>
      <c r="K251" s="22"/>
      <c r="L251" s="22"/>
      <c r="M251" s="26"/>
      <c r="N251" s="26"/>
      <c r="O251" s="26"/>
      <c r="P251" s="26"/>
      <c r="Q251" s="22"/>
      <c r="R251" s="235">
        <f>'1-4 оч. (2)'!G250</f>
        <v>1</v>
      </c>
      <c r="S251" s="235">
        <f>'1-4 оч. (2)'!H250</f>
        <v>12.2</v>
      </c>
      <c r="T251" s="235" t="str">
        <f>'1-4 оч. (2)'!I250</f>
        <v>-</v>
      </c>
      <c r="U251" s="235" t="str">
        <f>'1-4 оч. (2)'!J250</f>
        <v>-</v>
      </c>
      <c r="V251" s="236" t="str">
        <f>'1-4 оч. (2)'!K250</f>
        <v>-</v>
      </c>
      <c r="W251" s="236" t="str">
        <f>'1-4 оч. (2)'!L250</f>
        <v>-</v>
      </c>
      <c r="X251" s="236" t="str">
        <f>'1-4 оч. (2)'!M250</f>
        <v>-</v>
      </c>
      <c r="Y251" s="236" t="str">
        <f>'1-4 оч. (2)'!N250</f>
        <v>-</v>
      </c>
      <c r="Z251" s="239">
        <f>'1-4 оч. (2)'!O250</f>
        <v>1</v>
      </c>
      <c r="AA251" s="239">
        <f>'1-4 оч. (2)'!P250</f>
        <v>12.2</v>
      </c>
      <c r="AB251" s="236" t="str">
        <f>'1-4 оч. (2)'!Q250</f>
        <v>-</v>
      </c>
      <c r="AC251" s="236" t="str">
        <f>'1-4 оч. (2)'!R250</f>
        <v>-</v>
      </c>
      <c r="AD251" s="236">
        <f>'1-4 оч. (2)'!S250</f>
        <v>0</v>
      </c>
      <c r="AE251" s="236">
        <f>'1-4 оч. (2)'!T250</f>
        <v>0</v>
      </c>
      <c r="AF251" s="239">
        <f>'1-4 оч. (2)'!U250</f>
        <v>0</v>
      </c>
      <c r="AG251" s="239">
        <f>'1-4 оч. (2)'!V250</f>
        <v>0</v>
      </c>
      <c r="AH251" s="236" t="str">
        <f>'1-4 оч. (2)'!AA250</f>
        <v>-</v>
      </c>
      <c r="AI251" s="236" t="str">
        <f>'1-4 оч. (2)'!AB250</f>
        <v>-</v>
      </c>
    </row>
    <row r="252" spans="1:35" ht="16.149999999999999" customHeight="1" x14ac:dyDescent="0.25">
      <c r="A252" s="20" t="s">
        <v>766</v>
      </c>
      <c r="B252" s="21" t="s">
        <v>767</v>
      </c>
      <c r="C252" s="21" t="s">
        <v>768</v>
      </c>
      <c r="D252" s="22">
        <v>2</v>
      </c>
      <c r="E252" s="23">
        <v>178.8</v>
      </c>
      <c r="F252" s="24">
        <v>357.6</v>
      </c>
      <c r="G252" s="25">
        <v>8.69</v>
      </c>
      <c r="H252" s="25">
        <v>17.38</v>
      </c>
      <c r="I252" s="22" t="s">
        <v>24</v>
      </c>
      <c r="J252" s="26"/>
      <c r="K252" s="22"/>
      <c r="L252" s="29">
        <v>2</v>
      </c>
      <c r="M252" s="26"/>
      <c r="N252" s="26"/>
      <c r="O252" s="26"/>
      <c r="P252" s="26"/>
      <c r="Q252" s="22"/>
      <c r="R252" s="235">
        <f>'1-4 оч. (2)'!G251</f>
        <v>2</v>
      </c>
      <c r="S252" s="235">
        <f>'1-4 оч. (2)'!H251</f>
        <v>357.6</v>
      </c>
      <c r="T252" s="235" t="str">
        <f>'1-4 оч. (2)'!I251</f>
        <v>-</v>
      </c>
      <c r="U252" s="235" t="str">
        <f>'1-4 оч. (2)'!J251</f>
        <v>-</v>
      </c>
      <c r="V252" s="236" t="str">
        <f>'1-4 оч. (2)'!K251</f>
        <v>-</v>
      </c>
      <c r="W252" s="236" t="str">
        <f>'1-4 оч. (2)'!L251</f>
        <v>-</v>
      </c>
      <c r="X252" s="236" t="str">
        <f>'1-4 оч. (2)'!M251</f>
        <v>-</v>
      </c>
      <c r="Y252" s="236" t="str">
        <f>'1-4 оч. (2)'!N251</f>
        <v>-</v>
      </c>
      <c r="Z252" s="239">
        <f>'1-4 оч. (2)'!O251</f>
        <v>2</v>
      </c>
      <c r="AA252" s="239">
        <f>'1-4 оч. (2)'!P251</f>
        <v>357.6</v>
      </c>
      <c r="AB252" s="236" t="str">
        <f>'1-4 оч. (2)'!Q251</f>
        <v>-</v>
      </c>
      <c r="AC252" s="236" t="str">
        <f>'1-4 оч. (2)'!R251</f>
        <v>-</v>
      </c>
      <c r="AD252" s="236">
        <f>'1-4 оч. (2)'!S251</f>
        <v>0</v>
      </c>
      <c r="AE252" s="236">
        <f>'1-4 оч. (2)'!T251</f>
        <v>0</v>
      </c>
      <c r="AF252" s="239">
        <f>'1-4 оч. (2)'!U251</f>
        <v>0</v>
      </c>
      <c r="AG252" s="239">
        <f>'1-4 оч. (2)'!V251</f>
        <v>0</v>
      </c>
      <c r="AH252" s="236" t="str">
        <f>'1-4 оч. (2)'!AA251</f>
        <v>-</v>
      </c>
      <c r="AI252" s="236" t="str">
        <f>'1-4 оч. (2)'!AB251</f>
        <v>-</v>
      </c>
    </row>
    <row r="253" spans="1:35" ht="16.149999999999999" customHeight="1" x14ac:dyDescent="0.25">
      <c r="A253" s="20" t="s">
        <v>769</v>
      </c>
      <c r="B253" s="21" t="s">
        <v>770</v>
      </c>
      <c r="C253" s="21" t="s">
        <v>771</v>
      </c>
      <c r="D253" s="22">
        <v>1</v>
      </c>
      <c r="E253" s="23">
        <v>165.8</v>
      </c>
      <c r="F253" s="24">
        <v>165.8</v>
      </c>
      <c r="G253" s="25">
        <v>8.06</v>
      </c>
      <c r="H253" s="25">
        <v>8.06</v>
      </c>
      <c r="I253" s="22" t="s">
        <v>24</v>
      </c>
      <c r="J253" s="26"/>
      <c r="K253" s="22"/>
      <c r="L253" s="29">
        <v>1</v>
      </c>
      <c r="M253" s="26"/>
      <c r="N253" s="26"/>
      <c r="O253" s="26"/>
      <c r="P253" s="26"/>
      <c r="Q253" s="22"/>
      <c r="R253" s="235">
        <f>'1-4 оч. (2)'!G252</f>
        <v>1</v>
      </c>
      <c r="S253" s="235">
        <f>'1-4 оч. (2)'!H252</f>
        <v>165.8</v>
      </c>
      <c r="T253" s="235" t="str">
        <f>'1-4 оч. (2)'!I252</f>
        <v>-</v>
      </c>
      <c r="U253" s="235" t="str">
        <f>'1-4 оч. (2)'!J252</f>
        <v>-</v>
      </c>
      <c r="V253" s="236" t="str">
        <f>'1-4 оч. (2)'!K252</f>
        <v>-</v>
      </c>
      <c r="W253" s="236" t="str">
        <f>'1-4 оч. (2)'!L252</f>
        <v>-</v>
      </c>
      <c r="X253" s="236" t="str">
        <f>'1-4 оч. (2)'!M252</f>
        <v>-</v>
      </c>
      <c r="Y253" s="236" t="str">
        <f>'1-4 оч. (2)'!N252</f>
        <v>-</v>
      </c>
      <c r="Z253" s="239">
        <f>'1-4 оч. (2)'!O252</f>
        <v>1</v>
      </c>
      <c r="AA253" s="239">
        <f>'1-4 оч. (2)'!P252</f>
        <v>165.8</v>
      </c>
      <c r="AB253" s="236" t="str">
        <f>'1-4 оч. (2)'!Q252</f>
        <v>-</v>
      </c>
      <c r="AC253" s="236" t="str">
        <f>'1-4 оч. (2)'!R252</f>
        <v>-</v>
      </c>
      <c r="AD253" s="236">
        <f>'1-4 оч. (2)'!S252</f>
        <v>0</v>
      </c>
      <c r="AE253" s="236">
        <f>'1-4 оч. (2)'!T252</f>
        <v>0</v>
      </c>
      <c r="AF253" s="239">
        <f>'1-4 оч. (2)'!U252</f>
        <v>0</v>
      </c>
      <c r="AG253" s="239">
        <f>'1-4 оч. (2)'!V252</f>
        <v>0</v>
      </c>
      <c r="AH253" s="236" t="str">
        <f>'1-4 оч. (2)'!AA252</f>
        <v>-</v>
      </c>
      <c r="AI253" s="236" t="str">
        <f>'1-4 оч. (2)'!AB252</f>
        <v>-</v>
      </c>
    </row>
    <row r="254" spans="1:35" ht="16.149999999999999" customHeight="1" x14ac:dyDescent="0.25">
      <c r="A254" s="20" t="s">
        <v>772</v>
      </c>
      <c r="B254" s="21" t="s">
        <v>773</v>
      </c>
      <c r="C254" s="21" t="s">
        <v>774</v>
      </c>
      <c r="D254" s="22">
        <v>1</v>
      </c>
      <c r="E254" s="23">
        <v>247.6</v>
      </c>
      <c r="F254" s="24">
        <v>247.6</v>
      </c>
      <c r="G254" s="25">
        <v>12.03</v>
      </c>
      <c r="H254" s="25">
        <v>12.03</v>
      </c>
      <c r="I254" s="22" t="s">
        <v>24</v>
      </c>
      <c r="J254" s="26"/>
      <c r="K254" s="22"/>
      <c r="L254" s="29">
        <v>1</v>
      </c>
      <c r="M254" s="26"/>
      <c r="N254" s="26"/>
      <c r="O254" s="26"/>
      <c r="P254" s="26"/>
      <c r="Q254" s="22"/>
      <c r="R254" s="235">
        <f>'1-4 оч. (2)'!G253</f>
        <v>1</v>
      </c>
      <c r="S254" s="235">
        <f>'1-4 оч. (2)'!H253</f>
        <v>247.6</v>
      </c>
      <c r="T254" s="235" t="str">
        <f>'1-4 оч. (2)'!I253</f>
        <v>-</v>
      </c>
      <c r="U254" s="235" t="str">
        <f>'1-4 оч. (2)'!J253</f>
        <v>-</v>
      </c>
      <c r="V254" s="236" t="str">
        <f>'1-4 оч. (2)'!K253</f>
        <v>-</v>
      </c>
      <c r="W254" s="236" t="str">
        <f>'1-4 оч. (2)'!L253</f>
        <v>-</v>
      </c>
      <c r="X254" s="236" t="str">
        <f>'1-4 оч. (2)'!M253</f>
        <v>-</v>
      </c>
      <c r="Y254" s="236" t="str">
        <f>'1-4 оч. (2)'!N253</f>
        <v>-</v>
      </c>
      <c r="Z254" s="239">
        <f>'1-4 оч. (2)'!O253</f>
        <v>1</v>
      </c>
      <c r="AA254" s="239">
        <f>'1-4 оч. (2)'!P253</f>
        <v>247.6</v>
      </c>
      <c r="AB254" s="236" t="str">
        <f>'1-4 оч. (2)'!Q253</f>
        <v>-</v>
      </c>
      <c r="AC254" s="236" t="str">
        <f>'1-4 оч. (2)'!R253</f>
        <v>-</v>
      </c>
      <c r="AD254" s="236">
        <f>'1-4 оч. (2)'!S253</f>
        <v>0</v>
      </c>
      <c r="AE254" s="236">
        <f>'1-4 оч. (2)'!T253</f>
        <v>0</v>
      </c>
      <c r="AF254" s="239">
        <f>'1-4 оч. (2)'!U253</f>
        <v>0</v>
      </c>
      <c r="AG254" s="239">
        <f>'1-4 оч. (2)'!V253</f>
        <v>0</v>
      </c>
      <c r="AH254" s="236" t="str">
        <f>'1-4 оч. (2)'!AA253</f>
        <v>-</v>
      </c>
      <c r="AI254" s="236" t="str">
        <f>'1-4 оч. (2)'!AB253</f>
        <v>-</v>
      </c>
    </row>
    <row r="255" spans="1:35" ht="16.149999999999999" customHeight="1" x14ac:dyDescent="0.25">
      <c r="A255" s="20" t="s">
        <v>775</v>
      </c>
      <c r="B255" s="21" t="s">
        <v>776</v>
      </c>
      <c r="C255" s="21" t="s">
        <v>777</v>
      </c>
      <c r="D255" s="22">
        <v>1</v>
      </c>
      <c r="E255" s="23">
        <v>230</v>
      </c>
      <c r="F255" s="24">
        <v>230</v>
      </c>
      <c r="G255" s="25">
        <v>11.19</v>
      </c>
      <c r="H255" s="25">
        <v>11.19</v>
      </c>
      <c r="I255" s="22" t="s">
        <v>24</v>
      </c>
      <c r="J255" s="26"/>
      <c r="K255" s="22"/>
      <c r="L255" s="29">
        <v>1</v>
      </c>
      <c r="M255" s="26"/>
      <c r="N255" s="26"/>
      <c r="O255" s="26"/>
      <c r="P255" s="26"/>
      <c r="Q255" s="22"/>
      <c r="R255" s="235">
        <f>'1-4 оч. (2)'!G254</f>
        <v>1</v>
      </c>
      <c r="S255" s="235">
        <f>'1-4 оч. (2)'!H254</f>
        <v>230</v>
      </c>
      <c r="T255" s="235" t="str">
        <f>'1-4 оч. (2)'!I254</f>
        <v>-</v>
      </c>
      <c r="U255" s="235" t="str">
        <f>'1-4 оч. (2)'!J254</f>
        <v>-</v>
      </c>
      <c r="V255" s="236" t="str">
        <f>'1-4 оч. (2)'!K254</f>
        <v>-</v>
      </c>
      <c r="W255" s="236" t="str">
        <f>'1-4 оч. (2)'!L254</f>
        <v>-</v>
      </c>
      <c r="X255" s="236" t="str">
        <f>'1-4 оч. (2)'!M254</f>
        <v>-</v>
      </c>
      <c r="Y255" s="236" t="str">
        <f>'1-4 оч. (2)'!N254</f>
        <v>-</v>
      </c>
      <c r="Z255" s="239">
        <f>'1-4 оч. (2)'!O254</f>
        <v>1</v>
      </c>
      <c r="AA255" s="239">
        <f>'1-4 оч. (2)'!P254</f>
        <v>230</v>
      </c>
      <c r="AB255" s="236" t="str">
        <f>'1-4 оч. (2)'!Q254</f>
        <v>-</v>
      </c>
      <c r="AC255" s="236" t="str">
        <f>'1-4 оч. (2)'!R254</f>
        <v>-</v>
      </c>
      <c r="AD255" s="236">
        <f>'1-4 оч. (2)'!S254</f>
        <v>0</v>
      </c>
      <c r="AE255" s="236">
        <f>'1-4 оч. (2)'!T254</f>
        <v>0</v>
      </c>
      <c r="AF255" s="239">
        <f>'1-4 оч. (2)'!U254</f>
        <v>0</v>
      </c>
      <c r="AG255" s="239">
        <f>'1-4 оч. (2)'!V254</f>
        <v>0</v>
      </c>
      <c r="AH255" s="236" t="str">
        <f>'1-4 оч. (2)'!AA254</f>
        <v>-</v>
      </c>
      <c r="AI255" s="236" t="str">
        <f>'1-4 оч. (2)'!AB254</f>
        <v>-</v>
      </c>
    </row>
    <row r="256" spans="1:35" ht="16.149999999999999" customHeight="1" x14ac:dyDescent="0.25">
      <c r="A256" s="20" t="s">
        <v>778</v>
      </c>
      <c r="B256" s="21" t="s">
        <v>779</v>
      </c>
      <c r="C256" s="21" t="s">
        <v>780</v>
      </c>
      <c r="D256" s="22">
        <v>1</v>
      </c>
      <c r="E256" s="23">
        <v>219.6</v>
      </c>
      <c r="F256" s="24">
        <v>219.6</v>
      </c>
      <c r="G256" s="25">
        <v>10.68</v>
      </c>
      <c r="H256" s="25">
        <v>10.68</v>
      </c>
      <c r="I256" s="22" t="s">
        <v>24</v>
      </c>
      <c r="J256" s="26"/>
      <c r="K256" s="22"/>
      <c r="L256" s="29">
        <v>1</v>
      </c>
      <c r="M256" s="26"/>
      <c r="N256" s="26"/>
      <c r="O256" s="26"/>
      <c r="P256" s="26"/>
      <c r="Q256" s="22"/>
      <c r="R256" s="235">
        <f>'1-4 оч. (2)'!G255</f>
        <v>1</v>
      </c>
      <c r="S256" s="235">
        <f>'1-4 оч. (2)'!H255</f>
        <v>219.6</v>
      </c>
      <c r="T256" s="235" t="str">
        <f>'1-4 оч. (2)'!I255</f>
        <v>-</v>
      </c>
      <c r="U256" s="235" t="str">
        <f>'1-4 оч. (2)'!J255</f>
        <v>-</v>
      </c>
      <c r="V256" s="236" t="str">
        <f>'1-4 оч. (2)'!K255</f>
        <v>-</v>
      </c>
      <c r="W256" s="236" t="str">
        <f>'1-4 оч. (2)'!L255</f>
        <v>-</v>
      </c>
      <c r="X256" s="236" t="str">
        <f>'1-4 оч. (2)'!M255</f>
        <v>-</v>
      </c>
      <c r="Y256" s="236" t="str">
        <f>'1-4 оч. (2)'!N255</f>
        <v>-</v>
      </c>
      <c r="Z256" s="239">
        <f>'1-4 оч. (2)'!O255</f>
        <v>1</v>
      </c>
      <c r="AA256" s="239">
        <f>'1-4 оч. (2)'!P255</f>
        <v>219.6</v>
      </c>
      <c r="AB256" s="236" t="str">
        <f>'1-4 оч. (2)'!Q255</f>
        <v>-</v>
      </c>
      <c r="AC256" s="236" t="str">
        <f>'1-4 оч. (2)'!R255</f>
        <v>-</v>
      </c>
      <c r="AD256" s="236">
        <f>'1-4 оч. (2)'!S255</f>
        <v>0</v>
      </c>
      <c r="AE256" s="236">
        <f>'1-4 оч. (2)'!T255</f>
        <v>0</v>
      </c>
      <c r="AF256" s="239">
        <f>'1-4 оч. (2)'!U255</f>
        <v>0</v>
      </c>
      <c r="AG256" s="239">
        <f>'1-4 оч. (2)'!V255</f>
        <v>0</v>
      </c>
      <c r="AH256" s="236" t="str">
        <f>'1-4 оч. (2)'!AA255</f>
        <v>-</v>
      </c>
      <c r="AI256" s="236" t="str">
        <f>'1-4 оч. (2)'!AB255</f>
        <v>-</v>
      </c>
    </row>
    <row r="257" spans="1:35" ht="16.149999999999999" customHeight="1" x14ac:dyDescent="0.25">
      <c r="A257" s="20" t="s">
        <v>781</v>
      </c>
      <c r="B257" s="21" t="s">
        <v>782</v>
      </c>
      <c r="C257" s="21" t="s">
        <v>783</v>
      </c>
      <c r="D257" s="22">
        <v>1</v>
      </c>
      <c r="E257" s="23">
        <v>183.4</v>
      </c>
      <c r="F257" s="24">
        <v>183.4</v>
      </c>
      <c r="G257" s="25">
        <v>8.93</v>
      </c>
      <c r="H257" s="25">
        <v>8.93</v>
      </c>
      <c r="I257" s="22" t="s">
        <v>24</v>
      </c>
      <c r="J257" s="26"/>
      <c r="K257" s="22"/>
      <c r="L257" s="29">
        <v>1</v>
      </c>
      <c r="M257" s="26"/>
      <c r="N257" s="26"/>
      <c r="O257" s="26"/>
      <c r="P257" s="26"/>
      <c r="Q257" s="22"/>
      <c r="R257" s="235">
        <f>'1-4 оч. (2)'!G256</f>
        <v>1</v>
      </c>
      <c r="S257" s="235">
        <f>'1-4 оч. (2)'!H256</f>
        <v>183.4</v>
      </c>
      <c r="T257" s="235" t="str">
        <f>'1-4 оч. (2)'!I256</f>
        <v>-</v>
      </c>
      <c r="U257" s="235" t="str">
        <f>'1-4 оч. (2)'!J256</f>
        <v>-</v>
      </c>
      <c r="V257" s="236" t="str">
        <f>'1-4 оч. (2)'!K256</f>
        <v>-</v>
      </c>
      <c r="W257" s="236" t="str">
        <f>'1-4 оч. (2)'!L256</f>
        <v>-</v>
      </c>
      <c r="X257" s="236" t="str">
        <f>'1-4 оч. (2)'!M256</f>
        <v>-</v>
      </c>
      <c r="Y257" s="236" t="str">
        <f>'1-4 оч. (2)'!N256</f>
        <v>-</v>
      </c>
      <c r="Z257" s="239">
        <f>'1-4 оч. (2)'!O256</f>
        <v>1</v>
      </c>
      <c r="AA257" s="239">
        <f>'1-4 оч. (2)'!P256</f>
        <v>183.4</v>
      </c>
      <c r="AB257" s="236" t="str">
        <f>'1-4 оч. (2)'!Q256</f>
        <v>-</v>
      </c>
      <c r="AC257" s="236" t="str">
        <f>'1-4 оч. (2)'!R256</f>
        <v>-</v>
      </c>
      <c r="AD257" s="236">
        <f>'1-4 оч. (2)'!S256</f>
        <v>0</v>
      </c>
      <c r="AE257" s="236">
        <f>'1-4 оч. (2)'!T256</f>
        <v>0</v>
      </c>
      <c r="AF257" s="239">
        <f>'1-4 оч. (2)'!U256</f>
        <v>0</v>
      </c>
      <c r="AG257" s="239">
        <f>'1-4 оч. (2)'!V256</f>
        <v>0</v>
      </c>
      <c r="AH257" s="236" t="str">
        <f>'1-4 оч. (2)'!AA256</f>
        <v>-</v>
      </c>
      <c r="AI257" s="236" t="str">
        <f>'1-4 оч. (2)'!AB256</f>
        <v>-</v>
      </c>
    </row>
    <row r="258" spans="1:35" ht="16.149999999999999" customHeight="1" x14ac:dyDescent="0.25">
      <c r="A258" s="20" t="s">
        <v>784</v>
      </c>
      <c r="B258" s="21" t="s">
        <v>785</v>
      </c>
      <c r="C258" s="21" t="s">
        <v>786</v>
      </c>
      <c r="D258" s="22">
        <v>1</v>
      </c>
      <c r="E258" s="23">
        <v>244.4</v>
      </c>
      <c r="F258" s="24">
        <v>244.4</v>
      </c>
      <c r="G258" s="25">
        <v>11.87</v>
      </c>
      <c r="H258" s="25">
        <v>11.87</v>
      </c>
      <c r="I258" s="22" t="s">
        <v>24</v>
      </c>
      <c r="J258" s="26"/>
      <c r="K258" s="22"/>
      <c r="L258" s="29">
        <v>1</v>
      </c>
      <c r="M258" s="26"/>
      <c r="N258" s="26"/>
      <c r="O258" s="26"/>
      <c r="P258" s="26"/>
      <c r="Q258" s="22"/>
      <c r="R258" s="235">
        <f>'1-4 оч. (2)'!G257</f>
        <v>1</v>
      </c>
      <c r="S258" s="235">
        <f>'1-4 оч. (2)'!H257</f>
        <v>244.4</v>
      </c>
      <c r="T258" s="235" t="str">
        <f>'1-4 оч. (2)'!I257</f>
        <v>-</v>
      </c>
      <c r="U258" s="235" t="str">
        <f>'1-4 оч. (2)'!J257</f>
        <v>-</v>
      </c>
      <c r="V258" s="236" t="str">
        <f>'1-4 оч. (2)'!K257</f>
        <v>-</v>
      </c>
      <c r="W258" s="236" t="str">
        <f>'1-4 оч. (2)'!L257</f>
        <v>-</v>
      </c>
      <c r="X258" s="236" t="str">
        <f>'1-4 оч. (2)'!M257</f>
        <v>-</v>
      </c>
      <c r="Y258" s="236" t="str">
        <f>'1-4 оч. (2)'!N257</f>
        <v>-</v>
      </c>
      <c r="Z258" s="239">
        <f>'1-4 оч. (2)'!O257</f>
        <v>1</v>
      </c>
      <c r="AA258" s="239">
        <f>'1-4 оч. (2)'!P257</f>
        <v>244.4</v>
      </c>
      <c r="AB258" s="236" t="str">
        <f>'1-4 оч. (2)'!Q257</f>
        <v>-</v>
      </c>
      <c r="AC258" s="236" t="str">
        <f>'1-4 оч. (2)'!R257</f>
        <v>-</v>
      </c>
      <c r="AD258" s="236">
        <f>'1-4 оч. (2)'!S257</f>
        <v>0</v>
      </c>
      <c r="AE258" s="236">
        <f>'1-4 оч. (2)'!T257</f>
        <v>0</v>
      </c>
      <c r="AF258" s="239">
        <f>'1-4 оч. (2)'!U257</f>
        <v>0</v>
      </c>
      <c r="AG258" s="239">
        <f>'1-4 оч. (2)'!V257</f>
        <v>0</v>
      </c>
      <c r="AH258" s="236" t="str">
        <f>'1-4 оч. (2)'!AA257</f>
        <v>-</v>
      </c>
      <c r="AI258" s="236" t="str">
        <f>'1-4 оч. (2)'!AB257</f>
        <v>-</v>
      </c>
    </row>
    <row r="259" spans="1:35" ht="16.149999999999999" customHeight="1" x14ac:dyDescent="0.25">
      <c r="A259" s="20" t="s">
        <v>787</v>
      </c>
      <c r="B259" s="21" t="s">
        <v>788</v>
      </c>
      <c r="C259" s="21" t="s">
        <v>789</v>
      </c>
      <c r="D259" s="22">
        <v>1</v>
      </c>
      <c r="E259" s="23">
        <v>226.8</v>
      </c>
      <c r="F259" s="24">
        <v>226.8</v>
      </c>
      <c r="G259" s="25">
        <v>11.03</v>
      </c>
      <c r="H259" s="25">
        <v>11.03</v>
      </c>
      <c r="I259" s="22" t="s">
        <v>24</v>
      </c>
      <c r="J259" s="26"/>
      <c r="K259" s="22"/>
      <c r="L259" s="29">
        <v>1</v>
      </c>
      <c r="M259" s="26"/>
      <c r="N259" s="26"/>
      <c r="O259" s="26"/>
      <c r="P259" s="26"/>
      <c r="Q259" s="22"/>
      <c r="R259" s="235">
        <f>'1-4 оч. (2)'!G258</f>
        <v>1</v>
      </c>
      <c r="S259" s="235">
        <f>'1-4 оч. (2)'!H258</f>
        <v>226.8</v>
      </c>
      <c r="T259" s="235" t="str">
        <f>'1-4 оч. (2)'!I258</f>
        <v>-</v>
      </c>
      <c r="U259" s="235" t="str">
        <f>'1-4 оч. (2)'!J258</f>
        <v>-</v>
      </c>
      <c r="V259" s="236" t="str">
        <f>'1-4 оч. (2)'!K258</f>
        <v>-</v>
      </c>
      <c r="W259" s="236" t="str">
        <f>'1-4 оч. (2)'!L258</f>
        <v>-</v>
      </c>
      <c r="X259" s="236" t="str">
        <f>'1-4 оч. (2)'!M258</f>
        <v>-</v>
      </c>
      <c r="Y259" s="236" t="str">
        <f>'1-4 оч. (2)'!N258</f>
        <v>-</v>
      </c>
      <c r="Z259" s="239">
        <f>'1-4 оч. (2)'!O258</f>
        <v>1</v>
      </c>
      <c r="AA259" s="239">
        <f>'1-4 оч. (2)'!P258</f>
        <v>226.8</v>
      </c>
      <c r="AB259" s="236" t="str">
        <f>'1-4 оч. (2)'!Q258</f>
        <v>-</v>
      </c>
      <c r="AC259" s="236" t="str">
        <f>'1-4 оч. (2)'!R258</f>
        <v>-</v>
      </c>
      <c r="AD259" s="236">
        <f>'1-4 оч. (2)'!S258</f>
        <v>0</v>
      </c>
      <c r="AE259" s="236">
        <f>'1-4 оч. (2)'!T258</f>
        <v>0</v>
      </c>
      <c r="AF259" s="239">
        <f>'1-4 оч. (2)'!U258</f>
        <v>0</v>
      </c>
      <c r="AG259" s="239">
        <f>'1-4 оч. (2)'!V258</f>
        <v>0</v>
      </c>
      <c r="AH259" s="236" t="str">
        <f>'1-4 оч. (2)'!AA258</f>
        <v>-</v>
      </c>
      <c r="AI259" s="236" t="str">
        <f>'1-4 оч. (2)'!AB258</f>
        <v>-</v>
      </c>
    </row>
    <row r="260" spans="1:35" ht="16.149999999999999" customHeight="1" x14ac:dyDescent="0.25">
      <c r="A260" s="20" t="s">
        <v>790</v>
      </c>
      <c r="B260" s="21" t="s">
        <v>791</v>
      </c>
      <c r="C260" s="21" t="s">
        <v>792</v>
      </c>
      <c r="D260" s="22">
        <v>1</v>
      </c>
      <c r="E260" s="23">
        <v>170.5</v>
      </c>
      <c r="F260" s="24">
        <v>170.5</v>
      </c>
      <c r="G260" s="25">
        <v>8.3000000000000007</v>
      </c>
      <c r="H260" s="25">
        <v>8.3000000000000007</v>
      </c>
      <c r="I260" s="22" t="s">
        <v>24</v>
      </c>
      <c r="J260" s="26"/>
      <c r="K260" s="22"/>
      <c r="L260" s="29">
        <v>1</v>
      </c>
      <c r="M260" s="26"/>
      <c r="N260" s="26"/>
      <c r="O260" s="26"/>
      <c r="P260" s="26"/>
      <c r="Q260" s="22"/>
      <c r="R260" s="235">
        <f>'1-4 оч. (2)'!G259</f>
        <v>1</v>
      </c>
      <c r="S260" s="235">
        <f>'1-4 оч. (2)'!H259</f>
        <v>170.5</v>
      </c>
      <c r="T260" s="235" t="str">
        <f>'1-4 оч. (2)'!I259</f>
        <v>-</v>
      </c>
      <c r="U260" s="235" t="str">
        <f>'1-4 оч. (2)'!J259</f>
        <v>-</v>
      </c>
      <c r="V260" s="236" t="str">
        <f>'1-4 оч. (2)'!K259</f>
        <v>-</v>
      </c>
      <c r="W260" s="236" t="str">
        <f>'1-4 оч. (2)'!L259</f>
        <v>-</v>
      </c>
      <c r="X260" s="236" t="str">
        <f>'1-4 оч. (2)'!M259</f>
        <v>-</v>
      </c>
      <c r="Y260" s="236" t="str">
        <f>'1-4 оч. (2)'!N259</f>
        <v>-</v>
      </c>
      <c r="Z260" s="239">
        <f>'1-4 оч. (2)'!O259</f>
        <v>1</v>
      </c>
      <c r="AA260" s="239">
        <f>'1-4 оч. (2)'!P259</f>
        <v>170.5</v>
      </c>
      <c r="AB260" s="236" t="str">
        <f>'1-4 оч. (2)'!Q259</f>
        <v>-</v>
      </c>
      <c r="AC260" s="236" t="str">
        <f>'1-4 оч. (2)'!R259</f>
        <v>-</v>
      </c>
      <c r="AD260" s="236">
        <f>'1-4 оч. (2)'!S259</f>
        <v>0</v>
      </c>
      <c r="AE260" s="236">
        <f>'1-4 оч. (2)'!T259</f>
        <v>0</v>
      </c>
      <c r="AF260" s="239">
        <f>'1-4 оч. (2)'!U259</f>
        <v>0</v>
      </c>
      <c r="AG260" s="239">
        <f>'1-4 оч. (2)'!V259</f>
        <v>0</v>
      </c>
      <c r="AH260" s="236" t="str">
        <f>'1-4 оч. (2)'!AA259</f>
        <v>-</v>
      </c>
      <c r="AI260" s="236" t="str">
        <f>'1-4 оч. (2)'!AB259</f>
        <v>-</v>
      </c>
    </row>
    <row r="261" spans="1:35" ht="16.149999999999999" customHeight="1" x14ac:dyDescent="0.25">
      <c r="A261" s="20" t="s">
        <v>793</v>
      </c>
      <c r="B261" s="21" t="s">
        <v>794</v>
      </c>
      <c r="C261" s="21" t="s">
        <v>795</v>
      </c>
      <c r="D261" s="22">
        <v>1</v>
      </c>
      <c r="E261" s="23">
        <v>117.4</v>
      </c>
      <c r="F261" s="24">
        <v>117.4</v>
      </c>
      <c r="G261" s="25">
        <v>5.73</v>
      </c>
      <c r="H261" s="25">
        <v>5.73</v>
      </c>
      <c r="I261" s="22" t="s">
        <v>24</v>
      </c>
      <c r="J261" s="26"/>
      <c r="K261" s="22"/>
      <c r="L261" s="29">
        <v>1</v>
      </c>
      <c r="M261" s="26"/>
      <c r="N261" s="26"/>
      <c r="O261" s="26"/>
      <c r="P261" s="26"/>
      <c r="Q261" s="22"/>
      <c r="R261" s="235">
        <f>'1-4 оч. (2)'!G260</f>
        <v>1</v>
      </c>
      <c r="S261" s="235">
        <f>'1-4 оч. (2)'!H260</f>
        <v>117.4</v>
      </c>
      <c r="T261" s="235" t="str">
        <f>'1-4 оч. (2)'!I260</f>
        <v>-</v>
      </c>
      <c r="U261" s="235" t="str">
        <f>'1-4 оч. (2)'!J260</f>
        <v>-</v>
      </c>
      <c r="V261" s="236" t="str">
        <f>'1-4 оч. (2)'!K260</f>
        <v>-</v>
      </c>
      <c r="W261" s="236" t="str">
        <f>'1-4 оч. (2)'!L260</f>
        <v>-</v>
      </c>
      <c r="X261" s="236" t="str">
        <f>'1-4 оч. (2)'!M260</f>
        <v>-</v>
      </c>
      <c r="Y261" s="236" t="str">
        <f>'1-4 оч. (2)'!N260</f>
        <v>-</v>
      </c>
      <c r="Z261" s="239">
        <f>'1-4 оч. (2)'!O260</f>
        <v>1</v>
      </c>
      <c r="AA261" s="239">
        <f>'1-4 оч. (2)'!P260</f>
        <v>117.4</v>
      </c>
      <c r="AB261" s="236" t="str">
        <f>'1-4 оч. (2)'!Q260</f>
        <v>-</v>
      </c>
      <c r="AC261" s="236" t="str">
        <f>'1-4 оч. (2)'!R260</f>
        <v>-</v>
      </c>
      <c r="AD261" s="236">
        <f>'1-4 оч. (2)'!S260</f>
        <v>0</v>
      </c>
      <c r="AE261" s="236">
        <f>'1-4 оч. (2)'!T260</f>
        <v>0</v>
      </c>
      <c r="AF261" s="239">
        <f>'1-4 оч. (2)'!U260</f>
        <v>0</v>
      </c>
      <c r="AG261" s="239">
        <f>'1-4 оч. (2)'!V260</f>
        <v>0</v>
      </c>
      <c r="AH261" s="236" t="str">
        <f>'1-4 оч. (2)'!AA260</f>
        <v>-</v>
      </c>
      <c r="AI261" s="236" t="str">
        <f>'1-4 оч. (2)'!AB260</f>
        <v>-</v>
      </c>
    </row>
    <row r="262" spans="1:35" ht="16.149999999999999" customHeight="1" x14ac:dyDescent="0.25">
      <c r="A262" s="20" t="s">
        <v>796</v>
      </c>
      <c r="B262" s="21" t="s">
        <v>797</v>
      </c>
      <c r="C262" s="21" t="s">
        <v>798</v>
      </c>
      <c r="D262" s="22">
        <v>1</v>
      </c>
      <c r="E262" s="23">
        <v>97.7</v>
      </c>
      <c r="F262" s="24">
        <v>97.7</v>
      </c>
      <c r="G262" s="25">
        <v>4.79</v>
      </c>
      <c r="H262" s="25">
        <v>4.79</v>
      </c>
      <c r="I262" s="22" t="s">
        <v>24</v>
      </c>
      <c r="J262" s="26"/>
      <c r="K262" s="22"/>
      <c r="L262" s="22"/>
      <c r="M262" s="26">
        <v>1</v>
      </c>
      <c r="N262" s="26"/>
      <c r="O262" s="26"/>
      <c r="P262" s="26"/>
      <c r="Q262" s="22"/>
      <c r="R262" s="235">
        <f>'1-4 оч. (2)'!G261</f>
        <v>0</v>
      </c>
      <c r="S262" s="235">
        <f>'1-4 оч. (2)'!H261</f>
        <v>0</v>
      </c>
      <c r="T262" s="235" t="str">
        <f>'1-4 оч. (2)'!I261</f>
        <v>-</v>
      </c>
      <c r="U262" s="235" t="str">
        <f>'1-4 оч. (2)'!J261</f>
        <v>-</v>
      </c>
      <c r="V262" s="236" t="str">
        <f>'1-4 оч. (2)'!K261</f>
        <v>-</v>
      </c>
      <c r="W262" s="236" t="str">
        <f>'1-4 оч. (2)'!L261</f>
        <v>-</v>
      </c>
      <c r="X262" s="236" t="str">
        <f>'1-4 оч. (2)'!M261</f>
        <v>-</v>
      </c>
      <c r="Y262" s="236" t="str">
        <f>'1-4 оч. (2)'!N261</f>
        <v>-</v>
      </c>
      <c r="Z262" s="239">
        <f>'1-4 оч. (2)'!O261</f>
        <v>0</v>
      </c>
      <c r="AA262" s="239">
        <f>'1-4 оч. (2)'!P261</f>
        <v>0</v>
      </c>
      <c r="AB262" s="236" t="str">
        <f>'1-4 оч. (2)'!Q261</f>
        <v>-</v>
      </c>
      <c r="AC262" s="236" t="str">
        <f>'1-4 оч. (2)'!R261</f>
        <v>-</v>
      </c>
      <c r="AD262" s="236">
        <f>'1-4 оч. (2)'!S261</f>
        <v>0</v>
      </c>
      <c r="AE262" s="236">
        <f>'1-4 оч. (2)'!T261</f>
        <v>0</v>
      </c>
      <c r="AF262" s="239">
        <f>'1-4 оч. (2)'!U261</f>
        <v>1</v>
      </c>
      <c r="AG262" s="239">
        <f>'1-4 оч. (2)'!V261</f>
        <v>97.7</v>
      </c>
      <c r="AH262" s="236" t="str">
        <f>'1-4 оч. (2)'!AA261</f>
        <v>-</v>
      </c>
      <c r="AI262" s="236" t="str">
        <f>'1-4 оч. (2)'!AB261</f>
        <v>-</v>
      </c>
    </row>
    <row r="263" spans="1:35" ht="16.149999999999999" customHeight="1" x14ac:dyDescent="0.25">
      <c r="A263" s="20" t="s">
        <v>799</v>
      </c>
      <c r="B263" s="21" t="s">
        <v>800</v>
      </c>
      <c r="C263" s="21" t="s">
        <v>801</v>
      </c>
      <c r="D263" s="22">
        <v>1</v>
      </c>
      <c r="E263" s="23">
        <v>210.5</v>
      </c>
      <c r="F263" s="24">
        <v>210.5</v>
      </c>
      <c r="G263" s="25">
        <v>10.23</v>
      </c>
      <c r="H263" s="25">
        <v>10.23</v>
      </c>
      <c r="I263" s="22" t="s">
        <v>24</v>
      </c>
      <c r="J263" s="26"/>
      <c r="K263" s="22"/>
      <c r="L263" s="22"/>
      <c r="M263" s="26">
        <v>1</v>
      </c>
      <c r="N263" s="26"/>
      <c r="O263" s="26"/>
      <c r="P263" s="26"/>
      <c r="Q263" s="22"/>
      <c r="R263" s="235">
        <f>'1-4 оч. (2)'!G262</f>
        <v>1</v>
      </c>
      <c r="S263" s="235">
        <f>'1-4 оч. (2)'!H262</f>
        <v>210.5</v>
      </c>
      <c r="T263" s="235" t="str">
        <f>'1-4 оч. (2)'!I262</f>
        <v>-</v>
      </c>
      <c r="U263" s="235" t="str">
        <f>'1-4 оч. (2)'!J262</f>
        <v>-</v>
      </c>
      <c r="V263" s="236" t="str">
        <f>'1-4 оч. (2)'!K262</f>
        <v>-</v>
      </c>
      <c r="W263" s="236" t="str">
        <f>'1-4 оч. (2)'!L262</f>
        <v>-</v>
      </c>
      <c r="X263" s="236" t="str">
        <f>'1-4 оч. (2)'!M262</f>
        <v>-</v>
      </c>
      <c r="Y263" s="236" t="str">
        <f>'1-4 оч. (2)'!N262</f>
        <v>-</v>
      </c>
      <c r="Z263" s="239">
        <f>'1-4 оч. (2)'!O262</f>
        <v>1</v>
      </c>
      <c r="AA263" s="239">
        <f>'1-4 оч. (2)'!P262</f>
        <v>210.5</v>
      </c>
      <c r="AB263" s="236" t="str">
        <f>'1-4 оч. (2)'!Q262</f>
        <v>-</v>
      </c>
      <c r="AC263" s="236" t="str">
        <f>'1-4 оч. (2)'!R262</f>
        <v>-</v>
      </c>
      <c r="AD263" s="236">
        <f>'1-4 оч. (2)'!S262</f>
        <v>0</v>
      </c>
      <c r="AE263" s="236">
        <f>'1-4 оч. (2)'!T262</f>
        <v>0</v>
      </c>
      <c r="AF263" s="239">
        <f>'1-4 оч. (2)'!U262</f>
        <v>0</v>
      </c>
      <c r="AG263" s="239">
        <f>'1-4 оч. (2)'!V262</f>
        <v>0</v>
      </c>
      <c r="AH263" s="236" t="str">
        <f>'1-4 оч. (2)'!AA262</f>
        <v>-</v>
      </c>
      <c r="AI263" s="236" t="str">
        <f>'1-4 оч. (2)'!AB262</f>
        <v>-</v>
      </c>
    </row>
    <row r="264" spans="1:35" ht="16.149999999999999" customHeight="1" x14ac:dyDescent="0.25">
      <c r="A264" s="20" t="s">
        <v>802</v>
      </c>
      <c r="B264" s="21" t="s">
        <v>803</v>
      </c>
      <c r="C264" s="21" t="s">
        <v>804</v>
      </c>
      <c r="D264" s="22">
        <v>1</v>
      </c>
      <c r="E264" s="23">
        <v>211</v>
      </c>
      <c r="F264" s="24">
        <v>211</v>
      </c>
      <c r="G264" s="25">
        <v>10.25</v>
      </c>
      <c r="H264" s="25">
        <v>10.25</v>
      </c>
      <c r="I264" s="22" t="s">
        <v>24</v>
      </c>
      <c r="J264" s="26"/>
      <c r="K264" s="22"/>
      <c r="L264" s="22"/>
      <c r="M264" s="26">
        <v>1</v>
      </c>
      <c r="N264" s="26"/>
      <c r="O264" s="26"/>
      <c r="P264" s="26"/>
      <c r="Q264" s="22"/>
      <c r="R264" s="235">
        <f>'1-4 оч. (2)'!G263</f>
        <v>1</v>
      </c>
      <c r="S264" s="235">
        <f>'1-4 оч. (2)'!H263</f>
        <v>211</v>
      </c>
      <c r="T264" s="235" t="str">
        <f>'1-4 оч. (2)'!I263</f>
        <v>-</v>
      </c>
      <c r="U264" s="235" t="str">
        <f>'1-4 оч. (2)'!J263</f>
        <v>-</v>
      </c>
      <c r="V264" s="236" t="str">
        <f>'1-4 оч. (2)'!K263</f>
        <v>-</v>
      </c>
      <c r="W264" s="236" t="str">
        <f>'1-4 оч. (2)'!L263</f>
        <v>-</v>
      </c>
      <c r="X264" s="236" t="str">
        <f>'1-4 оч. (2)'!M263</f>
        <v>-</v>
      </c>
      <c r="Y264" s="236" t="str">
        <f>'1-4 оч. (2)'!N263</f>
        <v>-</v>
      </c>
      <c r="Z264" s="239">
        <f>'1-4 оч. (2)'!O263</f>
        <v>1</v>
      </c>
      <c r="AA264" s="239">
        <f>'1-4 оч. (2)'!P263</f>
        <v>211</v>
      </c>
      <c r="AB264" s="236" t="str">
        <f>'1-4 оч. (2)'!Q263</f>
        <v>-</v>
      </c>
      <c r="AC264" s="236" t="str">
        <f>'1-4 оч. (2)'!R263</f>
        <v>-</v>
      </c>
      <c r="AD264" s="236">
        <f>'1-4 оч. (2)'!S263</f>
        <v>0</v>
      </c>
      <c r="AE264" s="236">
        <f>'1-4 оч. (2)'!T263</f>
        <v>0</v>
      </c>
      <c r="AF264" s="239">
        <f>'1-4 оч. (2)'!U263</f>
        <v>0</v>
      </c>
      <c r="AG264" s="239">
        <f>'1-4 оч. (2)'!V263</f>
        <v>0</v>
      </c>
      <c r="AH264" s="236" t="str">
        <f>'1-4 оч. (2)'!AA263</f>
        <v>-</v>
      </c>
      <c r="AI264" s="236" t="str">
        <f>'1-4 оч. (2)'!AB263</f>
        <v>-</v>
      </c>
    </row>
    <row r="265" spans="1:35" ht="16.149999999999999" customHeight="1" x14ac:dyDescent="0.25">
      <c r="A265" s="20" t="s">
        <v>805</v>
      </c>
      <c r="B265" s="21" t="s">
        <v>806</v>
      </c>
      <c r="C265" s="21" t="s">
        <v>807</v>
      </c>
      <c r="D265" s="22">
        <v>1</v>
      </c>
      <c r="E265" s="23">
        <v>195.7</v>
      </c>
      <c r="F265" s="24">
        <v>195.7</v>
      </c>
      <c r="G265" s="25">
        <v>9.51</v>
      </c>
      <c r="H265" s="25">
        <v>9.51</v>
      </c>
      <c r="I265" s="22" t="s">
        <v>24</v>
      </c>
      <c r="J265" s="26"/>
      <c r="K265" s="22"/>
      <c r="L265" s="22"/>
      <c r="M265" s="26">
        <v>1</v>
      </c>
      <c r="N265" s="26"/>
      <c r="O265" s="26"/>
      <c r="P265" s="26"/>
      <c r="Q265" s="22"/>
      <c r="R265" s="235">
        <f>'1-4 оч. (2)'!G264</f>
        <v>0</v>
      </c>
      <c r="S265" s="235">
        <f>'1-4 оч. (2)'!H264</f>
        <v>0</v>
      </c>
      <c r="T265" s="235" t="str">
        <f>'1-4 оч. (2)'!I264</f>
        <v>-</v>
      </c>
      <c r="U265" s="235" t="str">
        <f>'1-4 оч. (2)'!J264</f>
        <v>-</v>
      </c>
      <c r="V265" s="236" t="str">
        <f>'1-4 оч. (2)'!K264</f>
        <v>-</v>
      </c>
      <c r="W265" s="236" t="str">
        <f>'1-4 оч. (2)'!L264</f>
        <v>-</v>
      </c>
      <c r="X265" s="236" t="str">
        <f>'1-4 оч. (2)'!M264</f>
        <v>-</v>
      </c>
      <c r="Y265" s="236" t="str">
        <f>'1-4 оч. (2)'!N264</f>
        <v>-</v>
      </c>
      <c r="Z265" s="239">
        <f>'1-4 оч. (2)'!O264</f>
        <v>0</v>
      </c>
      <c r="AA265" s="239">
        <f>'1-4 оч. (2)'!P264</f>
        <v>0</v>
      </c>
      <c r="AB265" s="236" t="str">
        <f>'1-4 оч. (2)'!Q264</f>
        <v>-</v>
      </c>
      <c r="AC265" s="236" t="str">
        <f>'1-4 оч. (2)'!R264</f>
        <v>-</v>
      </c>
      <c r="AD265" s="236">
        <f>'1-4 оч. (2)'!S264</f>
        <v>0</v>
      </c>
      <c r="AE265" s="236">
        <f>'1-4 оч. (2)'!T264</f>
        <v>0</v>
      </c>
      <c r="AF265" s="239">
        <f>'1-4 оч. (2)'!U264</f>
        <v>1</v>
      </c>
      <c r="AG265" s="239">
        <f>'1-4 оч. (2)'!V264</f>
        <v>195.7</v>
      </c>
      <c r="AH265" s="236" t="str">
        <f>'1-4 оч. (2)'!AA264</f>
        <v>-</v>
      </c>
      <c r="AI265" s="236" t="str">
        <f>'1-4 оч. (2)'!AB264</f>
        <v>-</v>
      </c>
    </row>
    <row r="266" spans="1:35" ht="16.149999999999999" customHeight="1" x14ac:dyDescent="0.25">
      <c r="A266" s="20" t="s">
        <v>808</v>
      </c>
      <c r="B266" s="21" t="s">
        <v>809</v>
      </c>
      <c r="C266" s="21" t="s">
        <v>810</v>
      </c>
      <c r="D266" s="22">
        <v>1</v>
      </c>
      <c r="E266" s="23">
        <v>292.3</v>
      </c>
      <c r="F266" s="24">
        <v>292.3</v>
      </c>
      <c r="G266" s="25">
        <v>14.19</v>
      </c>
      <c r="H266" s="25">
        <v>14.19</v>
      </c>
      <c r="I266" s="22" t="s">
        <v>24</v>
      </c>
      <c r="J266" s="26"/>
      <c r="K266" s="22"/>
      <c r="L266" s="22"/>
      <c r="M266" s="26">
        <v>1</v>
      </c>
      <c r="N266" s="26"/>
      <c r="O266" s="26"/>
      <c r="P266" s="26"/>
      <c r="Q266" s="22"/>
      <c r="R266" s="235">
        <f>'1-4 оч. (2)'!G265</f>
        <v>1</v>
      </c>
      <c r="S266" s="235">
        <f>'1-4 оч. (2)'!H265</f>
        <v>292.3</v>
      </c>
      <c r="T266" s="235">
        <f>'1-4 оч. (2)'!I265</f>
        <v>1</v>
      </c>
      <c r="U266" s="235">
        <f>'1-4 оч. (2)'!J265</f>
        <v>292.3</v>
      </c>
      <c r="V266" s="236">
        <f>'1-4 оч. (2)'!K265</f>
        <v>1</v>
      </c>
      <c r="W266" s="236">
        <f>'1-4 оч. (2)'!L265</f>
        <v>292.3</v>
      </c>
      <c r="X266" s="236">
        <f>'1-4 оч. (2)'!M265</f>
        <v>0</v>
      </c>
      <c r="Y266" s="236">
        <f>'1-4 оч. (2)'!N265</f>
        <v>0</v>
      </c>
      <c r="Z266" s="239">
        <f>'1-4 оч. (2)'!O265</f>
        <v>0</v>
      </c>
      <c r="AA266" s="239">
        <f>'1-4 оч. (2)'!P265</f>
        <v>0</v>
      </c>
      <c r="AB266" s="236" t="str">
        <f>'1-4 оч. (2)'!Q265</f>
        <v>-</v>
      </c>
      <c r="AC266" s="236" t="str">
        <f>'1-4 оч. (2)'!R265</f>
        <v>-</v>
      </c>
      <c r="AD266" s="236">
        <f>'1-4 оч. (2)'!S265</f>
        <v>0</v>
      </c>
      <c r="AE266" s="236">
        <f>'1-4 оч. (2)'!T265</f>
        <v>0</v>
      </c>
      <c r="AF266" s="239">
        <f>'1-4 оч. (2)'!U265</f>
        <v>0</v>
      </c>
      <c r="AG266" s="239">
        <f>'1-4 оч. (2)'!V265</f>
        <v>0</v>
      </c>
      <c r="AH266" s="236">
        <f>'1-4 оч. (2)'!AA265</f>
        <v>292.3</v>
      </c>
      <c r="AI266" s="236" t="str">
        <f>'1-4 оч. (2)'!AB265</f>
        <v>-</v>
      </c>
    </row>
    <row r="267" spans="1:35" ht="16.149999999999999" customHeight="1" x14ac:dyDescent="0.25">
      <c r="A267" s="20" t="s">
        <v>811</v>
      </c>
      <c r="B267" s="21" t="s">
        <v>812</v>
      </c>
      <c r="C267" s="21" t="s">
        <v>813</v>
      </c>
      <c r="D267" s="22">
        <v>1</v>
      </c>
      <c r="E267" s="23">
        <v>271.5</v>
      </c>
      <c r="F267" s="24">
        <v>271.5</v>
      </c>
      <c r="G267" s="25">
        <v>13.2</v>
      </c>
      <c r="H267" s="25">
        <v>13.2</v>
      </c>
      <c r="I267" s="22" t="s">
        <v>24</v>
      </c>
      <c r="J267" s="26"/>
      <c r="K267" s="22"/>
      <c r="L267" s="22"/>
      <c r="M267" s="26">
        <v>1</v>
      </c>
      <c r="N267" s="26"/>
      <c r="O267" s="26"/>
      <c r="P267" s="26"/>
      <c r="Q267" s="22"/>
      <c r="R267" s="235">
        <f>'1-4 оч. (2)'!G266</f>
        <v>1</v>
      </c>
      <c r="S267" s="235">
        <f>'1-4 оч. (2)'!H266</f>
        <v>271.5</v>
      </c>
      <c r="T267" s="235">
        <f>'1-4 оч. (2)'!I266</f>
        <v>1</v>
      </c>
      <c r="U267" s="235">
        <f>'1-4 оч. (2)'!J266</f>
        <v>271.5</v>
      </c>
      <c r="V267" s="236">
        <f>'1-4 оч. (2)'!K266</f>
        <v>1</v>
      </c>
      <c r="W267" s="236">
        <f>'1-4 оч. (2)'!L266</f>
        <v>271.5</v>
      </c>
      <c r="X267" s="236">
        <f>'1-4 оч. (2)'!M266</f>
        <v>0</v>
      </c>
      <c r="Y267" s="236">
        <f>'1-4 оч. (2)'!N266</f>
        <v>0</v>
      </c>
      <c r="Z267" s="239">
        <f>'1-4 оч. (2)'!O266</f>
        <v>0</v>
      </c>
      <c r="AA267" s="239">
        <f>'1-4 оч. (2)'!P266</f>
        <v>0</v>
      </c>
      <c r="AB267" s="236" t="str">
        <f>'1-4 оч. (2)'!Q266</f>
        <v>-</v>
      </c>
      <c r="AC267" s="236" t="str">
        <f>'1-4 оч. (2)'!R266</f>
        <v>-</v>
      </c>
      <c r="AD267" s="236">
        <f>'1-4 оч. (2)'!S266</f>
        <v>0</v>
      </c>
      <c r="AE267" s="236">
        <f>'1-4 оч. (2)'!T266</f>
        <v>0</v>
      </c>
      <c r="AF267" s="239">
        <f>'1-4 оч. (2)'!U266</f>
        <v>0</v>
      </c>
      <c r="AG267" s="239">
        <f>'1-4 оч. (2)'!V266</f>
        <v>0</v>
      </c>
      <c r="AH267" s="236">
        <f>'1-4 оч. (2)'!AA266</f>
        <v>271.5</v>
      </c>
      <c r="AI267" s="236" t="str">
        <f>'1-4 оч. (2)'!AB266</f>
        <v>-</v>
      </c>
    </row>
    <row r="268" spans="1:35" ht="16.149999999999999" customHeight="1" x14ac:dyDescent="0.25">
      <c r="A268" s="20" t="s">
        <v>814</v>
      </c>
      <c r="B268" s="21" t="s">
        <v>815</v>
      </c>
      <c r="C268" s="21" t="s">
        <v>816</v>
      </c>
      <c r="D268" s="22">
        <v>1</v>
      </c>
      <c r="E268" s="23">
        <v>259.2</v>
      </c>
      <c r="F268" s="24">
        <v>259.2</v>
      </c>
      <c r="G268" s="25">
        <v>12.61</v>
      </c>
      <c r="H268" s="25">
        <v>12.61</v>
      </c>
      <c r="I268" s="22" t="s">
        <v>24</v>
      </c>
      <c r="J268" s="26"/>
      <c r="K268" s="22"/>
      <c r="L268" s="22"/>
      <c r="M268" s="26">
        <v>1</v>
      </c>
      <c r="N268" s="26"/>
      <c r="O268" s="26"/>
      <c r="P268" s="26"/>
      <c r="Q268" s="22"/>
      <c r="R268" s="235">
        <f>'1-4 оч. (2)'!G267</f>
        <v>1</v>
      </c>
      <c r="S268" s="235">
        <f>'1-4 оч. (2)'!H267</f>
        <v>259.2</v>
      </c>
      <c r="T268" s="235" t="str">
        <f>'1-4 оч. (2)'!I267</f>
        <v>-</v>
      </c>
      <c r="U268" s="235" t="str">
        <f>'1-4 оч. (2)'!J267</f>
        <v>-</v>
      </c>
      <c r="V268" s="236" t="str">
        <f>'1-4 оч. (2)'!K267</f>
        <v>-</v>
      </c>
      <c r="W268" s="236" t="str">
        <f>'1-4 оч. (2)'!L267</f>
        <v>-</v>
      </c>
      <c r="X268" s="236" t="str">
        <f>'1-4 оч. (2)'!M267</f>
        <v>-</v>
      </c>
      <c r="Y268" s="236" t="str">
        <f>'1-4 оч. (2)'!N267</f>
        <v>-</v>
      </c>
      <c r="Z268" s="239">
        <f>'1-4 оч. (2)'!O267</f>
        <v>1</v>
      </c>
      <c r="AA268" s="239">
        <f>'1-4 оч. (2)'!P267</f>
        <v>259.2</v>
      </c>
      <c r="AB268" s="236" t="str">
        <f>'1-4 оч. (2)'!Q267</f>
        <v>-</v>
      </c>
      <c r="AC268" s="236" t="str">
        <f>'1-4 оч. (2)'!R267</f>
        <v>-</v>
      </c>
      <c r="AD268" s="236">
        <f>'1-4 оч. (2)'!S267</f>
        <v>0</v>
      </c>
      <c r="AE268" s="236">
        <f>'1-4 оч. (2)'!T267</f>
        <v>0</v>
      </c>
      <c r="AF268" s="239">
        <f>'1-4 оч. (2)'!U267</f>
        <v>0</v>
      </c>
      <c r="AG268" s="239">
        <f>'1-4 оч. (2)'!V267</f>
        <v>0</v>
      </c>
      <c r="AH268" s="236" t="str">
        <f>'1-4 оч. (2)'!AA267</f>
        <v>-</v>
      </c>
      <c r="AI268" s="236" t="str">
        <f>'1-4 оч. (2)'!AB267</f>
        <v>-</v>
      </c>
    </row>
    <row r="269" spans="1:35" ht="16.149999999999999" customHeight="1" x14ac:dyDescent="0.25">
      <c r="A269" s="20" t="s">
        <v>817</v>
      </c>
      <c r="B269" s="21" t="s">
        <v>818</v>
      </c>
      <c r="C269" s="21" t="s">
        <v>819</v>
      </c>
      <c r="D269" s="22">
        <v>1</v>
      </c>
      <c r="E269" s="23">
        <v>217.5</v>
      </c>
      <c r="F269" s="24">
        <v>217.5</v>
      </c>
      <c r="G269" s="25">
        <v>10.58</v>
      </c>
      <c r="H269" s="25">
        <v>10.58</v>
      </c>
      <c r="I269" s="22" t="s">
        <v>24</v>
      </c>
      <c r="J269" s="26"/>
      <c r="K269" s="22"/>
      <c r="L269" s="22"/>
      <c r="M269" s="26">
        <v>1</v>
      </c>
      <c r="N269" s="26"/>
      <c r="O269" s="26"/>
      <c r="P269" s="26"/>
      <c r="Q269" s="22"/>
      <c r="R269" s="235">
        <f>'1-4 оч. (2)'!G268</f>
        <v>1</v>
      </c>
      <c r="S269" s="235">
        <f>'1-4 оч. (2)'!H268</f>
        <v>217.5</v>
      </c>
      <c r="T269" s="235" t="str">
        <f>'1-4 оч. (2)'!I268</f>
        <v>-</v>
      </c>
      <c r="U269" s="235" t="str">
        <f>'1-4 оч. (2)'!J268</f>
        <v>-</v>
      </c>
      <c r="V269" s="236" t="str">
        <f>'1-4 оч. (2)'!K268</f>
        <v>-</v>
      </c>
      <c r="W269" s="236" t="str">
        <f>'1-4 оч. (2)'!L268</f>
        <v>-</v>
      </c>
      <c r="X269" s="236" t="str">
        <f>'1-4 оч. (2)'!M268</f>
        <v>-</v>
      </c>
      <c r="Y269" s="236" t="str">
        <f>'1-4 оч. (2)'!N268</f>
        <v>-</v>
      </c>
      <c r="Z269" s="239">
        <f>'1-4 оч. (2)'!O268</f>
        <v>1</v>
      </c>
      <c r="AA269" s="239">
        <f>'1-4 оч. (2)'!P268</f>
        <v>217.5</v>
      </c>
      <c r="AB269" s="236" t="str">
        <f>'1-4 оч. (2)'!Q268</f>
        <v>-</v>
      </c>
      <c r="AC269" s="236" t="str">
        <f>'1-4 оч. (2)'!R268</f>
        <v>-</v>
      </c>
      <c r="AD269" s="236">
        <f>'1-4 оч. (2)'!S268</f>
        <v>0</v>
      </c>
      <c r="AE269" s="236">
        <f>'1-4 оч. (2)'!T268</f>
        <v>0</v>
      </c>
      <c r="AF269" s="239">
        <f>'1-4 оч. (2)'!U268</f>
        <v>0</v>
      </c>
      <c r="AG269" s="239">
        <f>'1-4 оч. (2)'!V268</f>
        <v>0</v>
      </c>
      <c r="AH269" s="236" t="str">
        <f>'1-4 оч. (2)'!AA268</f>
        <v>-</v>
      </c>
      <c r="AI269" s="236" t="str">
        <f>'1-4 оч. (2)'!AB268</f>
        <v>-</v>
      </c>
    </row>
    <row r="270" spans="1:35" ht="16.149999999999999" customHeight="1" x14ac:dyDescent="0.25">
      <c r="A270" s="20" t="s">
        <v>820</v>
      </c>
      <c r="B270" s="21" t="s">
        <v>821</v>
      </c>
      <c r="C270" s="21" t="s">
        <v>822</v>
      </c>
      <c r="D270" s="22">
        <v>1</v>
      </c>
      <c r="E270" s="23">
        <v>289.5</v>
      </c>
      <c r="F270" s="24">
        <v>289.5</v>
      </c>
      <c r="G270" s="25">
        <v>14.05</v>
      </c>
      <c r="H270" s="25">
        <v>14.05</v>
      </c>
      <c r="I270" s="22" t="s">
        <v>24</v>
      </c>
      <c r="J270" s="26"/>
      <c r="K270" s="22"/>
      <c r="L270" s="22"/>
      <c r="M270" s="26">
        <v>1</v>
      </c>
      <c r="N270" s="26"/>
      <c r="O270" s="26"/>
      <c r="P270" s="26"/>
      <c r="Q270" s="22"/>
      <c r="R270" s="235">
        <f>'1-4 оч. (2)'!G269</f>
        <v>1</v>
      </c>
      <c r="S270" s="235">
        <f>'1-4 оч. (2)'!H269</f>
        <v>289.5</v>
      </c>
      <c r="T270" s="235">
        <f>'1-4 оч. (2)'!I269</f>
        <v>1</v>
      </c>
      <c r="U270" s="235">
        <f>'1-4 оч. (2)'!J269</f>
        <v>289.5</v>
      </c>
      <c r="V270" s="236">
        <f>'1-4 оч. (2)'!K269</f>
        <v>1</v>
      </c>
      <c r="W270" s="236">
        <f>'1-4 оч. (2)'!L269</f>
        <v>289.5</v>
      </c>
      <c r="X270" s="236">
        <f>'1-4 оч. (2)'!M269</f>
        <v>0</v>
      </c>
      <c r="Y270" s="236">
        <f>'1-4 оч. (2)'!N269</f>
        <v>0</v>
      </c>
      <c r="Z270" s="239">
        <f>'1-4 оч. (2)'!O269</f>
        <v>0</v>
      </c>
      <c r="AA270" s="239">
        <f>'1-4 оч. (2)'!P269</f>
        <v>0</v>
      </c>
      <c r="AB270" s="236" t="str">
        <f>'1-4 оч. (2)'!Q269</f>
        <v>-</v>
      </c>
      <c r="AC270" s="236" t="str">
        <f>'1-4 оч. (2)'!R269</f>
        <v>-</v>
      </c>
      <c r="AD270" s="236">
        <f>'1-4 оч. (2)'!S269</f>
        <v>0</v>
      </c>
      <c r="AE270" s="236">
        <f>'1-4 оч. (2)'!T269</f>
        <v>0</v>
      </c>
      <c r="AF270" s="239">
        <f>'1-4 оч. (2)'!U269</f>
        <v>0</v>
      </c>
      <c r="AG270" s="239">
        <f>'1-4 оч. (2)'!V269</f>
        <v>0</v>
      </c>
      <c r="AH270" s="236">
        <f>'1-4 оч. (2)'!AA269</f>
        <v>289.5</v>
      </c>
      <c r="AI270" s="236" t="str">
        <f>'1-4 оч. (2)'!AB269</f>
        <v>-</v>
      </c>
    </row>
    <row r="271" spans="1:35" ht="16.149999999999999" customHeight="1" x14ac:dyDescent="0.25">
      <c r="A271" s="20" t="s">
        <v>823</v>
      </c>
      <c r="B271" s="21" t="s">
        <v>824</v>
      </c>
      <c r="C271" s="21" t="s">
        <v>825</v>
      </c>
      <c r="D271" s="22">
        <v>1</v>
      </c>
      <c r="E271" s="23">
        <v>268.8</v>
      </c>
      <c r="F271" s="24">
        <v>268.8</v>
      </c>
      <c r="G271" s="25">
        <v>13.06</v>
      </c>
      <c r="H271" s="25">
        <v>13.06</v>
      </c>
      <c r="I271" s="22" t="s">
        <v>24</v>
      </c>
      <c r="J271" s="26"/>
      <c r="K271" s="22"/>
      <c r="L271" s="22"/>
      <c r="M271" s="26">
        <v>1</v>
      </c>
      <c r="N271" s="26"/>
      <c r="O271" s="26"/>
      <c r="P271" s="26"/>
      <c r="Q271" s="22"/>
      <c r="R271" s="235">
        <f>'1-4 оч. (2)'!G270</f>
        <v>1</v>
      </c>
      <c r="S271" s="235">
        <f>'1-4 оч. (2)'!H270</f>
        <v>268.8</v>
      </c>
      <c r="T271" s="235" t="str">
        <f>'1-4 оч. (2)'!I270</f>
        <v>-</v>
      </c>
      <c r="U271" s="235" t="str">
        <f>'1-4 оч. (2)'!J270</f>
        <v>-</v>
      </c>
      <c r="V271" s="236" t="str">
        <f>'1-4 оч. (2)'!K270</f>
        <v>-</v>
      </c>
      <c r="W271" s="236" t="str">
        <f>'1-4 оч. (2)'!L270</f>
        <v>-</v>
      </c>
      <c r="X271" s="236" t="str">
        <f>'1-4 оч. (2)'!M270</f>
        <v>-</v>
      </c>
      <c r="Y271" s="236" t="str">
        <f>'1-4 оч. (2)'!N270</f>
        <v>-</v>
      </c>
      <c r="Z271" s="239">
        <f>'1-4 оч. (2)'!O270</f>
        <v>1</v>
      </c>
      <c r="AA271" s="239">
        <f>'1-4 оч. (2)'!P270</f>
        <v>268.8</v>
      </c>
      <c r="AB271" s="236" t="str">
        <f>'1-4 оч. (2)'!Q270</f>
        <v>-</v>
      </c>
      <c r="AC271" s="236" t="str">
        <f>'1-4 оч. (2)'!R270</f>
        <v>-</v>
      </c>
      <c r="AD271" s="236">
        <f>'1-4 оч. (2)'!S270</f>
        <v>0</v>
      </c>
      <c r="AE271" s="236">
        <f>'1-4 оч. (2)'!T270</f>
        <v>0</v>
      </c>
      <c r="AF271" s="239">
        <f>'1-4 оч. (2)'!U270</f>
        <v>0</v>
      </c>
      <c r="AG271" s="239">
        <f>'1-4 оч. (2)'!V270</f>
        <v>0</v>
      </c>
      <c r="AH271" s="236" t="str">
        <f>'1-4 оч. (2)'!AA270</f>
        <v>-</v>
      </c>
      <c r="AI271" s="236" t="str">
        <f>'1-4 оч. (2)'!AB270</f>
        <v>-</v>
      </c>
    </row>
    <row r="272" spans="1:35" ht="16.149999999999999" customHeight="1" x14ac:dyDescent="0.25">
      <c r="A272" s="20" t="s">
        <v>826</v>
      </c>
      <c r="B272" s="21" t="s">
        <v>827</v>
      </c>
      <c r="C272" s="21" t="s">
        <v>828</v>
      </c>
      <c r="D272" s="22">
        <v>1</v>
      </c>
      <c r="E272" s="23">
        <v>202.2</v>
      </c>
      <c r="F272" s="24">
        <v>202.2</v>
      </c>
      <c r="G272" s="25">
        <v>9.84</v>
      </c>
      <c r="H272" s="25">
        <v>9.84</v>
      </c>
      <c r="I272" s="22" t="s">
        <v>24</v>
      </c>
      <c r="J272" s="26"/>
      <c r="K272" s="22"/>
      <c r="L272" s="22"/>
      <c r="M272" s="26">
        <v>1</v>
      </c>
      <c r="N272" s="26"/>
      <c r="O272" s="26"/>
      <c r="P272" s="26"/>
      <c r="Q272" s="22"/>
      <c r="R272" s="235">
        <f>'1-4 оч. (2)'!G271</f>
        <v>0</v>
      </c>
      <c r="S272" s="235">
        <f>'1-4 оч. (2)'!H271</f>
        <v>0</v>
      </c>
      <c r="T272" s="235" t="str">
        <f>'1-4 оч. (2)'!I271</f>
        <v>-</v>
      </c>
      <c r="U272" s="235" t="str">
        <f>'1-4 оч. (2)'!J271</f>
        <v>-</v>
      </c>
      <c r="V272" s="236" t="str">
        <f>'1-4 оч. (2)'!K271</f>
        <v>-</v>
      </c>
      <c r="W272" s="236" t="str">
        <f>'1-4 оч. (2)'!L271</f>
        <v>-</v>
      </c>
      <c r="X272" s="236" t="str">
        <f>'1-4 оч. (2)'!M271</f>
        <v>-</v>
      </c>
      <c r="Y272" s="236" t="str">
        <f>'1-4 оч. (2)'!N271</f>
        <v>-</v>
      </c>
      <c r="Z272" s="239">
        <f>'1-4 оч. (2)'!O271</f>
        <v>0</v>
      </c>
      <c r="AA272" s="239">
        <f>'1-4 оч. (2)'!P271</f>
        <v>0</v>
      </c>
      <c r="AB272" s="236" t="str">
        <f>'1-4 оч. (2)'!Q271</f>
        <v>-</v>
      </c>
      <c r="AC272" s="236" t="str">
        <f>'1-4 оч. (2)'!R271</f>
        <v>-</v>
      </c>
      <c r="AD272" s="236">
        <f>'1-4 оч. (2)'!S271</f>
        <v>0</v>
      </c>
      <c r="AE272" s="236">
        <f>'1-4 оч. (2)'!T271</f>
        <v>0</v>
      </c>
      <c r="AF272" s="239">
        <f>'1-4 оч. (2)'!U271</f>
        <v>1</v>
      </c>
      <c r="AG272" s="239">
        <f>'1-4 оч. (2)'!V271</f>
        <v>202.2</v>
      </c>
      <c r="AH272" s="236" t="str">
        <f>'1-4 оч. (2)'!AA271</f>
        <v>-</v>
      </c>
      <c r="AI272" s="236" t="str">
        <f>'1-4 оч. (2)'!AB271</f>
        <v>-</v>
      </c>
    </row>
    <row r="273" spans="1:35" ht="16.149999999999999" customHeight="1" x14ac:dyDescent="0.25">
      <c r="A273" s="20" t="s">
        <v>829</v>
      </c>
      <c r="B273" s="21" t="s">
        <v>830</v>
      </c>
      <c r="C273" s="21" t="s">
        <v>831</v>
      </c>
      <c r="D273" s="22">
        <v>1</v>
      </c>
      <c r="E273" s="23">
        <v>210.3</v>
      </c>
      <c r="F273" s="24">
        <v>210.3</v>
      </c>
      <c r="G273" s="25">
        <v>10.220000000000001</v>
      </c>
      <c r="H273" s="25">
        <v>10.220000000000001</v>
      </c>
      <c r="I273" s="22" t="s">
        <v>24</v>
      </c>
      <c r="J273" s="26"/>
      <c r="K273" s="22"/>
      <c r="L273" s="22"/>
      <c r="M273" s="26">
        <v>1</v>
      </c>
      <c r="N273" s="26"/>
      <c r="O273" s="26"/>
      <c r="P273" s="26"/>
      <c r="Q273" s="22"/>
      <c r="R273" s="235">
        <f>'1-4 оч. (2)'!G272</f>
        <v>1</v>
      </c>
      <c r="S273" s="235">
        <f>'1-4 оч. (2)'!H272</f>
        <v>210.3</v>
      </c>
      <c r="T273" s="235" t="str">
        <f>'1-4 оч. (2)'!I272</f>
        <v>-</v>
      </c>
      <c r="U273" s="235" t="str">
        <f>'1-4 оч. (2)'!J272</f>
        <v>-</v>
      </c>
      <c r="V273" s="236" t="str">
        <f>'1-4 оч. (2)'!K272</f>
        <v>-</v>
      </c>
      <c r="W273" s="236" t="str">
        <f>'1-4 оч. (2)'!L272</f>
        <v>-</v>
      </c>
      <c r="X273" s="236" t="str">
        <f>'1-4 оч. (2)'!M272</f>
        <v>-</v>
      </c>
      <c r="Y273" s="236" t="str">
        <f>'1-4 оч. (2)'!N272</f>
        <v>-</v>
      </c>
      <c r="Z273" s="239">
        <f>'1-4 оч. (2)'!O272</f>
        <v>1</v>
      </c>
      <c r="AA273" s="239">
        <f>'1-4 оч. (2)'!P272</f>
        <v>210.3</v>
      </c>
      <c r="AB273" s="236" t="str">
        <f>'1-4 оч. (2)'!Q272</f>
        <v>-</v>
      </c>
      <c r="AC273" s="236" t="str">
        <f>'1-4 оч. (2)'!R272</f>
        <v>-</v>
      </c>
      <c r="AD273" s="236">
        <f>'1-4 оч. (2)'!S272</f>
        <v>0</v>
      </c>
      <c r="AE273" s="236">
        <f>'1-4 оч. (2)'!T272</f>
        <v>0</v>
      </c>
      <c r="AF273" s="239">
        <f>'1-4 оч. (2)'!U272</f>
        <v>0</v>
      </c>
      <c r="AG273" s="239">
        <f>'1-4 оч. (2)'!V272</f>
        <v>0</v>
      </c>
      <c r="AH273" s="236" t="str">
        <f>'1-4 оч. (2)'!AA272</f>
        <v>-</v>
      </c>
      <c r="AI273" s="236" t="str">
        <f>'1-4 оч. (2)'!AB272</f>
        <v>-</v>
      </c>
    </row>
    <row r="274" spans="1:35" ht="16.149999999999999" customHeight="1" x14ac:dyDescent="0.25">
      <c r="A274" s="20" t="s">
        <v>832</v>
      </c>
      <c r="B274" s="21" t="s">
        <v>833</v>
      </c>
      <c r="C274" s="21" t="s">
        <v>834</v>
      </c>
      <c r="D274" s="22">
        <v>7</v>
      </c>
      <c r="E274" s="23">
        <v>228.8</v>
      </c>
      <c r="F274" s="24">
        <v>1601.6</v>
      </c>
      <c r="G274" s="25">
        <v>11.13</v>
      </c>
      <c r="H274" s="25">
        <v>77.91</v>
      </c>
      <c r="I274" s="22" t="s">
        <v>24</v>
      </c>
      <c r="J274" s="26"/>
      <c r="K274" s="22"/>
      <c r="L274" s="22"/>
      <c r="M274" s="26">
        <v>1</v>
      </c>
      <c r="N274" s="26"/>
      <c r="O274" s="26">
        <v>2</v>
      </c>
      <c r="P274" s="27">
        <v>2</v>
      </c>
      <c r="Q274" s="28">
        <v>2</v>
      </c>
      <c r="R274" s="235">
        <f>'1-4 оч. (2)'!G273</f>
        <v>7</v>
      </c>
      <c r="S274" s="235">
        <f>'1-4 оч. (2)'!H273</f>
        <v>1601.6000000000001</v>
      </c>
      <c r="T274" s="235" t="str">
        <f>'1-4 оч. (2)'!I273</f>
        <v>-</v>
      </c>
      <c r="U274" s="235" t="str">
        <f>'1-4 оч. (2)'!J273</f>
        <v>-</v>
      </c>
      <c r="V274" s="236" t="str">
        <f>'1-4 оч. (2)'!K273</f>
        <v>-</v>
      </c>
      <c r="W274" s="236" t="str">
        <f>'1-4 оч. (2)'!L273</f>
        <v>-</v>
      </c>
      <c r="X274" s="236" t="str">
        <f>'1-4 оч. (2)'!M273</f>
        <v>-</v>
      </c>
      <c r="Y274" s="236" t="str">
        <f>'1-4 оч. (2)'!N273</f>
        <v>-</v>
      </c>
      <c r="Z274" s="239">
        <f>'1-4 оч. (2)'!O273</f>
        <v>7</v>
      </c>
      <c r="AA274" s="239">
        <f>'1-4 оч. (2)'!P273</f>
        <v>1601.6000000000001</v>
      </c>
      <c r="AB274" s="236" t="str">
        <f>'1-4 оч. (2)'!Q273</f>
        <v>-</v>
      </c>
      <c r="AC274" s="236" t="str">
        <f>'1-4 оч. (2)'!R273</f>
        <v>-</v>
      </c>
      <c r="AD274" s="236">
        <f>'1-4 оч. (2)'!S273</f>
        <v>0</v>
      </c>
      <c r="AE274" s="236">
        <f>'1-4 оч. (2)'!T273</f>
        <v>0</v>
      </c>
      <c r="AF274" s="239">
        <f>'1-4 оч. (2)'!U273</f>
        <v>0</v>
      </c>
      <c r="AG274" s="239">
        <f>'1-4 оч. (2)'!V273</f>
        <v>0</v>
      </c>
      <c r="AH274" s="236" t="str">
        <f>'1-4 оч. (2)'!AA273</f>
        <v>-</v>
      </c>
      <c r="AI274" s="236" t="str">
        <f>'1-4 оч. (2)'!AB273</f>
        <v>-</v>
      </c>
    </row>
    <row r="275" spans="1:35" ht="16.149999999999999" customHeight="1" x14ac:dyDescent="0.25">
      <c r="A275" s="20" t="s">
        <v>835</v>
      </c>
      <c r="B275" s="21" t="s">
        <v>836</v>
      </c>
      <c r="C275" s="21" t="s">
        <v>837</v>
      </c>
      <c r="D275" s="22">
        <v>7</v>
      </c>
      <c r="E275" s="23">
        <v>210</v>
      </c>
      <c r="F275" s="24">
        <v>1470</v>
      </c>
      <c r="G275" s="25">
        <v>10.199999999999999</v>
      </c>
      <c r="H275" s="25">
        <v>71.400000000000006</v>
      </c>
      <c r="I275" s="22" t="s">
        <v>24</v>
      </c>
      <c r="J275" s="26"/>
      <c r="K275" s="22"/>
      <c r="L275" s="22"/>
      <c r="M275" s="26">
        <v>1</v>
      </c>
      <c r="N275" s="26"/>
      <c r="O275" s="26">
        <v>2</v>
      </c>
      <c r="P275" s="27">
        <v>2</v>
      </c>
      <c r="Q275" s="28">
        <v>2</v>
      </c>
      <c r="R275" s="235">
        <f>'1-4 оч. (2)'!G274</f>
        <v>5</v>
      </c>
      <c r="S275" s="235">
        <f>'1-4 оч. (2)'!H274</f>
        <v>1050</v>
      </c>
      <c r="T275" s="235" t="str">
        <f>'1-4 оч. (2)'!I274</f>
        <v>-</v>
      </c>
      <c r="U275" s="235" t="str">
        <f>'1-4 оч. (2)'!J274</f>
        <v>-</v>
      </c>
      <c r="V275" s="236" t="str">
        <f>'1-4 оч. (2)'!K274</f>
        <v>-</v>
      </c>
      <c r="W275" s="236" t="str">
        <f>'1-4 оч. (2)'!L274</f>
        <v>-</v>
      </c>
      <c r="X275" s="236" t="str">
        <f>'1-4 оч. (2)'!M274</f>
        <v>-</v>
      </c>
      <c r="Y275" s="236" t="str">
        <f>'1-4 оч. (2)'!N274</f>
        <v>-</v>
      </c>
      <c r="Z275" s="239">
        <f>'1-4 оч. (2)'!O274</f>
        <v>5</v>
      </c>
      <c r="AA275" s="239">
        <f>'1-4 оч. (2)'!P274</f>
        <v>1050</v>
      </c>
      <c r="AB275" s="236" t="str">
        <f>'1-4 оч. (2)'!Q274</f>
        <v>-</v>
      </c>
      <c r="AC275" s="236" t="str">
        <f>'1-4 оч. (2)'!R274</f>
        <v>-</v>
      </c>
      <c r="AD275" s="236">
        <f>'1-4 оч. (2)'!S274</f>
        <v>0</v>
      </c>
      <c r="AE275" s="236">
        <f>'1-4 оч. (2)'!T274</f>
        <v>0</v>
      </c>
      <c r="AF275" s="239">
        <f>'1-4 оч. (2)'!U274</f>
        <v>2</v>
      </c>
      <c r="AG275" s="239">
        <f>'1-4 оч. (2)'!V274</f>
        <v>420</v>
      </c>
      <c r="AH275" s="236" t="str">
        <f>'1-4 оч. (2)'!AA274</f>
        <v>-</v>
      </c>
      <c r="AI275" s="236" t="str">
        <f>'1-4 оч. (2)'!AB274</f>
        <v>-</v>
      </c>
    </row>
    <row r="276" spans="1:35" ht="16.149999999999999" customHeight="1" x14ac:dyDescent="0.25">
      <c r="A276" s="20" t="s">
        <v>838</v>
      </c>
      <c r="B276" s="21" t="s">
        <v>839</v>
      </c>
      <c r="C276" s="21" t="s">
        <v>840</v>
      </c>
      <c r="D276" s="22">
        <v>1</v>
      </c>
      <c r="E276" s="23">
        <v>194.8</v>
      </c>
      <c r="F276" s="24">
        <v>194.8</v>
      </c>
      <c r="G276" s="25">
        <v>9.4600000000000009</v>
      </c>
      <c r="H276" s="25">
        <v>9.4600000000000009</v>
      </c>
      <c r="I276" s="22" t="s">
        <v>24</v>
      </c>
      <c r="J276" s="26"/>
      <c r="K276" s="22"/>
      <c r="L276" s="22"/>
      <c r="M276" s="26">
        <v>1</v>
      </c>
      <c r="N276" s="26"/>
      <c r="O276" s="26"/>
      <c r="P276" s="26"/>
      <c r="Q276" s="22"/>
      <c r="R276" s="235">
        <f>'1-4 оч. (2)'!G275</f>
        <v>1</v>
      </c>
      <c r="S276" s="235">
        <f>'1-4 оч. (2)'!H275</f>
        <v>194.8</v>
      </c>
      <c r="T276" s="235" t="str">
        <f>'1-4 оч. (2)'!I275</f>
        <v>-</v>
      </c>
      <c r="U276" s="235" t="str">
        <f>'1-4 оч. (2)'!J275</f>
        <v>-</v>
      </c>
      <c r="V276" s="236" t="str">
        <f>'1-4 оч. (2)'!K275</f>
        <v>-</v>
      </c>
      <c r="W276" s="236" t="str">
        <f>'1-4 оч. (2)'!L275</f>
        <v>-</v>
      </c>
      <c r="X276" s="236" t="str">
        <f>'1-4 оч. (2)'!M275</f>
        <v>-</v>
      </c>
      <c r="Y276" s="236" t="str">
        <f>'1-4 оч. (2)'!N275</f>
        <v>-</v>
      </c>
      <c r="Z276" s="239">
        <f>'1-4 оч. (2)'!O275</f>
        <v>1</v>
      </c>
      <c r="AA276" s="239">
        <f>'1-4 оч. (2)'!P275</f>
        <v>194.8</v>
      </c>
      <c r="AB276" s="236" t="str">
        <f>'1-4 оч. (2)'!Q275</f>
        <v>-</v>
      </c>
      <c r="AC276" s="236" t="str">
        <f>'1-4 оч. (2)'!R275</f>
        <v>-</v>
      </c>
      <c r="AD276" s="236">
        <f>'1-4 оч. (2)'!S275</f>
        <v>0</v>
      </c>
      <c r="AE276" s="236">
        <f>'1-4 оч. (2)'!T275</f>
        <v>0</v>
      </c>
      <c r="AF276" s="239">
        <f>'1-4 оч. (2)'!U275</f>
        <v>0</v>
      </c>
      <c r="AG276" s="239">
        <f>'1-4 оч. (2)'!V275</f>
        <v>0</v>
      </c>
      <c r="AH276" s="236" t="str">
        <f>'1-4 оч. (2)'!AA275</f>
        <v>-</v>
      </c>
      <c r="AI276" s="236" t="str">
        <f>'1-4 оч. (2)'!AB275</f>
        <v>-</v>
      </c>
    </row>
    <row r="277" spans="1:35" ht="16.149999999999999" customHeight="1" x14ac:dyDescent="0.25">
      <c r="A277" s="20" t="s">
        <v>841</v>
      </c>
      <c r="B277" s="21" t="s">
        <v>842</v>
      </c>
      <c r="C277" s="21" t="s">
        <v>843</v>
      </c>
      <c r="D277" s="22">
        <v>1</v>
      </c>
      <c r="E277" s="23">
        <v>290.60000000000002</v>
      </c>
      <c r="F277" s="24">
        <v>290.60000000000002</v>
      </c>
      <c r="G277" s="25">
        <v>14.11</v>
      </c>
      <c r="H277" s="25">
        <v>14.11</v>
      </c>
      <c r="I277" s="22" t="s">
        <v>24</v>
      </c>
      <c r="J277" s="26"/>
      <c r="K277" s="22"/>
      <c r="L277" s="22"/>
      <c r="M277" s="26">
        <v>1</v>
      </c>
      <c r="N277" s="26"/>
      <c r="O277" s="26"/>
      <c r="P277" s="26"/>
      <c r="Q277" s="22"/>
      <c r="R277" s="235">
        <f>'1-4 оч. (2)'!G276</f>
        <v>1</v>
      </c>
      <c r="S277" s="235">
        <f>'1-4 оч. (2)'!H276</f>
        <v>290.60000000000002</v>
      </c>
      <c r="T277" s="235">
        <f>'1-4 оч. (2)'!I276</f>
        <v>1</v>
      </c>
      <c r="U277" s="235">
        <f>'1-4 оч. (2)'!J276</f>
        <v>290.60000000000002</v>
      </c>
      <c r="V277" s="236">
        <f>'1-4 оч. (2)'!K276</f>
        <v>1</v>
      </c>
      <c r="W277" s="236">
        <f>'1-4 оч. (2)'!L276</f>
        <v>290.60000000000002</v>
      </c>
      <c r="X277" s="236">
        <f>'1-4 оч. (2)'!M276</f>
        <v>0</v>
      </c>
      <c r="Y277" s="236">
        <f>'1-4 оч. (2)'!N276</f>
        <v>0</v>
      </c>
      <c r="Z277" s="239">
        <f>'1-4 оч. (2)'!O276</f>
        <v>0</v>
      </c>
      <c r="AA277" s="239">
        <f>'1-4 оч. (2)'!P276</f>
        <v>0</v>
      </c>
      <c r="AB277" s="236" t="str">
        <f>'1-4 оч. (2)'!Q276</f>
        <v>-</v>
      </c>
      <c r="AC277" s="236" t="str">
        <f>'1-4 оч. (2)'!R276</f>
        <v>-</v>
      </c>
      <c r="AD277" s="236">
        <f>'1-4 оч. (2)'!S276</f>
        <v>0</v>
      </c>
      <c r="AE277" s="236">
        <f>'1-4 оч. (2)'!T276</f>
        <v>0</v>
      </c>
      <c r="AF277" s="239">
        <f>'1-4 оч. (2)'!U276</f>
        <v>0</v>
      </c>
      <c r="AG277" s="239">
        <f>'1-4 оч. (2)'!V276</f>
        <v>0</v>
      </c>
      <c r="AH277" s="236">
        <f>'1-4 оч. (2)'!AA276</f>
        <v>290.60000000000002</v>
      </c>
      <c r="AI277" s="236" t="str">
        <f>'1-4 оч. (2)'!AB276</f>
        <v>-</v>
      </c>
    </row>
    <row r="278" spans="1:35" ht="16.149999999999999" customHeight="1" x14ac:dyDescent="0.25">
      <c r="A278" s="20" t="s">
        <v>844</v>
      </c>
      <c r="B278" s="21" t="s">
        <v>845</v>
      </c>
      <c r="C278" s="21" t="s">
        <v>846</v>
      </c>
      <c r="D278" s="22">
        <v>1</v>
      </c>
      <c r="E278" s="23">
        <v>269.89999999999998</v>
      </c>
      <c r="F278" s="24">
        <v>269.89999999999998</v>
      </c>
      <c r="G278" s="25">
        <v>13.13</v>
      </c>
      <c r="H278" s="25">
        <v>13.13</v>
      </c>
      <c r="I278" s="22" t="s">
        <v>24</v>
      </c>
      <c r="J278" s="26"/>
      <c r="K278" s="22"/>
      <c r="L278" s="22"/>
      <c r="M278" s="26">
        <v>1</v>
      </c>
      <c r="N278" s="26"/>
      <c r="O278" s="26"/>
      <c r="P278" s="26"/>
      <c r="Q278" s="22"/>
      <c r="R278" s="235">
        <f>'1-4 оч. (2)'!G277</f>
        <v>1</v>
      </c>
      <c r="S278" s="235">
        <f>'1-4 оч. (2)'!H277</f>
        <v>269.89999999999998</v>
      </c>
      <c r="T278" s="235" t="str">
        <f>'1-4 оч. (2)'!I277</f>
        <v>-</v>
      </c>
      <c r="U278" s="235" t="str">
        <f>'1-4 оч. (2)'!J277</f>
        <v>-</v>
      </c>
      <c r="V278" s="236" t="str">
        <f>'1-4 оч. (2)'!K277</f>
        <v>-</v>
      </c>
      <c r="W278" s="236" t="str">
        <f>'1-4 оч. (2)'!L277</f>
        <v>-</v>
      </c>
      <c r="X278" s="236" t="str">
        <f>'1-4 оч. (2)'!M277</f>
        <v>-</v>
      </c>
      <c r="Y278" s="236" t="str">
        <f>'1-4 оч. (2)'!N277</f>
        <v>-</v>
      </c>
      <c r="Z278" s="239">
        <f>'1-4 оч. (2)'!O277</f>
        <v>1</v>
      </c>
      <c r="AA278" s="239">
        <f>'1-4 оч. (2)'!P277</f>
        <v>269.89999999999998</v>
      </c>
      <c r="AB278" s="236" t="str">
        <f>'1-4 оч. (2)'!Q277</f>
        <v>-</v>
      </c>
      <c r="AC278" s="236" t="str">
        <f>'1-4 оч. (2)'!R277</f>
        <v>-</v>
      </c>
      <c r="AD278" s="236">
        <f>'1-4 оч. (2)'!S277</f>
        <v>0</v>
      </c>
      <c r="AE278" s="236">
        <f>'1-4 оч. (2)'!T277</f>
        <v>0</v>
      </c>
      <c r="AF278" s="239">
        <f>'1-4 оч. (2)'!U277</f>
        <v>0</v>
      </c>
      <c r="AG278" s="239">
        <f>'1-4 оч. (2)'!V277</f>
        <v>0</v>
      </c>
      <c r="AH278" s="236" t="str">
        <f>'1-4 оч. (2)'!AA277</f>
        <v>-</v>
      </c>
      <c r="AI278" s="236" t="str">
        <f>'1-4 оч. (2)'!AB277</f>
        <v>-</v>
      </c>
    </row>
    <row r="279" spans="1:35" ht="16.149999999999999" customHeight="1" x14ac:dyDescent="0.25">
      <c r="A279" s="20" t="s">
        <v>847</v>
      </c>
      <c r="B279" s="21" t="s">
        <v>848</v>
      </c>
      <c r="C279" s="21" t="s">
        <v>849</v>
      </c>
      <c r="D279" s="22">
        <v>1</v>
      </c>
      <c r="E279" s="23">
        <v>257.89999999999998</v>
      </c>
      <c r="F279" s="24">
        <v>257.89999999999998</v>
      </c>
      <c r="G279" s="25">
        <v>12.54</v>
      </c>
      <c r="H279" s="25">
        <v>12.54</v>
      </c>
      <c r="I279" s="22" t="s">
        <v>24</v>
      </c>
      <c r="J279" s="26"/>
      <c r="K279" s="22"/>
      <c r="L279" s="22"/>
      <c r="M279" s="26">
        <v>1</v>
      </c>
      <c r="N279" s="26"/>
      <c r="O279" s="26"/>
      <c r="P279" s="26"/>
      <c r="Q279" s="22"/>
      <c r="R279" s="235">
        <f>'1-4 оч. (2)'!G278</f>
        <v>1</v>
      </c>
      <c r="S279" s="235">
        <f>'1-4 оч. (2)'!H278</f>
        <v>257.89999999999998</v>
      </c>
      <c r="T279" s="235" t="str">
        <f>'1-4 оч. (2)'!I278</f>
        <v>-</v>
      </c>
      <c r="U279" s="235" t="str">
        <f>'1-4 оч. (2)'!J278</f>
        <v>-</v>
      </c>
      <c r="V279" s="236" t="str">
        <f>'1-4 оч. (2)'!K278</f>
        <v>-</v>
      </c>
      <c r="W279" s="236" t="str">
        <f>'1-4 оч. (2)'!L278</f>
        <v>-</v>
      </c>
      <c r="X279" s="236" t="str">
        <f>'1-4 оч. (2)'!M278</f>
        <v>-</v>
      </c>
      <c r="Y279" s="236" t="str">
        <f>'1-4 оч. (2)'!N278</f>
        <v>-</v>
      </c>
      <c r="Z279" s="239">
        <f>'1-4 оч. (2)'!O278</f>
        <v>1</v>
      </c>
      <c r="AA279" s="239">
        <f>'1-4 оч. (2)'!P278</f>
        <v>257.89999999999998</v>
      </c>
      <c r="AB279" s="236" t="str">
        <f>'1-4 оч. (2)'!Q278</f>
        <v>-</v>
      </c>
      <c r="AC279" s="236" t="str">
        <f>'1-4 оч. (2)'!R278</f>
        <v>-</v>
      </c>
      <c r="AD279" s="236">
        <f>'1-4 оч. (2)'!S278</f>
        <v>0</v>
      </c>
      <c r="AE279" s="236">
        <f>'1-4 оч. (2)'!T278</f>
        <v>0</v>
      </c>
      <c r="AF279" s="239">
        <f>'1-4 оч. (2)'!U278</f>
        <v>0</v>
      </c>
      <c r="AG279" s="239">
        <f>'1-4 оч. (2)'!V278</f>
        <v>0</v>
      </c>
      <c r="AH279" s="236" t="str">
        <f>'1-4 оч. (2)'!AA278</f>
        <v>-</v>
      </c>
      <c r="AI279" s="236" t="str">
        <f>'1-4 оч. (2)'!AB278</f>
        <v>-</v>
      </c>
    </row>
    <row r="280" spans="1:35" ht="16.149999999999999" customHeight="1" x14ac:dyDescent="0.25">
      <c r="A280" s="20" t="s">
        <v>850</v>
      </c>
      <c r="B280" s="21" t="s">
        <v>851</v>
      </c>
      <c r="C280" s="21" t="s">
        <v>852</v>
      </c>
      <c r="D280" s="22">
        <v>1</v>
      </c>
      <c r="E280" s="23">
        <v>215.7</v>
      </c>
      <c r="F280" s="24">
        <v>215.7</v>
      </c>
      <c r="G280" s="25">
        <v>10.5</v>
      </c>
      <c r="H280" s="25">
        <v>10.5</v>
      </c>
      <c r="I280" s="22" t="s">
        <v>24</v>
      </c>
      <c r="J280" s="26"/>
      <c r="K280" s="22"/>
      <c r="L280" s="22"/>
      <c r="M280" s="26">
        <v>1</v>
      </c>
      <c r="N280" s="26"/>
      <c r="O280" s="26"/>
      <c r="P280" s="26"/>
      <c r="Q280" s="22"/>
      <c r="R280" s="235">
        <f>'1-4 оч. (2)'!G279</f>
        <v>1</v>
      </c>
      <c r="S280" s="235">
        <f>'1-4 оч. (2)'!H279</f>
        <v>215.7</v>
      </c>
      <c r="T280" s="235" t="str">
        <f>'1-4 оч. (2)'!I279</f>
        <v>-</v>
      </c>
      <c r="U280" s="235" t="str">
        <f>'1-4 оч. (2)'!J279</f>
        <v>-</v>
      </c>
      <c r="V280" s="236" t="str">
        <f>'1-4 оч. (2)'!K279</f>
        <v>-</v>
      </c>
      <c r="W280" s="236" t="str">
        <f>'1-4 оч. (2)'!L279</f>
        <v>-</v>
      </c>
      <c r="X280" s="236" t="str">
        <f>'1-4 оч. (2)'!M279</f>
        <v>-</v>
      </c>
      <c r="Y280" s="236" t="str">
        <f>'1-4 оч. (2)'!N279</f>
        <v>-</v>
      </c>
      <c r="Z280" s="239">
        <f>'1-4 оч. (2)'!O279</f>
        <v>1</v>
      </c>
      <c r="AA280" s="239">
        <f>'1-4 оч. (2)'!P279</f>
        <v>215.7</v>
      </c>
      <c r="AB280" s="236" t="str">
        <f>'1-4 оч. (2)'!Q279</f>
        <v>-</v>
      </c>
      <c r="AC280" s="236" t="str">
        <f>'1-4 оч. (2)'!R279</f>
        <v>-</v>
      </c>
      <c r="AD280" s="236">
        <f>'1-4 оч. (2)'!S279</f>
        <v>0</v>
      </c>
      <c r="AE280" s="236">
        <f>'1-4 оч. (2)'!T279</f>
        <v>0</v>
      </c>
      <c r="AF280" s="239">
        <f>'1-4 оч. (2)'!U279</f>
        <v>0</v>
      </c>
      <c r="AG280" s="239">
        <f>'1-4 оч. (2)'!V279</f>
        <v>0</v>
      </c>
      <c r="AH280" s="236" t="str">
        <f>'1-4 оч. (2)'!AA279</f>
        <v>-</v>
      </c>
      <c r="AI280" s="236" t="str">
        <f>'1-4 оч. (2)'!AB279</f>
        <v>-</v>
      </c>
    </row>
    <row r="281" spans="1:35" ht="16.149999999999999" customHeight="1" x14ac:dyDescent="0.25">
      <c r="A281" s="20" t="s">
        <v>853</v>
      </c>
      <c r="B281" s="21" t="s">
        <v>854</v>
      </c>
      <c r="C281" s="21" t="s">
        <v>855</v>
      </c>
      <c r="D281" s="22">
        <v>1</v>
      </c>
      <c r="E281" s="23">
        <v>287.3</v>
      </c>
      <c r="F281" s="24">
        <v>287.3</v>
      </c>
      <c r="G281" s="25">
        <v>13.95</v>
      </c>
      <c r="H281" s="25">
        <v>13.95</v>
      </c>
      <c r="I281" s="22" t="s">
        <v>24</v>
      </c>
      <c r="J281" s="26"/>
      <c r="K281" s="22"/>
      <c r="L281" s="22"/>
      <c r="M281" s="26">
        <v>1</v>
      </c>
      <c r="N281" s="26"/>
      <c r="O281" s="26"/>
      <c r="P281" s="26"/>
      <c r="Q281" s="22"/>
      <c r="R281" s="235">
        <f>'1-4 оч. (2)'!G280</f>
        <v>1</v>
      </c>
      <c r="S281" s="235">
        <f>'1-4 оч. (2)'!H280</f>
        <v>287.3</v>
      </c>
      <c r="T281" s="235">
        <f>'1-4 оч. (2)'!I280</f>
        <v>1</v>
      </c>
      <c r="U281" s="235">
        <f>'1-4 оч. (2)'!J280</f>
        <v>287.3</v>
      </c>
      <c r="V281" s="236">
        <f>'1-4 оч. (2)'!K280</f>
        <v>1</v>
      </c>
      <c r="W281" s="236">
        <f>'1-4 оч. (2)'!L280</f>
        <v>287.3</v>
      </c>
      <c r="X281" s="236">
        <f>'1-4 оч. (2)'!M280</f>
        <v>0</v>
      </c>
      <c r="Y281" s="236">
        <f>'1-4 оч. (2)'!N280</f>
        <v>0</v>
      </c>
      <c r="Z281" s="239">
        <f>'1-4 оч. (2)'!O280</f>
        <v>0</v>
      </c>
      <c r="AA281" s="239">
        <f>'1-4 оч. (2)'!P280</f>
        <v>0</v>
      </c>
      <c r="AB281" s="236" t="str">
        <f>'1-4 оч. (2)'!Q280</f>
        <v>-</v>
      </c>
      <c r="AC281" s="236" t="str">
        <f>'1-4 оч. (2)'!R280</f>
        <v>-</v>
      </c>
      <c r="AD281" s="236">
        <f>'1-4 оч. (2)'!S280</f>
        <v>0</v>
      </c>
      <c r="AE281" s="236">
        <f>'1-4 оч. (2)'!T280</f>
        <v>0</v>
      </c>
      <c r="AF281" s="239">
        <f>'1-4 оч. (2)'!U280</f>
        <v>0</v>
      </c>
      <c r="AG281" s="239">
        <f>'1-4 оч. (2)'!V280</f>
        <v>0</v>
      </c>
      <c r="AH281" s="236">
        <f>'1-4 оч. (2)'!AA280</f>
        <v>287.3</v>
      </c>
      <c r="AI281" s="236" t="str">
        <f>'1-4 оч. (2)'!AB280</f>
        <v>-</v>
      </c>
    </row>
    <row r="282" spans="1:35" ht="16.149999999999999" customHeight="1" x14ac:dyDescent="0.25">
      <c r="A282" s="20" t="s">
        <v>856</v>
      </c>
      <c r="B282" s="21" t="s">
        <v>857</v>
      </c>
      <c r="C282" s="21" t="s">
        <v>858</v>
      </c>
      <c r="D282" s="22">
        <v>1</v>
      </c>
      <c r="E282" s="23">
        <v>266.7</v>
      </c>
      <c r="F282" s="24">
        <v>266.7</v>
      </c>
      <c r="G282" s="25">
        <v>12.96</v>
      </c>
      <c r="H282" s="25">
        <v>12.96</v>
      </c>
      <c r="I282" s="22" t="s">
        <v>24</v>
      </c>
      <c r="J282" s="26"/>
      <c r="K282" s="22"/>
      <c r="L282" s="22"/>
      <c r="M282" s="26">
        <v>1</v>
      </c>
      <c r="N282" s="26"/>
      <c r="O282" s="26"/>
      <c r="P282" s="26"/>
      <c r="Q282" s="22"/>
      <c r="R282" s="235">
        <f>'1-4 оч. (2)'!G281</f>
        <v>1</v>
      </c>
      <c r="S282" s="235">
        <f>'1-4 оч. (2)'!H281</f>
        <v>266.7</v>
      </c>
      <c r="T282" s="235" t="str">
        <f>'1-4 оч. (2)'!I281</f>
        <v>-</v>
      </c>
      <c r="U282" s="235" t="str">
        <f>'1-4 оч. (2)'!J281</f>
        <v>-</v>
      </c>
      <c r="V282" s="236" t="str">
        <f>'1-4 оч. (2)'!K281</f>
        <v>-</v>
      </c>
      <c r="W282" s="236" t="str">
        <f>'1-4 оч. (2)'!L281</f>
        <v>-</v>
      </c>
      <c r="X282" s="236" t="str">
        <f>'1-4 оч. (2)'!M281</f>
        <v>-</v>
      </c>
      <c r="Y282" s="236" t="str">
        <f>'1-4 оч. (2)'!N281</f>
        <v>-</v>
      </c>
      <c r="Z282" s="239">
        <f>'1-4 оч. (2)'!O281</f>
        <v>1</v>
      </c>
      <c r="AA282" s="239">
        <f>'1-4 оч. (2)'!P281</f>
        <v>266.7</v>
      </c>
      <c r="AB282" s="236" t="str">
        <f>'1-4 оч. (2)'!Q281</f>
        <v>-</v>
      </c>
      <c r="AC282" s="236" t="str">
        <f>'1-4 оч. (2)'!R281</f>
        <v>-</v>
      </c>
      <c r="AD282" s="236">
        <f>'1-4 оч. (2)'!S281</f>
        <v>0</v>
      </c>
      <c r="AE282" s="236">
        <f>'1-4 оч. (2)'!T281</f>
        <v>0</v>
      </c>
      <c r="AF282" s="239">
        <f>'1-4 оч. (2)'!U281</f>
        <v>0</v>
      </c>
      <c r="AG282" s="239">
        <f>'1-4 оч. (2)'!V281</f>
        <v>0</v>
      </c>
      <c r="AH282" s="236" t="str">
        <f>'1-4 оч. (2)'!AA281</f>
        <v>-</v>
      </c>
      <c r="AI282" s="236" t="str">
        <f>'1-4 оч. (2)'!AB281</f>
        <v>-</v>
      </c>
    </row>
    <row r="283" spans="1:35" ht="16.149999999999999" customHeight="1" x14ac:dyDescent="0.25">
      <c r="A283" s="20" t="s">
        <v>859</v>
      </c>
      <c r="B283" s="21" t="s">
        <v>860</v>
      </c>
      <c r="C283" s="21" t="s">
        <v>861</v>
      </c>
      <c r="D283" s="22">
        <v>1</v>
      </c>
      <c r="E283" s="23">
        <v>200.5</v>
      </c>
      <c r="F283" s="24">
        <v>200.5</v>
      </c>
      <c r="G283" s="25">
        <v>9.76</v>
      </c>
      <c r="H283" s="25">
        <v>9.76</v>
      </c>
      <c r="I283" s="22" t="s">
        <v>24</v>
      </c>
      <c r="J283" s="26"/>
      <c r="K283" s="22"/>
      <c r="L283" s="22"/>
      <c r="M283" s="26">
        <v>1</v>
      </c>
      <c r="N283" s="26"/>
      <c r="O283" s="26"/>
      <c r="P283" s="26"/>
      <c r="Q283" s="22"/>
      <c r="R283" s="235">
        <f>'1-4 оч. (2)'!G282</f>
        <v>0</v>
      </c>
      <c r="S283" s="235">
        <f>'1-4 оч. (2)'!H282</f>
        <v>0</v>
      </c>
      <c r="T283" s="235" t="str">
        <f>'1-4 оч. (2)'!I282</f>
        <v>-</v>
      </c>
      <c r="U283" s="235" t="str">
        <f>'1-4 оч. (2)'!J282</f>
        <v>-</v>
      </c>
      <c r="V283" s="236" t="str">
        <f>'1-4 оч. (2)'!K282</f>
        <v>-</v>
      </c>
      <c r="W283" s="236" t="str">
        <f>'1-4 оч. (2)'!L282</f>
        <v>-</v>
      </c>
      <c r="X283" s="236" t="str">
        <f>'1-4 оч. (2)'!M282</f>
        <v>-</v>
      </c>
      <c r="Y283" s="236" t="str">
        <f>'1-4 оч. (2)'!N282</f>
        <v>-</v>
      </c>
      <c r="Z283" s="239">
        <f>'1-4 оч. (2)'!O282</f>
        <v>0</v>
      </c>
      <c r="AA283" s="239">
        <f>'1-4 оч. (2)'!P282</f>
        <v>0</v>
      </c>
      <c r="AB283" s="236" t="str">
        <f>'1-4 оч. (2)'!Q282</f>
        <v>-</v>
      </c>
      <c r="AC283" s="236" t="str">
        <f>'1-4 оч. (2)'!R282</f>
        <v>-</v>
      </c>
      <c r="AD283" s="236">
        <f>'1-4 оч. (2)'!S282</f>
        <v>0</v>
      </c>
      <c r="AE283" s="236">
        <f>'1-4 оч. (2)'!T282</f>
        <v>0</v>
      </c>
      <c r="AF283" s="239">
        <f>'1-4 оч. (2)'!U282</f>
        <v>1</v>
      </c>
      <c r="AG283" s="239">
        <f>'1-4 оч. (2)'!V282</f>
        <v>200.5</v>
      </c>
      <c r="AH283" s="236" t="str">
        <f>'1-4 оч. (2)'!AA282</f>
        <v>-</v>
      </c>
      <c r="AI283" s="236" t="str">
        <f>'1-4 оч. (2)'!AB282</f>
        <v>-</v>
      </c>
    </row>
    <row r="284" spans="1:35" ht="16.149999999999999" customHeight="1" x14ac:dyDescent="0.25">
      <c r="A284" s="20" t="s">
        <v>862</v>
      </c>
      <c r="B284" s="21" t="s">
        <v>863</v>
      </c>
      <c r="C284" s="21" t="s">
        <v>864</v>
      </c>
      <c r="D284" s="22">
        <v>7</v>
      </c>
      <c r="E284" s="23">
        <v>209.7</v>
      </c>
      <c r="F284" s="24">
        <v>1467.9</v>
      </c>
      <c r="G284" s="25">
        <v>10.19</v>
      </c>
      <c r="H284" s="25">
        <v>71.33</v>
      </c>
      <c r="I284" s="22" t="s">
        <v>24</v>
      </c>
      <c r="J284" s="26"/>
      <c r="K284" s="22"/>
      <c r="L284" s="22"/>
      <c r="M284" s="26">
        <v>1</v>
      </c>
      <c r="N284" s="26"/>
      <c r="O284" s="26">
        <v>2</v>
      </c>
      <c r="P284" s="27">
        <v>2</v>
      </c>
      <c r="Q284" s="28">
        <v>2</v>
      </c>
      <c r="R284" s="235">
        <f>'1-4 оч. (2)'!G283</f>
        <v>0</v>
      </c>
      <c r="S284" s="235">
        <f>'1-4 оч. (2)'!H283</f>
        <v>0</v>
      </c>
      <c r="T284" s="235" t="str">
        <f>'1-4 оч. (2)'!I283</f>
        <v>-</v>
      </c>
      <c r="U284" s="235" t="str">
        <f>'1-4 оч. (2)'!J283</f>
        <v>-</v>
      </c>
      <c r="V284" s="236" t="str">
        <f>'1-4 оч. (2)'!K283</f>
        <v>-</v>
      </c>
      <c r="W284" s="236" t="str">
        <f>'1-4 оч. (2)'!L283</f>
        <v>-</v>
      </c>
      <c r="X284" s="236" t="str">
        <f>'1-4 оч. (2)'!M283</f>
        <v>-</v>
      </c>
      <c r="Y284" s="236" t="str">
        <f>'1-4 оч. (2)'!N283</f>
        <v>-</v>
      </c>
      <c r="Z284" s="239">
        <f>'1-4 оч. (2)'!O283</f>
        <v>0</v>
      </c>
      <c r="AA284" s="239">
        <f>'1-4 оч. (2)'!P283</f>
        <v>0</v>
      </c>
      <c r="AB284" s="236" t="str">
        <f>'1-4 оч. (2)'!Q283</f>
        <v>-</v>
      </c>
      <c r="AC284" s="236" t="str">
        <f>'1-4 оч. (2)'!R283</f>
        <v>-</v>
      </c>
      <c r="AD284" s="236">
        <f>'1-4 оч. (2)'!S283</f>
        <v>0</v>
      </c>
      <c r="AE284" s="236">
        <f>'1-4 оч. (2)'!T283</f>
        <v>0</v>
      </c>
      <c r="AF284" s="239">
        <f>'1-4 оч. (2)'!U283</f>
        <v>7</v>
      </c>
      <c r="AG284" s="239">
        <f>'1-4 оч. (2)'!V283</f>
        <v>1467.9</v>
      </c>
      <c r="AH284" s="236" t="str">
        <f>'1-4 оч. (2)'!AA283</f>
        <v>-</v>
      </c>
      <c r="AI284" s="236" t="str">
        <f>'1-4 оч. (2)'!AB283</f>
        <v>-</v>
      </c>
    </row>
    <row r="285" spans="1:35" ht="16.149999999999999" customHeight="1" x14ac:dyDescent="0.25">
      <c r="A285" s="20" t="s">
        <v>865</v>
      </c>
      <c r="B285" s="21" t="s">
        <v>866</v>
      </c>
      <c r="C285" s="21" t="s">
        <v>867</v>
      </c>
      <c r="D285" s="22">
        <v>2</v>
      </c>
      <c r="E285" s="23">
        <v>215.7</v>
      </c>
      <c r="F285" s="24">
        <v>431.4</v>
      </c>
      <c r="G285" s="25">
        <v>10.48</v>
      </c>
      <c r="H285" s="25">
        <v>20.96</v>
      </c>
      <c r="I285" s="22" t="s">
        <v>24</v>
      </c>
      <c r="J285" s="26"/>
      <c r="K285" s="22"/>
      <c r="L285" s="22"/>
      <c r="M285" s="26"/>
      <c r="N285" s="26">
        <v>2</v>
      </c>
      <c r="O285" s="26"/>
      <c r="P285" s="26"/>
      <c r="Q285" s="22"/>
      <c r="R285" s="235">
        <f>'1-4 оч. (2)'!G284</f>
        <v>2</v>
      </c>
      <c r="S285" s="235">
        <f>'1-4 оч. (2)'!H284</f>
        <v>431.4</v>
      </c>
      <c r="T285" s="235" t="str">
        <f>'1-4 оч. (2)'!I284</f>
        <v>-</v>
      </c>
      <c r="U285" s="235" t="str">
        <f>'1-4 оч. (2)'!J284</f>
        <v>-</v>
      </c>
      <c r="V285" s="236" t="str">
        <f>'1-4 оч. (2)'!K284</f>
        <v>-</v>
      </c>
      <c r="W285" s="236" t="str">
        <f>'1-4 оч. (2)'!L284</f>
        <v>-</v>
      </c>
      <c r="X285" s="236" t="str">
        <f>'1-4 оч. (2)'!M284</f>
        <v>-</v>
      </c>
      <c r="Y285" s="236" t="str">
        <f>'1-4 оч. (2)'!N284</f>
        <v>-</v>
      </c>
      <c r="Z285" s="239">
        <f>'1-4 оч. (2)'!O284</f>
        <v>2</v>
      </c>
      <c r="AA285" s="239">
        <f>'1-4 оч. (2)'!P284</f>
        <v>431.4</v>
      </c>
      <c r="AB285" s="236" t="str">
        <f>'1-4 оч. (2)'!Q284</f>
        <v>-</v>
      </c>
      <c r="AC285" s="236" t="str">
        <f>'1-4 оч. (2)'!R284</f>
        <v>-</v>
      </c>
      <c r="AD285" s="236">
        <f>'1-4 оч. (2)'!S284</f>
        <v>0</v>
      </c>
      <c r="AE285" s="236">
        <f>'1-4 оч. (2)'!T284</f>
        <v>0</v>
      </c>
      <c r="AF285" s="239">
        <f>'1-4 оч. (2)'!U284</f>
        <v>0</v>
      </c>
      <c r="AG285" s="239">
        <f>'1-4 оч. (2)'!V284</f>
        <v>0</v>
      </c>
      <c r="AH285" s="236" t="str">
        <f>'1-4 оч. (2)'!AA284</f>
        <v>-</v>
      </c>
      <c r="AI285" s="236" t="str">
        <f>'1-4 оч. (2)'!AB284</f>
        <v>-</v>
      </c>
    </row>
    <row r="286" spans="1:35" ht="16.149999999999999" customHeight="1" x14ac:dyDescent="0.25">
      <c r="A286" s="20" t="s">
        <v>868</v>
      </c>
      <c r="B286" s="21" t="s">
        <v>869</v>
      </c>
      <c r="C286" s="21" t="s">
        <v>870</v>
      </c>
      <c r="D286" s="22">
        <v>2</v>
      </c>
      <c r="E286" s="23">
        <v>198.1</v>
      </c>
      <c r="F286" s="24">
        <v>396.2</v>
      </c>
      <c r="G286" s="25">
        <v>9.61</v>
      </c>
      <c r="H286" s="25">
        <v>19.22</v>
      </c>
      <c r="I286" s="22" t="s">
        <v>24</v>
      </c>
      <c r="J286" s="26"/>
      <c r="K286" s="22"/>
      <c r="L286" s="22"/>
      <c r="M286" s="26"/>
      <c r="N286" s="26">
        <v>2</v>
      </c>
      <c r="O286" s="26"/>
      <c r="P286" s="26"/>
      <c r="Q286" s="22"/>
      <c r="R286" s="235">
        <f>'1-4 оч. (2)'!G285</f>
        <v>0</v>
      </c>
      <c r="S286" s="235">
        <f>'1-4 оч. (2)'!H285</f>
        <v>0</v>
      </c>
      <c r="T286" s="235" t="str">
        <f>'1-4 оч. (2)'!I285</f>
        <v>-</v>
      </c>
      <c r="U286" s="235" t="str">
        <f>'1-4 оч. (2)'!J285</f>
        <v>-</v>
      </c>
      <c r="V286" s="236" t="str">
        <f>'1-4 оч. (2)'!K285</f>
        <v>-</v>
      </c>
      <c r="W286" s="236" t="str">
        <f>'1-4 оч. (2)'!L285</f>
        <v>-</v>
      </c>
      <c r="X286" s="236" t="str">
        <f>'1-4 оч. (2)'!M285</f>
        <v>-</v>
      </c>
      <c r="Y286" s="236" t="str">
        <f>'1-4 оч. (2)'!N285</f>
        <v>-</v>
      </c>
      <c r="Z286" s="239">
        <f>'1-4 оч. (2)'!O285</f>
        <v>0</v>
      </c>
      <c r="AA286" s="239">
        <f>'1-4 оч. (2)'!P285</f>
        <v>0</v>
      </c>
      <c r="AB286" s="236" t="str">
        <f>'1-4 оч. (2)'!Q285</f>
        <v>-</v>
      </c>
      <c r="AC286" s="236" t="str">
        <f>'1-4 оч. (2)'!R285</f>
        <v>-</v>
      </c>
      <c r="AD286" s="236">
        <f>'1-4 оч. (2)'!S285</f>
        <v>0</v>
      </c>
      <c r="AE286" s="236">
        <f>'1-4 оч. (2)'!T285</f>
        <v>0</v>
      </c>
      <c r="AF286" s="239">
        <f>'1-4 оч. (2)'!U285</f>
        <v>2</v>
      </c>
      <c r="AG286" s="239">
        <f>'1-4 оч. (2)'!V285</f>
        <v>396.2</v>
      </c>
      <c r="AH286" s="236" t="str">
        <f>'1-4 оч. (2)'!AA285</f>
        <v>-</v>
      </c>
      <c r="AI286" s="236" t="str">
        <f>'1-4 оч. (2)'!AB285</f>
        <v>-</v>
      </c>
    </row>
    <row r="287" spans="1:35" ht="16.149999999999999" customHeight="1" x14ac:dyDescent="0.25">
      <c r="A287" s="20" t="s">
        <v>871</v>
      </c>
      <c r="B287" s="21" t="s">
        <v>872</v>
      </c>
      <c r="C287" s="21" t="s">
        <v>873</v>
      </c>
      <c r="D287" s="22">
        <v>1</v>
      </c>
      <c r="E287" s="23">
        <v>183.7</v>
      </c>
      <c r="F287" s="24">
        <v>183.7</v>
      </c>
      <c r="G287" s="25">
        <v>8.91</v>
      </c>
      <c r="H287" s="25">
        <v>8.91</v>
      </c>
      <c r="I287" s="22" t="s">
        <v>24</v>
      </c>
      <c r="J287" s="26"/>
      <c r="K287" s="22"/>
      <c r="L287" s="22"/>
      <c r="M287" s="26"/>
      <c r="N287" s="26">
        <v>1</v>
      </c>
      <c r="O287" s="26"/>
      <c r="P287" s="26"/>
      <c r="Q287" s="22"/>
      <c r="R287" s="235">
        <f>'1-4 оч. (2)'!G286</f>
        <v>1</v>
      </c>
      <c r="S287" s="235">
        <f>'1-4 оч. (2)'!H286</f>
        <v>183.7</v>
      </c>
      <c r="T287" s="235" t="str">
        <f>'1-4 оч. (2)'!I286</f>
        <v>-</v>
      </c>
      <c r="U287" s="235" t="str">
        <f>'1-4 оч. (2)'!J286</f>
        <v>-</v>
      </c>
      <c r="V287" s="236" t="str">
        <f>'1-4 оч. (2)'!K286</f>
        <v>-</v>
      </c>
      <c r="W287" s="236" t="str">
        <f>'1-4 оч. (2)'!L286</f>
        <v>-</v>
      </c>
      <c r="X287" s="236" t="str">
        <f>'1-4 оч. (2)'!M286</f>
        <v>-</v>
      </c>
      <c r="Y287" s="236" t="str">
        <f>'1-4 оч. (2)'!N286</f>
        <v>-</v>
      </c>
      <c r="Z287" s="239">
        <f>'1-4 оч. (2)'!O286</f>
        <v>1</v>
      </c>
      <c r="AA287" s="239">
        <f>'1-4 оч. (2)'!P286</f>
        <v>183.7</v>
      </c>
      <c r="AB287" s="236" t="str">
        <f>'1-4 оч. (2)'!Q286</f>
        <v>-</v>
      </c>
      <c r="AC287" s="236" t="str">
        <f>'1-4 оч. (2)'!R286</f>
        <v>-</v>
      </c>
      <c r="AD287" s="236">
        <f>'1-4 оч. (2)'!S286</f>
        <v>0</v>
      </c>
      <c r="AE287" s="236">
        <f>'1-4 оч. (2)'!T286</f>
        <v>0</v>
      </c>
      <c r="AF287" s="239">
        <f>'1-4 оч. (2)'!U286</f>
        <v>0</v>
      </c>
      <c r="AG287" s="239">
        <f>'1-4 оч. (2)'!V286</f>
        <v>0</v>
      </c>
      <c r="AH287" s="236" t="str">
        <f>'1-4 оч. (2)'!AA286</f>
        <v>-</v>
      </c>
      <c r="AI287" s="236" t="str">
        <f>'1-4 оч. (2)'!AB286</f>
        <v>-</v>
      </c>
    </row>
    <row r="288" spans="1:35" ht="16.149999999999999" customHeight="1" x14ac:dyDescent="0.25">
      <c r="A288" s="20" t="s">
        <v>874</v>
      </c>
      <c r="B288" s="21" t="s">
        <v>875</v>
      </c>
      <c r="C288" s="21" t="s">
        <v>876</v>
      </c>
      <c r="D288" s="22">
        <v>1</v>
      </c>
      <c r="E288" s="23">
        <v>274.3</v>
      </c>
      <c r="F288" s="24">
        <v>274.3</v>
      </c>
      <c r="G288" s="25">
        <v>13.3</v>
      </c>
      <c r="H288" s="25">
        <v>13.3</v>
      </c>
      <c r="I288" s="22" t="s">
        <v>24</v>
      </c>
      <c r="J288" s="26"/>
      <c r="K288" s="22"/>
      <c r="L288" s="22"/>
      <c r="M288" s="26"/>
      <c r="N288" s="26">
        <v>1</v>
      </c>
      <c r="O288" s="26"/>
      <c r="P288" s="26"/>
      <c r="Q288" s="22"/>
      <c r="R288" s="235">
        <f>'1-4 оч. (2)'!G287</f>
        <v>1</v>
      </c>
      <c r="S288" s="235">
        <f>'1-4 оч. (2)'!H287</f>
        <v>274.3</v>
      </c>
      <c r="T288" s="235" t="str">
        <f>'1-4 оч. (2)'!I287</f>
        <v>-</v>
      </c>
      <c r="U288" s="235" t="str">
        <f>'1-4 оч. (2)'!J287</f>
        <v>-</v>
      </c>
      <c r="V288" s="236" t="str">
        <f>'1-4 оч. (2)'!K287</f>
        <v>-</v>
      </c>
      <c r="W288" s="236" t="str">
        <f>'1-4 оч. (2)'!L287</f>
        <v>-</v>
      </c>
      <c r="X288" s="236" t="str">
        <f>'1-4 оч. (2)'!M287</f>
        <v>-</v>
      </c>
      <c r="Y288" s="236" t="str">
        <f>'1-4 оч. (2)'!N287</f>
        <v>-</v>
      </c>
      <c r="Z288" s="239">
        <f>'1-4 оч. (2)'!O287</f>
        <v>1</v>
      </c>
      <c r="AA288" s="239">
        <f>'1-4 оч. (2)'!P287</f>
        <v>274.3</v>
      </c>
      <c r="AB288" s="236" t="str">
        <f>'1-4 оч. (2)'!Q287</f>
        <v>-</v>
      </c>
      <c r="AC288" s="236" t="str">
        <f>'1-4 оч. (2)'!R287</f>
        <v>-</v>
      </c>
      <c r="AD288" s="236">
        <f>'1-4 оч. (2)'!S287</f>
        <v>0</v>
      </c>
      <c r="AE288" s="236">
        <f>'1-4 оч. (2)'!T287</f>
        <v>0</v>
      </c>
      <c r="AF288" s="239">
        <f>'1-4 оч. (2)'!U287</f>
        <v>0</v>
      </c>
      <c r="AG288" s="239">
        <f>'1-4 оч. (2)'!V287</f>
        <v>0</v>
      </c>
      <c r="AH288" s="236" t="str">
        <f>'1-4 оч. (2)'!AA287</f>
        <v>-</v>
      </c>
      <c r="AI288" s="236" t="str">
        <f>'1-4 оч. (2)'!AB287</f>
        <v>-</v>
      </c>
    </row>
    <row r="289" spans="1:35" ht="16.149999999999999" customHeight="1" x14ac:dyDescent="0.25">
      <c r="A289" s="20" t="s">
        <v>877</v>
      </c>
      <c r="B289" s="21" t="s">
        <v>878</v>
      </c>
      <c r="C289" s="21" t="s">
        <v>879</v>
      </c>
      <c r="D289" s="22">
        <v>1</v>
      </c>
      <c r="E289" s="23">
        <v>254.8</v>
      </c>
      <c r="F289" s="24">
        <v>254.8</v>
      </c>
      <c r="G289" s="25">
        <v>12.37</v>
      </c>
      <c r="H289" s="25">
        <v>12.37</v>
      </c>
      <c r="I289" s="22" t="s">
        <v>24</v>
      </c>
      <c r="J289" s="26"/>
      <c r="K289" s="22"/>
      <c r="L289" s="22"/>
      <c r="M289" s="26"/>
      <c r="N289" s="26">
        <v>1</v>
      </c>
      <c r="O289" s="26"/>
      <c r="P289" s="26"/>
      <c r="Q289" s="22"/>
      <c r="R289" s="235">
        <f>'1-4 оч. (2)'!G288</f>
        <v>0</v>
      </c>
      <c r="S289" s="235">
        <f>'1-4 оч. (2)'!H288</f>
        <v>0</v>
      </c>
      <c r="T289" s="235" t="str">
        <f>'1-4 оч. (2)'!I288</f>
        <v>-</v>
      </c>
      <c r="U289" s="235" t="str">
        <f>'1-4 оч. (2)'!J288</f>
        <v>-</v>
      </c>
      <c r="V289" s="236" t="str">
        <f>'1-4 оч. (2)'!K288</f>
        <v>-</v>
      </c>
      <c r="W289" s="236" t="str">
        <f>'1-4 оч. (2)'!L288</f>
        <v>-</v>
      </c>
      <c r="X289" s="236" t="str">
        <f>'1-4 оч. (2)'!M288</f>
        <v>-</v>
      </c>
      <c r="Y289" s="236" t="str">
        <f>'1-4 оч. (2)'!N288</f>
        <v>-</v>
      </c>
      <c r="Z289" s="239">
        <f>'1-4 оч. (2)'!O288</f>
        <v>0</v>
      </c>
      <c r="AA289" s="239">
        <f>'1-4 оч. (2)'!P288</f>
        <v>0</v>
      </c>
      <c r="AB289" s="236" t="str">
        <f>'1-4 оч. (2)'!Q288</f>
        <v>-</v>
      </c>
      <c r="AC289" s="236" t="str">
        <f>'1-4 оч. (2)'!R288</f>
        <v>-</v>
      </c>
      <c r="AD289" s="236">
        <f>'1-4 оч. (2)'!S288</f>
        <v>0</v>
      </c>
      <c r="AE289" s="236">
        <f>'1-4 оч. (2)'!T288</f>
        <v>0</v>
      </c>
      <c r="AF289" s="239">
        <f>'1-4 оч. (2)'!U288</f>
        <v>1</v>
      </c>
      <c r="AG289" s="239">
        <f>'1-4 оч. (2)'!V288</f>
        <v>254.8</v>
      </c>
      <c r="AH289" s="236" t="str">
        <f>'1-4 оч. (2)'!AA288</f>
        <v>-</v>
      </c>
      <c r="AI289" s="236" t="str">
        <f>'1-4 оч. (2)'!AB288</f>
        <v>-</v>
      </c>
    </row>
    <row r="290" spans="1:35" ht="16.149999999999999" customHeight="1" x14ac:dyDescent="0.25">
      <c r="A290" s="20" t="s">
        <v>880</v>
      </c>
      <c r="B290" s="21" t="s">
        <v>881</v>
      </c>
      <c r="C290" s="21" t="s">
        <v>882</v>
      </c>
      <c r="D290" s="22">
        <v>1</v>
      </c>
      <c r="E290" s="23">
        <v>243.2</v>
      </c>
      <c r="F290" s="24">
        <v>243.2</v>
      </c>
      <c r="G290" s="25">
        <v>11.81</v>
      </c>
      <c r="H290" s="25">
        <v>11.81</v>
      </c>
      <c r="I290" s="22" t="s">
        <v>24</v>
      </c>
      <c r="J290" s="26"/>
      <c r="K290" s="22"/>
      <c r="L290" s="22"/>
      <c r="M290" s="26"/>
      <c r="N290" s="26">
        <v>1</v>
      </c>
      <c r="O290" s="26"/>
      <c r="P290" s="26"/>
      <c r="Q290" s="22"/>
      <c r="R290" s="235">
        <f>'1-4 оч. (2)'!G289</f>
        <v>1</v>
      </c>
      <c r="S290" s="235">
        <f>'1-4 оч. (2)'!H289</f>
        <v>243.2</v>
      </c>
      <c r="T290" s="235" t="str">
        <f>'1-4 оч. (2)'!I289</f>
        <v>-</v>
      </c>
      <c r="U290" s="235" t="str">
        <f>'1-4 оч. (2)'!J289</f>
        <v>-</v>
      </c>
      <c r="V290" s="236" t="str">
        <f>'1-4 оч. (2)'!K289</f>
        <v>-</v>
      </c>
      <c r="W290" s="236" t="str">
        <f>'1-4 оч. (2)'!L289</f>
        <v>-</v>
      </c>
      <c r="X290" s="236" t="str">
        <f>'1-4 оч. (2)'!M289</f>
        <v>-</v>
      </c>
      <c r="Y290" s="236" t="str">
        <f>'1-4 оч. (2)'!N289</f>
        <v>-</v>
      </c>
      <c r="Z290" s="239">
        <f>'1-4 оч. (2)'!O289</f>
        <v>1</v>
      </c>
      <c r="AA290" s="239">
        <f>'1-4 оч. (2)'!P289</f>
        <v>243.2</v>
      </c>
      <c r="AB290" s="236" t="str">
        <f>'1-4 оч. (2)'!Q289</f>
        <v>-</v>
      </c>
      <c r="AC290" s="236" t="str">
        <f>'1-4 оч. (2)'!R289</f>
        <v>-</v>
      </c>
      <c r="AD290" s="236">
        <f>'1-4 оч. (2)'!S289</f>
        <v>0</v>
      </c>
      <c r="AE290" s="236">
        <f>'1-4 оч. (2)'!T289</f>
        <v>0</v>
      </c>
      <c r="AF290" s="239">
        <f>'1-4 оч. (2)'!U289</f>
        <v>0</v>
      </c>
      <c r="AG290" s="239">
        <f>'1-4 оч. (2)'!V289</f>
        <v>0</v>
      </c>
      <c r="AH290" s="236" t="str">
        <f>'1-4 оч. (2)'!AA289</f>
        <v>-</v>
      </c>
      <c r="AI290" s="236" t="str">
        <f>'1-4 оч. (2)'!AB289</f>
        <v>-</v>
      </c>
    </row>
    <row r="291" spans="1:35" ht="16.149999999999999" customHeight="1" x14ac:dyDescent="0.25">
      <c r="A291" s="20" t="s">
        <v>883</v>
      </c>
      <c r="B291" s="21" t="s">
        <v>884</v>
      </c>
      <c r="C291" s="21" t="s">
        <v>885</v>
      </c>
      <c r="D291" s="22">
        <v>1</v>
      </c>
      <c r="E291" s="23">
        <v>203.4</v>
      </c>
      <c r="F291" s="24">
        <v>203.4</v>
      </c>
      <c r="G291" s="25">
        <v>9.8800000000000008</v>
      </c>
      <c r="H291" s="25">
        <v>9.8800000000000008</v>
      </c>
      <c r="I291" s="22" t="s">
        <v>24</v>
      </c>
      <c r="J291" s="26"/>
      <c r="K291" s="22"/>
      <c r="L291" s="22"/>
      <c r="M291" s="26"/>
      <c r="N291" s="26">
        <v>1</v>
      </c>
      <c r="O291" s="26"/>
      <c r="P291" s="26"/>
      <c r="Q291" s="22"/>
      <c r="R291" s="235">
        <f>'1-4 оч. (2)'!G290</f>
        <v>0</v>
      </c>
      <c r="S291" s="235">
        <f>'1-4 оч. (2)'!H290</f>
        <v>0</v>
      </c>
      <c r="T291" s="235" t="str">
        <f>'1-4 оч. (2)'!I290</f>
        <v>-</v>
      </c>
      <c r="U291" s="235" t="str">
        <f>'1-4 оч. (2)'!J290</f>
        <v>-</v>
      </c>
      <c r="V291" s="236" t="str">
        <f>'1-4 оч. (2)'!K290</f>
        <v>-</v>
      </c>
      <c r="W291" s="236" t="str">
        <f>'1-4 оч. (2)'!L290</f>
        <v>-</v>
      </c>
      <c r="X291" s="236" t="str">
        <f>'1-4 оч. (2)'!M290</f>
        <v>-</v>
      </c>
      <c r="Y291" s="236" t="str">
        <f>'1-4 оч. (2)'!N290</f>
        <v>-</v>
      </c>
      <c r="Z291" s="239">
        <f>'1-4 оч. (2)'!O290</f>
        <v>0</v>
      </c>
      <c r="AA291" s="239">
        <f>'1-4 оч. (2)'!P290</f>
        <v>0</v>
      </c>
      <c r="AB291" s="236" t="str">
        <f>'1-4 оч. (2)'!Q290</f>
        <v>-</v>
      </c>
      <c r="AC291" s="236" t="str">
        <f>'1-4 оч. (2)'!R290</f>
        <v>-</v>
      </c>
      <c r="AD291" s="236">
        <f>'1-4 оч. (2)'!S290</f>
        <v>0</v>
      </c>
      <c r="AE291" s="236">
        <f>'1-4 оч. (2)'!T290</f>
        <v>0</v>
      </c>
      <c r="AF291" s="239">
        <f>'1-4 оч. (2)'!U290</f>
        <v>1</v>
      </c>
      <c r="AG291" s="239">
        <f>'1-4 оч. (2)'!V290</f>
        <v>203.4</v>
      </c>
      <c r="AH291" s="236" t="str">
        <f>'1-4 оч. (2)'!AA290</f>
        <v>-</v>
      </c>
      <c r="AI291" s="236" t="str">
        <f>'1-4 оч. (2)'!AB290</f>
        <v>-</v>
      </c>
    </row>
    <row r="292" spans="1:35" ht="16.149999999999999" customHeight="1" x14ac:dyDescent="0.25">
      <c r="A292" s="20" t="s">
        <v>886</v>
      </c>
      <c r="B292" s="21" t="s">
        <v>887</v>
      </c>
      <c r="C292" s="21" t="s">
        <v>888</v>
      </c>
      <c r="D292" s="22">
        <v>1</v>
      </c>
      <c r="E292" s="23">
        <v>270.89999999999998</v>
      </c>
      <c r="F292" s="24">
        <v>270.89999999999998</v>
      </c>
      <c r="G292" s="25">
        <v>13.13</v>
      </c>
      <c r="H292" s="25">
        <v>13.13</v>
      </c>
      <c r="I292" s="22" t="s">
        <v>24</v>
      </c>
      <c r="J292" s="26"/>
      <c r="K292" s="22"/>
      <c r="L292" s="22"/>
      <c r="M292" s="26"/>
      <c r="N292" s="26">
        <v>1</v>
      </c>
      <c r="O292" s="26"/>
      <c r="P292" s="26"/>
      <c r="Q292" s="22"/>
      <c r="R292" s="235">
        <f>'1-4 оч. (2)'!G291</f>
        <v>1</v>
      </c>
      <c r="S292" s="235">
        <f>'1-4 оч. (2)'!H291</f>
        <v>270.89999999999998</v>
      </c>
      <c r="T292" s="235">
        <f>'1-4 оч. (2)'!I291</f>
        <v>1</v>
      </c>
      <c r="U292" s="235">
        <f>'1-4 оч. (2)'!J291</f>
        <v>270.89999999999998</v>
      </c>
      <c r="V292" s="236">
        <f>'1-4 оч. (2)'!K291</f>
        <v>1</v>
      </c>
      <c r="W292" s="236">
        <f>'1-4 оч. (2)'!L291</f>
        <v>270.89999999999998</v>
      </c>
      <c r="X292" s="236">
        <f>'1-4 оч. (2)'!M291</f>
        <v>0</v>
      </c>
      <c r="Y292" s="236">
        <f>'1-4 оч. (2)'!N291</f>
        <v>0</v>
      </c>
      <c r="Z292" s="239">
        <f>'1-4 оч. (2)'!O291</f>
        <v>0</v>
      </c>
      <c r="AA292" s="239">
        <f>'1-4 оч. (2)'!P291</f>
        <v>0</v>
      </c>
      <c r="AB292" s="236" t="str">
        <f>'1-4 оч. (2)'!Q291</f>
        <v>-</v>
      </c>
      <c r="AC292" s="236" t="str">
        <f>'1-4 оч. (2)'!R291</f>
        <v>-</v>
      </c>
      <c r="AD292" s="236">
        <f>'1-4 оч. (2)'!S291</f>
        <v>0</v>
      </c>
      <c r="AE292" s="236">
        <f>'1-4 оч. (2)'!T291</f>
        <v>0</v>
      </c>
      <c r="AF292" s="239">
        <f>'1-4 оч. (2)'!U291</f>
        <v>0</v>
      </c>
      <c r="AG292" s="239">
        <f>'1-4 оч. (2)'!V291</f>
        <v>0</v>
      </c>
      <c r="AH292" s="236">
        <f>'1-4 оч. (2)'!AA291</f>
        <v>270.89999999999998</v>
      </c>
      <c r="AI292" s="236" t="str">
        <f>'1-4 оч. (2)'!AB291</f>
        <v>-</v>
      </c>
    </row>
    <row r="293" spans="1:35" ht="16.149999999999999" customHeight="1" x14ac:dyDescent="0.25">
      <c r="A293" s="20" t="s">
        <v>889</v>
      </c>
      <c r="B293" s="21" t="s">
        <v>890</v>
      </c>
      <c r="C293" s="21" t="s">
        <v>891</v>
      </c>
      <c r="D293" s="22">
        <v>1</v>
      </c>
      <c r="E293" s="23">
        <v>251.5</v>
      </c>
      <c r="F293" s="24">
        <v>251.5</v>
      </c>
      <c r="G293" s="25">
        <v>12.2</v>
      </c>
      <c r="H293" s="25">
        <v>12.2</v>
      </c>
      <c r="I293" s="22" t="s">
        <v>24</v>
      </c>
      <c r="J293" s="26"/>
      <c r="K293" s="22"/>
      <c r="L293" s="22"/>
      <c r="M293" s="26"/>
      <c r="N293" s="26">
        <v>1</v>
      </c>
      <c r="O293" s="26"/>
      <c r="P293" s="26"/>
      <c r="Q293" s="22"/>
      <c r="R293" s="235">
        <f>'1-4 оч. (2)'!G292</f>
        <v>1</v>
      </c>
      <c r="S293" s="235">
        <f>'1-4 оч. (2)'!H292</f>
        <v>251.5</v>
      </c>
      <c r="T293" s="235" t="str">
        <f>'1-4 оч. (2)'!I292</f>
        <v>-</v>
      </c>
      <c r="U293" s="235" t="str">
        <f>'1-4 оч. (2)'!J292</f>
        <v>-</v>
      </c>
      <c r="V293" s="236" t="str">
        <f>'1-4 оч. (2)'!K292</f>
        <v>-</v>
      </c>
      <c r="W293" s="236" t="str">
        <f>'1-4 оч. (2)'!L292</f>
        <v>-</v>
      </c>
      <c r="X293" s="236" t="str">
        <f>'1-4 оч. (2)'!M292</f>
        <v>-</v>
      </c>
      <c r="Y293" s="236" t="str">
        <f>'1-4 оч. (2)'!N292</f>
        <v>-</v>
      </c>
      <c r="Z293" s="239">
        <f>'1-4 оч. (2)'!O292</f>
        <v>1</v>
      </c>
      <c r="AA293" s="239">
        <f>'1-4 оч. (2)'!P292</f>
        <v>251.5</v>
      </c>
      <c r="AB293" s="236" t="str">
        <f>'1-4 оч. (2)'!Q292</f>
        <v>-</v>
      </c>
      <c r="AC293" s="236" t="str">
        <f>'1-4 оч. (2)'!R292</f>
        <v>-</v>
      </c>
      <c r="AD293" s="236">
        <f>'1-4 оч. (2)'!S292</f>
        <v>0</v>
      </c>
      <c r="AE293" s="236">
        <f>'1-4 оч. (2)'!T292</f>
        <v>0</v>
      </c>
      <c r="AF293" s="239">
        <f>'1-4 оч. (2)'!U292</f>
        <v>0</v>
      </c>
      <c r="AG293" s="239">
        <f>'1-4 оч. (2)'!V292</f>
        <v>0</v>
      </c>
      <c r="AH293" s="236" t="str">
        <f>'1-4 оч. (2)'!AA292</f>
        <v>-</v>
      </c>
      <c r="AI293" s="236" t="str">
        <f>'1-4 оч. (2)'!AB292</f>
        <v>-</v>
      </c>
    </row>
    <row r="294" spans="1:35" ht="16.149999999999999" customHeight="1" x14ac:dyDescent="0.25">
      <c r="A294" s="20" t="s">
        <v>892</v>
      </c>
      <c r="B294" s="21" t="s">
        <v>893</v>
      </c>
      <c r="C294" s="21" t="s">
        <v>894</v>
      </c>
      <c r="D294" s="22">
        <v>1</v>
      </c>
      <c r="E294" s="23">
        <v>189.1</v>
      </c>
      <c r="F294" s="24">
        <v>189.1</v>
      </c>
      <c r="G294" s="25">
        <v>9.19</v>
      </c>
      <c r="H294" s="25">
        <v>9.19</v>
      </c>
      <c r="I294" s="22" t="s">
        <v>24</v>
      </c>
      <c r="J294" s="26"/>
      <c r="K294" s="22"/>
      <c r="L294" s="22"/>
      <c r="M294" s="26"/>
      <c r="N294" s="26">
        <v>1</v>
      </c>
      <c r="O294" s="26"/>
      <c r="P294" s="26"/>
      <c r="Q294" s="22"/>
      <c r="R294" s="235">
        <f>'1-4 оч. (2)'!G293</f>
        <v>1</v>
      </c>
      <c r="S294" s="235">
        <f>'1-4 оч. (2)'!H293</f>
        <v>189.1</v>
      </c>
      <c r="T294" s="235" t="str">
        <f>'1-4 оч. (2)'!I293</f>
        <v>-</v>
      </c>
      <c r="U294" s="235" t="str">
        <f>'1-4 оч. (2)'!J293</f>
        <v>-</v>
      </c>
      <c r="V294" s="236" t="str">
        <f>'1-4 оч. (2)'!K293</f>
        <v>-</v>
      </c>
      <c r="W294" s="236" t="str">
        <f>'1-4 оч. (2)'!L293</f>
        <v>-</v>
      </c>
      <c r="X294" s="236" t="str">
        <f>'1-4 оч. (2)'!M293</f>
        <v>-</v>
      </c>
      <c r="Y294" s="236" t="str">
        <f>'1-4 оч. (2)'!N293</f>
        <v>-</v>
      </c>
      <c r="Z294" s="239">
        <f>'1-4 оч. (2)'!O293</f>
        <v>1</v>
      </c>
      <c r="AA294" s="239">
        <f>'1-4 оч. (2)'!P293</f>
        <v>189.1</v>
      </c>
      <c r="AB294" s="236" t="str">
        <f>'1-4 оч. (2)'!Q293</f>
        <v>-</v>
      </c>
      <c r="AC294" s="236" t="str">
        <f>'1-4 оч. (2)'!R293</f>
        <v>-</v>
      </c>
      <c r="AD294" s="236">
        <f>'1-4 оч. (2)'!S293</f>
        <v>0</v>
      </c>
      <c r="AE294" s="236">
        <f>'1-4 оч. (2)'!T293</f>
        <v>0</v>
      </c>
      <c r="AF294" s="239">
        <f>'1-4 оч. (2)'!U293</f>
        <v>0</v>
      </c>
      <c r="AG294" s="239">
        <f>'1-4 оч. (2)'!V293</f>
        <v>0</v>
      </c>
      <c r="AH294" s="236" t="str">
        <f>'1-4 оч. (2)'!AA293</f>
        <v>-</v>
      </c>
      <c r="AI294" s="236" t="str">
        <f>'1-4 оч. (2)'!AB293</f>
        <v>-</v>
      </c>
    </row>
    <row r="295" spans="1:35" ht="16.149999999999999" customHeight="1" x14ac:dyDescent="0.25">
      <c r="A295" s="20" t="s">
        <v>895</v>
      </c>
      <c r="B295" s="21" t="s">
        <v>896</v>
      </c>
      <c r="C295" s="21" t="s">
        <v>897</v>
      </c>
      <c r="D295" s="22">
        <v>2</v>
      </c>
      <c r="E295" s="23">
        <v>197.8</v>
      </c>
      <c r="F295" s="24">
        <v>395.6</v>
      </c>
      <c r="G295" s="25">
        <v>9.59</v>
      </c>
      <c r="H295" s="25">
        <v>19.18</v>
      </c>
      <c r="I295" s="22" t="s">
        <v>24</v>
      </c>
      <c r="J295" s="26"/>
      <c r="K295" s="22"/>
      <c r="L295" s="22"/>
      <c r="M295" s="26"/>
      <c r="N295" s="26">
        <v>2</v>
      </c>
      <c r="O295" s="26"/>
      <c r="P295" s="26"/>
      <c r="Q295" s="22"/>
      <c r="R295" s="235">
        <f>'1-4 оч. (2)'!G294</f>
        <v>1</v>
      </c>
      <c r="S295" s="235">
        <f>'1-4 оч. (2)'!H294</f>
        <v>197.8</v>
      </c>
      <c r="T295" s="235" t="str">
        <f>'1-4 оч. (2)'!I294</f>
        <v>-</v>
      </c>
      <c r="U295" s="235" t="str">
        <f>'1-4 оч. (2)'!J294</f>
        <v>-</v>
      </c>
      <c r="V295" s="236" t="str">
        <f>'1-4 оч. (2)'!K294</f>
        <v>-</v>
      </c>
      <c r="W295" s="236" t="str">
        <f>'1-4 оч. (2)'!L294</f>
        <v>-</v>
      </c>
      <c r="X295" s="236" t="str">
        <f>'1-4 оч. (2)'!M294</f>
        <v>-</v>
      </c>
      <c r="Y295" s="236" t="str">
        <f>'1-4 оч. (2)'!N294</f>
        <v>-</v>
      </c>
      <c r="Z295" s="239">
        <f>'1-4 оч. (2)'!O294</f>
        <v>1</v>
      </c>
      <c r="AA295" s="239">
        <f>'1-4 оч. (2)'!P294</f>
        <v>197.8</v>
      </c>
      <c r="AB295" s="236" t="str">
        <f>'1-4 оч. (2)'!Q294</f>
        <v>-</v>
      </c>
      <c r="AC295" s="236" t="str">
        <f>'1-4 оч. (2)'!R294</f>
        <v>-</v>
      </c>
      <c r="AD295" s="236">
        <f>'1-4 оч. (2)'!S294</f>
        <v>0</v>
      </c>
      <c r="AE295" s="236">
        <f>'1-4 оч. (2)'!T294</f>
        <v>0</v>
      </c>
      <c r="AF295" s="239">
        <f>'1-4 оч. (2)'!U294</f>
        <v>1</v>
      </c>
      <c r="AG295" s="239">
        <f>'1-4 оч. (2)'!V294</f>
        <v>197.8</v>
      </c>
      <c r="AH295" s="236" t="str">
        <f>'1-4 оч. (2)'!AA294</f>
        <v>-</v>
      </c>
      <c r="AI295" s="236" t="str">
        <f>'1-4 оч. (2)'!AB294</f>
        <v>-</v>
      </c>
    </row>
    <row r="296" spans="1:35" ht="16.149999999999999" customHeight="1" x14ac:dyDescent="0.25">
      <c r="A296" s="20" t="s">
        <v>898</v>
      </c>
      <c r="B296" s="21" t="s">
        <v>899</v>
      </c>
      <c r="C296" s="21" t="s">
        <v>900</v>
      </c>
      <c r="D296" s="22">
        <v>1</v>
      </c>
      <c r="E296" s="23">
        <v>163.5</v>
      </c>
      <c r="F296" s="24">
        <v>163.5</v>
      </c>
      <c r="G296" s="25">
        <v>7.95</v>
      </c>
      <c r="H296" s="25">
        <v>7.95</v>
      </c>
      <c r="I296" s="22" t="s">
        <v>24</v>
      </c>
      <c r="J296" s="26"/>
      <c r="K296" s="22"/>
      <c r="L296" s="22"/>
      <c r="M296" s="26"/>
      <c r="N296" s="26">
        <v>1</v>
      </c>
      <c r="O296" s="26"/>
      <c r="P296" s="26"/>
      <c r="Q296" s="22"/>
      <c r="R296" s="235">
        <f>'1-4 оч. (2)'!G295</f>
        <v>1</v>
      </c>
      <c r="S296" s="235">
        <f>'1-4 оч. (2)'!H295</f>
        <v>163.5</v>
      </c>
      <c r="T296" s="235" t="str">
        <f>'1-4 оч. (2)'!I295</f>
        <v>-</v>
      </c>
      <c r="U296" s="235" t="str">
        <f>'1-4 оч. (2)'!J295</f>
        <v>-</v>
      </c>
      <c r="V296" s="236" t="str">
        <f>'1-4 оч. (2)'!K295</f>
        <v>-</v>
      </c>
      <c r="W296" s="236" t="str">
        <f>'1-4 оч. (2)'!L295</f>
        <v>-</v>
      </c>
      <c r="X296" s="236" t="str">
        <f>'1-4 оч. (2)'!M295</f>
        <v>-</v>
      </c>
      <c r="Y296" s="236" t="str">
        <f>'1-4 оч. (2)'!N295</f>
        <v>-</v>
      </c>
      <c r="Z296" s="239">
        <f>'1-4 оч. (2)'!O295</f>
        <v>1</v>
      </c>
      <c r="AA296" s="239">
        <f>'1-4 оч. (2)'!P295</f>
        <v>163.5</v>
      </c>
      <c r="AB296" s="236" t="str">
        <f>'1-4 оч. (2)'!Q295</f>
        <v>-</v>
      </c>
      <c r="AC296" s="236" t="str">
        <f>'1-4 оч. (2)'!R295</f>
        <v>-</v>
      </c>
      <c r="AD296" s="236">
        <f>'1-4 оч. (2)'!S295</f>
        <v>0</v>
      </c>
      <c r="AE296" s="236">
        <f>'1-4 оч. (2)'!T295</f>
        <v>0</v>
      </c>
      <c r="AF296" s="239">
        <f>'1-4 оч. (2)'!U295</f>
        <v>0</v>
      </c>
      <c r="AG296" s="239">
        <f>'1-4 оч. (2)'!V295</f>
        <v>0</v>
      </c>
      <c r="AH296" s="236" t="str">
        <f>'1-4 оч. (2)'!AA295</f>
        <v>-</v>
      </c>
      <c r="AI296" s="236" t="str">
        <f>'1-4 оч. (2)'!AB295</f>
        <v>-</v>
      </c>
    </row>
    <row r="297" spans="1:35" ht="16.149999999999999" customHeight="1" x14ac:dyDescent="0.25">
      <c r="A297" s="20" t="s">
        <v>901</v>
      </c>
      <c r="B297" s="21" t="s">
        <v>902</v>
      </c>
      <c r="C297" s="21" t="s">
        <v>903</v>
      </c>
      <c r="D297" s="22">
        <v>1</v>
      </c>
      <c r="E297" s="23">
        <v>271.5</v>
      </c>
      <c r="F297" s="24">
        <v>271.5</v>
      </c>
      <c r="G297" s="25">
        <v>13.16</v>
      </c>
      <c r="H297" s="25">
        <v>13.16</v>
      </c>
      <c r="I297" s="22" t="s">
        <v>24</v>
      </c>
      <c r="J297" s="26"/>
      <c r="K297" s="22"/>
      <c r="L297" s="22"/>
      <c r="M297" s="26"/>
      <c r="N297" s="26">
        <v>1</v>
      </c>
      <c r="O297" s="26"/>
      <c r="P297" s="26"/>
      <c r="Q297" s="22"/>
      <c r="R297" s="235">
        <f>'1-4 оч. (2)'!G296</f>
        <v>1</v>
      </c>
      <c r="S297" s="235">
        <f>'1-4 оч. (2)'!H296</f>
        <v>271.5</v>
      </c>
      <c r="T297" s="235" t="str">
        <f>'1-4 оч. (2)'!I296</f>
        <v>-</v>
      </c>
      <c r="U297" s="235" t="str">
        <f>'1-4 оч. (2)'!J296</f>
        <v>-</v>
      </c>
      <c r="V297" s="236" t="str">
        <f>'1-4 оч. (2)'!K296</f>
        <v>-</v>
      </c>
      <c r="W297" s="236" t="str">
        <f>'1-4 оч. (2)'!L296</f>
        <v>-</v>
      </c>
      <c r="X297" s="236" t="str">
        <f>'1-4 оч. (2)'!M296</f>
        <v>-</v>
      </c>
      <c r="Y297" s="236" t="str">
        <f>'1-4 оч. (2)'!N296</f>
        <v>-</v>
      </c>
      <c r="Z297" s="239">
        <f>'1-4 оч. (2)'!O296</f>
        <v>1</v>
      </c>
      <c r="AA297" s="239">
        <f>'1-4 оч. (2)'!P296</f>
        <v>271.5</v>
      </c>
      <c r="AB297" s="236" t="str">
        <f>'1-4 оч. (2)'!Q296</f>
        <v>-</v>
      </c>
      <c r="AC297" s="236" t="str">
        <f>'1-4 оч. (2)'!R296</f>
        <v>-</v>
      </c>
      <c r="AD297" s="236">
        <f>'1-4 оч. (2)'!S296</f>
        <v>0</v>
      </c>
      <c r="AE297" s="236">
        <f>'1-4 оч. (2)'!T296</f>
        <v>0</v>
      </c>
      <c r="AF297" s="239">
        <f>'1-4 оч. (2)'!U296</f>
        <v>0</v>
      </c>
      <c r="AG297" s="239">
        <f>'1-4 оч. (2)'!V296</f>
        <v>0</v>
      </c>
      <c r="AH297" s="236" t="str">
        <f>'1-4 оч. (2)'!AA296</f>
        <v>-</v>
      </c>
      <c r="AI297" s="236" t="str">
        <f>'1-4 оч. (2)'!AB296</f>
        <v>-</v>
      </c>
    </row>
    <row r="298" spans="1:35" ht="16.149999999999999" customHeight="1" x14ac:dyDescent="0.25">
      <c r="A298" s="20" t="s">
        <v>904</v>
      </c>
      <c r="B298" s="21" t="s">
        <v>905</v>
      </c>
      <c r="C298" s="21" t="s">
        <v>906</v>
      </c>
      <c r="D298" s="22">
        <v>1</v>
      </c>
      <c r="E298" s="23">
        <v>252</v>
      </c>
      <c r="F298" s="24">
        <v>252</v>
      </c>
      <c r="G298" s="25">
        <v>12.23</v>
      </c>
      <c r="H298" s="25">
        <v>12.23</v>
      </c>
      <c r="I298" s="22" t="s">
        <v>24</v>
      </c>
      <c r="J298" s="26"/>
      <c r="K298" s="22"/>
      <c r="L298" s="22"/>
      <c r="M298" s="26"/>
      <c r="N298" s="26">
        <v>1</v>
      </c>
      <c r="O298" s="26"/>
      <c r="P298" s="26"/>
      <c r="Q298" s="22"/>
      <c r="R298" s="235">
        <f>'1-4 оч. (2)'!G297</f>
        <v>1</v>
      </c>
      <c r="S298" s="235">
        <f>'1-4 оч. (2)'!H297</f>
        <v>252</v>
      </c>
      <c r="T298" s="235" t="str">
        <f>'1-4 оч. (2)'!I297</f>
        <v>-</v>
      </c>
      <c r="U298" s="235" t="str">
        <f>'1-4 оч. (2)'!J297</f>
        <v>-</v>
      </c>
      <c r="V298" s="236" t="str">
        <f>'1-4 оч. (2)'!K297</f>
        <v>-</v>
      </c>
      <c r="W298" s="236" t="str">
        <f>'1-4 оч. (2)'!L297</f>
        <v>-</v>
      </c>
      <c r="X298" s="236" t="str">
        <f>'1-4 оч. (2)'!M297</f>
        <v>-</v>
      </c>
      <c r="Y298" s="236" t="str">
        <f>'1-4 оч. (2)'!N297</f>
        <v>-</v>
      </c>
      <c r="Z298" s="239">
        <f>'1-4 оч. (2)'!O297</f>
        <v>1</v>
      </c>
      <c r="AA298" s="239">
        <f>'1-4 оч. (2)'!P297</f>
        <v>252</v>
      </c>
      <c r="AB298" s="236" t="str">
        <f>'1-4 оч. (2)'!Q297</f>
        <v>-</v>
      </c>
      <c r="AC298" s="236" t="str">
        <f>'1-4 оч. (2)'!R297</f>
        <v>-</v>
      </c>
      <c r="AD298" s="236">
        <f>'1-4 оч. (2)'!S297</f>
        <v>0</v>
      </c>
      <c r="AE298" s="236">
        <f>'1-4 оч. (2)'!T297</f>
        <v>0</v>
      </c>
      <c r="AF298" s="239">
        <f>'1-4 оч. (2)'!U297</f>
        <v>0</v>
      </c>
      <c r="AG298" s="239">
        <f>'1-4 оч. (2)'!V297</f>
        <v>0</v>
      </c>
      <c r="AH298" s="236" t="str">
        <f>'1-4 оч. (2)'!AA297</f>
        <v>-</v>
      </c>
      <c r="AI298" s="236" t="str">
        <f>'1-4 оч. (2)'!AB297</f>
        <v>-</v>
      </c>
    </row>
    <row r="299" spans="1:35" ht="16.149999999999999" customHeight="1" x14ac:dyDescent="0.25">
      <c r="A299" s="20" t="s">
        <v>907</v>
      </c>
      <c r="B299" s="21" t="s">
        <v>908</v>
      </c>
      <c r="C299" s="21" t="s">
        <v>909</v>
      </c>
      <c r="D299" s="22">
        <v>1</v>
      </c>
      <c r="E299" s="23">
        <v>223.6</v>
      </c>
      <c r="F299" s="24">
        <v>223.6</v>
      </c>
      <c r="G299" s="25">
        <v>10.85</v>
      </c>
      <c r="H299" s="25">
        <v>10.85</v>
      </c>
      <c r="I299" s="22" t="s">
        <v>24</v>
      </c>
      <c r="J299" s="26"/>
      <c r="K299" s="22"/>
      <c r="L299" s="22"/>
      <c r="M299" s="26"/>
      <c r="N299" s="26">
        <v>1</v>
      </c>
      <c r="O299" s="26"/>
      <c r="P299" s="26"/>
      <c r="Q299" s="22"/>
      <c r="R299" s="235">
        <f>'1-4 оч. (2)'!G298</f>
        <v>1</v>
      </c>
      <c r="S299" s="235">
        <f>'1-4 оч. (2)'!H298</f>
        <v>223.6</v>
      </c>
      <c r="T299" s="235" t="str">
        <f>'1-4 оч. (2)'!I298</f>
        <v>-</v>
      </c>
      <c r="U299" s="235" t="str">
        <f>'1-4 оч. (2)'!J298</f>
        <v>-</v>
      </c>
      <c r="V299" s="236" t="str">
        <f>'1-4 оч. (2)'!K298</f>
        <v>-</v>
      </c>
      <c r="W299" s="236" t="str">
        <f>'1-4 оч. (2)'!L298</f>
        <v>-</v>
      </c>
      <c r="X299" s="236" t="str">
        <f>'1-4 оч. (2)'!M298</f>
        <v>-</v>
      </c>
      <c r="Y299" s="236" t="str">
        <f>'1-4 оч. (2)'!N298</f>
        <v>-</v>
      </c>
      <c r="Z299" s="239">
        <f>'1-4 оч. (2)'!O298</f>
        <v>1</v>
      </c>
      <c r="AA299" s="239">
        <f>'1-4 оч. (2)'!P298</f>
        <v>223.6</v>
      </c>
      <c r="AB299" s="236" t="str">
        <f>'1-4 оч. (2)'!Q298</f>
        <v>-</v>
      </c>
      <c r="AC299" s="236" t="str">
        <f>'1-4 оч. (2)'!R298</f>
        <v>-</v>
      </c>
      <c r="AD299" s="236">
        <f>'1-4 оч. (2)'!S298</f>
        <v>0</v>
      </c>
      <c r="AE299" s="236">
        <f>'1-4 оч. (2)'!T298</f>
        <v>0</v>
      </c>
      <c r="AF299" s="239">
        <f>'1-4 оч. (2)'!U298</f>
        <v>0</v>
      </c>
      <c r="AG299" s="239">
        <f>'1-4 оч. (2)'!V298</f>
        <v>0</v>
      </c>
      <c r="AH299" s="236" t="str">
        <f>'1-4 оч. (2)'!AA298</f>
        <v>-</v>
      </c>
      <c r="AI299" s="236" t="str">
        <f>'1-4 оч. (2)'!AB298</f>
        <v>-</v>
      </c>
    </row>
    <row r="300" spans="1:35" ht="16.149999999999999" customHeight="1" x14ac:dyDescent="0.25">
      <c r="A300" s="20" t="s">
        <v>910</v>
      </c>
      <c r="B300" s="21" t="s">
        <v>911</v>
      </c>
      <c r="C300" s="21" t="s">
        <v>912</v>
      </c>
      <c r="D300" s="22">
        <v>1</v>
      </c>
      <c r="E300" s="23">
        <v>204.1</v>
      </c>
      <c r="F300" s="24">
        <v>204.1</v>
      </c>
      <c r="G300" s="25">
        <v>9.91</v>
      </c>
      <c r="H300" s="25">
        <v>9.91</v>
      </c>
      <c r="I300" s="22" t="s">
        <v>24</v>
      </c>
      <c r="J300" s="26"/>
      <c r="K300" s="22"/>
      <c r="L300" s="22"/>
      <c r="M300" s="26"/>
      <c r="N300" s="26">
        <v>1</v>
      </c>
      <c r="O300" s="26"/>
      <c r="P300" s="26"/>
      <c r="Q300" s="22"/>
      <c r="R300" s="235">
        <f>'1-4 оч. (2)'!G299</f>
        <v>0</v>
      </c>
      <c r="S300" s="235">
        <f>'1-4 оч. (2)'!H299</f>
        <v>0</v>
      </c>
      <c r="T300" s="235" t="str">
        <f>'1-4 оч. (2)'!I299</f>
        <v>-</v>
      </c>
      <c r="U300" s="235" t="str">
        <f>'1-4 оч. (2)'!J299</f>
        <v>-</v>
      </c>
      <c r="V300" s="236" t="str">
        <f>'1-4 оч. (2)'!K299</f>
        <v>-</v>
      </c>
      <c r="W300" s="236" t="str">
        <f>'1-4 оч. (2)'!L299</f>
        <v>-</v>
      </c>
      <c r="X300" s="236" t="str">
        <f>'1-4 оч. (2)'!M299</f>
        <v>-</v>
      </c>
      <c r="Y300" s="236" t="str">
        <f>'1-4 оч. (2)'!N299</f>
        <v>-</v>
      </c>
      <c r="Z300" s="239">
        <f>'1-4 оч. (2)'!O299</f>
        <v>0</v>
      </c>
      <c r="AA300" s="239">
        <f>'1-4 оч. (2)'!P299</f>
        <v>0</v>
      </c>
      <c r="AB300" s="236" t="str">
        <f>'1-4 оч. (2)'!Q299</f>
        <v>-</v>
      </c>
      <c r="AC300" s="236" t="str">
        <f>'1-4 оч. (2)'!R299</f>
        <v>-</v>
      </c>
      <c r="AD300" s="236">
        <f>'1-4 оч. (2)'!S299</f>
        <v>0</v>
      </c>
      <c r="AE300" s="236">
        <f>'1-4 оч. (2)'!T299</f>
        <v>0</v>
      </c>
      <c r="AF300" s="239">
        <f>'1-4 оч. (2)'!U299</f>
        <v>1</v>
      </c>
      <c r="AG300" s="239">
        <f>'1-4 оч. (2)'!V299</f>
        <v>204.1</v>
      </c>
      <c r="AH300" s="236" t="str">
        <f>'1-4 оч. (2)'!AA299</f>
        <v>-</v>
      </c>
      <c r="AI300" s="236" t="str">
        <f>'1-4 оч. (2)'!AB299</f>
        <v>-</v>
      </c>
    </row>
    <row r="301" spans="1:35" ht="16.149999999999999" customHeight="1" x14ac:dyDescent="0.25">
      <c r="A301" s="20" t="s">
        <v>913</v>
      </c>
      <c r="B301" s="21" t="s">
        <v>914</v>
      </c>
      <c r="C301" s="21" t="s">
        <v>915</v>
      </c>
      <c r="D301" s="22">
        <v>1</v>
      </c>
      <c r="E301" s="23">
        <v>271.60000000000002</v>
      </c>
      <c r="F301" s="24">
        <v>271.60000000000002</v>
      </c>
      <c r="G301" s="25">
        <v>13.16</v>
      </c>
      <c r="H301" s="25">
        <v>13.16</v>
      </c>
      <c r="I301" s="22" t="s">
        <v>24</v>
      </c>
      <c r="J301" s="26"/>
      <c r="K301" s="22"/>
      <c r="L301" s="22"/>
      <c r="M301" s="26"/>
      <c r="N301" s="26">
        <v>1</v>
      </c>
      <c r="O301" s="26"/>
      <c r="P301" s="26"/>
      <c r="Q301" s="22"/>
      <c r="R301" s="235">
        <f>'1-4 оч. (2)'!G300</f>
        <v>1</v>
      </c>
      <c r="S301" s="235">
        <f>'1-4 оч. (2)'!H300</f>
        <v>271.60000000000002</v>
      </c>
      <c r="T301" s="235">
        <f>'1-4 оч. (2)'!I300</f>
        <v>1</v>
      </c>
      <c r="U301" s="235">
        <f>'1-4 оч. (2)'!J300</f>
        <v>271.60000000000002</v>
      </c>
      <c r="V301" s="236">
        <f>'1-4 оч. (2)'!K300</f>
        <v>1</v>
      </c>
      <c r="W301" s="236">
        <f>'1-4 оч. (2)'!L300</f>
        <v>271.60000000000002</v>
      </c>
      <c r="X301" s="236">
        <f>'1-4 оч. (2)'!M300</f>
        <v>0</v>
      </c>
      <c r="Y301" s="236">
        <f>'1-4 оч. (2)'!N300</f>
        <v>0</v>
      </c>
      <c r="Z301" s="239">
        <f>'1-4 оч. (2)'!O300</f>
        <v>0</v>
      </c>
      <c r="AA301" s="239">
        <f>'1-4 оч. (2)'!P300</f>
        <v>0</v>
      </c>
      <c r="AB301" s="236" t="str">
        <f>'1-4 оч. (2)'!Q300</f>
        <v>-</v>
      </c>
      <c r="AC301" s="236" t="str">
        <f>'1-4 оч. (2)'!R300</f>
        <v>-</v>
      </c>
      <c r="AD301" s="236">
        <f>'1-4 оч. (2)'!S300</f>
        <v>0</v>
      </c>
      <c r="AE301" s="236">
        <f>'1-4 оч. (2)'!T300</f>
        <v>0</v>
      </c>
      <c r="AF301" s="239">
        <f>'1-4 оч. (2)'!U300</f>
        <v>0</v>
      </c>
      <c r="AG301" s="239">
        <f>'1-4 оч. (2)'!V300</f>
        <v>0</v>
      </c>
      <c r="AH301" s="236">
        <f>'1-4 оч. (2)'!AA300</f>
        <v>271.60000000000002</v>
      </c>
      <c r="AI301" s="236">
        <f>'1-4 оч. (2)'!AB300</f>
        <v>0.27160000000000001</v>
      </c>
    </row>
    <row r="302" spans="1:35" ht="16.149999999999999" customHeight="1" x14ac:dyDescent="0.25">
      <c r="A302" s="20" t="s">
        <v>916</v>
      </c>
      <c r="B302" s="21" t="s">
        <v>917</v>
      </c>
      <c r="C302" s="21" t="s">
        <v>918</v>
      </c>
      <c r="D302" s="22">
        <v>1</v>
      </c>
      <c r="E302" s="23">
        <v>252.2</v>
      </c>
      <c r="F302" s="24">
        <v>252.2</v>
      </c>
      <c r="G302" s="25">
        <v>12.23</v>
      </c>
      <c r="H302" s="25">
        <v>12.23</v>
      </c>
      <c r="I302" s="22" t="s">
        <v>24</v>
      </c>
      <c r="J302" s="26"/>
      <c r="K302" s="22"/>
      <c r="L302" s="22"/>
      <c r="M302" s="26"/>
      <c r="N302" s="26">
        <v>1</v>
      </c>
      <c r="O302" s="26"/>
      <c r="P302" s="26"/>
      <c r="Q302" s="22"/>
      <c r="R302" s="235">
        <f>'1-4 оч. (2)'!G301</f>
        <v>1</v>
      </c>
      <c r="S302" s="235">
        <f>'1-4 оч. (2)'!H301</f>
        <v>252.2</v>
      </c>
      <c r="T302" s="235" t="str">
        <f>'1-4 оч. (2)'!I301</f>
        <v>-</v>
      </c>
      <c r="U302" s="235" t="str">
        <f>'1-4 оч. (2)'!J301</f>
        <v>-</v>
      </c>
      <c r="V302" s="236" t="str">
        <f>'1-4 оч. (2)'!K301</f>
        <v>-</v>
      </c>
      <c r="W302" s="236" t="str">
        <f>'1-4 оч. (2)'!L301</f>
        <v>-</v>
      </c>
      <c r="X302" s="236" t="str">
        <f>'1-4 оч. (2)'!M301</f>
        <v>-</v>
      </c>
      <c r="Y302" s="236" t="str">
        <f>'1-4 оч. (2)'!N301</f>
        <v>-</v>
      </c>
      <c r="Z302" s="239">
        <f>'1-4 оч. (2)'!O301</f>
        <v>1</v>
      </c>
      <c r="AA302" s="239">
        <f>'1-4 оч. (2)'!P301</f>
        <v>252.2</v>
      </c>
      <c r="AB302" s="236" t="str">
        <f>'1-4 оч. (2)'!Q301</f>
        <v>-</v>
      </c>
      <c r="AC302" s="236" t="str">
        <f>'1-4 оч. (2)'!R301</f>
        <v>-</v>
      </c>
      <c r="AD302" s="236">
        <f>'1-4 оч. (2)'!S301</f>
        <v>0</v>
      </c>
      <c r="AE302" s="236">
        <f>'1-4 оч. (2)'!T301</f>
        <v>0</v>
      </c>
      <c r="AF302" s="239">
        <f>'1-4 оч. (2)'!U301</f>
        <v>0</v>
      </c>
      <c r="AG302" s="239">
        <f>'1-4 оч. (2)'!V301</f>
        <v>0</v>
      </c>
      <c r="AH302" s="236" t="str">
        <f>'1-4 оч. (2)'!AA301</f>
        <v>-</v>
      </c>
      <c r="AI302" s="236" t="str">
        <f>'1-4 оч. (2)'!AB301</f>
        <v>-</v>
      </c>
    </row>
    <row r="303" spans="1:35" ht="16.149999999999999" customHeight="1" x14ac:dyDescent="0.25">
      <c r="A303" s="20" t="s">
        <v>919</v>
      </c>
      <c r="B303" s="21" t="s">
        <v>920</v>
      </c>
      <c r="C303" s="21" t="s">
        <v>921</v>
      </c>
      <c r="D303" s="22">
        <v>1</v>
      </c>
      <c r="E303" s="23">
        <v>189.8</v>
      </c>
      <c r="F303" s="24">
        <v>189.8</v>
      </c>
      <c r="G303" s="25">
        <v>9.2200000000000006</v>
      </c>
      <c r="H303" s="25">
        <v>9.2200000000000006</v>
      </c>
      <c r="I303" s="22" t="s">
        <v>24</v>
      </c>
      <c r="J303" s="26"/>
      <c r="K303" s="22"/>
      <c r="L303" s="22"/>
      <c r="M303" s="26"/>
      <c r="N303" s="26">
        <v>1</v>
      </c>
      <c r="O303" s="26"/>
      <c r="P303" s="26"/>
      <c r="Q303" s="22"/>
      <c r="R303" s="235">
        <f>'1-4 оч. (2)'!G302</f>
        <v>0</v>
      </c>
      <c r="S303" s="235">
        <f>'1-4 оч. (2)'!H302</f>
        <v>0</v>
      </c>
      <c r="T303" s="235" t="str">
        <f>'1-4 оч. (2)'!I302</f>
        <v>-</v>
      </c>
      <c r="U303" s="235" t="str">
        <f>'1-4 оч. (2)'!J302</f>
        <v>-</v>
      </c>
      <c r="V303" s="236" t="str">
        <f>'1-4 оч. (2)'!K302</f>
        <v>-</v>
      </c>
      <c r="W303" s="236" t="str">
        <f>'1-4 оч. (2)'!L302</f>
        <v>-</v>
      </c>
      <c r="X303" s="236" t="str">
        <f>'1-4 оч. (2)'!M302</f>
        <v>-</v>
      </c>
      <c r="Y303" s="236" t="str">
        <f>'1-4 оч. (2)'!N302</f>
        <v>-</v>
      </c>
      <c r="Z303" s="239">
        <f>'1-4 оч. (2)'!O302</f>
        <v>0</v>
      </c>
      <c r="AA303" s="239">
        <f>'1-4 оч. (2)'!P302</f>
        <v>0</v>
      </c>
      <c r="AB303" s="236" t="str">
        <f>'1-4 оч. (2)'!Q302</f>
        <v>-</v>
      </c>
      <c r="AC303" s="236" t="str">
        <f>'1-4 оч. (2)'!R302</f>
        <v>-</v>
      </c>
      <c r="AD303" s="236">
        <f>'1-4 оч. (2)'!S302</f>
        <v>0</v>
      </c>
      <c r="AE303" s="236">
        <f>'1-4 оч. (2)'!T302</f>
        <v>0</v>
      </c>
      <c r="AF303" s="239">
        <f>'1-4 оч. (2)'!U302</f>
        <v>1</v>
      </c>
      <c r="AG303" s="239">
        <f>'1-4 оч. (2)'!V302</f>
        <v>189.8</v>
      </c>
      <c r="AH303" s="236" t="str">
        <f>'1-4 оч. (2)'!AA302</f>
        <v>-</v>
      </c>
      <c r="AI303" s="236" t="str">
        <f>'1-4 оч. (2)'!AB302</f>
        <v>-</v>
      </c>
    </row>
    <row r="304" spans="1:35" ht="16.149999999999999" customHeight="1" x14ac:dyDescent="0.25">
      <c r="A304" s="20" t="s">
        <v>922</v>
      </c>
      <c r="B304" s="21" t="s">
        <v>923</v>
      </c>
      <c r="C304" s="21" t="s">
        <v>924</v>
      </c>
      <c r="D304" s="22">
        <v>2</v>
      </c>
      <c r="E304" s="23">
        <v>173</v>
      </c>
      <c r="F304" s="24">
        <v>346</v>
      </c>
      <c r="G304" s="25">
        <v>8.42</v>
      </c>
      <c r="H304" s="25">
        <v>16.84</v>
      </c>
      <c r="I304" s="22" t="s">
        <v>24</v>
      </c>
      <c r="J304" s="26"/>
      <c r="K304" s="22"/>
      <c r="L304" s="22"/>
      <c r="M304" s="26"/>
      <c r="N304" s="26"/>
      <c r="O304" s="26">
        <v>1</v>
      </c>
      <c r="P304" s="27">
        <v>1</v>
      </c>
      <c r="Q304" s="22"/>
      <c r="R304" s="235">
        <f>'1-4 оч. (2)'!G303</f>
        <v>2</v>
      </c>
      <c r="S304" s="235">
        <f>'1-4 оч. (2)'!H303</f>
        <v>346</v>
      </c>
      <c r="T304" s="235" t="str">
        <f>'1-4 оч. (2)'!I303</f>
        <v>-</v>
      </c>
      <c r="U304" s="235" t="str">
        <f>'1-4 оч. (2)'!J303</f>
        <v>-</v>
      </c>
      <c r="V304" s="236" t="str">
        <f>'1-4 оч. (2)'!K303</f>
        <v>-</v>
      </c>
      <c r="W304" s="236" t="str">
        <f>'1-4 оч. (2)'!L303</f>
        <v>-</v>
      </c>
      <c r="X304" s="236" t="str">
        <f>'1-4 оч. (2)'!M303</f>
        <v>-</v>
      </c>
      <c r="Y304" s="236" t="str">
        <f>'1-4 оч. (2)'!N303</f>
        <v>-</v>
      </c>
      <c r="Z304" s="239">
        <f>'1-4 оч. (2)'!O303</f>
        <v>2</v>
      </c>
      <c r="AA304" s="239">
        <f>'1-4 оч. (2)'!P303</f>
        <v>346</v>
      </c>
      <c r="AB304" s="236" t="str">
        <f>'1-4 оч. (2)'!Q303</f>
        <v>-</v>
      </c>
      <c r="AC304" s="236" t="str">
        <f>'1-4 оч. (2)'!R303</f>
        <v>-</v>
      </c>
      <c r="AD304" s="236">
        <f>'1-4 оч. (2)'!S303</f>
        <v>0</v>
      </c>
      <c r="AE304" s="236">
        <f>'1-4 оч. (2)'!T303</f>
        <v>0</v>
      </c>
      <c r="AF304" s="239">
        <f>'1-4 оч. (2)'!U303</f>
        <v>0</v>
      </c>
      <c r="AG304" s="239">
        <f>'1-4 оч. (2)'!V303</f>
        <v>0</v>
      </c>
      <c r="AH304" s="236" t="str">
        <f>'1-4 оч. (2)'!AA303</f>
        <v>-</v>
      </c>
      <c r="AI304" s="236" t="str">
        <f>'1-4 оч. (2)'!AB303</f>
        <v>-</v>
      </c>
    </row>
    <row r="305" spans="1:35" ht="16.149999999999999" customHeight="1" x14ac:dyDescent="0.25">
      <c r="A305" s="20" t="s">
        <v>925</v>
      </c>
      <c r="B305" s="21" t="s">
        <v>926</v>
      </c>
      <c r="C305" s="21" t="s">
        <v>927</v>
      </c>
      <c r="D305" s="22">
        <v>2</v>
      </c>
      <c r="E305" s="23">
        <v>287.7</v>
      </c>
      <c r="F305" s="24">
        <v>575.4</v>
      </c>
      <c r="G305" s="25">
        <v>13.97</v>
      </c>
      <c r="H305" s="25">
        <v>27.94</v>
      </c>
      <c r="I305" s="22" t="s">
        <v>24</v>
      </c>
      <c r="J305" s="26"/>
      <c r="K305" s="22"/>
      <c r="L305" s="22"/>
      <c r="M305" s="26"/>
      <c r="N305" s="26"/>
      <c r="O305" s="26">
        <v>1</v>
      </c>
      <c r="P305" s="27">
        <v>1</v>
      </c>
      <c r="Q305" s="22"/>
      <c r="R305" s="235">
        <f>'1-4 оч. (2)'!G304</f>
        <v>2</v>
      </c>
      <c r="S305" s="235">
        <f>'1-4 оч. (2)'!H304</f>
        <v>575.4</v>
      </c>
      <c r="T305" s="235">
        <f>'1-4 оч. (2)'!I304</f>
        <v>1</v>
      </c>
      <c r="U305" s="235">
        <f>'1-4 оч. (2)'!J304</f>
        <v>287.7</v>
      </c>
      <c r="V305" s="236">
        <f>'1-4 оч. (2)'!K304</f>
        <v>1</v>
      </c>
      <c r="W305" s="236">
        <f>'1-4 оч. (2)'!L304</f>
        <v>287.7</v>
      </c>
      <c r="X305" s="236">
        <f>'1-4 оч. (2)'!M304</f>
        <v>0</v>
      </c>
      <c r="Y305" s="236">
        <f>'1-4 оч. (2)'!N304</f>
        <v>0</v>
      </c>
      <c r="Z305" s="239">
        <f>'1-4 оч. (2)'!O304</f>
        <v>1</v>
      </c>
      <c r="AA305" s="239">
        <f>'1-4 оч. (2)'!P304</f>
        <v>287.7</v>
      </c>
      <c r="AB305" s="236" t="str">
        <f>'1-4 оч. (2)'!Q304</f>
        <v>-</v>
      </c>
      <c r="AC305" s="236" t="str">
        <f>'1-4 оч. (2)'!R304</f>
        <v>-</v>
      </c>
      <c r="AD305" s="236">
        <f>'1-4 оч. (2)'!S304</f>
        <v>0</v>
      </c>
      <c r="AE305" s="236">
        <f>'1-4 оч. (2)'!T304</f>
        <v>0</v>
      </c>
      <c r="AF305" s="239">
        <f>'1-4 оч. (2)'!U304</f>
        <v>0</v>
      </c>
      <c r="AG305" s="239">
        <f>'1-4 оч. (2)'!V304</f>
        <v>0</v>
      </c>
      <c r="AH305" s="236">
        <f>'1-4 оч. (2)'!AA304</f>
        <v>287.7</v>
      </c>
      <c r="AI305" s="236">
        <f>'1-4 оч. (2)'!AB304</f>
        <v>0.28770000000000001</v>
      </c>
    </row>
    <row r="306" spans="1:35" ht="16.149999999999999" customHeight="1" x14ac:dyDescent="0.25">
      <c r="A306" s="20" t="s">
        <v>928</v>
      </c>
      <c r="B306" s="21" t="s">
        <v>929</v>
      </c>
      <c r="C306" s="21" t="s">
        <v>930</v>
      </c>
      <c r="D306" s="22">
        <v>1</v>
      </c>
      <c r="E306" s="23">
        <v>267.2</v>
      </c>
      <c r="F306" s="24">
        <v>267.2</v>
      </c>
      <c r="G306" s="25">
        <v>12.99</v>
      </c>
      <c r="H306" s="25">
        <v>12.99</v>
      </c>
      <c r="I306" s="22" t="s">
        <v>24</v>
      </c>
      <c r="J306" s="26"/>
      <c r="K306" s="22"/>
      <c r="L306" s="22"/>
      <c r="M306" s="26"/>
      <c r="N306" s="26"/>
      <c r="O306" s="26">
        <v>1</v>
      </c>
      <c r="P306" s="26"/>
      <c r="Q306" s="22"/>
      <c r="R306" s="235">
        <f>'1-4 оч. (2)'!G305</f>
        <v>1</v>
      </c>
      <c r="S306" s="235">
        <f>'1-4 оч. (2)'!H305</f>
        <v>267.2</v>
      </c>
      <c r="T306" s="235" t="str">
        <f>'1-4 оч. (2)'!I305</f>
        <v>-</v>
      </c>
      <c r="U306" s="235" t="str">
        <f>'1-4 оч. (2)'!J305</f>
        <v>-</v>
      </c>
      <c r="V306" s="236" t="str">
        <f>'1-4 оч. (2)'!K305</f>
        <v>-</v>
      </c>
      <c r="W306" s="236" t="str">
        <f>'1-4 оч. (2)'!L305</f>
        <v>-</v>
      </c>
      <c r="X306" s="236" t="str">
        <f>'1-4 оч. (2)'!M305</f>
        <v>-</v>
      </c>
      <c r="Y306" s="236" t="str">
        <f>'1-4 оч. (2)'!N305</f>
        <v>-</v>
      </c>
      <c r="Z306" s="239">
        <f>'1-4 оч. (2)'!O305</f>
        <v>1</v>
      </c>
      <c r="AA306" s="239">
        <f>'1-4 оч. (2)'!P305</f>
        <v>267.2</v>
      </c>
      <c r="AB306" s="236" t="str">
        <f>'1-4 оч. (2)'!Q305</f>
        <v>-</v>
      </c>
      <c r="AC306" s="236" t="str">
        <f>'1-4 оч. (2)'!R305</f>
        <v>-</v>
      </c>
      <c r="AD306" s="236">
        <f>'1-4 оч. (2)'!S305</f>
        <v>0</v>
      </c>
      <c r="AE306" s="236">
        <f>'1-4 оч. (2)'!T305</f>
        <v>0</v>
      </c>
      <c r="AF306" s="239">
        <f>'1-4 оч. (2)'!U305</f>
        <v>0</v>
      </c>
      <c r="AG306" s="239">
        <f>'1-4 оч. (2)'!V305</f>
        <v>0</v>
      </c>
      <c r="AH306" s="236" t="str">
        <f>'1-4 оч. (2)'!AA305</f>
        <v>-</v>
      </c>
      <c r="AI306" s="236" t="str">
        <f>'1-4 оч. (2)'!AB305</f>
        <v>-</v>
      </c>
    </row>
    <row r="307" spans="1:35" ht="16.149999999999999" customHeight="1" x14ac:dyDescent="0.25">
      <c r="A307" s="20" t="s">
        <v>931</v>
      </c>
      <c r="B307" s="21" t="s">
        <v>932</v>
      </c>
      <c r="C307" s="21" t="s">
        <v>933</v>
      </c>
      <c r="D307" s="22">
        <v>2</v>
      </c>
      <c r="E307" s="23">
        <v>236.8</v>
      </c>
      <c r="F307" s="24">
        <v>473.6</v>
      </c>
      <c r="G307" s="25">
        <v>11.51</v>
      </c>
      <c r="H307" s="25">
        <v>23.02</v>
      </c>
      <c r="I307" s="22" t="s">
        <v>24</v>
      </c>
      <c r="J307" s="26"/>
      <c r="K307" s="22"/>
      <c r="L307" s="22"/>
      <c r="M307" s="26"/>
      <c r="N307" s="26"/>
      <c r="O307" s="26">
        <v>1</v>
      </c>
      <c r="P307" s="27">
        <v>1</v>
      </c>
      <c r="Q307" s="22"/>
      <c r="R307" s="235">
        <f>'1-4 оч. (2)'!G306</f>
        <v>2</v>
      </c>
      <c r="S307" s="235">
        <f>'1-4 оч. (2)'!H306</f>
        <v>473.6</v>
      </c>
      <c r="T307" s="235" t="str">
        <f>'1-4 оч. (2)'!I306</f>
        <v>-</v>
      </c>
      <c r="U307" s="235" t="str">
        <f>'1-4 оч. (2)'!J306</f>
        <v>-</v>
      </c>
      <c r="V307" s="236" t="str">
        <f>'1-4 оч. (2)'!K306</f>
        <v>-</v>
      </c>
      <c r="W307" s="236" t="str">
        <f>'1-4 оч. (2)'!L306</f>
        <v>-</v>
      </c>
      <c r="X307" s="236" t="str">
        <f>'1-4 оч. (2)'!M306</f>
        <v>-</v>
      </c>
      <c r="Y307" s="236" t="str">
        <f>'1-4 оч. (2)'!N306</f>
        <v>-</v>
      </c>
      <c r="Z307" s="239">
        <f>'1-4 оч. (2)'!O306</f>
        <v>2</v>
      </c>
      <c r="AA307" s="239">
        <f>'1-4 оч. (2)'!P306</f>
        <v>473.6</v>
      </c>
      <c r="AB307" s="236" t="str">
        <f>'1-4 оч. (2)'!Q306</f>
        <v>-</v>
      </c>
      <c r="AC307" s="236" t="str">
        <f>'1-4 оч. (2)'!R306</f>
        <v>-</v>
      </c>
      <c r="AD307" s="236">
        <f>'1-4 оч. (2)'!S306</f>
        <v>0</v>
      </c>
      <c r="AE307" s="236">
        <f>'1-4 оч. (2)'!T306</f>
        <v>0</v>
      </c>
      <c r="AF307" s="239">
        <f>'1-4 оч. (2)'!U306</f>
        <v>0</v>
      </c>
      <c r="AG307" s="239">
        <f>'1-4 оч. (2)'!V306</f>
        <v>0</v>
      </c>
      <c r="AH307" s="236" t="str">
        <f>'1-4 оч. (2)'!AA306</f>
        <v>-</v>
      </c>
      <c r="AI307" s="236" t="str">
        <f>'1-4 оч. (2)'!AB306</f>
        <v>-</v>
      </c>
    </row>
    <row r="308" spans="1:35" ht="16.149999999999999" customHeight="1" x14ac:dyDescent="0.25">
      <c r="A308" s="20" t="s">
        <v>934</v>
      </c>
      <c r="B308" s="21" t="s">
        <v>935</v>
      </c>
      <c r="C308" s="21" t="s">
        <v>936</v>
      </c>
      <c r="D308" s="22">
        <v>2</v>
      </c>
      <c r="E308" s="23">
        <v>215.8</v>
      </c>
      <c r="F308" s="24">
        <v>431.6</v>
      </c>
      <c r="G308" s="25">
        <v>10.51</v>
      </c>
      <c r="H308" s="25">
        <v>21.02</v>
      </c>
      <c r="I308" s="22" t="s">
        <v>24</v>
      </c>
      <c r="J308" s="26"/>
      <c r="K308" s="22"/>
      <c r="L308" s="22"/>
      <c r="M308" s="26"/>
      <c r="N308" s="26"/>
      <c r="O308" s="26">
        <v>1</v>
      </c>
      <c r="P308" s="27">
        <v>1</v>
      </c>
      <c r="Q308" s="22"/>
      <c r="R308" s="235">
        <f>'1-4 оч. (2)'!G307</f>
        <v>2</v>
      </c>
      <c r="S308" s="235">
        <f>'1-4 оч. (2)'!H307</f>
        <v>431.6</v>
      </c>
      <c r="T308" s="235" t="str">
        <f>'1-4 оч. (2)'!I307</f>
        <v>-</v>
      </c>
      <c r="U308" s="235" t="str">
        <f>'1-4 оч. (2)'!J307</f>
        <v>-</v>
      </c>
      <c r="V308" s="236" t="str">
        <f>'1-4 оч. (2)'!K307</f>
        <v>-</v>
      </c>
      <c r="W308" s="236" t="str">
        <f>'1-4 оч. (2)'!L307</f>
        <v>-</v>
      </c>
      <c r="X308" s="236" t="str">
        <f>'1-4 оч. (2)'!M307</f>
        <v>-</v>
      </c>
      <c r="Y308" s="236" t="str">
        <f>'1-4 оч. (2)'!N307</f>
        <v>-</v>
      </c>
      <c r="Z308" s="239">
        <f>'1-4 оч. (2)'!O307</f>
        <v>2</v>
      </c>
      <c r="AA308" s="239">
        <f>'1-4 оч. (2)'!P307</f>
        <v>431.6</v>
      </c>
      <c r="AB308" s="236" t="str">
        <f>'1-4 оч. (2)'!Q307</f>
        <v>-</v>
      </c>
      <c r="AC308" s="236" t="str">
        <f>'1-4 оч. (2)'!R307</f>
        <v>-</v>
      </c>
      <c r="AD308" s="236">
        <f>'1-4 оч. (2)'!S307</f>
        <v>0</v>
      </c>
      <c r="AE308" s="236">
        <f>'1-4 оч. (2)'!T307</f>
        <v>0</v>
      </c>
      <c r="AF308" s="239">
        <f>'1-4 оч. (2)'!U307</f>
        <v>0</v>
      </c>
      <c r="AG308" s="239">
        <f>'1-4 оч. (2)'!V307</f>
        <v>0</v>
      </c>
      <c r="AH308" s="236" t="str">
        <f>'1-4 оч. (2)'!AA307</f>
        <v>-</v>
      </c>
      <c r="AI308" s="236" t="str">
        <f>'1-4 оч. (2)'!AB307</f>
        <v>-</v>
      </c>
    </row>
    <row r="309" spans="1:35" ht="16.149999999999999" customHeight="1" x14ac:dyDescent="0.25">
      <c r="A309" s="20" t="s">
        <v>937</v>
      </c>
      <c r="B309" s="21" t="s">
        <v>938</v>
      </c>
      <c r="C309" s="21" t="s">
        <v>939</v>
      </c>
      <c r="D309" s="22">
        <v>2</v>
      </c>
      <c r="E309" s="23">
        <v>287.5</v>
      </c>
      <c r="F309" s="24">
        <v>575</v>
      </c>
      <c r="G309" s="25">
        <v>13.96</v>
      </c>
      <c r="H309" s="25">
        <v>27.92</v>
      </c>
      <c r="I309" s="22" t="s">
        <v>24</v>
      </c>
      <c r="J309" s="26"/>
      <c r="K309" s="22"/>
      <c r="L309" s="22"/>
      <c r="M309" s="26"/>
      <c r="N309" s="26"/>
      <c r="O309" s="26">
        <v>1</v>
      </c>
      <c r="P309" s="27">
        <v>1</v>
      </c>
      <c r="Q309" s="22"/>
      <c r="R309" s="235">
        <f>'1-4 оч. (2)'!G308</f>
        <v>2</v>
      </c>
      <c r="S309" s="235">
        <f>'1-4 оч. (2)'!H308</f>
        <v>575</v>
      </c>
      <c r="T309" s="235">
        <f>'1-4 оч. (2)'!I308</f>
        <v>1</v>
      </c>
      <c r="U309" s="235">
        <f>'1-4 оч. (2)'!J308</f>
        <v>287.5</v>
      </c>
      <c r="V309" s="236">
        <f>'1-4 оч. (2)'!K308</f>
        <v>1</v>
      </c>
      <c r="W309" s="236">
        <f>'1-4 оч. (2)'!L308</f>
        <v>287.5</v>
      </c>
      <c r="X309" s="236">
        <f>'1-4 оч. (2)'!M308</f>
        <v>0</v>
      </c>
      <c r="Y309" s="236">
        <f>'1-4 оч. (2)'!N308</f>
        <v>0</v>
      </c>
      <c r="Z309" s="239">
        <f>'1-4 оч. (2)'!O308</f>
        <v>1</v>
      </c>
      <c r="AA309" s="239">
        <f>'1-4 оч. (2)'!P308</f>
        <v>287.5</v>
      </c>
      <c r="AB309" s="236" t="str">
        <f>'1-4 оч. (2)'!Q308</f>
        <v>-</v>
      </c>
      <c r="AC309" s="236" t="str">
        <f>'1-4 оч. (2)'!R308</f>
        <v>-</v>
      </c>
      <c r="AD309" s="236">
        <f>'1-4 оч. (2)'!S308</f>
        <v>0</v>
      </c>
      <c r="AE309" s="236">
        <f>'1-4 оч. (2)'!T308</f>
        <v>0</v>
      </c>
      <c r="AF309" s="239">
        <f>'1-4 оч. (2)'!U308</f>
        <v>0</v>
      </c>
      <c r="AG309" s="239">
        <f>'1-4 оч. (2)'!V308</f>
        <v>0</v>
      </c>
      <c r="AH309" s="236">
        <f>'1-4 оч. (2)'!AA308</f>
        <v>575</v>
      </c>
      <c r="AI309" s="236" t="str">
        <f>'1-4 оч. (2)'!AB308</f>
        <v>-</v>
      </c>
    </row>
    <row r="310" spans="1:35" ht="16.149999999999999" customHeight="1" x14ac:dyDescent="0.25">
      <c r="A310" s="20" t="s">
        <v>940</v>
      </c>
      <c r="B310" s="21" t="s">
        <v>941</v>
      </c>
      <c r="C310" s="21" t="s">
        <v>942</v>
      </c>
      <c r="D310" s="22">
        <v>2</v>
      </c>
      <c r="E310" s="23">
        <v>266.8</v>
      </c>
      <c r="F310" s="24">
        <v>533.6</v>
      </c>
      <c r="G310" s="25">
        <v>12.97</v>
      </c>
      <c r="H310" s="25">
        <v>25.94</v>
      </c>
      <c r="I310" s="22" t="s">
        <v>24</v>
      </c>
      <c r="J310" s="26"/>
      <c r="K310" s="22"/>
      <c r="L310" s="22"/>
      <c r="M310" s="26"/>
      <c r="N310" s="26"/>
      <c r="O310" s="26">
        <v>1</v>
      </c>
      <c r="P310" s="27">
        <v>1</v>
      </c>
      <c r="Q310" s="22"/>
      <c r="R310" s="235">
        <f>'1-4 оч. (2)'!G309</f>
        <v>1</v>
      </c>
      <c r="S310" s="235">
        <f>'1-4 оч. (2)'!H309</f>
        <v>266.8</v>
      </c>
      <c r="T310" s="235" t="str">
        <f>'1-4 оч. (2)'!I309</f>
        <v>-</v>
      </c>
      <c r="U310" s="235" t="str">
        <f>'1-4 оч. (2)'!J309</f>
        <v>-</v>
      </c>
      <c r="V310" s="236" t="str">
        <f>'1-4 оч. (2)'!K309</f>
        <v>-</v>
      </c>
      <c r="W310" s="236" t="str">
        <f>'1-4 оч. (2)'!L309</f>
        <v>-</v>
      </c>
      <c r="X310" s="236" t="str">
        <f>'1-4 оч. (2)'!M309</f>
        <v>-</v>
      </c>
      <c r="Y310" s="236" t="str">
        <f>'1-4 оч. (2)'!N309</f>
        <v>-</v>
      </c>
      <c r="Z310" s="239">
        <f>'1-4 оч. (2)'!O309</f>
        <v>1</v>
      </c>
      <c r="AA310" s="239">
        <f>'1-4 оч. (2)'!P309</f>
        <v>266.8</v>
      </c>
      <c r="AB310" s="236" t="str">
        <f>'1-4 оч. (2)'!Q309</f>
        <v>-</v>
      </c>
      <c r="AC310" s="236" t="str">
        <f>'1-4 оч. (2)'!R309</f>
        <v>-</v>
      </c>
      <c r="AD310" s="236">
        <f>'1-4 оч. (2)'!S309</f>
        <v>0</v>
      </c>
      <c r="AE310" s="236">
        <f>'1-4 оч. (2)'!T309</f>
        <v>0</v>
      </c>
      <c r="AF310" s="239">
        <f>'1-4 оч. (2)'!U309</f>
        <v>1</v>
      </c>
      <c r="AG310" s="239">
        <f>'1-4 оч. (2)'!V309</f>
        <v>266.8</v>
      </c>
      <c r="AH310" s="236" t="str">
        <f>'1-4 оч. (2)'!AA309</f>
        <v>-</v>
      </c>
      <c r="AI310" s="236" t="str">
        <f>'1-4 оч. (2)'!AB309</f>
        <v>-</v>
      </c>
    </row>
    <row r="311" spans="1:35" ht="16.149999999999999" customHeight="1" x14ac:dyDescent="0.25">
      <c r="A311" s="20" t="s">
        <v>943</v>
      </c>
      <c r="B311" s="21" t="s">
        <v>944</v>
      </c>
      <c r="C311" s="21" t="s">
        <v>945</v>
      </c>
      <c r="D311" s="22">
        <v>2</v>
      </c>
      <c r="E311" s="23">
        <v>200.6</v>
      </c>
      <c r="F311" s="24">
        <v>401.2</v>
      </c>
      <c r="G311" s="25">
        <v>9.77</v>
      </c>
      <c r="H311" s="25">
        <v>19.54</v>
      </c>
      <c r="I311" s="22" t="s">
        <v>24</v>
      </c>
      <c r="J311" s="26"/>
      <c r="K311" s="22"/>
      <c r="L311" s="22"/>
      <c r="M311" s="26"/>
      <c r="N311" s="26"/>
      <c r="O311" s="26">
        <v>1</v>
      </c>
      <c r="P311" s="27">
        <v>1</v>
      </c>
      <c r="Q311" s="22"/>
      <c r="R311" s="235">
        <f>'1-4 оч. (2)'!G310</f>
        <v>0</v>
      </c>
      <c r="S311" s="235">
        <f>'1-4 оч. (2)'!H310</f>
        <v>0</v>
      </c>
      <c r="T311" s="235" t="str">
        <f>'1-4 оч. (2)'!I310</f>
        <v>-</v>
      </c>
      <c r="U311" s="235" t="str">
        <f>'1-4 оч. (2)'!J310</f>
        <v>-</v>
      </c>
      <c r="V311" s="236" t="str">
        <f>'1-4 оч. (2)'!K310</f>
        <v>-</v>
      </c>
      <c r="W311" s="236" t="str">
        <f>'1-4 оч. (2)'!L310</f>
        <v>-</v>
      </c>
      <c r="X311" s="236" t="str">
        <f>'1-4 оч. (2)'!M310</f>
        <v>-</v>
      </c>
      <c r="Y311" s="236" t="str">
        <f>'1-4 оч. (2)'!N310</f>
        <v>-</v>
      </c>
      <c r="Z311" s="239">
        <f>'1-4 оч. (2)'!O310</f>
        <v>0</v>
      </c>
      <c r="AA311" s="239">
        <f>'1-4 оч. (2)'!P310</f>
        <v>0</v>
      </c>
      <c r="AB311" s="236" t="str">
        <f>'1-4 оч. (2)'!Q310</f>
        <v>-</v>
      </c>
      <c r="AC311" s="236" t="str">
        <f>'1-4 оч. (2)'!R310</f>
        <v>-</v>
      </c>
      <c r="AD311" s="236">
        <f>'1-4 оч. (2)'!S310</f>
        <v>0</v>
      </c>
      <c r="AE311" s="236">
        <f>'1-4 оч. (2)'!T310</f>
        <v>0</v>
      </c>
      <c r="AF311" s="239">
        <f>'1-4 оч. (2)'!U310</f>
        <v>2</v>
      </c>
      <c r="AG311" s="239">
        <f>'1-4 оч. (2)'!V310</f>
        <v>401.2</v>
      </c>
      <c r="AH311" s="236" t="str">
        <f>'1-4 оч. (2)'!AA310</f>
        <v>-</v>
      </c>
      <c r="AI311" s="236" t="str">
        <f>'1-4 оч. (2)'!AB310</f>
        <v>-</v>
      </c>
    </row>
    <row r="312" spans="1:35" ht="16.149999999999999" customHeight="1" x14ac:dyDescent="0.25">
      <c r="A312" s="20" t="s">
        <v>946</v>
      </c>
      <c r="B312" s="21" t="s">
        <v>947</v>
      </c>
      <c r="C312" s="21" t="s">
        <v>948</v>
      </c>
      <c r="D312" s="22">
        <v>2</v>
      </c>
      <c r="E312" s="23">
        <v>172.6</v>
      </c>
      <c r="F312" s="24">
        <v>345.2</v>
      </c>
      <c r="G312" s="25">
        <v>8.4</v>
      </c>
      <c r="H312" s="25">
        <v>16.8</v>
      </c>
      <c r="I312" s="22" t="s">
        <v>24</v>
      </c>
      <c r="J312" s="26"/>
      <c r="K312" s="22"/>
      <c r="L312" s="22"/>
      <c r="M312" s="26"/>
      <c r="N312" s="26"/>
      <c r="O312" s="26">
        <v>1</v>
      </c>
      <c r="P312" s="26"/>
      <c r="Q312" s="28">
        <v>1</v>
      </c>
      <c r="R312" s="235">
        <f>'1-4 оч. (2)'!G311</f>
        <v>2</v>
      </c>
      <c r="S312" s="235">
        <f>'1-4 оч. (2)'!H311</f>
        <v>345.2</v>
      </c>
      <c r="T312" s="235" t="str">
        <f>'1-4 оч. (2)'!I311</f>
        <v>-</v>
      </c>
      <c r="U312" s="235" t="str">
        <f>'1-4 оч. (2)'!J311</f>
        <v>-</v>
      </c>
      <c r="V312" s="236" t="str">
        <f>'1-4 оч. (2)'!K311</f>
        <v>-</v>
      </c>
      <c r="W312" s="236" t="str">
        <f>'1-4 оч. (2)'!L311</f>
        <v>-</v>
      </c>
      <c r="X312" s="236" t="str">
        <f>'1-4 оч. (2)'!M311</f>
        <v>-</v>
      </c>
      <c r="Y312" s="236" t="str">
        <f>'1-4 оч. (2)'!N311</f>
        <v>-</v>
      </c>
      <c r="Z312" s="239">
        <f>'1-4 оч. (2)'!O311</f>
        <v>2</v>
      </c>
      <c r="AA312" s="239">
        <f>'1-4 оч. (2)'!P311</f>
        <v>345.2</v>
      </c>
      <c r="AB312" s="236" t="str">
        <f>'1-4 оч. (2)'!Q311</f>
        <v>-</v>
      </c>
      <c r="AC312" s="236" t="str">
        <f>'1-4 оч. (2)'!R311</f>
        <v>-</v>
      </c>
      <c r="AD312" s="236">
        <f>'1-4 оч. (2)'!S311</f>
        <v>0</v>
      </c>
      <c r="AE312" s="236">
        <f>'1-4 оч. (2)'!T311</f>
        <v>0</v>
      </c>
      <c r="AF312" s="239">
        <f>'1-4 оч. (2)'!U311</f>
        <v>0</v>
      </c>
      <c r="AG312" s="239">
        <f>'1-4 оч. (2)'!V311</f>
        <v>0</v>
      </c>
      <c r="AH312" s="236" t="str">
        <f>'1-4 оч. (2)'!AA311</f>
        <v>-</v>
      </c>
      <c r="AI312" s="236" t="str">
        <f>'1-4 оч. (2)'!AB311</f>
        <v>-</v>
      </c>
    </row>
    <row r="313" spans="1:35" ht="16.149999999999999" customHeight="1" x14ac:dyDescent="0.25">
      <c r="A313" s="20" t="s">
        <v>949</v>
      </c>
      <c r="B313" s="21" t="s">
        <v>950</v>
      </c>
      <c r="C313" s="21" t="s">
        <v>951</v>
      </c>
      <c r="D313" s="22">
        <v>2</v>
      </c>
      <c r="E313" s="23">
        <v>287.3</v>
      </c>
      <c r="F313" s="24">
        <v>574.6</v>
      </c>
      <c r="G313" s="25">
        <v>13.95</v>
      </c>
      <c r="H313" s="25">
        <v>27.9</v>
      </c>
      <c r="I313" s="22" t="s">
        <v>24</v>
      </c>
      <c r="J313" s="26"/>
      <c r="K313" s="22"/>
      <c r="L313" s="22"/>
      <c r="M313" s="26"/>
      <c r="N313" s="26"/>
      <c r="O313" s="26">
        <v>1</v>
      </c>
      <c r="P313" s="26"/>
      <c r="Q313" s="28">
        <v>1</v>
      </c>
      <c r="R313" s="235">
        <f>'1-4 оч. (2)'!G312</f>
        <v>2</v>
      </c>
      <c r="S313" s="235">
        <f>'1-4 оч. (2)'!H312</f>
        <v>574.6</v>
      </c>
      <c r="T313" s="235">
        <f>'1-4 оч. (2)'!I312</f>
        <v>2</v>
      </c>
      <c r="U313" s="235">
        <f>'1-4 оч. (2)'!J312</f>
        <v>574.6</v>
      </c>
      <c r="V313" s="236">
        <f>'1-4 оч. (2)'!K312</f>
        <v>2</v>
      </c>
      <c r="W313" s="236">
        <f>'1-4 оч. (2)'!L312</f>
        <v>574.6</v>
      </c>
      <c r="X313" s="236">
        <f>'1-4 оч. (2)'!M312</f>
        <v>0</v>
      </c>
      <c r="Y313" s="236">
        <f>'1-4 оч. (2)'!N312</f>
        <v>0</v>
      </c>
      <c r="Z313" s="239">
        <f>'1-4 оч. (2)'!O312</f>
        <v>0</v>
      </c>
      <c r="AA313" s="239">
        <f>'1-4 оч. (2)'!P312</f>
        <v>0</v>
      </c>
      <c r="AB313" s="236" t="str">
        <f>'1-4 оч. (2)'!Q312</f>
        <v>-</v>
      </c>
      <c r="AC313" s="236" t="str">
        <f>'1-4 оч. (2)'!R312</f>
        <v>-</v>
      </c>
      <c r="AD313" s="236">
        <f>'1-4 оч. (2)'!S312</f>
        <v>0</v>
      </c>
      <c r="AE313" s="236">
        <f>'1-4 оч. (2)'!T312</f>
        <v>0</v>
      </c>
      <c r="AF313" s="239">
        <f>'1-4 оч. (2)'!U312</f>
        <v>0</v>
      </c>
      <c r="AG313" s="239">
        <f>'1-4 оч. (2)'!V312</f>
        <v>0</v>
      </c>
      <c r="AH313" s="236">
        <f>'1-4 оч. (2)'!AA312</f>
        <v>287.3</v>
      </c>
      <c r="AI313" s="236">
        <f>'1-4 оч. (2)'!AB312</f>
        <v>0.5746</v>
      </c>
    </row>
    <row r="314" spans="1:35" ht="16.149999999999999" customHeight="1" x14ac:dyDescent="0.25">
      <c r="A314" s="20" t="s">
        <v>952</v>
      </c>
      <c r="B314" s="21" t="s">
        <v>953</v>
      </c>
      <c r="C314" s="21" t="s">
        <v>954</v>
      </c>
      <c r="D314" s="22">
        <v>2</v>
      </c>
      <c r="E314" s="23">
        <v>266.7</v>
      </c>
      <c r="F314" s="24">
        <v>533.4</v>
      </c>
      <c r="G314" s="25">
        <v>12.96</v>
      </c>
      <c r="H314" s="25">
        <v>25.92</v>
      </c>
      <c r="I314" s="22" t="s">
        <v>24</v>
      </c>
      <c r="J314" s="26"/>
      <c r="K314" s="22"/>
      <c r="L314" s="22"/>
      <c r="M314" s="26"/>
      <c r="N314" s="26"/>
      <c r="O314" s="26">
        <v>1</v>
      </c>
      <c r="P314" s="26"/>
      <c r="Q314" s="28">
        <v>1</v>
      </c>
      <c r="R314" s="235">
        <f>'1-4 оч. (2)'!G313</f>
        <v>0</v>
      </c>
      <c r="S314" s="235">
        <f>'1-4 оч. (2)'!H313</f>
        <v>0</v>
      </c>
      <c r="T314" s="235" t="str">
        <f>'1-4 оч. (2)'!I313</f>
        <v>-</v>
      </c>
      <c r="U314" s="235" t="str">
        <f>'1-4 оч. (2)'!J313</f>
        <v>-</v>
      </c>
      <c r="V314" s="236" t="str">
        <f>'1-4 оч. (2)'!K313</f>
        <v>-</v>
      </c>
      <c r="W314" s="236" t="str">
        <f>'1-4 оч. (2)'!L313</f>
        <v>-</v>
      </c>
      <c r="X314" s="236" t="str">
        <f>'1-4 оч. (2)'!M313</f>
        <v>-</v>
      </c>
      <c r="Y314" s="236" t="str">
        <f>'1-4 оч. (2)'!N313</f>
        <v>-</v>
      </c>
      <c r="Z314" s="239">
        <f>'1-4 оч. (2)'!O313</f>
        <v>0</v>
      </c>
      <c r="AA314" s="239">
        <f>'1-4 оч. (2)'!P313</f>
        <v>0</v>
      </c>
      <c r="AB314" s="236" t="str">
        <f>'1-4 оч. (2)'!Q313</f>
        <v>-</v>
      </c>
      <c r="AC314" s="236" t="str">
        <f>'1-4 оч. (2)'!R313</f>
        <v>-</v>
      </c>
      <c r="AD314" s="236">
        <f>'1-4 оч. (2)'!S313</f>
        <v>0</v>
      </c>
      <c r="AE314" s="236">
        <f>'1-4 оч. (2)'!T313</f>
        <v>0</v>
      </c>
      <c r="AF314" s="239">
        <f>'1-4 оч. (2)'!U313</f>
        <v>2</v>
      </c>
      <c r="AG314" s="239">
        <f>'1-4 оч. (2)'!V313</f>
        <v>533.4</v>
      </c>
      <c r="AH314" s="236" t="str">
        <f>'1-4 оч. (2)'!AA313</f>
        <v>-</v>
      </c>
      <c r="AI314" s="236" t="str">
        <f>'1-4 оч. (2)'!AB313</f>
        <v>-</v>
      </c>
    </row>
    <row r="315" spans="1:35" ht="16.149999999999999" customHeight="1" x14ac:dyDescent="0.25">
      <c r="A315" s="20" t="s">
        <v>955</v>
      </c>
      <c r="B315" s="21" t="s">
        <v>956</v>
      </c>
      <c r="C315" s="21" t="s">
        <v>957</v>
      </c>
      <c r="D315" s="22">
        <v>2</v>
      </c>
      <c r="E315" s="23">
        <v>236.3</v>
      </c>
      <c r="F315" s="24">
        <v>472.6</v>
      </c>
      <c r="G315" s="25">
        <v>11.49</v>
      </c>
      <c r="H315" s="25">
        <v>22.98</v>
      </c>
      <c r="I315" s="22" t="s">
        <v>24</v>
      </c>
      <c r="J315" s="26"/>
      <c r="K315" s="22"/>
      <c r="L315" s="22"/>
      <c r="M315" s="26"/>
      <c r="N315" s="26"/>
      <c r="O315" s="26">
        <v>1</v>
      </c>
      <c r="P315" s="26"/>
      <c r="Q315" s="28">
        <v>1</v>
      </c>
      <c r="R315" s="235">
        <f>'1-4 оч. (2)'!G314</f>
        <v>1</v>
      </c>
      <c r="S315" s="235">
        <f>'1-4 оч. (2)'!H314</f>
        <v>236.3</v>
      </c>
      <c r="T315" s="235" t="str">
        <f>'1-4 оч. (2)'!I314</f>
        <v>-</v>
      </c>
      <c r="U315" s="235" t="str">
        <f>'1-4 оч. (2)'!J314</f>
        <v>-</v>
      </c>
      <c r="V315" s="236" t="str">
        <f>'1-4 оч. (2)'!K314</f>
        <v>-</v>
      </c>
      <c r="W315" s="236" t="str">
        <f>'1-4 оч. (2)'!L314</f>
        <v>-</v>
      </c>
      <c r="X315" s="236" t="str">
        <f>'1-4 оч. (2)'!M314</f>
        <v>-</v>
      </c>
      <c r="Y315" s="236" t="str">
        <f>'1-4 оч. (2)'!N314</f>
        <v>-</v>
      </c>
      <c r="Z315" s="239">
        <f>'1-4 оч. (2)'!O314</f>
        <v>1</v>
      </c>
      <c r="AA315" s="239">
        <f>'1-4 оч. (2)'!P314</f>
        <v>236.3</v>
      </c>
      <c r="AB315" s="236" t="str">
        <f>'1-4 оч. (2)'!Q314</f>
        <v>-</v>
      </c>
      <c r="AC315" s="236" t="str">
        <f>'1-4 оч. (2)'!R314</f>
        <v>-</v>
      </c>
      <c r="AD315" s="236">
        <f>'1-4 оч. (2)'!S314</f>
        <v>0</v>
      </c>
      <c r="AE315" s="236">
        <f>'1-4 оч. (2)'!T314</f>
        <v>0</v>
      </c>
      <c r="AF315" s="239">
        <f>'1-4 оч. (2)'!U314</f>
        <v>1</v>
      </c>
      <c r="AG315" s="239">
        <f>'1-4 оч. (2)'!V314</f>
        <v>236.3</v>
      </c>
      <c r="AH315" s="236" t="str">
        <f>'1-4 оч. (2)'!AA314</f>
        <v>-</v>
      </c>
      <c r="AI315" s="236" t="str">
        <f>'1-4 оч. (2)'!AB314</f>
        <v>-</v>
      </c>
    </row>
    <row r="316" spans="1:35" ht="16.149999999999999" customHeight="1" x14ac:dyDescent="0.25">
      <c r="A316" s="20" t="s">
        <v>958</v>
      </c>
      <c r="B316" s="21" t="s">
        <v>959</v>
      </c>
      <c r="C316" s="21" t="s">
        <v>960</v>
      </c>
      <c r="D316" s="22">
        <v>2</v>
      </c>
      <c r="E316" s="23">
        <v>216.4</v>
      </c>
      <c r="F316" s="24">
        <v>432.8</v>
      </c>
      <c r="G316" s="25">
        <v>10.54</v>
      </c>
      <c r="H316" s="25">
        <v>21.08</v>
      </c>
      <c r="I316" s="22" t="s">
        <v>24</v>
      </c>
      <c r="J316" s="26"/>
      <c r="K316" s="22"/>
      <c r="L316" s="22"/>
      <c r="M316" s="26"/>
      <c r="N316" s="26"/>
      <c r="O316" s="26">
        <v>1</v>
      </c>
      <c r="P316" s="26"/>
      <c r="Q316" s="28">
        <v>1</v>
      </c>
      <c r="R316" s="235">
        <f>'1-4 оч. (2)'!G315</f>
        <v>1</v>
      </c>
      <c r="S316" s="235">
        <f>'1-4 оч. (2)'!H315</f>
        <v>216.4</v>
      </c>
      <c r="T316" s="235" t="str">
        <f>'1-4 оч. (2)'!I315</f>
        <v>-</v>
      </c>
      <c r="U316" s="235" t="str">
        <f>'1-4 оч. (2)'!J315</f>
        <v>-</v>
      </c>
      <c r="V316" s="236" t="str">
        <f>'1-4 оч. (2)'!K315</f>
        <v>-</v>
      </c>
      <c r="W316" s="236" t="str">
        <f>'1-4 оч. (2)'!L315</f>
        <v>-</v>
      </c>
      <c r="X316" s="236" t="str">
        <f>'1-4 оч. (2)'!M315</f>
        <v>-</v>
      </c>
      <c r="Y316" s="236" t="str">
        <f>'1-4 оч. (2)'!N315</f>
        <v>-</v>
      </c>
      <c r="Z316" s="239">
        <f>'1-4 оч. (2)'!O315</f>
        <v>1</v>
      </c>
      <c r="AA316" s="239">
        <f>'1-4 оч. (2)'!P315</f>
        <v>216.4</v>
      </c>
      <c r="AB316" s="236" t="str">
        <f>'1-4 оч. (2)'!Q315</f>
        <v>-</v>
      </c>
      <c r="AC316" s="236" t="str">
        <f>'1-4 оч. (2)'!R315</f>
        <v>-</v>
      </c>
      <c r="AD316" s="236">
        <f>'1-4 оч. (2)'!S315</f>
        <v>0</v>
      </c>
      <c r="AE316" s="236">
        <f>'1-4 оч. (2)'!T315</f>
        <v>0</v>
      </c>
      <c r="AF316" s="239">
        <f>'1-4 оч. (2)'!U315</f>
        <v>1</v>
      </c>
      <c r="AG316" s="239">
        <f>'1-4 оч. (2)'!V315</f>
        <v>216.4</v>
      </c>
      <c r="AH316" s="236" t="str">
        <f>'1-4 оч. (2)'!AA315</f>
        <v>-</v>
      </c>
      <c r="AI316" s="236" t="str">
        <f>'1-4 оч. (2)'!AB315</f>
        <v>-</v>
      </c>
    </row>
    <row r="317" spans="1:35" ht="16.149999999999999" customHeight="1" x14ac:dyDescent="0.25">
      <c r="A317" s="20" t="s">
        <v>961</v>
      </c>
      <c r="B317" s="21" t="s">
        <v>962</v>
      </c>
      <c r="C317" s="21" t="s">
        <v>963</v>
      </c>
      <c r="D317" s="22">
        <v>2</v>
      </c>
      <c r="E317" s="23">
        <v>288.3</v>
      </c>
      <c r="F317" s="24">
        <v>576.6</v>
      </c>
      <c r="G317" s="25">
        <v>13.99</v>
      </c>
      <c r="H317" s="25">
        <v>27.98</v>
      </c>
      <c r="I317" s="22" t="s">
        <v>24</v>
      </c>
      <c r="J317" s="26"/>
      <c r="K317" s="22"/>
      <c r="L317" s="22"/>
      <c r="M317" s="26"/>
      <c r="N317" s="26"/>
      <c r="O317" s="26">
        <v>1</v>
      </c>
      <c r="P317" s="26"/>
      <c r="Q317" s="28">
        <v>1</v>
      </c>
      <c r="R317" s="235">
        <f>'1-4 оч. (2)'!G316</f>
        <v>2</v>
      </c>
      <c r="S317" s="235">
        <f>'1-4 оч. (2)'!H316</f>
        <v>576.6</v>
      </c>
      <c r="T317" s="235">
        <f>'1-4 оч. (2)'!I316</f>
        <v>1</v>
      </c>
      <c r="U317" s="235">
        <f>'1-4 оч. (2)'!J316</f>
        <v>288.3</v>
      </c>
      <c r="V317" s="236">
        <f>'1-4 оч. (2)'!K316</f>
        <v>1</v>
      </c>
      <c r="W317" s="236">
        <f>'1-4 оч. (2)'!L316</f>
        <v>288.3</v>
      </c>
      <c r="X317" s="236">
        <f>'1-4 оч. (2)'!M316</f>
        <v>0</v>
      </c>
      <c r="Y317" s="236">
        <f>'1-4 оч. (2)'!N316</f>
        <v>0</v>
      </c>
      <c r="Z317" s="239">
        <f>'1-4 оч. (2)'!O316</f>
        <v>1</v>
      </c>
      <c r="AA317" s="239">
        <f>'1-4 оч. (2)'!P316</f>
        <v>288.3</v>
      </c>
      <c r="AB317" s="236" t="str">
        <f>'1-4 оч. (2)'!Q316</f>
        <v>-</v>
      </c>
      <c r="AC317" s="236" t="str">
        <f>'1-4 оч. (2)'!R316</f>
        <v>-</v>
      </c>
      <c r="AD317" s="236">
        <f>'1-4 оч. (2)'!S316</f>
        <v>0</v>
      </c>
      <c r="AE317" s="236">
        <f>'1-4 оч. (2)'!T316</f>
        <v>0</v>
      </c>
      <c r="AF317" s="239">
        <f>'1-4 оч. (2)'!U316</f>
        <v>0</v>
      </c>
      <c r="AG317" s="239">
        <f>'1-4 оч. (2)'!V316</f>
        <v>0</v>
      </c>
      <c r="AH317" s="236">
        <f>'1-4 оч. (2)'!AA316</f>
        <v>288.3</v>
      </c>
      <c r="AI317" s="236">
        <f>'1-4 оч. (2)'!AB316</f>
        <v>0.2883</v>
      </c>
    </row>
    <row r="318" spans="1:35" ht="16.149999999999999" customHeight="1" x14ac:dyDescent="0.25">
      <c r="A318" s="20" t="s">
        <v>964</v>
      </c>
      <c r="B318" s="21" t="s">
        <v>965</v>
      </c>
      <c r="C318" s="21" t="s">
        <v>966</v>
      </c>
      <c r="D318" s="22">
        <v>2</v>
      </c>
      <c r="E318" s="23">
        <v>267.5</v>
      </c>
      <c r="F318" s="24">
        <v>535</v>
      </c>
      <c r="G318" s="25">
        <v>13</v>
      </c>
      <c r="H318" s="25">
        <v>26</v>
      </c>
      <c r="I318" s="22" t="s">
        <v>24</v>
      </c>
      <c r="J318" s="26"/>
      <c r="K318" s="22"/>
      <c r="L318" s="22"/>
      <c r="M318" s="26"/>
      <c r="N318" s="26"/>
      <c r="O318" s="26">
        <v>1</v>
      </c>
      <c r="P318" s="26"/>
      <c r="Q318" s="28">
        <v>1</v>
      </c>
      <c r="R318" s="235">
        <f>'1-4 оч. (2)'!G317</f>
        <v>2</v>
      </c>
      <c r="S318" s="235">
        <f>'1-4 оч. (2)'!H317</f>
        <v>535</v>
      </c>
      <c r="T318" s="235" t="str">
        <f>'1-4 оч. (2)'!I317</f>
        <v>-</v>
      </c>
      <c r="U318" s="235" t="str">
        <f>'1-4 оч. (2)'!J317</f>
        <v>-</v>
      </c>
      <c r="V318" s="236" t="str">
        <f>'1-4 оч. (2)'!K317</f>
        <v>-</v>
      </c>
      <c r="W318" s="236" t="str">
        <f>'1-4 оч. (2)'!L317</f>
        <v>-</v>
      </c>
      <c r="X318" s="236" t="str">
        <f>'1-4 оч. (2)'!M317</f>
        <v>-</v>
      </c>
      <c r="Y318" s="236" t="str">
        <f>'1-4 оч. (2)'!N317</f>
        <v>-</v>
      </c>
      <c r="Z318" s="239">
        <f>'1-4 оч. (2)'!O317</f>
        <v>2</v>
      </c>
      <c r="AA318" s="239">
        <f>'1-4 оч. (2)'!P317</f>
        <v>535</v>
      </c>
      <c r="AB318" s="236" t="str">
        <f>'1-4 оч. (2)'!Q317</f>
        <v>-</v>
      </c>
      <c r="AC318" s="236" t="str">
        <f>'1-4 оч. (2)'!R317</f>
        <v>-</v>
      </c>
      <c r="AD318" s="236">
        <f>'1-4 оч. (2)'!S317</f>
        <v>0</v>
      </c>
      <c r="AE318" s="236">
        <f>'1-4 оч. (2)'!T317</f>
        <v>0</v>
      </c>
      <c r="AF318" s="239">
        <f>'1-4 оч. (2)'!U317</f>
        <v>0</v>
      </c>
      <c r="AG318" s="239">
        <f>'1-4 оч. (2)'!V317</f>
        <v>0</v>
      </c>
      <c r="AH318" s="236" t="str">
        <f>'1-4 оч. (2)'!AA317</f>
        <v>-</v>
      </c>
      <c r="AI318" s="236" t="str">
        <f>'1-4 оч. (2)'!AB317</f>
        <v>-</v>
      </c>
    </row>
    <row r="319" spans="1:35" ht="16.149999999999999" customHeight="1" x14ac:dyDescent="0.25">
      <c r="A319" s="20" t="s">
        <v>967</v>
      </c>
      <c r="B319" s="21" t="s">
        <v>968</v>
      </c>
      <c r="C319" s="21" t="s">
        <v>969</v>
      </c>
      <c r="D319" s="22">
        <v>2</v>
      </c>
      <c r="E319" s="23">
        <v>201.3</v>
      </c>
      <c r="F319" s="24">
        <v>402.6</v>
      </c>
      <c r="G319" s="25">
        <v>9.8000000000000007</v>
      </c>
      <c r="H319" s="25">
        <v>19.600000000000001</v>
      </c>
      <c r="I319" s="22" t="s">
        <v>24</v>
      </c>
      <c r="J319" s="26"/>
      <c r="K319" s="22"/>
      <c r="L319" s="22"/>
      <c r="M319" s="26"/>
      <c r="N319" s="26"/>
      <c r="O319" s="26">
        <v>1</v>
      </c>
      <c r="P319" s="26"/>
      <c r="Q319" s="28">
        <v>1</v>
      </c>
      <c r="R319" s="235">
        <f>'1-4 оч. (2)'!G318</f>
        <v>0</v>
      </c>
      <c r="S319" s="235">
        <f>'1-4 оч. (2)'!H318</f>
        <v>0</v>
      </c>
      <c r="T319" s="235" t="str">
        <f>'1-4 оч. (2)'!I318</f>
        <v>-</v>
      </c>
      <c r="U319" s="235" t="str">
        <f>'1-4 оч. (2)'!J318</f>
        <v>-</v>
      </c>
      <c r="V319" s="236" t="str">
        <f>'1-4 оч. (2)'!K318</f>
        <v>-</v>
      </c>
      <c r="W319" s="236" t="str">
        <f>'1-4 оч. (2)'!L318</f>
        <v>-</v>
      </c>
      <c r="X319" s="236" t="str">
        <f>'1-4 оч. (2)'!M318</f>
        <v>-</v>
      </c>
      <c r="Y319" s="236" t="str">
        <f>'1-4 оч. (2)'!N318</f>
        <v>-</v>
      </c>
      <c r="Z319" s="239">
        <f>'1-4 оч. (2)'!O318</f>
        <v>0</v>
      </c>
      <c r="AA319" s="239">
        <f>'1-4 оч. (2)'!P318</f>
        <v>0</v>
      </c>
      <c r="AB319" s="236" t="str">
        <f>'1-4 оч. (2)'!Q318</f>
        <v>-</v>
      </c>
      <c r="AC319" s="236" t="str">
        <f>'1-4 оч. (2)'!R318</f>
        <v>-</v>
      </c>
      <c r="AD319" s="236">
        <f>'1-4 оч. (2)'!S318</f>
        <v>0</v>
      </c>
      <c r="AE319" s="236">
        <f>'1-4 оч. (2)'!T318</f>
        <v>0</v>
      </c>
      <c r="AF319" s="239">
        <f>'1-4 оч. (2)'!U318</f>
        <v>2</v>
      </c>
      <c r="AG319" s="239">
        <f>'1-4 оч. (2)'!V318</f>
        <v>402.6</v>
      </c>
      <c r="AH319" s="236" t="str">
        <f>'1-4 оч. (2)'!AA318</f>
        <v>-</v>
      </c>
      <c r="AI319" s="236" t="str">
        <f>'1-4 оч. (2)'!AB318</f>
        <v>-</v>
      </c>
    </row>
    <row r="320" spans="1:35" ht="16.149999999999999" customHeight="1" x14ac:dyDescent="0.25">
      <c r="A320" s="20" t="s">
        <v>970</v>
      </c>
      <c r="B320" s="21" t="s">
        <v>971</v>
      </c>
      <c r="C320" s="21" t="s">
        <v>972</v>
      </c>
      <c r="D320" s="22">
        <v>2</v>
      </c>
      <c r="E320" s="23">
        <v>173.4</v>
      </c>
      <c r="F320" s="24">
        <v>346.8</v>
      </c>
      <c r="G320" s="25">
        <v>8.44</v>
      </c>
      <c r="H320" s="25">
        <v>16.88</v>
      </c>
      <c r="I320" s="22" t="s">
        <v>24</v>
      </c>
      <c r="J320" s="26"/>
      <c r="K320" s="22"/>
      <c r="L320" s="22"/>
      <c r="M320" s="26"/>
      <c r="N320" s="26"/>
      <c r="O320" s="26"/>
      <c r="P320" s="27">
        <v>1</v>
      </c>
      <c r="Q320" s="28">
        <v>1</v>
      </c>
      <c r="R320" s="235">
        <f>'1-4 оч. (2)'!G319</f>
        <v>2</v>
      </c>
      <c r="S320" s="235">
        <f>'1-4 оч. (2)'!H319</f>
        <v>346.8</v>
      </c>
      <c r="T320" s="235" t="str">
        <f>'1-4 оч. (2)'!I319</f>
        <v>-</v>
      </c>
      <c r="U320" s="235" t="str">
        <f>'1-4 оч. (2)'!J319</f>
        <v>-</v>
      </c>
      <c r="V320" s="236" t="str">
        <f>'1-4 оч. (2)'!K319</f>
        <v>-</v>
      </c>
      <c r="W320" s="236" t="str">
        <f>'1-4 оч. (2)'!L319</f>
        <v>-</v>
      </c>
      <c r="X320" s="236" t="str">
        <f>'1-4 оч. (2)'!M319</f>
        <v>-</v>
      </c>
      <c r="Y320" s="236" t="str">
        <f>'1-4 оч. (2)'!N319</f>
        <v>-</v>
      </c>
      <c r="Z320" s="239">
        <f>'1-4 оч. (2)'!O319</f>
        <v>2</v>
      </c>
      <c r="AA320" s="239">
        <f>'1-4 оч. (2)'!P319</f>
        <v>346.8</v>
      </c>
      <c r="AB320" s="236" t="str">
        <f>'1-4 оч. (2)'!Q319</f>
        <v>-</v>
      </c>
      <c r="AC320" s="236" t="str">
        <f>'1-4 оч. (2)'!R319</f>
        <v>-</v>
      </c>
      <c r="AD320" s="236">
        <f>'1-4 оч. (2)'!S319</f>
        <v>0</v>
      </c>
      <c r="AE320" s="236">
        <f>'1-4 оч. (2)'!T319</f>
        <v>0</v>
      </c>
      <c r="AF320" s="239">
        <f>'1-4 оч. (2)'!U319</f>
        <v>0</v>
      </c>
      <c r="AG320" s="239">
        <f>'1-4 оч. (2)'!V319</f>
        <v>0</v>
      </c>
      <c r="AH320" s="236" t="str">
        <f>'1-4 оч. (2)'!AA319</f>
        <v>-</v>
      </c>
      <c r="AI320" s="236" t="str">
        <f>'1-4 оч. (2)'!AB319</f>
        <v>-</v>
      </c>
    </row>
    <row r="321" spans="1:35" ht="16.149999999999999" customHeight="1" x14ac:dyDescent="0.25">
      <c r="A321" s="20" t="s">
        <v>973</v>
      </c>
      <c r="B321" s="21" t="s">
        <v>974</v>
      </c>
      <c r="C321" s="21" t="s">
        <v>975</v>
      </c>
      <c r="D321" s="22">
        <v>2</v>
      </c>
      <c r="E321" s="23">
        <v>288.3</v>
      </c>
      <c r="F321" s="24">
        <v>576.6</v>
      </c>
      <c r="G321" s="25">
        <v>13.99</v>
      </c>
      <c r="H321" s="25">
        <v>27.98</v>
      </c>
      <c r="I321" s="22" t="s">
        <v>24</v>
      </c>
      <c r="J321" s="26"/>
      <c r="K321" s="22"/>
      <c r="L321" s="22"/>
      <c r="M321" s="26"/>
      <c r="N321" s="26"/>
      <c r="O321" s="26"/>
      <c r="P321" s="27">
        <v>1</v>
      </c>
      <c r="Q321" s="28">
        <v>1</v>
      </c>
      <c r="R321" s="235">
        <f>'1-4 оч. (2)'!G320</f>
        <v>2</v>
      </c>
      <c r="S321" s="235">
        <f>'1-4 оч. (2)'!H320</f>
        <v>576.6</v>
      </c>
      <c r="T321" s="235">
        <f>'1-4 оч. (2)'!I320</f>
        <v>2</v>
      </c>
      <c r="U321" s="235">
        <f>'1-4 оч. (2)'!J320</f>
        <v>576.6</v>
      </c>
      <c r="V321" s="236">
        <f>'1-4 оч. (2)'!K320</f>
        <v>2</v>
      </c>
      <c r="W321" s="236">
        <f>'1-4 оч. (2)'!L320</f>
        <v>576.6</v>
      </c>
      <c r="X321" s="236">
        <f>'1-4 оч. (2)'!M320</f>
        <v>0</v>
      </c>
      <c r="Y321" s="236">
        <f>'1-4 оч. (2)'!N320</f>
        <v>0</v>
      </c>
      <c r="Z321" s="239">
        <f>'1-4 оч. (2)'!O320</f>
        <v>0</v>
      </c>
      <c r="AA321" s="239">
        <f>'1-4 оч. (2)'!P320</f>
        <v>0</v>
      </c>
      <c r="AB321" s="236" t="str">
        <f>'1-4 оч. (2)'!Q320</f>
        <v>-</v>
      </c>
      <c r="AC321" s="236" t="str">
        <f>'1-4 оч. (2)'!R320</f>
        <v>-</v>
      </c>
      <c r="AD321" s="236">
        <f>'1-4 оч. (2)'!S320</f>
        <v>0</v>
      </c>
      <c r="AE321" s="236">
        <f>'1-4 оч. (2)'!T320</f>
        <v>0</v>
      </c>
      <c r="AF321" s="239">
        <f>'1-4 оч. (2)'!U320</f>
        <v>0</v>
      </c>
      <c r="AG321" s="239">
        <f>'1-4 оч. (2)'!V320</f>
        <v>0</v>
      </c>
      <c r="AH321" s="236">
        <f>'1-4 оч. (2)'!AA320</f>
        <v>576.6</v>
      </c>
      <c r="AI321" s="236">
        <f>'1-4 оч. (2)'!AB320</f>
        <v>0.2883</v>
      </c>
    </row>
    <row r="322" spans="1:35" ht="16.149999999999999" customHeight="1" x14ac:dyDescent="0.25">
      <c r="A322" s="20" t="s">
        <v>976</v>
      </c>
      <c r="B322" s="21" t="s">
        <v>977</v>
      </c>
      <c r="C322" s="21" t="s">
        <v>978</v>
      </c>
      <c r="D322" s="22">
        <v>2</v>
      </c>
      <c r="E322" s="23">
        <v>267.5</v>
      </c>
      <c r="F322" s="24">
        <v>535</v>
      </c>
      <c r="G322" s="25">
        <v>13</v>
      </c>
      <c r="H322" s="25">
        <v>26</v>
      </c>
      <c r="I322" s="22" t="s">
        <v>24</v>
      </c>
      <c r="J322" s="26"/>
      <c r="K322" s="22"/>
      <c r="L322" s="22"/>
      <c r="M322" s="26"/>
      <c r="N322" s="26"/>
      <c r="O322" s="26"/>
      <c r="P322" s="27">
        <v>1</v>
      </c>
      <c r="Q322" s="28">
        <v>1</v>
      </c>
      <c r="R322" s="235">
        <f>'1-4 оч. (2)'!G321</f>
        <v>2</v>
      </c>
      <c r="S322" s="235">
        <f>'1-4 оч. (2)'!H321</f>
        <v>535</v>
      </c>
      <c r="T322" s="235">
        <f>'1-4 оч. (2)'!I321</f>
        <v>2</v>
      </c>
      <c r="U322" s="235">
        <f>'1-4 оч. (2)'!J321</f>
        <v>535</v>
      </c>
      <c r="V322" s="236">
        <f>'1-4 оч. (2)'!K321</f>
        <v>2</v>
      </c>
      <c r="W322" s="236">
        <f>'1-4 оч. (2)'!L321</f>
        <v>535</v>
      </c>
      <c r="X322" s="236">
        <f>'1-4 оч. (2)'!M321</f>
        <v>0</v>
      </c>
      <c r="Y322" s="236">
        <f>'1-4 оч. (2)'!N321</f>
        <v>0</v>
      </c>
      <c r="Z322" s="239">
        <f>'1-4 оч. (2)'!O321</f>
        <v>0</v>
      </c>
      <c r="AA322" s="239">
        <f>'1-4 оч. (2)'!P321</f>
        <v>0</v>
      </c>
      <c r="AB322" s="236" t="str">
        <f>'1-4 оч. (2)'!Q321</f>
        <v>-</v>
      </c>
      <c r="AC322" s="236" t="str">
        <f>'1-4 оч. (2)'!R321</f>
        <v>-</v>
      </c>
      <c r="AD322" s="236">
        <f>'1-4 оч. (2)'!S321</f>
        <v>0</v>
      </c>
      <c r="AE322" s="236">
        <f>'1-4 оч. (2)'!T321</f>
        <v>0</v>
      </c>
      <c r="AF322" s="239">
        <f>'1-4 оч. (2)'!U321</f>
        <v>0</v>
      </c>
      <c r="AG322" s="239">
        <f>'1-4 оч. (2)'!V321</f>
        <v>0</v>
      </c>
      <c r="AH322" s="236">
        <f>'1-4 оч. (2)'!AA321</f>
        <v>535</v>
      </c>
      <c r="AI322" s="236">
        <f>'1-4 оч. (2)'!AB321</f>
        <v>0.26750000000000002</v>
      </c>
    </row>
    <row r="323" spans="1:35" ht="16.149999999999999" customHeight="1" x14ac:dyDescent="0.25">
      <c r="A323" s="20" t="s">
        <v>979</v>
      </c>
      <c r="B323" s="21" t="s">
        <v>980</v>
      </c>
      <c r="C323" s="21" t="s">
        <v>981</v>
      </c>
      <c r="D323" s="22">
        <v>2</v>
      </c>
      <c r="E323" s="23">
        <v>237.1</v>
      </c>
      <c r="F323" s="24">
        <v>474.2</v>
      </c>
      <c r="G323" s="25">
        <v>11.53</v>
      </c>
      <c r="H323" s="25">
        <v>23.06</v>
      </c>
      <c r="I323" s="22" t="s">
        <v>24</v>
      </c>
      <c r="J323" s="26"/>
      <c r="K323" s="22"/>
      <c r="L323" s="22"/>
      <c r="M323" s="26"/>
      <c r="N323" s="26"/>
      <c r="O323" s="26"/>
      <c r="P323" s="27">
        <v>1</v>
      </c>
      <c r="Q323" s="28">
        <v>1</v>
      </c>
      <c r="R323" s="235">
        <f>'1-4 оч. (2)'!G322</f>
        <v>2</v>
      </c>
      <c r="S323" s="235">
        <f>'1-4 оч. (2)'!H322</f>
        <v>474.2</v>
      </c>
      <c r="T323" s="235" t="str">
        <f>'1-4 оч. (2)'!I322</f>
        <v>-</v>
      </c>
      <c r="U323" s="235" t="str">
        <f>'1-4 оч. (2)'!J322</f>
        <v>-</v>
      </c>
      <c r="V323" s="236" t="str">
        <f>'1-4 оч. (2)'!K322</f>
        <v>-</v>
      </c>
      <c r="W323" s="236" t="str">
        <f>'1-4 оч. (2)'!L322</f>
        <v>-</v>
      </c>
      <c r="X323" s="236" t="str">
        <f>'1-4 оч. (2)'!M322</f>
        <v>-</v>
      </c>
      <c r="Y323" s="236" t="str">
        <f>'1-4 оч. (2)'!N322</f>
        <v>-</v>
      </c>
      <c r="Z323" s="239">
        <f>'1-4 оч. (2)'!O322</f>
        <v>2</v>
      </c>
      <c r="AA323" s="239">
        <f>'1-4 оч. (2)'!P322</f>
        <v>474.2</v>
      </c>
      <c r="AB323" s="236" t="str">
        <f>'1-4 оч. (2)'!Q322</f>
        <v>-</v>
      </c>
      <c r="AC323" s="236" t="str">
        <f>'1-4 оч. (2)'!R322</f>
        <v>-</v>
      </c>
      <c r="AD323" s="236">
        <f>'1-4 оч. (2)'!S322</f>
        <v>0</v>
      </c>
      <c r="AE323" s="236">
        <f>'1-4 оч. (2)'!T322</f>
        <v>0</v>
      </c>
      <c r="AF323" s="239">
        <f>'1-4 оч. (2)'!U322</f>
        <v>0</v>
      </c>
      <c r="AG323" s="239">
        <f>'1-4 оч. (2)'!V322</f>
        <v>0</v>
      </c>
      <c r="AH323" s="236" t="str">
        <f>'1-4 оч. (2)'!AA322</f>
        <v>-</v>
      </c>
      <c r="AI323" s="236" t="str">
        <f>'1-4 оч. (2)'!AB322</f>
        <v>-</v>
      </c>
    </row>
    <row r="324" spans="1:35" ht="16.149999999999999" customHeight="1" x14ac:dyDescent="0.25">
      <c r="A324" s="20" t="s">
        <v>982</v>
      </c>
      <c r="B324" s="21" t="s">
        <v>983</v>
      </c>
      <c r="C324" s="21" t="s">
        <v>984</v>
      </c>
      <c r="D324" s="22">
        <v>2</v>
      </c>
      <c r="E324" s="23">
        <v>216.4</v>
      </c>
      <c r="F324" s="24">
        <v>432.8</v>
      </c>
      <c r="G324" s="25">
        <v>10.54</v>
      </c>
      <c r="H324" s="25">
        <v>21.08</v>
      </c>
      <c r="I324" s="22" t="s">
        <v>24</v>
      </c>
      <c r="J324" s="26"/>
      <c r="K324" s="22"/>
      <c r="L324" s="22"/>
      <c r="M324" s="26"/>
      <c r="N324" s="26"/>
      <c r="O324" s="26"/>
      <c r="P324" s="27">
        <v>1</v>
      </c>
      <c r="Q324" s="28">
        <v>1</v>
      </c>
      <c r="R324" s="235">
        <f>'1-4 оч. (2)'!G323</f>
        <v>2</v>
      </c>
      <c r="S324" s="235">
        <f>'1-4 оч. (2)'!H323</f>
        <v>432.8</v>
      </c>
      <c r="T324" s="235" t="str">
        <f>'1-4 оч. (2)'!I323</f>
        <v>-</v>
      </c>
      <c r="U324" s="235" t="str">
        <f>'1-4 оч. (2)'!J323</f>
        <v>-</v>
      </c>
      <c r="V324" s="236" t="str">
        <f>'1-4 оч. (2)'!K323</f>
        <v>-</v>
      </c>
      <c r="W324" s="236" t="str">
        <f>'1-4 оч. (2)'!L323</f>
        <v>-</v>
      </c>
      <c r="X324" s="236" t="str">
        <f>'1-4 оч. (2)'!M323</f>
        <v>-</v>
      </c>
      <c r="Y324" s="236" t="str">
        <f>'1-4 оч. (2)'!N323</f>
        <v>-</v>
      </c>
      <c r="Z324" s="239">
        <f>'1-4 оч. (2)'!O323</f>
        <v>2</v>
      </c>
      <c r="AA324" s="239">
        <f>'1-4 оч. (2)'!P323</f>
        <v>432.8</v>
      </c>
      <c r="AB324" s="236" t="str">
        <f>'1-4 оч. (2)'!Q323</f>
        <v>-</v>
      </c>
      <c r="AC324" s="236" t="str">
        <f>'1-4 оч. (2)'!R323</f>
        <v>-</v>
      </c>
      <c r="AD324" s="236">
        <f>'1-4 оч. (2)'!S323</f>
        <v>0</v>
      </c>
      <c r="AE324" s="236">
        <f>'1-4 оч. (2)'!T323</f>
        <v>0</v>
      </c>
      <c r="AF324" s="239">
        <f>'1-4 оч. (2)'!U323</f>
        <v>0</v>
      </c>
      <c r="AG324" s="239">
        <f>'1-4 оч. (2)'!V323</f>
        <v>0</v>
      </c>
      <c r="AH324" s="236" t="str">
        <f>'1-4 оч. (2)'!AA323</f>
        <v>-</v>
      </c>
      <c r="AI324" s="236" t="str">
        <f>'1-4 оч. (2)'!AB323</f>
        <v>-</v>
      </c>
    </row>
    <row r="325" spans="1:35" ht="16.149999999999999" customHeight="1" x14ac:dyDescent="0.25">
      <c r="A325" s="20" t="s">
        <v>985</v>
      </c>
      <c r="B325" s="21" t="s">
        <v>986</v>
      </c>
      <c r="C325" s="21" t="s">
        <v>987</v>
      </c>
      <c r="D325" s="22">
        <v>2</v>
      </c>
      <c r="E325" s="23">
        <v>288.3</v>
      </c>
      <c r="F325" s="24">
        <v>576.6</v>
      </c>
      <c r="G325" s="25">
        <v>13.99</v>
      </c>
      <c r="H325" s="25">
        <v>27.98</v>
      </c>
      <c r="I325" s="22" t="s">
        <v>24</v>
      </c>
      <c r="J325" s="26"/>
      <c r="K325" s="22"/>
      <c r="L325" s="22"/>
      <c r="M325" s="26"/>
      <c r="N325" s="26"/>
      <c r="O325" s="26"/>
      <c r="P325" s="27">
        <v>1</v>
      </c>
      <c r="Q325" s="28">
        <v>1</v>
      </c>
      <c r="R325" s="235">
        <f>'1-4 оч. (2)'!G324</f>
        <v>2</v>
      </c>
      <c r="S325" s="235">
        <f>'1-4 оч. (2)'!H324</f>
        <v>576.6</v>
      </c>
      <c r="T325" s="235">
        <f>'1-4 оч. (2)'!I324</f>
        <v>2</v>
      </c>
      <c r="U325" s="235">
        <f>'1-4 оч. (2)'!J324</f>
        <v>576.6</v>
      </c>
      <c r="V325" s="236">
        <f>'1-4 оч. (2)'!K324</f>
        <v>2</v>
      </c>
      <c r="W325" s="236">
        <f>'1-4 оч. (2)'!L324</f>
        <v>576.6</v>
      </c>
      <c r="X325" s="236">
        <f>'1-4 оч. (2)'!M324</f>
        <v>0</v>
      </c>
      <c r="Y325" s="236">
        <f>'1-4 оч. (2)'!N324</f>
        <v>0</v>
      </c>
      <c r="Z325" s="239">
        <f>'1-4 оч. (2)'!O324</f>
        <v>0</v>
      </c>
      <c r="AA325" s="239">
        <f>'1-4 оч. (2)'!P324</f>
        <v>0</v>
      </c>
      <c r="AB325" s="236" t="str">
        <f>'1-4 оч. (2)'!Q324</f>
        <v>-</v>
      </c>
      <c r="AC325" s="236" t="str">
        <f>'1-4 оч. (2)'!R324</f>
        <v>-</v>
      </c>
      <c r="AD325" s="236">
        <f>'1-4 оч. (2)'!S324</f>
        <v>0</v>
      </c>
      <c r="AE325" s="236">
        <f>'1-4 оч. (2)'!T324</f>
        <v>0</v>
      </c>
      <c r="AF325" s="239">
        <f>'1-4 оч. (2)'!U324</f>
        <v>0</v>
      </c>
      <c r="AG325" s="239">
        <f>'1-4 оч. (2)'!V324</f>
        <v>0</v>
      </c>
      <c r="AH325" s="236">
        <f>'1-4 оч. (2)'!AA324</f>
        <v>288.3</v>
      </c>
      <c r="AI325" s="236">
        <f>'1-4 оч. (2)'!AB324</f>
        <v>0.5766</v>
      </c>
    </row>
    <row r="326" spans="1:35" ht="16.149999999999999" customHeight="1" x14ac:dyDescent="0.25">
      <c r="A326" s="20" t="s">
        <v>988</v>
      </c>
      <c r="B326" s="21" t="s">
        <v>989</v>
      </c>
      <c r="C326" s="21" t="s">
        <v>990</v>
      </c>
      <c r="D326" s="22">
        <v>2</v>
      </c>
      <c r="E326" s="23">
        <v>267.5</v>
      </c>
      <c r="F326" s="24">
        <v>535</v>
      </c>
      <c r="G326" s="25">
        <v>13</v>
      </c>
      <c r="H326" s="25">
        <v>26</v>
      </c>
      <c r="I326" s="22" t="s">
        <v>24</v>
      </c>
      <c r="J326" s="26"/>
      <c r="K326" s="22"/>
      <c r="L326" s="22"/>
      <c r="M326" s="26"/>
      <c r="N326" s="26"/>
      <c r="O326" s="26"/>
      <c r="P326" s="27">
        <v>1</v>
      </c>
      <c r="Q326" s="28">
        <v>1</v>
      </c>
      <c r="R326" s="235">
        <f>'1-4 оч. (2)'!G325</f>
        <v>2</v>
      </c>
      <c r="S326" s="235">
        <f>'1-4 оч. (2)'!H325</f>
        <v>535</v>
      </c>
      <c r="T326" s="235">
        <f>'1-4 оч. (2)'!I325</f>
        <v>1</v>
      </c>
      <c r="U326" s="235">
        <f>'1-4 оч. (2)'!J325</f>
        <v>267.5</v>
      </c>
      <c r="V326" s="236">
        <f>'1-4 оч. (2)'!K325</f>
        <v>1</v>
      </c>
      <c r="W326" s="236">
        <f>'1-4 оч. (2)'!L325</f>
        <v>267.5</v>
      </c>
      <c r="X326" s="236">
        <f>'1-4 оч. (2)'!M325</f>
        <v>0</v>
      </c>
      <c r="Y326" s="236">
        <f>'1-4 оч. (2)'!N325</f>
        <v>0</v>
      </c>
      <c r="Z326" s="239">
        <f>'1-4 оч. (2)'!O325</f>
        <v>1</v>
      </c>
      <c r="AA326" s="239">
        <f>'1-4 оч. (2)'!P325</f>
        <v>267.5</v>
      </c>
      <c r="AB326" s="236" t="str">
        <f>'1-4 оч. (2)'!Q325</f>
        <v>-</v>
      </c>
      <c r="AC326" s="236" t="str">
        <f>'1-4 оч. (2)'!R325</f>
        <v>-</v>
      </c>
      <c r="AD326" s="236">
        <f>'1-4 оч. (2)'!S325</f>
        <v>0</v>
      </c>
      <c r="AE326" s="236">
        <f>'1-4 оч. (2)'!T325</f>
        <v>0</v>
      </c>
      <c r="AF326" s="239">
        <f>'1-4 оч. (2)'!U325</f>
        <v>0</v>
      </c>
      <c r="AG326" s="239">
        <f>'1-4 оч. (2)'!V325</f>
        <v>0</v>
      </c>
      <c r="AH326" s="236">
        <f>'1-4 оч. (2)'!AA325</f>
        <v>267.5</v>
      </c>
      <c r="AI326" s="236">
        <f>'1-4 оч. (2)'!AB325</f>
        <v>0.26750000000000002</v>
      </c>
    </row>
    <row r="327" spans="1:35" ht="16.149999999999999" customHeight="1" x14ac:dyDescent="0.25">
      <c r="A327" s="20" t="s">
        <v>991</v>
      </c>
      <c r="B327" s="21" t="s">
        <v>992</v>
      </c>
      <c r="C327" s="21" t="s">
        <v>993</v>
      </c>
      <c r="D327" s="22">
        <v>2</v>
      </c>
      <c r="E327" s="23">
        <v>201.3</v>
      </c>
      <c r="F327" s="24">
        <v>402.6</v>
      </c>
      <c r="G327" s="25">
        <v>9.8000000000000007</v>
      </c>
      <c r="H327" s="25">
        <v>19.600000000000001</v>
      </c>
      <c r="I327" s="22" t="s">
        <v>24</v>
      </c>
      <c r="J327" s="26"/>
      <c r="K327" s="22"/>
      <c r="L327" s="22"/>
      <c r="M327" s="26"/>
      <c r="N327" s="26"/>
      <c r="O327" s="26"/>
      <c r="P327" s="27">
        <v>1</v>
      </c>
      <c r="Q327" s="28">
        <v>1</v>
      </c>
      <c r="R327" s="235">
        <f>'1-4 оч. (2)'!G326</f>
        <v>0</v>
      </c>
      <c r="S327" s="235">
        <f>'1-4 оч. (2)'!H326</f>
        <v>0</v>
      </c>
      <c r="T327" s="235" t="str">
        <f>'1-4 оч. (2)'!I326</f>
        <v>-</v>
      </c>
      <c r="U327" s="235" t="str">
        <f>'1-4 оч. (2)'!J326</f>
        <v>-</v>
      </c>
      <c r="V327" s="236" t="str">
        <f>'1-4 оч. (2)'!K326</f>
        <v>-</v>
      </c>
      <c r="W327" s="236" t="str">
        <f>'1-4 оч. (2)'!L326</f>
        <v>-</v>
      </c>
      <c r="X327" s="236" t="str">
        <f>'1-4 оч. (2)'!M326</f>
        <v>-</v>
      </c>
      <c r="Y327" s="236" t="str">
        <f>'1-4 оч. (2)'!N326</f>
        <v>-</v>
      </c>
      <c r="Z327" s="239">
        <f>'1-4 оч. (2)'!O326</f>
        <v>0</v>
      </c>
      <c r="AA327" s="239">
        <f>'1-4 оч. (2)'!P326</f>
        <v>0</v>
      </c>
      <c r="AB327" s="236" t="str">
        <f>'1-4 оч. (2)'!Q326</f>
        <v>-</v>
      </c>
      <c r="AC327" s="236" t="str">
        <f>'1-4 оч. (2)'!R326</f>
        <v>-</v>
      </c>
      <c r="AD327" s="236">
        <f>'1-4 оч. (2)'!S326</f>
        <v>0</v>
      </c>
      <c r="AE327" s="236">
        <f>'1-4 оч. (2)'!T326</f>
        <v>0</v>
      </c>
      <c r="AF327" s="239">
        <f>'1-4 оч. (2)'!U326</f>
        <v>2</v>
      </c>
      <c r="AG327" s="239">
        <f>'1-4 оч. (2)'!V326</f>
        <v>402.6</v>
      </c>
      <c r="AH327" s="236" t="str">
        <f>'1-4 оч. (2)'!AA326</f>
        <v>-</v>
      </c>
      <c r="AI327" s="236" t="str">
        <f>'1-4 оч. (2)'!AB326</f>
        <v>-</v>
      </c>
    </row>
    <row r="328" spans="1:35" ht="16.149999999999999" customHeight="1" x14ac:dyDescent="0.25">
      <c r="A328" s="20" t="s">
        <v>994</v>
      </c>
      <c r="B328" s="21" t="s">
        <v>995</v>
      </c>
      <c r="C328" s="21" t="s">
        <v>996</v>
      </c>
      <c r="D328" s="22">
        <v>111</v>
      </c>
      <c r="E328" s="23">
        <v>49</v>
      </c>
      <c r="F328" s="24">
        <v>5439</v>
      </c>
      <c r="G328" s="25">
        <v>14.89</v>
      </c>
      <c r="H328" s="25">
        <v>1652.79</v>
      </c>
      <c r="I328" s="22" t="s">
        <v>24</v>
      </c>
      <c r="J328" s="26">
        <v>10</v>
      </c>
      <c r="K328" s="30">
        <v>7</v>
      </c>
      <c r="L328" s="29">
        <v>13</v>
      </c>
      <c r="M328" s="26">
        <v>16</v>
      </c>
      <c r="N328" s="26">
        <v>16</v>
      </c>
      <c r="O328" s="26">
        <v>16</v>
      </c>
      <c r="P328" s="27">
        <v>16</v>
      </c>
      <c r="Q328" s="28">
        <v>17</v>
      </c>
      <c r="R328" s="235">
        <f>'1-4 оч. (2)'!G327</f>
        <v>0</v>
      </c>
      <c r="S328" s="235">
        <f>'1-4 оч. (2)'!H327</f>
        <v>0</v>
      </c>
      <c r="T328" s="235" t="str">
        <f>'1-4 оч. (2)'!I327</f>
        <v>-</v>
      </c>
      <c r="U328" s="235" t="str">
        <f>'1-4 оч. (2)'!J327</f>
        <v>-</v>
      </c>
      <c r="V328" s="236" t="str">
        <f>'1-4 оч. (2)'!K327</f>
        <v>-</v>
      </c>
      <c r="W328" s="236" t="str">
        <f>'1-4 оч. (2)'!L327</f>
        <v>-</v>
      </c>
      <c r="X328" s="236" t="str">
        <f>'1-4 оч. (2)'!M327</f>
        <v>-</v>
      </c>
      <c r="Y328" s="236" t="str">
        <f>'1-4 оч. (2)'!N327</f>
        <v>-</v>
      </c>
      <c r="Z328" s="239">
        <f>'1-4 оч. (2)'!O327</f>
        <v>0</v>
      </c>
      <c r="AA328" s="239">
        <f>'1-4 оч. (2)'!P327</f>
        <v>0</v>
      </c>
      <c r="AB328" s="236" t="str">
        <f>'1-4 оч. (2)'!Q327</f>
        <v>-</v>
      </c>
      <c r="AC328" s="236" t="str">
        <f>'1-4 оч. (2)'!R327</f>
        <v>-</v>
      </c>
      <c r="AD328" s="236">
        <f>'1-4 оч. (2)'!S327</f>
        <v>0</v>
      </c>
      <c r="AE328" s="236">
        <f>'1-4 оч. (2)'!T327</f>
        <v>0</v>
      </c>
      <c r="AF328" s="239">
        <f>'1-4 оч. (2)'!U327</f>
        <v>0</v>
      </c>
      <c r="AG328" s="239">
        <f>'1-4 оч. (2)'!V327</f>
        <v>0</v>
      </c>
      <c r="AH328" s="236" t="str">
        <f>'1-4 оч. (2)'!AA327</f>
        <v>-</v>
      </c>
      <c r="AI328" s="236" t="str">
        <f>'1-4 оч. (2)'!AB327</f>
        <v>-</v>
      </c>
    </row>
    <row r="329" spans="1:35" ht="16.149999999999999" customHeight="1" x14ac:dyDescent="0.25">
      <c r="A329" s="20" t="s">
        <v>997</v>
      </c>
      <c r="B329" s="21" t="s">
        <v>998</v>
      </c>
      <c r="C329" s="21" t="s">
        <v>999</v>
      </c>
      <c r="D329" s="22">
        <v>111</v>
      </c>
      <c r="E329" s="23">
        <v>47</v>
      </c>
      <c r="F329" s="24">
        <v>5217</v>
      </c>
      <c r="G329" s="25">
        <v>14.26</v>
      </c>
      <c r="H329" s="25">
        <v>1582.86</v>
      </c>
      <c r="I329" s="22" t="s">
        <v>24</v>
      </c>
      <c r="J329" s="26">
        <v>10</v>
      </c>
      <c r="K329" s="30">
        <v>7</v>
      </c>
      <c r="L329" s="29">
        <v>13</v>
      </c>
      <c r="M329" s="26">
        <v>16</v>
      </c>
      <c r="N329" s="26">
        <v>16</v>
      </c>
      <c r="O329" s="26">
        <v>16</v>
      </c>
      <c r="P329" s="27">
        <v>16</v>
      </c>
      <c r="Q329" s="28">
        <v>17</v>
      </c>
      <c r="R329" s="235">
        <f>'1-4 оч. (2)'!G328</f>
        <v>0</v>
      </c>
      <c r="S329" s="235">
        <f>'1-4 оч. (2)'!H328</f>
        <v>0</v>
      </c>
      <c r="T329" s="235" t="str">
        <f>'1-4 оч. (2)'!I328</f>
        <v>-</v>
      </c>
      <c r="U329" s="235" t="str">
        <f>'1-4 оч. (2)'!J328</f>
        <v>-</v>
      </c>
      <c r="V329" s="236" t="str">
        <f>'1-4 оч. (2)'!K328</f>
        <v>-</v>
      </c>
      <c r="W329" s="236" t="str">
        <f>'1-4 оч. (2)'!L328</f>
        <v>-</v>
      </c>
      <c r="X329" s="236" t="str">
        <f>'1-4 оч. (2)'!M328</f>
        <v>-</v>
      </c>
      <c r="Y329" s="236" t="str">
        <f>'1-4 оч. (2)'!N328</f>
        <v>-</v>
      </c>
      <c r="Z329" s="239">
        <f>'1-4 оч. (2)'!O328</f>
        <v>0</v>
      </c>
      <c r="AA329" s="239">
        <f>'1-4 оч. (2)'!P328</f>
        <v>0</v>
      </c>
      <c r="AB329" s="236" t="str">
        <f>'1-4 оч. (2)'!Q328</f>
        <v>-</v>
      </c>
      <c r="AC329" s="236" t="str">
        <f>'1-4 оч. (2)'!R328</f>
        <v>-</v>
      </c>
      <c r="AD329" s="236">
        <f>'1-4 оч. (2)'!S328</f>
        <v>0</v>
      </c>
      <c r="AE329" s="236">
        <f>'1-4 оч. (2)'!T328</f>
        <v>0</v>
      </c>
      <c r="AF329" s="239">
        <f>'1-4 оч. (2)'!U328</f>
        <v>0</v>
      </c>
      <c r="AG329" s="239">
        <f>'1-4 оч. (2)'!V328</f>
        <v>0</v>
      </c>
      <c r="AH329" s="236" t="str">
        <f>'1-4 оч. (2)'!AA328</f>
        <v>-</v>
      </c>
      <c r="AI329" s="236" t="str">
        <f>'1-4 оч. (2)'!AB328</f>
        <v>-</v>
      </c>
    </row>
    <row r="330" spans="1:35" ht="16.149999999999999" customHeight="1" x14ac:dyDescent="0.25">
      <c r="A330" s="22">
        <v>329</v>
      </c>
      <c r="B330" s="21" t="s">
        <v>1000</v>
      </c>
      <c r="C330" s="21" t="s">
        <v>1001</v>
      </c>
      <c r="D330" s="22">
        <v>75</v>
      </c>
      <c r="E330" s="23">
        <v>70.599999999999994</v>
      </c>
      <c r="F330" s="24">
        <v>5295</v>
      </c>
      <c r="G330" s="25">
        <v>24.34</v>
      </c>
      <c r="H330" s="25">
        <v>1825.5</v>
      </c>
      <c r="I330" s="22" t="s">
        <v>1002</v>
      </c>
      <c r="J330" s="26"/>
      <c r="K330" s="30">
        <v>4</v>
      </c>
      <c r="L330" s="29">
        <v>10</v>
      </c>
      <c r="M330" s="26">
        <v>12</v>
      </c>
      <c r="N330" s="26">
        <v>12</v>
      </c>
      <c r="O330" s="26">
        <v>12</v>
      </c>
      <c r="P330" s="27">
        <v>12</v>
      </c>
      <c r="Q330" s="28">
        <v>13</v>
      </c>
      <c r="R330" s="235">
        <f>'1-4 оч. (2)'!G329</f>
        <v>0</v>
      </c>
      <c r="S330" s="235">
        <f>'1-4 оч. (2)'!H329</f>
        <v>0</v>
      </c>
      <c r="T330" s="235" t="str">
        <f>'1-4 оч. (2)'!I329</f>
        <v>-</v>
      </c>
      <c r="U330" s="235" t="str">
        <f>'1-4 оч. (2)'!J329</f>
        <v>-</v>
      </c>
      <c r="V330" s="236" t="str">
        <f>'1-4 оч. (2)'!K329</f>
        <v>-</v>
      </c>
      <c r="W330" s="236" t="str">
        <f>'1-4 оч. (2)'!L329</f>
        <v>-</v>
      </c>
      <c r="X330" s="236" t="str">
        <f>'1-4 оч. (2)'!M329</f>
        <v>-</v>
      </c>
      <c r="Y330" s="236" t="str">
        <f>'1-4 оч. (2)'!N329</f>
        <v>-</v>
      </c>
      <c r="Z330" s="239">
        <f>'1-4 оч. (2)'!O329</f>
        <v>0</v>
      </c>
      <c r="AA330" s="239">
        <f>'1-4 оч. (2)'!P329</f>
        <v>0</v>
      </c>
      <c r="AB330" s="236" t="str">
        <f>'1-4 оч. (2)'!Q329</f>
        <v>-</v>
      </c>
      <c r="AC330" s="236" t="str">
        <f>'1-4 оч. (2)'!R329</f>
        <v>-</v>
      </c>
      <c r="AD330" s="236">
        <f>'1-4 оч. (2)'!S329</f>
        <v>0</v>
      </c>
      <c r="AE330" s="236">
        <f>'1-4 оч. (2)'!T329</f>
        <v>0</v>
      </c>
      <c r="AF330" s="239">
        <f>'1-4 оч. (2)'!U329</f>
        <v>0</v>
      </c>
      <c r="AG330" s="239">
        <f>'1-4 оч. (2)'!V329</f>
        <v>0</v>
      </c>
      <c r="AH330" s="236" t="str">
        <f>'1-4 оч. (2)'!AA329</f>
        <v>-</v>
      </c>
      <c r="AI330" s="236" t="str">
        <f>'1-4 оч. (2)'!AB329</f>
        <v>-</v>
      </c>
    </row>
    <row r="331" spans="1:35" ht="16.149999999999999" customHeight="1" x14ac:dyDescent="0.25">
      <c r="A331" s="20" t="s">
        <v>1003</v>
      </c>
      <c r="B331" s="21" t="s">
        <v>1004</v>
      </c>
      <c r="C331" s="21" t="s">
        <v>1005</v>
      </c>
      <c r="D331" s="22">
        <v>14</v>
      </c>
      <c r="E331" s="23">
        <v>71.5</v>
      </c>
      <c r="F331" s="24">
        <v>1001</v>
      </c>
      <c r="G331" s="25">
        <v>24.62</v>
      </c>
      <c r="H331" s="25">
        <v>344.68</v>
      </c>
      <c r="I331" s="22" t="s">
        <v>1002</v>
      </c>
      <c r="J331" s="26"/>
      <c r="K331" s="30">
        <v>4</v>
      </c>
      <c r="L331" s="29">
        <v>10</v>
      </c>
      <c r="M331" s="26"/>
      <c r="N331" s="26"/>
      <c r="O331" s="26"/>
      <c r="P331" s="26"/>
      <c r="Q331" s="22"/>
      <c r="R331" s="235">
        <f>'1-4 оч. (2)'!G330</f>
        <v>0</v>
      </c>
      <c r="S331" s="235">
        <f>'1-4 оч. (2)'!H330</f>
        <v>0</v>
      </c>
      <c r="T331" s="235" t="str">
        <f>'1-4 оч. (2)'!I330</f>
        <v>-</v>
      </c>
      <c r="U331" s="235" t="str">
        <f>'1-4 оч. (2)'!J330</f>
        <v>-</v>
      </c>
      <c r="V331" s="236" t="str">
        <f>'1-4 оч. (2)'!K330</f>
        <v>-</v>
      </c>
      <c r="W331" s="236" t="str">
        <f>'1-4 оч. (2)'!L330</f>
        <v>-</v>
      </c>
      <c r="X331" s="236" t="str">
        <f>'1-4 оч. (2)'!M330</f>
        <v>-</v>
      </c>
      <c r="Y331" s="236" t="str">
        <f>'1-4 оч. (2)'!N330</f>
        <v>-</v>
      </c>
      <c r="Z331" s="239">
        <f>'1-4 оч. (2)'!O330</f>
        <v>0</v>
      </c>
      <c r="AA331" s="239">
        <f>'1-4 оч. (2)'!P330</f>
        <v>0</v>
      </c>
      <c r="AB331" s="236" t="str">
        <f>'1-4 оч. (2)'!Q330</f>
        <v>-</v>
      </c>
      <c r="AC331" s="236" t="str">
        <f>'1-4 оч. (2)'!R330</f>
        <v>-</v>
      </c>
      <c r="AD331" s="236">
        <f>'1-4 оч. (2)'!S330</f>
        <v>0</v>
      </c>
      <c r="AE331" s="236">
        <f>'1-4 оч. (2)'!T330</f>
        <v>0</v>
      </c>
      <c r="AF331" s="239">
        <f>'1-4 оч. (2)'!U330</f>
        <v>0</v>
      </c>
      <c r="AG331" s="239">
        <f>'1-4 оч. (2)'!V330</f>
        <v>0</v>
      </c>
      <c r="AH331" s="236" t="str">
        <f>'1-4 оч. (2)'!AA330</f>
        <v>-</v>
      </c>
      <c r="AI331" s="236" t="str">
        <f>'1-4 оч. (2)'!AB330</f>
        <v>-</v>
      </c>
    </row>
    <row r="332" spans="1:35" ht="16.149999999999999" customHeight="1" x14ac:dyDescent="0.25">
      <c r="A332" s="20" t="s">
        <v>1006</v>
      </c>
      <c r="B332" s="21" t="s">
        <v>1007</v>
      </c>
      <c r="C332" s="21" t="s">
        <v>1008</v>
      </c>
      <c r="D332" s="22">
        <v>4</v>
      </c>
      <c r="E332" s="23">
        <v>23.3</v>
      </c>
      <c r="F332" s="24">
        <v>93.2</v>
      </c>
      <c r="G332" s="25">
        <v>8.02</v>
      </c>
      <c r="H332" s="25">
        <v>32.08</v>
      </c>
      <c r="I332" s="22" t="s">
        <v>1002</v>
      </c>
      <c r="J332" s="26"/>
      <c r="K332" s="22"/>
      <c r="L332" s="29">
        <v>2</v>
      </c>
      <c r="M332" s="26"/>
      <c r="N332" s="26"/>
      <c r="O332" s="26"/>
      <c r="P332" s="26"/>
      <c r="Q332" s="22"/>
      <c r="R332" s="235">
        <f>'1-4 оч. (2)'!G331</f>
        <v>0</v>
      </c>
      <c r="S332" s="235">
        <f>'1-4 оч. (2)'!H331</f>
        <v>0</v>
      </c>
      <c r="T332" s="235" t="str">
        <f>'1-4 оч. (2)'!I331</f>
        <v>-</v>
      </c>
      <c r="U332" s="235" t="str">
        <f>'1-4 оч. (2)'!J331</f>
        <v>-</v>
      </c>
      <c r="V332" s="236" t="str">
        <f>'1-4 оч. (2)'!K331</f>
        <v>-</v>
      </c>
      <c r="W332" s="236" t="str">
        <f>'1-4 оч. (2)'!L331</f>
        <v>-</v>
      </c>
      <c r="X332" s="236" t="str">
        <f>'1-4 оч. (2)'!M331</f>
        <v>-</v>
      </c>
      <c r="Y332" s="236" t="str">
        <f>'1-4 оч. (2)'!N331</f>
        <v>-</v>
      </c>
      <c r="Z332" s="239">
        <f>'1-4 оч. (2)'!O331</f>
        <v>0</v>
      </c>
      <c r="AA332" s="239">
        <f>'1-4 оч. (2)'!P331</f>
        <v>0</v>
      </c>
      <c r="AB332" s="236" t="str">
        <f>'1-4 оч. (2)'!Q331</f>
        <v>-</v>
      </c>
      <c r="AC332" s="236" t="str">
        <f>'1-4 оч. (2)'!R331</f>
        <v>-</v>
      </c>
      <c r="AD332" s="236">
        <f>'1-4 оч. (2)'!S331</f>
        <v>0</v>
      </c>
      <c r="AE332" s="236">
        <f>'1-4 оч. (2)'!T331</f>
        <v>0</v>
      </c>
      <c r="AF332" s="239">
        <f>'1-4 оч. (2)'!U331</f>
        <v>0</v>
      </c>
      <c r="AG332" s="239">
        <f>'1-4 оч. (2)'!V331</f>
        <v>0</v>
      </c>
      <c r="AH332" s="236" t="str">
        <f>'1-4 оч. (2)'!AA331</f>
        <v>-</v>
      </c>
      <c r="AI332" s="236" t="str">
        <f>'1-4 оч. (2)'!AB331</f>
        <v>-</v>
      </c>
    </row>
    <row r="333" spans="1:35" ht="16.149999999999999" customHeight="1" x14ac:dyDescent="0.25">
      <c r="A333" s="20" t="s">
        <v>1009</v>
      </c>
      <c r="B333" s="21" t="s">
        <v>1010</v>
      </c>
      <c r="C333" s="21" t="s">
        <v>1011</v>
      </c>
      <c r="D333" s="22">
        <v>1</v>
      </c>
      <c r="E333" s="23">
        <v>7.9</v>
      </c>
      <c r="F333" s="24">
        <v>7.9</v>
      </c>
      <c r="G333" s="25">
        <v>2.73</v>
      </c>
      <c r="H333" s="25">
        <v>2.73</v>
      </c>
      <c r="I333" s="22" t="s">
        <v>1002</v>
      </c>
      <c r="J333" s="26"/>
      <c r="K333" s="22"/>
      <c r="L333" s="29">
        <v>1</v>
      </c>
      <c r="M333" s="26"/>
      <c r="N333" s="26"/>
      <c r="O333" s="26"/>
      <c r="P333" s="26"/>
      <c r="Q333" s="22"/>
      <c r="R333" s="235">
        <f>'1-4 оч. (2)'!G332</f>
        <v>0</v>
      </c>
      <c r="S333" s="235">
        <f>'1-4 оч. (2)'!H332</f>
        <v>0</v>
      </c>
      <c r="T333" s="235" t="str">
        <f>'1-4 оч. (2)'!I332</f>
        <v>-</v>
      </c>
      <c r="U333" s="235" t="str">
        <f>'1-4 оч. (2)'!J332</f>
        <v>-</v>
      </c>
      <c r="V333" s="236" t="str">
        <f>'1-4 оч. (2)'!K332</f>
        <v>-</v>
      </c>
      <c r="W333" s="236" t="str">
        <f>'1-4 оч. (2)'!L332</f>
        <v>-</v>
      </c>
      <c r="X333" s="236" t="str">
        <f>'1-4 оч. (2)'!M332</f>
        <v>-</v>
      </c>
      <c r="Y333" s="236" t="str">
        <f>'1-4 оч. (2)'!N332</f>
        <v>-</v>
      </c>
      <c r="Z333" s="239">
        <f>'1-4 оч. (2)'!O332</f>
        <v>0</v>
      </c>
      <c r="AA333" s="239">
        <f>'1-4 оч. (2)'!P332</f>
        <v>0</v>
      </c>
      <c r="AB333" s="236" t="str">
        <f>'1-4 оч. (2)'!Q332</f>
        <v>-</v>
      </c>
      <c r="AC333" s="236" t="str">
        <f>'1-4 оч. (2)'!R332</f>
        <v>-</v>
      </c>
      <c r="AD333" s="236">
        <f>'1-4 оч. (2)'!S332</f>
        <v>0</v>
      </c>
      <c r="AE333" s="236">
        <f>'1-4 оч. (2)'!T332</f>
        <v>0</v>
      </c>
      <c r="AF333" s="239">
        <f>'1-4 оч. (2)'!U332</f>
        <v>0</v>
      </c>
      <c r="AG333" s="239">
        <f>'1-4 оч. (2)'!V332</f>
        <v>0</v>
      </c>
      <c r="AH333" s="236" t="str">
        <f>'1-4 оч. (2)'!AA332</f>
        <v>-</v>
      </c>
      <c r="AI333" s="236" t="str">
        <f>'1-4 оч. (2)'!AB332</f>
        <v>-</v>
      </c>
    </row>
    <row r="334" spans="1:35" ht="16.149999999999999" customHeight="1" x14ac:dyDescent="0.25">
      <c r="A334" s="20" t="s">
        <v>1012</v>
      </c>
      <c r="B334" s="21" t="s">
        <v>1013</v>
      </c>
      <c r="C334" s="21" t="s">
        <v>1014</v>
      </c>
      <c r="D334" s="22">
        <v>2</v>
      </c>
      <c r="E334" s="23">
        <v>17.7</v>
      </c>
      <c r="F334" s="24">
        <v>35.4</v>
      </c>
      <c r="G334" s="25">
        <v>6.11</v>
      </c>
      <c r="H334" s="25">
        <v>12.22</v>
      </c>
      <c r="I334" s="22" t="s">
        <v>1002</v>
      </c>
      <c r="J334" s="26"/>
      <c r="K334" s="22"/>
      <c r="L334" s="29">
        <v>2</v>
      </c>
      <c r="M334" s="26"/>
      <c r="N334" s="26"/>
      <c r="O334" s="26"/>
      <c r="P334" s="26"/>
      <c r="Q334" s="22"/>
      <c r="R334" s="235">
        <f>'1-4 оч. (2)'!G333</f>
        <v>0</v>
      </c>
      <c r="S334" s="235">
        <f>'1-4 оч. (2)'!H333</f>
        <v>0</v>
      </c>
      <c r="T334" s="235" t="str">
        <f>'1-4 оч. (2)'!I333</f>
        <v>-</v>
      </c>
      <c r="U334" s="235" t="str">
        <f>'1-4 оч. (2)'!J333</f>
        <v>-</v>
      </c>
      <c r="V334" s="236" t="str">
        <f>'1-4 оч. (2)'!K333</f>
        <v>-</v>
      </c>
      <c r="W334" s="236" t="str">
        <f>'1-4 оч. (2)'!L333</f>
        <v>-</v>
      </c>
      <c r="X334" s="236" t="str">
        <f>'1-4 оч. (2)'!M333</f>
        <v>-</v>
      </c>
      <c r="Y334" s="236" t="str">
        <f>'1-4 оч. (2)'!N333</f>
        <v>-</v>
      </c>
      <c r="Z334" s="239">
        <f>'1-4 оч. (2)'!O333</f>
        <v>0</v>
      </c>
      <c r="AA334" s="239">
        <f>'1-4 оч. (2)'!P333</f>
        <v>0</v>
      </c>
      <c r="AB334" s="236" t="str">
        <f>'1-4 оч. (2)'!Q333</f>
        <v>-</v>
      </c>
      <c r="AC334" s="236" t="str">
        <f>'1-4 оч. (2)'!R333</f>
        <v>-</v>
      </c>
      <c r="AD334" s="236">
        <f>'1-4 оч. (2)'!S333</f>
        <v>0</v>
      </c>
      <c r="AE334" s="236">
        <f>'1-4 оч. (2)'!T333</f>
        <v>0</v>
      </c>
      <c r="AF334" s="239">
        <f>'1-4 оч. (2)'!U333</f>
        <v>0</v>
      </c>
      <c r="AG334" s="239">
        <f>'1-4 оч. (2)'!V333</f>
        <v>0</v>
      </c>
      <c r="AH334" s="236" t="str">
        <f>'1-4 оч. (2)'!AA333</f>
        <v>-</v>
      </c>
      <c r="AI334" s="236" t="str">
        <f>'1-4 оч. (2)'!AB333</f>
        <v>-</v>
      </c>
    </row>
    <row r="335" spans="1:35" ht="16.149999999999999" customHeight="1" x14ac:dyDescent="0.25">
      <c r="A335" s="20" t="s">
        <v>1015</v>
      </c>
      <c r="B335" s="21" t="s">
        <v>1016</v>
      </c>
      <c r="C335" s="21" t="s">
        <v>1017</v>
      </c>
      <c r="D335" s="22">
        <v>2</v>
      </c>
      <c r="E335" s="23">
        <v>10.3</v>
      </c>
      <c r="F335" s="24">
        <v>20.6</v>
      </c>
      <c r="G335" s="25">
        <v>3.57</v>
      </c>
      <c r="H335" s="25">
        <v>7.14</v>
      </c>
      <c r="I335" s="22" t="s">
        <v>1002</v>
      </c>
      <c r="J335" s="26"/>
      <c r="K335" s="22"/>
      <c r="L335" s="29">
        <v>2</v>
      </c>
      <c r="M335" s="26"/>
      <c r="N335" s="26"/>
      <c r="O335" s="26"/>
      <c r="P335" s="26"/>
      <c r="Q335" s="22"/>
      <c r="R335" s="235">
        <f>'1-4 оч. (2)'!G334</f>
        <v>0</v>
      </c>
      <c r="S335" s="235">
        <f>'1-4 оч. (2)'!H334</f>
        <v>0</v>
      </c>
      <c r="T335" s="235" t="str">
        <f>'1-4 оч. (2)'!I334</f>
        <v>-</v>
      </c>
      <c r="U335" s="235" t="str">
        <f>'1-4 оч. (2)'!J334</f>
        <v>-</v>
      </c>
      <c r="V335" s="236" t="str">
        <f>'1-4 оч. (2)'!K334</f>
        <v>-</v>
      </c>
      <c r="W335" s="236" t="str">
        <f>'1-4 оч. (2)'!L334</f>
        <v>-</v>
      </c>
      <c r="X335" s="236" t="str">
        <f>'1-4 оч. (2)'!M334</f>
        <v>-</v>
      </c>
      <c r="Y335" s="236" t="str">
        <f>'1-4 оч. (2)'!N334</f>
        <v>-</v>
      </c>
      <c r="Z335" s="239">
        <f>'1-4 оч. (2)'!O334</f>
        <v>0</v>
      </c>
      <c r="AA335" s="239">
        <f>'1-4 оч. (2)'!P334</f>
        <v>0</v>
      </c>
      <c r="AB335" s="236" t="str">
        <f>'1-4 оч. (2)'!Q334</f>
        <v>-</v>
      </c>
      <c r="AC335" s="236" t="str">
        <f>'1-4 оч. (2)'!R334</f>
        <v>-</v>
      </c>
      <c r="AD335" s="236">
        <f>'1-4 оч. (2)'!S334</f>
        <v>0</v>
      </c>
      <c r="AE335" s="236">
        <f>'1-4 оч. (2)'!T334</f>
        <v>0</v>
      </c>
      <c r="AF335" s="239">
        <f>'1-4 оч. (2)'!U334</f>
        <v>0</v>
      </c>
      <c r="AG335" s="239">
        <f>'1-4 оч. (2)'!V334</f>
        <v>0</v>
      </c>
      <c r="AH335" s="236" t="str">
        <f>'1-4 оч. (2)'!AA334</f>
        <v>-</v>
      </c>
      <c r="AI335" s="236" t="str">
        <f>'1-4 оч. (2)'!AB334</f>
        <v>-</v>
      </c>
    </row>
    <row r="336" spans="1:35" ht="16.149999999999999" customHeight="1" x14ac:dyDescent="0.25">
      <c r="A336" s="20" t="s">
        <v>1018</v>
      </c>
      <c r="B336" s="21" t="s">
        <v>1019</v>
      </c>
      <c r="C336" s="21" t="s">
        <v>1020</v>
      </c>
      <c r="D336" s="22">
        <v>60</v>
      </c>
      <c r="E336" s="23">
        <v>23.6</v>
      </c>
      <c r="F336" s="24">
        <v>1416</v>
      </c>
      <c r="G336" s="25">
        <v>8.14</v>
      </c>
      <c r="H336" s="25">
        <v>488.4</v>
      </c>
      <c r="I336" s="22" t="s">
        <v>1002</v>
      </c>
      <c r="J336" s="26"/>
      <c r="K336" s="22"/>
      <c r="L336" s="22"/>
      <c r="M336" s="26">
        <v>12</v>
      </c>
      <c r="N336" s="26">
        <v>11</v>
      </c>
      <c r="O336" s="26">
        <v>12</v>
      </c>
      <c r="P336" s="27">
        <v>12</v>
      </c>
      <c r="Q336" s="28">
        <v>13</v>
      </c>
      <c r="R336" s="235">
        <f>'1-4 оч. (2)'!G335</f>
        <v>0</v>
      </c>
      <c r="S336" s="235">
        <f>'1-4 оч. (2)'!H335</f>
        <v>0</v>
      </c>
      <c r="T336" s="235" t="str">
        <f>'1-4 оч. (2)'!I335</f>
        <v>-</v>
      </c>
      <c r="U336" s="235" t="str">
        <f>'1-4 оч. (2)'!J335</f>
        <v>-</v>
      </c>
      <c r="V336" s="236" t="str">
        <f>'1-4 оч. (2)'!K335</f>
        <v>-</v>
      </c>
      <c r="W336" s="236" t="str">
        <f>'1-4 оч. (2)'!L335</f>
        <v>-</v>
      </c>
      <c r="X336" s="236" t="str">
        <f>'1-4 оч. (2)'!M335</f>
        <v>-</v>
      </c>
      <c r="Y336" s="236" t="str">
        <f>'1-4 оч. (2)'!N335</f>
        <v>-</v>
      </c>
      <c r="Z336" s="239">
        <f>'1-4 оч. (2)'!O335</f>
        <v>0</v>
      </c>
      <c r="AA336" s="239">
        <f>'1-4 оч. (2)'!P335</f>
        <v>0</v>
      </c>
      <c r="AB336" s="236" t="str">
        <f>'1-4 оч. (2)'!Q335</f>
        <v>-</v>
      </c>
      <c r="AC336" s="236" t="str">
        <f>'1-4 оч. (2)'!R335</f>
        <v>-</v>
      </c>
      <c r="AD336" s="236">
        <f>'1-4 оч. (2)'!S335</f>
        <v>0</v>
      </c>
      <c r="AE336" s="236">
        <f>'1-4 оч. (2)'!T335</f>
        <v>0</v>
      </c>
      <c r="AF336" s="239">
        <f>'1-4 оч. (2)'!U335</f>
        <v>0</v>
      </c>
      <c r="AG336" s="239">
        <f>'1-4 оч. (2)'!V335</f>
        <v>0</v>
      </c>
      <c r="AH336" s="236" t="str">
        <f>'1-4 оч. (2)'!AA335</f>
        <v>-</v>
      </c>
      <c r="AI336" s="236" t="str">
        <f>'1-4 оч. (2)'!AB335</f>
        <v>-</v>
      </c>
    </row>
    <row r="337" spans="1:35" ht="16.149999999999999" customHeight="1" x14ac:dyDescent="0.25">
      <c r="A337" s="20" t="s">
        <v>1021</v>
      </c>
      <c r="B337" s="21" t="s">
        <v>1022</v>
      </c>
      <c r="C337" s="21" t="s">
        <v>1023</v>
      </c>
      <c r="D337" s="22">
        <v>60</v>
      </c>
      <c r="E337" s="23">
        <v>22.9</v>
      </c>
      <c r="F337" s="24">
        <v>1374</v>
      </c>
      <c r="G337" s="25">
        <v>7.89</v>
      </c>
      <c r="H337" s="25">
        <v>473.4</v>
      </c>
      <c r="I337" s="22" t="s">
        <v>1002</v>
      </c>
      <c r="J337" s="26"/>
      <c r="K337" s="22"/>
      <c r="L337" s="22"/>
      <c r="M337" s="26">
        <v>12</v>
      </c>
      <c r="N337" s="26">
        <v>11</v>
      </c>
      <c r="O337" s="26">
        <v>12</v>
      </c>
      <c r="P337" s="27">
        <v>12</v>
      </c>
      <c r="Q337" s="28">
        <v>13</v>
      </c>
      <c r="R337" s="235">
        <f>'1-4 оч. (2)'!G336</f>
        <v>0</v>
      </c>
      <c r="S337" s="235">
        <f>'1-4 оч. (2)'!H336</f>
        <v>0</v>
      </c>
      <c r="T337" s="235" t="str">
        <f>'1-4 оч. (2)'!I336</f>
        <v>-</v>
      </c>
      <c r="U337" s="235" t="str">
        <f>'1-4 оч. (2)'!J336</f>
        <v>-</v>
      </c>
      <c r="V337" s="236" t="str">
        <f>'1-4 оч. (2)'!K336</f>
        <v>-</v>
      </c>
      <c r="W337" s="236" t="str">
        <f>'1-4 оч. (2)'!L336</f>
        <v>-</v>
      </c>
      <c r="X337" s="236" t="str">
        <f>'1-4 оч. (2)'!M336</f>
        <v>-</v>
      </c>
      <c r="Y337" s="236" t="str">
        <f>'1-4 оч. (2)'!N336</f>
        <v>-</v>
      </c>
      <c r="Z337" s="239">
        <f>'1-4 оч. (2)'!O336</f>
        <v>0</v>
      </c>
      <c r="AA337" s="239">
        <f>'1-4 оч. (2)'!P336</f>
        <v>0</v>
      </c>
      <c r="AB337" s="236" t="str">
        <f>'1-4 оч. (2)'!Q336</f>
        <v>-</v>
      </c>
      <c r="AC337" s="236" t="str">
        <f>'1-4 оч. (2)'!R336</f>
        <v>-</v>
      </c>
      <c r="AD337" s="236">
        <f>'1-4 оч. (2)'!S336</f>
        <v>0</v>
      </c>
      <c r="AE337" s="236">
        <f>'1-4 оч. (2)'!T336</f>
        <v>0</v>
      </c>
      <c r="AF337" s="239">
        <f>'1-4 оч. (2)'!U336</f>
        <v>0</v>
      </c>
      <c r="AG337" s="239">
        <f>'1-4 оч. (2)'!V336</f>
        <v>0</v>
      </c>
      <c r="AH337" s="236" t="str">
        <f>'1-4 оч. (2)'!AA336</f>
        <v>-</v>
      </c>
      <c r="AI337" s="236" t="str">
        <f>'1-4 оч. (2)'!AB336</f>
        <v>-</v>
      </c>
    </row>
    <row r="338" spans="1:35" ht="16.149999999999999" customHeight="1" x14ac:dyDescent="0.25">
      <c r="A338" s="20" t="s">
        <v>1024</v>
      </c>
      <c r="B338" s="21" t="s">
        <v>1025</v>
      </c>
      <c r="C338" s="21" t="s">
        <v>1026</v>
      </c>
      <c r="D338" s="22">
        <v>1</v>
      </c>
      <c r="E338" s="23">
        <v>76.900000000000006</v>
      </c>
      <c r="F338" s="24">
        <v>76.900000000000006</v>
      </c>
      <c r="G338" s="25">
        <v>26.5</v>
      </c>
      <c r="H338" s="25">
        <v>26.5</v>
      </c>
      <c r="I338" s="22" t="s">
        <v>1002</v>
      </c>
      <c r="J338" s="26">
        <v>1</v>
      </c>
      <c r="K338" s="22"/>
      <c r="L338" s="22"/>
      <c r="M338" s="26"/>
      <c r="N338" s="26"/>
      <c r="O338" s="26"/>
      <c r="P338" s="26"/>
      <c r="Q338" s="22"/>
      <c r="R338" s="235">
        <f>'1-4 оч. (2)'!G337</f>
        <v>0</v>
      </c>
      <c r="S338" s="235">
        <f>'1-4 оч. (2)'!H337</f>
        <v>0</v>
      </c>
      <c r="T338" s="235" t="str">
        <f>'1-4 оч. (2)'!I337</f>
        <v>-</v>
      </c>
      <c r="U338" s="235" t="str">
        <f>'1-4 оч. (2)'!J337</f>
        <v>-</v>
      </c>
      <c r="V338" s="236" t="str">
        <f>'1-4 оч. (2)'!K337</f>
        <v>-</v>
      </c>
      <c r="W338" s="236" t="str">
        <f>'1-4 оч. (2)'!L337</f>
        <v>-</v>
      </c>
      <c r="X338" s="236" t="str">
        <f>'1-4 оч. (2)'!M337</f>
        <v>-</v>
      </c>
      <c r="Y338" s="236" t="str">
        <f>'1-4 оч. (2)'!N337</f>
        <v>-</v>
      </c>
      <c r="Z338" s="239">
        <f>'1-4 оч. (2)'!O337</f>
        <v>0</v>
      </c>
      <c r="AA338" s="239">
        <f>'1-4 оч. (2)'!P337</f>
        <v>0</v>
      </c>
      <c r="AB338" s="236" t="str">
        <f>'1-4 оч. (2)'!Q337</f>
        <v>-</v>
      </c>
      <c r="AC338" s="236" t="str">
        <f>'1-4 оч. (2)'!R337</f>
        <v>-</v>
      </c>
      <c r="AD338" s="236">
        <f>'1-4 оч. (2)'!S337</f>
        <v>0</v>
      </c>
      <c r="AE338" s="236">
        <f>'1-4 оч. (2)'!T337</f>
        <v>0</v>
      </c>
      <c r="AF338" s="239">
        <f>'1-4 оч. (2)'!U337</f>
        <v>0</v>
      </c>
      <c r="AG338" s="239">
        <f>'1-4 оч. (2)'!V337</f>
        <v>0</v>
      </c>
      <c r="AH338" s="236" t="str">
        <f>'1-4 оч. (2)'!AA337</f>
        <v>-</v>
      </c>
      <c r="AI338" s="236" t="str">
        <f>'1-4 оч. (2)'!AB337</f>
        <v>-</v>
      </c>
    </row>
    <row r="339" spans="1:35" ht="16.149999999999999" customHeight="1" x14ac:dyDescent="0.25">
      <c r="A339" s="20" t="s">
        <v>1027</v>
      </c>
      <c r="B339" s="21" t="s">
        <v>1028</v>
      </c>
      <c r="C339" s="21" t="s">
        <v>1029</v>
      </c>
      <c r="D339" s="22">
        <v>1</v>
      </c>
      <c r="E339" s="23">
        <v>77.7</v>
      </c>
      <c r="F339" s="24">
        <v>77.7</v>
      </c>
      <c r="G339" s="25">
        <v>26.78</v>
      </c>
      <c r="H339" s="25">
        <v>26.78</v>
      </c>
      <c r="I339" s="22" t="s">
        <v>1002</v>
      </c>
      <c r="J339" s="26">
        <v>1</v>
      </c>
      <c r="K339" s="22"/>
      <c r="L339" s="22"/>
      <c r="M339" s="26"/>
      <c r="N339" s="26"/>
      <c r="O339" s="26"/>
      <c r="P339" s="26"/>
      <c r="Q339" s="22"/>
      <c r="R339" s="235">
        <f>'1-4 оч. (2)'!G338</f>
        <v>0</v>
      </c>
      <c r="S339" s="235">
        <f>'1-4 оч. (2)'!H338</f>
        <v>0</v>
      </c>
      <c r="T339" s="235" t="str">
        <f>'1-4 оч. (2)'!I338</f>
        <v>-</v>
      </c>
      <c r="U339" s="235" t="str">
        <f>'1-4 оч. (2)'!J338</f>
        <v>-</v>
      </c>
      <c r="V339" s="236" t="str">
        <f>'1-4 оч. (2)'!K338</f>
        <v>-</v>
      </c>
      <c r="W339" s="236" t="str">
        <f>'1-4 оч. (2)'!L338</f>
        <v>-</v>
      </c>
      <c r="X339" s="236" t="str">
        <f>'1-4 оч. (2)'!M338</f>
        <v>-</v>
      </c>
      <c r="Y339" s="236" t="str">
        <f>'1-4 оч. (2)'!N338</f>
        <v>-</v>
      </c>
      <c r="Z339" s="239">
        <f>'1-4 оч. (2)'!O338</f>
        <v>0</v>
      </c>
      <c r="AA339" s="239">
        <f>'1-4 оч. (2)'!P338</f>
        <v>0</v>
      </c>
      <c r="AB339" s="236" t="str">
        <f>'1-4 оч. (2)'!Q338</f>
        <v>-</v>
      </c>
      <c r="AC339" s="236" t="str">
        <f>'1-4 оч. (2)'!R338</f>
        <v>-</v>
      </c>
      <c r="AD339" s="236">
        <f>'1-4 оч. (2)'!S338</f>
        <v>0</v>
      </c>
      <c r="AE339" s="236">
        <f>'1-4 оч. (2)'!T338</f>
        <v>0</v>
      </c>
      <c r="AF339" s="239">
        <f>'1-4 оч. (2)'!U338</f>
        <v>0</v>
      </c>
      <c r="AG339" s="239">
        <f>'1-4 оч. (2)'!V338</f>
        <v>0</v>
      </c>
      <c r="AH339" s="236" t="str">
        <f>'1-4 оч. (2)'!AA338</f>
        <v>-</v>
      </c>
      <c r="AI339" s="236" t="str">
        <f>'1-4 оч. (2)'!AB338</f>
        <v>-</v>
      </c>
    </row>
    <row r="340" spans="1:35" ht="16.149999999999999" customHeight="1" x14ac:dyDescent="0.25">
      <c r="A340" s="20" t="s">
        <v>1030</v>
      </c>
      <c r="B340" s="21" t="s">
        <v>1031</v>
      </c>
      <c r="C340" s="21" t="s">
        <v>1032</v>
      </c>
      <c r="D340" s="22">
        <v>1</v>
      </c>
      <c r="E340" s="23">
        <v>76.2</v>
      </c>
      <c r="F340" s="24">
        <v>76.2</v>
      </c>
      <c r="G340" s="25">
        <v>26.25</v>
      </c>
      <c r="H340" s="25">
        <v>26.25</v>
      </c>
      <c r="I340" s="22" t="s">
        <v>1002</v>
      </c>
      <c r="J340" s="26">
        <v>1</v>
      </c>
      <c r="K340" s="22"/>
      <c r="L340" s="22"/>
      <c r="M340" s="26"/>
      <c r="N340" s="26"/>
      <c r="O340" s="26"/>
      <c r="P340" s="26"/>
      <c r="Q340" s="22"/>
      <c r="R340" s="235">
        <f>'1-4 оч. (2)'!G339</f>
        <v>0</v>
      </c>
      <c r="S340" s="235">
        <f>'1-4 оч. (2)'!H339</f>
        <v>0</v>
      </c>
      <c r="T340" s="235" t="str">
        <f>'1-4 оч. (2)'!I339</f>
        <v>-</v>
      </c>
      <c r="U340" s="235" t="str">
        <f>'1-4 оч. (2)'!J339</f>
        <v>-</v>
      </c>
      <c r="V340" s="236" t="str">
        <f>'1-4 оч. (2)'!K339</f>
        <v>-</v>
      </c>
      <c r="W340" s="236" t="str">
        <f>'1-4 оч. (2)'!L339</f>
        <v>-</v>
      </c>
      <c r="X340" s="236" t="str">
        <f>'1-4 оч. (2)'!M339</f>
        <v>-</v>
      </c>
      <c r="Y340" s="236" t="str">
        <f>'1-4 оч. (2)'!N339</f>
        <v>-</v>
      </c>
      <c r="Z340" s="239">
        <f>'1-4 оч. (2)'!O339</f>
        <v>0</v>
      </c>
      <c r="AA340" s="239">
        <f>'1-4 оч. (2)'!P339</f>
        <v>0</v>
      </c>
      <c r="AB340" s="236" t="str">
        <f>'1-4 оч. (2)'!Q339</f>
        <v>-</v>
      </c>
      <c r="AC340" s="236" t="str">
        <f>'1-4 оч. (2)'!R339</f>
        <v>-</v>
      </c>
      <c r="AD340" s="236">
        <f>'1-4 оч. (2)'!S339</f>
        <v>0</v>
      </c>
      <c r="AE340" s="236">
        <f>'1-4 оч. (2)'!T339</f>
        <v>0</v>
      </c>
      <c r="AF340" s="239">
        <f>'1-4 оч. (2)'!U339</f>
        <v>0</v>
      </c>
      <c r="AG340" s="239">
        <f>'1-4 оч. (2)'!V339</f>
        <v>0</v>
      </c>
      <c r="AH340" s="236" t="str">
        <f>'1-4 оч. (2)'!AA339</f>
        <v>-</v>
      </c>
      <c r="AI340" s="236" t="str">
        <f>'1-4 оч. (2)'!AB339</f>
        <v>-</v>
      </c>
    </row>
    <row r="341" spans="1:35" ht="16.149999999999999" customHeight="1" x14ac:dyDescent="0.25">
      <c r="A341" s="20" t="s">
        <v>1033</v>
      </c>
      <c r="B341" s="21" t="s">
        <v>1034</v>
      </c>
      <c r="C341" s="21" t="s">
        <v>1035</v>
      </c>
      <c r="D341" s="22">
        <v>1</v>
      </c>
      <c r="E341" s="23">
        <v>77</v>
      </c>
      <c r="F341" s="24">
        <v>77</v>
      </c>
      <c r="G341" s="25">
        <v>26.53</v>
      </c>
      <c r="H341" s="25">
        <v>26.53</v>
      </c>
      <c r="I341" s="22" t="s">
        <v>1002</v>
      </c>
      <c r="J341" s="26">
        <v>1</v>
      </c>
      <c r="K341" s="22"/>
      <c r="L341" s="22"/>
      <c r="M341" s="26"/>
      <c r="N341" s="26"/>
      <c r="O341" s="26"/>
      <c r="P341" s="26"/>
      <c r="Q341" s="22"/>
      <c r="R341" s="235">
        <f>'1-4 оч. (2)'!G340</f>
        <v>0</v>
      </c>
      <c r="S341" s="235">
        <f>'1-4 оч. (2)'!H340</f>
        <v>0</v>
      </c>
      <c r="T341" s="235" t="str">
        <f>'1-4 оч. (2)'!I340</f>
        <v>-</v>
      </c>
      <c r="U341" s="235" t="str">
        <f>'1-4 оч. (2)'!J340</f>
        <v>-</v>
      </c>
      <c r="V341" s="236" t="str">
        <f>'1-4 оч. (2)'!K340</f>
        <v>-</v>
      </c>
      <c r="W341" s="236" t="str">
        <f>'1-4 оч. (2)'!L340</f>
        <v>-</v>
      </c>
      <c r="X341" s="236" t="str">
        <f>'1-4 оч. (2)'!M340</f>
        <v>-</v>
      </c>
      <c r="Y341" s="236" t="str">
        <f>'1-4 оч. (2)'!N340</f>
        <v>-</v>
      </c>
      <c r="Z341" s="239">
        <f>'1-4 оч. (2)'!O340</f>
        <v>0</v>
      </c>
      <c r="AA341" s="239">
        <f>'1-4 оч. (2)'!P340</f>
        <v>0</v>
      </c>
      <c r="AB341" s="236" t="str">
        <f>'1-4 оч. (2)'!Q340</f>
        <v>-</v>
      </c>
      <c r="AC341" s="236" t="str">
        <f>'1-4 оч. (2)'!R340</f>
        <v>-</v>
      </c>
      <c r="AD341" s="236">
        <f>'1-4 оч. (2)'!S340</f>
        <v>0</v>
      </c>
      <c r="AE341" s="236">
        <f>'1-4 оч. (2)'!T340</f>
        <v>0</v>
      </c>
      <c r="AF341" s="239">
        <f>'1-4 оч. (2)'!U340</f>
        <v>0</v>
      </c>
      <c r="AG341" s="239">
        <f>'1-4 оч. (2)'!V340</f>
        <v>0</v>
      </c>
      <c r="AH341" s="236" t="str">
        <f>'1-4 оч. (2)'!AA340</f>
        <v>-</v>
      </c>
      <c r="AI341" s="236" t="str">
        <f>'1-4 оч. (2)'!AB340</f>
        <v>-</v>
      </c>
    </row>
    <row r="342" spans="1:35" ht="16.149999999999999" customHeight="1" x14ac:dyDescent="0.25">
      <c r="A342" s="20" t="s">
        <v>1036</v>
      </c>
      <c r="B342" s="21" t="s">
        <v>1037</v>
      </c>
      <c r="C342" s="21" t="s">
        <v>1038</v>
      </c>
      <c r="D342" s="22">
        <v>1</v>
      </c>
      <c r="E342" s="23">
        <v>75.400000000000006</v>
      </c>
      <c r="F342" s="24">
        <v>75.400000000000006</v>
      </c>
      <c r="G342" s="25">
        <v>25.99</v>
      </c>
      <c r="H342" s="25">
        <v>25.99</v>
      </c>
      <c r="I342" s="22" t="s">
        <v>1002</v>
      </c>
      <c r="J342" s="26">
        <v>1</v>
      </c>
      <c r="K342" s="22"/>
      <c r="L342" s="22"/>
      <c r="M342" s="26"/>
      <c r="N342" s="26"/>
      <c r="O342" s="26"/>
      <c r="P342" s="26"/>
      <c r="Q342" s="22"/>
      <c r="R342" s="235">
        <f>'1-4 оч. (2)'!G341</f>
        <v>0</v>
      </c>
      <c r="S342" s="235">
        <f>'1-4 оч. (2)'!H341</f>
        <v>0</v>
      </c>
      <c r="T342" s="235" t="str">
        <f>'1-4 оч. (2)'!I341</f>
        <v>-</v>
      </c>
      <c r="U342" s="235" t="str">
        <f>'1-4 оч. (2)'!J341</f>
        <v>-</v>
      </c>
      <c r="V342" s="236" t="str">
        <f>'1-4 оч. (2)'!K341</f>
        <v>-</v>
      </c>
      <c r="W342" s="236" t="str">
        <f>'1-4 оч. (2)'!L341</f>
        <v>-</v>
      </c>
      <c r="X342" s="236" t="str">
        <f>'1-4 оч. (2)'!M341</f>
        <v>-</v>
      </c>
      <c r="Y342" s="236" t="str">
        <f>'1-4 оч. (2)'!N341</f>
        <v>-</v>
      </c>
      <c r="Z342" s="239">
        <f>'1-4 оч. (2)'!O341</f>
        <v>0</v>
      </c>
      <c r="AA342" s="239">
        <f>'1-4 оч. (2)'!P341</f>
        <v>0</v>
      </c>
      <c r="AB342" s="236" t="str">
        <f>'1-4 оч. (2)'!Q341</f>
        <v>-</v>
      </c>
      <c r="AC342" s="236" t="str">
        <f>'1-4 оч. (2)'!R341</f>
        <v>-</v>
      </c>
      <c r="AD342" s="236">
        <f>'1-4 оч. (2)'!S341</f>
        <v>0</v>
      </c>
      <c r="AE342" s="236">
        <f>'1-4 оч. (2)'!T341</f>
        <v>0</v>
      </c>
      <c r="AF342" s="239">
        <f>'1-4 оч. (2)'!U341</f>
        <v>0</v>
      </c>
      <c r="AG342" s="239">
        <f>'1-4 оч. (2)'!V341</f>
        <v>0</v>
      </c>
      <c r="AH342" s="236" t="str">
        <f>'1-4 оч. (2)'!AA341</f>
        <v>-</v>
      </c>
      <c r="AI342" s="236" t="str">
        <f>'1-4 оч. (2)'!AB341</f>
        <v>-</v>
      </c>
    </row>
    <row r="343" spans="1:35" ht="16.149999999999999" customHeight="1" x14ac:dyDescent="0.25">
      <c r="A343" s="20" t="s">
        <v>1039</v>
      </c>
      <c r="B343" s="21" t="s">
        <v>1040</v>
      </c>
      <c r="C343" s="21" t="s">
        <v>1041</v>
      </c>
      <c r="D343" s="22">
        <v>1</v>
      </c>
      <c r="E343" s="23">
        <v>76.3</v>
      </c>
      <c r="F343" s="24">
        <v>76.3</v>
      </c>
      <c r="G343" s="25">
        <v>26.27</v>
      </c>
      <c r="H343" s="25">
        <v>26.27</v>
      </c>
      <c r="I343" s="22" t="s">
        <v>1002</v>
      </c>
      <c r="J343" s="26">
        <v>1</v>
      </c>
      <c r="K343" s="22"/>
      <c r="L343" s="22"/>
      <c r="M343" s="26"/>
      <c r="N343" s="26"/>
      <c r="O343" s="26"/>
      <c r="P343" s="26"/>
      <c r="Q343" s="22"/>
      <c r="R343" s="235">
        <f>'1-4 оч. (2)'!G342</f>
        <v>0</v>
      </c>
      <c r="S343" s="235">
        <f>'1-4 оч. (2)'!H342</f>
        <v>0</v>
      </c>
      <c r="T343" s="235" t="str">
        <f>'1-4 оч. (2)'!I342</f>
        <v>-</v>
      </c>
      <c r="U343" s="235" t="str">
        <f>'1-4 оч. (2)'!J342</f>
        <v>-</v>
      </c>
      <c r="V343" s="236" t="str">
        <f>'1-4 оч. (2)'!K342</f>
        <v>-</v>
      </c>
      <c r="W343" s="236" t="str">
        <f>'1-4 оч. (2)'!L342</f>
        <v>-</v>
      </c>
      <c r="X343" s="236" t="str">
        <f>'1-4 оч. (2)'!M342</f>
        <v>-</v>
      </c>
      <c r="Y343" s="236" t="str">
        <f>'1-4 оч. (2)'!N342</f>
        <v>-</v>
      </c>
      <c r="Z343" s="239">
        <f>'1-4 оч. (2)'!O342</f>
        <v>0</v>
      </c>
      <c r="AA343" s="239">
        <f>'1-4 оч. (2)'!P342</f>
        <v>0</v>
      </c>
      <c r="AB343" s="236" t="str">
        <f>'1-4 оч. (2)'!Q342</f>
        <v>-</v>
      </c>
      <c r="AC343" s="236" t="str">
        <f>'1-4 оч. (2)'!R342</f>
        <v>-</v>
      </c>
      <c r="AD343" s="236">
        <f>'1-4 оч. (2)'!S342</f>
        <v>0</v>
      </c>
      <c r="AE343" s="236">
        <f>'1-4 оч. (2)'!T342</f>
        <v>0</v>
      </c>
      <c r="AF343" s="239">
        <f>'1-4 оч. (2)'!U342</f>
        <v>0</v>
      </c>
      <c r="AG343" s="239">
        <f>'1-4 оч. (2)'!V342</f>
        <v>0</v>
      </c>
      <c r="AH343" s="236" t="str">
        <f>'1-4 оч. (2)'!AA342</f>
        <v>-</v>
      </c>
      <c r="AI343" s="236" t="str">
        <f>'1-4 оч. (2)'!AB342</f>
        <v>-</v>
      </c>
    </row>
    <row r="344" spans="1:35" ht="16.149999999999999" customHeight="1" x14ac:dyDescent="0.25">
      <c r="A344" s="20" t="s">
        <v>1042</v>
      </c>
      <c r="B344" s="21" t="s">
        <v>1043</v>
      </c>
      <c r="C344" s="21" t="s">
        <v>1044</v>
      </c>
      <c r="D344" s="22">
        <v>1</v>
      </c>
      <c r="E344" s="23">
        <v>74.7</v>
      </c>
      <c r="F344" s="24">
        <v>74.7</v>
      </c>
      <c r="G344" s="25">
        <v>25.74</v>
      </c>
      <c r="H344" s="25">
        <v>25.74</v>
      </c>
      <c r="I344" s="22" t="s">
        <v>1002</v>
      </c>
      <c r="J344" s="26">
        <v>1</v>
      </c>
      <c r="K344" s="22"/>
      <c r="L344" s="22"/>
      <c r="M344" s="26"/>
      <c r="N344" s="26"/>
      <c r="O344" s="26"/>
      <c r="P344" s="26"/>
      <c r="Q344" s="22"/>
      <c r="R344" s="235">
        <f>'1-4 оч. (2)'!G343</f>
        <v>0</v>
      </c>
      <c r="S344" s="235">
        <f>'1-4 оч. (2)'!H343</f>
        <v>0</v>
      </c>
      <c r="T344" s="235" t="str">
        <f>'1-4 оч. (2)'!I343</f>
        <v>-</v>
      </c>
      <c r="U344" s="235" t="str">
        <f>'1-4 оч. (2)'!J343</f>
        <v>-</v>
      </c>
      <c r="V344" s="236" t="str">
        <f>'1-4 оч. (2)'!K343</f>
        <v>-</v>
      </c>
      <c r="W344" s="236" t="str">
        <f>'1-4 оч. (2)'!L343</f>
        <v>-</v>
      </c>
      <c r="X344" s="236" t="str">
        <f>'1-4 оч. (2)'!M343</f>
        <v>-</v>
      </c>
      <c r="Y344" s="236" t="str">
        <f>'1-4 оч. (2)'!N343</f>
        <v>-</v>
      </c>
      <c r="Z344" s="239">
        <f>'1-4 оч. (2)'!O343</f>
        <v>0</v>
      </c>
      <c r="AA344" s="239">
        <f>'1-4 оч. (2)'!P343</f>
        <v>0</v>
      </c>
      <c r="AB344" s="236" t="str">
        <f>'1-4 оч. (2)'!Q343</f>
        <v>-</v>
      </c>
      <c r="AC344" s="236" t="str">
        <f>'1-4 оч. (2)'!R343</f>
        <v>-</v>
      </c>
      <c r="AD344" s="236">
        <f>'1-4 оч. (2)'!S343</f>
        <v>0</v>
      </c>
      <c r="AE344" s="236">
        <f>'1-4 оч. (2)'!T343</f>
        <v>0</v>
      </c>
      <c r="AF344" s="239">
        <f>'1-4 оч. (2)'!U343</f>
        <v>0</v>
      </c>
      <c r="AG344" s="239">
        <f>'1-4 оч. (2)'!V343</f>
        <v>0</v>
      </c>
      <c r="AH344" s="236" t="str">
        <f>'1-4 оч. (2)'!AA343</f>
        <v>-</v>
      </c>
      <c r="AI344" s="236" t="str">
        <f>'1-4 оч. (2)'!AB343</f>
        <v>-</v>
      </c>
    </row>
    <row r="345" spans="1:35" ht="16.149999999999999" customHeight="1" x14ac:dyDescent="0.25">
      <c r="A345" s="20" t="s">
        <v>1045</v>
      </c>
      <c r="B345" s="21" t="s">
        <v>1046</v>
      </c>
      <c r="C345" s="21" t="s">
        <v>1047</v>
      </c>
      <c r="D345" s="22">
        <v>1</v>
      </c>
      <c r="E345" s="23">
        <v>75.5</v>
      </c>
      <c r="F345" s="24">
        <v>75.5</v>
      </c>
      <c r="G345" s="25">
        <v>26.02</v>
      </c>
      <c r="H345" s="25">
        <v>26.02</v>
      </c>
      <c r="I345" s="22" t="s">
        <v>1002</v>
      </c>
      <c r="J345" s="26">
        <v>1</v>
      </c>
      <c r="K345" s="22"/>
      <c r="L345" s="22"/>
      <c r="M345" s="26"/>
      <c r="N345" s="26"/>
      <c r="O345" s="26"/>
      <c r="P345" s="26"/>
      <c r="Q345" s="22"/>
      <c r="R345" s="235">
        <f>'1-4 оч. (2)'!G344</f>
        <v>0</v>
      </c>
      <c r="S345" s="235">
        <f>'1-4 оч. (2)'!H344</f>
        <v>0</v>
      </c>
      <c r="T345" s="235" t="str">
        <f>'1-4 оч. (2)'!I344</f>
        <v>-</v>
      </c>
      <c r="U345" s="235" t="str">
        <f>'1-4 оч. (2)'!J344</f>
        <v>-</v>
      </c>
      <c r="V345" s="236" t="str">
        <f>'1-4 оч. (2)'!K344</f>
        <v>-</v>
      </c>
      <c r="W345" s="236" t="str">
        <f>'1-4 оч. (2)'!L344</f>
        <v>-</v>
      </c>
      <c r="X345" s="236" t="str">
        <f>'1-4 оч. (2)'!M344</f>
        <v>-</v>
      </c>
      <c r="Y345" s="236" t="str">
        <f>'1-4 оч. (2)'!N344</f>
        <v>-</v>
      </c>
      <c r="Z345" s="239">
        <f>'1-4 оч. (2)'!O344</f>
        <v>0</v>
      </c>
      <c r="AA345" s="239">
        <f>'1-4 оч. (2)'!P344</f>
        <v>0</v>
      </c>
      <c r="AB345" s="236" t="str">
        <f>'1-4 оч. (2)'!Q344</f>
        <v>-</v>
      </c>
      <c r="AC345" s="236" t="str">
        <f>'1-4 оч. (2)'!R344</f>
        <v>-</v>
      </c>
      <c r="AD345" s="236">
        <f>'1-4 оч. (2)'!S344</f>
        <v>0</v>
      </c>
      <c r="AE345" s="236">
        <f>'1-4 оч. (2)'!T344</f>
        <v>0</v>
      </c>
      <c r="AF345" s="239">
        <f>'1-4 оч. (2)'!U344</f>
        <v>0</v>
      </c>
      <c r="AG345" s="239">
        <f>'1-4 оч. (2)'!V344</f>
        <v>0</v>
      </c>
      <c r="AH345" s="236" t="str">
        <f>'1-4 оч. (2)'!AA344</f>
        <v>-</v>
      </c>
      <c r="AI345" s="236" t="str">
        <f>'1-4 оч. (2)'!AB344</f>
        <v>-</v>
      </c>
    </row>
    <row r="346" spans="1:35" ht="16.149999999999999" customHeight="1" x14ac:dyDescent="0.25">
      <c r="A346" s="20" t="s">
        <v>1048</v>
      </c>
      <c r="B346" s="21" t="s">
        <v>1049</v>
      </c>
      <c r="C346" s="21" t="s">
        <v>1050</v>
      </c>
      <c r="D346" s="22">
        <v>1</v>
      </c>
      <c r="E346" s="23">
        <v>74</v>
      </c>
      <c r="F346" s="24">
        <v>74</v>
      </c>
      <c r="G346" s="25">
        <v>25.48</v>
      </c>
      <c r="H346" s="25">
        <v>25.48</v>
      </c>
      <c r="I346" s="22" t="s">
        <v>1002</v>
      </c>
      <c r="J346" s="26">
        <v>1</v>
      </c>
      <c r="K346" s="22"/>
      <c r="L346" s="22"/>
      <c r="M346" s="26"/>
      <c r="N346" s="26"/>
      <c r="O346" s="26"/>
      <c r="P346" s="26"/>
      <c r="Q346" s="22"/>
      <c r="R346" s="235">
        <f>'1-4 оч. (2)'!G345</f>
        <v>0</v>
      </c>
      <c r="S346" s="235">
        <f>'1-4 оч. (2)'!H345</f>
        <v>0</v>
      </c>
      <c r="T346" s="235" t="str">
        <f>'1-4 оч. (2)'!I345</f>
        <v>-</v>
      </c>
      <c r="U346" s="235" t="str">
        <f>'1-4 оч. (2)'!J345</f>
        <v>-</v>
      </c>
      <c r="V346" s="236" t="str">
        <f>'1-4 оч. (2)'!K345</f>
        <v>-</v>
      </c>
      <c r="W346" s="236" t="str">
        <f>'1-4 оч. (2)'!L345</f>
        <v>-</v>
      </c>
      <c r="X346" s="236" t="str">
        <f>'1-4 оч. (2)'!M345</f>
        <v>-</v>
      </c>
      <c r="Y346" s="236" t="str">
        <f>'1-4 оч. (2)'!N345</f>
        <v>-</v>
      </c>
      <c r="Z346" s="239">
        <f>'1-4 оч. (2)'!O345</f>
        <v>0</v>
      </c>
      <c r="AA346" s="239">
        <f>'1-4 оч. (2)'!P345</f>
        <v>0</v>
      </c>
      <c r="AB346" s="236" t="str">
        <f>'1-4 оч. (2)'!Q345</f>
        <v>-</v>
      </c>
      <c r="AC346" s="236" t="str">
        <f>'1-4 оч. (2)'!R345</f>
        <v>-</v>
      </c>
      <c r="AD346" s="236">
        <f>'1-4 оч. (2)'!S345</f>
        <v>0</v>
      </c>
      <c r="AE346" s="236">
        <f>'1-4 оч. (2)'!T345</f>
        <v>0</v>
      </c>
      <c r="AF346" s="239">
        <f>'1-4 оч. (2)'!U345</f>
        <v>0</v>
      </c>
      <c r="AG346" s="239">
        <f>'1-4 оч. (2)'!V345</f>
        <v>0</v>
      </c>
      <c r="AH346" s="236" t="str">
        <f>'1-4 оч. (2)'!AA345</f>
        <v>-</v>
      </c>
      <c r="AI346" s="236" t="str">
        <f>'1-4 оч. (2)'!AB345</f>
        <v>-</v>
      </c>
    </row>
    <row r="347" spans="1:35" ht="16.149999999999999" customHeight="1" x14ac:dyDescent="0.25">
      <c r="A347" s="20" t="s">
        <v>1051</v>
      </c>
      <c r="B347" s="21" t="s">
        <v>1052</v>
      </c>
      <c r="C347" s="21" t="s">
        <v>1053</v>
      </c>
      <c r="D347" s="22">
        <v>1</v>
      </c>
      <c r="E347" s="23">
        <v>74.8</v>
      </c>
      <c r="F347" s="24">
        <v>74.8</v>
      </c>
      <c r="G347" s="25">
        <v>25.76</v>
      </c>
      <c r="H347" s="25">
        <v>25.76</v>
      </c>
      <c r="I347" s="22" t="s">
        <v>1002</v>
      </c>
      <c r="J347" s="26">
        <v>1</v>
      </c>
      <c r="K347" s="22"/>
      <c r="L347" s="22"/>
      <c r="M347" s="26"/>
      <c r="N347" s="26"/>
      <c r="O347" s="26"/>
      <c r="P347" s="26"/>
      <c r="Q347" s="22"/>
      <c r="R347" s="235">
        <f>'1-4 оч. (2)'!G346</f>
        <v>0</v>
      </c>
      <c r="S347" s="235">
        <f>'1-4 оч. (2)'!H346</f>
        <v>0</v>
      </c>
      <c r="T347" s="235" t="str">
        <f>'1-4 оч. (2)'!I346</f>
        <v>-</v>
      </c>
      <c r="U347" s="235" t="str">
        <f>'1-4 оч. (2)'!J346</f>
        <v>-</v>
      </c>
      <c r="V347" s="236" t="str">
        <f>'1-4 оч. (2)'!K346</f>
        <v>-</v>
      </c>
      <c r="W347" s="236" t="str">
        <f>'1-4 оч. (2)'!L346</f>
        <v>-</v>
      </c>
      <c r="X347" s="236" t="str">
        <f>'1-4 оч. (2)'!M346</f>
        <v>-</v>
      </c>
      <c r="Y347" s="236" t="str">
        <f>'1-4 оч. (2)'!N346</f>
        <v>-</v>
      </c>
      <c r="Z347" s="239">
        <f>'1-4 оч. (2)'!O346</f>
        <v>0</v>
      </c>
      <c r="AA347" s="239">
        <f>'1-4 оч. (2)'!P346</f>
        <v>0</v>
      </c>
      <c r="AB347" s="236" t="str">
        <f>'1-4 оч. (2)'!Q346</f>
        <v>-</v>
      </c>
      <c r="AC347" s="236" t="str">
        <f>'1-4 оч. (2)'!R346</f>
        <v>-</v>
      </c>
      <c r="AD347" s="236">
        <f>'1-4 оч. (2)'!S346</f>
        <v>0</v>
      </c>
      <c r="AE347" s="236">
        <f>'1-4 оч. (2)'!T346</f>
        <v>0</v>
      </c>
      <c r="AF347" s="239">
        <f>'1-4 оч. (2)'!U346</f>
        <v>0</v>
      </c>
      <c r="AG347" s="239">
        <f>'1-4 оч. (2)'!V346</f>
        <v>0</v>
      </c>
      <c r="AH347" s="236" t="str">
        <f>'1-4 оч. (2)'!AA346</f>
        <v>-</v>
      </c>
      <c r="AI347" s="236" t="str">
        <f>'1-4 оч. (2)'!AB346</f>
        <v>-</v>
      </c>
    </row>
    <row r="348" spans="1:35" ht="16.149999999999999" customHeight="1" x14ac:dyDescent="0.25">
      <c r="A348" s="20" t="s">
        <v>1054</v>
      </c>
      <c r="B348" s="21" t="s">
        <v>1055</v>
      </c>
      <c r="C348" s="21" t="s">
        <v>1056</v>
      </c>
      <c r="D348" s="22">
        <v>1</v>
      </c>
      <c r="E348" s="23">
        <v>73.2</v>
      </c>
      <c r="F348" s="24">
        <v>73.2</v>
      </c>
      <c r="G348" s="25">
        <v>25.23</v>
      </c>
      <c r="H348" s="25">
        <v>25.23</v>
      </c>
      <c r="I348" s="22" t="s">
        <v>1002</v>
      </c>
      <c r="J348" s="26">
        <v>1</v>
      </c>
      <c r="K348" s="22"/>
      <c r="L348" s="22"/>
      <c r="M348" s="26"/>
      <c r="N348" s="26"/>
      <c r="O348" s="26"/>
      <c r="P348" s="26"/>
      <c r="Q348" s="22"/>
      <c r="R348" s="235">
        <f>'1-4 оч. (2)'!G347</f>
        <v>0</v>
      </c>
      <c r="S348" s="235">
        <f>'1-4 оч. (2)'!H347</f>
        <v>0</v>
      </c>
      <c r="T348" s="235" t="str">
        <f>'1-4 оч. (2)'!I347</f>
        <v>-</v>
      </c>
      <c r="U348" s="235" t="str">
        <f>'1-4 оч. (2)'!J347</f>
        <v>-</v>
      </c>
      <c r="V348" s="236" t="str">
        <f>'1-4 оч. (2)'!K347</f>
        <v>-</v>
      </c>
      <c r="W348" s="236" t="str">
        <f>'1-4 оч. (2)'!L347</f>
        <v>-</v>
      </c>
      <c r="X348" s="236" t="str">
        <f>'1-4 оч. (2)'!M347</f>
        <v>-</v>
      </c>
      <c r="Y348" s="236" t="str">
        <f>'1-4 оч. (2)'!N347</f>
        <v>-</v>
      </c>
      <c r="Z348" s="239">
        <f>'1-4 оч. (2)'!O347</f>
        <v>0</v>
      </c>
      <c r="AA348" s="239">
        <f>'1-4 оч. (2)'!P347</f>
        <v>0</v>
      </c>
      <c r="AB348" s="236" t="str">
        <f>'1-4 оч. (2)'!Q347</f>
        <v>-</v>
      </c>
      <c r="AC348" s="236" t="str">
        <f>'1-4 оч. (2)'!R347</f>
        <v>-</v>
      </c>
      <c r="AD348" s="236">
        <f>'1-4 оч. (2)'!S347</f>
        <v>0</v>
      </c>
      <c r="AE348" s="236">
        <f>'1-4 оч. (2)'!T347</f>
        <v>0</v>
      </c>
      <c r="AF348" s="239">
        <f>'1-4 оч. (2)'!U347</f>
        <v>0</v>
      </c>
      <c r="AG348" s="239">
        <f>'1-4 оч. (2)'!V347</f>
        <v>0</v>
      </c>
      <c r="AH348" s="236" t="str">
        <f>'1-4 оч. (2)'!AA347</f>
        <v>-</v>
      </c>
      <c r="AI348" s="236" t="str">
        <f>'1-4 оч. (2)'!AB347</f>
        <v>-</v>
      </c>
    </row>
    <row r="349" spans="1:35" ht="16.149999999999999" customHeight="1" x14ac:dyDescent="0.25">
      <c r="A349" s="20" t="s">
        <v>1057</v>
      </c>
      <c r="B349" s="21" t="s">
        <v>1058</v>
      </c>
      <c r="C349" s="21" t="s">
        <v>1059</v>
      </c>
      <c r="D349" s="22">
        <v>1</v>
      </c>
      <c r="E349" s="23">
        <v>74</v>
      </c>
      <c r="F349" s="24">
        <v>74</v>
      </c>
      <c r="G349" s="25">
        <v>25.51</v>
      </c>
      <c r="H349" s="25">
        <v>25.51</v>
      </c>
      <c r="I349" s="22" t="s">
        <v>1002</v>
      </c>
      <c r="J349" s="26">
        <v>1</v>
      </c>
      <c r="K349" s="22"/>
      <c r="L349" s="22"/>
      <c r="M349" s="26"/>
      <c r="N349" s="26"/>
      <c r="O349" s="26"/>
      <c r="P349" s="26"/>
      <c r="Q349" s="22"/>
      <c r="R349" s="235">
        <f>'1-4 оч. (2)'!G348</f>
        <v>0</v>
      </c>
      <c r="S349" s="235">
        <f>'1-4 оч. (2)'!H348</f>
        <v>0</v>
      </c>
      <c r="T349" s="235" t="str">
        <f>'1-4 оч. (2)'!I348</f>
        <v>-</v>
      </c>
      <c r="U349" s="235" t="str">
        <f>'1-4 оч. (2)'!J348</f>
        <v>-</v>
      </c>
      <c r="V349" s="236" t="str">
        <f>'1-4 оч. (2)'!K348</f>
        <v>-</v>
      </c>
      <c r="W349" s="236" t="str">
        <f>'1-4 оч. (2)'!L348</f>
        <v>-</v>
      </c>
      <c r="X349" s="236" t="str">
        <f>'1-4 оч. (2)'!M348</f>
        <v>-</v>
      </c>
      <c r="Y349" s="236" t="str">
        <f>'1-4 оч. (2)'!N348</f>
        <v>-</v>
      </c>
      <c r="Z349" s="239">
        <f>'1-4 оч. (2)'!O348</f>
        <v>0</v>
      </c>
      <c r="AA349" s="239">
        <f>'1-4 оч. (2)'!P348</f>
        <v>0</v>
      </c>
      <c r="AB349" s="236" t="str">
        <f>'1-4 оч. (2)'!Q348</f>
        <v>-</v>
      </c>
      <c r="AC349" s="236" t="str">
        <f>'1-4 оч. (2)'!R348</f>
        <v>-</v>
      </c>
      <c r="AD349" s="236">
        <f>'1-4 оч. (2)'!S348</f>
        <v>0</v>
      </c>
      <c r="AE349" s="236">
        <f>'1-4 оч. (2)'!T348</f>
        <v>0</v>
      </c>
      <c r="AF349" s="239">
        <f>'1-4 оч. (2)'!U348</f>
        <v>0</v>
      </c>
      <c r="AG349" s="239">
        <f>'1-4 оч. (2)'!V348</f>
        <v>0</v>
      </c>
      <c r="AH349" s="236" t="str">
        <f>'1-4 оч. (2)'!AA348</f>
        <v>-</v>
      </c>
      <c r="AI349" s="236" t="str">
        <f>'1-4 оч. (2)'!AB348</f>
        <v>-</v>
      </c>
    </row>
    <row r="350" spans="1:35" ht="16.149999999999999" customHeight="1" x14ac:dyDescent="0.25">
      <c r="A350" s="20" t="s">
        <v>1060</v>
      </c>
      <c r="B350" s="21" t="s">
        <v>1061</v>
      </c>
      <c r="C350" s="21" t="s">
        <v>1062</v>
      </c>
      <c r="D350" s="22">
        <v>1</v>
      </c>
      <c r="E350" s="23">
        <v>72.5</v>
      </c>
      <c r="F350" s="24">
        <v>72.5</v>
      </c>
      <c r="G350" s="25">
        <v>24.97</v>
      </c>
      <c r="H350" s="25">
        <v>24.97</v>
      </c>
      <c r="I350" s="22" t="s">
        <v>1002</v>
      </c>
      <c r="J350" s="26">
        <v>1</v>
      </c>
      <c r="K350" s="22"/>
      <c r="L350" s="22"/>
      <c r="M350" s="26"/>
      <c r="N350" s="26"/>
      <c r="O350" s="26"/>
      <c r="P350" s="26"/>
      <c r="Q350" s="22"/>
      <c r="R350" s="235">
        <f>'1-4 оч. (2)'!G349</f>
        <v>0</v>
      </c>
      <c r="S350" s="235">
        <f>'1-4 оч. (2)'!H349</f>
        <v>0</v>
      </c>
      <c r="T350" s="235" t="str">
        <f>'1-4 оч. (2)'!I349</f>
        <v>-</v>
      </c>
      <c r="U350" s="235" t="str">
        <f>'1-4 оч. (2)'!J349</f>
        <v>-</v>
      </c>
      <c r="V350" s="236" t="str">
        <f>'1-4 оч. (2)'!K349</f>
        <v>-</v>
      </c>
      <c r="W350" s="236" t="str">
        <f>'1-4 оч. (2)'!L349</f>
        <v>-</v>
      </c>
      <c r="X350" s="236" t="str">
        <f>'1-4 оч. (2)'!M349</f>
        <v>-</v>
      </c>
      <c r="Y350" s="236" t="str">
        <f>'1-4 оч. (2)'!N349</f>
        <v>-</v>
      </c>
      <c r="Z350" s="239">
        <f>'1-4 оч. (2)'!O349</f>
        <v>0</v>
      </c>
      <c r="AA350" s="239">
        <f>'1-4 оч. (2)'!P349</f>
        <v>0</v>
      </c>
      <c r="AB350" s="236" t="str">
        <f>'1-4 оч. (2)'!Q349</f>
        <v>-</v>
      </c>
      <c r="AC350" s="236" t="str">
        <f>'1-4 оч. (2)'!R349</f>
        <v>-</v>
      </c>
      <c r="AD350" s="236">
        <f>'1-4 оч. (2)'!S349</f>
        <v>0</v>
      </c>
      <c r="AE350" s="236">
        <f>'1-4 оч. (2)'!T349</f>
        <v>0</v>
      </c>
      <c r="AF350" s="239">
        <f>'1-4 оч. (2)'!U349</f>
        <v>0</v>
      </c>
      <c r="AG350" s="239">
        <f>'1-4 оч. (2)'!V349</f>
        <v>0</v>
      </c>
      <c r="AH350" s="236" t="str">
        <f>'1-4 оч. (2)'!AA349</f>
        <v>-</v>
      </c>
      <c r="AI350" s="236" t="str">
        <f>'1-4 оч. (2)'!AB349</f>
        <v>-</v>
      </c>
    </row>
    <row r="351" spans="1:35" ht="16.149999999999999" customHeight="1" x14ac:dyDescent="0.25">
      <c r="A351" s="20" t="s">
        <v>1063</v>
      </c>
      <c r="B351" s="21" t="s">
        <v>1064</v>
      </c>
      <c r="C351" s="21" t="s">
        <v>1065</v>
      </c>
      <c r="D351" s="22">
        <v>1</v>
      </c>
      <c r="E351" s="23">
        <v>73.3</v>
      </c>
      <c r="F351" s="24">
        <v>73.3</v>
      </c>
      <c r="G351" s="25">
        <v>25.25</v>
      </c>
      <c r="H351" s="25">
        <v>25.25</v>
      </c>
      <c r="I351" s="22" t="s">
        <v>1002</v>
      </c>
      <c r="J351" s="26">
        <v>1</v>
      </c>
      <c r="K351" s="22"/>
      <c r="L351" s="22"/>
      <c r="M351" s="26"/>
      <c r="N351" s="26"/>
      <c r="O351" s="26"/>
      <c r="P351" s="26"/>
      <c r="Q351" s="22"/>
      <c r="R351" s="235">
        <f>'1-4 оч. (2)'!G350</f>
        <v>0</v>
      </c>
      <c r="S351" s="235">
        <f>'1-4 оч. (2)'!H350</f>
        <v>0</v>
      </c>
      <c r="T351" s="235" t="str">
        <f>'1-4 оч. (2)'!I350</f>
        <v>-</v>
      </c>
      <c r="U351" s="235" t="str">
        <f>'1-4 оч. (2)'!J350</f>
        <v>-</v>
      </c>
      <c r="V351" s="236" t="str">
        <f>'1-4 оч. (2)'!K350</f>
        <v>-</v>
      </c>
      <c r="W351" s="236" t="str">
        <f>'1-4 оч. (2)'!L350</f>
        <v>-</v>
      </c>
      <c r="X351" s="236" t="str">
        <f>'1-4 оч. (2)'!M350</f>
        <v>-</v>
      </c>
      <c r="Y351" s="236" t="str">
        <f>'1-4 оч. (2)'!N350</f>
        <v>-</v>
      </c>
      <c r="Z351" s="239">
        <f>'1-4 оч. (2)'!O350</f>
        <v>0</v>
      </c>
      <c r="AA351" s="239">
        <f>'1-4 оч. (2)'!P350</f>
        <v>0</v>
      </c>
      <c r="AB351" s="236" t="str">
        <f>'1-4 оч. (2)'!Q350</f>
        <v>-</v>
      </c>
      <c r="AC351" s="236" t="str">
        <f>'1-4 оч. (2)'!R350</f>
        <v>-</v>
      </c>
      <c r="AD351" s="236">
        <f>'1-4 оч. (2)'!S350</f>
        <v>0</v>
      </c>
      <c r="AE351" s="236">
        <f>'1-4 оч. (2)'!T350</f>
        <v>0</v>
      </c>
      <c r="AF351" s="239">
        <f>'1-4 оч. (2)'!U350</f>
        <v>0</v>
      </c>
      <c r="AG351" s="239">
        <f>'1-4 оч. (2)'!V350</f>
        <v>0</v>
      </c>
      <c r="AH351" s="236" t="str">
        <f>'1-4 оч. (2)'!AA350</f>
        <v>-</v>
      </c>
      <c r="AI351" s="236" t="str">
        <f>'1-4 оч. (2)'!AB350</f>
        <v>-</v>
      </c>
    </row>
    <row r="352" spans="1:35" ht="16.149999999999999" customHeight="1" x14ac:dyDescent="0.25">
      <c r="A352" s="20" t="s">
        <v>1066</v>
      </c>
      <c r="B352" s="21" t="s">
        <v>1067</v>
      </c>
      <c r="C352" s="21" t="s">
        <v>1068</v>
      </c>
      <c r="D352" s="22">
        <v>1</v>
      </c>
      <c r="E352" s="23">
        <v>71.8</v>
      </c>
      <c r="F352" s="24">
        <v>71.8</v>
      </c>
      <c r="G352" s="25">
        <v>24.72</v>
      </c>
      <c r="H352" s="25">
        <v>24.72</v>
      </c>
      <c r="I352" s="22" t="s">
        <v>1002</v>
      </c>
      <c r="J352" s="26">
        <v>1</v>
      </c>
      <c r="K352" s="22"/>
      <c r="L352" s="22"/>
      <c r="M352" s="26"/>
      <c r="N352" s="26"/>
      <c r="O352" s="26"/>
      <c r="P352" s="26"/>
      <c r="Q352" s="22"/>
      <c r="R352" s="235">
        <f>'1-4 оч. (2)'!G351</f>
        <v>0</v>
      </c>
      <c r="S352" s="235">
        <f>'1-4 оч. (2)'!H351</f>
        <v>0</v>
      </c>
      <c r="T352" s="235" t="str">
        <f>'1-4 оч. (2)'!I351</f>
        <v>-</v>
      </c>
      <c r="U352" s="235" t="str">
        <f>'1-4 оч. (2)'!J351</f>
        <v>-</v>
      </c>
      <c r="V352" s="236" t="str">
        <f>'1-4 оч. (2)'!K351</f>
        <v>-</v>
      </c>
      <c r="W352" s="236" t="str">
        <f>'1-4 оч. (2)'!L351</f>
        <v>-</v>
      </c>
      <c r="X352" s="236" t="str">
        <f>'1-4 оч. (2)'!M351</f>
        <v>-</v>
      </c>
      <c r="Y352" s="236" t="str">
        <f>'1-4 оч. (2)'!N351</f>
        <v>-</v>
      </c>
      <c r="Z352" s="239">
        <f>'1-4 оч. (2)'!O351</f>
        <v>0</v>
      </c>
      <c r="AA352" s="239">
        <f>'1-4 оч. (2)'!P351</f>
        <v>0</v>
      </c>
      <c r="AB352" s="236" t="str">
        <f>'1-4 оч. (2)'!Q351</f>
        <v>-</v>
      </c>
      <c r="AC352" s="236" t="str">
        <f>'1-4 оч. (2)'!R351</f>
        <v>-</v>
      </c>
      <c r="AD352" s="236">
        <f>'1-4 оч. (2)'!S351</f>
        <v>0</v>
      </c>
      <c r="AE352" s="236">
        <f>'1-4 оч. (2)'!T351</f>
        <v>0</v>
      </c>
      <c r="AF352" s="239">
        <f>'1-4 оч. (2)'!U351</f>
        <v>0</v>
      </c>
      <c r="AG352" s="239">
        <f>'1-4 оч. (2)'!V351</f>
        <v>0</v>
      </c>
      <c r="AH352" s="236" t="str">
        <f>'1-4 оч. (2)'!AA351</f>
        <v>-</v>
      </c>
      <c r="AI352" s="236" t="str">
        <f>'1-4 оч. (2)'!AB351</f>
        <v>-</v>
      </c>
    </row>
    <row r="353" spans="1:35" ht="16.149999999999999" customHeight="1" x14ac:dyDescent="0.25">
      <c r="A353" s="20" t="s">
        <v>1069</v>
      </c>
      <c r="B353" s="21" t="s">
        <v>1070</v>
      </c>
      <c r="C353" s="21" t="s">
        <v>1071</v>
      </c>
      <c r="D353" s="22">
        <v>1</v>
      </c>
      <c r="E353" s="23">
        <v>72.599999999999994</v>
      </c>
      <c r="F353" s="24">
        <v>72.599999999999994</v>
      </c>
      <c r="G353" s="25">
        <v>25</v>
      </c>
      <c r="H353" s="25">
        <v>25</v>
      </c>
      <c r="I353" s="22" t="s">
        <v>1002</v>
      </c>
      <c r="J353" s="26">
        <v>1</v>
      </c>
      <c r="K353" s="22"/>
      <c r="L353" s="22"/>
      <c r="M353" s="26"/>
      <c r="N353" s="26"/>
      <c r="O353" s="26"/>
      <c r="P353" s="26"/>
      <c r="Q353" s="22"/>
      <c r="R353" s="235">
        <f>'1-4 оч. (2)'!G352</f>
        <v>0</v>
      </c>
      <c r="S353" s="235">
        <f>'1-4 оч. (2)'!H352</f>
        <v>0</v>
      </c>
      <c r="T353" s="235" t="str">
        <f>'1-4 оч. (2)'!I352</f>
        <v>-</v>
      </c>
      <c r="U353" s="235" t="str">
        <f>'1-4 оч. (2)'!J352</f>
        <v>-</v>
      </c>
      <c r="V353" s="236" t="str">
        <f>'1-4 оч. (2)'!K352</f>
        <v>-</v>
      </c>
      <c r="W353" s="236" t="str">
        <f>'1-4 оч. (2)'!L352</f>
        <v>-</v>
      </c>
      <c r="X353" s="236" t="str">
        <f>'1-4 оч. (2)'!M352</f>
        <v>-</v>
      </c>
      <c r="Y353" s="236" t="str">
        <f>'1-4 оч. (2)'!N352</f>
        <v>-</v>
      </c>
      <c r="Z353" s="239">
        <f>'1-4 оч. (2)'!O352</f>
        <v>0</v>
      </c>
      <c r="AA353" s="239">
        <f>'1-4 оч. (2)'!P352</f>
        <v>0</v>
      </c>
      <c r="AB353" s="236" t="str">
        <f>'1-4 оч. (2)'!Q352</f>
        <v>-</v>
      </c>
      <c r="AC353" s="236" t="str">
        <f>'1-4 оч. (2)'!R352</f>
        <v>-</v>
      </c>
      <c r="AD353" s="236">
        <f>'1-4 оч. (2)'!S352</f>
        <v>0</v>
      </c>
      <c r="AE353" s="236">
        <f>'1-4 оч. (2)'!T352</f>
        <v>0</v>
      </c>
      <c r="AF353" s="239">
        <f>'1-4 оч. (2)'!U352</f>
        <v>0</v>
      </c>
      <c r="AG353" s="239">
        <f>'1-4 оч. (2)'!V352</f>
        <v>0</v>
      </c>
      <c r="AH353" s="236" t="str">
        <f>'1-4 оч. (2)'!AA352</f>
        <v>-</v>
      </c>
      <c r="AI353" s="236" t="str">
        <f>'1-4 оч. (2)'!AB352</f>
        <v>-</v>
      </c>
    </row>
    <row r="354" spans="1:35" ht="16.149999999999999" customHeight="1" x14ac:dyDescent="0.25">
      <c r="A354" s="20" t="s">
        <v>1072</v>
      </c>
      <c r="B354" s="21" t="s">
        <v>1073</v>
      </c>
      <c r="C354" s="21" t="s">
        <v>1074</v>
      </c>
      <c r="D354" s="22">
        <v>1</v>
      </c>
      <c r="E354" s="23">
        <v>71</v>
      </c>
      <c r="F354" s="24">
        <v>71</v>
      </c>
      <c r="G354" s="25">
        <v>24.47</v>
      </c>
      <c r="H354" s="25">
        <v>24.47</v>
      </c>
      <c r="I354" s="22" t="s">
        <v>1002</v>
      </c>
      <c r="J354" s="26"/>
      <c r="K354" s="30">
        <v>1</v>
      </c>
      <c r="L354" s="22"/>
      <c r="M354" s="26"/>
      <c r="N354" s="26"/>
      <c r="O354" s="26"/>
      <c r="P354" s="26"/>
      <c r="Q354" s="22"/>
      <c r="R354" s="235">
        <f>'1-4 оч. (2)'!G353</f>
        <v>0</v>
      </c>
      <c r="S354" s="235">
        <f>'1-4 оч. (2)'!H353</f>
        <v>0</v>
      </c>
      <c r="T354" s="235" t="str">
        <f>'1-4 оч. (2)'!I353</f>
        <v>-</v>
      </c>
      <c r="U354" s="235" t="str">
        <f>'1-4 оч. (2)'!J353</f>
        <v>-</v>
      </c>
      <c r="V354" s="236" t="str">
        <f>'1-4 оч. (2)'!K353</f>
        <v>-</v>
      </c>
      <c r="W354" s="236" t="str">
        <f>'1-4 оч. (2)'!L353</f>
        <v>-</v>
      </c>
      <c r="X354" s="236" t="str">
        <f>'1-4 оч. (2)'!M353</f>
        <v>-</v>
      </c>
      <c r="Y354" s="236" t="str">
        <f>'1-4 оч. (2)'!N353</f>
        <v>-</v>
      </c>
      <c r="Z354" s="239">
        <f>'1-4 оч. (2)'!O353</f>
        <v>0</v>
      </c>
      <c r="AA354" s="239">
        <f>'1-4 оч. (2)'!P353</f>
        <v>0</v>
      </c>
      <c r="AB354" s="236" t="str">
        <f>'1-4 оч. (2)'!Q353</f>
        <v>-</v>
      </c>
      <c r="AC354" s="236" t="str">
        <f>'1-4 оч. (2)'!R353</f>
        <v>-</v>
      </c>
      <c r="AD354" s="236">
        <f>'1-4 оч. (2)'!S353</f>
        <v>0</v>
      </c>
      <c r="AE354" s="236">
        <f>'1-4 оч. (2)'!T353</f>
        <v>0</v>
      </c>
      <c r="AF354" s="239">
        <f>'1-4 оч. (2)'!U353</f>
        <v>0</v>
      </c>
      <c r="AG354" s="239">
        <f>'1-4 оч. (2)'!V353</f>
        <v>0</v>
      </c>
      <c r="AH354" s="236" t="str">
        <f>'1-4 оч. (2)'!AA353</f>
        <v>-</v>
      </c>
      <c r="AI354" s="236" t="str">
        <f>'1-4 оч. (2)'!AB353</f>
        <v>-</v>
      </c>
    </row>
    <row r="355" spans="1:35" ht="16.149999999999999" customHeight="1" x14ac:dyDescent="0.25">
      <c r="A355" s="20" t="s">
        <v>1075</v>
      </c>
      <c r="B355" s="21" t="s">
        <v>1076</v>
      </c>
      <c r="C355" s="21" t="s">
        <v>1077</v>
      </c>
      <c r="D355" s="22">
        <v>1</v>
      </c>
      <c r="E355" s="23">
        <v>71.8</v>
      </c>
      <c r="F355" s="24">
        <v>71.8</v>
      </c>
      <c r="G355" s="25">
        <v>24.75</v>
      </c>
      <c r="H355" s="25">
        <v>24.75</v>
      </c>
      <c r="I355" s="22" t="s">
        <v>1002</v>
      </c>
      <c r="J355" s="26"/>
      <c r="K355" s="30">
        <v>1</v>
      </c>
      <c r="L355" s="22"/>
      <c r="M355" s="26"/>
      <c r="N355" s="26"/>
      <c r="O355" s="26"/>
      <c r="P355" s="26"/>
      <c r="Q355" s="22"/>
      <c r="R355" s="235">
        <f>'1-4 оч. (2)'!G354</f>
        <v>0</v>
      </c>
      <c r="S355" s="235">
        <f>'1-4 оч. (2)'!H354</f>
        <v>0</v>
      </c>
      <c r="T355" s="235" t="str">
        <f>'1-4 оч. (2)'!I354</f>
        <v>-</v>
      </c>
      <c r="U355" s="235" t="str">
        <f>'1-4 оч. (2)'!J354</f>
        <v>-</v>
      </c>
      <c r="V355" s="236" t="str">
        <f>'1-4 оч. (2)'!K354</f>
        <v>-</v>
      </c>
      <c r="W355" s="236" t="str">
        <f>'1-4 оч. (2)'!L354</f>
        <v>-</v>
      </c>
      <c r="X355" s="236" t="str">
        <f>'1-4 оч. (2)'!M354</f>
        <v>-</v>
      </c>
      <c r="Y355" s="236" t="str">
        <f>'1-4 оч. (2)'!N354</f>
        <v>-</v>
      </c>
      <c r="Z355" s="239">
        <f>'1-4 оч. (2)'!O354</f>
        <v>0</v>
      </c>
      <c r="AA355" s="239">
        <f>'1-4 оч. (2)'!P354</f>
        <v>0</v>
      </c>
      <c r="AB355" s="236" t="str">
        <f>'1-4 оч. (2)'!Q354</f>
        <v>-</v>
      </c>
      <c r="AC355" s="236" t="str">
        <f>'1-4 оч. (2)'!R354</f>
        <v>-</v>
      </c>
      <c r="AD355" s="236">
        <f>'1-4 оч. (2)'!S354</f>
        <v>0</v>
      </c>
      <c r="AE355" s="236">
        <f>'1-4 оч. (2)'!T354</f>
        <v>0</v>
      </c>
      <c r="AF355" s="239">
        <f>'1-4 оч. (2)'!U354</f>
        <v>0</v>
      </c>
      <c r="AG355" s="239">
        <f>'1-4 оч. (2)'!V354</f>
        <v>0</v>
      </c>
      <c r="AH355" s="236" t="str">
        <f>'1-4 оч. (2)'!AA354</f>
        <v>-</v>
      </c>
      <c r="AI355" s="236" t="str">
        <f>'1-4 оч. (2)'!AB354</f>
        <v>-</v>
      </c>
    </row>
    <row r="356" spans="1:35" ht="16.149999999999999" customHeight="1" x14ac:dyDescent="0.25">
      <c r="A356" s="20" t="s">
        <v>1078</v>
      </c>
      <c r="B356" s="21" t="s">
        <v>1079</v>
      </c>
      <c r="C356" s="21" t="s">
        <v>1080</v>
      </c>
      <c r="D356" s="22">
        <v>2</v>
      </c>
      <c r="E356" s="23">
        <v>20</v>
      </c>
      <c r="F356" s="24">
        <v>40</v>
      </c>
      <c r="G356" s="25">
        <v>2.46</v>
      </c>
      <c r="H356" s="25">
        <v>4.92</v>
      </c>
      <c r="I356" s="22" t="s">
        <v>24</v>
      </c>
      <c r="J356" s="26"/>
      <c r="K356" s="30">
        <v>1</v>
      </c>
      <c r="L356" s="29">
        <v>1</v>
      </c>
      <c r="M356" s="26"/>
      <c r="N356" s="26"/>
      <c r="O356" s="26"/>
      <c r="P356" s="26"/>
      <c r="Q356" s="22"/>
      <c r="R356" s="235">
        <f>'1-4 оч. (2)'!G355</f>
        <v>0</v>
      </c>
      <c r="S356" s="235">
        <f>'1-4 оч. (2)'!H355</f>
        <v>0</v>
      </c>
      <c r="T356" s="235" t="str">
        <f>'1-4 оч. (2)'!I355</f>
        <v>-</v>
      </c>
      <c r="U356" s="235" t="str">
        <f>'1-4 оч. (2)'!J355</f>
        <v>-</v>
      </c>
      <c r="V356" s="236" t="str">
        <f>'1-4 оч. (2)'!K355</f>
        <v>-</v>
      </c>
      <c r="W356" s="236" t="str">
        <f>'1-4 оч. (2)'!L355</f>
        <v>-</v>
      </c>
      <c r="X356" s="236" t="str">
        <f>'1-4 оч. (2)'!M355</f>
        <v>-</v>
      </c>
      <c r="Y356" s="236" t="str">
        <f>'1-4 оч. (2)'!N355</f>
        <v>-</v>
      </c>
      <c r="Z356" s="239">
        <f>'1-4 оч. (2)'!O355</f>
        <v>0</v>
      </c>
      <c r="AA356" s="239">
        <f>'1-4 оч. (2)'!P355</f>
        <v>0</v>
      </c>
      <c r="AB356" s="236" t="str">
        <f>'1-4 оч. (2)'!Q355</f>
        <v>-</v>
      </c>
      <c r="AC356" s="236" t="str">
        <f>'1-4 оч. (2)'!R355</f>
        <v>-</v>
      </c>
      <c r="AD356" s="236">
        <f>'1-4 оч. (2)'!S355</f>
        <v>0</v>
      </c>
      <c r="AE356" s="236">
        <f>'1-4 оч. (2)'!T355</f>
        <v>0</v>
      </c>
      <c r="AF356" s="239">
        <f>'1-4 оч. (2)'!U355</f>
        <v>2</v>
      </c>
      <c r="AG356" s="239">
        <f>'1-4 оч. (2)'!V355</f>
        <v>40</v>
      </c>
      <c r="AH356" s="236" t="str">
        <f>'1-4 оч. (2)'!AA355</f>
        <v>-</v>
      </c>
      <c r="AI356" s="236" t="str">
        <f>'1-4 оч. (2)'!AB355</f>
        <v>-</v>
      </c>
    </row>
    <row r="357" spans="1:35" ht="16.149999999999999" customHeight="1" x14ac:dyDescent="0.25">
      <c r="A357" s="20" t="s">
        <v>1081</v>
      </c>
      <c r="B357" s="21" t="s">
        <v>1082</v>
      </c>
      <c r="C357" s="21" t="s">
        <v>1083</v>
      </c>
      <c r="D357" s="22">
        <v>1</v>
      </c>
      <c r="E357" s="23">
        <v>33.4</v>
      </c>
      <c r="F357" s="24">
        <v>33.4</v>
      </c>
      <c r="G357" s="25">
        <v>4.09</v>
      </c>
      <c r="H357" s="25">
        <v>4.09</v>
      </c>
      <c r="I357" s="22" t="s">
        <v>24</v>
      </c>
      <c r="J357" s="26"/>
      <c r="K357" s="30">
        <v>1</v>
      </c>
      <c r="L357" s="22"/>
      <c r="M357" s="26"/>
      <c r="N357" s="26"/>
      <c r="O357" s="26"/>
      <c r="P357" s="26"/>
      <c r="Q357" s="22"/>
      <c r="R357" s="235">
        <f>'1-4 оч. (2)'!G356</f>
        <v>0</v>
      </c>
      <c r="S357" s="235">
        <f>'1-4 оч. (2)'!H356</f>
        <v>0</v>
      </c>
      <c r="T357" s="235" t="str">
        <f>'1-4 оч. (2)'!I356</f>
        <v>-</v>
      </c>
      <c r="U357" s="235" t="str">
        <f>'1-4 оч. (2)'!J356</f>
        <v>-</v>
      </c>
      <c r="V357" s="236" t="str">
        <f>'1-4 оч. (2)'!K356</f>
        <v>-</v>
      </c>
      <c r="W357" s="236" t="str">
        <f>'1-4 оч. (2)'!L356</f>
        <v>-</v>
      </c>
      <c r="X357" s="236" t="str">
        <f>'1-4 оч. (2)'!M356</f>
        <v>-</v>
      </c>
      <c r="Y357" s="236" t="str">
        <f>'1-4 оч. (2)'!N356</f>
        <v>-</v>
      </c>
      <c r="Z357" s="239">
        <f>'1-4 оч. (2)'!O356</f>
        <v>0</v>
      </c>
      <c r="AA357" s="239">
        <f>'1-4 оч. (2)'!P356</f>
        <v>0</v>
      </c>
      <c r="AB357" s="236" t="str">
        <f>'1-4 оч. (2)'!Q356</f>
        <v>-</v>
      </c>
      <c r="AC357" s="236" t="str">
        <f>'1-4 оч. (2)'!R356</f>
        <v>-</v>
      </c>
      <c r="AD357" s="236">
        <f>'1-4 оч. (2)'!S356</f>
        <v>0</v>
      </c>
      <c r="AE357" s="236">
        <f>'1-4 оч. (2)'!T356</f>
        <v>0</v>
      </c>
      <c r="AF357" s="239">
        <f>'1-4 оч. (2)'!U356</f>
        <v>1</v>
      </c>
      <c r="AG357" s="239">
        <f>'1-4 оч. (2)'!V356</f>
        <v>33.4</v>
      </c>
      <c r="AH357" s="236" t="str">
        <f>'1-4 оч. (2)'!AA356</f>
        <v>-</v>
      </c>
      <c r="AI357" s="236" t="str">
        <f>'1-4 оч. (2)'!AB356</f>
        <v>-</v>
      </c>
    </row>
    <row r="358" spans="1:35" ht="16.149999999999999" customHeight="1" x14ac:dyDescent="0.25">
      <c r="A358" s="20" t="s">
        <v>1084</v>
      </c>
      <c r="B358" s="21" t="s">
        <v>1085</v>
      </c>
      <c r="C358" s="21" t="s">
        <v>1086</v>
      </c>
      <c r="D358" s="22">
        <v>2</v>
      </c>
      <c r="E358" s="23">
        <v>29.7</v>
      </c>
      <c r="F358" s="24">
        <v>59.4</v>
      </c>
      <c r="G358" s="25">
        <v>3.63</v>
      </c>
      <c r="H358" s="25">
        <v>7.26</v>
      </c>
      <c r="I358" s="22" t="s">
        <v>24</v>
      </c>
      <c r="J358" s="26"/>
      <c r="K358" s="30">
        <v>1</v>
      </c>
      <c r="L358" s="29">
        <v>1</v>
      </c>
      <c r="M358" s="26"/>
      <c r="N358" s="26"/>
      <c r="O358" s="26"/>
      <c r="P358" s="26"/>
      <c r="Q358" s="22"/>
      <c r="R358" s="235">
        <f>'1-4 оч. (2)'!G357</f>
        <v>0</v>
      </c>
      <c r="S358" s="235">
        <f>'1-4 оч. (2)'!H357</f>
        <v>0</v>
      </c>
      <c r="T358" s="235" t="str">
        <f>'1-4 оч. (2)'!I357</f>
        <v>-</v>
      </c>
      <c r="U358" s="235" t="str">
        <f>'1-4 оч. (2)'!J357</f>
        <v>-</v>
      </c>
      <c r="V358" s="236" t="str">
        <f>'1-4 оч. (2)'!K357</f>
        <v>-</v>
      </c>
      <c r="W358" s="236" t="str">
        <f>'1-4 оч. (2)'!L357</f>
        <v>-</v>
      </c>
      <c r="X358" s="236" t="str">
        <f>'1-4 оч. (2)'!M357</f>
        <v>-</v>
      </c>
      <c r="Y358" s="236" t="str">
        <f>'1-4 оч. (2)'!N357</f>
        <v>-</v>
      </c>
      <c r="Z358" s="239">
        <f>'1-4 оч. (2)'!O357</f>
        <v>0</v>
      </c>
      <c r="AA358" s="239">
        <f>'1-4 оч. (2)'!P357</f>
        <v>0</v>
      </c>
      <c r="AB358" s="236" t="str">
        <f>'1-4 оч. (2)'!Q357</f>
        <v>-</v>
      </c>
      <c r="AC358" s="236" t="str">
        <f>'1-4 оч. (2)'!R357</f>
        <v>-</v>
      </c>
      <c r="AD358" s="236">
        <f>'1-4 оч. (2)'!S357</f>
        <v>0</v>
      </c>
      <c r="AE358" s="236">
        <f>'1-4 оч. (2)'!T357</f>
        <v>0</v>
      </c>
      <c r="AF358" s="239">
        <f>'1-4 оч. (2)'!U357</f>
        <v>2</v>
      </c>
      <c r="AG358" s="239">
        <f>'1-4 оч. (2)'!V357</f>
        <v>59.4</v>
      </c>
      <c r="AH358" s="236" t="str">
        <f>'1-4 оч. (2)'!AA357</f>
        <v>-</v>
      </c>
      <c r="AI358" s="236" t="str">
        <f>'1-4 оч. (2)'!AB357</f>
        <v>-</v>
      </c>
    </row>
    <row r="359" spans="1:35" ht="16.149999999999999" customHeight="1" x14ac:dyDescent="0.25">
      <c r="A359" s="20" t="s">
        <v>1087</v>
      </c>
      <c r="B359" s="21" t="s">
        <v>1088</v>
      </c>
      <c r="C359" s="21" t="s">
        <v>1089</v>
      </c>
      <c r="D359" s="22">
        <v>2</v>
      </c>
      <c r="E359" s="23">
        <v>12.6</v>
      </c>
      <c r="F359" s="24">
        <v>25.2</v>
      </c>
      <c r="G359" s="25">
        <v>1.57</v>
      </c>
      <c r="H359" s="25">
        <v>3.14</v>
      </c>
      <c r="I359" s="22" t="s">
        <v>24</v>
      </c>
      <c r="J359" s="26"/>
      <c r="K359" s="30">
        <v>1</v>
      </c>
      <c r="L359" s="29">
        <v>1</v>
      </c>
      <c r="M359" s="26"/>
      <c r="N359" s="26"/>
      <c r="O359" s="26"/>
      <c r="P359" s="26"/>
      <c r="Q359" s="22"/>
      <c r="R359" s="235">
        <f>'1-4 оч. (2)'!G358</f>
        <v>0</v>
      </c>
      <c r="S359" s="235">
        <f>'1-4 оч. (2)'!H358</f>
        <v>0</v>
      </c>
      <c r="T359" s="235" t="str">
        <f>'1-4 оч. (2)'!I358</f>
        <v>-</v>
      </c>
      <c r="U359" s="235" t="str">
        <f>'1-4 оч. (2)'!J358</f>
        <v>-</v>
      </c>
      <c r="V359" s="236" t="str">
        <f>'1-4 оч. (2)'!K358</f>
        <v>-</v>
      </c>
      <c r="W359" s="236" t="str">
        <f>'1-4 оч. (2)'!L358</f>
        <v>-</v>
      </c>
      <c r="X359" s="236" t="str">
        <f>'1-4 оч. (2)'!M358</f>
        <v>-</v>
      </c>
      <c r="Y359" s="236" t="str">
        <f>'1-4 оч. (2)'!N358</f>
        <v>-</v>
      </c>
      <c r="Z359" s="239">
        <f>'1-4 оч. (2)'!O358</f>
        <v>0</v>
      </c>
      <c r="AA359" s="239">
        <f>'1-4 оч. (2)'!P358</f>
        <v>0</v>
      </c>
      <c r="AB359" s="236" t="str">
        <f>'1-4 оч. (2)'!Q358</f>
        <v>-</v>
      </c>
      <c r="AC359" s="236" t="str">
        <f>'1-4 оч. (2)'!R358</f>
        <v>-</v>
      </c>
      <c r="AD359" s="236">
        <f>'1-4 оч. (2)'!S358</f>
        <v>0</v>
      </c>
      <c r="AE359" s="236">
        <f>'1-4 оч. (2)'!T358</f>
        <v>0</v>
      </c>
      <c r="AF359" s="239">
        <f>'1-4 оч. (2)'!U358</f>
        <v>2</v>
      </c>
      <c r="AG359" s="239">
        <f>'1-4 оч. (2)'!V358</f>
        <v>25.2</v>
      </c>
      <c r="AH359" s="236" t="str">
        <f>'1-4 оч. (2)'!AA358</f>
        <v>-</v>
      </c>
      <c r="AI359" s="236" t="str">
        <f>'1-4 оч. (2)'!AB358</f>
        <v>-</v>
      </c>
    </row>
    <row r="360" spans="1:35" ht="16.149999999999999" customHeight="1" x14ac:dyDescent="0.25">
      <c r="A360" s="20" t="s">
        <v>1090</v>
      </c>
      <c r="B360" s="21" t="s">
        <v>1091</v>
      </c>
      <c r="C360" s="21" t="s">
        <v>1092</v>
      </c>
      <c r="D360" s="22">
        <v>2</v>
      </c>
      <c r="E360" s="23">
        <v>25.2</v>
      </c>
      <c r="F360" s="24">
        <v>50.4</v>
      </c>
      <c r="G360" s="25">
        <v>3.09</v>
      </c>
      <c r="H360" s="25">
        <v>6.18</v>
      </c>
      <c r="I360" s="22" t="s">
        <v>24</v>
      </c>
      <c r="J360" s="26"/>
      <c r="K360" s="30">
        <v>1</v>
      </c>
      <c r="L360" s="29">
        <v>1</v>
      </c>
      <c r="M360" s="26"/>
      <c r="N360" s="26"/>
      <c r="O360" s="26"/>
      <c r="P360" s="26"/>
      <c r="Q360" s="22"/>
      <c r="R360" s="235">
        <f>'1-4 оч. (2)'!G359</f>
        <v>0</v>
      </c>
      <c r="S360" s="235">
        <f>'1-4 оч. (2)'!H359</f>
        <v>0</v>
      </c>
      <c r="T360" s="235" t="str">
        <f>'1-4 оч. (2)'!I359</f>
        <v>-</v>
      </c>
      <c r="U360" s="235" t="str">
        <f>'1-4 оч. (2)'!J359</f>
        <v>-</v>
      </c>
      <c r="V360" s="236" t="str">
        <f>'1-4 оч. (2)'!K359</f>
        <v>-</v>
      </c>
      <c r="W360" s="236" t="str">
        <f>'1-4 оч. (2)'!L359</f>
        <v>-</v>
      </c>
      <c r="X360" s="236" t="str">
        <f>'1-4 оч. (2)'!M359</f>
        <v>-</v>
      </c>
      <c r="Y360" s="236" t="str">
        <f>'1-4 оч. (2)'!N359</f>
        <v>-</v>
      </c>
      <c r="Z360" s="239">
        <f>'1-4 оч. (2)'!O359</f>
        <v>0</v>
      </c>
      <c r="AA360" s="239">
        <f>'1-4 оч. (2)'!P359</f>
        <v>0</v>
      </c>
      <c r="AB360" s="236" t="str">
        <f>'1-4 оч. (2)'!Q359</f>
        <v>-</v>
      </c>
      <c r="AC360" s="236" t="str">
        <f>'1-4 оч. (2)'!R359</f>
        <v>-</v>
      </c>
      <c r="AD360" s="236">
        <f>'1-4 оч. (2)'!S359</f>
        <v>0</v>
      </c>
      <c r="AE360" s="236">
        <f>'1-4 оч. (2)'!T359</f>
        <v>0</v>
      </c>
      <c r="AF360" s="239">
        <f>'1-4 оч. (2)'!U359</f>
        <v>2</v>
      </c>
      <c r="AG360" s="239">
        <f>'1-4 оч. (2)'!V359</f>
        <v>50.4</v>
      </c>
      <c r="AH360" s="236" t="str">
        <f>'1-4 оч. (2)'!AA359</f>
        <v>-</v>
      </c>
      <c r="AI360" s="236" t="str">
        <f>'1-4 оч. (2)'!AB359</f>
        <v>-</v>
      </c>
    </row>
    <row r="361" spans="1:35" ht="16.149999999999999" customHeight="1" x14ac:dyDescent="0.25">
      <c r="A361" s="20" t="s">
        <v>1093</v>
      </c>
      <c r="B361" s="21" t="s">
        <v>1094</v>
      </c>
      <c r="C361" s="21" t="s">
        <v>1095</v>
      </c>
      <c r="D361" s="22">
        <v>1</v>
      </c>
      <c r="E361" s="23">
        <v>31.1</v>
      </c>
      <c r="F361" s="24">
        <v>31.1</v>
      </c>
      <c r="G361" s="25">
        <v>3.81</v>
      </c>
      <c r="H361" s="25">
        <v>3.81</v>
      </c>
      <c r="I361" s="22" t="s">
        <v>24</v>
      </c>
      <c r="J361" s="26"/>
      <c r="K361" s="30">
        <v>1</v>
      </c>
      <c r="L361" s="22"/>
      <c r="M361" s="26"/>
      <c r="N361" s="26"/>
      <c r="O361" s="26"/>
      <c r="P361" s="26"/>
      <c r="Q361" s="22"/>
      <c r="R361" s="235">
        <f>'1-4 оч. (2)'!G360</f>
        <v>0</v>
      </c>
      <c r="S361" s="235">
        <f>'1-4 оч. (2)'!H360</f>
        <v>0</v>
      </c>
      <c r="T361" s="235" t="str">
        <f>'1-4 оч. (2)'!I360</f>
        <v>-</v>
      </c>
      <c r="U361" s="235" t="str">
        <f>'1-4 оч. (2)'!J360</f>
        <v>-</v>
      </c>
      <c r="V361" s="236" t="str">
        <f>'1-4 оч. (2)'!K360</f>
        <v>-</v>
      </c>
      <c r="W361" s="236" t="str">
        <f>'1-4 оч. (2)'!L360</f>
        <v>-</v>
      </c>
      <c r="X361" s="236" t="str">
        <f>'1-4 оч. (2)'!M360</f>
        <v>-</v>
      </c>
      <c r="Y361" s="236" t="str">
        <f>'1-4 оч. (2)'!N360</f>
        <v>-</v>
      </c>
      <c r="Z361" s="239">
        <f>'1-4 оч. (2)'!O360</f>
        <v>0</v>
      </c>
      <c r="AA361" s="239">
        <f>'1-4 оч. (2)'!P360</f>
        <v>0</v>
      </c>
      <c r="AB361" s="236" t="str">
        <f>'1-4 оч. (2)'!Q360</f>
        <v>-</v>
      </c>
      <c r="AC361" s="236" t="str">
        <f>'1-4 оч. (2)'!R360</f>
        <v>-</v>
      </c>
      <c r="AD361" s="236">
        <f>'1-4 оч. (2)'!S360</f>
        <v>0</v>
      </c>
      <c r="AE361" s="236">
        <f>'1-4 оч. (2)'!T360</f>
        <v>0</v>
      </c>
      <c r="AF361" s="239">
        <f>'1-4 оч. (2)'!U360</f>
        <v>1</v>
      </c>
      <c r="AG361" s="239">
        <f>'1-4 оч. (2)'!V360</f>
        <v>31.1</v>
      </c>
      <c r="AH361" s="236" t="str">
        <f>'1-4 оч. (2)'!AA360</f>
        <v>-</v>
      </c>
      <c r="AI361" s="236" t="str">
        <f>'1-4 оч. (2)'!AB360</f>
        <v>-</v>
      </c>
    </row>
    <row r="362" spans="1:35" ht="16.149999999999999" customHeight="1" x14ac:dyDescent="0.25">
      <c r="A362" s="20" t="s">
        <v>1096</v>
      </c>
      <c r="B362" s="21" t="s">
        <v>1097</v>
      </c>
      <c r="C362" s="21" t="s">
        <v>1098</v>
      </c>
      <c r="D362" s="22">
        <v>1</v>
      </c>
      <c r="E362" s="23">
        <v>17.399999999999999</v>
      </c>
      <c r="F362" s="24">
        <v>17.399999999999999</v>
      </c>
      <c r="G362" s="25">
        <v>2.14</v>
      </c>
      <c r="H362" s="25">
        <v>2.14</v>
      </c>
      <c r="I362" s="22" t="s">
        <v>24</v>
      </c>
      <c r="J362" s="26"/>
      <c r="K362" s="30">
        <v>1</v>
      </c>
      <c r="L362" s="22"/>
      <c r="M362" s="26"/>
      <c r="N362" s="26"/>
      <c r="O362" s="26"/>
      <c r="P362" s="26"/>
      <c r="Q362" s="22"/>
      <c r="R362" s="235">
        <f>'1-4 оч. (2)'!G361</f>
        <v>0</v>
      </c>
      <c r="S362" s="235">
        <f>'1-4 оч. (2)'!H361</f>
        <v>0</v>
      </c>
      <c r="T362" s="235" t="str">
        <f>'1-4 оч. (2)'!I361</f>
        <v>-</v>
      </c>
      <c r="U362" s="235" t="str">
        <f>'1-4 оч. (2)'!J361</f>
        <v>-</v>
      </c>
      <c r="V362" s="236" t="str">
        <f>'1-4 оч. (2)'!K361</f>
        <v>-</v>
      </c>
      <c r="W362" s="236" t="str">
        <f>'1-4 оч. (2)'!L361</f>
        <v>-</v>
      </c>
      <c r="X362" s="236" t="str">
        <f>'1-4 оч. (2)'!M361</f>
        <v>-</v>
      </c>
      <c r="Y362" s="236" t="str">
        <f>'1-4 оч. (2)'!N361</f>
        <v>-</v>
      </c>
      <c r="Z362" s="239">
        <f>'1-4 оч. (2)'!O361</f>
        <v>0</v>
      </c>
      <c r="AA362" s="239">
        <f>'1-4 оч. (2)'!P361</f>
        <v>0</v>
      </c>
      <c r="AB362" s="236" t="str">
        <f>'1-4 оч. (2)'!Q361</f>
        <v>-</v>
      </c>
      <c r="AC362" s="236" t="str">
        <f>'1-4 оч. (2)'!R361</f>
        <v>-</v>
      </c>
      <c r="AD362" s="236">
        <f>'1-4 оч. (2)'!S361</f>
        <v>0</v>
      </c>
      <c r="AE362" s="236">
        <f>'1-4 оч. (2)'!T361</f>
        <v>0</v>
      </c>
      <c r="AF362" s="239">
        <f>'1-4 оч. (2)'!U361</f>
        <v>1</v>
      </c>
      <c r="AG362" s="239">
        <f>'1-4 оч. (2)'!V361</f>
        <v>17.399999999999999</v>
      </c>
      <c r="AH362" s="236" t="str">
        <f>'1-4 оч. (2)'!AA361</f>
        <v>-</v>
      </c>
      <c r="AI362" s="236" t="str">
        <f>'1-4 оч. (2)'!AB361</f>
        <v>-</v>
      </c>
    </row>
    <row r="363" spans="1:35" ht="16.149999999999999" customHeight="1" x14ac:dyDescent="0.25">
      <c r="A363" s="20" t="s">
        <v>1099</v>
      </c>
      <c r="B363" s="21" t="s">
        <v>1100</v>
      </c>
      <c r="C363" s="21" t="s">
        <v>1101</v>
      </c>
      <c r="D363" s="22">
        <v>1</v>
      </c>
      <c r="E363" s="23">
        <v>23</v>
      </c>
      <c r="F363" s="24">
        <v>23</v>
      </c>
      <c r="G363" s="25">
        <v>2.82</v>
      </c>
      <c r="H363" s="25">
        <v>2.82</v>
      </c>
      <c r="I363" s="22" t="s">
        <v>24</v>
      </c>
      <c r="J363" s="26"/>
      <c r="K363" s="30">
        <v>1</v>
      </c>
      <c r="L363" s="22"/>
      <c r="M363" s="26"/>
      <c r="N363" s="26"/>
      <c r="O363" s="26"/>
      <c r="P363" s="26"/>
      <c r="Q363" s="22"/>
      <c r="R363" s="235">
        <f>'1-4 оч. (2)'!G362</f>
        <v>0</v>
      </c>
      <c r="S363" s="235">
        <f>'1-4 оч. (2)'!H362</f>
        <v>0</v>
      </c>
      <c r="T363" s="235" t="str">
        <f>'1-4 оч. (2)'!I362</f>
        <v>-</v>
      </c>
      <c r="U363" s="235" t="str">
        <f>'1-4 оч. (2)'!J362</f>
        <v>-</v>
      </c>
      <c r="V363" s="236" t="str">
        <f>'1-4 оч. (2)'!K362</f>
        <v>-</v>
      </c>
      <c r="W363" s="236" t="str">
        <f>'1-4 оч. (2)'!L362</f>
        <v>-</v>
      </c>
      <c r="X363" s="236" t="str">
        <f>'1-4 оч. (2)'!M362</f>
        <v>-</v>
      </c>
      <c r="Y363" s="236" t="str">
        <f>'1-4 оч. (2)'!N362</f>
        <v>-</v>
      </c>
      <c r="Z363" s="239">
        <f>'1-4 оч. (2)'!O362</f>
        <v>0</v>
      </c>
      <c r="AA363" s="239">
        <f>'1-4 оч. (2)'!P362</f>
        <v>0</v>
      </c>
      <c r="AB363" s="236" t="str">
        <f>'1-4 оч. (2)'!Q362</f>
        <v>-</v>
      </c>
      <c r="AC363" s="236" t="str">
        <f>'1-4 оч. (2)'!R362</f>
        <v>-</v>
      </c>
      <c r="AD363" s="236">
        <f>'1-4 оч. (2)'!S362</f>
        <v>0</v>
      </c>
      <c r="AE363" s="236">
        <f>'1-4 оч. (2)'!T362</f>
        <v>0</v>
      </c>
      <c r="AF363" s="239">
        <f>'1-4 оч. (2)'!U362</f>
        <v>1</v>
      </c>
      <c r="AG363" s="239">
        <f>'1-4 оч. (2)'!V362</f>
        <v>23</v>
      </c>
      <c r="AH363" s="236" t="str">
        <f>'1-4 оч. (2)'!AA362</f>
        <v>-</v>
      </c>
      <c r="AI363" s="236" t="str">
        <f>'1-4 оч. (2)'!AB362</f>
        <v>-</v>
      </c>
    </row>
    <row r="364" spans="1:35" ht="16.149999999999999" customHeight="1" x14ac:dyDescent="0.25">
      <c r="A364" s="20" t="s">
        <v>1102</v>
      </c>
      <c r="B364" s="21" t="s">
        <v>1103</v>
      </c>
      <c r="C364" s="21" t="s">
        <v>1104</v>
      </c>
      <c r="D364" s="22">
        <v>1</v>
      </c>
      <c r="E364" s="23">
        <v>8.9</v>
      </c>
      <c r="F364" s="24">
        <v>8.9</v>
      </c>
      <c r="G364" s="25">
        <v>1.1200000000000001</v>
      </c>
      <c r="H364" s="25">
        <v>1.1200000000000001</v>
      </c>
      <c r="I364" s="22" t="s">
        <v>24</v>
      </c>
      <c r="J364" s="26"/>
      <c r="K364" s="30">
        <v>1</v>
      </c>
      <c r="L364" s="22"/>
      <c r="M364" s="26"/>
      <c r="N364" s="26"/>
      <c r="O364" s="26"/>
      <c r="P364" s="26"/>
      <c r="Q364" s="22"/>
      <c r="R364" s="235">
        <f>'1-4 оч. (2)'!G363</f>
        <v>0</v>
      </c>
      <c r="S364" s="235">
        <f>'1-4 оч. (2)'!H363</f>
        <v>0</v>
      </c>
      <c r="T364" s="235" t="str">
        <f>'1-4 оч. (2)'!I363</f>
        <v>-</v>
      </c>
      <c r="U364" s="235" t="str">
        <f>'1-4 оч. (2)'!J363</f>
        <v>-</v>
      </c>
      <c r="V364" s="236" t="str">
        <f>'1-4 оч. (2)'!K363</f>
        <v>-</v>
      </c>
      <c r="W364" s="236" t="str">
        <f>'1-4 оч. (2)'!L363</f>
        <v>-</v>
      </c>
      <c r="X364" s="236" t="str">
        <f>'1-4 оч. (2)'!M363</f>
        <v>-</v>
      </c>
      <c r="Y364" s="236" t="str">
        <f>'1-4 оч. (2)'!N363</f>
        <v>-</v>
      </c>
      <c r="Z364" s="239">
        <f>'1-4 оч. (2)'!O363</f>
        <v>0</v>
      </c>
      <c r="AA364" s="239">
        <f>'1-4 оч. (2)'!P363</f>
        <v>0</v>
      </c>
      <c r="AB364" s="236" t="str">
        <f>'1-4 оч. (2)'!Q363</f>
        <v>-</v>
      </c>
      <c r="AC364" s="236" t="str">
        <f>'1-4 оч. (2)'!R363</f>
        <v>-</v>
      </c>
      <c r="AD364" s="236">
        <f>'1-4 оч. (2)'!S363</f>
        <v>0</v>
      </c>
      <c r="AE364" s="236">
        <f>'1-4 оч. (2)'!T363</f>
        <v>0</v>
      </c>
      <c r="AF364" s="239">
        <f>'1-4 оч. (2)'!U363</f>
        <v>1</v>
      </c>
      <c r="AG364" s="239">
        <f>'1-4 оч. (2)'!V363</f>
        <v>8.9</v>
      </c>
      <c r="AH364" s="236" t="str">
        <f>'1-4 оч. (2)'!AA363</f>
        <v>-</v>
      </c>
      <c r="AI364" s="236" t="str">
        <f>'1-4 оч. (2)'!AB363</f>
        <v>-</v>
      </c>
    </row>
    <row r="365" spans="1:35" ht="16.149999999999999" customHeight="1" x14ac:dyDescent="0.25">
      <c r="A365" s="20" t="s">
        <v>1105</v>
      </c>
      <c r="B365" s="21" t="s">
        <v>1106</v>
      </c>
      <c r="C365" s="21" t="s">
        <v>1107</v>
      </c>
      <c r="D365" s="22">
        <v>1</v>
      </c>
      <c r="E365" s="23">
        <v>16.3</v>
      </c>
      <c r="F365" s="24">
        <v>16.3</v>
      </c>
      <c r="G365" s="25">
        <v>2.02</v>
      </c>
      <c r="H365" s="25">
        <v>2.02</v>
      </c>
      <c r="I365" s="22" t="s">
        <v>24</v>
      </c>
      <c r="J365" s="26"/>
      <c r="K365" s="30">
        <v>1</v>
      </c>
      <c r="L365" s="22"/>
      <c r="M365" s="26"/>
      <c r="N365" s="26"/>
      <c r="O365" s="26"/>
      <c r="P365" s="26"/>
      <c r="Q365" s="22"/>
      <c r="R365" s="235">
        <f>'1-4 оч. (2)'!G364</f>
        <v>0</v>
      </c>
      <c r="S365" s="235">
        <f>'1-4 оч. (2)'!H364</f>
        <v>0</v>
      </c>
      <c r="T365" s="235" t="str">
        <f>'1-4 оч. (2)'!I364</f>
        <v>-</v>
      </c>
      <c r="U365" s="235" t="str">
        <f>'1-4 оч. (2)'!J364</f>
        <v>-</v>
      </c>
      <c r="V365" s="236" t="str">
        <f>'1-4 оч. (2)'!K364</f>
        <v>-</v>
      </c>
      <c r="W365" s="236" t="str">
        <f>'1-4 оч. (2)'!L364</f>
        <v>-</v>
      </c>
      <c r="X365" s="236" t="str">
        <f>'1-4 оч. (2)'!M364</f>
        <v>-</v>
      </c>
      <c r="Y365" s="236" t="str">
        <f>'1-4 оч. (2)'!N364</f>
        <v>-</v>
      </c>
      <c r="Z365" s="239">
        <f>'1-4 оч. (2)'!O364</f>
        <v>0</v>
      </c>
      <c r="AA365" s="239">
        <f>'1-4 оч. (2)'!P364</f>
        <v>0</v>
      </c>
      <c r="AB365" s="236" t="str">
        <f>'1-4 оч. (2)'!Q364</f>
        <v>-</v>
      </c>
      <c r="AC365" s="236" t="str">
        <f>'1-4 оч. (2)'!R364</f>
        <v>-</v>
      </c>
      <c r="AD365" s="236">
        <f>'1-4 оч. (2)'!S364</f>
        <v>0</v>
      </c>
      <c r="AE365" s="236">
        <f>'1-4 оч. (2)'!T364</f>
        <v>0</v>
      </c>
      <c r="AF365" s="239">
        <f>'1-4 оч. (2)'!U364</f>
        <v>1</v>
      </c>
      <c r="AG365" s="239">
        <f>'1-4 оч. (2)'!V364</f>
        <v>16.3</v>
      </c>
      <c r="AH365" s="236" t="str">
        <f>'1-4 оч. (2)'!AA364</f>
        <v>-</v>
      </c>
      <c r="AI365" s="236" t="str">
        <f>'1-4 оч. (2)'!AB364</f>
        <v>-</v>
      </c>
    </row>
    <row r="366" spans="1:35" ht="16.149999999999999" customHeight="1" x14ac:dyDescent="0.25">
      <c r="A366" s="20" t="s">
        <v>1108</v>
      </c>
      <c r="B366" s="21" t="s">
        <v>1109</v>
      </c>
      <c r="C366" s="21" t="s">
        <v>1110</v>
      </c>
      <c r="D366" s="22">
        <v>2</v>
      </c>
      <c r="E366" s="23">
        <v>18.3</v>
      </c>
      <c r="F366" s="24">
        <v>36.6</v>
      </c>
      <c r="G366" s="25">
        <v>2.13</v>
      </c>
      <c r="H366" s="25">
        <v>4.26</v>
      </c>
      <c r="I366" s="22" t="s">
        <v>24</v>
      </c>
      <c r="J366" s="26"/>
      <c r="K366" s="30">
        <v>2</v>
      </c>
      <c r="L366" s="22"/>
      <c r="M366" s="26"/>
      <c r="N366" s="26"/>
      <c r="O366" s="26"/>
      <c r="P366" s="26"/>
      <c r="Q366" s="22"/>
      <c r="R366" s="235">
        <f>'1-4 оч. (2)'!G365</f>
        <v>0</v>
      </c>
      <c r="S366" s="235">
        <f>'1-4 оч. (2)'!H365</f>
        <v>0</v>
      </c>
      <c r="T366" s="235" t="str">
        <f>'1-4 оч. (2)'!I365</f>
        <v>-</v>
      </c>
      <c r="U366" s="235" t="str">
        <f>'1-4 оч. (2)'!J365</f>
        <v>-</v>
      </c>
      <c r="V366" s="236" t="str">
        <f>'1-4 оч. (2)'!K365</f>
        <v>-</v>
      </c>
      <c r="W366" s="236" t="str">
        <f>'1-4 оч. (2)'!L365</f>
        <v>-</v>
      </c>
      <c r="X366" s="236" t="str">
        <f>'1-4 оч. (2)'!M365</f>
        <v>-</v>
      </c>
      <c r="Y366" s="236" t="str">
        <f>'1-4 оч. (2)'!N365</f>
        <v>-</v>
      </c>
      <c r="Z366" s="239">
        <f>'1-4 оч. (2)'!O365</f>
        <v>0</v>
      </c>
      <c r="AA366" s="239">
        <f>'1-4 оч. (2)'!P365</f>
        <v>0</v>
      </c>
      <c r="AB366" s="236" t="str">
        <f>'1-4 оч. (2)'!Q365</f>
        <v>-</v>
      </c>
      <c r="AC366" s="236" t="str">
        <f>'1-4 оч. (2)'!R365</f>
        <v>-</v>
      </c>
      <c r="AD366" s="236">
        <f>'1-4 оч. (2)'!S365</f>
        <v>0</v>
      </c>
      <c r="AE366" s="236">
        <f>'1-4 оч. (2)'!T365</f>
        <v>0</v>
      </c>
      <c r="AF366" s="239">
        <f>'1-4 оч. (2)'!U365</f>
        <v>2</v>
      </c>
      <c r="AG366" s="239">
        <f>'1-4 оч. (2)'!V365</f>
        <v>36.6</v>
      </c>
      <c r="AH366" s="236" t="str">
        <f>'1-4 оч. (2)'!AA365</f>
        <v>-</v>
      </c>
      <c r="AI366" s="236" t="str">
        <f>'1-4 оч. (2)'!AB365</f>
        <v>-</v>
      </c>
    </row>
    <row r="367" spans="1:35" ht="16.149999999999999" customHeight="1" x14ac:dyDescent="0.25">
      <c r="A367" s="20" t="s">
        <v>1111</v>
      </c>
      <c r="B367" s="21" t="s">
        <v>1112</v>
      </c>
      <c r="C367" s="21" t="s">
        <v>1113</v>
      </c>
      <c r="D367" s="22">
        <v>1</v>
      </c>
      <c r="E367" s="23">
        <v>16.3</v>
      </c>
      <c r="F367" s="24">
        <v>16.3</v>
      </c>
      <c r="G367" s="25">
        <v>2.0299999999999998</v>
      </c>
      <c r="H367" s="25">
        <v>2.0299999999999998</v>
      </c>
      <c r="I367" s="22" t="s">
        <v>24</v>
      </c>
      <c r="J367" s="26"/>
      <c r="K367" s="30">
        <v>1</v>
      </c>
      <c r="L367" s="22"/>
      <c r="M367" s="26"/>
      <c r="N367" s="26"/>
      <c r="O367" s="26"/>
      <c r="P367" s="26"/>
      <c r="Q367" s="22"/>
      <c r="R367" s="235">
        <f>'1-4 оч. (2)'!G366</f>
        <v>0</v>
      </c>
      <c r="S367" s="235">
        <f>'1-4 оч. (2)'!H366</f>
        <v>0</v>
      </c>
      <c r="T367" s="235" t="str">
        <f>'1-4 оч. (2)'!I366</f>
        <v>-</v>
      </c>
      <c r="U367" s="235" t="str">
        <f>'1-4 оч. (2)'!J366</f>
        <v>-</v>
      </c>
      <c r="V367" s="236" t="str">
        <f>'1-4 оч. (2)'!K366</f>
        <v>-</v>
      </c>
      <c r="W367" s="236" t="str">
        <f>'1-4 оч. (2)'!L366</f>
        <v>-</v>
      </c>
      <c r="X367" s="236" t="str">
        <f>'1-4 оч. (2)'!M366</f>
        <v>-</v>
      </c>
      <c r="Y367" s="236" t="str">
        <f>'1-4 оч. (2)'!N366</f>
        <v>-</v>
      </c>
      <c r="Z367" s="239">
        <f>'1-4 оч. (2)'!O366</f>
        <v>0</v>
      </c>
      <c r="AA367" s="239">
        <f>'1-4 оч. (2)'!P366</f>
        <v>0</v>
      </c>
      <c r="AB367" s="236" t="str">
        <f>'1-4 оч. (2)'!Q366</f>
        <v>-</v>
      </c>
      <c r="AC367" s="236" t="str">
        <f>'1-4 оч. (2)'!R366</f>
        <v>-</v>
      </c>
      <c r="AD367" s="236">
        <f>'1-4 оч. (2)'!S366</f>
        <v>0</v>
      </c>
      <c r="AE367" s="236">
        <f>'1-4 оч. (2)'!T366</f>
        <v>0</v>
      </c>
      <c r="AF367" s="239">
        <f>'1-4 оч. (2)'!U366</f>
        <v>1</v>
      </c>
      <c r="AG367" s="239">
        <f>'1-4 оч. (2)'!V366</f>
        <v>16.3</v>
      </c>
      <c r="AH367" s="236" t="str">
        <f>'1-4 оч. (2)'!AA366</f>
        <v>-</v>
      </c>
      <c r="AI367" s="236" t="str">
        <f>'1-4 оч. (2)'!AB366</f>
        <v>-</v>
      </c>
    </row>
    <row r="368" spans="1:35" ht="16.149999999999999" customHeight="1" x14ac:dyDescent="0.25">
      <c r="A368" s="20" t="s">
        <v>1114</v>
      </c>
      <c r="B368" s="21" t="s">
        <v>1115</v>
      </c>
      <c r="C368" s="21" t="s">
        <v>1116</v>
      </c>
      <c r="D368" s="22">
        <v>1</v>
      </c>
      <c r="E368" s="23">
        <v>1.9</v>
      </c>
      <c r="F368" s="24">
        <v>1.9</v>
      </c>
      <c r="G368" s="25">
        <v>0.26</v>
      </c>
      <c r="H368" s="25">
        <v>0.26</v>
      </c>
      <c r="I368" s="22" t="s">
        <v>24</v>
      </c>
      <c r="J368" s="26"/>
      <c r="K368" s="30">
        <v>1</v>
      </c>
      <c r="L368" s="22"/>
      <c r="M368" s="26"/>
      <c r="N368" s="26"/>
      <c r="O368" s="26"/>
      <c r="P368" s="26"/>
      <c r="Q368" s="22"/>
      <c r="R368" s="235">
        <f>'1-4 оч. (2)'!G367</f>
        <v>0</v>
      </c>
      <c r="S368" s="235">
        <f>'1-4 оч. (2)'!H367</f>
        <v>0</v>
      </c>
      <c r="T368" s="235" t="str">
        <f>'1-4 оч. (2)'!I367</f>
        <v>-</v>
      </c>
      <c r="U368" s="235" t="str">
        <f>'1-4 оч. (2)'!J367</f>
        <v>-</v>
      </c>
      <c r="V368" s="236" t="str">
        <f>'1-4 оч. (2)'!K367</f>
        <v>-</v>
      </c>
      <c r="W368" s="236" t="str">
        <f>'1-4 оч. (2)'!L367</f>
        <v>-</v>
      </c>
      <c r="X368" s="236" t="str">
        <f>'1-4 оч. (2)'!M367</f>
        <v>-</v>
      </c>
      <c r="Y368" s="236" t="str">
        <f>'1-4 оч. (2)'!N367</f>
        <v>-</v>
      </c>
      <c r="Z368" s="239">
        <f>'1-4 оч. (2)'!O367</f>
        <v>0</v>
      </c>
      <c r="AA368" s="239">
        <f>'1-4 оч. (2)'!P367</f>
        <v>0</v>
      </c>
      <c r="AB368" s="236" t="str">
        <f>'1-4 оч. (2)'!Q367</f>
        <v>-</v>
      </c>
      <c r="AC368" s="236" t="str">
        <f>'1-4 оч. (2)'!R367</f>
        <v>-</v>
      </c>
      <c r="AD368" s="236">
        <f>'1-4 оч. (2)'!S367</f>
        <v>0</v>
      </c>
      <c r="AE368" s="236">
        <f>'1-4 оч. (2)'!T367</f>
        <v>0</v>
      </c>
      <c r="AF368" s="239">
        <f>'1-4 оч. (2)'!U367</f>
        <v>1</v>
      </c>
      <c r="AG368" s="239">
        <f>'1-4 оч. (2)'!V367</f>
        <v>1.9</v>
      </c>
      <c r="AH368" s="236" t="str">
        <f>'1-4 оч. (2)'!AA367</f>
        <v>-</v>
      </c>
      <c r="AI368" s="236" t="str">
        <f>'1-4 оч. (2)'!AB367</f>
        <v>-</v>
      </c>
    </row>
    <row r="369" spans="1:35" ht="16.149999999999999" customHeight="1" x14ac:dyDescent="0.25">
      <c r="A369" s="20" t="s">
        <v>1117</v>
      </c>
      <c r="B369" s="21" t="s">
        <v>1118</v>
      </c>
      <c r="C369" s="21" t="s">
        <v>1119</v>
      </c>
      <c r="D369" s="22">
        <v>1</v>
      </c>
      <c r="E369" s="23">
        <v>35.299999999999997</v>
      </c>
      <c r="F369" s="24">
        <v>35.299999999999997</v>
      </c>
      <c r="G369" s="25">
        <v>1.71</v>
      </c>
      <c r="H369" s="25">
        <v>1.71</v>
      </c>
      <c r="I369" s="22" t="s">
        <v>24</v>
      </c>
      <c r="J369" s="26"/>
      <c r="K369" s="22"/>
      <c r="L369" s="29">
        <v>1</v>
      </c>
      <c r="M369" s="26"/>
      <c r="N369" s="26"/>
      <c r="O369" s="26"/>
      <c r="P369" s="26"/>
      <c r="Q369" s="22"/>
      <c r="R369" s="235">
        <f>'1-4 оч. (2)'!G368</f>
        <v>0</v>
      </c>
      <c r="S369" s="235">
        <f>'1-4 оч. (2)'!H368</f>
        <v>0</v>
      </c>
      <c r="T369" s="235" t="str">
        <f>'1-4 оч. (2)'!I368</f>
        <v>-</v>
      </c>
      <c r="U369" s="235" t="str">
        <f>'1-4 оч. (2)'!J368</f>
        <v>-</v>
      </c>
      <c r="V369" s="236" t="str">
        <f>'1-4 оч. (2)'!K368</f>
        <v>-</v>
      </c>
      <c r="W369" s="236" t="str">
        <f>'1-4 оч. (2)'!L368</f>
        <v>-</v>
      </c>
      <c r="X369" s="236" t="str">
        <f>'1-4 оч. (2)'!M368</f>
        <v>-</v>
      </c>
      <c r="Y369" s="236" t="str">
        <f>'1-4 оч. (2)'!N368</f>
        <v>-</v>
      </c>
      <c r="Z369" s="239">
        <f>'1-4 оч. (2)'!O368</f>
        <v>0</v>
      </c>
      <c r="AA369" s="239">
        <f>'1-4 оч. (2)'!P368</f>
        <v>0</v>
      </c>
      <c r="AB369" s="236" t="str">
        <f>'1-4 оч. (2)'!Q368</f>
        <v>-</v>
      </c>
      <c r="AC369" s="236" t="str">
        <f>'1-4 оч. (2)'!R368</f>
        <v>-</v>
      </c>
      <c r="AD369" s="236">
        <f>'1-4 оч. (2)'!S368</f>
        <v>0</v>
      </c>
      <c r="AE369" s="236">
        <f>'1-4 оч. (2)'!T368</f>
        <v>0</v>
      </c>
      <c r="AF369" s="239">
        <f>'1-4 оч. (2)'!U368</f>
        <v>1</v>
      </c>
      <c r="AG369" s="239">
        <f>'1-4 оч. (2)'!V368</f>
        <v>35.299999999999997</v>
      </c>
      <c r="AH369" s="236" t="str">
        <f>'1-4 оч. (2)'!AA368</f>
        <v>-</v>
      </c>
      <c r="AI369" s="236" t="str">
        <f>'1-4 оч. (2)'!AB368</f>
        <v>-</v>
      </c>
    </row>
    <row r="370" spans="1:35" ht="16.149999999999999" customHeight="1" x14ac:dyDescent="0.25">
      <c r="A370" s="20" t="s">
        <v>1120</v>
      </c>
      <c r="B370" s="21" t="s">
        <v>1121</v>
      </c>
      <c r="C370" s="21" t="s">
        <v>1122</v>
      </c>
      <c r="D370" s="22">
        <v>1</v>
      </c>
      <c r="E370" s="23">
        <v>32.4</v>
      </c>
      <c r="F370" s="24">
        <v>32.4</v>
      </c>
      <c r="G370" s="25">
        <v>3.97</v>
      </c>
      <c r="H370" s="25">
        <v>3.97</v>
      </c>
      <c r="I370" s="22" t="s">
        <v>24</v>
      </c>
      <c r="J370" s="26"/>
      <c r="K370" s="22"/>
      <c r="L370" s="29">
        <v>1</v>
      </c>
      <c r="M370" s="26"/>
      <c r="N370" s="26"/>
      <c r="O370" s="26"/>
      <c r="P370" s="26"/>
      <c r="Q370" s="22"/>
      <c r="R370" s="235">
        <f>'1-4 оч. (2)'!G369</f>
        <v>0</v>
      </c>
      <c r="S370" s="235">
        <f>'1-4 оч. (2)'!H369</f>
        <v>0</v>
      </c>
      <c r="T370" s="235" t="str">
        <f>'1-4 оч. (2)'!I369</f>
        <v>-</v>
      </c>
      <c r="U370" s="235" t="str">
        <f>'1-4 оч. (2)'!J369</f>
        <v>-</v>
      </c>
      <c r="V370" s="236" t="str">
        <f>'1-4 оч. (2)'!K369</f>
        <v>-</v>
      </c>
      <c r="W370" s="236" t="str">
        <f>'1-4 оч. (2)'!L369</f>
        <v>-</v>
      </c>
      <c r="X370" s="236" t="str">
        <f>'1-4 оч. (2)'!M369</f>
        <v>-</v>
      </c>
      <c r="Y370" s="236" t="str">
        <f>'1-4 оч. (2)'!N369</f>
        <v>-</v>
      </c>
      <c r="Z370" s="239">
        <f>'1-4 оч. (2)'!O369</f>
        <v>0</v>
      </c>
      <c r="AA370" s="239">
        <f>'1-4 оч. (2)'!P369</f>
        <v>0</v>
      </c>
      <c r="AB370" s="236" t="str">
        <f>'1-4 оч. (2)'!Q369</f>
        <v>-</v>
      </c>
      <c r="AC370" s="236" t="str">
        <f>'1-4 оч. (2)'!R369</f>
        <v>-</v>
      </c>
      <c r="AD370" s="236">
        <f>'1-4 оч. (2)'!S369</f>
        <v>0</v>
      </c>
      <c r="AE370" s="236">
        <f>'1-4 оч. (2)'!T369</f>
        <v>0</v>
      </c>
      <c r="AF370" s="239">
        <f>'1-4 оч. (2)'!U369</f>
        <v>1</v>
      </c>
      <c r="AG370" s="239">
        <f>'1-4 оч. (2)'!V369</f>
        <v>32.4</v>
      </c>
      <c r="AH370" s="236" t="str">
        <f>'1-4 оч. (2)'!AA369</f>
        <v>-</v>
      </c>
      <c r="AI370" s="236" t="str">
        <f>'1-4 оч. (2)'!AB369</f>
        <v>-</v>
      </c>
    </row>
    <row r="371" spans="1:35" ht="16.149999999999999" customHeight="1" x14ac:dyDescent="0.25">
      <c r="A371" s="20" t="s">
        <v>1123</v>
      </c>
      <c r="B371" s="21" t="s">
        <v>1124</v>
      </c>
      <c r="C371" s="21" t="s">
        <v>1125</v>
      </c>
      <c r="D371" s="22">
        <v>1</v>
      </c>
      <c r="E371" s="23">
        <v>25.6</v>
      </c>
      <c r="F371" s="24">
        <v>25.6</v>
      </c>
      <c r="G371" s="25">
        <v>3.13</v>
      </c>
      <c r="H371" s="25">
        <v>3.13</v>
      </c>
      <c r="I371" s="22" t="s">
        <v>24</v>
      </c>
      <c r="J371" s="26"/>
      <c r="K371" s="22"/>
      <c r="L371" s="29">
        <v>1</v>
      </c>
      <c r="M371" s="26"/>
      <c r="N371" s="26"/>
      <c r="O371" s="26"/>
      <c r="P371" s="26"/>
      <c r="Q371" s="22"/>
      <c r="R371" s="235">
        <f>'1-4 оч. (2)'!G370</f>
        <v>0</v>
      </c>
      <c r="S371" s="235">
        <f>'1-4 оч. (2)'!H370</f>
        <v>0</v>
      </c>
      <c r="T371" s="235" t="str">
        <f>'1-4 оч. (2)'!I370</f>
        <v>-</v>
      </c>
      <c r="U371" s="235" t="str">
        <f>'1-4 оч. (2)'!J370</f>
        <v>-</v>
      </c>
      <c r="V371" s="236" t="str">
        <f>'1-4 оч. (2)'!K370</f>
        <v>-</v>
      </c>
      <c r="W371" s="236" t="str">
        <f>'1-4 оч. (2)'!L370</f>
        <v>-</v>
      </c>
      <c r="X371" s="236" t="str">
        <f>'1-4 оч. (2)'!M370</f>
        <v>-</v>
      </c>
      <c r="Y371" s="236" t="str">
        <f>'1-4 оч. (2)'!N370</f>
        <v>-</v>
      </c>
      <c r="Z371" s="239">
        <f>'1-4 оч. (2)'!O370</f>
        <v>0</v>
      </c>
      <c r="AA371" s="239">
        <f>'1-4 оч. (2)'!P370</f>
        <v>0</v>
      </c>
      <c r="AB371" s="236" t="str">
        <f>'1-4 оч. (2)'!Q370</f>
        <v>-</v>
      </c>
      <c r="AC371" s="236" t="str">
        <f>'1-4 оч. (2)'!R370</f>
        <v>-</v>
      </c>
      <c r="AD371" s="236">
        <f>'1-4 оч. (2)'!S370</f>
        <v>0</v>
      </c>
      <c r="AE371" s="236">
        <f>'1-4 оч. (2)'!T370</f>
        <v>0</v>
      </c>
      <c r="AF371" s="239">
        <f>'1-4 оч. (2)'!U370</f>
        <v>1</v>
      </c>
      <c r="AG371" s="239">
        <f>'1-4 оч. (2)'!V370</f>
        <v>25.6</v>
      </c>
      <c r="AH371" s="236" t="str">
        <f>'1-4 оч. (2)'!AA370</f>
        <v>-</v>
      </c>
      <c r="AI371" s="236" t="str">
        <f>'1-4 оч. (2)'!AB370</f>
        <v>-</v>
      </c>
    </row>
    <row r="372" spans="1:35" ht="16.149999999999999" customHeight="1" x14ac:dyDescent="0.25">
      <c r="A372" s="20" t="s">
        <v>1126</v>
      </c>
      <c r="B372" s="21" t="s">
        <v>1127</v>
      </c>
      <c r="C372" s="21" t="s">
        <v>1128</v>
      </c>
      <c r="D372" s="22">
        <v>1</v>
      </c>
      <c r="E372" s="23">
        <v>24.8</v>
      </c>
      <c r="F372" s="24">
        <v>24.8</v>
      </c>
      <c r="G372" s="25">
        <v>3.03</v>
      </c>
      <c r="H372" s="25">
        <v>3.03</v>
      </c>
      <c r="I372" s="22" t="s">
        <v>24</v>
      </c>
      <c r="J372" s="26"/>
      <c r="K372" s="22"/>
      <c r="L372" s="29">
        <v>1</v>
      </c>
      <c r="M372" s="26"/>
      <c r="N372" s="26"/>
      <c r="O372" s="26"/>
      <c r="P372" s="26"/>
      <c r="Q372" s="22"/>
      <c r="R372" s="235">
        <f>'1-4 оч. (2)'!G371</f>
        <v>0</v>
      </c>
      <c r="S372" s="235">
        <f>'1-4 оч. (2)'!H371</f>
        <v>0</v>
      </c>
      <c r="T372" s="235" t="str">
        <f>'1-4 оч. (2)'!I371</f>
        <v>-</v>
      </c>
      <c r="U372" s="235" t="str">
        <f>'1-4 оч. (2)'!J371</f>
        <v>-</v>
      </c>
      <c r="V372" s="236" t="str">
        <f>'1-4 оч. (2)'!K371</f>
        <v>-</v>
      </c>
      <c r="W372" s="236" t="str">
        <f>'1-4 оч. (2)'!L371</f>
        <v>-</v>
      </c>
      <c r="X372" s="236" t="str">
        <f>'1-4 оч. (2)'!M371</f>
        <v>-</v>
      </c>
      <c r="Y372" s="236" t="str">
        <f>'1-4 оч. (2)'!N371</f>
        <v>-</v>
      </c>
      <c r="Z372" s="239">
        <f>'1-4 оч. (2)'!O371</f>
        <v>0</v>
      </c>
      <c r="AA372" s="239">
        <f>'1-4 оч. (2)'!P371</f>
        <v>0</v>
      </c>
      <c r="AB372" s="236" t="str">
        <f>'1-4 оч. (2)'!Q371</f>
        <v>-</v>
      </c>
      <c r="AC372" s="236" t="str">
        <f>'1-4 оч. (2)'!R371</f>
        <v>-</v>
      </c>
      <c r="AD372" s="236">
        <f>'1-4 оч. (2)'!S371</f>
        <v>0</v>
      </c>
      <c r="AE372" s="236">
        <f>'1-4 оч. (2)'!T371</f>
        <v>0</v>
      </c>
      <c r="AF372" s="239">
        <f>'1-4 оч. (2)'!U371</f>
        <v>1</v>
      </c>
      <c r="AG372" s="239">
        <f>'1-4 оч. (2)'!V371</f>
        <v>24.8</v>
      </c>
      <c r="AH372" s="236" t="str">
        <f>'1-4 оч. (2)'!AA371</f>
        <v>-</v>
      </c>
      <c r="AI372" s="236" t="str">
        <f>'1-4 оч. (2)'!AB371</f>
        <v>-</v>
      </c>
    </row>
    <row r="373" spans="1:35" ht="16.149999999999999" customHeight="1" x14ac:dyDescent="0.25">
      <c r="A373" s="20" t="s">
        <v>1129</v>
      </c>
      <c r="B373" s="21" t="s">
        <v>1130</v>
      </c>
      <c r="C373" s="21" t="s">
        <v>1131</v>
      </c>
      <c r="D373" s="22">
        <v>1</v>
      </c>
      <c r="E373" s="23">
        <v>17.7</v>
      </c>
      <c r="F373" s="24">
        <v>17.7</v>
      </c>
      <c r="G373" s="25">
        <v>2.1800000000000002</v>
      </c>
      <c r="H373" s="25">
        <v>2.1800000000000002</v>
      </c>
      <c r="I373" s="22" t="s">
        <v>24</v>
      </c>
      <c r="J373" s="26"/>
      <c r="K373" s="22"/>
      <c r="L373" s="29">
        <v>1</v>
      </c>
      <c r="M373" s="26"/>
      <c r="N373" s="26"/>
      <c r="O373" s="26"/>
      <c r="P373" s="26"/>
      <c r="Q373" s="22"/>
      <c r="R373" s="235">
        <f>'1-4 оч. (2)'!G372</f>
        <v>0</v>
      </c>
      <c r="S373" s="235">
        <f>'1-4 оч. (2)'!H372</f>
        <v>0</v>
      </c>
      <c r="T373" s="235" t="str">
        <f>'1-4 оч. (2)'!I372</f>
        <v>-</v>
      </c>
      <c r="U373" s="235" t="str">
        <f>'1-4 оч. (2)'!J372</f>
        <v>-</v>
      </c>
      <c r="V373" s="236" t="str">
        <f>'1-4 оч. (2)'!K372</f>
        <v>-</v>
      </c>
      <c r="W373" s="236" t="str">
        <f>'1-4 оч. (2)'!L372</f>
        <v>-</v>
      </c>
      <c r="X373" s="236" t="str">
        <f>'1-4 оч. (2)'!M372</f>
        <v>-</v>
      </c>
      <c r="Y373" s="236" t="str">
        <f>'1-4 оч. (2)'!N372</f>
        <v>-</v>
      </c>
      <c r="Z373" s="239">
        <f>'1-4 оч. (2)'!O372</f>
        <v>0</v>
      </c>
      <c r="AA373" s="239">
        <f>'1-4 оч. (2)'!P372</f>
        <v>0</v>
      </c>
      <c r="AB373" s="236" t="str">
        <f>'1-4 оч. (2)'!Q372</f>
        <v>-</v>
      </c>
      <c r="AC373" s="236" t="str">
        <f>'1-4 оч. (2)'!R372</f>
        <v>-</v>
      </c>
      <c r="AD373" s="236">
        <f>'1-4 оч. (2)'!S372</f>
        <v>0</v>
      </c>
      <c r="AE373" s="236">
        <f>'1-4 оч. (2)'!T372</f>
        <v>0</v>
      </c>
      <c r="AF373" s="239">
        <f>'1-4 оч. (2)'!U372</f>
        <v>1</v>
      </c>
      <c r="AG373" s="239">
        <f>'1-4 оч. (2)'!V372</f>
        <v>17.7</v>
      </c>
      <c r="AH373" s="236" t="str">
        <f>'1-4 оч. (2)'!AA372</f>
        <v>-</v>
      </c>
      <c r="AI373" s="236" t="str">
        <f>'1-4 оч. (2)'!AB372</f>
        <v>-</v>
      </c>
    </row>
    <row r="374" spans="1:35" ht="16.149999999999999" customHeight="1" x14ac:dyDescent="0.25">
      <c r="A374" s="20" t="s">
        <v>1132</v>
      </c>
      <c r="B374" s="21" t="s">
        <v>1133</v>
      </c>
      <c r="C374" s="21" t="s">
        <v>1134</v>
      </c>
      <c r="D374" s="22">
        <v>2</v>
      </c>
      <c r="E374" s="23">
        <v>8.1</v>
      </c>
      <c r="F374" s="24">
        <v>16.2</v>
      </c>
      <c r="G374" s="25">
        <v>1.02</v>
      </c>
      <c r="H374" s="25">
        <v>2.04</v>
      </c>
      <c r="I374" s="22" t="s">
        <v>24</v>
      </c>
      <c r="J374" s="26"/>
      <c r="K374" s="22"/>
      <c r="L374" s="29">
        <v>2</v>
      </c>
      <c r="M374" s="26"/>
      <c r="N374" s="26"/>
      <c r="O374" s="26"/>
      <c r="P374" s="26"/>
      <c r="Q374" s="22"/>
      <c r="R374" s="235">
        <f>'1-4 оч. (2)'!G373</f>
        <v>0</v>
      </c>
      <c r="S374" s="235">
        <f>'1-4 оч. (2)'!H373</f>
        <v>0</v>
      </c>
      <c r="T374" s="235" t="str">
        <f>'1-4 оч. (2)'!I373</f>
        <v>-</v>
      </c>
      <c r="U374" s="235" t="str">
        <f>'1-4 оч. (2)'!J373</f>
        <v>-</v>
      </c>
      <c r="V374" s="236" t="str">
        <f>'1-4 оч. (2)'!K373</f>
        <v>-</v>
      </c>
      <c r="W374" s="236" t="str">
        <f>'1-4 оч. (2)'!L373</f>
        <v>-</v>
      </c>
      <c r="X374" s="236" t="str">
        <f>'1-4 оч. (2)'!M373</f>
        <v>-</v>
      </c>
      <c r="Y374" s="236" t="str">
        <f>'1-4 оч. (2)'!N373</f>
        <v>-</v>
      </c>
      <c r="Z374" s="239">
        <f>'1-4 оч. (2)'!O373</f>
        <v>0</v>
      </c>
      <c r="AA374" s="239">
        <f>'1-4 оч. (2)'!P373</f>
        <v>0</v>
      </c>
      <c r="AB374" s="236" t="str">
        <f>'1-4 оч. (2)'!Q373</f>
        <v>-</v>
      </c>
      <c r="AC374" s="236" t="str">
        <f>'1-4 оч. (2)'!R373</f>
        <v>-</v>
      </c>
      <c r="AD374" s="236">
        <f>'1-4 оч. (2)'!S373</f>
        <v>0</v>
      </c>
      <c r="AE374" s="236">
        <f>'1-4 оч. (2)'!T373</f>
        <v>0</v>
      </c>
      <c r="AF374" s="239">
        <f>'1-4 оч. (2)'!U373</f>
        <v>2</v>
      </c>
      <c r="AG374" s="239">
        <f>'1-4 оч. (2)'!V373</f>
        <v>16.2</v>
      </c>
      <c r="AH374" s="236" t="str">
        <f>'1-4 оч. (2)'!AA373</f>
        <v>-</v>
      </c>
      <c r="AI374" s="236" t="str">
        <f>'1-4 оч. (2)'!AB373</f>
        <v>-</v>
      </c>
    </row>
    <row r="375" spans="1:35" ht="16.149999999999999" customHeight="1" x14ac:dyDescent="0.25">
      <c r="A375" s="20" t="s">
        <v>1135</v>
      </c>
      <c r="B375" s="21" t="s">
        <v>1136</v>
      </c>
      <c r="C375" s="21" t="s">
        <v>1137</v>
      </c>
      <c r="D375" s="22">
        <v>3</v>
      </c>
      <c r="E375" s="23">
        <v>20.3</v>
      </c>
      <c r="F375" s="24">
        <v>60.9</v>
      </c>
      <c r="G375" s="25">
        <v>2.5</v>
      </c>
      <c r="H375" s="25">
        <v>7.5</v>
      </c>
      <c r="I375" s="22" t="s">
        <v>24</v>
      </c>
      <c r="J375" s="26"/>
      <c r="K375" s="22"/>
      <c r="L375" s="29">
        <v>3</v>
      </c>
      <c r="M375" s="26"/>
      <c r="N375" s="26"/>
      <c r="O375" s="26"/>
      <c r="P375" s="26"/>
      <c r="Q375" s="22"/>
      <c r="R375" s="235">
        <f>'1-4 оч. (2)'!G374</f>
        <v>0</v>
      </c>
      <c r="S375" s="235">
        <f>'1-4 оч. (2)'!H374</f>
        <v>0</v>
      </c>
      <c r="T375" s="235" t="str">
        <f>'1-4 оч. (2)'!I374</f>
        <v>-</v>
      </c>
      <c r="U375" s="235" t="str">
        <f>'1-4 оч. (2)'!J374</f>
        <v>-</v>
      </c>
      <c r="V375" s="236" t="str">
        <f>'1-4 оч. (2)'!K374</f>
        <v>-</v>
      </c>
      <c r="W375" s="236" t="str">
        <f>'1-4 оч. (2)'!L374</f>
        <v>-</v>
      </c>
      <c r="X375" s="236" t="str">
        <f>'1-4 оч. (2)'!M374</f>
        <v>-</v>
      </c>
      <c r="Y375" s="236" t="str">
        <f>'1-4 оч. (2)'!N374</f>
        <v>-</v>
      </c>
      <c r="Z375" s="239">
        <f>'1-4 оч. (2)'!O374</f>
        <v>0</v>
      </c>
      <c r="AA375" s="239">
        <f>'1-4 оч. (2)'!P374</f>
        <v>0</v>
      </c>
      <c r="AB375" s="236" t="str">
        <f>'1-4 оч. (2)'!Q374</f>
        <v>-</v>
      </c>
      <c r="AC375" s="236" t="str">
        <f>'1-4 оч. (2)'!R374</f>
        <v>-</v>
      </c>
      <c r="AD375" s="236">
        <f>'1-4 оч. (2)'!S374</f>
        <v>0</v>
      </c>
      <c r="AE375" s="236">
        <f>'1-4 оч. (2)'!T374</f>
        <v>0</v>
      </c>
      <c r="AF375" s="239">
        <f>'1-4 оч. (2)'!U374</f>
        <v>3</v>
      </c>
      <c r="AG375" s="239">
        <f>'1-4 оч. (2)'!V374</f>
        <v>60.9</v>
      </c>
      <c r="AH375" s="236" t="str">
        <f>'1-4 оч. (2)'!AA374</f>
        <v>-</v>
      </c>
      <c r="AI375" s="236" t="str">
        <f>'1-4 оч. (2)'!AB374</f>
        <v>-</v>
      </c>
    </row>
    <row r="376" spans="1:35" ht="16.149999999999999" customHeight="1" x14ac:dyDescent="0.25">
      <c r="A376" s="20" t="s">
        <v>1138</v>
      </c>
      <c r="B376" s="21" t="s">
        <v>1139</v>
      </c>
      <c r="C376" s="21" t="s">
        <v>1140</v>
      </c>
      <c r="D376" s="22">
        <v>3</v>
      </c>
      <c r="E376" s="23">
        <v>24</v>
      </c>
      <c r="F376" s="24">
        <v>72</v>
      </c>
      <c r="G376" s="25">
        <v>2.95</v>
      </c>
      <c r="H376" s="25">
        <v>8.85</v>
      </c>
      <c r="I376" s="22" t="s">
        <v>24</v>
      </c>
      <c r="J376" s="26"/>
      <c r="K376" s="22"/>
      <c r="L376" s="29">
        <v>3</v>
      </c>
      <c r="M376" s="26"/>
      <c r="N376" s="26"/>
      <c r="O376" s="26"/>
      <c r="P376" s="26"/>
      <c r="Q376" s="22"/>
      <c r="R376" s="235">
        <f>'1-4 оч. (2)'!G375</f>
        <v>0</v>
      </c>
      <c r="S376" s="235">
        <f>'1-4 оч. (2)'!H375</f>
        <v>0</v>
      </c>
      <c r="T376" s="235" t="str">
        <f>'1-4 оч. (2)'!I375</f>
        <v>-</v>
      </c>
      <c r="U376" s="235" t="str">
        <f>'1-4 оч. (2)'!J375</f>
        <v>-</v>
      </c>
      <c r="V376" s="236" t="str">
        <f>'1-4 оч. (2)'!K375</f>
        <v>-</v>
      </c>
      <c r="W376" s="236" t="str">
        <f>'1-4 оч. (2)'!L375</f>
        <v>-</v>
      </c>
      <c r="X376" s="236" t="str">
        <f>'1-4 оч. (2)'!M375</f>
        <v>-</v>
      </c>
      <c r="Y376" s="236" t="str">
        <f>'1-4 оч. (2)'!N375</f>
        <v>-</v>
      </c>
      <c r="Z376" s="239">
        <f>'1-4 оч. (2)'!O375</f>
        <v>0</v>
      </c>
      <c r="AA376" s="239">
        <f>'1-4 оч. (2)'!P375</f>
        <v>0</v>
      </c>
      <c r="AB376" s="236" t="str">
        <f>'1-4 оч. (2)'!Q375</f>
        <v>-</v>
      </c>
      <c r="AC376" s="236" t="str">
        <f>'1-4 оч. (2)'!R375</f>
        <v>-</v>
      </c>
      <c r="AD376" s="236">
        <f>'1-4 оч. (2)'!S375</f>
        <v>0</v>
      </c>
      <c r="AE376" s="236">
        <f>'1-4 оч. (2)'!T375</f>
        <v>0</v>
      </c>
      <c r="AF376" s="239">
        <f>'1-4 оч. (2)'!U375</f>
        <v>3</v>
      </c>
      <c r="AG376" s="239">
        <f>'1-4 оч. (2)'!V375</f>
        <v>72</v>
      </c>
      <c r="AH376" s="236" t="str">
        <f>'1-4 оч. (2)'!AA375</f>
        <v>-</v>
      </c>
      <c r="AI376" s="236" t="str">
        <f>'1-4 оч. (2)'!AB375</f>
        <v>-</v>
      </c>
    </row>
    <row r="377" spans="1:35" ht="16.149999999999999" customHeight="1" x14ac:dyDescent="0.25">
      <c r="A377" s="20" t="s">
        <v>1141</v>
      </c>
      <c r="B377" s="21" t="s">
        <v>1142</v>
      </c>
      <c r="C377" s="21" t="s">
        <v>1143</v>
      </c>
      <c r="D377" s="22">
        <v>1</v>
      </c>
      <c r="E377" s="23">
        <v>7.6</v>
      </c>
      <c r="F377" s="24">
        <v>7.6</v>
      </c>
      <c r="G377" s="25">
        <v>0.95</v>
      </c>
      <c r="H377" s="25">
        <v>0.95</v>
      </c>
      <c r="I377" s="22" t="s">
        <v>24</v>
      </c>
      <c r="J377" s="26"/>
      <c r="K377" s="22"/>
      <c r="L377" s="29">
        <v>1</v>
      </c>
      <c r="M377" s="26"/>
      <c r="N377" s="26"/>
      <c r="O377" s="26"/>
      <c r="P377" s="26"/>
      <c r="Q377" s="22"/>
      <c r="R377" s="235">
        <f>'1-4 оч. (2)'!G376</f>
        <v>0</v>
      </c>
      <c r="S377" s="235">
        <f>'1-4 оч. (2)'!H376</f>
        <v>0</v>
      </c>
      <c r="T377" s="235" t="str">
        <f>'1-4 оч. (2)'!I376</f>
        <v>-</v>
      </c>
      <c r="U377" s="235" t="str">
        <f>'1-4 оч. (2)'!J376</f>
        <v>-</v>
      </c>
      <c r="V377" s="236" t="str">
        <f>'1-4 оч. (2)'!K376</f>
        <v>-</v>
      </c>
      <c r="W377" s="236" t="str">
        <f>'1-4 оч. (2)'!L376</f>
        <v>-</v>
      </c>
      <c r="X377" s="236" t="str">
        <f>'1-4 оч. (2)'!M376</f>
        <v>-</v>
      </c>
      <c r="Y377" s="236" t="str">
        <f>'1-4 оч. (2)'!N376</f>
        <v>-</v>
      </c>
      <c r="Z377" s="239">
        <f>'1-4 оч. (2)'!O376</f>
        <v>0</v>
      </c>
      <c r="AA377" s="239">
        <f>'1-4 оч. (2)'!P376</f>
        <v>0</v>
      </c>
      <c r="AB377" s="236" t="str">
        <f>'1-4 оч. (2)'!Q376</f>
        <v>-</v>
      </c>
      <c r="AC377" s="236" t="str">
        <f>'1-4 оч. (2)'!R376</f>
        <v>-</v>
      </c>
      <c r="AD377" s="236">
        <f>'1-4 оч. (2)'!S376</f>
        <v>0</v>
      </c>
      <c r="AE377" s="236">
        <f>'1-4 оч. (2)'!T376</f>
        <v>0</v>
      </c>
      <c r="AF377" s="239">
        <f>'1-4 оч. (2)'!U376</f>
        <v>1</v>
      </c>
      <c r="AG377" s="239">
        <f>'1-4 оч. (2)'!V376</f>
        <v>7.6</v>
      </c>
      <c r="AH377" s="236" t="str">
        <f>'1-4 оч. (2)'!AA376</f>
        <v>-</v>
      </c>
      <c r="AI377" s="236" t="str">
        <f>'1-4 оч. (2)'!AB376</f>
        <v>-</v>
      </c>
    </row>
    <row r="378" spans="1:35" ht="16.149999999999999" customHeight="1" x14ac:dyDescent="0.25">
      <c r="A378" s="20" t="s">
        <v>1144</v>
      </c>
      <c r="B378" s="21" t="s">
        <v>1145</v>
      </c>
      <c r="C378" s="21" t="s">
        <v>1146</v>
      </c>
      <c r="D378" s="22">
        <v>1</v>
      </c>
      <c r="E378" s="23">
        <v>18.7</v>
      </c>
      <c r="F378" s="24">
        <v>18.7</v>
      </c>
      <c r="G378" s="25">
        <v>1.02</v>
      </c>
      <c r="H378" s="25">
        <v>1.02</v>
      </c>
      <c r="I378" s="22" t="s">
        <v>24</v>
      </c>
      <c r="J378" s="26"/>
      <c r="K378" s="22"/>
      <c r="L378" s="22"/>
      <c r="M378" s="26"/>
      <c r="N378" s="26"/>
      <c r="O378" s="26"/>
      <c r="P378" s="26"/>
      <c r="Q378" s="22"/>
      <c r="R378" s="235">
        <f>'1-4 оч. (2)'!G377</f>
        <v>0</v>
      </c>
      <c r="S378" s="235">
        <f>'1-4 оч. (2)'!H377</f>
        <v>0</v>
      </c>
      <c r="T378" s="235" t="str">
        <f>'1-4 оч. (2)'!I377</f>
        <v>-</v>
      </c>
      <c r="U378" s="235" t="str">
        <f>'1-4 оч. (2)'!J377</f>
        <v>-</v>
      </c>
      <c r="V378" s="236" t="str">
        <f>'1-4 оч. (2)'!K377</f>
        <v>-</v>
      </c>
      <c r="W378" s="236" t="str">
        <f>'1-4 оч. (2)'!L377</f>
        <v>-</v>
      </c>
      <c r="X378" s="236" t="str">
        <f>'1-4 оч. (2)'!M377</f>
        <v>-</v>
      </c>
      <c r="Y378" s="236" t="str">
        <f>'1-4 оч. (2)'!N377</f>
        <v>-</v>
      </c>
      <c r="Z378" s="239">
        <f>'1-4 оч. (2)'!O377</f>
        <v>0</v>
      </c>
      <c r="AA378" s="239">
        <f>'1-4 оч. (2)'!P377</f>
        <v>0</v>
      </c>
      <c r="AB378" s="236" t="str">
        <f>'1-4 оч. (2)'!Q377</f>
        <v>-</v>
      </c>
      <c r="AC378" s="236" t="str">
        <f>'1-4 оч. (2)'!R377</f>
        <v>-</v>
      </c>
      <c r="AD378" s="236">
        <f>'1-4 оч. (2)'!S377</f>
        <v>0</v>
      </c>
      <c r="AE378" s="236">
        <f>'1-4 оч. (2)'!T377</f>
        <v>0</v>
      </c>
      <c r="AF378" s="239">
        <f>'1-4 оч. (2)'!U377</f>
        <v>1</v>
      </c>
      <c r="AG378" s="239">
        <f>'1-4 оч. (2)'!V377</f>
        <v>18.7</v>
      </c>
      <c r="AH378" s="236" t="str">
        <f>'1-4 оч. (2)'!AA377</f>
        <v>-</v>
      </c>
      <c r="AI378" s="236" t="str">
        <f>'1-4 оч. (2)'!AB377</f>
        <v>-</v>
      </c>
    </row>
    <row r="379" spans="1:35" ht="16.149999999999999" customHeight="1" x14ac:dyDescent="0.25">
      <c r="A379" s="20" t="s">
        <v>1147</v>
      </c>
      <c r="B379" s="21" t="s">
        <v>1148</v>
      </c>
      <c r="C379" s="21" t="s">
        <v>1149</v>
      </c>
      <c r="D379" s="22">
        <v>1</v>
      </c>
      <c r="E379" s="23">
        <v>72.400000000000006</v>
      </c>
      <c r="F379" s="24">
        <v>72.400000000000006</v>
      </c>
      <c r="G379" s="25">
        <v>3.99</v>
      </c>
      <c r="H379" s="25">
        <v>3.99</v>
      </c>
      <c r="I379" s="22" t="s">
        <v>24</v>
      </c>
      <c r="J379" s="26"/>
      <c r="K379" s="30">
        <v>1</v>
      </c>
      <c r="L379" s="22"/>
      <c r="M379" s="26"/>
      <c r="N379" s="26"/>
      <c r="O379" s="26"/>
      <c r="P379" s="26"/>
      <c r="Q379" s="22"/>
      <c r="R379" s="235">
        <f>'1-4 оч. (2)'!G378</f>
        <v>0</v>
      </c>
      <c r="S379" s="235">
        <f>'1-4 оч. (2)'!H378</f>
        <v>0</v>
      </c>
      <c r="T379" s="235" t="str">
        <f>'1-4 оч. (2)'!I378</f>
        <v>-</v>
      </c>
      <c r="U379" s="235" t="str">
        <f>'1-4 оч. (2)'!J378</f>
        <v>-</v>
      </c>
      <c r="V379" s="236" t="str">
        <f>'1-4 оч. (2)'!K378</f>
        <v>-</v>
      </c>
      <c r="W379" s="236" t="str">
        <f>'1-4 оч. (2)'!L378</f>
        <v>-</v>
      </c>
      <c r="X379" s="236" t="str">
        <f>'1-4 оч. (2)'!M378</f>
        <v>-</v>
      </c>
      <c r="Y379" s="236" t="str">
        <f>'1-4 оч. (2)'!N378</f>
        <v>-</v>
      </c>
      <c r="Z379" s="239">
        <f>'1-4 оч. (2)'!O378</f>
        <v>0</v>
      </c>
      <c r="AA379" s="239">
        <f>'1-4 оч. (2)'!P378</f>
        <v>0</v>
      </c>
      <c r="AB379" s="236" t="str">
        <f>'1-4 оч. (2)'!Q378</f>
        <v>-</v>
      </c>
      <c r="AC379" s="236" t="str">
        <f>'1-4 оч. (2)'!R378</f>
        <v>-</v>
      </c>
      <c r="AD379" s="236">
        <f>'1-4 оч. (2)'!S378</f>
        <v>0</v>
      </c>
      <c r="AE379" s="236">
        <f>'1-4 оч. (2)'!T378</f>
        <v>0</v>
      </c>
      <c r="AF379" s="239">
        <f>'1-4 оч. (2)'!U378</f>
        <v>1</v>
      </c>
      <c r="AG379" s="239">
        <f>'1-4 оч. (2)'!V378</f>
        <v>72.400000000000006</v>
      </c>
      <c r="AH379" s="236" t="str">
        <f>'1-4 оч. (2)'!AA378</f>
        <v>-</v>
      </c>
      <c r="AI379" s="236" t="str">
        <f>'1-4 оч. (2)'!AB378</f>
        <v>-</v>
      </c>
    </row>
    <row r="380" spans="1:35" ht="16.149999999999999" customHeight="1" x14ac:dyDescent="0.25">
      <c r="A380" s="20" t="s">
        <v>1150</v>
      </c>
      <c r="B380" s="21" t="s">
        <v>1151</v>
      </c>
      <c r="C380" s="21" t="s">
        <v>1152</v>
      </c>
      <c r="D380" s="22">
        <v>2</v>
      </c>
      <c r="E380" s="23">
        <v>43</v>
      </c>
      <c r="F380" s="24">
        <v>86</v>
      </c>
      <c r="G380" s="25">
        <v>2.36</v>
      </c>
      <c r="H380" s="25">
        <v>4.72</v>
      </c>
      <c r="I380" s="22" t="s">
        <v>24</v>
      </c>
      <c r="J380" s="26"/>
      <c r="K380" s="30">
        <v>1</v>
      </c>
      <c r="L380" s="29">
        <v>1</v>
      </c>
      <c r="M380" s="26"/>
      <c r="N380" s="26"/>
      <c r="O380" s="26"/>
      <c r="P380" s="26"/>
      <c r="Q380" s="22"/>
      <c r="R380" s="235">
        <f>'1-4 оч. (2)'!G379</f>
        <v>0</v>
      </c>
      <c r="S380" s="235">
        <f>'1-4 оч. (2)'!H379</f>
        <v>0</v>
      </c>
      <c r="T380" s="235" t="str">
        <f>'1-4 оч. (2)'!I379</f>
        <v>-</v>
      </c>
      <c r="U380" s="235" t="str">
        <f>'1-4 оч. (2)'!J379</f>
        <v>-</v>
      </c>
      <c r="V380" s="236" t="str">
        <f>'1-4 оч. (2)'!K379</f>
        <v>-</v>
      </c>
      <c r="W380" s="236" t="str">
        <f>'1-4 оч. (2)'!L379</f>
        <v>-</v>
      </c>
      <c r="X380" s="236" t="str">
        <f>'1-4 оч. (2)'!M379</f>
        <v>-</v>
      </c>
      <c r="Y380" s="236" t="str">
        <f>'1-4 оч. (2)'!N379</f>
        <v>-</v>
      </c>
      <c r="Z380" s="239">
        <f>'1-4 оч. (2)'!O379</f>
        <v>0</v>
      </c>
      <c r="AA380" s="239">
        <f>'1-4 оч. (2)'!P379</f>
        <v>0</v>
      </c>
      <c r="AB380" s="236" t="str">
        <f>'1-4 оч. (2)'!Q379</f>
        <v>-</v>
      </c>
      <c r="AC380" s="236" t="str">
        <f>'1-4 оч. (2)'!R379</f>
        <v>-</v>
      </c>
      <c r="AD380" s="236">
        <f>'1-4 оч. (2)'!S379</f>
        <v>0</v>
      </c>
      <c r="AE380" s="236">
        <f>'1-4 оч. (2)'!T379</f>
        <v>0</v>
      </c>
      <c r="AF380" s="239">
        <f>'1-4 оч. (2)'!U379</f>
        <v>2</v>
      </c>
      <c r="AG380" s="239">
        <f>'1-4 оч. (2)'!V379</f>
        <v>86</v>
      </c>
      <c r="AH380" s="236" t="str">
        <f>'1-4 оч. (2)'!AA379</f>
        <v>-</v>
      </c>
      <c r="AI380" s="236" t="str">
        <f>'1-4 оч. (2)'!AB379</f>
        <v>-</v>
      </c>
    </row>
    <row r="381" spans="1:35" ht="16.149999999999999" customHeight="1" x14ac:dyDescent="0.25">
      <c r="A381" s="20" t="s">
        <v>1153</v>
      </c>
      <c r="B381" s="21" t="s">
        <v>1154</v>
      </c>
      <c r="C381" s="21" t="s">
        <v>1155</v>
      </c>
      <c r="D381" s="22">
        <v>1</v>
      </c>
      <c r="E381" s="23">
        <v>16.2</v>
      </c>
      <c r="F381" s="24">
        <v>16.2</v>
      </c>
      <c r="G381" s="25">
        <v>0.88</v>
      </c>
      <c r="H381" s="25">
        <v>0.88</v>
      </c>
      <c r="I381" s="22" t="s">
        <v>24</v>
      </c>
      <c r="J381" s="26"/>
      <c r="K381" s="30">
        <v>1</v>
      </c>
      <c r="L381" s="22"/>
      <c r="M381" s="26"/>
      <c r="N381" s="26"/>
      <c r="O381" s="26"/>
      <c r="P381" s="26"/>
      <c r="Q381" s="22"/>
      <c r="R381" s="235">
        <f>'1-4 оч. (2)'!G380</f>
        <v>0</v>
      </c>
      <c r="S381" s="235">
        <f>'1-4 оч. (2)'!H380</f>
        <v>0</v>
      </c>
      <c r="T381" s="235" t="str">
        <f>'1-4 оч. (2)'!I380</f>
        <v>-</v>
      </c>
      <c r="U381" s="235" t="str">
        <f>'1-4 оч. (2)'!J380</f>
        <v>-</v>
      </c>
      <c r="V381" s="236" t="str">
        <f>'1-4 оч. (2)'!K380</f>
        <v>-</v>
      </c>
      <c r="W381" s="236" t="str">
        <f>'1-4 оч. (2)'!L380</f>
        <v>-</v>
      </c>
      <c r="X381" s="236" t="str">
        <f>'1-4 оч. (2)'!M380</f>
        <v>-</v>
      </c>
      <c r="Y381" s="236" t="str">
        <f>'1-4 оч. (2)'!N380</f>
        <v>-</v>
      </c>
      <c r="Z381" s="239">
        <f>'1-4 оч. (2)'!O380</f>
        <v>0</v>
      </c>
      <c r="AA381" s="239">
        <f>'1-4 оч. (2)'!P380</f>
        <v>0</v>
      </c>
      <c r="AB381" s="236" t="str">
        <f>'1-4 оч. (2)'!Q380</f>
        <v>-</v>
      </c>
      <c r="AC381" s="236" t="str">
        <f>'1-4 оч. (2)'!R380</f>
        <v>-</v>
      </c>
      <c r="AD381" s="236">
        <f>'1-4 оч. (2)'!S380</f>
        <v>0</v>
      </c>
      <c r="AE381" s="236">
        <f>'1-4 оч. (2)'!T380</f>
        <v>0</v>
      </c>
      <c r="AF381" s="239">
        <f>'1-4 оч. (2)'!U380</f>
        <v>1</v>
      </c>
      <c r="AG381" s="239">
        <f>'1-4 оч. (2)'!V380</f>
        <v>16.2</v>
      </c>
      <c r="AH381" s="236" t="str">
        <f>'1-4 оч. (2)'!AA380</f>
        <v>-</v>
      </c>
      <c r="AI381" s="236" t="str">
        <f>'1-4 оч. (2)'!AB380</f>
        <v>-</v>
      </c>
    </row>
    <row r="382" spans="1:35" ht="16.149999999999999" customHeight="1" x14ac:dyDescent="0.25">
      <c r="A382" s="20" t="s">
        <v>1156</v>
      </c>
      <c r="B382" s="21" t="s">
        <v>1157</v>
      </c>
      <c r="C382" s="21" t="s">
        <v>1158</v>
      </c>
      <c r="D382" s="22">
        <v>1</v>
      </c>
      <c r="E382" s="23">
        <v>19.600000000000001</v>
      </c>
      <c r="F382" s="24">
        <v>19.600000000000001</v>
      </c>
      <c r="G382" s="25">
        <v>1.07</v>
      </c>
      <c r="H382" s="25">
        <v>1.07</v>
      </c>
      <c r="I382" s="22" t="s">
        <v>24</v>
      </c>
      <c r="J382" s="26"/>
      <c r="K382" s="30">
        <v>1</v>
      </c>
      <c r="L382" s="22"/>
      <c r="M382" s="26"/>
      <c r="N382" s="22"/>
      <c r="O382" s="22"/>
      <c r="P382" s="22"/>
      <c r="Q382" s="22"/>
      <c r="R382" s="235">
        <f>'1-4 оч. (2)'!G381</f>
        <v>0</v>
      </c>
      <c r="S382" s="235">
        <f>'1-4 оч. (2)'!H381</f>
        <v>0</v>
      </c>
      <c r="T382" s="235" t="str">
        <f>'1-4 оч. (2)'!I381</f>
        <v>-</v>
      </c>
      <c r="U382" s="235" t="str">
        <f>'1-4 оч. (2)'!J381</f>
        <v>-</v>
      </c>
      <c r="V382" s="236" t="str">
        <f>'1-4 оч. (2)'!K381</f>
        <v>-</v>
      </c>
      <c r="W382" s="236" t="str">
        <f>'1-4 оч. (2)'!L381</f>
        <v>-</v>
      </c>
      <c r="X382" s="236" t="str">
        <f>'1-4 оч. (2)'!M381</f>
        <v>-</v>
      </c>
      <c r="Y382" s="236" t="str">
        <f>'1-4 оч. (2)'!N381</f>
        <v>-</v>
      </c>
      <c r="Z382" s="239">
        <f>'1-4 оч. (2)'!O381</f>
        <v>0</v>
      </c>
      <c r="AA382" s="239">
        <f>'1-4 оч. (2)'!P381</f>
        <v>0</v>
      </c>
      <c r="AB382" s="236" t="str">
        <f>'1-4 оч. (2)'!Q381</f>
        <v>-</v>
      </c>
      <c r="AC382" s="236" t="str">
        <f>'1-4 оч. (2)'!R381</f>
        <v>-</v>
      </c>
      <c r="AD382" s="236">
        <f>'1-4 оч. (2)'!S381</f>
        <v>0</v>
      </c>
      <c r="AE382" s="236">
        <f>'1-4 оч. (2)'!T381</f>
        <v>0</v>
      </c>
      <c r="AF382" s="239">
        <f>'1-4 оч. (2)'!U381</f>
        <v>1</v>
      </c>
      <c r="AG382" s="239">
        <f>'1-4 оч. (2)'!V381</f>
        <v>19.600000000000001</v>
      </c>
      <c r="AH382" s="236" t="str">
        <f>'1-4 оч. (2)'!AA381</f>
        <v>-</v>
      </c>
      <c r="AI382" s="236" t="str">
        <f>'1-4 оч. (2)'!AB381</f>
        <v>-</v>
      </c>
    </row>
    <row r="383" spans="1:35" ht="16.149999999999999" customHeight="1" x14ac:dyDescent="0.25">
      <c r="A383" s="20" t="s">
        <v>1159</v>
      </c>
      <c r="B383" s="21" t="s">
        <v>1160</v>
      </c>
      <c r="C383" s="21" t="s">
        <v>1161</v>
      </c>
      <c r="D383" s="22">
        <v>1</v>
      </c>
      <c r="E383" s="23">
        <v>19.600000000000001</v>
      </c>
      <c r="F383" s="24">
        <v>19.600000000000001</v>
      </c>
      <c r="G383" s="25">
        <v>1.07</v>
      </c>
      <c r="H383" s="25">
        <v>1.07</v>
      </c>
      <c r="I383" s="22" t="s">
        <v>24</v>
      </c>
      <c r="J383" s="26"/>
      <c r="K383" s="30">
        <v>1</v>
      </c>
      <c r="L383" s="22"/>
      <c r="M383" s="26"/>
      <c r="N383" s="26"/>
      <c r="O383" s="26"/>
      <c r="P383" s="26"/>
      <c r="Q383" s="22"/>
      <c r="R383" s="235">
        <f>'1-4 оч. (2)'!G382</f>
        <v>0</v>
      </c>
      <c r="S383" s="235">
        <f>'1-4 оч. (2)'!H382</f>
        <v>0</v>
      </c>
      <c r="T383" s="235" t="str">
        <f>'1-4 оч. (2)'!I382</f>
        <v>-</v>
      </c>
      <c r="U383" s="235" t="str">
        <f>'1-4 оч. (2)'!J382</f>
        <v>-</v>
      </c>
      <c r="V383" s="236" t="str">
        <f>'1-4 оч. (2)'!K382</f>
        <v>-</v>
      </c>
      <c r="W383" s="236" t="str">
        <f>'1-4 оч. (2)'!L382</f>
        <v>-</v>
      </c>
      <c r="X383" s="236" t="str">
        <f>'1-4 оч. (2)'!M382</f>
        <v>-</v>
      </c>
      <c r="Y383" s="236" t="str">
        <f>'1-4 оч. (2)'!N382</f>
        <v>-</v>
      </c>
      <c r="Z383" s="239">
        <f>'1-4 оч. (2)'!O382</f>
        <v>0</v>
      </c>
      <c r="AA383" s="239">
        <f>'1-4 оч. (2)'!P382</f>
        <v>0</v>
      </c>
      <c r="AB383" s="236" t="str">
        <f>'1-4 оч. (2)'!Q382</f>
        <v>-</v>
      </c>
      <c r="AC383" s="236" t="str">
        <f>'1-4 оч. (2)'!R382</f>
        <v>-</v>
      </c>
      <c r="AD383" s="236">
        <f>'1-4 оч. (2)'!S382</f>
        <v>0</v>
      </c>
      <c r="AE383" s="236">
        <f>'1-4 оч. (2)'!T382</f>
        <v>0</v>
      </c>
      <c r="AF383" s="239">
        <f>'1-4 оч. (2)'!U382</f>
        <v>1</v>
      </c>
      <c r="AG383" s="239">
        <f>'1-4 оч. (2)'!V382</f>
        <v>19.600000000000001</v>
      </c>
      <c r="AH383" s="236" t="str">
        <f>'1-4 оч. (2)'!AA382</f>
        <v>-</v>
      </c>
      <c r="AI383" s="236" t="str">
        <f>'1-4 оч. (2)'!AB382</f>
        <v>-</v>
      </c>
    </row>
    <row r="384" spans="1:35" ht="16.149999999999999" customHeight="1" x14ac:dyDescent="0.25">
      <c r="A384" s="20" t="s">
        <v>1162</v>
      </c>
      <c r="B384" s="21" t="s">
        <v>1163</v>
      </c>
      <c r="C384" s="21" t="s">
        <v>1164</v>
      </c>
      <c r="D384" s="22">
        <v>1</v>
      </c>
      <c r="E384" s="23">
        <v>6</v>
      </c>
      <c r="F384" s="24">
        <v>6</v>
      </c>
      <c r="G384" s="25">
        <v>0.32</v>
      </c>
      <c r="H384" s="25">
        <v>0.32</v>
      </c>
      <c r="I384" s="22" t="s">
        <v>24</v>
      </c>
      <c r="J384" s="26"/>
      <c r="K384" s="30">
        <v>1</v>
      </c>
      <c r="L384" s="22"/>
      <c r="M384" s="26"/>
      <c r="N384" s="26"/>
      <c r="O384" s="26"/>
      <c r="P384" s="26"/>
      <c r="Q384" s="22"/>
      <c r="R384" s="235">
        <f>'1-4 оч. (2)'!G383</f>
        <v>0</v>
      </c>
      <c r="S384" s="235">
        <f>'1-4 оч. (2)'!H383</f>
        <v>0</v>
      </c>
      <c r="T384" s="235" t="str">
        <f>'1-4 оч. (2)'!I383</f>
        <v>-</v>
      </c>
      <c r="U384" s="235" t="str">
        <f>'1-4 оч. (2)'!J383</f>
        <v>-</v>
      </c>
      <c r="V384" s="236" t="str">
        <f>'1-4 оч. (2)'!K383</f>
        <v>-</v>
      </c>
      <c r="W384" s="236" t="str">
        <f>'1-4 оч. (2)'!L383</f>
        <v>-</v>
      </c>
      <c r="X384" s="236" t="str">
        <f>'1-4 оч. (2)'!M383</f>
        <v>-</v>
      </c>
      <c r="Y384" s="236" t="str">
        <f>'1-4 оч. (2)'!N383</f>
        <v>-</v>
      </c>
      <c r="Z384" s="239">
        <f>'1-4 оч. (2)'!O383</f>
        <v>0</v>
      </c>
      <c r="AA384" s="239">
        <f>'1-4 оч. (2)'!P383</f>
        <v>0</v>
      </c>
      <c r="AB384" s="236" t="str">
        <f>'1-4 оч. (2)'!Q383</f>
        <v>-</v>
      </c>
      <c r="AC384" s="236" t="str">
        <f>'1-4 оч. (2)'!R383</f>
        <v>-</v>
      </c>
      <c r="AD384" s="236">
        <f>'1-4 оч. (2)'!S383</f>
        <v>0</v>
      </c>
      <c r="AE384" s="236">
        <f>'1-4 оч. (2)'!T383</f>
        <v>0</v>
      </c>
      <c r="AF384" s="239">
        <f>'1-4 оч. (2)'!U383</f>
        <v>1</v>
      </c>
      <c r="AG384" s="239">
        <f>'1-4 оч. (2)'!V383</f>
        <v>6</v>
      </c>
      <c r="AH384" s="236" t="str">
        <f>'1-4 оч. (2)'!AA383</f>
        <v>-</v>
      </c>
      <c r="AI384" s="236" t="str">
        <f>'1-4 оч. (2)'!AB383</f>
        <v>-</v>
      </c>
    </row>
    <row r="385" spans="1:35" ht="16.149999999999999" customHeight="1" x14ac:dyDescent="0.25">
      <c r="A385" s="20" t="s">
        <v>1165</v>
      </c>
      <c r="B385" s="21" t="s">
        <v>1166</v>
      </c>
      <c r="C385" s="21" t="s">
        <v>1167</v>
      </c>
      <c r="D385" s="22">
        <v>1</v>
      </c>
      <c r="E385" s="23">
        <v>16.399999999999999</v>
      </c>
      <c r="F385" s="24">
        <v>16.399999999999999</v>
      </c>
      <c r="G385" s="25">
        <v>0.88</v>
      </c>
      <c r="H385" s="25">
        <v>0.88</v>
      </c>
      <c r="I385" s="22" t="s">
        <v>24</v>
      </c>
      <c r="J385" s="26"/>
      <c r="K385" s="22"/>
      <c r="L385" s="29">
        <v>1</v>
      </c>
      <c r="M385" s="26"/>
      <c r="N385" s="22"/>
      <c r="O385" s="22"/>
      <c r="P385" s="22"/>
      <c r="Q385" s="22"/>
      <c r="R385" s="235">
        <f>'1-4 оч. (2)'!G384</f>
        <v>0</v>
      </c>
      <c r="S385" s="235">
        <f>'1-4 оч. (2)'!H384</f>
        <v>0</v>
      </c>
      <c r="T385" s="235" t="str">
        <f>'1-4 оч. (2)'!I384</f>
        <v>-</v>
      </c>
      <c r="U385" s="235" t="str">
        <f>'1-4 оч. (2)'!J384</f>
        <v>-</v>
      </c>
      <c r="V385" s="236" t="str">
        <f>'1-4 оч. (2)'!K384</f>
        <v>-</v>
      </c>
      <c r="W385" s="236" t="str">
        <f>'1-4 оч. (2)'!L384</f>
        <v>-</v>
      </c>
      <c r="X385" s="236" t="str">
        <f>'1-4 оч. (2)'!M384</f>
        <v>-</v>
      </c>
      <c r="Y385" s="236" t="str">
        <f>'1-4 оч. (2)'!N384</f>
        <v>-</v>
      </c>
      <c r="Z385" s="239">
        <f>'1-4 оч. (2)'!O384</f>
        <v>0</v>
      </c>
      <c r="AA385" s="239">
        <f>'1-4 оч. (2)'!P384</f>
        <v>0</v>
      </c>
      <c r="AB385" s="236" t="str">
        <f>'1-4 оч. (2)'!Q384</f>
        <v>-</v>
      </c>
      <c r="AC385" s="236" t="str">
        <f>'1-4 оч. (2)'!R384</f>
        <v>-</v>
      </c>
      <c r="AD385" s="236">
        <f>'1-4 оч. (2)'!S384</f>
        <v>0</v>
      </c>
      <c r="AE385" s="236">
        <f>'1-4 оч. (2)'!T384</f>
        <v>0</v>
      </c>
      <c r="AF385" s="239">
        <f>'1-4 оч. (2)'!U384</f>
        <v>1</v>
      </c>
      <c r="AG385" s="239">
        <f>'1-4 оч. (2)'!V384</f>
        <v>16.399999999999999</v>
      </c>
      <c r="AH385" s="236" t="str">
        <f>'1-4 оч. (2)'!AA384</f>
        <v>-</v>
      </c>
      <c r="AI385" s="236" t="str">
        <f>'1-4 оч. (2)'!AB384</f>
        <v>-</v>
      </c>
    </row>
    <row r="386" spans="1:35" ht="16.149999999999999" customHeight="1" x14ac:dyDescent="0.25">
      <c r="A386" s="20" t="s">
        <v>1168</v>
      </c>
      <c r="B386" s="21" t="s">
        <v>1169</v>
      </c>
      <c r="C386" s="21" t="s">
        <v>1170</v>
      </c>
      <c r="D386" s="22">
        <v>1</v>
      </c>
      <c r="E386" s="23">
        <v>16.2</v>
      </c>
      <c r="F386" s="24">
        <v>16.2</v>
      </c>
      <c r="G386" s="25">
        <v>0.88</v>
      </c>
      <c r="H386" s="25">
        <v>0.88</v>
      </c>
      <c r="I386" s="22" t="s">
        <v>24</v>
      </c>
      <c r="J386" s="26"/>
      <c r="K386" s="22"/>
      <c r="L386" s="29">
        <v>1</v>
      </c>
      <c r="M386" s="26"/>
      <c r="N386" s="26"/>
      <c r="O386" s="26"/>
      <c r="P386" s="26"/>
      <c r="Q386" s="22"/>
      <c r="R386" s="235">
        <f>'1-4 оч. (2)'!G385</f>
        <v>0</v>
      </c>
      <c r="S386" s="235">
        <f>'1-4 оч. (2)'!H385</f>
        <v>0</v>
      </c>
      <c r="T386" s="235" t="str">
        <f>'1-4 оч. (2)'!I385</f>
        <v>-</v>
      </c>
      <c r="U386" s="235" t="str">
        <f>'1-4 оч. (2)'!J385</f>
        <v>-</v>
      </c>
      <c r="V386" s="236" t="str">
        <f>'1-4 оч. (2)'!K385</f>
        <v>-</v>
      </c>
      <c r="W386" s="236" t="str">
        <f>'1-4 оч. (2)'!L385</f>
        <v>-</v>
      </c>
      <c r="X386" s="236" t="str">
        <f>'1-4 оч. (2)'!M385</f>
        <v>-</v>
      </c>
      <c r="Y386" s="236" t="str">
        <f>'1-4 оч. (2)'!N385</f>
        <v>-</v>
      </c>
      <c r="Z386" s="239">
        <f>'1-4 оч. (2)'!O385</f>
        <v>0</v>
      </c>
      <c r="AA386" s="239">
        <f>'1-4 оч. (2)'!P385</f>
        <v>0</v>
      </c>
      <c r="AB386" s="236" t="str">
        <f>'1-4 оч. (2)'!Q385</f>
        <v>-</v>
      </c>
      <c r="AC386" s="236" t="str">
        <f>'1-4 оч. (2)'!R385</f>
        <v>-</v>
      </c>
      <c r="AD386" s="236">
        <f>'1-4 оч. (2)'!S385</f>
        <v>0</v>
      </c>
      <c r="AE386" s="236">
        <f>'1-4 оч. (2)'!T385</f>
        <v>0</v>
      </c>
      <c r="AF386" s="239">
        <f>'1-4 оч. (2)'!U385</f>
        <v>1</v>
      </c>
      <c r="AG386" s="239">
        <f>'1-4 оч. (2)'!V385</f>
        <v>16.2</v>
      </c>
      <c r="AH386" s="236" t="str">
        <f>'1-4 оч. (2)'!AA385</f>
        <v>-</v>
      </c>
      <c r="AI386" s="236" t="str">
        <f>'1-4 оч. (2)'!AB385</f>
        <v>-</v>
      </c>
    </row>
    <row r="387" spans="1:35" ht="16.149999999999999" customHeight="1" x14ac:dyDescent="0.25">
      <c r="A387" s="20" t="s">
        <v>1171</v>
      </c>
      <c r="B387" s="21" t="s">
        <v>1172</v>
      </c>
      <c r="C387" s="21" t="s">
        <v>1173</v>
      </c>
      <c r="D387" s="22">
        <v>1</v>
      </c>
      <c r="E387" s="23">
        <v>18</v>
      </c>
      <c r="F387" s="24">
        <v>18</v>
      </c>
      <c r="G387" s="25">
        <v>0.98</v>
      </c>
      <c r="H387" s="25">
        <v>0.98</v>
      </c>
      <c r="I387" s="22" t="s">
        <v>24</v>
      </c>
      <c r="J387" s="26"/>
      <c r="K387" s="22"/>
      <c r="L387" s="29">
        <v>1</v>
      </c>
      <c r="M387" s="26"/>
      <c r="N387" s="26"/>
      <c r="O387" s="26"/>
      <c r="P387" s="26"/>
      <c r="Q387" s="22"/>
      <c r="R387" s="235">
        <f>'1-4 оч. (2)'!G386</f>
        <v>0</v>
      </c>
      <c r="S387" s="235">
        <f>'1-4 оч. (2)'!H386</f>
        <v>0</v>
      </c>
      <c r="T387" s="235" t="str">
        <f>'1-4 оч. (2)'!I386</f>
        <v>-</v>
      </c>
      <c r="U387" s="235" t="str">
        <f>'1-4 оч. (2)'!J386</f>
        <v>-</v>
      </c>
      <c r="V387" s="236" t="str">
        <f>'1-4 оч. (2)'!K386</f>
        <v>-</v>
      </c>
      <c r="W387" s="236" t="str">
        <f>'1-4 оч. (2)'!L386</f>
        <v>-</v>
      </c>
      <c r="X387" s="236" t="str">
        <f>'1-4 оч. (2)'!M386</f>
        <v>-</v>
      </c>
      <c r="Y387" s="236" t="str">
        <f>'1-4 оч. (2)'!N386</f>
        <v>-</v>
      </c>
      <c r="Z387" s="239">
        <f>'1-4 оч. (2)'!O386</f>
        <v>0</v>
      </c>
      <c r="AA387" s="239">
        <f>'1-4 оч. (2)'!P386</f>
        <v>0</v>
      </c>
      <c r="AB387" s="236" t="str">
        <f>'1-4 оч. (2)'!Q386</f>
        <v>-</v>
      </c>
      <c r="AC387" s="236" t="str">
        <f>'1-4 оч. (2)'!R386</f>
        <v>-</v>
      </c>
      <c r="AD387" s="236">
        <f>'1-4 оч. (2)'!S386</f>
        <v>0</v>
      </c>
      <c r="AE387" s="236">
        <f>'1-4 оч. (2)'!T386</f>
        <v>0</v>
      </c>
      <c r="AF387" s="239">
        <f>'1-4 оч. (2)'!U386</f>
        <v>1</v>
      </c>
      <c r="AG387" s="239">
        <f>'1-4 оч. (2)'!V386</f>
        <v>18</v>
      </c>
      <c r="AH387" s="236" t="str">
        <f>'1-4 оч. (2)'!AA386</f>
        <v>-</v>
      </c>
      <c r="AI387" s="236" t="str">
        <f>'1-4 оч. (2)'!AB386</f>
        <v>-</v>
      </c>
    </row>
    <row r="388" spans="1:35" ht="16.149999999999999" customHeight="1" x14ac:dyDescent="0.25">
      <c r="A388" s="20" t="s">
        <v>1174</v>
      </c>
      <c r="B388" s="21" t="s">
        <v>1175</v>
      </c>
      <c r="C388" s="21" t="s">
        <v>1176</v>
      </c>
      <c r="D388" s="22">
        <v>1</v>
      </c>
      <c r="E388" s="23">
        <v>15.3</v>
      </c>
      <c r="F388" s="24">
        <v>15.3</v>
      </c>
      <c r="G388" s="25">
        <v>0.82</v>
      </c>
      <c r="H388" s="25">
        <v>0.82</v>
      </c>
      <c r="I388" s="22" t="s">
        <v>24</v>
      </c>
      <c r="J388" s="26"/>
      <c r="K388" s="22"/>
      <c r="L388" s="29">
        <v>1</v>
      </c>
      <c r="M388" s="26"/>
      <c r="N388" s="26"/>
      <c r="O388" s="26"/>
      <c r="P388" s="26"/>
      <c r="Q388" s="22"/>
      <c r="R388" s="235">
        <f>'1-4 оч. (2)'!G387</f>
        <v>0</v>
      </c>
      <c r="S388" s="235">
        <f>'1-4 оч. (2)'!H387</f>
        <v>0</v>
      </c>
      <c r="T388" s="235" t="str">
        <f>'1-4 оч. (2)'!I387</f>
        <v>-</v>
      </c>
      <c r="U388" s="235" t="str">
        <f>'1-4 оч. (2)'!J387</f>
        <v>-</v>
      </c>
      <c r="V388" s="236" t="str">
        <f>'1-4 оч. (2)'!K387</f>
        <v>-</v>
      </c>
      <c r="W388" s="236" t="str">
        <f>'1-4 оч. (2)'!L387</f>
        <v>-</v>
      </c>
      <c r="X388" s="236" t="str">
        <f>'1-4 оч. (2)'!M387</f>
        <v>-</v>
      </c>
      <c r="Y388" s="236" t="str">
        <f>'1-4 оч. (2)'!N387</f>
        <v>-</v>
      </c>
      <c r="Z388" s="239">
        <f>'1-4 оч. (2)'!O387</f>
        <v>0</v>
      </c>
      <c r="AA388" s="239">
        <f>'1-4 оч. (2)'!P387</f>
        <v>0</v>
      </c>
      <c r="AB388" s="236" t="str">
        <f>'1-4 оч. (2)'!Q387</f>
        <v>-</v>
      </c>
      <c r="AC388" s="236" t="str">
        <f>'1-4 оч. (2)'!R387</f>
        <v>-</v>
      </c>
      <c r="AD388" s="236">
        <f>'1-4 оч. (2)'!S387</f>
        <v>0</v>
      </c>
      <c r="AE388" s="236">
        <f>'1-4 оч. (2)'!T387</f>
        <v>0</v>
      </c>
      <c r="AF388" s="239">
        <f>'1-4 оч. (2)'!U387</f>
        <v>1</v>
      </c>
      <c r="AG388" s="239">
        <f>'1-4 оч. (2)'!V387</f>
        <v>15.3</v>
      </c>
      <c r="AH388" s="236" t="str">
        <f>'1-4 оч. (2)'!AA387</f>
        <v>-</v>
      </c>
      <c r="AI388" s="236" t="str">
        <f>'1-4 оч. (2)'!AB387</f>
        <v>-</v>
      </c>
    </row>
    <row r="389" spans="1:35" ht="16.149999999999999" customHeight="1" x14ac:dyDescent="0.25">
      <c r="A389" s="20" t="s">
        <v>1177</v>
      </c>
      <c r="B389" s="21" t="s">
        <v>1178</v>
      </c>
      <c r="C389" s="21" t="s">
        <v>1179</v>
      </c>
      <c r="D389" s="22">
        <v>1</v>
      </c>
      <c r="E389" s="23">
        <v>21.3</v>
      </c>
      <c r="F389" s="24">
        <v>21.3</v>
      </c>
      <c r="G389" s="25">
        <v>1.18</v>
      </c>
      <c r="H389" s="25">
        <v>1.18</v>
      </c>
      <c r="I389" s="22" t="s">
        <v>24</v>
      </c>
      <c r="J389" s="26"/>
      <c r="K389" s="22"/>
      <c r="L389" s="29">
        <v>1</v>
      </c>
      <c r="M389" s="26"/>
      <c r="N389" s="26"/>
      <c r="O389" s="26"/>
      <c r="P389" s="26"/>
      <c r="Q389" s="22"/>
      <c r="R389" s="235">
        <f>'1-4 оч. (2)'!G388</f>
        <v>0</v>
      </c>
      <c r="S389" s="235">
        <f>'1-4 оч. (2)'!H388</f>
        <v>0</v>
      </c>
      <c r="T389" s="235" t="str">
        <f>'1-4 оч. (2)'!I388</f>
        <v>-</v>
      </c>
      <c r="U389" s="235" t="str">
        <f>'1-4 оч. (2)'!J388</f>
        <v>-</v>
      </c>
      <c r="V389" s="236" t="str">
        <f>'1-4 оч. (2)'!K388</f>
        <v>-</v>
      </c>
      <c r="W389" s="236" t="str">
        <f>'1-4 оч. (2)'!L388</f>
        <v>-</v>
      </c>
      <c r="X389" s="236" t="str">
        <f>'1-4 оч. (2)'!M388</f>
        <v>-</v>
      </c>
      <c r="Y389" s="236" t="str">
        <f>'1-4 оч. (2)'!N388</f>
        <v>-</v>
      </c>
      <c r="Z389" s="239">
        <f>'1-4 оч. (2)'!O388</f>
        <v>0</v>
      </c>
      <c r="AA389" s="239">
        <f>'1-4 оч. (2)'!P388</f>
        <v>0</v>
      </c>
      <c r="AB389" s="236" t="str">
        <f>'1-4 оч. (2)'!Q388</f>
        <v>-</v>
      </c>
      <c r="AC389" s="236" t="str">
        <f>'1-4 оч. (2)'!R388</f>
        <v>-</v>
      </c>
      <c r="AD389" s="236">
        <f>'1-4 оч. (2)'!S388</f>
        <v>0</v>
      </c>
      <c r="AE389" s="236">
        <f>'1-4 оч. (2)'!T388</f>
        <v>0</v>
      </c>
      <c r="AF389" s="239">
        <f>'1-4 оч. (2)'!U388</f>
        <v>1</v>
      </c>
      <c r="AG389" s="239">
        <f>'1-4 оч. (2)'!V388</f>
        <v>21.3</v>
      </c>
      <c r="AH389" s="236" t="str">
        <f>'1-4 оч. (2)'!AA388</f>
        <v>-</v>
      </c>
      <c r="AI389" s="236" t="str">
        <f>'1-4 оч. (2)'!AB388</f>
        <v>-</v>
      </c>
    </row>
    <row r="390" spans="1:35" ht="16.149999999999999" customHeight="1" x14ac:dyDescent="0.25">
      <c r="A390" s="20" t="s">
        <v>1180</v>
      </c>
      <c r="B390" s="21" t="s">
        <v>1181</v>
      </c>
      <c r="C390" s="21" t="s">
        <v>1182</v>
      </c>
      <c r="D390" s="22">
        <v>1</v>
      </c>
      <c r="E390" s="23">
        <v>6</v>
      </c>
      <c r="F390" s="24">
        <v>6</v>
      </c>
      <c r="G390" s="25">
        <v>0.32</v>
      </c>
      <c r="H390" s="25">
        <v>0.32</v>
      </c>
      <c r="I390" s="22" t="s">
        <v>24</v>
      </c>
      <c r="J390" s="26"/>
      <c r="K390" s="22"/>
      <c r="L390" s="29">
        <v>1</v>
      </c>
      <c r="M390" s="26"/>
      <c r="N390" s="26"/>
      <c r="O390" s="26"/>
      <c r="P390" s="26"/>
      <c r="Q390" s="22"/>
      <c r="R390" s="235">
        <f>'1-4 оч. (2)'!G389</f>
        <v>0</v>
      </c>
      <c r="S390" s="235">
        <f>'1-4 оч. (2)'!H389</f>
        <v>0</v>
      </c>
      <c r="T390" s="235" t="str">
        <f>'1-4 оч. (2)'!I389</f>
        <v>-</v>
      </c>
      <c r="U390" s="235" t="str">
        <f>'1-4 оч. (2)'!J389</f>
        <v>-</v>
      </c>
      <c r="V390" s="236" t="str">
        <f>'1-4 оч. (2)'!K389</f>
        <v>-</v>
      </c>
      <c r="W390" s="236" t="str">
        <f>'1-4 оч. (2)'!L389</f>
        <v>-</v>
      </c>
      <c r="X390" s="236" t="str">
        <f>'1-4 оч. (2)'!M389</f>
        <v>-</v>
      </c>
      <c r="Y390" s="236" t="str">
        <f>'1-4 оч. (2)'!N389</f>
        <v>-</v>
      </c>
      <c r="Z390" s="239">
        <f>'1-4 оч. (2)'!O389</f>
        <v>0</v>
      </c>
      <c r="AA390" s="239">
        <f>'1-4 оч. (2)'!P389</f>
        <v>0</v>
      </c>
      <c r="AB390" s="236" t="str">
        <f>'1-4 оч. (2)'!Q389</f>
        <v>-</v>
      </c>
      <c r="AC390" s="236" t="str">
        <f>'1-4 оч. (2)'!R389</f>
        <v>-</v>
      </c>
      <c r="AD390" s="236">
        <f>'1-4 оч. (2)'!S389</f>
        <v>0</v>
      </c>
      <c r="AE390" s="236">
        <f>'1-4 оч. (2)'!T389</f>
        <v>0</v>
      </c>
      <c r="AF390" s="239">
        <f>'1-4 оч. (2)'!U389</f>
        <v>1</v>
      </c>
      <c r="AG390" s="239">
        <f>'1-4 оч. (2)'!V389</f>
        <v>6</v>
      </c>
      <c r="AH390" s="236" t="str">
        <f>'1-4 оч. (2)'!AA389</f>
        <v>-</v>
      </c>
      <c r="AI390" s="236" t="str">
        <f>'1-4 оч. (2)'!AB389</f>
        <v>-</v>
      </c>
    </row>
    <row r="391" spans="1:35" ht="16.149999999999999" customHeight="1" x14ac:dyDescent="0.25">
      <c r="A391" s="20" t="s">
        <v>1183</v>
      </c>
      <c r="B391" s="21" t="s">
        <v>1184</v>
      </c>
      <c r="C391" s="21" t="s">
        <v>1185</v>
      </c>
      <c r="D391" s="22">
        <v>1</v>
      </c>
      <c r="E391" s="23">
        <v>13.6</v>
      </c>
      <c r="F391" s="24">
        <v>13.6</v>
      </c>
      <c r="G391" s="25">
        <v>0.73</v>
      </c>
      <c r="H391" s="25">
        <v>0.73</v>
      </c>
      <c r="I391" s="22" t="s">
        <v>24</v>
      </c>
      <c r="J391" s="26"/>
      <c r="K391" s="22"/>
      <c r="L391" s="29">
        <v>1</v>
      </c>
      <c r="M391" s="26"/>
      <c r="N391" s="26"/>
      <c r="O391" s="26"/>
      <c r="P391" s="26"/>
      <c r="Q391" s="22"/>
      <c r="R391" s="235">
        <f>'1-4 оч. (2)'!G390</f>
        <v>0</v>
      </c>
      <c r="S391" s="235">
        <f>'1-4 оч. (2)'!H390</f>
        <v>0</v>
      </c>
      <c r="T391" s="235" t="str">
        <f>'1-4 оч. (2)'!I390</f>
        <v>-</v>
      </c>
      <c r="U391" s="235" t="str">
        <f>'1-4 оч. (2)'!J390</f>
        <v>-</v>
      </c>
      <c r="V391" s="236" t="str">
        <f>'1-4 оч. (2)'!K390</f>
        <v>-</v>
      </c>
      <c r="W391" s="236" t="str">
        <f>'1-4 оч. (2)'!L390</f>
        <v>-</v>
      </c>
      <c r="X391" s="236" t="str">
        <f>'1-4 оч. (2)'!M390</f>
        <v>-</v>
      </c>
      <c r="Y391" s="236" t="str">
        <f>'1-4 оч. (2)'!N390</f>
        <v>-</v>
      </c>
      <c r="Z391" s="239">
        <f>'1-4 оч. (2)'!O390</f>
        <v>0</v>
      </c>
      <c r="AA391" s="239">
        <f>'1-4 оч. (2)'!P390</f>
        <v>0</v>
      </c>
      <c r="AB391" s="236" t="str">
        <f>'1-4 оч. (2)'!Q390</f>
        <v>-</v>
      </c>
      <c r="AC391" s="236" t="str">
        <f>'1-4 оч. (2)'!R390</f>
        <v>-</v>
      </c>
      <c r="AD391" s="236">
        <f>'1-4 оч. (2)'!S390</f>
        <v>0</v>
      </c>
      <c r="AE391" s="236">
        <f>'1-4 оч. (2)'!T390</f>
        <v>0</v>
      </c>
      <c r="AF391" s="239">
        <f>'1-4 оч. (2)'!U390</f>
        <v>1</v>
      </c>
      <c r="AG391" s="239">
        <f>'1-4 оч. (2)'!V390</f>
        <v>13.6</v>
      </c>
      <c r="AH391" s="236" t="str">
        <f>'1-4 оч. (2)'!AA390</f>
        <v>-</v>
      </c>
      <c r="AI391" s="236" t="str">
        <f>'1-4 оч. (2)'!AB390</f>
        <v>-</v>
      </c>
    </row>
    <row r="392" spans="1:35" ht="16.149999999999999" customHeight="1" x14ac:dyDescent="0.25">
      <c r="A392" s="20" t="s">
        <v>1186</v>
      </c>
      <c r="B392" s="21" t="s">
        <v>1187</v>
      </c>
      <c r="C392" s="21" t="s">
        <v>1188</v>
      </c>
      <c r="D392" s="22">
        <v>1</v>
      </c>
      <c r="E392" s="23">
        <v>35.6</v>
      </c>
      <c r="F392" s="24">
        <v>35.6</v>
      </c>
      <c r="G392" s="25">
        <v>1.96</v>
      </c>
      <c r="H392" s="25">
        <v>1.96</v>
      </c>
      <c r="I392" s="22" t="s">
        <v>24</v>
      </c>
      <c r="J392" s="26"/>
      <c r="K392" s="22"/>
      <c r="L392" s="29">
        <v>1</v>
      </c>
      <c r="M392" s="26"/>
      <c r="N392" s="26"/>
      <c r="O392" s="26"/>
      <c r="P392" s="26"/>
      <c r="Q392" s="22"/>
      <c r="R392" s="235">
        <f>'1-4 оч. (2)'!G391</f>
        <v>0</v>
      </c>
      <c r="S392" s="235">
        <f>'1-4 оч. (2)'!H391</f>
        <v>0</v>
      </c>
      <c r="T392" s="235" t="str">
        <f>'1-4 оч. (2)'!I391</f>
        <v>-</v>
      </c>
      <c r="U392" s="235" t="str">
        <f>'1-4 оч. (2)'!J391</f>
        <v>-</v>
      </c>
      <c r="V392" s="236" t="str">
        <f>'1-4 оч. (2)'!K391</f>
        <v>-</v>
      </c>
      <c r="W392" s="236" t="str">
        <f>'1-4 оч. (2)'!L391</f>
        <v>-</v>
      </c>
      <c r="X392" s="236" t="str">
        <f>'1-4 оч. (2)'!M391</f>
        <v>-</v>
      </c>
      <c r="Y392" s="236" t="str">
        <f>'1-4 оч. (2)'!N391</f>
        <v>-</v>
      </c>
      <c r="Z392" s="239">
        <f>'1-4 оч. (2)'!O391</f>
        <v>0</v>
      </c>
      <c r="AA392" s="239">
        <f>'1-4 оч. (2)'!P391</f>
        <v>0</v>
      </c>
      <c r="AB392" s="236" t="str">
        <f>'1-4 оч. (2)'!Q391</f>
        <v>-</v>
      </c>
      <c r="AC392" s="236" t="str">
        <f>'1-4 оч. (2)'!R391</f>
        <v>-</v>
      </c>
      <c r="AD392" s="236">
        <f>'1-4 оч. (2)'!S391</f>
        <v>0</v>
      </c>
      <c r="AE392" s="236">
        <f>'1-4 оч. (2)'!T391</f>
        <v>0</v>
      </c>
      <c r="AF392" s="239">
        <f>'1-4 оч. (2)'!U391</f>
        <v>1</v>
      </c>
      <c r="AG392" s="239">
        <f>'1-4 оч. (2)'!V391</f>
        <v>35.6</v>
      </c>
      <c r="AH392" s="236" t="str">
        <f>'1-4 оч. (2)'!AA391</f>
        <v>-</v>
      </c>
      <c r="AI392" s="236" t="str">
        <f>'1-4 оч. (2)'!AB391</f>
        <v>-</v>
      </c>
    </row>
    <row r="393" spans="1:35" ht="16.149999999999999" customHeight="1" x14ac:dyDescent="0.25">
      <c r="A393" s="20" t="s">
        <v>1189</v>
      </c>
      <c r="B393" s="21" t="s">
        <v>1190</v>
      </c>
      <c r="C393" s="21" t="s">
        <v>1191</v>
      </c>
      <c r="D393" s="22">
        <v>1</v>
      </c>
      <c r="E393" s="23">
        <v>35.6</v>
      </c>
      <c r="F393" s="24">
        <v>35.6</v>
      </c>
      <c r="G393" s="25">
        <v>1.96</v>
      </c>
      <c r="H393" s="25">
        <v>1.96</v>
      </c>
      <c r="I393" s="22" t="s">
        <v>24</v>
      </c>
      <c r="J393" s="26"/>
      <c r="K393" s="22"/>
      <c r="L393" s="29">
        <v>1</v>
      </c>
      <c r="M393" s="26"/>
      <c r="N393" s="26"/>
      <c r="O393" s="26"/>
      <c r="P393" s="26"/>
      <c r="Q393" s="22"/>
      <c r="R393" s="235">
        <f>'1-4 оч. (2)'!G392</f>
        <v>0</v>
      </c>
      <c r="S393" s="235">
        <f>'1-4 оч. (2)'!H392</f>
        <v>0</v>
      </c>
      <c r="T393" s="235" t="str">
        <f>'1-4 оч. (2)'!I392</f>
        <v>-</v>
      </c>
      <c r="U393" s="235" t="str">
        <f>'1-4 оч. (2)'!J392</f>
        <v>-</v>
      </c>
      <c r="V393" s="236" t="str">
        <f>'1-4 оч. (2)'!K392</f>
        <v>-</v>
      </c>
      <c r="W393" s="236" t="str">
        <f>'1-4 оч. (2)'!L392</f>
        <v>-</v>
      </c>
      <c r="X393" s="236" t="str">
        <f>'1-4 оч. (2)'!M392</f>
        <v>-</v>
      </c>
      <c r="Y393" s="236" t="str">
        <f>'1-4 оч. (2)'!N392</f>
        <v>-</v>
      </c>
      <c r="Z393" s="239">
        <f>'1-4 оч. (2)'!O392</f>
        <v>0</v>
      </c>
      <c r="AA393" s="239">
        <f>'1-4 оч. (2)'!P392</f>
        <v>0</v>
      </c>
      <c r="AB393" s="236" t="str">
        <f>'1-4 оч. (2)'!Q392</f>
        <v>-</v>
      </c>
      <c r="AC393" s="236" t="str">
        <f>'1-4 оч. (2)'!R392</f>
        <v>-</v>
      </c>
      <c r="AD393" s="236">
        <f>'1-4 оч. (2)'!S392</f>
        <v>0</v>
      </c>
      <c r="AE393" s="236">
        <f>'1-4 оч. (2)'!T392</f>
        <v>0</v>
      </c>
      <c r="AF393" s="239">
        <f>'1-4 оч. (2)'!U392</f>
        <v>1</v>
      </c>
      <c r="AG393" s="239">
        <f>'1-4 оч. (2)'!V392</f>
        <v>35.6</v>
      </c>
      <c r="AH393" s="236" t="str">
        <f>'1-4 оч. (2)'!AA392</f>
        <v>-</v>
      </c>
      <c r="AI393" s="236" t="str">
        <f>'1-4 оч. (2)'!AB392</f>
        <v>-</v>
      </c>
    </row>
    <row r="394" spans="1:35" ht="16.149999999999999" customHeight="1" x14ac:dyDescent="0.25">
      <c r="A394" s="20" t="s">
        <v>1192</v>
      </c>
      <c r="B394" s="21" t="s">
        <v>1193</v>
      </c>
      <c r="C394" s="21" t="s">
        <v>1194</v>
      </c>
      <c r="D394" s="22">
        <v>3</v>
      </c>
      <c r="E394" s="23">
        <v>31.3</v>
      </c>
      <c r="F394" s="24">
        <v>93.9</v>
      </c>
      <c r="G394" s="25">
        <v>1.71</v>
      </c>
      <c r="H394" s="25">
        <v>5.13</v>
      </c>
      <c r="I394" s="22" t="s">
        <v>24</v>
      </c>
      <c r="J394" s="26"/>
      <c r="K394" s="22"/>
      <c r="L394" s="29">
        <v>3</v>
      </c>
      <c r="M394" s="26"/>
      <c r="N394" s="26"/>
      <c r="O394" s="26"/>
      <c r="P394" s="26"/>
      <c r="Q394" s="22"/>
      <c r="R394" s="235">
        <f>'1-4 оч. (2)'!G393</f>
        <v>0</v>
      </c>
      <c r="S394" s="235">
        <f>'1-4 оч. (2)'!H393</f>
        <v>0</v>
      </c>
      <c r="T394" s="235" t="str">
        <f>'1-4 оч. (2)'!I393</f>
        <v>-</v>
      </c>
      <c r="U394" s="235" t="str">
        <f>'1-4 оч. (2)'!J393</f>
        <v>-</v>
      </c>
      <c r="V394" s="236" t="str">
        <f>'1-4 оч. (2)'!K393</f>
        <v>-</v>
      </c>
      <c r="W394" s="236" t="str">
        <f>'1-4 оч. (2)'!L393</f>
        <v>-</v>
      </c>
      <c r="X394" s="236" t="str">
        <f>'1-4 оч. (2)'!M393</f>
        <v>-</v>
      </c>
      <c r="Y394" s="236" t="str">
        <f>'1-4 оч. (2)'!N393</f>
        <v>-</v>
      </c>
      <c r="Z394" s="239">
        <f>'1-4 оч. (2)'!O393</f>
        <v>0</v>
      </c>
      <c r="AA394" s="239">
        <f>'1-4 оч. (2)'!P393</f>
        <v>0</v>
      </c>
      <c r="AB394" s="236" t="str">
        <f>'1-4 оч. (2)'!Q393</f>
        <v>-</v>
      </c>
      <c r="AC394" s="236" t="str">
        <f>'1-4 оч. (2)'!R393</f>
        <v>-</v>
      </c>
      <c r="AD394" s="236">
        <f>'1-4 оч. (2)'!S393</f>
        <v>0</v>
      </c>
      <c r="AE394" s="236">
        <f>'1-4 оч. (2)'!T393</f>
        <v>0</v>
      </c>
      <c r="AF394" s="239">
        <f>'1-4 оч. (2)'!U393</f>
        <v>3</v>
      </c>
      <c r="AG394" s="239">
        <f>'1-4 оч. (2)'!V393</f>
        <v>93.9</v>
      </c>
      <c r="AH394" s="236" t="str">
        <f>'1-4 оч. (2)'!AA393</f>
        <v>-</v>
      </c>
      <c r="AI394" s="236" t="str">
        <f>'1-4 оч. (2)'!AB393</f>
        <v>-</v>
      </c>
    </row>
    <row r="395" spans="1:35" ht="16.149999999999999" customHeight="1" x14ac:dyDescent="0.25">
      <c r="A395" s="20" t="s">
        <v>1195</v>
      </c>
      <c r="B395" s="21" t="s">
        <v>1196</v>
      </c>
      <c r="C395" s="21" t="s">
        <v>1197</v>
      </c>
      <c r="D395" s="22">
        <v>2</v>
      </c>
      <c r="E395" s="23">
        <v>29.9</v>
      </c>
      <c r="F395" s="24">
        <v>59.8</v>
      </c>
      <c r="G395" s="25">
        <v>1.64</v>
      </c>
      <c r="H395" s="25">
        <v>3.28</v>
      </c>
      <c r="I395" s="22" t="s">
        <v>24</v>
      </c>
      <c r="J395" s="26"/>
      <c r="K395" s="22"/>
      <c r="L395" s="29">
        <v>2</v>
      </c>
      <c r="M395" s="26"/>
      <c r="N395" s="26"/>
      <c r="O395" s="26"/>
      <c r="P395" s="26"/>
      <c r="Q395" s="22"/>
      <c r="R395" s="235">
        <f>'1-4 оч. (2)'!G394</f>
        <v>0</v>
      </c>
      <c r="S395" s="235">
        <f>'1-4 оч. (2)'!H394</f>
        <v>0</v>
      </c>
      <c r="T395" s="235" t="str">
        <f>'1-4 оч. (2)'!I394</f>
        <v>-</v>
      </c>
      <c r="U395" s="235" t="str">
        <f>'1-4 оч. (2)'!J394</f>
        <v>-</v>
      </c>
      <c r="V395" s="236" t="str">
        <f>'1-4 оч. (2)'!K394</f>
        <v>-</v>
      </c>
      <c r="W395" s="236" t="str">
        <f>'1-4 оч. (2)'!L394</f>
        <v>-</v>
      </c>
      <c r="X395" s="236" t="str">
        <f>'1-4 оч. (2)'!M394</f>
        <v>-</v>
      </c>
      <c r="Y395" s="236" t="str">
        <f>'1-4 оч. (2)'!N394</f>
        <v>-</v>
      </c>
      <c r="Z395" s="239">
        <f>'1-4 оч. (2)'!O394</f>
        <v>0</v>
      </c>
      <c r="AA395" s="239">
        <f>'1-4 оч. (2)'!P394</f>
        <v>0</v>
      </c>
      <c r="AB395" s="236" t="str">
        <f>'1-4 оч. (2)'!Q394</f>
        <v>-</v>
      </c>
      <c r="AC395" s="236" t="str">
        <f>'1-4 оч. (2)'!R394</f>
        <v>-</v>
      </c>
      <c r="AD395" s="236">
        <f>'1-4 оч. (2)'!S394</f>
        <v>0</v>
      </c>
      <c r="AE395" s="236">
        <f>'1-4 оч. (2)'!T394</f>
        <v>0</v>
      </c>
      <c r="AF395" s="239">
        <f>'1-4 оч. (2)'!U394</f>
        <v>2</v>
      </c>
      <c r="AG395" s="239">
        <f>'1-4 оч. (2)'!V394</f>
        <v>59.8</v>
      </c>
      <c r="AH395" s="236" t="str">
        <f>'1-4 оч. (2)'!AA394</f>
        <v>-</v>
      </c>
      <c r="AI395" s="236" t="str">
        <f>'1-4 оч. (2)'!AB394</f>
        <v>-</v>
      </c>
    </row>
    <row r="396" spans="1:35" ht="16.149999999999999" customHeight="1" x14ac:dyDescent="0.25">
      <c r="A396" s="20" t="s">
        <v>1198</v>
      </c>
      <c r="B396" s="21" t="s">
        <v>1199</v>
      </c>
      <c r="C396" s="21" t="s">
        <v>1200</v>
      </c>
      <c r="D396" s="22">
        <v>3</v>
      </c>
      <c r="E396" s="23">
        <v>18.100000000000001</v>
      </c>
      <c r="F396" s="24">
        <v>54.3</v>
      </c>
      <c r="G396" s="25">
        <v>0.99</v>
      </c>
      <c r="H396" s="25">
        <v>2.97</v>
      </c>
      <c r="I396" s="22" t="s">
        <v>24</v>
      </c>
      <c r="J396" s="26"/>
      <c r="K396" s="22"/>
      <c r="L396" s="29">
        <v>3</v>
      </c>
      <c r="M396" s="26"/>
      <c r="N396" s="26"/>
      <c r="O396" s="26"/>
      <c r="P396" s="26"/>
      <c r="Q396" s="22"/>
      <c r="R396" s="235">
        <f>'1-4 оч. (2)'!G395</f>
        <v>0</v>
      </c>
      <c r="S396" s="235">
        <f>'1-4 оч. (2)'!H395</f>
        <v>0</v>
      </c>
      <c r="T396" s="235" t="str">
        <f>'1-4 оч. (2)'!I395</f>
        <v>-</v>
      </c>
      <c r="U396" s="235" t="str">
        <f>'1-4 оч. (2)'!J395</f>
        <v>-</v>
      </c>
      <c r="V396" s="236" t="str">
        <f>'1-4 оч. (2)'!K395</f>
        <v>-</v>
      </c>
      <c r="W396" s="236" t="str">
        <f>'1-4 оч. (2)'!L395</f>
        <v>-</v>
      </c>
      <c r="X396" s="236" t="str">
        <f>'1-4 оч. (2)'!M395</f>
        <v>-</v>
      </c>
      <c r="Y396" s="236" t="str">
        <f>'1-4 оч. (2)'!N395</f>
        <v>-</v>
      </c>
      <c r="Z396" s="239">
        <f>'1-4 оч. (2)'!O395</f>
        <v>0</v>
      </c>
      <c r="AA396" s="239">
        <f>'1-4 оч. (2)'!P395</f>
        <v>0</v>
      </c>
      <c r="AB396" s="236" t="str">
        <f>'1-4 оч. (2)'!Q395</f>
        <v>-</v>
      </c>
      <c r="AC396" s="236" t="str">
        <f>'1-4 оч. (2)'!R395</f>
        <v>-</v>
      </c>
      <c r="AD396" s="236">
        <f>'1-4 оч. (2)'!S395</f>
        <v>0</v>
      </c>
      <c r="AE396" s="236">
        <f>'1-4 оч. (2)'!T395</f>
        <v>0</v>
      </c>
      <c r="AF396" s="239">
        <f>'1-4 оч. (2)'!U395</f>
        <v>3</v>
      </c>
      <c r="AG396" s="239">
        <f>'1-4 оч. (2)'!V395</f>
        <v>54.3</v>
      </c>
      <c r="AH396" s="236" t="str">
        <f>'1-4 оч. (2)'!AA395</f>
        <v>-</v>
      </c>
      <c r="AI396" s="236" t="str">
        <f>'1-4 оч. (2)'!AB395</f>
        <v>-</v>
      </c>
    </row>
    <row r="397" spans="1:35" ht="16.149999999999999" customHeight="1" x14ac:dyDescent="0.25">
      <c r="A397" s="20" t="s">
        <v>1201</v>
      </c>
      <c r="B397" s="21" t="s">
        <v>1202</v>
      </c>
      <c r="C397" s="21" t="s">
        <v>1203</v>
      </c>
      <c r="D397" s="22">
        <v>3</v>
      </c>
      <c r="E397" s="23">
        <v>18.2</v>
      </c>
      <c r="F397" s="24">
        <v>54.6</v>
      </c>
      <c r="G397" s="25">
        <v>0.99</v>
      </c>
      <c r="H397" s="25">
        <v>2.97</v>
      </c>
      <c r="I397" s="22" t="s">
        <v>24</v>
      </c>
      <c r="J397" s="26"/>
      <c r="K397" s="22"/>
      <c r="L397" s="29">
        <v>3</v>
      </c>
      <c r="M397" s="26"/>
      <c r="N397" s="26"/>
      <c r="O397" s="26"/>
      <c r="P397" s="26"/>
      <c r="Q397" s="22"/>
      <c r="R397" s="235">
        <f>'1-4 оч. (2)'!G396</f>
        <v>0</v>
      </c>
      <c r="S397" s="235">
        <f>'1-4 оч. (2)'!H396</f>
        <v>0</v>
      </c>
      <c r="T397" s="235" t="str">
        <f>'1-4 оч. (2)'!I396</f>
        <v>-</v>
      </c>
      <c r="U397" s="235" t="str">
        <f>'1-4 оч. (2)'!J396</f>
        <v>-</v>
      </c>
      <c r="V397" s="236" t="str">
        <f>'1-4 оч. (2)'!K396</f>
        <v>-</v>
      </c>
      <c r="W397" s="236" t="str">
        <f>'1-4 оч. (2)'!L396</f>
        <v>-</v>
      </c>
      <c r="X397" s="236" t="str">
        <f>'1-4 оч. (2)'!M396</f>
        <v>-</v>
      </c>
      <c r="Y397" s="236" t="str">
        <f>'1-4 оч. (2)'!N396</f>
        <v>-</v>
      </c>
      <c r="Z397" s="239">
        <f>'1-4 оч. (2)'!O396</f>
        <v>0</v>
      </c>
      <c r="AA397" s="239">
        <f>'1-4 оч. (2)'!P396</f>
        <v>0</v>
      </c>
      <c r="AB397" s="236" t="str">
        <f>'1-4 оч. (2)'!Q396</f>
        <v>-</v>
      </c>
      <c r="AC397" s="236" t="str">
        <f>'1-4 оч. (2)'!R396</f>
        <v>-</v>
      </c>
      <c r="AD397" s="236">
        <f>'1-4 оч. (2)'!S396</f>
        <v>0</v>
      </c>
      <c r="AE397" s="236">
        <f>'1-4 оч. (2)'!T396</f>
        <v>0</v>
      </c>
      <c r="AF397" s="239">
        <f>'1-4 оч. (2)'!U396</f>
        <v>3</v>
      </c>
      <c r="AG397" s="239">
        <f>'1-4 оч. (2)'!V396</f>
        <v>54.6</v>
      </c>
      <c r="AH397" s="236" t="str">
        <f>'1-4 оч. (2)'!AA396</f>
        <v>-</v>
      </c>
      <c r="AI397" s="236" t="str">
        <f>'1-4 оч. (2)'!AB396</f>
        <v>-</v>
      </c>
    </row>
    <row r="398" spans="1:35" ht="16.149999999999999" customHeight="1" x14ac:dyDescent="0.25">
      <c r="A398" s="20" t="s">
        <v>1204</v>
      </c>
      <c r="B398" s="21" t="s">
        <v>1205</v>
      </c>
      <c r="C398" s="21" t="s">
        <v>1206</v>
      </c>
      <c r="D398" s="22">
        <v>2</v>
      </c>
      <c r="E398" s="23">
        <v>5.0999999999999996</v>
      </c>
      <c r="F398" s="24">
        <v>10.199999999999999</v>
      </c>
      <c r="G398" s="25">
        <v>0.26</v>
      </c>
      <c r="H398" s="25">
        <v>0.52</v>
      </c>
      <c r="I398" s="22" t="s">
        <v>24</v>
      </c>
      <c r="J398" s="26"/>
      <c r="K398" s="22"/>
      <c r="L398" s="29">
        <v>2</v>
      </c>
      <c r="M398" s="26"/>
      <c r="N398" s="26"/>
      <c r="O398" s="26"/>
      <c r="P398" s="26"/>
      <c r="Q398" s="22"/>
      <c r="R398" s="235">
        <f>'1-4 оч. (2)'!G397</f>
        <v>0</v>
      </c>
      <c r="S398" s="235">
        <f>'1-4 оч. (2)'!H397</f>
        <v>0</v>
      </c>
      <c r="T398" s="235" t="str">
        <f>'1-4 оч. (2)'!I397</f>
        <v>-</v>
      </c>
      <c r="U398" s="235" t="str">
        <f>'1-4 оч. (2)'!J397</f>
        <v>-</v>
      </c>
      <c r="V398" s="236" t="str">
        <f>'1-4 оч. (2)'!K397</f>
        <v>-</v>
      </c>
      <c r="W398" s="236" t="str">
        <f>'1-4 оч. (2)'!L397</f>
        <v>-</v>
      </c>
      <c r="X398" s="236" t="str">
        <f>'1-4 оч. (2)'!M397</f>
        <v>-</v>
      </c>
      <c r="Y398" s="236" t="str">
        <f>'1-4 оч. (2)'!N397</f>
        <v>-</v>
      </c>
      <c r="Z398" s="239">
        <f>'1-4 оч. (2)'!O397</f>
        <v>0</v>
      </c>
      <c r="AA398" s="239">
        <f>'1-4 оч. (2)'!P397</f>
        <v>0</v>
      </c>
      <c r="AB398" s="236" t="str">
        <f>'1-4 оч. (2)'!Q397</f>
        <v>-</v>
      </c>
      <c r="AC398" s="236" t="str">
        <f>'1-4 оч. (2)'!R397</f>
        <v>-</v>
      </c>
      <c r="AD398" s="236">
        <f>'1-4 оч. (2)'!S397</f>
        <v>0</v>
      </c>
      <c r="AE398" s="236">
        <f>'1-4 оч. (2)'!T397</f>
        <v>0</v>
      </c>
      <c r="AF398" s="239">
        <f>'1-4 оч. (2)'!U397</f>
        <v>2</v>
      </c>
      <c r="AG398" s="239">
        <f>'1-4 оч. (2)'!V397</f>
        <v>10.199999999999999</v>
      </c>
      <c r="AH398" s="236" t="str">
        <f>'1-4 оч. (2)'!AA397</f>
        <v>-</v>
      </c>
      <c r="AI398" s="236" t="str">
        <f>'1-4 оч. (2)'!AB397</f>
        <v>-</v>
      </c>
    </row>
    <row r="399" spans="1:35" ht="16.149999999999999" customHeight="1" x14ac:dyDescent="0.25">
      <c r="A399" s="20" t="s">
        <v>1207</v>
      </c>
      <c r="B399" s="21" t="s">
        <v>1208</v>
      </c>
      <c r="C399" s="21" t="s">
        <v>1209</v>
      </c>
      <c r="D399" s="22">
        <v>4</v>
      </c>
      <c r="E399" s="23">
        <v>23.7</v>
      </c>
      <c r="F399" s="24">
        <v>94.8</v>
      </c>
      <c r="G399" s="25">
        <v>1.18</v>
      </c>
      <c r="H399" s="25">
        <v>4.72</v>
      </c>
      <c r="I399" s="22" t="s">
        <v>24</v>
      </c>
      <c r="J399" s="26"/>
      <c r="K399" s="30">
        <v>2</v>
      </c>
      <c r="L399" s="29">
        <v>2</v>
      </c>
      <c r="M399" s="26"/>
      <c r="N399" s="22"/>
      <c r="O399" s="22"/>
      <c r="P399" s="22"/>
      <c r="Q399" s="22"/>
      <c r="R399" s="235">
        <f>'1-4 оч. (2)'!G398</f>
        <v>0</v>
      </c>
      <c r="S399" s="235">
        <f>'1-4 оч. (2)'!H398</f>
        <v>0</v>
      </c>
      <c r="T399" s="235" t="str">
        <f>'1-4 оч. (2)'!I398</f>
        <v>-</v>
      </c>
      <c r="U399" s="235" t="str">
        <f>'1-4 оч. (2)'!J398</f>
        <v>-</v>
      </c>
      <c r="V399" s="236" t="str">
        <f>'1-4 оч. (2)'!K398</f>
        <v>-</v>
      </c>
      <c r="W399" s="236" t="str">
        <f>'1-4 оч. (2)'!L398</f>
        <v>-</v>
      </c>
      <c r="X399" s="236" t="str">
        <f>'1-4 оч. (2)'!M398</f>
        <v>-</v>
      </c>
      <c r="Y399" s="236" t="str">
        <f>'1-4 оч. (2)'!N398</f>
        <v>-</v>
      </c>
      <c r="Z399" s="239">
        <f>'1-4 оч. (2)'!O398</f>
        <v>0</v>
      </c>
      <c r="AA399" s="239">
        <f>'1-4 оч. (2)'!P398</f>
        <v>0</v>
      </c>
      <c r="AB399" s="236" t="str">
        <f>'1-4 оч. (2)'!Q398</f>
        <v>-</v>
      </c>
      <c r="AC399" s="236" t="str">
        <f>'1-4 оч. (2)'!R398</f>
        <v>-</v>
      </c>
      <c r="AD399" s="236">
        <f>'1-4 оч. (2)'!S398</f>
        <v>0</v>
      </c>
      <c r="AE399" s="236">
        <f>'1-4 оч. (2)'!T398</f>
        <v>0</v>
      </c>
      <c r="AF399" s="239">
        <f>'1-4 оч. (2)'!U398</f>
        <v>4</v>
      </c>
      <c r="AG399" s="239">
        <f>'1-4 оч. (2)'!V398</f>
        <v>94.8</v>
      </c>
      <c r="AH399" s="236" t="str">
        <f>'1-4 оч. (2)'!AA398</f>
        <v>-</v>
      </c>
      <c r="AI399" s="236" t="str">
        <f>'1-4 оч. (2)'!AB398</f>
        <v>-</v>
      </c>
    </row>
    <row r="400" spans="1:35" ht="16.149999999999999" customHeight="1" x14ac:dyDescent="0.25">
      <c r="A400" s="20" t="s">
        <v>1210</v>
      </c>
      <c r="B400" s="21" t="s">
        <v>1211</v>
      </c>
      <c r="C400" s="21" t="s">
        <v>1212</v>
      </c>
      <c r="D400" s="22">
        <v>4</v>
      </c>
      <c r="E400" s="23">
        <v>23.7</v>
      </c>
      <c r="F400" s="24">
        <v>94.8</v>
      </c>
      <c r="G400" s="25">
        <v>1.18</v>
      </c>
      <c r="H400" s="25">
        <v>4.72</v>
      </c>
      <c r="I400" s="22" t="s">
        <v>24</v>
      </c>
      <c r="J400" s="26"/>
      <c r="K400" s="30">
        <v>2</v>
      </c>
      <c r="L400" s="29">
        <v>2</v>
      </c>
      <c r="M400" s="26"/>
      <c r="N400" s="22"/>
      <c r="O400" s="22"/>
      <c r="P400" s="22"/>
      <c r="Q400" s="22"/>
      <c r="R400" s="235">
        <f>'1-4 оч. (2)'!G399</f>
        <v>0</v>
      </c>
      <c r="S400" s="235">
        <f>'1-4 оч. (2)'!H399</f>
        <v>0</v>
      </c>
      <c r="T400" s="235" t="str">
        <f>'1-4 оч. (2)'!I399</f>
        <v>-</v>
      </c>
      <c r="U400" s="235" t="str">
        <f>'1-4 оч. (2)'!J399</f>
        <v>-</v>
      </c>
      <c r="V400" s="236" t="str">
        <f>'1-4 оч. (2)'!K399</f>
        <v>-</v>
      </c>
      <c r="W400" s="236" t="str">
        <f>'1-4 оч. (2)'!L399</f>
        <v>-</v>
      </c>
      <c r="X400" s="236" t="str">
        <f>'1-4 оч. (2)'!M399</f>
        <v>-</v>
      </c>
      <c r="Y400" s="236" t="str">
        <f>'1-4 оч. (2)'!N399</f>
        <v>-</v>
      </c>
      <c r="Z400" s="239">
        <f>'1-4 оч. (2)'!O399</f>
        <v>0</v>
      </c>
      <c r="AA400" s="239">
        <f>'1-4 оч. (2)'!P399</f>
        <v>0</v>
      </c>
      <c r="AB400" s="236" t="str">
        <f>'1-4 оч. (2)'!Q399</f>
        <v>-</v>
      </c>
      <c r="AC400" s="236" t="str">
        <f>'1-4 оч. (2)'!R399</f>
        <v>-</v>
      </c>
      <c r="AD400" s="236">
        <f>'1-4 оч. (2)'!S399</f>
        <v>0</v>
      </c>
      <c r="AE400" s="236">
        <f>'1-4 оч. (2)'!T399</f>
        <v>0</v>
      </c>
      <c r="AF400" s="239">
        <f>'1-4 оч. (2)'!U399</f>
        <v>4</v>
      </c>
      <c r="AG400" s="239">
        <f>'1-4 оч. (2)'!V399</f>
        <v>94.8</v>
      </c>
      <c r="AH400" s="236" t="str">
        <f>'1-4 оч. (2)'!AA399</f>
        <v>-</v>
      </c>
      <c r="AI400" s="236" t="str">
        <f>'1-4 оч. (2)'!AB399</f>
        <v>-</v>
      </c>
    </row>
    <row r="401" spans="1:35" ht="16.149999999999999" customHeight="1" x14ac:dyDescent="0.25">
      <c r="A401" s="20" t="s">
        <v>1213</v>
      </c>
      <c r="B401" s="21" t="s">
        <v>1214</v>
      </c>
      <c r="C401" s="21" t="s">
        <v>1215</v>
      </c>
      <c r="D401" s="22">
        <v>1</v>
      </c>
      <c r="E401" s="23">
        <v>29.3</v>
      </c>
      <c r="F401" s="24">
        <v>29.3</v>
      </c>
      <c r="G401" s="25">
        <v>1.43</v>
      </c>
      <c r="H401" s="25">
        <v>1.43</v>
      </c>
      <c r="I401" s="22" t="s">
        <v>24</v>
      </c>
      <c r="J401" s="26"/>
      <c r="K401" s="22"/>
      <c r="L401" s="29">
        <v>1</v>
      </c>
      <c r="M401" s="26"/>
      <c r="N401" s="26"/>
      <c r="O401" s="26"/>
      <c r="P401" s="26"/>
      <c r="Q401" s="22"/>
      <c r="R401" s="235">
        <f>'1-4 оч. (2)'!G400</f>
        <v>0</v>
      </c>
      <c r="S401" s="235">
        <f>'1-4 оч. (2)'!H400</f>
        <v>0</v>
      </c>
      <c r="T401" s="235" t="str">
        <f>'1-4 оч. (2)'!I400</f>
        <v>-</v>
      </c>
      <c r="U401" s="235" t="str">
        <f>'1-4 оч. (2)'!J400</f>
        <v>-</v>
      </c>
      <c r="V401" s="236" t="str">
        <f>'1-4 оч. (2)'!K400</f>
        <v>-</v>
      </c>
      <c r="W401" s="236" t="str">
        <f>'1-4 оч. (2)'!L400</f>
        <v>-</v>
      </c>
      <c r="X401" s="236" t="str">
        <f>'1-4 оч. (2)'!M400</f>
        <v>-</v>
      </c>
      <c r="Y401" s="236" t="str">
        <f>'1-4 оч. (2)'!N400</f>
        <v>-</v>
      </c>
      <c r="Z401" s="239">
        <f>'1-4 оч. (2)'!O400</f>
        <v>0</v>
      </c>
      <c r="AA401" s="239">
        <f>'1-4 оч. (2)'!P400</f>
        <v>0</v>
      </c>
      <c r="AB401" s="236" t="str">
        <f>'1-4 оч. (2)'!Q400</f>
        <v>-</v>
      </c>
      <c r="AC401" s="236" t="str">
        <f>'1-4 оч. (2)'!R400</f>
        <v>-</v>
      </c>
      <c r="AD401" s="236">
        <f>'1-4 оч. (2)'!S400</f>
        <v>0</v>
      </c>
      <c r="AE401" s="236">
        <f>'1-4 оч. (2)'!T400</f>
        <v>0</v>
      </c>
      <c r="AF401" s="239">
        <f>'1-4 оч. (2)'!U400</f>
        <v>1</v>
      </c>
      <c r="AG401" s="239">
        <f>'1-4 оч. (2)'!V400</f>
        <v>29.3</v>
      </c>
      <c r="AH401" s="236" t="str">
        <f>'1-4 оч. (2)'!AA400</f>
        <v>-</v>
      </c>
      <c r="AI401" s="236" t="str">
        <f>'1-4 оч. (2)'!AB400</f>
        <v>-</v>
      </c>
    </row>
    <row r="402" spans="1:35" ht="16.149999999999999" customHeight="1" x14ac:dyDescent="0.25">
      <c r="A402" s="20" t="s">
        <v>1216</v>
      </c>
      <c r="B402" s="21" t="s">
        <v>1217</v>
      </c>
      <c r="C402" s="21" t="s">
        <v>1218</v>
      </c>
      <c r="D402" s="22">
        <v>1</v>
      </c>
      <c r="E402" s="23">
        <v>29.3</v>
      </c>
      <c r="F402" s="24">
        <v>29.3</v>
      </c>
      <c r="G402" s="25">
        <v>1.43</v>
      </c>
      <c r="H402" s="25">
        <v>1.43</v>
      </c>
      <c r="I402" s="22" t="s">
        <v>24</v>
      </c>
      <c r="J402" s="26"/>
      <c r="K402" s="22"/>
      <c r="L402" s="29">
        <v>1</v>
      </c>
      <c r="M402" s="26"/>
      <c r="N402" s="26"/>
      <c r="O402" s="26"/>
      <c r="P402" s="26"/>
      <c r="Q402" s="22"/>
      <c r="R402" s="235">
        <f>'1-4 оч. (2)'!G401</f>
        <v>0</v>
      </c>
      <c r="S402" s="235">
        <f>'1-4 оч. (2)'!H401</f>
        <v>0</v>
      </c>
      <c r="T402" s="235" t="str">
        <f>'1-4 оч. (2)'!I401</f>
        <v>-</v>
      </c>
      <c r="U402" s="235" t="str">
        <f>'1-4 оч. (2)'!J401</f>
        <v>-</v>
      </c>
      <c r="V402" s="236" t="str">
        <f>'1-4 оч. (2)'!K401</f>
        <v>-</v>
      </c>
      <c r="W402" s="236" t="str">
        <f>'1-4 оч. (2)'!L401</f>
        <v>-</v>
      </c>
      <c r="X402" s="236" t="str">
        <f>'1-4 оч. (2)'!M401</f>
        <v>-</v>
      </c>
      <c r="Y402" s="236" t="str">
        <f>'1-4 оч. (2)'!N401</f>
        <v>-</v>
      </c>
      <c r="Z402" s="239">
        <f>'1-4 оч. (2)'!O401</f>
        <v>0</v>
      </c>
      <c r="AA402" s="239">
        <f>'1-4 оч. (2)'!P401</f>
        <v>0</v>
      </c>
      <c r="AB402" s="236" t="str">
        <f>'1-4 оч. (2)'!Q401</f>
        <v>-</v>
      </c>
      <c r="AC402" s="236" t="str">
        <f>'1-4 оч. (2)'!R401</f>
        <v>-</v>
      </c>
      <c r="AD402" s="236">
        <f>'1-4 оч. (2)'!S401</f>
        <v>0</v>
      </c>
      <c r="AE402" s="236">
        <f>'1-4 оч. (2)'!T401</f>
        <v>0</v>
      </c>
      <c r="AF402" s="239">
        <f>'1-4 оч. (2)'!U401</f>
        <v>1</v>
      </c>
      <c r="AG402" s="239">
        <f>'1-4 оч. (2)'!V401</f>
        <v>29.3</v>
      </c>
      <c r="AH402" s="236" t="str">
        <f>'1-4 оч. (2)'!AA401</f>
        <v>-</v>
      </c>
      <c r="AI402" s="236" t="str">
        <f>'1-4 оч. (2)'!AB401</f>
        <v>-</v>
      </c>
    </row>
    <row r="403" spans="1:35" ht="16.149999999999999" customHeight="1" x14ac:dyDescent="0.25">
      <c r="A403" s="20" t="s">
        <v>1219</v>
      </c>
      <c r="B403" s="21" t="s">
        <v>1220</v>
      </c>
      <c r="C403" s="21" t="s">
        <v>1221</v>
      </c>
      <c r="D403" s="22">
        <v>3</v>
      </c>
      <c r="E403" s="23">
        <v>31.2</v>
      </c>
      <c r="F403" s="24">
        <v>93.6</v>
      </c>
      <c r="G403" s="25">
        <v>1.54</v>
      </c>
      <c r="H403" s="25">
        <v>4.62</v>
      </c>
      <c r="I403" s="22" t="s">
        <v>24</v>
      </c>
      <c r="J403" s="26"/>
      <c r="K403" s="22"/>
      <c r="L403" s="29">
        <v>3</v>
      </c>
      <c r="M403" s="26"/>
      <c r="N403" s="26"/>
      <c r="O403" s="26"/>
      <c r="P403" s="26"/>
      <c r="Q403" s="22"/>
      <c r="R403" s="235">
        <f>'1-4 оч. (2)'!G402</f>
        <v>0</v>
      </c>
      <c r="S403" s="235">
        <f>'1-4 оч. (2)'!H402</f>
        <v>0</v>
      </c>
      <c r="T403" s="235" t="str">
        <f>'1-4 оч. (2)'!I402</f>
        <v>-</v>
      </c>
      <c r="U403" s="235" t="str">
        <f>'1-4 оч. (2)'!J402</f>
        <v>-</v>
      </c>
      <c r="V403" s="236" t="str">
        <f>'1-4 оч. (2)'!K402</f>
        <v>-</v>
      </c>
      <c r="W403" s="236" t="str">
        <f>'1-4 оч. (2)'!L402</f>
        <v>-</v>
      </c>
      <c r="X403" s="236" t="str">
        <f>'1-4 оч. (2)'!M402</f>
        <v>-</v>
      </c>
      <c r="Y403" s="236" t="str">
        <f>'1-4 оч. (2)'!N402</f>
        <v>-</v>
      </c>
      <c r="Z403" s="239">
        <f>'1-4 оч. (2)'!O402</f>
        <v>0</v>
      </c>
      <c r="AA403" s="239">
        <f>'1-4 оч. (2)'!P402</f>
        <v>0</v>
      </c>
      <c r="AB403" s="236" t="str">
        <f>'1-4 оч. (2)'!Q402</f>
        <v>-</v>
      </c>
      <c r="AC403" s="236" t="str">
        <f>'1-4 оч. (2)'!R402</f>
        <v>-</v>
      </c>
      <c r="AD403" s="236">
        <f>'1-4 оч. (2)'!S402</f>
        <v>0</v>
      </c>
      <c r="AE403" s="236">
        <f>'1-4 оч. (2)'!T402</f>
        <v>0</v>
      </c>
      <c r="AF403" s="239">
        <f>'1-4 оч. (2)'!U402</f>
        <v>3</v>
      </c>
      <c r="AG403" s="239">
        <f>'1-4 оч. (2)'!V402</f>
        <v>93.6</v>
      </c>
      <c r="AH403" s="236" t="str">
        <f>'1-4 оч. (2)'!AA402</f>
        <v>-</v>
      </c>
      <c r="AI403" s="236" t="str">
        <f>'1-4 оч. (2)'!AB402</f>
        <v>-</v>
      </c>
    </row>
    <row r="404" spans="1:35" ht="16.149999999999999" customHeight="1" x14ac:dyDescent="0.25">
      <c r="A404" s="20" t="s">
        <v>1222</v>
      </c>
      <c r="B404" s="21" t="s">
        <v>1223</v>
      </c>
      <c r="C404" s="21" t="s">
        <v>1224</v>
      </c>
      <c r="D404" s="22">
        <v>3</v>
      </c>
      <c r="E404" s="23">
        <v>31.2</v>
      </c>
      <c r="F404" s="24">
        <v>93.6</v>
      </c>
      <c r="G404" s="25">
        <v>1.54</v>
      </c>
      <c r="H404" s="25">
        <v>4.62</v>
      </c>
      <c r="I404" s="22" t="s">
        <v>24</v>
      </c>
      <c r="J404" s="26"/>
      <c r="K404" s="22"/>
      <c r="L404" s="29">
        <v>3</v>
      </c>
      <c r="M404" s="26"/>
      <c r="N404" s="26"/>
      <c r="O404" s="26"/>
      <c r="P404" s="26"/>
      <c r="Q404" s="22"/>
      <c r="R404" s="235">
        <f>'1-4 оч. (2)'!G403</f>
        <v>0</v>
      </c>
      <c r="S404" s="235">
        <f>'1-4 оч. (2)'!H403</f>
        <v>0</v>
      </c>
      <c r="T404" s="235" t="str">
        <f>'1-4 оч. (2)'!I403</f>
        <v>-</v>
      </c>
      <c r="U404" s="235" t="str">
        <f>'1-4 оч. (2)'!J403</f>
        <v>-</v>
      </c>
      <c r="V404" s="236" t="str">
        <f>'1-4 оч. (2)'!K403</f>
        <v>-</v>
      </c>
      <c r="W404" s="236" t="str">
        <f>'1-4 оч. (2)'!L403</f>
        <v>-</v>
      </c>
      <c r="X404" s="236" t="str">
        <f>'1-4 оч. (2)'!M403</f>
        <v>-</v>
      </c>
      <c r="Y404" s="236" t="str">
        <f>'1-4 оч. (2)'!N403</f>
        <v>-</v>
      </c>
      <c r="Z404" s="239">
        <f>'1-4 оч. (2)'!O403</f>
        <v>0</v>
      </c>
      <c r="AA404" s="239">
        <f>'1-4 оч. (2)'!P403</f>
        <v>0</v>
      </c>
      <c r="AB404" s="236" t="str">
        <f>'1-4 оч. (2)'!Q403</f>
        <v>-</v>
      </c>
      <c r="AC404" s="236" t="str">
        <f>'1-4 оч. (2)'!R403</f>
        <v>-</v>
      </c>
      <c r="AD404" s="236">
        <f>'1-4 оч. (2)'!S403</f>
        <v>0</v>
      </c>
      <c r="AE404" s="236">
        <f>'1-4 оч. (2)'!T403</f>
        <v>0</v>
      </c>
      <c r="AF404" s="239">
        <f>'1-4 оч. (2)'!U403</f>
        <v>3</v>
      </c>
      <c r="AG404" s="239">
        <f>'1-4 оч. (2)'!V403</f>
        <v>93.6</v>
      </c>
      <c r="AH404" s="236" t="str">
        <f>'1-4 оч. (2)'!AA403</f>
        <v>-</v>
      </c>
      <c r="AI404" s="236" t="str">
        <f>'1-4 оч. (2)'!AB403</f>
        <v>-</v>
      </c>
    </row>
    <row r="405" spans="1:35" ht="16.149999999999999" customHeight="1" x14ac:dyDescent="0.25">
      <c r="A405" s="20" t="s">
        <v>1225</v>
      </c>
      <c r="B405" s="21" t="s">
        <v>1226</v>
      </c>
      <c r="C405" s="21" t="s">
        <v>1227</v>
      </c>
      <c r="D405" s="22">
        <v>1</v>
      </c>
      <c r="E405" s="23">
        <v>18</v>
      </c>
      <c r="F405" s="24">
        <v>18</v>
      </c>
      <c r="G405" s="25">
        <v>0.89</v>
      </c>
      <c r="H405" s="25">
        <v>0.89</v>
      </c>
      <c r="I405" s="22" t="s">
        <v>24</v>
      </c>
      <c r="J405" s="26"/>
      <c r="K405" s="22"/>
      <c r="L405" s="29">
        <v>1</v>
      </c>
      <c r="M405" s="26"/>
      <c r="N405" s="26"/>
      <c r="O405" s="26"/>
      <c r="P405" s="26"/>
      <c r="Q405" s="22"/>
      <c r="R405" s="235">
        <f>'1-4 оч. (2)'!G404</f>
        <v>0</v>
      </c>
      <c r="S405" s="235">
        <f>'1-4 оч. (2)'!H404</f>
        <v>0</v>
      </c>
      <c r="T405" s="235" t="str">
        <f>'1-4 оч. (2)'!I404</f>
        <v>-</v>
      </c>
      <c r="U405" s="235" t="str">
        <f>'1-4 оч. (2)'!J404</f>
        <v>-</v>
      </c>
      <c r="V405" s="236" t="str">
        <f>'1-4 оч. (2)'!K404</f>
        <v>-</v>
      </c>
      <c r="W405" s="236" t="str">
        <f>'1-4 оч. (2)'!L404</f>
        <v>-</v>
      </c>
      <c r="X405" s="236" t="str">
        <f>'1-4 оч. (2)'!M404</f>
        <v>-</v>
      </c>
      <c r="Y405" s="236" t="str">
        <f>'1-4 оч. (2)'!N404</f>
        <v>-</v>
      </c>
      <c r="Z405" s="239">
        <f>'1-4 оч. (2)'!O404</f>
        <v>0</v>
      </c>
      <c r="AA405" s="239">
        <f>'1-4 оч. (2)'!P404</f>
        <v>0</v>
      </c>
      <c r="AB405" s="236" t="str">
        <f>'1-4 оч. (2)'!Q404</f>
        <v>-</v>
      </c>
      <c r="AC405" s="236" t="str">
        <f>'1-4 оч. (2)'!R404</f>
        <v>-</v>
      </c>
      <c r="AD405" s="236">
        <f>'1-4 оч. (2)'!S404</f>
        <v>0</v>
      </c>
      <c r="AE405" s="236">
        <f>'1-4 оч. (2)'!T404</f>
        <v>0</v>
      </c>
      <c r="AF405" s="239">
        <f>'1-4 оч. (2)'!U404</f>
        <v>1</v>
      </c>
      <c r="AG405" s="239">
        <f>'1-4 оч. (2)'!V404</f>
        <v>18</v>
      </c>
      <c r="AH405" s="236" t="str">
        <f>'1-4 оч. (2)'!AA404</f>
        <v>-</v>
      </c>
      <c r="AI405" s="236" t="str">
        <f>'1-4 оч. (2)'!AB404</f>
        <v>-</v>
      </c>
    </row>
    <row r="406" spans="1:35" ht="16.149999999999999" customHeight="1" x14ac:dyDescent="0.25">
      <c r="A406" s="20" t="s">
        <v>1228</v>
      </c>
      <c r="B406" s="21" t="s">
        <v>1229</v>
      </c>
      <c r="C406" s="21" t="s">
        <v>1230</v>
      </c>
      <c r="D406" s="22">
        <v>1</v>
      </c>
      <c r="E406" s="23">
        <v>18</v>
      </c>
      <c r="F406" s="24">
        <v>18</v>
      </c>
      <c r="G406" s="25">
        <v>0.89</v>
      </c>
      <c r="H406" s="25">
        <v>0.89</v>
      </c>
      <c r="I406" s="22" t="s">
        <v>24</v>
      </c>
      <c r="J406" s="26"/>
      <c r="K406" s="22"/>
      <c r="L406" s="29">
        <v>1</v>
      </c>
      <c r="M406" s="26"/>
      <c r="N406" s="26"/>
      <c r="O406" s="26"/>
      <c r="P406" s="26"/>
      <c r="Q406" s="22"/>
      <c r="R406" s="235">
        <f>'1-4 оч. (2)'!G405</f>
        <v>0</v>
      </c>
      <c r="S406" s="235">
        <f>'1-4 оч. (2)'!H405</f>
        <v>0</v>
      </c>
      <c r="T406" s="235" t="str">
        <f>'1-4 оч. (2)'!I405</f>
        <v>-</v>
      </c>
      <c r="U406" s="235" t="str">
        <f>'1-4 оч. (2)'!J405</f>
        <v>-</v>
      </c>
      <c r="V406" s="236" t="str">
        <f>'1-4 оч. (2)'!K405</f>
        <v>-</v>
      </c>
      <c r="W406" s="236" t="str">
        <f>'1-4 оч. (2)'!L405</f>
        <v>-</v>
      </c>
      <c r="X406" s="236" t="str">
        <f>'1-4 оч. (2)'!M405</f>
        <v>-</v>
      </c>
      <c r="Y406" s="236" t="str">
        <f>'1-4 оч. (2)'!N405</f>
        <v>-</v>
      </c>
      <c r="Z406" s="239">
        <f>'1-4 оч. (2)'!O405</f>
        <v>0</v>
      </c>
      <c r="AA406" s="239">
        <f>'1-4 оч. (2)'!P405</f>
        <v>0</v>
      </c>
      <c r="AB406" s="236" t="str">
        <f>'1-4 оч. (2)'!Q405</f>
        <v>-</v>
      </c>
      <c r="AC406" s="236" t="str">
        <f>'1-4 оч. (2)'!R405</f>
        <v>-</v>
      </c>
      <c r="AD406" s="236">
        <f>'1-4 оч. (2)'!S405</f>
        <v>0</v>
      </c>
      <c r="AE406" s="236">
        <f>'1-4 оч. (2)'!T405</f>
        <v>0</v>
      </c>
      <c r="AF406" s="239">
        <f>'1-4 оч. (2)'!U405</f>
        <v>1</v>
      </c>
      <c r="AG406" s="239">
        <f>'1-4 оч. (2)'!V405</f>
        <v>18</v>
      </c>
      <c r="AH406" s="236" t="str">
        <f>'1-4 оч. (2)'!AA405</f>
        <v>-</v>
      </c>
      <c r="AI406" s="236" t="str">
        <f>'1-4 оч. (2)'!AB405</f>
        <v>-</v>
      </c>
    </row>
    <row r="407" spans="1:35" ht="16.149999999999999" customHeight="1" x14ac:dyDescent="0.25">
      <c r="A407" s="20" t="s">
        <v>1231</v>
      </c>
      <c r="B407" s="21" t="s">
        <v>1232</v>
      </c>
      <c r="C407" s="21" t="s">
        <v>1233</v>
      </c>
      <c r="D407" s="22">
        <v>56</v>
      </c>
      <c r="E407" s="23">
        <v>24.3</v>
      </c>
      <c r="F407" s="24">
        <v>1360.8</v>
      </c>
      <c r="G407" s="25">
        <v>0.94</v>
      </c>
      <c r="H407" s="25">
        <v>52.64</v>
      </c>
      <c r="I407" s="22" t="s">
        <v>24</v>
      </c>
      <c r="J407" s="26">
        <v>5</v>
      </c>
      <c r="K407" s="30">
        <v>4</v>
      </c>
      <c r="L407" s="29">
        <v>6</v>
      </c>
      <c r="M407" s="31">
        <v>8</v>
      </c>
      <c r="N407" s="31">
        <v>8</v>
      </c>
      <c r="O407" s="26">
        <v>8</v>
      </c>
      <c r="P407" s="27">
        <v>8</v>
      </c>
      <c r="Q407" s="28">
        <v>9</v>
      </c>
      <c r="R407" s="235">
        <f>'1-4 оч. (2)'!G406</f>
        <v>0</v>
      </c>
      <c r="S407" s="235">
        <f>'1-4 оч. (2)'!H406</f>
        <v>0</v>
      </c>
      <c r="T407" s="235" t="str">
        <f>'1-4 оч. (2)'!I406</f>
        <v>-</v>
      </c>
      <c r="U407" s="235" t="str">
        <f>'1-4 оч. (2)'!J406</f>
        <v>-</v>
      </c>
      <c r="V407" s="236" t="str">
        <f>'1-4 оч. (2)'!K406</f>
        <v>-</v>
      </c>
      <c r="W407" s="236" t="str">
        <f>'1-4 оч. (2)'!L406</f>
        <v>-</v>
      </c>
      <c r="X407" s="236" t="str">
        <f>'1-4 оч. (2)'!M406</f>
        <v>-</v>
      </c>
      <c r="Y407" s="236" t="str">
        <f>'1-4 оч. (2)'!N406</f>
        <v>-</v>
      </c>
      <c r="Z407" s="239">
        <f>'1-4 оч. (2)'!O406</f>
        <v>0</v>
      </c>
      <c r="AA407" s="239">
        <f>'1-4 оч. (2)'!P406</f>
        <v>0</v>
      </c>
      <c r="AB407" s="236" t="str">
        <f>'1-4 оч. (2)'!Q406</f>
        <v>-</v>
      </c>
      <c r="AC407" s="236" t="str">
        <f>'1-4 оч. (2)'!R406</f>
        <v>-</v>
      </c>
      <c r="AD407" s="236">
        <f>'1-4 оч. (2)'!S406</f>
        <v>0</v>
      </c>
      <c r="AE407" s="236">
        <f>'1-4 оч. (2)'!T406</f>
        <v>0</v>
      </c>
      <c r="AF407" s="239">
        <f>'1-4 оч. (2)'!U406</f>
        <v>56</v>
      </c>
      <c r="AG407" s="239">
        <f>'1-4 оч. (2)'!V406</f>
        <v>1360.8</v>
      </c>
      <c r="AH407" s="236" t="str">
        <f>'1-4 оч. (2)'!AA406</f>
        <v>-</v>
      </c>
      <c r="AI407" s="236" t="str">
        <f>'1-4 оч. (2)'!AB406</f>
        <v>-</v>
      </c>
    </row>
    <row r="408" spans="1:35" ht="16.149999999999999" customHeight="1" x14ac:dyDescent="0.25">
      <c r="A408" s="20" t="s">
        <v>1234</v>
      </c>
      <c r="B408" s="21" t="s">
        <v>1235</v>
      </c>
      <c r="C408" s="21" t="s">
        <v>1236</v>
      </c>
      <c r="D408" s="22">
        <v>1</v>
      </c>
      <c r="E408" s="23">
        <v>164.1</v>
      </c>
      <c r="F408" s="24">
        <v>164.1</v>
      </c>
      <c r="G408" s="25">
        <v>5.78</v>
      </c>
      <c r="H408" s="25">
        <v>5.78</v>
      </c>
      <c r="I408" s="22" t="s">
        <v>24</v>
      </c>
      <c r="J408" s="26">
        <v>1</v>
      </c>
      <c r="K408" s="22"/>
      <c r="L408" s="22"/>
      <c r="M408" s="26"/>
      <c r="N408" s="26"/>
      <c r="O408" s="26"/>
      <c r="P408" s="26"/>
      <c r="Q408" s="22"/>
      <c r="R408" s="235">
        <f>'1-4 оч. (2)'!G407</f>
        <v>0</v>
      </c>
      <c r="S408" s="235">
        <f>'1-4 оч. (2)'!H407</f>
        <v>0</v>
      </c>
      <c r="T408" s="235" t="str">
        <f>'1-4 оч. (2)'!I407</f>
        <v>-</v>
      </c>
      <c r="U408" s="235" t="str">
        <f>'1-4 оч. (2)'!J407</f>
        <v>-</v>
      </c>
      <c r="V408" s="236" t="str">
        <f>'1-4 оч. (2)'!K407</f>
        <v>-</v>
      </c>
      <c r="W408" s="236" t="str">
        <f>'1-4 оч. (2)'!L407</f>
        <v>-</v>
      </c>
      <c r="X408" s="236" t="str">
        <f>'1-4 оч. (2)'!M407</f>
        <v>-</v>
      </c>
      <c r="Y408" s="236" t="str">
        <f>'1-4 оч. (2)'!N407</f>
        <v>-</v>
      </c>
      <c r="Z408" s="239">
        <f>'1-4 оч. (2)'!O407</f>
        <v>0</v>
      </c>
      <c r="AA408" s="239">
        <f>'1-4 оч. (2)'!P407</f>
        <v>0</v>
      </c>
      <c r="AB408" s="236" t="str">
        <f>'1-4 оч. (2)'!Q407</f>
        <v>-</v>
      </c>
      <c r="AC408" s="236" t="str">
        <f>'1-4 оч. (2)'!R407</f>
        <v>-</v>
      </c>
      <c r="AD408" s="236">
        <f>'1-4 оч. (2)'!S407</f>
        <v>0</v>
      </c>
      <c r="AE408" s="236">
        <f>'1-4 оч. (2)'!T407</f>
        <v>0</v>
      </c>
      <c r="AF408" s="239">
        <f>'1-4 оч. (2)'!U407</f>
        <v>1</v>
      </c>
      <c r="AG408" s="239">
        <f>'1-4 оч. (2)'!V407</f>
        <v>164.1</v>
      </c>
      <c r="AH408" s="236" t="str">
        <f>'1-4 оч. (2)'!AA407</f>
        <v>-</v>
      </c>
      <c r="AI408" s="236" t="str">
        <f>'1-4 оч. (2)'!AB407</f>
        <v>-</v>
      </c>
    </row>
    <row r="409" spans="1:35" ht="16.149999999999999" customHeight="1" x14ac:dyDescent="0.25">
      <c r="A409" s="20" t="s">
        <v>1237</v>
      </c>
      <c r="B409" s="21" t="s">
        <v>1238</v>
      </c>
      <c r="C409" s="21" t="s">
        <v>1239</v>
      </c>
      <c r="D409" s="22">
        <v>1</v>
      </c>
      <c r="E409" s="23">
        <v>165.7</v>
      </c>
      <c r="F409" s="24">
        <v>165.7</v>
      </c>
      <c r="G409" s="25">
        <v>5.83</v>
      </c>
      <c r="H409" s="25">
        <v>5.83</v>
      </c>
      <c r="I409" s="22" t="s">
        <v>24</v>
      </c>
      <c r="J409" s="26">
        <v>1</v>
      </c>
      <c r="K409" s="22"/>
      <c r="L409" s="22"/>
      <c r="M409" s="26"/>
      <c r="N409" s="26"/>
      <c r="O409" s="26"/>
      <c r="P409" s="26"/>
      <c r="Q409" s="22"/>
      <c r="R409" s="235">
        <f>'1-4 оч. (2)'!G408</f>
        <v>1</v>
      </c>
      <c r="S409" s="235">
        <f>'1-4 оч. (2)'!H408</f>
        <v>165.7</v>
      </c>
      <c r="T409" s="235" t="str">
        <f>'1-4 оч. (2)'!I408</f>
        <v>-</v>
      </c>
      <c r="U409" s="235" t="str">
        <f>'1-4 оч. (2)'!J408</f>
        <v>-</v>
      </c>
      <c r="V409" s="236" t="str">
        <f>'1-4 оч. (2)'!K408</f>
        <v>-</v>
      </c>
      <c r="W409" s="236" t="str">
        <f>'1-4 оч. (2)'!L408</f>
        <v>-</v>
      </c>
      <c r="X409" s="236" t="str">
        <f>'1-4 оч. (2)'!M408</f>
        <v>-</v>
      </c>
      <c r="Y409" s="236" t="str">
        <f>'1-4 оч. (2)'!N408</f>
        <v>-</v>
      </c>
      <c r="Z409" s="239">
        <f>'1-4 оч. (2)'!O408</f>
        <v>1</v>
      </c>
      <c r="AA409" s="239">
        <f>'1-4 оч. (2)'!P408</f>
        <v>165.7</v>
      </c>
      <c r="AB409" s="236" t="str">
        <f>'1-4 оч. (2)'!Q408</f>
        <v>-</v>
      </c>
      <c r="AC409" s="236" t="str">
        <f>'1-4 оч. (2)'!R408</f>
        <v>-</v>
      </c>
      <c r="AD409" s="236">
        <f>'1-4 оч. (2)'!S408</f>
        <v>0</v>
      </c>
      <c r="AE409" s="236">
        <f>'1-4 оч. (2)'!T408</f>
        <v>0</v>
      </c>
      <c r="AF409" s="239">
        <f>'1-4 оч. (2)'!U408</f>
        <v>0</v>
      </c>
      <c r="AG409" s="239">
        <f>'1-4 оч. (2)'!V408</f>
        <v>0</v>
      </c>
      <c r="AH409" s="236" t="str">
        <f>'1-4 оч. (2)'!AA408</f>
        <v>-</v>
      </c>
      <c r="AI409" s="236" t="str">
        <f>'1-4 оч. (2)'!AB408</f>
        <v>-</v>
      </c>
    </row>
    <row r="410" spans="1:35" ht="16.149999999999999" customHeight="1" x14ac:dyDescent="0.25">
      <c r="A410" s="20" t="s">
        <v>1240</v>
      </c>
      <c r="B410" s="21" t="s">
        <v>1241</v>
      </c>
      <c r="C410" s="21" t="s">
        <v>1242</v>
      </c>
      <c r="D410" s="22">
        <v>1</v>
      </c>
      <c r="E410" s="23">
        <v>164.1</v>
      </c>
      <c r="F410" s="24">
        <v>164.1</v>
      </c>
      <c r="G410" s="25">
        <v>5.78</v>
      </c>
      <c r="H410" s="25">
        <v>5.78</v>
      </c>
      <c r="I410" s="22" t="s">
        <v>24</v>
      </c>
      <c r="J410" s="26">
        <v>1</v>
      </c>
      <c r="K410" s="22"/>
      <c r="L410" s="22"/>
      <c r="M410" s="26"/>
      <c r="N410" s="26"/>
      <c r="O410" s="26"/>
      <c r="P410" s="26"/>
      <c r="Q410" s="22"/>
      <c r="R410" s="235">
        <f>'1-4 оч. (2)'!G409</f>
        <v>1</v>
      </c>
      <c r="S410" s="235">
        <f>'1-4 оч. (2)'!H409</f>
        <v>164.1</v>
      </c>
      <c r="T410" s="235" t="str">
        <f>'1-4 оч. (2)'!I409</f>
        <v>-</v>
      </c>
      <c r="U410" s="235" t="str">
        <f>'1-4 оч. (2)'!J409</f>
        <v>-</v>
      </c>
      <c r="V410" s="236" t="str">
        <f>'1-4 оч. (2)'!K409</f>
        <v>-</v>
      </c>
      <c r="W410" s="236" t="str">
        <f>'1-4 оч. (2)'!L409</f>
        <v>-</v>
      </c>
      <c r="X410" s="236" t="str">
        <f>'1-4 оч. (2)'!M409</f>
        <v>-</v>
      </c>
      <c r="Y410" s="236" t="str">
        <f>'1-4 оч. (2)'!N409</f>
        <v>-</v>
      </c>
      <c r="Z410" s="239">
        <f>'1-4 оч. (2)'!O409</f>
        <v>1</v>
      </c>
      <c r="AA410" s="239">
        <f>'1-4 оч. (2)'!P409</f>
        <v>164.1</v>
      </c>
      <c r="AB410" s="236" t="str">
        <f>'1-4 оч. (2)'!Q409</f>
        <v>-</v>
      </c>
      <c r="AC410" s="236" t="str">
        <f>'1-4 оч. (2)'!R409</f>
        <v>-</v>
      </c>
      <c r="AD410" s="236">
        <f>'1-4 оч. (2)'!S409</f>
        <v>0</v>
      </c>
      <c r="AE410" s="236">
        <f>'1-4 оч. (2)'!T409</f>
        <v>0</v>
      </c>
      <c r="AF410" s="239">
        <f>'1-4 оч. (2)'!U409</f>
        <v>0</v>
      </c>
      <c r="AG410" s="239">
        <f>'1-4 оч. (2)'!V409</f>
        <v>0</v>
      </c>
      <c r="AH410" s="236" t="str">
        <f>'1-4 оч. (2)'!AA409</f>
        <v>-</v>
      </c>
      <c r="AI410" s="236" t="str">
        <f>'1-4 оч. (2)'!AB409</f>
        <v>-</v>
      </c>
    </row>
    <row r="411" spans="1:35" ht="16.149999999999999" customHeight="1" x14ac:dyDescent="0.25">
      <c r="A411" s="20" t="s">
        <v>1243</v>
      </c>
      <c r="B411" s="21" t="s">
        <v>1244</v>
      </c>
      <c r="C411" s="21" t="s">
        <v>1245</v>
      </c>
      <c r="D411" s="22">
        <v>6</v>
      </c>
      <c r="E411" s="23">
        <v>168.2</v>
      </c>
      <c r="F411" s="24">
        <v>1009.2</v>
      </c>
      <c r="G411" s="25">
        <v>5.9</v>
      </c>
      <c r="H411" s="25">
        <v>35.4</v>
      </c>
      <c r="I411" s="22" t="s">
        <v>24</v>
      </c>
      <c r="J411" s="26">
        <v>6</v>
      </c>
      <c r="K411" s="22"/>
      <c r="L411" s="22"/>
      <c r="M411" s="26"/>
      <c r="N411" s="26"/>
      <c r="O411" s="26"/>
      <c r="P411" s="26"/>
      <c r="Q411" s="22"/>
      <c r="R411" s="235">
        <f>'1-4 оч. (2)'!G410</f>
        <v>6</v>
      </c>
      <c r="S411" s="235">
        <f>'1-4 оч. (2)'!H410</f>
        <v>1009.1999999999999</v>
      </c>
      <c r="T411" s="235" t="str">
        <f>'1-4 оч. (2)'!I410</f>
        <v>-</v>
      </c>
      <c r="U411" s="235" t="str">
        <f>'1-4 оч. (2)'!J410</f>
        <v>-</v>
      </c>
      <c r="V411" s="236" t="str">
        <f>'1-4 оч. (2)'!K410</f>
        <v>-</v>
      </c>
      <c r="W411" s="236" t="str">
        <f>'1-4 оч. (2)'!L410</f>
        <v>-</v>
      </c>
      <c r="X411" s="236" t="str">
        <f>'1-4 оч. (2)'!M410</f>
        <v>-</v>
      </c>
      <c r="Y411" s="236" t="str">
        <f>'1-4 оч. (2)'!N410</f>
        <v>-</v>
      </c>
      <c r="Z411" s="239">
        <f>'1-4 оч. (2)'!O410</f>
        <v>6</v>
      </c>
      <c r="AA411" s="239">
        <f>'1-4 оч. (2)'!P410</f>
        <v>1009.1999999999999</v>
      </c>
      <c r="AB411" s="236" t="str">
        <f>'1-4 оч. (2)'!Q410</f>
        <v>-</v>
      </c>
      <c r="AC411" s="236" t="str">
        <f>'1-4 оч. (2)'!R410</f>
        <v>-</v>
      </c>
      <c r="AD411" s="236">
        <f>'1-4 оч. (2)'!S410</f>
        <v>0</v>
      </c>
      <c r="AE411" s="236">
        <f>'1-4 оч. (2)'!T410</f>
        <v>0</v>
      </c>
      <c r="AF411" s="239">
        <f>'1-4 оч. (2)'!U410</f>
        <v>0</v>
      </c>
      <c r="AG411" s="239">
        <f>'1-4 оч. (2)'!V410</f>
        <v>0</v>
      </c>
      <c r="AH411" s="236" t="str">
        <f>'1-4 оч. (2)'!AA410</f>
        <v>-</v>
      </c>
      <c r="AI411" s="236" t="str">
        <f>'1-4 оч. (2)'!AB410</f>
        <v>-</v>
      </c>
    </row>
    <row r="412" spans="1:35" ht="16.149999999999999" customHeight="1" x14ac:dyDescent="0.25">
      <c r="A412" s="20" t="s">
        <v>1246</v>
      </c>
      <c r="B412" s="21" t="s">
        <v>1247</v>
      </c>
      <c r="C412" s="21" t="s">
        <v>1248</v>
      </c>
      <c r="D412" s="22">
        <v>4</v>
      </c>
      <c r="E412" s="23">
        <v>90.1</v>
      </c>
      <c r="F412" s="24">
        <v>360.4</v>
      </c>
      <c r="G412" s="25">
        <v>3.41</v>
      </c>
      <c r="H412" s="25">
        <v>13.64</v>
      </c>
      <c r="I412" s="22" t="s">
        <v>24</v>
      </c>
      <c r="J412" s="26"/>
      <c r="K412" s="30">
        <v>4</v>
      </c>
      <c r="L412" s="22"/>
      <c r="M412" s="26"/>
      <c r="N412" s="26"/>
      <c r="O412" s="26"/>
      <c r="P412" s="26"/>
      <c r="Q412" s="22"/>
      <c r="R412" s="235">
        <f>'1-4 оч. (2)'!G411</f>
        <v>4</v>
      </c>
      <c r="S412" s="235">
        <f>'1-4 оч. (2)'!H411</f>
        <v>360.4</v>
      </c>
      <c r="T412" s="235" t="str">
        <f>'1-4 оч. (2)'!I411</f>
        <v>-</v>
      </c>
      <c r="U412" s="235" t="str">
        <f>'1-4 оч. (2)'!J411</f>
        <v>-</v>
      </c>
      <c r="V412" s="236" t="str">
        <f>'1-4 оч. (2)'!K411</f>
        <v>-</v>
      </c>
      <c r="W412" s="236" t="str">
        <f>'1-4 оч. (2)'!L411</f>
        <v>-</v>
      </c>
      <c r="X412" s="236" t="str">
        <f>'1-4 оч. (2)'!M411</f>
        <v>-</v>
      </c>
      <c r="Y412" s="236" t="str">
        <f>'1-4 оч. (2)'!N411</f>
        <v>-</v>
      </c>
      <c r="Z412" s="239">
        <f>'1-4 оч. (2)'!O411</f>
        <v>4</v>
      </c>
      <c r="AA412" s="239">
        <f>'1-4 оч. (2)'!P411</f>
        <v>360.4</v>
      </c>
      <c r="AB412" s="236" t="str">
        <f>'1-4 оч. (2)'!Q411</f>
        <v>-</v>
      </c>
      <c r="AC412" s="236" t="str">
        <f>'1-4 оч. (2)'!R411</f>
        <v>-</v>
      </c>
      <c r="AD412" s="236">
        <f>'1-4 оч. (2)'!S411</f>
        <v>0</v>
      </c>
      <c r="AE412" s="236">
        <f>'1-4 оч. (2)'!T411</f>
        <v>0</v>
      </c>
      <c r="AF412" s="239">
        <f>'1-4 оч. (2)'!U411</f>
        <v>0</v>
      </c>
      <c r="AG412" s="239">
        <f>'1-4 оч. (2)'!V411</f>
        <v>0</v>
      </c>
      <c r="AH412" s="236" t="str">
        <f>'1-4 оч. (2)'!AA411</f>
        <v>-</v>
      </c>
      <c r="AI412" s="236" t="str">
        <f>'1-4 оч. (2)'!AB411</f>
        <v>-</v>
      </c>
    </row>
    <row r="413" spans="1:35" ht="16.149999999999999" customHeight="1" x14ac:dyDescent="0.25">
      <c r="A413" s="20" t="s">
        <v>1249</v>
      </c>
      <c r="B413" s="21" t="s">
        <v>1250</v>
      </c>
      <c r="C413" s="21" t="s">
        <v>1251</v>
      </c>
      <c r="D413" s="22">
        <v>3</v>
      </c>
      <c r="E413" s="23">
        <v>88</v>
      </c>
      <c r="F413" s="24">
        <v>264</v>
      </c>
      <c r="G413" s="25">
        <v>3.33</v>
      </c>
      <c r="H413" s="25">
        <v>9.99</v>
      </c>
      <c r="I413" s="22" t="s">
        <v>24</v>
      </c>
      <c r="J413" s="26"/>
      <c r="K413" s="30">
        <v>3</v>
      </c>
      <c r="L413" s="22"/>
      <c r="M413" s="26"/>
      <c r="N413" s="26"/>
      <c r="O413" s="26"/>
      <c r="P413" s="26"/>
      <c r="Q413" s="22"/>
      <c r="R413" s="235">
        <f>'1-4 оч. (2)'!G412</f>
        <v>2</v>
      </c>
      <c r="S413" s="235">
        <f>'1-4 оч. (2)'!H412</f>
        <v>176</v>
      </c>
      <c r="T413" s="235" t="str">
        <f>'1-4 оч. (2)'!I412</f>
        <v>-</v>
      </c>
      <c r="U413" s="235" t="str">
        <f>'1-4 оч. (2)'!J412</f>
        <v>-</v>
      </c>
      <c r="V413" s="236" t="str">
        <f>'1-4 оч. (2)'!K412</f>
        <v>-</v>
      </c>
      <c r="W413" s="236" t="str">
        <f>'1-4 оч. (2)'!L412</f>
        <v>-</v>
      </c>
      <c r="X413" s="236" t="str">
        <f>'1-4 оч. (2)'!M412</f>
        <v>-</v>
      </c>
      <c r="Y413" s="236" t="str">
        <f>'1-4 оч. (2)'!N412</f>
        <v>-</v>
      </c>
      <c r="Z413" s="239">
        <f>'1-4 оч. (2)'!O412</f>
        <v>2</v>
      </c>
      <c r="AA413" s="239">
        <f>'1-4 оч. (2)'!P412</f>
        <v>176</v>
      </c>
      <c r="AB413" s="236" t="str">
        <f>'1-4 оч. (2)'!Q412</f>
        <v>-</v>
      </c>
      <c r="AC413" s="236" t="str">
        <f>'1-4 оч. (2)'!R412</f>
        <v>-</v>
      </c>
      <c r="AD413" s="236">
        <f>'1-4 оч. (2)'!S412</f>
        <v>0</v>
      </c>
      <c r="AE413" s="236">
        <f>'1-4 оч. (2)'!T412</f>
        <v>0</v>
      </c>
      <c r="AF413" s="239">
        <f>'1-4 оч. (2)'!U412</f>
        <v>1</v>
      </c>
      <c r="AG413" s="239">
        <f>'1-4 оч. (2)'!V412</f>
        <v>88</v>
      </c>
      <c r="AH413" s="236" t="str">
        <f>'1-4 оч. (2)'!AA412</f>
        <v>-</v>
      </c>
      <c r="AI413" s="236" t="str">
        <f>'1-4 оч. (2)'!AB412</f>
        <v>-</v>
      </c>
    </row>
    <row r="414" spans="1:35" ht="16.149999999999999" customHeight="1" x14ac:dyDescent="0.25">
      <c r="A414" s="20" t="s">
        <v>1252</v>
      </c>
      <c r="B414" s="21" t="s">
        <v>1253</v>
      </c>
      <c r="C414" s="21" t="s">
        <v>1254</v>
      </c>
      <c r="D414" s="22">
        <v>14</v>
      </c>
      <c r="E414" s="23">
        <v>93.5</v>
      </c>
      <c r="F414" s="24">
        <v>1309</v>
      </c>
      <c r="G414" s="25">
        <v>3.54</v>
      </c>
      <c r="H414" s="25">
        <v>49.56</v>
      </c>
      <c r="I414" s="22" t="s">
        <v>24</v>
      </c>
      <c r="J414" s="26"/>
      <c r="K414" s="22"/>
      <c r="L414" s="29">
        <v>14</v>
      </c>
      <c r="M414" s="26"/>
      <c r="N414" s="26"/>
      <c r="O414" s="26"/>
      <c r="P414" s="26"/>
      <c r="Q414" s="22"/>
      <c r="R414" s="235">
        <f>'1-4 оч. (2)'!G413</f>
        <v>14</v>
      </c>
      <c r="S414" s="235">
        <f>'1-4 оч. (2)'!H413</f>
        <v>1309</v>
      </c>
      <c r="T414" s="235" t="str">
        <f>'1-4 оч. (2)'!I413</f>
        <v>-</v>
      </c>
      <c r="U414" s="235" t="str">
        <f>'1-4 оч. (2)'!J413</f>
        <v>-</v>
      </c>
      <c r="V414" s="236" t="str">
        <f>'1-4 оч. (2)'!K413</f>
        <v>-</v>
      </c>
      <c r="W414" s="236" t="str">
        <f>'1-4 оч. (2)'!L413</f>
        <v>-</v>
      </c>
      <c r="X414" s="236" t="str">
        <f>'1-4 оч. (2)'!M413</f>
        <v>-</v>
      </c>
      <c r="Y414" s="236" t="str">
        <f>'1-4 оч. (2)'!N413</f>
        <v>-</v>
      </c>
      <c r="Z414" s="239">
        <f>'1-4 оч. (2)'!O413</f>
        <v>14</v>
      </c>
      <c r="AA414" s="239">
        <f>'1-4 оч. (2)'!P413</f>
        <v>1309</v>
      </c>
      <c r="AB414" s="236" t="str">
        <f>'1-4 оч. (2)'!Q413</f>
        <v>-</v>
      </c>
      <c r="AC414" s="236" t="str">
        <f>'1-4 оч. (2)'!R413</f>
        <v>-</v>
      </c>
      <c r="AD414" s="236">
        <f>'1-4 оч. (2)'!S413</f>
        <v>0</v>
      </c>
      <c r="AE414" s="236">
        <f>'1-4 оч. (2)'!T413</f>
        <v>0</v>
      </c>
      <c r="AF414" s="239">
        <f>'1-4 оч. (2)'!U413</f>
        <v>0</v>
      </c>
      <c r="AG414" s="239">
        <f>'1-4 оч. (2)'!V413</f>
        <v>0</v>
      </c>
      <c r="AH414" s="236" t="str">
        <f>'1-4 оч. (2)'!AA413</f>
        <v>-</v>
      </c>
      <c r="AI414" s="236" t="str">
        <f>'1-4 оч. (2)'!AB413</f>
        <v>-</v>
      </c>
    </row>
    <row r="415" spans="1:35" ht="16.149999999999999" customHeight="1" x14ac:dyDescent="0.25">
      <c r="A415" s="20" t="s">
        <v>1255</v>
      </c>
      <c r="B415" s="21" t="s">
        <v>1256</v>
      </c>
      <c r="C415" s="21" t="s">
        <v>1257</v>
      </c>
      <c r="D415" s="22">
        <v>1</v>
      </c>
      <c r="E415" s="23">
        <v>109.8</v>
      </c>
      <c r="F415" s="24">
        <v>109.8</v>
      </c>
      <c r="G415" s="25">
        <v>4.0999999999999996</v>
      </c>
      <c r="H415" s="25">
        <v>4.0999999999999996</v>
      </c>
      <c r="I415" s="22" t="s">
        <v>24</v>
      </c>
      <c r="J415" s="26"/>
      <c r="K415" s="22"/>
      <c r="L415" s="22"/>
      <c r="M415" s="26">
        <v>1</v>
      </c>
      <c r="N415" s="26"/>
      <c r="O415" s="26"/>
      <c r="P415" s="26"/>
      <c r="Q415" s="22"/>
      <c r="R415" s="235">
        <f>'1-4 оч. (2)'!G414</f>
        <v>1</v>
      </c>
      <c r="S415" s="235">
        <f>'1-4 оч. (2)'!H414</f>
        <v>109.8</v>
      </c>
      <c r="T415" s="235" t="str">
        <f>'1-4 оч. (2)'!I414</f>
        <v>-</v>
      </c>
      <c r="U415" s="235" t="str">
        <f>'1-4 оч. (2)'!J414</f>
        <v>-</v>
      </c>
      <c r="V415" s="236" t="str">
        <f>'1-4 оч. (2)'!K414</f>
        <v>-</v>
      </c>
      <c r="W415" s="236" t="str">
        <f>'1-4 оч. (2)'!L414</f>
        <v>-</v>
      </c>
      <c r="X415" s="236" t="str">
        <f>'1-4 оч. (2)'!M414</f>
        <v>-</v>
      </c>
      <c r="Y415" s="236" t="str">
        <f>'1-4 оч. (2)'!N414</f>
        <v>-</v>
      </c>
      <c r="Z415" s="239">
        <f>'1-4 оч. (2)'!O414</f>
        <v>1</v>
      </c>
      <c r="AA415" s="239">
        <f>'1-4 оч. (2)'!P414</f>
        <v>109.8</v>
      </c>
      <c r="AB415" s="236" t="str">
        <f>'1-4 оч. (2)'!Q414</f>
        <v>-</v>
      </c>
      <c r="AC415" s="236" t="str">
        <f>'1-4 оч. (2)'!R414</f>
        <v>-</v>
      </c>
      <c r="AD415" s="236">
        <f>'1-4 оч. (2)'!S414</f>
        <v>0</v>
      </c>
      <c r="AE415" s="236">
        <f>'1-4 оч. (2)'!T414</f>
        <v>0</v>
      </c>
      <c r="AF415" s="239">
        <f>'1-4 оч. (2)'!U414</f>
        <v>0</v>
      </c>
      <c r="AG415" s="239">
        <f>'1-4 оч. (2)'!V414</f>
        <v>0</v>
      </c>
      <c r="AH415" s="236" t="str">
        <f>'1-4 оч. (2)'!AA414</f>
        <v>-</v>
      </c>
      <c r="AI415" s="236" t="str">
        <f>'1-4 оч. (2)'!AB414</f>
        <v>-</v>
      </c>
    </row>
    <row r="416" spans="1:35" ht="16.149999999999999" customHeight="1" x14ac:dyDescent="0.25">
      <c r="A416" s="20" t="s">
        <v>1258</v>
      </c>
      <c r="B416" s="21" t="s">
        <v>1259</v>
      </c>
      <c r="C416" s="21" t="s">
        <v>1260</v>
      </c>
      <c r="D416" s="22">
        <v>5</v>
      </c>
      <c r="E416" s="23">
        <v>109.8</v>
      </c>
      <c r="F416" s="24">
        <v>549</v>
      </c>
      <c r="G416" s="25">
        <v>4.0999999999999996</v>
      </c>
      <c r="H416" s="25">
        <v>20.5</v>
      </c>
      <c r="I416" s="22" t="s">
        <v>24</v>
      </c>
      <c r="J416" s="26"/>
      <c r="K416" s="22"/>
      <c r="L416" s="22"/>
      <c r="M416" s="26">
        <v>5</v>
      </c>
      <c r="N416" s="26"/>
      <c r="O416" s="26"/>
      <c r="P416" s="26"/>
      <c r="Q416" s="22"/>
      <c r="R416" s="235">
        <f>'1-4 оч. (2)'!G415</f>
        <v>5</v>
      </c>
      <c r="S416" s="235">
        <f>'1-4 оч. (2)'!H415</f>
        <v>549</v>
      </c>
      <c r="T416" s="235" t="str">
        <f>'1-4 оч. (2)'!I415</f>
        <v>-</v>
      </c>
      <c r="U416" s="235" t="str">
        <f>'1-4 оч. (2)'!J415</f>
        <v>-</v>
      </c>
      <c r="V416" s="236" t="str">
        <f>'1-4 оч. (2)'!K415</f>
        <v>-</v>
      </c>
      <c r="W416" s="236" t="str">
        <f>'1-4 оч. (2)'!L415</f>
        <v>-</v>
      </c>
      <c r="X416" s="236" t="str">
        <f>'1-4 оч. (2)'!M415</f>
        <v>-</v>
      </c>
      <c r="Y416" s="236" t="str">
        <f>'1-4 оч. (2)'!N415</f>
        <v>-</v>
      </c>
      <c r="Z416" s="239">
        <f>'1-4 оч. (2)'!O415</f>
        <v>5</v>
      </c>
      <c r="AA416" s="239">
        <f>'1-4 оч. (2)'!P415</f>
        <v>549</v>
      </c>
      <c r="AB416" s="236" t="str">
        <f>'1-4 оч. (2)'!Q415</f>
        <v>-</v>
      </c>
      <c r="AC416" s="236" t="str">
        <f>'1-4 оч. (2)'!R415</f>
        <v>-</v>
      </c>
      <c r="AD416" s="236">
        <f>'1-4 оч. (2)'!S415</f>
        <v>0</v>
      </c>
      <c r="AE416" s="236">
        <f>'1-4 оч. (2)'!T415</f>
        <v>0</v>
      </c>
      <c r="AF416" s="239">
        <f>'1-4 оч. (2)'!U415</f>
        <v>0</v>
      </c>
      <c r="AG416" s="239">
        <f>'1-4 оч. (2)'!V415</f>
        <v>0</v>
      </c>
      <c r="AH416" s="236" t="str">
        <f>'1-4 оч. (2)'!AA415</f>
        <v>-</v>
      </c>
      <c r="AI416" s="236" t="str">
        <f>'1-4 оч. (2)'!AB415</f>
        <v>-</v>
      </c>
    </row>
    <row r="417" spans="1:35" ht="16.149999999999999" customHeight="1" x14ac:dyDescent="0.25">
      <c r="A417" s="20" t="s">
        <v>1261</v>
      </c>
      <c r="B417" s="21" t="s">
        <v>1262</v>
      </c>
      <c r="C417" s="21" t="s">
        <v>1263</v>
      </c>
      <c r="D417" s="22">
        <v>1</v>
      </c>
      <c r="E417" s="23">
        <v>110.2</v>
      </c>
      <c r="F417" s="24">
        <v>110.2</v>
      </c>
      <c r="G417" s="25">
        <v>4.12</v>
      </c>
      <c r="H417" s="25">
        <v>4.12</v>
      </c>
      <c r="I417" s="22" t="s">
        <v>24</v>
      </c>
      <c r="J417" s="26"/>
      <c r="K417" s="22"/>
      <c r="L417" s="22"/>
      <c r="M417" s="26">
        <v>1</v>
      </c>
      <c r="N417" s="26"/>
      <c r="O417" s="26"/>
      <c r="P417" s="26"/>
      <c r="Q417" s="22"/>
      <c r="R417" s="235">
        <f>'1-4 оч. (2)'!G416</f>
        <v>0</v>
      </c>
      <c r="S417" s="235">
        <f>'1-4 оч. (2)'!H416</f>
        <v>0</v>
      </c>
      <c r="T417" s="235" t="str">
        <f>'1-4 оч. (2)'!I416</f>
        <v>-</v>
      </c>
      <c r="U417" s="235" t="str">
        <f>'1-4 оч. (2)'!J416</f>
        <v>-</v>
      </c>
      <c r="V417" s="236" t="str">
        <f>'1-4 оч. (2)'!K416</f>
        <v>-</v>
      </c>
      <c r="W417" s="236" t="str">
        <f>'1-4 оч. (2)'!L416</f>
        <v>-</v>
      </c>
      <c r="X417" s="236" t="str">
        <f>'1-4 оч. (2)'!M416</f>
        <v>-</v>
      </c>
      <c r="Y417" s="236" t="str">
        <f>'1-4 оч. (2)'!N416</f>
        <v>-</v>
      </c>
      <c r="Z417" s="239">
        <f>'1-4 оч. (2)'!O416</f>
        <v>0</v>
      </c>
      <c r="AA417" s="239">
        <f>'1-4 оч. (2)'!P416</f>
        <v>0</v>
      </c>
      <c r="AB417" s="236" t="str">
        <f>'1-4 оч. (2)'!Q416</f>
        <v>-</v>
      </c>
      <c r="AC417" s="236" t="str">
        <f>'1-4 оч. (2)'!R416</f>
        <v>-</v>
      </c>
      <c r="AD417" s="236">
        <f>'1-4 оч. (2)'!S416</f>
        <v>0</v>
      </c>
      <c r="AE417" s="236">
        <f>'1-4 оч. (2)'!T416</f>
        <v>0</v>
      </c>
      <c r="AF417" s="239">
        <f>'1-4 оч. (2)'!U416</f>
        <v>1</v>
      </c>
      <c r="AG417" s="239">
        <f>'1-4 оч. (2)'!V416</f>
        <v>110.2</v>
      </c>
      <c r="AH417" s="236" t="str">
        <f>'1-4 оч. (2)'!AA416</f>
        <v>-</v>
      </c>
      <c r="AI417" s="236" t="str">
        <f>'1-4 оч. (2)'!AB416</f>
        <v>-</v>
      </c>
    </row>
    <row r="418" spans="1:35" ht="16.149999999999999" customHeight="1" x14ac:dyDescent="0.25">
      <c r="A418" s="20" t="s">
        <v>1264</v>
      </c>
      <c r="B418" s="21" t="s">
        <v>1265</v>
      </c>
      <c r="C418" s="21" t="s">
        <v>1266</v>
      </c>
      <c r="D418" s="22">
        <v>36</v>
      </c>
      <c r="E418" s="23">
        <v>108.6</v>
      </c>
      <c r="F418" s="24">
        <v>3909.6</v>
      </c>
      <c r="G418" s="25">
        <v>4.05</v>
      </c>
      <c r="H418" s="25">
        <v>145.80000000000001</v>
      </c>
      <c r="I418" s="22" t="s">
        <v>24</v>
      </c>
      <c r="J418" s="26"/>
      <c r="K418" s="22"/>
      <c r="L418" s="22"/>
      <c r="M418" s="26">
        <v>6</v>
      </c>
      <c r="N418" s="26"/>
      <c r="O418" s="26">
        <v>12</v>
      </c>
      <c r="P418" s="27">
        <v>12</v>
      </c>
      <c r="Q418" s="28">
        <v>6</v>
      </c>
      <c r="R418" s="235">
        <f>'1-4 оч. (2)'!G417</f>
        <v>5</v>
      </c>
      <c r="S418" s="235">
        <f>'1-4 оч. (2)'!H417</f>
        <v>543</v>
      </c>
      <c r="T418" s="235" t="str">
        <f>'1-4 оч. (2)'!I417</f>
        <v>-</v>
      </c>
      <c r="U418" s="235" t="str">
        <f>'1-4 оч. (2)'!J417</f>
        <v>-</v>
      </c>
      <c r="V418" s="236" t="str">
        <f>'1-4 оч. (2)'!K417</f>
        <v>-</v>
      </c>
      <c r="W418" s="236" t="str">
        <f>'1-4 оч. (2)'!L417</f>
        <v>-</v>
      </c>
      <c r="X418" s="236" t="str">
        <f>'1-4 оч. (2)'!M417</f>
        <v>-</v>
      </c>
      <c r="Y418" s="236" t="str">
        <f>'1-4 оч. (2)'!N417</f>
        <v>-</v>
      </c>
      <c r="Z418" s="239">
        <f>'1-4 оч. (2)'!O417</f>
        <v>5</v>
      </c>
      <c r="AA418" s="239">
        <f>'1-4 оч. (2)'!P417</f>
        <v>543</v>
      </c>
      <c r="AB418" s="236" t="str">
        <f>'1-4 оч. (2)'!Q417</f>
        <v>-</v>
      </c>
      <c r="AC418" s="236" t="str">
        <f>'1-4 оч. (2)'!R417</f>
        <v>-</v>
      </c>
      <c r="AD418" s="236">
        <f>'1-4 оч. (2)'!S417</f>
        <v>0</v>
      </c>
      <c r="AE418" s="236">
        <f>'1-4 оч. (2)'!T417</f>
        <v>0</v>
      </c>
      <c r="AF418" s="239">
        <f>'1-4 оч. (2)'!U417</f>
        <v>31</v>
      </c>
      <c r="AG418" s="239">
        <f>'1-4 оч. (2)'!V417</f>
        <v>3366.6</v>
      </c>
      <c r="AH418" s="236" t="str">
        <f>'1-4 оч. (2)'!AA417</f>
        <v>-</v>
      </c>
      <c r="AI418" s="236" t="str">
        <f>'1-4 оч. (2)'!AB417</f>
        <v>-</v>
      </c>
    </row>
    <row r="419" spans="1:35" ht="16.149999999999999" customHeight="1" x14ac:dyDescent="0.25">
      <c r="A419" s="20" t="s">
        <v>1267</v>
      </c>
      <c r="B419" s="21" t="s">
        <v>1268</v>
      </c>
      <c r="C419" s="21" t="s">
        <v>1269</v>
      </c>
      <c r="D419" s="22">
        <v>7</v>
      </c>
      <c r="E419" s="23">
        <v>109.3</v>
      </c>
      <c r="F419" s="24">
        <v>765.1</v>
      </c>
      <c r="G419" s="25">
        <v>4.07</v>
      </c>
      <c r="H419" s="25">
        <v>28.49</v>
      </c>
      <c r="I419" s="22" t="s">
        <v>24</v>
      </c>
      <c r="J419" s="26"/>
      <c r="K419" s="22"/>
      <c r="L419" s="22"/>
      <c r="M419" s="26">
        <v>1</v>
      </c>
      <c r="N419" s="26"/>
      <c r="O419" s="26">
        <v>2</v>
      </c>
      <c r="P419" s="27">
        <v>2</v>
      </c>
      <c r="Q419" s="28">
        <v>2</v>
      </c>
      <c r="R419" s="235">
        <f>'1-4 оч. (2)'!G418</f>
        <v>2</v>
      </c>
      <c r="S419" s="235">
        <f>'1-4 оч. (2)'!H418</f>
        <v>218.6</v>
      </c>
      <c r="T419" s="235" t="str">
        <f>'1-4 оч. (2)'!I418</f>
        <v>-</v>
      </c>
      <c r="U419" s="235" t="str">
        <f>'1-4 оч. (2)'!J418</f>
        <v>-</v>
      </c>
      <c r="V419" s="236" t="str">
        <f>'1-4 оч. (2)'!K418</f>
        <v>-</v>
      </c>
      <c r="W419" s="236" t="str">
        <f>'1-4 оч. (2)'!L418</f>
        <v>-</v>
      </c>
      <c r="X419" s="236" t="str">
        <f>'1-4 оч. (2)'!M418</f>
        <v>-</v>
      </c>
      <c r="Y419" s="236" t="str">
        <f>'1-4 оч. (2)'!N418</f>
        <v>-</v>
      </c>
      <c r="Z419" s="239">
        <f>'1-4 оч. (2)'!O418</f>
        <v>2</v>
      </c>
      <c r="AA419" s="239">
        <f>'1-4 оч. (2)'!P418</f>
        <v>218.6</v>
      </c>
      <c r="AB419" s="236" t="str">
        <f>'1-4 оч. (2)'!Q418</f>
        <v>-</v>
      </c>
      <c r="AC419" s="236" t="str">
        <f>'1-4 оч. (2)'!R418</f>
        <v>-</v>
      </c>
      <c r="AD419" s="236">
        <f>'1-4 оч. (2)'!S418</f>
        <v>0</v>
      </c>
      <c r="AE419" s="236">
        <f>'1-4 оч. (2)'!T418</f>
        <v>0</v>
      </c>
      <c r="AF419" s="239">
        <f>'1-4 оч. (2)'!U418</f>
        <v>5</v>
      </c>
      <c r="AG419" s="239">
        <f>'1-4 оч. (2)'!V418</f>
        <v>546.5</v>
      </c>
      <c r="AH419" s="236" t="str">
        <f>'1-4 оч. (2)'!AA418</f>
        <v>-</v>
      </c>
      <c r="AI419" s="236" t="str">
        <f>'1-4 оч. (2)'!AB418</f>
        <v>-</v>
      </c>
    </row>
    <row r="420" spans="1:35" ht="16.149999999999999" customHeight="1" x14ac:dyDescent="0.25">
      <c r="A420" s="20" t="s">
        <v>1270</v>
      </c>
      <c r="B420" s="21" t="s">
        <v>1271</v>
      </c>
      <c r="C420" s="21" t="s">
        <v>1272</v>
      </c>
      <c r="D420" s="22">
        <v>12</v>
      </c>
      <c r="E420" s="23">
        <v>102.9</v>
      </c>
      <c r="F420" s="24">
        <v>1234.8</v>
      </c>
      <c r="G420" s="25">
        <v>3.84</v>
      </c>
      <c r="H420" s="25">
        <v>46.08</v>
      </c>
      <c r="I420" s="22" t="s">
        <v>24</v>
      </c>
      <c r="J420" s="26"/>
      <c r="K420" s="22"/>
      <c r="L420" s="22"/>
      <c r="M420" s="26"/>
      <c r="N420" s="26">
        <v>12</v>
      </c>
      <c r="O420" s="26"/>
      <c r="P420" s="26"/>
      <c r="Q420" s="22"/>
      <c r="R420" s="235">
        <f>'1-4 оч. (2)'!G419</f>
        <v>4</v>
      </c>
      <c r="S420" s="235">
        <f>'1-4 оч. (2)'!H419</f>
        <v>411.6</v>
      </c>
      <c r="T420" s="235" t="str">
        <f>'1-4 оч. (2)'!I419</f>
        <v>-</v>
      </c>
      <c r="U420" s="235" t="str">
        <f>'1-4 оч. (2)'!J419</f>
        <v>-</v>
      </c>
      <c r="V420" s="236" t="str">
        <f>'1-4 оч. (2)'!K419</f>
        <v>-</v>
      </c>
      <c r="W420" s="236" t="str">
        <f>'1-4 оч. (2)'!L419</f>
        <v>-</v>
      </c>
      <c r="X420" s="236" t="str">
        <f>'1-4 оч. (2)'!M419</f>
        <v>-</v>
      </c>
      <c r="Y420" s="236" t="str">
        <f>'1-4 оч. (2)'!N419</f>
        <v>-</v>
      </c>
      <c r="Z420" s="239">
        <f>'1-4 оч. (2)'!O419</f>
        <v>4</v>
      </c>
      <c r="AA420" s="239">
        <f>'1-4 оч. (2)'!P419</f>
        <v>411.6</v>
      </c>
      <c r="AB420" s="236" t="str">
        <f>'1-4 оч. (2)'!Q419</f>
        <v>-</v>
      </c>
      <c r="AC420" s="236" t="str">
        <f>'1-4 оч. (2)'!R419</f>
        <v>-</v>
      </c>
      <c r="AD420" s="236">
        <f>'1-4 оч. (2)'!S419</f>
        <v>0</v>
      </c>
      <c r="AE420" s="236">
        <f>'1-4 оч. (2)'!T419</f>
        <v>0</v>
      </c>
      <c r="AF420" s="239">
        <f>'1-4 оч. (2)'!U419</f>
        <v>8</v>
      </c>
      <c r="AG420" s="239">
        <f>'1-4 оч. (2)'!V419</f>
        <v>823.19999999999993</v>
      </c>
      <c r="AH420" s="236" t="str">
        <f>'1-4 оч. (2)'!AA419</f>
        <v>-</v>
      </c>
      <c r="AI420" s="236" t="str">
        <f>'1-4 оч. (2)'!AB419</f>
        <v>-</v>
      </c>
    </row>
    <row r="421" spans="1:35" ht="16.149999999999999" customHeight="1" x14ac:dyDescent="0.25">
      <c r="A421" s="20" t="s">
        <v>1273</v>
      </c>
      <c r="B421" s="21" t="s">
        <v>1274</v>
      </c>
      <c r="C421" s="21" t="s">
        <v>1275</v>
      </c>
      <c r="D421" s="22">
        <v>2</v>
      </c>
      <c r="E421" s="23">
        <v>103.7</v>
      </c>
      <c r="F421" s="24">
        <v>207.4</v>
      </c>
      <c r="G421" s="25">
        <v>3.87</v>
      </c>
      <c r="H421" s="25">
        <v>7.74</v>
      </c>
      <c r="I421" s="22" t="s">
        <v>24</v>
      </c>
      <c r="J421" s="26"/>
      <c r="K421" s="22"/>
      <c r="L421" s="22"/>
      <c r="M421" s="26"/>
      <c r="N421" s="26">
        <v>2</v>
      </c>
      <c r="O421" s="26"/>
      <c r="P421" s="26"/>
      <c r="Q421" s="22"/>
      <c r="R421" s="235">
        <f>'1-4 оч. (2)'!G420</f>
        <v>2</v>
      </c>
      <c r="S421" s="235">
        <f>'1-4 оч. (2)'!H420</f>
        <v>207.4</v>
      </c>
      <c r="T421" s="235" t="str">
        <f>'1-4 оч. (2)'!I420</f>
        <v>-</v>
      </c>
      <c r="U421" s="235" t="str">
        <f>'1-4 оч. (2)'!J420</f>
        <v>-</v>
      </c>
      <c r="V421" s="236" t="str">
        <f>'1-4 оч. (2)'!K420</f>
        <v>-</v>
      </c>
      <c r="W421" s="236" t="str">
        <f>'1-4 оч. (2)'!L420</f>
        <v>-</v>
      </c>
      <c r="X421" s="236" t="str">
        <f>'1-4 оч. (2)'!M420</f>
        <v>-</v>
      </c>
      <c r="Y421" s="236" t="str">
        <f>'1-4 оч. (2)'!N420</f>
        <v>-</v>
      </c>
      <c r="Z421" s="239">
        <f>'1-4 оч. (2)'!O420</f>
        <v>2</v>
      </c>
      <c r="AA421" s="239">
        <f>'1-4 оч. (2)'!P420</f>
        <v>207.4</v>
      </c>
      <c r="AB421" s="236" t="str">
        <f>'1-4 оч. (2)'!Q420</f>
        <v>-</v>
      </c>
      <c r="AC421" s="236" t="str">
        <f>'1-4 оч. (2)'!R420</f>
        <v>-</v>
      </c>
      <c r="AD421" s="236">
        <f>'1-4 оч. (2)'!S420</f>
        <v>0</v>
      </c>
      <c r="AE421" s="236">
        <f>'1-4 оч. (2)'!T420</f>
        <v>0</v>
      </c>
      <c r="AF421" s="239">
        <f>'1-4 оч. (2)'!U420</f>
        <v>0</v>
      </c>
      <c r="AG421" s="239">
        <f>'1-4 оч. (2)'!V420</f>
        <v>0</v>
      </c>
      <c r="AH421" s="236" t="str">
        <f>'1-4 оч. (2)'!AA420</f>
        <v>-</v>
      </c>
      <c r="AI421" s="236" t="str">
        <f>'1-4 оч. (2)'!AB420</f>
        <v>-</v>
      </c>
    </row>
    <row r="422" spans="1:35" ht="16.149999999999999" customHeight="1" x14ac:dyDescent="0.25">
      <c r="A422" s="20" t="s">
        <v>1276</v>
      </c>
      <c r="B422" s="21" t="s">
        <v>1277</v>
      </c>
      <c r="C422" s="21" t="s">
        <v>1278</v>
      </c>
      <c r="D422" s="22">
        <v>1</v>
      </c>
      <c r="E422" s="23">
        <v>109</v>
      </c>
      <c r="F422" s="24">
        <v>109</v>
      </c>
      <c r="G422" s="25">
        <v>4.05</v>
      </c>
      <c r="H422" s="25">
        <v>4.05</v>
      </c>
      <c r="I422" s="22" t="s">
        <v>24</v>
      </c>
      <c r="J422" s="26"/>
      <c r="K422" s="22"/>
      <c r="L422" s="22"/>
      <c r="M422" s="26"/>
      <c r="N422" s="26"/>
      <c r="O422" s="26"/>
      <c r="P422" s="26"/>
      <c r="Q422" s="28">
        <v>1</v>
      </c>
      <c r="R422" s="235">
        <f>'1-4 оч. (2)'!G421</f>
        <v>1</v>
      </c>
      <c r="S422" s="235">
        <f>'1-4 оч. (2)'!H421</f>
        <v>109</v>
      </c>
      <c r="T422" s="235" t="str">
        <f>'1-4 оч. (2)'!I421</f>
        <v>-</v>
      </c>
      <c r="U422" s="235" t="str">
        <f>'1-4 оч. (2)'!J421</f>
        <v>-</v>
      </c>
      <c r="V422" s="236" t="str">
        <f>'1-4 оч. (2)'!K421</f>
        <v>-</v>
      </c>
      <c r="W422" s="236" t="str">
        <f>'1-4 оч. (2)'!L421</f>
        <v>-</v>
      </c>
      <c r="X422" s="236" t="str">
        <f>'1-4 оч. (2)'!M421</f>
        <v>-</v>
      </c>
      <c r="Y422" s="236" t="str">
        <f>'1-4 оч. (2)'!N421</f>
        <v>-</v>
      </c>
      <c r="Z422" s="239">
        <f>'1-4 оч. (2)'!O421</f>
        <v>1</v>
      </c>
      <c r="AA422" s="239">
        <f>'1-4 оч. (2)'!P421</f>
        <v>109</v>
      </c>
      <c r="AB422" s="236" t="str">
        <f>'1-4 оч. (2)'!Q421</f>
        <v>-</v>
      </c>
      <c r="AC422" s="236" t="str">
        <f>'1-4 оч. (2)'!R421</f>
        <v>-</v>
      </c>
      <c r="AD422" s="236">
        <f>'1-4 оч. (2)'!S421</f>
        <v>0</v>
      </c>
      <c r="AE422" s="236">
        <f>'1-4 оч. (2)'!T421</f>
        <v>0</v>
      </c>
      <c r="AF422" s="239">
        <f>'1-4 оч. (2)'!U421</f>
        <v>0</v>
      </c>
      <c r="AG422" s="239">
        <f>'1-4 оч. (2)'!V421</f>
        <v>0</v>
      </c>
      <c r="AH422" s="236" t="str">
        <f>'1-4 оч. (2)'!AA421</f>
        <v>-</v>
      </c>
      <c r="AI422" s="236" t="str">
        <f>'1-4 оч. (2)'!AB421</f>
        <v>-</v>
      </c>
    </row>
    <row r="423" spans="1:35" ht="16.149999999999999" customHeight="1" x14ac:dyDescent="0.25">
      <c r="A423" s="20" t="s">
        <v>1279</v>
      </c>
      <c r="B423" s="21" t="s">
        <v>1280</v>
      </c>
      <c r="C423" s="21" t="s">
        <v>1281</v>
      </c>
      <c r="D423" s="22">
        <v>5</v>
      </c>
      <c r="E423" s="23">
        <v>109</v>
      </c>
      <c r="F423" s="24">
        <v>545</v>
      </c>
      <c r="G423" s="25">
        <v>4.05</v>
      </c>
      <c r="H423" s="25">
        <v>20.25</v>
      </c>
      <c r="I423" s="22" t="s">
        <v>24</v>
      </c>
      <c r="J423" s="26"/>
      <c r="K423" s="22"/>
      <c r="L423" s="22"/>
      <c r="M423" s="26"/>
      <c r="N423" s="26"/>
      <c r="O423" s="26"/>
      <c r="P423" s="26"/>
      <c r="Q423" s="28">
        <v>5</v>
      </c>
      <c r="R423" s="235">
        <f>'1-4 оч. (2)'!G422</f>
        <v>1</v>
      </c>
      <c r="S423" s="235">
        <f>'1-4 оч. (2)'!H422</f>
        <v>109</v>
      </c>
      <c r="T423" s="235" t="str">
        <f>'1-4 оч. (2)'!I422</f>
        <v>-</v>
      </c>
      <c r="U423" s="235" t="str">
        <f>'1-4 оч. (2)'!J422</f>
        <v>-</v>
      </c>
      <c r="V423" s="236" t="str">
        <f>'1-4 оч. (2)'!K422</f>
        <v>-</v>
      </c>
      <c r="W423" s="236" t="str">
        <f>'1-4 оч. (2)'!L422</f>
        <v>-</v>
      </c>
      <c r="X423" s="236" t="str">
        <f>'1-4 оч. (2)'!M422</f>
        <v>-</v>
      </c>
      <c r="Y423" s="236" t="str">
        <f>'1-4 оч. (2)'!N422</f>
        <v>-</v>
      </c>
      <c r="Z423" s="239">
        <f>'1-4 оч. (2)'!O422</f>
        <v>1</v>
      </c>
      <c r="AA423" s="239">
        <f>'1-4 оч. (2)'!P422</f>
        <v>109</v>
      </c>
      <c r="AB423" s="236" t="str">
        <f>'1-4 оч. (2)'!Q422</f>
        <v>-</v>
      </c>
      <c r="AC423" s="236" t="str">
        <f>'1-4 оч. (2)'!R422</f>
        <v>-</v>
      </c>
      <c r="AD423" s="236">
        <f>'1-4 оч. (2)'!S422</f>
        <v>0</v>
      </c>
      <c r="AE423" s="236">
        <f>'1-4 оч. (2)'!T422</f>
        <v>0</v>
      </c>
      <c r="AF423" s="239">
        <f>'1-4 оч. (2)'!U422</f>
        <v>4</v>
      </c>
      <c r="AG423" s="239">
        <f>'1-4 оч. (2)'!V422</f>
        <v>436</v>
      </c>
      <c r="AH423" s="236" t="str">
        <f>'1-4 оч. (2)'!AA422</f>
        <v>-</v>
      </c>
      <c r="AI423" s="236" t="str">
        <f>'1-4 оч. (2)'!AB422</f>
        <v>-</v>
      </c>
    </row>
    <row r="424" spans="1:35" ht="16.149999999999999" customHeight="1" x14ac:dyDescent="0.25">
      <c r="A424" s="20" t="s">
        <v>1282</v>
      </c>
      <c r="B424" s="21" t="s">
        <v>1283</v>
      </c>
      <c r="C424" s="21" t="s">
        <v>1284</v>
      </c>
      <c r="D424" s="22">
        <v>1</v>
      </c>
      <c r="E424" s="23">
        <v>20.9</v>
      </c>
      <c r="F424" s="24">
        <v>20.9</v>
      </c>
      <c r="G424" s="25">
        <v>0.78</v>
      </c>
      <c r="H424" s="25">
        <v>0.78</v>
      </c>
      <c r="I424" s="22" t="s">
        <v>24</v>
      </c>
      <c r="J424" s="26"/>
      <c r="K424" s="22"/>
      <c r="L424" s="22"/>
      <c r="M424" s="26"/>
      <c r="N424" s="26"/>
      <c r="O424" s="26"/>
      <c r="P424" s="26"/>
      <c r="Q424" s="28">
        <v>1</v>
      </c>
      <c r="R424" s="235">
        <f>'1-4 оч. (2)'!G423</f>
        <v>1</v>
      </c>
      <c r="S424" s="235">
        <f>'1-4 оч. (2)'!H423</f>
        <v>20.9</v>
      </c>
      <c r="T424" s="235" t="str">
        <f>'1-4 оч. (2)'!I423</f>
        <v>-</v>
      </c>
      <c r="U424" s="235" t="str">
        <f>'1-4 оч. (2)'!J423</f>
        <v>-</v>
      </c>
      <c r="V424" s="236" t="str">
        <f>'1-4 оч. (2)'!K423</f>
        <v>-</v>
      </c>
      <c r="W424" s="236" t="str">
        <f>'1-4 оч. (2)'!L423</f>
        <v>-</v>
      </c>
      <c r="X424" s="236" t="str">
        <f>'1-4 оч. (2)'!M423</f>
        <v>-</v>
      </c>
      <c r="Y424" s="236" t="str">
        <f>'1-4 оч. (2)'!N423</f>
        <v>-</v>
      </c>
      <c r="Z424" s="239">
        <f>'1-4 оч. (2)'!O423</f>
        <v>1</v>
      </c>
      <c r="AA424" s="239">
        <f>'1-4 оч. (2)'!P423</f>
        <v>20.9</v>
      </c>
      <c r="AB424" s="236" t="str">
        <f>'1-4 оч. (2)'!Q423</f>
        <v>-</v>
      </c>
      <c r="AC424" s="236" t="str">
        <f>'1-4 оч. (2)'!R423</f>
        <v>-</v>
      </c>
      <c r="AD424" s="236">
        <f>'1-4 оч. (2)'!S423</f>
        <v>0</v>
      </c>
      <c r="AE424" s="236">
        <f>'1-4 оч. (2)'!T423</f>
        <v>0</v>
      </c>
      <c r="AF424" s="239">
        <f>'1-4 оч. (2)'!U423</f>
        <v>0</v>
      </c>
      <c r="AG424" s="239">
        <f>'1-4 оч. (2)'!V423</f>
        <v>0</v>
      </c>
      <c r="AH424" s="236" t="str">
        <f>'1-4 оч. (2)'!AA423</f>
        <v>-</v>
      </c>
      <c r="AI424" s="236" t="str">
        <f>'1-4 оч. (2)'!AB423</f>
        <v>-</v>
      </c>
    </row>
    <row r="425" spans="1:35" ht="16.149999999999999" customHeight="1" x14ac:dyDescent="0.25">
      <c r="A425" s="20" t="s">
        <v>1285</v>
      </c>
      <c r="B425" s="21" t="s">
        <v>1286</v>
      </c>
      <c r="C425" s="21" t="s">
        <v>1287</v>
      </c>
      <c r="D425" s="22">
        <v>1</v>
      </c>
      <c r="E425" s="23">
        <v>21.2</v>
      </c>
      <c r="F425" s="24">
        <v>21.2</v>
      </c>
      <c r="G425" s="25">
        <v>0.77</v>
      </c>
      <c r="H425" s="25">
        <v>0.77</v>
      </c>
      <c r="I425" s="22" t="s">
        <v>24</v>
      </c>
      <c r="J425" s="26"/>
      <c r="K425" s="22"/>
      <c r="L425" s="22"/>
      <c r="M425" s="26"/>
      <c r="N425" s="26"/>
      <c r="O425" s="26"/>
      <c r="P425" s="26"/>
      <c r="Q425" s="28">
        <v>1</v>
      </c>
      <c r="R425" s="235">
        <f>'1-4 оч. (2)'!G424</f>
        <v>1</v>
      </c>
      <c r="S425" s="235">
        <f>'1-4 оч. (2)'!H424</f>
        <v>21.2</v>
      </c>
      <c r="T425" s="235" t="str">
        <f>'1-4 оч. (2)'!I424</f>
        <v>-</v>
      </c>
      <c r="U425" s="235" t="str">
        <f>'1-4 оч. (2)'!J424</f>
        <v>-</v>
      </c>
      <c r="V425" s="236" t="str">
        <f>'1-4 оч. (2)'!K424</f>
        <v>-</v>
      </c>
      <c r="W425" s="236" t="str">
        <f>'1-4 оч. (2)'!L424</f>
        <v>-</v>
      </c>
      <c r="X425" s="236" t="str">
        <f>'1-4 оч. (2)'!M424</f>
        <v>-</v>
      </c>
      <c r="Y425" s="236" t="str">
        <f>'1-4 оч. (2)'!N424</f>
        <v>-</v>
      </c>
      <c r="Z425" s="239">
        <f>'1-4 оч. (2)'!O424</f>
        <v>1</v>
      </c>
      <c r="AA425" s="239">
        <f>'1-4 оч. (2)'!P424</f>
        <v>21.2</v>
      </c>
      <c r="AB425" s="236" t="str">
        <f>'1-4 оч. (2)'!Q424</f>
        <v>-</v>
      </c>
      <c r="AC425" s="236" t="str">
        <f>'1-4 оч. (2)'!R424</f>
        <v>-</v>
      </c>
      <c r="AD425" s="236">
        <f>'1-4 оч. (2)'!S424</f>
        <v>0</v>
      </c>
      <c r="AE425" s="236">
        <f>'1-4 оч. (2)'!T424</f>
        <v>0</v>
      </c>
      <c r="AF425" s="239">
        <f>'1-4 оч. (2)'!U424</f>
        <v>0</v>
      </c>
      <c r="AG425" s="239">
        <f>'1-4 оч. (2)'!V424</f>
        <v>0</v>
      </c>
      <c r="AH425" s="236" t="str">
        <f>'1-4 оч. (2)'!AA424</f>
        <v>-</v>
      </c>
      <c r="AI425" s="236" t="str">
        <f>'1-4 оч. (2)'!AB424</f>
        <v>-</v>
      </c>
    </row>
    <row r="426" spans="1:35" ht="16.149999999999999" customHeight="1" x14ac:dyDescent="0.25">
      <c r="A426" s="20" t="s">
        <v>1288</v>
      </c>
      <c r="B426" s="21" t="s">
        <v>1289</v>
      </c>
      <c r="C426" s="21" t="s">
        <v>1290</v>
      </c>
      <c r="D426" s="22">
        <v>5</v>
      </c>
      <c r="E426" s="23">
        <v>21.2</v>
      </c>
      <c r="F426" s="24">
        <v>106</v>
      </c>
      <c r="G426" s="25">
        <v>0.77</v>
      </c>
      <c r="H426" s="25">
        <v>3.85</v>
      </c>
      <c r="I426" s="22" t="s">
        <v>24</v>
      </c>
      <c r="J426" s="26"/>
      <c r="K426" s="22"/>
      <c r="L426" s="22"/>
      <c r="M426" s="26"/>
      <c r="N426" s="26"/>
      <c r="O426" s="26"/>
      <c r="P426" s="26"/>
      <c r="Q426" s="28">
        <v>5</v>
      </c>
      <c r="R426" s="235">
        <f>'1-4 оч. (2)'!G425</f>
        <v>5</v>
      </c>
      <c r="S426" s="235">
        <f>'1-4 оч. (2)'!H425</f>
        <v>106</v>
      </c>
      <c r="T426" s="235" t="str">
        <f>'1-4 оч. (2)'!I425</f>
        <v>-</v>
      </c>
      <c r="U426" s="235" t="str">
        <f>'1-4 оч. (2)'!J425</f>
        <v>-</v>
      </c>
      <c r="V426" s="236" t="str">
        <f>'1-4 оч. (2)'!K425</f>
        <v>-</v>
      </c>
      <c r="W426" s="236" t="str">
        <f>'1-4 оч. (2)'!L425</f>
        <v>-</v>
      </c>
      <c r="X426" s="236" t="str">
        <f>'1-4 оч. (2)'!M425</f>
        <v>-</v>
      </c>
      <c r="Y426" s="236" t="str">
        <f>'1-4 оч. (2)'!N425</f>
        <v>-</v>
      </c>
      <c r="Z426" s="239">
        <f>'1-4 оч. (2)'!O425</f>
        <v>5</v>
      </c>
      <c r="AA426" s="239">
        <f>'1-4 оч. (2)'!P425</f>
        <v>106</v>
      </c>
      <c r="AB426" s="236" t="str">
        <f>'1-4 оч. (2)'!Q425</f>
        <v>-</v>
      </c>
      <c r="AC426" s="236" t="str">
        <f>'1-4 оч. (2)'!R425</f>
        <v>-</v>
      </c>
      <c r="AD426" s="236">
        <f>'1-4 оч. (2)'!S425</f>
        <v>0</v>
      </c>
      <c r="AE426" s="236">
        <f>'1-4 оч. (2)'!T425</f>
        <v>0</v>
      </c>
      <c r="AF426" s="239">
        <f>'1-4 оч. (2)'!U425</f>
        <v>0</v>
      </c>
      <c r="AG426" s="239">
        <f>'1-4 оч. (2)'!V425</f>
        <v>0</v>
      </c>
      <c r="AH426" s="236" t="str">
        <f>'1-4 оч. (2)'!AA425</f>
        <v>-</v>
      </c>
      <c r="AI426" s="236" t="str">
        <f>'1-4 оч. (2)'!AB425</f>
        <v>-</v>
      </c>
    </row>
    <row r="427" spans="1:35" ht="16.149999999999999" customHeight="1" x14ac:dyDescent="0.25">
      <c r="A427" s="20" t="s">
        <v>1291</v>
      </c>
      <c r="B427" s="21" t="s">
        <v>1292</v>
      </c>
      <c r="C427" s="21" t="s">
        <v>1293</v>
      </c>
      <c r="D427" s="22">
        <v>1</v>
      </c>
      <c r="E427" s="23">
        <v>90.4</v>
      </c>
      <c r="F427" s="24">
        <v>90.4</v>
      </c>
      <c r="G427" s="25">
        <v>5.46</v>
      </c>
      <c r="H427" s="25">
        <v>5.46</v>
      </c>
      <c r="I427" s="22" t="s">
        <v>24</v>
      </c>
      <c r="J427" s="26">
        <v>1</v>
      </c>
      <c r="K427" s="22"/>
      <c r="L427" s="22"/>
      <c r="M427" s="26"/>
      <c r="N427" s="26"/>
      <c r="O427" s="26"/>
      <c r="P427" s="26"/>
      <c r="Q427" s="22"/>
      <c r="R427" s="235">
        <f>'1-4 оч. (2)'!G426</f>
        <v>0</v>
      </c>
      <c r="S427" s="235">
        <f>'1-4 оч. (2)'!H426</f>
        <v>0</v>
      </c>
      <c r="T427" s="235" t="str">
        <f>'1-4 оч. (2)'!I426</f>
        <v>-</v>
      </c>
      <c r="U427" s="235" t="str">
        <f>'1-4 оч. (2)'!J426</f>
        <v>-</v>
      </c>
      <c r="V427" s="236" t="str">
        <f>'1-4 оч. (2)'!K426</f>
        <v>-</v>
      </c>
      <c r="W427" s="236" t="str">
        <f>'1-4 оч. (2)'!L426</f>
        <v>-</v>
      </c>
      <c r="X427" s="236" t="str">
        <f>'1-4 оч. (2)'!M426</f>
        <v>-</v>
      </c>
      <c r="Y427" s="236" t="str">
        <f>'1-4 оч. (2)'!N426</f>
        <v>-</v>
      </c>
      <c r="Z427" s="239">
        <f>'1-4 оч. (2)'!O426</f>
        <v>0</v>
      </c>
      <c r="AA427" s="239">
        <f>'1-4 оч. (2)'!P426</f>
        <v>0</v>
      </c>
      <c r="AB427" s="236" t="str">
        <f>'1-4 оч. (2)'!Q426</f>
        <v>-</v>
      </c>
      <c r="AC427" s="236" t="str">
        <f>'1-4 оч. (2)'!R426</f>
        <v>-</v>
      </c>
      <c r="AD427" s="236">
        <f>'1-4 оч. (2)'!S426</f>
        <v>0</v>
      </c>
      <c r="AE427" s="236">
        <f>'1-4 оч. (2)'!T426</f>
        <v>0</v>
      </c>
      <c r="AF427" s="239">
        <f>'1-4 оч. (2)'!U426</f>
        <v>1</v>
      </c>
      <c r="AG427" s="239">
        <f>'1-4 оч. (2)'!V426</f>
        <v>90.4</v>
      </c>
      <c r="AH427" s="236" t="str">
        <f>'1-4 оч. (2)'!AA426</f>
        <v>-</v>
      </c>
      <c r="AI427" s="236" t="str">
        <f>'1-4 оч. (2)'!AB426</f>
        <v>-</v>
      </c>
    </row>
    <row r="428" spans="1:35" ht="16.149999999999999" customHeight="1" x14ac:dyDescent="0.25">
      <c r="A428" s="20" t="s">
        <v>1294</v>
      </c>
      <c r="B428" s="21" t="s">
        <v>1295</v>
      </c>
      <c r="C428" s="21" t="s">
        <v>1296</v>
      </c>
      <c r="D428" s="22">
        <v>1</v>
      </c>
      <c r="E428" s="23">
        <v>109</v>
      </c>
      <c r="F428" s="24">
        <v>109</v>
      </c>
      <c r="G428" s="25">
        <v>6.58</v>
      </c>
      <c r="H428" s="25">
        <v>6.58</v>
      </c>
      <c r="I428" s="22" t="s">
        <v>24</v>
      </c>
      <c r="J428" s="26">
        <v>1</v>
      </c>
      <c r="K428" s="22"/>
      <c r="L428" s="22"/>
      <c r="M428" s="26"/>
      <c r="N428" s="26"/>
      <c r="O428" s="26"/>
      <c r="P428" s="26"/>
      <c r="Q428" s="22"/>
      <c r="R428" s="235">
        <f>'1-4 оч. (2)'!G427</f>
        <v>0</v>
      </c>
      <c r="S428" s="235">
        <f>'1-4 оч. (2)'!H427</f>
        <v>0</v>
      </c>
      <c r="T428" s="235" t="str">
        <f>'1-4 оч. (2)'!I427</f>
        <v>-</v>
      </c>
      <c r="U428" s="235" t="str">
        <f>'1-4 оч. (2)'!J427</f>
        <v>-</v>
      </c>
      <c r="V428" s="236" t="str">
        <f>'1-4 оч. (2)'!K427</f>
        <v>-</v>
      </c>
      <c r="W428" s="236" t="str">
        <f>'1-4 оч. (2)'!L427</f>
        <v>-</v>
      </c>
      <c r="X428" s="236" t="str">
        <f>'1-4 оч. (2)'!M427</f>
        <v>-</v>
      </c>
      <c r="Y428" s="236" t="str">
        <f>'1-4 оч. (2)'!N427</f>
        <v>-</v>
      </c>
      <c r="Z428" s="239">
        <f>'1-4 оч. (2)'!O427</f>
        <v>0</v>
      </c>
      <c r="AA428" s="239">
        <f>'1-4 оч. (2)'!P427</f>
        <v>0</v>
      </c>
      <c r="AB428" s="236" t="str">
        <f>'1-4 оч. (2)'!Q427</f>
        <v>-</v>
      </c>
      <c r="AC428" s="236" t="str">
        <f>'1-4 оч. (2)'!R427</f>
        <v>-</v>
      </c>
      <c r="AD428" s="236">
        <f>'1-4 оч. (2)'!S427</f>
        <v>0</v>
      </c>
      <c r="AE428" s="236">
        <f>'1-4 оч. (2)'!T427</f>
        <v>0</v>
      </c>
      <c r="AF428" s="239">
        <f>'1-4 оч. (2)'!U427</f>
        <v>1</v>
      </c>
      <c r="AG428" s="239">
        <f>'1-4 оч. (2)'!V427</f>
        <v>109</v>
      </c>
      <c r="AH428" s="236" t="str">
        <f>'1-4 оч. (2)'!AA427</f>
        <v>-</v>
      </c>
      <c r="AI428" s="236" t="str">
        <f>'1-4 оч. (2)'!AB427</f>
        <v>-</v>
      </c>
    </row>
    <row r="429" spans="1:35" ht="16.149999999999999" customHeight="1" x14ac:dyDescent="0.25">
      <c r="A429" s="20" t="s">
        <v>1297</v>
      </c>
      <c r="B429" s="21" t="s">
        <v>1298</v>
      </c>
      <c r="C429" s="21" t="s">
        <v>1299</v>
      </c>
      <c r="D429" s="22">
        <v>1</v>
      </c>
      <c r="E429" s="23">
        <v>73.099999999999994</v>
      </c>
      <c r="F429" s="24">
        <v>73.099999999999994</v>
      </c>
      <c r="G429" s="25">
        <v>4.43</v>
      </c>
      <c r="H429" s="25">
        <v>4.43</v>
      </c>
      <c r="I429" s="22" t="s">
        <v>24</v>
      </c>
      <c r="J429" s="26">
        <v>1</v>
      </c>
      <c r="K429" s="22"/>
      <c r="L429" s="22"/>
      <c r="M429" s="26"/>
      <c r="N429" s="26"/>
      <c r="O429" s="26"/>
      <c r="P429" s="26"/>
      <c r="Q429" s="22"/>
      <c r="R429" s="235">
        <f>'1-4 оч. (2)'!G428</f>
        <v>0</v>
      </c>
      <c r="S429" s="235">
        <f>'1-4 оч. (2)'!H428</f>
        <v>0</v>
      </c>
      <c r="T429" s="235" t="str">
        <f>'1-4 оч. (2)'!I428</f>
        <v>-</v>
      </c>
      <c r="U429" s="235" t="str">
        <f>'1-4 оч. (2)'!J428</f>
        <v>-</v>
      </c>
      <c r="V429" s="236" t="str">
        <f>'1-4 оч. (2)'!K428</f>
        <v>-</v>
      </c>
      <c r="W429" s="236" t="str">
        <f>'1-4 оч. (2)'!L428</f>
        <v>-</v>
      </c>
      <c r="X429" s="236" t="str">
        <f>'1-4 оч. (2)'!M428</f>
        <v>-</v>
      </c>
      <c r="Y429" s="236" t="str">
        <f>'1-4 оч. (2)'!N428</f>
        <v>-</v>
      </c>
      <c r="Z429" s="239">
        <f>'1-4 оч. (2)'!O428</f>
        <v>0</v>
      </c>
      <c r="AA429" s="239">
        <f>'1-4 оч. (2)'!P428</f>
        <v>0</v>
      </c>
      <c r="AB429" s="236" t="str">
        <f>'1-4 оч. (2)'!Q428</f>
        <v>-</v>
      </c>
      <c r="AC429" s="236" t="str">
        <f>'1-4 оч. (2)'!R428</f>
        <v>-</v>
      </c>
      <c r="AD429" s="236">
        <f>'1-4 оч. (2)'!S428</f>
        <v>0</v>
      </c>
      <c r="AE429" s="236">
        <f>'1-4 оч. (2)'!T428</f>
        <v>0</v>
      </c>
      <c r="AF429" s="239">
        <f>'1-4 оч. (2)'!U428</f>
        <v>1</v>
      </c>
      <c r="AG429" s="239">
        <f>'1-4 оч. (2)'!V428</f>
        <v>73.099999999999994</v>
      </c>
      <c r="AH429" s="236" t="str">
        <f>'1-4 оч. (2)'!AA428</f>
        <v>-</v>
      </c>
      <c r="AI429" s="236" t="str">
        <f>'1-4 оч. (2)'!AB428</f>
        <v>-</v>
      </c>
    </row>
    <row r="430" spans="1:35" ht="16.149999999999999" customHeight="1" x14ac:dyDescent="0.25">
      <c r="A430" s="20" t="s">
        <v>1300</v>
      </c>
      <c r="B430" s="21" t="s">
        <v>1301</v>
      </c>
      <c r="C430" s="21" t="s">
        <v>1302</v>
      </c>
      <c r="D430" s="22">
        <v>10</v>
      </c>
      <c r="E430" s="23">
        <v>3.5</v>
      </c>
      <c r="F430" s="24">
        <v>35</v>
      </c>
      <c r="G430" s="25">
        <v>0.15</v>
      </c>
      <c r="H430" s="25">
        <v>1.5</v>
      </c>
      <c r="I430" s="22" t="s">
        <v>24</v>
      </c>
      <c r="J430" s="26">
        <v>4</v>
      </c>
      <c r="K430" s="30">
        <v>1</v>
      </c>
      <c r="L430" s="29">
        <v>4</v>
      </c>
      <c r="M430" s="26"/>
      <c r="N430" s="22"/>
      <c r="O430" s="22">
        <v>1</v>
      </c>
      <c r="P430" s="22"/>
      <c r="Q430" s="22"/>
      <c r="R430" s="235">
        <f>'1-4 оч. (2)'!G429</f>
        <v>10</v>
      </c>
      <c r="S430" s="235">
        <f>'1-4 оч. (2)'!H429</f>
        <v>35</v>
      </c>
      <c r="T430" s="235" t="str">
        <f>'1-4 оч. (2)'!I429</f>
        <v>-</v>
      </c>
      <c r="U430" s="235" t="str">
        <f>'1-4 оч. (2)'!J429</f>
        <v>-</v>
      </c>
      <c r="V430" s="236" t="str">
        <f>'1-4 оч. (2)'!K429</f>
        <v>-</v>
      </c>
      <c r="W430" s="236" t="str">
        <f>'1-4 оч. (2)'!L429</f>
        <v>-</v>
      </c>
      <c r="X430" s="236" t="str">
        <f>'1-4 оч. (2)'!M429</f>
        <v>-</v>
      </c>
      <c r="Y430" s="236" t="str">
        <f>'1-4 оч. (2)'!N429</f>
        <v>-</v>
      </c>
      <c r="Z430" s="239">
        <f>'1-4 оч. (2)'!O429</f>
        <v>10</v>
      </c>
      <c r="AA430" s="239">
        <f>'1-4 оч. (2)'!P429</f>
        <v>35</v>
      </c>
      <c r="AB430" s="236" t="str">
        <f>'1-4 оч. (2)'!Q429</f>
        <v>-</v>
      </c>
      <c r="AC430" s="236" t="str">
        <f>'1-4 оч. (2)'!R429</f>
        <v>-</v>
      </c>
      <c r="AD430" s="236">
        <f>'1-4 оч. (2)'!S429</f>
        <v>0</v>
      </c>
      <c r="AE430" s="236">
        <f>'1-4 оч. (2)'!T429</f>
        <v>0</v>
      </c>
      <c r="AF430" s="239">
        <f>'1-4 оч. (2)'!U429</f>
        <v>0</v>
      </c>
      <c r="AG430" s="239">
        <f>'1-4 оч. (2)'!V429</f>
        <v>0</v>
      </c>
      <c r="AH430" s="236" t="str">
        <f>'1-4 оч. (2)'!AA429</f>
        <v>-</v>
      </c>
      <c r="AI430" s="236" t="str">
        <f>'1-4 оч. (2)'!AB429</f>
        <v>-</v>
      </c>
    </row>
    <row r="431" spans="1:35" ht="16.149999999999999" customHeight="1" x14ac:dyDescent="0.25">
      <c r="A431" s="20" t="s">
        <v>1303</v>
      </c>
      <c r="B431" s="21" t="s">
        <v>1304</v>
      </c>
      <c r="C431" s="21" t="s">
        <v>1305</v>
      </c>
      <c r="D431" s="22">
        <v>18</v>
      </c>
      <c r="E431" s="23">
        <v>5.0999999999999996</v>
      </c>
      <c r="F431" s="24">
        <v>91.8</v>
      </c>
      <c r="G431" s="25">
        <v>0.22</v>
      </c>
      <c r="H431" s="25">
        <v>3.96</v>
      </c>
      <c r="I431" s="22" t="s">
        <v>24</v>
      </c>
      <c r="J431" s="26"/>
      <c r="K431" s="22"/>
      <c r="L431" s="29">
        <v>2</v>
      </c>
      <c r="M431" s="26">
        <v>2</v>
      </c>
      <c r="N431" s="26">
        <v>5</v>
      </c>
      <c r="O431" s="26">
        <v>4</v>
      </c>
      <c r="P431" s="27">
        <v>4</v>
      </c>
      <c r="Q431" s="28">
        <v>1</v>
      </c>
      <c r="R431" s="235">
        <f>'1-4 оч. (2)'!G430</f>
        <v>18</v>
      </c>
      <c r="S431" s="235">
        <f>'1-4 оч. (2)'!H430</f>
        <v>91.8</v>
      </c>
      <c r="T431" s="235" t="str">
        <f>'1-4 оч. (2)'!I430</f>
        <v>-</v>
      </c>
      <c r="U431" s="235" t="str">
        <f>'1-4 оч. (2)'!J430</f>
        <v>-</v>
      </c>
      <c r="V431" s="236" t="str">
        <f>'1-4 оч. (2)'!K430</f>
        <v>-</v>
      </c>
      <c r="W431" s="236" t="str">
        <f>'1-4 оч. (2)'!L430</f>
        <v>-</v>
      </c>
      <c r="X431" s="236" t="str">
        <f>'1-4 оч. (2)'!M430</f>
        <v>-</v>
      </c>
      <c r="Y431" s="236" t="str">
        <f>'1-4 оч. (2)'!N430</f>
        <v>-</v>
      </c>
      <c r="Z431" s="239">
        <f>'1-4 оч. (2)'!O430</f>
        <v>18</v>
      </c>
      <c r="AA431" s="239">
        <f>'1-4 оч. (2)'!P430</f>
        <v>91.8</v>
      </c>
      <c r="AB431" s="236" t="str">
        <f>'1-4 оч. (2)'!Q430</f>
        <v>-</v>
      </c>
      <c r="AC431" s="236" t="str">
        <f>'1-4 оч. (2)'!R430</f>
        <v>-</v>
      </c>
      <c r="AD431" s="236">
        <f>'1-4 оч. (2)'!S430</f>
        <v>0</v>
      </c>
      <c r="AE431" s="236">
        <f>'1-4 оч. (2)'!T430</f>
        <v>0</v>
      </c>
      <c r="AF431" s="239">
        <f>'1-4 оч. (2)'!U430</f>
        <v>0</v>
      </c>
      <c r="AG431" s="239">
        <f>'1-4 оч. (2)'!V430</f>
        <v>0</v>
      </c>
      <c r="AH431" s="236" t="str">
        <f>'1-4 оч. (2)'!AA430</f>
        <v>-</v>
      </c>
      <c r="AI431" s="236" t="str">
        <f>'1-4 оч. (2)'!AB430</f>
        <v>-</v>
      </c>
    </row>
    <row r="432" spans="1:35" ht="16.149999999999999" customHeight="1" x14ac:dyDescent="0.25">
      <c r="A432" s="20" t="s">
        <v>1306</v>
      </c>
      <c r="B432" s="21" t="s">
        <v>1307</v>
      </c>
      <c r="C432" s="21" t="s">
        <v>1308</v>
      </c>
      <c r="D432" s="22">
        <v>20</v>
      </c>
      <c r="E432" s="23">
        <v>1</v>
      </c>
      <c r="F432" s="24">
        <v>20</v>
      </c>
      <c r="G432" s="25">
        <v>0.05</v>
      </c>
      <c r="H432" s="25">
        <v>1</v>
      </c>
      <c r="I432" s="22" t="s">
        <v>24</v>
      </c>
      <c r="J432" s="26"/>
      <c r="K432" s="22"/>
      <c r="L432" s="29">
        <v>1</v>
      </c>
      <c r="M432" s="26">
        <v>4</v>
      </c>
      <c r="N432" s="26">
        <v>4</v>
      </c>
      <c r="O432" s="26">
        <v>4</v>
      </c>
      <c r="P432" s="27">
        <v>4</v>
      </c>
      <c r="Q432" s="28">
        <v>3</v>
      </c>
      <c r="R432" s="235">
        <f>'1-4 оч. (2)'!G431</f>
        <v>20</v>
      </c>
      <c r="S432" s="235">
        <f>'1-4 оч. (2)'!H431</f>
        <v>20</v>
      </c>
      <c r="T432" s="235" t="str">
        <f>'1-4 оч. (2)'!I431</f>
        <v>-</v>
      </c>
      <c r="U432" s="235" t="str">
        <f>'1-4 оч. (2)'!J431</f>
        <v>-</v>
      </c>
      <c r="V432" s="236" t="str">
        <f>'1-4 оч. (2)'!K431</f>
        <v>-</v>
      </c>
      <c r="W432" s="236" t="str">
        <f>'1-4 оч. (2)'!L431</f>
        <v>-</v>
      </c>
      <c r="X432" s="236" t="str">
        <f>'1-4 оч. (2)'!M431</f>
        <v>-</v>
      </c>
      <c r="Y432" s="236" t="str">
        <f>'1-4 оч. (2)'!N431</f>
        <v>-</v>
      </c>
      <c r="Z432" s="239">
        <f>'1-4 оч. (2)'!O431</f>
        <v>20</v>
      </c>
      <c r="AA432" s="239">
        <f>'1-4 оч. (2)'!P431</f>
        <v>20</v>
      </c>
      <c r="AB432" s="236" t="str">
        <f>'1-4 оч. (2)'!Q431</f>
        <v>-</v>
      </c>
      <c r="AC432" s="236" t="str">
        <f>'1-4 оч. (2)'!R431</f>
        <v>-</v>
      </c>
      <c r="AD432" s="236">
        <f>'1-4 оч. (2)'!S431</f>
        <v>0</v>
      </c>
      <c r="AE432" s="236">
        <f>'1-4 оч. (2)'!T431</f>
        <v>0</v>
      </c>
      <c r="AF432" s="239">
        <f>'1-4 оч. (2)'!U431</f>
        <v>0</v>
      </c>
      <c r="AG432" s="239">
        <f>'1-4 оч. (2)'!V431</f>
        <v>0</v>
      </c>
      <c r="AH432" s="236" t="str">
        <f>'1-4 оч. (2)'!AA431</f>
        <v>-</v>
      </c>
      <c r="AI432" s="236" t="str">
        <f>'1-4 оч. (2)'!AB431</f>
        <v>-</v>
      </c>
    </row>
    <row r="433" spans="1:35" ht="16.149999999999999" customHeight="1" x14ac:dyDescent="0.25">
      <c r="A433" s="20" t="s">
        <v>1309</v>
      </c>
      <c r="B433" s="21" t="s">
        <v>1310</v>
      </c>
      <c r="C433" s="21" t="s">
        <v>1311</v>
      </c>
      <c r="D433" s="22">
        <v>24</v>
      </c>
      <c r="E433" s="23">
        <v>0.5</v>
      </c>
      <c r="F433" s="24">
        <v>12</v>
      </c>
      <c r="G433" s="25">
        <v>0.02</v>
      </c>
      <c r="H433" s="25">
        <v>0.48</v>
      </c>
      <c r="I433" s="22" t="s">
        <v>24</v>
      </c>
      <c r="J433" s="26"/>
      <c r="K433" s="30">
        <v>4</v>
      </c>
      <c r="L433" s="29">
        <v>4</v>
      </c>
      <c r="M433" s="26"/>
      <c r="N433" s="26"/>
      <c r="O433" s="26"/>
      <c r="P433" s="26"/>
      <c r="Q433" s="22"/>
      <c r="R433" s="235">
        <f>'1-4 оч. (2)'!G432</f>
        <v>0</v>
      </c>
      <c r="S433" s="235">
        <f>'1-4 оч. (2)'!H432</f>
        <v>0</v>
      </c>
      <c r="T433" s="235" t="str">
        <f>'1-4 оч. (2)'!I432</f>
        <v>-</v>
      </c>
      <c r="U433" s="235" t="str">
        <f>'1-4 оч. (2)'!J432</f>
        <v>-</v>
      </c>
      <c r="V433" s="236" t="str">
        <f>'1-4 оч. (2)'!K432</f>
        <v>-</v>
      </c>
      <c r="W433" s="236" t="str">
        <f>'1-4 оч. (2)'!L432</f>
        <v>-</v>
      </c>
      <c r="X433" s="236" t="str">
        <f>'1-4 оч. (2)'!M432</f>
        <v>-</v>
      </c>
      <c r="Y433" s="236" t="str">
        <f>'1-4 оч. (2)'!N432</f>
        <v>-</v>
      </c>
      <c r="Z433" s="239">
        <f>'1-4 оч. (2)'!O432</f>
        <v>0</v>
      </c>
      <c r="AA433" s="239">
        <f>'1-4 оч. (2)'!P432</f>
        <v>0</v>
      </c>
      <c r="AB433" s="236" t="str">
        <f>'1-4 оч. (2)'!Q432</f>
        <v>-</v>
      </c>
      <c r="AC433" s="236" t="str">
        <f>'1-4 оч. (2)'!R432</f>
        <v>-</v>
      </c>
      <c r="AD433" s="236">
        <f>'1-4 оч. (2)'!S432</f>
        <v>0</v>
      </c>
      <c r="AE433" s="236">
        <f>'1-4 оч. (2)'!T432</f>
        <v>0</v>
      </c>
      <c r="AF433" s="239">
        <f>'1-4 оч. (2)'!U432</f>
        <v>24</v>
      </c>
      <c r="AG433" s="239">
        <f>'1-4 оч. (2)'!V432</f>
        <v>12</v>
      </c>
      <c r="AH433" s="236" t="str">
        <f>'1-4 оч. (2)'!AA432</f>
        <v>-</v>
      </c>
      <c r="AI433" s="236" t="str">
        <f>'1-4 оч. (2)'!AB432</f>
        <v>-</v>
      </c>
    </row>
    <row r="434" spans="1:35" ht="16.149999999999999" customHeight="1" x14ac:dyDescent="0.25">
      <c r="A434" s="20" t="s">
        <v>1312</v>
      </c>
      <c r="B434" s="21" t="s">
        <v>1313</v>
      </c>
      <c r="C434" s="21" t="s">
        <v>1314</v>
      </c>
      <c r="D434" s="22">
        <v>5</v>
      </c>
      <c r="E434" s="23">
        <v>212.7</v>
      </c>
      <c r="F434" s="24">
        <v>1063.5</v>
      </c>
      <c r="G434" s="25">
        <v>7.42</v>
      </c>
      <c r="H434" s="25">
        <v>37.1</v>
      </c>
      <c r="I434" s="22" t="s">
        <v>24</v>
      </c>
      <c r="J434" s="26">
        <v>5</v>
      </c>
      <c r="K434" s="22"/>
      <c r="L434" s="22"/>
      <c r="M434" s="26"/>
      <c r="N434" s="26"/>
      <c r="O434" s="26"/>
      <c r="P434" s="26"/>
      <c r="Q434" s="22"/>
      <c r="R434" s="235">
        <f>'1-4 оч. (2)'!G433</f>
        <v>5</v>
      </c>
      <c r="S434" s="235">
        <f>'1-4 оч. (2)'!H433</f>
        <v>1063.5</v>
      </c>
      <c r="T434" s="235" t="str">
        <f>'1-4 оч. (2)'!I433</f>
        <v>-</v>
      </c>
      <c r="U434" s="235" t="str">
        <f>'1-4 оч. (2)'!J433</f>
        <v>-</v>
      </c>
      <c r="V434" s="236" t="str">
        <f>'1-4 оч. (2)'!K433</f>
        <v>-</v>
      </c>
      <c r="W434" s="236" t="str">
        <f>'1-4 оч. (2)'!L433</f>
        <v>-</v>
      </c>
      <c r="X434" s="236" t="str">
        <f>'1-4 оч. (2)'!M433</f>
        <v>-</v>
      </c>
      <c r="Y434" s="236" t="str">
        <f>'1-4 оч. (2)'!N433</f>
        <v>-</v>
      </c>
      <c r="Z434" s="239">
        <f>'1-4 оч. (2)'!O433</f>
        <v>5</v>
      </c>
      <c r="AA434" s="239">
        <f>'1-4 оч. (2)'!P433</f>
        <v>1063.5</v>
      </c>
      <c r="AB434" s="236" t="str">
        <f>'1-4 оч. (2)'!Q433</f>
        <v>-</v>
      </c>
      <c r="AC434" s="236" t="str">
        <f>'1-4 оч. (2)'!R433</f>
        <v>-</v>
      </c>
      <c r="AD434" s="236">
        <f>'1-4 оч. (2)'!S433</f>
        <v>0</v>
      </c>
      <c r="AE434" s="236">
        <f>'1-4 оч. (2)'!T433</f>
        <v>0</v>
      </c>
      <c r="AF434" s="239">
        <f>'1-4 оч. (2)'!U433</f>
        <v>0</v>
      </c>
      <c r="AG434" s="239">
        <f>'1-4 оч. (2)'!V433</f>
        <v>0</v>
      </c>
      <c r="AH434" s="236" t="str">
        <f>'1-4 оч. (2)'!AA433</f>
        <v>-</v>
      </c>
      <c r="AI434" s="236" t="str">
        <f>'1-4 оч. (2)'!AB433</f>
        <v>-</v>
      </c>
    </row>
    <row r="435" spans="1:35" ht="16.149999999999999" customHeight="1" x14ac:dyDescent="0.25">
      <c r="A435" s="20" t="s">
        <v>1315</v>
      </c>
      <c r="B435" s="21" t="s">
        <v>1316</v>
      </c>
      <c r="C435" s="21" t="s">
        <v>1317</v>
      </c>
      <c r="D435" s="22">
        <v>5</v>
      </c>
      <c r="E435" s="23">
        <v>148.5</v>
      </c>
      <c r="F435" s="24">
        <v>742.5</v>
      </c>
      <c r="G435" s="25">
        <v>5.2</v>
      </c>
      <c r="H435" s="25">
        <v>26</v>
      </c>
      <c r="I435" s="22" t="s">
        <v>24</v>
      </c>
      <c r="J435" s="26"/>
      <c r="K435" s="30">
        <v>5</v>
      </c>
      <c r="L435" s="22"/>
      <c r="M435" s="26"/>
      <c r="N435" s="26"/>
      <c r="O435" s="26"/>
      <c r="P435" s="26"/>
      <c r="Q435" s="22"/>
      <c r="R435" s="235">
        <f>'1-4 оч. (2)'!G434</f>
        <v>5</v>
      </c>
      <c r="S435" s="235">
        <f>'1-4 оч. (2)'!H434</f>
        <v>742.5</v>
      </c>
      <c r="T435" s="235" t="str">
        <f>'1-4 оч. (2)'!I434</f>
        <v>-</v>
      </c>
      <c r="U435" s="235" t="str">
        <f>'1-4 оч. (2)'!J434</f>
        <v>-</v>
      </c>
      <c r="V435" s="236" t="str">
        <f>'1-4 оч. (2)'!K434</f>
        <v>-</v>
      </c>
      <c r="W435" s="236" t="str">
        <f>'1-4 оч. (2)'!L434</f>
        <v>-</v>
      </c>
      <c r="X435" s="236" t="str">
        <f>'1-4 оч. (2)'!M434</f>
        <v>-</v>
      </c>
      <c r="Y435" s="236" t="str">
        <f>'1-4 оч. (2)'!N434</f>
        <v>-</v>
      </c>
      <c r="Z435" s="239">
        <f>'1-4 оч. (2)'!O434</f>
        <v>5</v>
      </c>
      <c r="AA435" s="239">
        <f>'1-4 оч. (2)'!P434</f>
        <v>742.5</v>
      </c>
      <c r="AB435" s="236" t="str">
        <f>'1-4 оч. (2)'!Q434</f>
        <v>-</v>
      </c>
      <c r="AC435" s="236" t="str">
        <f>'1-4 оч. (2)'!R434</f>
        <v>-</v>
      </c>
      <c r="AD435" s="236">
        <f>'1-4 оч. (2)'!S434</f>
        <v>0</v>
      </c>
      <c r="AE435" s="236">
        <f>'1-4 оч. (2)'!T434</f>
        <v>0</v>
      </c>
      <c r="AF435" s="239">
        <f>'1-4 оч. (2)'!U434</f>
        <v>0</v>
      </c>
      <c r="AG435" s="239">
        <f>'1-4 оч. (2)'!V434</f>
        <v>0</v>
      </c>
      <c r="AH435" s="236" t="str">
        <f>'1-4 оч. (2)'!AA434</f>
        <v>-</v>
      </c>
      <c r="AI435" s="236" t="str">
        <f>'1-4 оч. (2)'!AB434</f>
        <v>-</v>
      </c>
    </row>
    <row r="436" spans="1:35" ht="16.149999999999999" customHeight="1" x14ac:dyDescent="0.25">
      <c r="A436" s="20" t="s">
        <v>1318</v>
      </c>
      <c r="B436" s="21" t="s">
        <v>1319</v>
      </c>
      <c r="C436" s="21" t="s">
        <v>1320</v>
      </c>
      <c r="D436" s="22">
        <v>8</v>
      </c>
      <c r="E436" s="23">
        <v>156.80000000000001</v>
      </c>
      <c r="F436" s="24">
        <v>1254.4000000000001</v>
      </c>
      <c r="G436" s="25">
        <v>5.48</v>
      </c>
      <c r="H436" s="25">
        <v>43.84</v>
      </c>
      <c r="I436" s="22" t="s">
        <v>24</v>
      </c>
      <c r="J436" s="26"/>
      <c r="K436" s="22"/>
      <c r="L436" s="29">
        <v>8</v>
      </c>
      <c r="M436" s="26"/>
      <c r="N436" s="26"/>
      <c r="O436" s="26"/>
      <c r="P436" s="26"/>
      <c r="Q436" s="22"/>
      <c r="R436" s="235">
        <f>'1-4 оч. (2)'!G435</f>
        <v>8</v>
      </c>
      <c r="S436" s="235">
        <f>'1-4 оч. (2)'!H435</f>
        <v>1254.4000000000001</v>
      </c>
      <c r="T436" s="235" t="str">
        <f>'1-4 оч. (2)'!I435</f>
        <v>-</v>
      </c>
      <c r="U436" s="235" t="str">
        <f>'1-4 оч. (2)'!J435</f>
        <v>-</v>
      </c>
      <c r="V436" s="236" t="str">
        <f>'1-4 оч. (2)'!K435</f>
        <v>-</v>
      </c>
      <c r="W436" s="236" t="str">
        <f>'1-4 оч. (2)'!L435</f>
        <v>-</v>
      </c>
      <c r="X436" s="236" t="str">
        <f>'1-4 оч. (2)'!M435</f>
        <v>-</v>
      </c>
      <c r="Y436" s="236" t="str">
        <f>'1-4 оч. (2)'!N435</f>
        <v>-</v>
      </c>
      <c r="Z436" s="239">
        <f>'1-4 оч. (2)'!O435</f>
        <v>8</v>
      </c>
      <c r="AA436" s="239">
        <f>'1-4 оч. (2)'!P435</f>
        <v>1254.4000000000001</v>
      </c>
      <c r="AB436" s="236" t="str">
        <f>'1-4 оч. (2)'!Q435</f>
        <v>-</v>
      </c>
      <c r="AC436" s="236" t="str">
        <f>'1-4 оч. (2)'!R435</f>
        <v>-</v>
      </c>
      <c r="AD436" s="236">
        <f>'1-4 оч. (2)'!S435</f>
        <v>0</v>
      </c>
      <c r="AE436" s="236">
        <f>'1-4 оч. (2)'!T435</f>
        <v>0</v>
      </c>
      <c r="AF436" s="239">
        <f>'1-4 оч. (2)'!U435</f>
        <v>0</v>
      </c>
      <c r="AG436" s="239">
        <f>'1-4 оч. (2)'!V435</f>
        <v>0</v>
      </c>
      <c r="AH436" s="236" t="str">
        <f>'1-4 оч. (2)'!AA435</f>
        <v>-</v>
      </c>
      <c r="AI436" s="236" t="str">
        <f>'1-4 оч. (2)'!AB435</f>
        <v>-</v>
      </c>
    </row>
    <row r="437" spans="1:35" ht="16.149999999999999" customHeight="1" x14ac:dyDescent="0.25">
      <c r="A437" s="20" t="s">
        <v>1321</v>
      </c>
      <c r="B437" s="21" t="s">
        <v>1322</v>
      </c>
      <c r="C437" s="21" t="s">
        <v>1323</v>
      </c>
      <c r="D437" s="22">
        <v>2</v>
      </c>
      <c r="E437" s="23">
        <v>156.1</v>
      </c>
      <c r="F437" s="24">
        <v>312.2</v>
      </c>
      <c r="G437" s="25">
        <v>5.46</v>
      </c>
      <c r="H437" s="25">
        <v>10.92</v>
      </c>
      <c r="I437" s="22" t="s">
        <v>24</v>
      </c>
      <c r="J437" s="26"/>
      <c r="K437" s="22"/>
      <c r="L437" s="29">
        <v>2</v>
      </c>
      <c r="M437" s="26"/>
      <c r="N437" s="26"/>
      <c r="O437" s="26"/>
      <c r="P437" s="26"/>
      <c r="Q437" s="22"/>
      <c r="R437" s="235">
        <f>'1-4 оч. (2)'!G436</f>
        <v>2</v>
      </c>
      <c r="S437" s="235">
        <f>'1-4 оч. (2)'!H436</f>
        <v>312.2</v>
      </c>
      <c r="T437" s="235" t="str">
        <f>'1-4 оч. (2)'!I436</f>
        <v>-</v>
      </c>
      <c r="U437" s="235" t="str">
        <f>'1-4 оч. (2)'!J436</f>
        <v>-</v>
      </c>
      <c r="V437" s="236" t="str">
        <f>'1-4 оч. (2)'!K436</f>
        <v>-</v>
      </c>
      <c r="W437" s="236" t="str">
        <f>'1-4 оч. (2)'!L436</f>
        <v>-</v>
      </c>
      <c r="X437" s="236" t="str">
        <f>'1-4 оч. (2)'!M436</f>
        <v>-</v>
      </c>
      <c r="Y437" s="236" t="str">
        <f>'1-4 оч. (2)'!N436</f>
        <v>-</v>
      </c>
      <c r="Z437" s="239">
        <f>'1-4 оч. (2)'!O436</f>
        <v>2</v>
      </c>
      <c r="AA437" s="239">
        <f>'1-4 оч. (2)'!P436</f>
        <v>312.2</v>
      </c>
      <c r="AB437" s="236" t="str">
        <f>'1-4 оч. (2)'!Q436</f>
        <v>-</v>
      </c>
      <c r="AC437" s="236" t="str">
        <f>'1-4 оч. (2)'!R436</f>
        <v>-</v>
      </c>
      <c r="AD437" s="236">
        <f>'1-4 оч. (2)'!S436</f>
        <v>0</v>
      </c>
      <c r="AE437" s="236">
        <f>'1-4 оч. (2)'!T436</f>
        <v>0</v>
      </c>
      <c r="AF437" s="239">
        <f>'1-4 оч. (2)'!U436</f>
        <v>0</v>
      </c>
      <c r="AG437" s="239">
        <f>'1-4 оч. (2)'!V436</f>
        <v>0</v>
      </c>
      <c r="AH437" s="236" t="str">
        <f>'1-4 оч. (2)'!AA436</f>
        <v>-</v>
      </c>
      <c r="AI437" s="236" t="str">
        <f>'1-4 оч. (2)'!AB436</f>
        <v>-</v>
      </c>
    </row>
    <row r="438" spans="1:35" ht="16.149999999999999" customHeight="1" x14ac:dyDescent="0.25">
      <c r="A438" s="20" t="s">
        <v>1324</v>
      </c>
      <c r="B438" s="21" t="s">
        <v>1325</v>
      </c>
      <c r="C438" s="21" t="s">
        <v>1326</v>
      </c>
      <c r="D438" s="22">
        <v>2</v>
      </c>
      <c r="E438" s="23">
        <v>181.6</v>
      </c>
      <c r="F438" s="24">
        <v>363.2</v>
      </c>
      <c r="G438" s="25">
        <v>6.32</v>
      </c>
      <c r="H438" s="25">
        <v>12.64</v>
      </c>
      <c r="I438" s="22" t="s">
        <v>24</v>
      </c>
      <c r="J438" s="26"/>
      <c r="K438" s="22"/>
      <c r="L438" s="22"/>
      <c r="M438" s="26">
        <v>2</v>
      </c>
      <c r="N438" s="26"/>
      <c r="O438" s="26"/>
      <c r="P438" s="26"/>
      <c r="Q438" s="22"/>
      <c r="R438" s="235">
        <f>'1-4 оч. (2)'!G437</f>
        <v>2</v>
      </c>
      <c r="S438" s="235">
        <f>'1-4 оч. (2)'!H437</f>
        <v>363.2</v>
      </c>
      <c r="T438" s="235" t="str">
        <f>'1-4 оч. (2)'!I437</f>
        <v>-</v>
      </c>
      <c r="U438" s="235" t="str">
        <f>'1-4 оч. (2)'!J437</f>
        <v>-</v>
      </c>
      <c r="V438" s="236" t="str">
        <f>'1-4 оч. (2)'!K437</f>
        <v>-</v>
      </c>
      <c r="W438" s="236" t="str">
        <f>'1-4 оч. (2)'!L437</f>
        <v>-</v>
      </c>
      <c r="X438" s="236" t="str">
        <f>'1-4 оч. (2)'!M437</f>
        <v>-</v>
      </c>
      <c r="Y438" s="236" t="str">
        <f>'1-4 оч. (2)'!N437</f>
        <v>-</v>
      </c>
      <c r="Z438" s="239">
        <f>'1-4 оч. (2)'!O437</f>
        <v>2</v>
      </c>
      <c r="AA438" s="239">
        <f>'1-4 оч. (2)'!P437</f>
        <v>363.2</v>
      </c>
      <c r="AB438" s="236" t="str">
        <f>'1-4 оч. (2)'!Q437</f>
        <v>-</v>
      </c>
      <c r="AC438" s="236" t="str">
        <f>'1-4 оч. (2)'!R437</f>
        <v>-</v>
      </c>
      <c r="AD438" s="236">
        <f>'1-4 оч. (2)'!S437</f>
        <v>0</v>
      </c>
      <c r="AE438" s="236">
        <f>'1-4 оч. (2)'!T437</f>
        <v>0</v>
      </c>
      <c r="AF438" s="239">
        <f>'1-4 оч. (2)'!U437</f>
        <v>0</v>
      </c>
      <c r="AG438" s="239">
        <f>'1-4 оч. (2)'!V437</f>
        <v>0</v>
      </c>
      <c r="AH438" s="236" t="str">
        <f>'1-4 оч. (2)'!AA437</f>
        <v>-</v>
      </c>
      <c r="AI438" s="236" t="str">
        <f>'1-4 оч. (2)'!AB437</f>
        <v>-</v>
      </c>
    </row>
    <row r="439" spans="1:35" ht="16.149999999999999" customHeight="1" x14ac:dyDescent="0.25">
      <c r="A439" s="20" t="s">
        <v>1327</v>
      </c>
      <c r="B439" s="21" t="s">
        <v>1328</v>
      </c>
      <c r="C439" s="21" t="s">
        <v>1329</v>
      </c>
      <c r="D439" s="22">
        <v>14</v>
      </c>
      <c r="E439" s="23">
        <v>191.7</v>
      </c>
      <c r="F439" s="24">
        <v>2683.8</v>
      </c>
      <c r="G439" s="25">
        <v>6.71</v>
      </c>
      <c r="H439" s="25">
        <v>93.94</v>
      </c>
      <c r="I439" s="22" t="s">
        <v>24</v>
      </c>
      <c r="J439" s="26"/>
      <c r="K439" s="22"/>
      <c r="L439" s="22"/>
      <c r="M439" s="26">
        <v>2</v>
      </c>
      <c r="N439" s="26"/>
      <c r="O439" s="26">
        <v>4</v>
      </c>
      <c r="P439" s="27">
        <v>4</v>
      </c>
      <c r="Q439" s="28">
        <v>4</v>
      </c>
      <c r="R439" s="235">
        <f>'1-4 оч. (2)'!G438</f>
        <v>14</v>
      </c>
      <c r="S439" s="235">
        <f>'1-4 оч. (2)'!H438</f>
        <v>2683.7999999999997</v>
      </c>
      <c r="T439" s="235" t="str">
        <f>'1-4 оч. (2)'!I438</f>
        <v>-</v>
      </c>
      <c r="U439" s="235" t="str">
        <f>'1-4 оч. (2)'!J438</f>
        <v>-</v>
      </c>
      <c r="V439" s="236" t="str">
        <f>'1-4 оч. (2)'!K438</f>
        <v>-</v>
      </c>
      <c r="W439" s="236" t="str">
        <f>'1-4 оч. (2)'!L438</f>
        <v>-</v>
      </c>
      <c r="X439" s="236" t="str">
        <f>'1-4 оч. (2)'!M438</f>
        <v>-</v>
      </c>
      <c r="Y439" s="236" t="str">
        <f>'1-4 оч. (2)'!N438</f>
        <v>-</v>
      </c>
      <c r="Z439" s="239">
        <f>'1-4 оч. (2)'!O438</f>
        <v>14</v>
      </c>
      <c r="AA439" s="239">
        <f>'1-4 оч. (2)'!P438</f>
        <v>2683.7999999999997</v>
      </c>
      <c r="AB439" s="236" t="str">
        <f>'1-4 оч. (2)'!Q438</f>
        <v>-</v>
      </c>
      <c r="AC439" s="236" t="str">
        <f>'1-4 оч. (2)'!R438</f>
        <v>-</v>
      </c>
      <c r="AD439" s="236">
        <f>'1-4 оч. (2)'!S438</f>
        <v>0</v>
      </c>
      <c r="AE439" s="236">
        <f>'1-4 оч. (2)'!T438</f>
        <v>0</v>
      </c>
      <c r="AF439" s="239">
        <f>'1-4 оч. (2)'!U438</f>
        <v>0</v>
      </c>
      <c r="AG439" s="239">
        <f>'1-4 оч. (2)'!V438</f>
        <v>0</v>
      </c>
      <c r="AH439" s="236" t="str">
        <f>'1-4 оч. (2)'!AA438</f>
        <v>-</v>
      </c>
      <c r="AI439" s="236" t="str">
        <f>'1-4 оч. (2)'!AB438</f>
        <v>-</v>
      </c>
    </row>
    <row r="440" spans="1:35" ht="16.149999999999999" customHeight="1" x14ac:dyDescent="0.25">
      <c r="A440" s="20" t="s">
        <v>1330</v>
      </c>
      <c r="B440" s="21" t="s">
        <v>1331</v>
      </c>
      <c r="C440" s="21" t="s">
        <v>1332</v>
      </c>
      <c r="D440" s="22">
        <v>4</v>
      </c>
      <c r="E440" s="23">
        <v>183.2</v>
      </c>
      <c r="F440" s="24">
        <v>732.8</v>
      </c>
      <c r="G440" s="25">
        <v>6.43</v>
      </c>
      <c r="H440" s="25">
        <v>25.72</v>
      </c>
      <c r="I440" s="22" t="s">
        <v>24</v>
      </c>
      <c r="J440" s="26"/>
      <c r="K440" s="22"/>
      <c r="L440" s="22"/>
      <c r="M440" s="26"/>
      <c r="N440" s="26">
        <v>4</v>
      </c>
      <c r="O440" s="26"/>
      <c r="P440" s="26"/>
      <c r="Q440" s="22"/>
      <c r="R440" s="235">
        <f>'1-4 оч. (2)'!G439</f>
        <v>4</v>
      </c>
      <c r="S440" s="235">
        <f>'1-4 оч. (2)'!H439</f>
        <v>732.8</v>
      </c>
      <c r="T440" s="235" t="str">
        <f>'1-4 оч. (2)'!I439</f>
        <v>-</v>
      </c>
      <c r="U440" s="235" t="str">
        <f>'1-4 оч. (2)'!J439</f>
        <v>-</v>
      </c>
      <c r="V440" s="236" t="str">
        <f>'1-4 оч. (2)'!K439</f>
        <v>-</v>
      </c>
      <c r="W440" s="236" t="str">
        <f>'1-4 оч. (2)'!L439</f>
        <v>-</v>
      </c>
      <c r="X440" s="236" t="str">
        <f>'1-4 оч. (2)'!M439</f>
        <v>-</v>
      </c>
      <c r="Y440" s="236" t="str">
        <f>'1-4 оч. (2)'!N439</f>
        <v>-</v>
      </c>
      <c r="Z440" s="239">
        <f>'1-4 оч. (2)'!O439</f>
        <v>4</v>
      </c>
      <c r="AA440" s="239">
        <f>'1-4 оч. (2)'!P439</f>
        <v>732.8</v>
      </c>
      <c r="AB440" s="236" t="str">
        <f>'1-4 оч. (2)'!Q439</f>
        <v>-</v>
      </c>
      <c r="AC440" s="236" t="str">
        <f>'1-4 оч. (2)'!R439</f>
        <v>-</v>
      </c>
      <c r="AD440" s="236">
        <f>'1-4 оч. (2)'!S439</f>
        <v>0</v>
      </c>
      <c r="AE440" s="236">
        <f>'1-4 оч. (2)'!T439</f>
        <v>0</v>
      </c>
      <c r="AF440" s="239">
        <f>'1-4 оч. (2)'!U439</f>
        <v>0</v>
      </c>
      <c r="AG440" s="239">
        <f>'1-4 оч. (2)'!V439</f>
        <v>0</v>
      </c>
      <c r="AH440" s="236" t="str">
        <f>'1-4 оч. (2)'!AA439</f>
        <v>-</v>
      </c>
      <c r="AI440" s="236" t="str">
        <f>'1-4 оч. (2)'!AB439</f>
        <v>-</v>
      </c>
    </row>
    <row r="441" spans="1:35" ht="16.149999999999999" customHeight="1" x14ac:dyDescent="0.25">
      <c r="A441" s="20" t="s">
        <v>1333</v>
      </c>
      <c r="B441" s="21" t="s">
        <v>1334</v>
      </c>
      <c r="C441" s="21" t="s">
        <v>1335</v>
      </c>
      <c r="D441" s="22">
        <v>3</v>
      </c>
      <c r="E441" s="23">
        <v>339.7</v>
      </c>
      <c r="F441" s="24">
        <v>1019.1</v>
      </c>
      <c r="G441" s="25">
        <v>8.84</v>
      </c>
      <c r="H441" s="25">
        <v>26.52</v>
      </c>
      <c r="I441" s="22" t="s">
        <v>24</v>
      </c>
      <c r="J441" s="26">
        <v>2</v>
      </c>
      <c r="K441" s="30">
        <v>1</v>
      </c>
      <c r="L441" s="22"/>
      <c r="M441" s="26"/>
      <c r="N441" s="26"/>
      <c r="O441" s="26"/>
      <c r="P441" s="26"/>
      <c r="Q441" s="22"/>
      <c r="R441" s="235">
        <f>'1-4 оч. (2)'!G440</f>
        <v>3</v>
      </c>
      <c r="S441" s="235">
        <f>'1-4 оч. (2)'!H440</f>
        <v>1019.0999999999999</v>
      </c>
      <c r="T441" s="235">
        <f>'1-4 оч. (2)'!I440</f>
        <v>2</v>
      </c>
      <c r="U441" s="235">
        <f>'1-4 оч. (2)'!J440</f>
        <v>679.4</v>
      </c>
      <c r="V441" s="236">
        <f>'1-4 оч. (2)'!K440</f>
        <v>2</v>
      </c>
      <c r="W441" s="236">
        <f>'1-4 оч. (2)'!L440</f>
        <v>679.4</v>
      </c>
      <c r="X441" s="236">
        <f>'1-4 оч. (2)'!M440</f>
        <v>0</v>
      </c>
      <c r="Y441" s="236">
        <f>'1-4 оч. (2)'!N440</f>
        <v>0</v>
      </c>
      <c r="Z441" s="239">
        <f>'1-4 оч. (2)'!O440</f>
        <v>1</v>
      </c>
      <c r="AA441" s="239">
        <f>'1-4 оч. (2)'!P440</f>
        <v>339.7</v>
      </c>
      <c r="AB441" s="236" t="str">
        <f>'1-4 оч. (2)'!Q440</f>
        <v>-</v>
      </c>
      <c r="AC441" s="236" t="str">
        <f>'1-4 оч. (2)'!R440</f>
        <v>-</v>
      </c>
      <c r="AD441" s="236">
        <f>'1-4 оч. (2)'!S440</f>
        <v>0</v>
      </c>
      <c r="AE441" s="236">
        <f>'1-4 оч. (2)'!T440</f>
        <v>0</v>
      </c>
      <c r="AF441" s="239">
        <f>'1-4 оч. (2)'!U440</f>
        <v>0</v>
      </c>
      <c r="AG441" s="239">
        <f>'1-4 оч. (2)'!V440</f>
        <v>0</v>
      </c>
      <c r="AH441" s="236" t="str">
        <f>'1-4 оч. (2)'!AA440</f>
        <v>-</v>
      </c>
      <c r="AI441" s="236" t="str">
        <f>'1-4 оч. (2)'!AB440</f>
        <v>-</v>
      </c>
    </row>
    <row r="442" spans="1:35" ht="16.149999999999999" customHeight="1" x14ac:dyDescent="0.25">
      <c r="A442" s="20" t="s">
        <v>1336</v>
      </c>
      <c r="B442" s="21" t="s">
        <v>1337</v>
      </c>
      <c r="C442" s="21" t="s">
        <v>1338</v>
      </c>
      <c r="D442" s="22">
        <v>2</v>
      </c>
      <c r="E442" s="23">
        <v>189.5</v>
      </c>
      <c r="F442" s="24">
        <v>379</v>
      </c>
      <c r="G442" s="25">
        <v>5.08</v>
      </c>
      <c r="H442" s="25">
        <v>10.16</v>
      </c>
      <c r="I442" s="22" t="s">
        <v>24</v>
      </c>
      <c r="J442" s="26">
        <v>2</v>
      </c>
      <c r="K442" s="22"/>
      <c r="L442" s="22"/>
      <c r="M442" s="26"/>
      <c r="N442" s="26"/>
      <c r="O442" s="26"/>
      <c r="P442" s="26"/>
      <c r="Q442" s="22"/>
      <c r="R442" s="235">
        <f>'1-4 оч. (2)'!G441</f>
        <v>2</v>
      </c>
      <c r="S442" s="235">
        <f>'1-4 оч. (2)'!H441</f>
        <v>379</v>
      </c>
      <c r="T442" s="235" t="str">
        <f>'1-4 оч. (2)'!I441</f>
        <v>-</v>
      </c>
      <c r="U442" s="235" t="str">
        <f>'1-4 оч. (2)'!J441</f>
        <v>-</v>
      </c>
      <c r="V442" s="236" t="str">
        <f>'1-4 оч. (2)'!K441</f>
        <v>-</v>
      </c>
      <c r="W442" s="236" t="str">
        <f>'1-4 оч. (2)'!L441</f>
        <v>-</v>
      </c>
      <c r="X442" s="236" t="str">
        <f>'1-4 оч. (2)'!M441</f>
        <v>-</v>
      </c>
      <c r="Y442" s="236" t="str">
        <f>'1-4 оч. (2)'!N441</f>
        <v>-</v>
      </c>
      <c r="Z442" s="239">
        <f>'1-4 оч. (2)'!O441</f>
        <v>2</v>
      </c>
      <c r="AA442" s="239">
        <f>'1-4 оч. (2)'!P441</f>
        <v>379</v>
      </c>
      <c r="AB442" s="236" t="str">
        <f>'1-4 оч. (2)'!Q441</f>
        <v>-</v>
      </c>
      <c r="AC442" s="236" t="str">
        <f>'1-4 оч. (2)'!R441</f>
        <v>-</v>
      </c>
      <c r="AD442" s="236">
        <f>'1-4 оч. (2)'!S441</f>
        <v>0</v>
      </c>
      <c r="AE442" s="236">
        <f>'1-4 оч. (2)'!T441</f>
        <v>0</v>
      </c>
      <c r="AF442" s="239">
        <f>'1-4 оч. (2)'!U441</f>
        <v>0</v>
      </c>
      <c r="AG442" s="239">
        <f>'1-4 оч. (2)'!V441</f>
        <v>0</v>
      </c>
      <c r="AH442" s="236" t="str">
        <f>'1-4 оч. (2)'!AA441</f>
        <v>-</v>
      </c>
      <c r="AI442" s="236" t="str">
        <f>'1-4 оч. (2)'!AB441</f>
        <v>-</v>
      </c>
    </row>
    <row r="443" spans="1:35" ht="16.149999999999999" customHeight="1" x14ac:dyDescent="0.25">
      <c r="A443" s="20" t="s">
        <v>1339</v>
      </c>
      <c r="B443" s="21" t="s">
        <v>1340</v>
      </c>
      <c r="C443" s="21" t="s">
        <v>1341</v>
      </c>
      <c r="D443" s="22">
        <v>2</v>
      </c>
      <c r="E443" s="23">
        <v>188.4</v>
      </c>
      <c r="F443" s="24">
        <v>376.8</v>
      </c>
      <c r="G443" s="25">
        <v>5.05</v>
      </c>
      <c r="H443" s="25">
        <v>10.1</v>
      </c>
      <c r="I443" s="22" t="s">
        <v>24</v>
      </c>
      <c r="J443" s="26">
        <v>2</v>
      </c>
      <c r="K443" s="22"/>
      <c r="L443" s="22"/>
      <c r="M443" s="26"/>
      <c r="N443" s="26"/>
      <c r="O443" s="26"/>
      <c r="P443" s="26"/>
      <c r="Q443" s="22"/>
      <c r="R443" s="235">
        <f>'1-4 оч. (2)'!G442</f>
        <v>2</v>
      </c>
      <c r="S443" s="235">
        <f>'1-4 оч. (2)'!H442</f>
        <v>376.8</v>
      </c>
      <c r="T443" s="235" t="str">
        <f>'1-4 оч. (2)'!I442</f>
        <v>-</v>
      </c>
      <c r="U443" s="235" t="str">
        <f>'1-4 оч. (2)'!J442</f>
        <v>-</v>
      </c>
      <c r="V443" s="236" t="str">
        <f>'1-4 оч. (2)'!K442</f>
        <v>-</v>
      </c>
      <c r="W443" s="236" t="str">
        <f>'1-4 оч. (2)'!L442</f>
        <v>-</v>
      </c>
      <c r="X443" s="236" t="str">
        <f>'1-4 оч. (2)'!M442</f>
        <v>-</v>
      </c>
      <c r="Y443" s="236" t="str">
        <f>'1-4 оч. (2)'!N442</f>
        <v>-</v>
      </c>
      <c r="Z443" s="239">
        <f>'1-4 оч. (2)'!O442</f>
        <v>2</v>
      </c>
      <c r="AA443" s="239">
        <f>'1-4 оч. (2)'!P442</f>
        <v>376.8</v>
      </c>
      <c r="AB443" s="236" t="str">
        <f>'1-4 оч. (2)'!Q442</f>
        <v>-</v>
      </c>
      <c r="AC443" s="236" t="str">
        <f>'1-4 оч. (2)'!R442</f>
        <v>-</v>
      </c>
      <c r="AD443" s="236">
        <f>'1-4 оч. (2)'!S442</f>
        <v>0</v>
      </c>
      <c r="AE443" s="236">
        <f>'1-4 оч. (2)'!T442</f>
        <v>0</v>
      </c>
      <c r="AF443" s="239">
        <f>'1-4 оч. (2)'!U442</f>
        <v>0</v>
      </c>
      <c r="AG443" s="239">
        <f>'1-4 оч. (2)'!V442</f>
        <v>0</v>
      </c>
      <c r="AH443" s="236" t="str">
        <f>'1-4 оч. (2)'!AA442</f>
        <v>-</v>
      </c>
      <c r="AI443" s="236" t="str">
        <f>'1-4 оч. (2)'!AB442</f>
        <v>-</v>
      </c>
    </row>
    <row r="444" spans="1:35" ht="16.149999999999999" customHeight="1" x14ac:dyDescent="0.25">
      <c r="A444" s="20" t="s">
        <v>1342</v>
      </c>
      <c r="B444" s="21" t="s">
        <v>1343</v>
      </c>
      <c r="C444" s="21" t="s">
        <v>1344</v>
      </c>
      <c r="D444" s="22">
        <v>4</v>
      </c>
      <c r="E444" s="23">
        <v>128.5</v>
      </c>
      <c r="F444" s="24">
        <v>514</v>
      </c>
      <c r="G444" s="25">
        <v>3.46</v>
      </c>
      <c r="H444" s="25">
        <v>13.84</v>
      </c>
      <c r="I444" s="22" t="s">
        <v>24</v>
      </c>
      <c r="J444" s="26"/>
      <c r="K444" s="30">
        <v>4</v>
      </c>
      <c r="L444" s="22"/>
      <c r="M444" s="26"/>
      <c r="N444" s="26"/>
      <c r="O444" s="26"/>
      <c r="P444" s="26"/>
      <c r="Q444" s="22"/>
      <c r="R444" s="235">
        <f>'1-4 оч. (2)'!G443</f>
        <v>4</v>
      </c>
      <c r="S444" s="235">
        <f>'1-4 оч. (2)'!H443</f>
        <v>514</v>
      </c>
      <c r="T444" s="235" t="str">
        <f>'1-4 оч. (2)'!I443</f>
        <v>-</v>
      </c>
      <c r="U444" s="235" t="str">
        <f>'1-4 оч. (2)'!J443</f>
        <v>-</v>
      </c>
      <c r="V444" s="236" t="str">
        <f>'1-4 оч. (2)'!K443</f>
        <v>-</v>
      </c>
      <c r="W444" s="236" t="str">
        <f>'1-4 оч. (2)'!L443</f>
        <v>-</v>
      </c>
      <c r="X444" s="236" t="str">
        <f>'1-4 оч. (2)'!M443</f>
        <v>-</v>
      </c>
      <c r="Y444" s="236" t="str">
        <f>'1-4 оч. (2)'!N443</f>
        <v>-</v>
      </c>
      <c r="Z444" s="239">
        <f>'1-4 оч. (2)'!O443</f>
        <v>4</v>
      </c>
      <c r="AA444" s="239">
        <f>'1-4 оч. (2)'!P443</f>
        <v>514</v>
      </c>
      <c r="AB444" s="236" t="str">
        <f>'1-4 оч. (2)'!Q443</f>
        <v>-</v>
      </c>
      <c r="AC444" s="236" t="str">
        <f>'1-4 оч. (2)'!R443</f>
        <v>-</v>
      </c>
      <c r="AD444" s="236">
        <f>'1-4 оч. (2)'!S443</f>
        <v>0</v>
      </c>
      <c r="AE444" s="236">
        <f>'1-4 оч. (2)'!T443</f>
        <v>0</v>
      </c>
      <c r="AF444" s="239">
        <f>'1-4 оч. (2)'!U443</f>
        <v>0</v>
      </c>
      <c r="AG444" s="239">
        <f>'1-4 оч. (2)'!V443</f>
        <v>0</v>
      </c>
      <c r="AH444" s="236" t="str">
        <f>'1-4 оч. (2)'!AA443</f>
        <v>-</v>
      </c>
      <c r="AI444" s="236" t="str">
        <f>'1-4 оч. (2)'!AB443</f>
        <v>-</v>
      </c>
    </row>
    <row r="445" spans="1:35" ht="16.149999999999999" customHeight="1" x14ac:dyDescent="0.25">
      <c r="A445" s="20" t="s">
        <v>1345</v>
      </c>
      <c r="B445" s="21" t="s">
        <v>1346</v>
      </c>
      <c r="C445" s="21" t="s">
        <v>1347</v>
      </c>
      <c r="D445" s="22">
        <v>2</v>
      </c>
      <c r="E445" s="23">
        <v>275.5</v>
      </c>
      <c r="F445" s="24">
        <v>551</v>
      </c>
      <c r="G445" s="25">
        <v>7.35</v>
      </c>
      <c r="H445" s="25">
        <v>14.7</v>
      </c>
      <c r="I445" s="22" t="s">
        <v>24</v>
      </c>
      <c r="J445" s="26"/>
      <c r="K445" s="22"/>
      <c r="L445" s="29">
        <v>2</v>
      </c>
      <c r="M445" s="26"/>
      <c r="N445" s="26"/>
      <c r="O445" s="26"/>
      <c r="P445" s="26"/>
      <c r="Q445" s="22"/>
      <c r="R445" s="235">
        <f>'1-4 оч. (2)'!G444</f>
        <v>2</v>
      </c>
      <c r="S445" s="235">
        <f>'1-4 оч. (2)'!H444</f>
        <v>551</v>
      </c>
      <c r="T445" s="235" t="str">
        <f>'1-4 оч. (2)'!I444</f>
        <v>-</v>
      </c>
      <c r="U445" s="235" t="str">
        <f>'1-4 оч. (2)'!J444</f>
        <v>-</v>
      </c>
      <c r="V445" s="236" t="str">
        <f>'1-4 оч. (2)'!K444</f>
        <v>-</v>
      </c>
      <c r="W445" s="236" t="str">
        <f>'1-4 оч. (2)'!L444</f>
        <v>-</v>
      </c>
      <c r="X445" s="236" t="str">
        <f>'1-4 оч. (2)'!M444</f>
        <v>-</v>
      </c>
      <c r="Y445" s="236" t="str">
        <f>'1-4 оч. (2)'!N444</f>
        <v>-</v>
      </c>
      <c r="Z445" s="239">
        <f>'1-4 оч. (2)'!O444</f>
        <v>2</v>
      </c>
      <c r="AA445" s="239">
        <f>'1-4 оч. (2)'!P444</f>
        <v>551</v>
      </c>
      <c r="AB445" s="236" t="str">
        <f>'1-4 оч. (2)'!Q444</f>
        <v>-</v>
      </c>
      <c r="AC445" s="236" t="str">
        <f>'1-4 оч. (2)'!R444</f>
        <v>-</v>
      </c>
      <c r="AD445" s="236">
        <f>'1-4 оч. (2)'!S444</f>
        <v>0</v>
      </c>
      <c r="AE445" s="236">
        <f>'1-4 оч. (2)'!T444</f>
        <v>0</v>
      </c>
      <c r="AF445" s="239">
        <f>'1-4 оч. (2)'!U444</f>
        <v>0</v>
      </c>
      <c r="AG445" s="239">
        <f>'1-4 оч. (2)'!V444</f>
        <v>0</v>
      </c>
      <c r="AH445" s="236" t="str">
        <f>'1-4 оч. (2)'!AA444</f>
        <v>-</v>
      </c>
      <c r="AI445" s="236" t="str">
        <f>'1-4 оч. (2)'!AB444</f>
        <v>-</v>
      </c>
    </row>
    <row r="446" spans="1:35" ht="16.149999999999999" customHeight="1" x14ac:dyDescent="0.25">
      <c r="A446" s="20" t="s">
        <v>1348</v>
      </c>
      <c r="B446" s="21" t="s">
        <v>1349</v>
      </c>
      <c r="C446" s="21" t="s">
        <v>1350</v>
      </c>
      <c r="D446" s="22">
        <v>8</v>
      </c>
      <c r="E446" s="23">
        <v>324.60000000000002</v>
      </c>
      <c r="F446" s="24">
        <v>2596.8000000000002</v>
      </c>
      <c r="G446" s="25">
        <v>8.65</v>
      </c>
      <c r="H446" s="25">
        <v>69.2</v>
      </c>
      <c r="I446" s="22" t="s">
        <v>24</v>
      </c>
      <c r="J446" s="26"/>
      <c r="K446" s="22"/>
      <c r="L446" s="22"/>
      <c r="M446" s="26">
        <v>2</v>
      </c>
      <c r="N446" s="26"/>
      <c r="O446" s="26">
        <v>2</v>
      </c>
      <c r="P446" s="27">
        <v>2</v>
      </c>
      <c r="Q446" s="28">
        <v>2</v>
      </c>
      <c r="R446" s="235">
        <f>'1-4 оч. (2)'!G445</f>
        <v>8</v>
      </c>
      <c r="S446" s="235">
        <f>'1-4 оч. (2)'!H445</f>
        <v>2596.8000000000002</v>
      </c>
      <c r="T446" s="235" t="str">
        <f>'1-4 оч. (2)'!I445</f>
        <v>-</v>
      </c>
      <c r="U446" s="235" t="str">
        <f>'1-4 оч. (2)'!J445</f>
        <v>-</v>
      </c>
      <c r="V446" s="236" t="str">
        <f>'1-4 оч. (2)'!K445</f>
        <v>-</v>
      </c>
      <c r="W446" s="236" t="str">
        <f>'1-4 оч. (2)'!L445</f>
        <v>-</v>
      </c>
      <c r="X446" s="236" t="str">
        <f>'1-4 оч. (2)'!M445</f>
        <v>-</v>
      </c>
      <c r="Y446" s="236" t="str">
        <f>'1-4 оч. (2)'!N445</f>
        <v>-</v>
      </c>
      <c r="Z446" s="239">
        <f>'1-4 оч. (2)'!O445</f>
        <v>8</v>
      </c>
      <c r="AA446" s="239">
        <f>'1-4 оч. (2)'!P445</f>
        <v>2596.8000000000002</v>
      </c>
      <c r="AB446" s="236" t="str">
        <f>'1-4 оч. (2)'!Q445</f>
        <v>-</v>
      </c>
      <c r="AC446" s="236" t="str">
        <f>'1-4 оч. (2)'!R445</f>
        <v>-</v>
      </c>
      <c r="AD446" s="236">
        <f>'1-4 оч. (2)'!S445</f>
        <v>0</v>
      </c>
      <c r="AE446" s="236">
        <f>'1-4 оч. (2)'!T445</f>
        <v>0</v>
      </c>
      <c r="AF446" s="239">
        <f>'1-4 оч. (2)'!U445</f>
        <v>0</v>
      </c>
      <c r="AG446" s="239">
        <f>'1-4 оч. (2)'!V445</f>
        <v>0</v>
      </c>
      <c r="AH446" s="236" t="str">
        <f>'1-4 оч. (2)'!AA445</f>
        <v>-</v>
      </c>
      <c r="AI446" s="236" t="str">
        <f>'1-4 оч. (2)'!AB445</f>
        <v>-</v>
      </c>
    </row>
    <row r="447" spans="1:35" ht="16.149999999999999" customHeight="1" x14ac:dyDescent="0.25">
      <c r="A447" s="20" t="s">
        <v>1351</v>
      </c>
      <c r="B447" s="21" t="s">
        <v>1352</v>
      </c>
      <c r="C447" s="21" t="s">
        <v>1353</v>
      </c>
      <c r="D447" s="22">
        <v>1</v>
      </c>
      <c r="E447" s="23">
        <v>538.4</v>
      </c>
      <c r="F447" s="24">
        <v>538.4</v>
      </c>
      <c r="G447" s="25">
        <v>11.79</v>
      </c>
      <c r="H447" s="25">
        <v>11.79</v>
      </c>
      <c r="I447" s="22" t="s">
        <v>24</v>
      </c>
      <c r="J447" s="26"/>
      <c r="K447" s="22"/>
      <c r="L447" s="22"/>
      <c r="M447" s="26"/>
      <c r="N447" s="26">
        <v>1</v>
      </c>
      <c r="O447" s="26"/>
      <c r="P447" s="26"/>
      <c r="Q447" s="22"/>
      <c r="R447" s="235">
        <f>'1-4 оч. (2)'!G446</f>
        <v>1</v>
      </c>
      <c r="S447" s="235">
        <f>'1-4 оч. (2)'!H446</f>
        <v>538.4</v>
      </c>
      <c r="T447" s="235">
        <f>'1-4 оч. (2)'!I446</f>
        <v>1</v>
      </c>
      <c r="U447" s="235">
        <f>'1-4 оч. (2)'!J446</f>
        <v>538.4</v>
      </c>
      <c r="V447" s="236">
        <f>'1-4 оч. (2)'!K446</f>
        <v>1</v>
      </c>
      <c r="W447" s="236">
        <f>'1-4 оч. (2)'!L446</f>
        <v>538.4</v>
      </c>
      <c r="X447" s="236">
        <f>'1-4 оч. (2)'!M446</f>
        <v>0</v>
      </c>
      <c r="Y447" s="236">
        <f>'1-4 оч. (2)'!N446</f>
        <v>0</v>
      </c>
      <c r="Z447" s="239">
        <f>'1-4 оч. (2)'!O446</f>
        <v>0</v>
      </c>
      <c r="AA447" s="239">
        <f>'1-4 оч. (2)'!P446</f>
        <v>0</v>
      </c>
      <c r="AB447" s="236" t="str">
        <f>'1-4 оч. (2)'!Q446</f>
        <v>-</v>
      </c>
      <c r="AC447" s="236" t="str">
        <f>'1-4 оч. (2)'!R446</f>
        <v>-</v>
      </c>
      <c r="AD447" s="236">
        <f>'1-4 оч. (2)'!S446</f>
        <v>0</v>
      </c>
      <c r="AE447" s="236">
        <f>'1-4 оч. (2)'!T446</f>
        <v>0</v>
      </c>
      <c r="AF447" s="239">
        <f>'1-4 оч. (2)'!U446</f>
        <v>0</v>
      </c>
      <c r="AG447" s="239">
        <f>'1-4 оч. (2)'!V446</f>
        <v>0</v>
      </c>
      <c r="AH447" s="236" t="str">
        <f>'1-4 оч. (2)'!AA446</f>
        <v>-</v>
      </c>
      <c r="AI447" s="236" t="str">
        <f>'1-4 оч. (2)'!AB446</f>
        <v>-</v>
      </c>
    </row>
    <row r="448" spans="1:35" ht="16.149999999999999" customHeight="1" x14ac:dyDescent="0.25">
      <c r="A448" s="20" t="s">
        <v>1354</v>
      </c>
      <c r="B448" s="21" t="s">
        <v>1355</v>
      </c>
      <c r="C448" s="21" t="s">
        <v>1356</v>
      </c>
      <c r="D448" s="22">
        <v>1</v>
      </c>
      <c r="E448" s="23">
        <v>505</v>
      </c>
      <c r="F448" s="24">
        <v>505</v>
      </c>
      <c r="G448" s="25">
        <v>11.21</v>
      </c>
      <c r="H448" s="25">
        <v>11.21</v>
      </c>
      <c r="I448" s="22" t="s">
        <v>24</v>
      </c>
      <c r="J448" s="26">
        <v>1</v>
      </c>
      <c r="K448" s="22"/>
      <c r="L448" s="22"/>
      <c r="M448" s="26"/>
      <c r="N448" s="26"/>
      <c r="O448" s="26"/>
      <c r="P448" s="26"/>
      <c r="Q448" s="22"/>
      <c r="R448" s="235">
        <f>'1-4 оч. (2)'!G447</f>
        <v>1</v>
      </c>
      <c r="S448" s="235">
        <f>'1-4 оч. (2)'!H447</f>
        <v>505</v>
      </c>
      <c r="T448" s="235">
        <f>'1-4 оч. (2)'!I447</f>
        <v>1</v>
      </c>
      <c r="U448" s="235">
        <f>'1-4 оч. (2)'!J447</f>
        <v>505</v>
      </c>
      <c r="V448" s="236">
        <f>'1-4 оч. (2)'!K447</f>
        <v>1</v>
      </c>
      <c r="W448" s="236">
        <f>'1-4 оч. (2)'!L447</f>
        <v>505</v>
      </c>
      <c r="X448" s="236">
        <f>'1-4 оч. (2)'!M447</f>
        <v>0</v>
      </c>
      <c r="Y448" s="236">
        <f>'1-4 оч. (2)'!N447</f>
        <v>0</v>
      </c>
      <c r="Z448" s="239">
        <f>'1-4 оч. (2)'!O447</f>
        <v>0</v>
      </c>
      <c r="AA448" s="239">
        <f>'1-4 оч. (2)'!P447</f>
        <v>0</v>
      </c>
      <c r="AB448" s="236" t="str">
        <f>'1-4 оч. (2)'!Q447</f>
        <v>-</v>
      </c>
      <c r="AC448" s="236" t="str">
        <f>'1-4 оч. (2)'!R447</f>
        <v>-</v>
      </c>
      <c r="AD448" s="236">
        <f>'1-4 оч. (2)'!S447</f>
        <v>0</v>
      </c>
      <c r="AE448" s="236">
        <f>'1-4 оч. (2)'!T447</f>
        <v>0</v>
      </c>
      <c r="AF448" s="239">
        <f>'1-4 оч. (2)'!U447</f>
        <v>0</v>
      </c>
      <c r="AG448" s="239">
        <f>'1-4 оч. (2)'!V447</f>
        <v>0</v>
      </c>
      <c r="AH448" s="236" t="str">
        <f>'1-4 оч. (2)'!AA447</f>
        <v>-</v>
      </c>
      <c r="AI448" s="236" t="str">
        <f>'1-4 оч. (2)'!AB447</f>
        <v>-</v>
      </c>
    </row>
    <row r="449" spans="1:35" ht="16.149999999999999" customHeight="1" x14ac:dyDescent="0.25">
      <c r="A449" s="20" t="s">
        <v>1357</v>
      </c>
      <c r="B449" s="21" t="s">
        <v>1358</v>
      </c>
      <c r="C449" s="21" t="s">
        <v>1359</v>
      </c>
      <c r="D449" s="22">
        <v>1</v>
      </c>
      <c r="E449" s="23">
        <v>504.2</v>
      </c>
      <c r="F449" s="24">
        <v>504.2</v>
      </c>
      <c r="G449" s="25">
        <v>11.19</v>
      </c>
      <c r="H449" s="25">
        <v>11.19</v>
      </c>
      <c r="I449" s="22" t="s">
        <v>24</v>
      </c>
      <c r="J449" s="26">
        <v>1</v>
      </c>
      <c r="K449" s="22"/>
      <c r="L449" s="22"/>
      <c r="M449" s="26"/>
      <c r="N449" s="26"/>
      <c r="O449" s="26"/>
      <c r="P449" s="26"/>
      <c r="Q449" s="22"/>
      <c r="R449" s="235">
        <f>'1-4 оч. (2)'!G448</f>
        <v>1</v>
      </c>
      <c r="S449" s="235">
        <f>'1-4 оч. (2)'!H448</f>
        <v>504.2</v>
      </c>
      <c r="T449" s="235">
        <f>'1-4 оч. (2)'!I448</f>
        <v>1</v>
      </c>
      <c r="U449" s="235">
        <f>'1-4 оч. (2)'!J448</f>
        <v>504.2</v>
      </c>
      <c r="V449" s="236">
        <f>'1-4 оч. (2)'!K448</f>
        <v>1</v>
      </c>
      <c r="W449" s="236">
        <f>'1-4 оч. (2)'!L448</f>
        <v>504.2</v>
      </c>
      <c r="X449" s="236">
        <f>'1-4 оч. (2)'!M448</f>
        <v>0</v>
      </c>
      <c r="Y449" s="236">
        <f>'1-4 оч. (2)'!N448</f>
        <v>0</v>
      </c>
      <c r="Z449" s="239">
        <f>'1-4 оч. (2)'!O448</f>
        <v>0</v>
      </c>
      <c r="AA449" s="239">
        <f>'1-4 оч. (2)'!P448</f>
        <v>0</v>
      </c>
      <c r="AB449" s="236" t="str">
        <f>'1-4 оч. (2)'!Q448</f>
        <v>-</v>
      </c>
      <c r="AC449" s="236" t="str">
        <f>'1-4 оч. (2)'!R448</f>
        <v>-</v>
      </c>
      <c r="AD449" s="236">
        <f>'1-4 оч. (2)'!S448</f>
        <v>0</v>
      </c>
      <c r="AE449" s="236">
        <f>'1-4 оч. (2)'!T448</f>
        <v>0</v>
      </c>
      <c r="AF449" s="239">
        <f>'1-4 оч. (2)'!U448</f>
        <v>0</v>
      </c>
      <c r="AG449" s="239">
        <f>'1-4 оч. (2)'!V448</f>
        <v>0</v>
      </c>
      <c r="AH449" s="236" t="str">
        <f>'1-4 оч. (2)'!AA448</f>
        <v>-</v>
      </c>
      <c r="AI449" s="236" t="str">
        <f>'1-4 оч. (2)'!AB448</f>
        <v>-</v>
      </c>
    </row>
    <row r="450" spans="1:35" ht="16.149999999999999" customHeight="1" x14ac:dyDescent="0.25">
      <c r="A450" s="20" t="s">
        <v>1360</v>
      </c>
      <c r="B450" s="21" t="s">
        <v>1361</v>
      </c>
      <c r="C450" s="21" t="s">
        <v>1362</v>
      </c>
      <c r="D450" s="22">
        <v>1</v>
      </c>
      <c r="E450" s="23">
        <v>504.3</v>
      </c>
      <c r="F450" s="24">
        <v>504.3</v>
      </c>
      <c r="G450" s="25">
        <v>11.19</v>
      </c>
      <c r="H450" s="25">
        <v>11.19</v>
      </c>
      <c r="I450" s="22" t="s">
        <v>24</v>
      </c>
      <c r="J450" s="26"/>
      <c r="K450" s="30">
        <v>1</v>
      </c>
      <c r="L450" s="22"/>
      <c r="M450" s="26"/>
      <c r="N450" s="26"/>
      <c r="O450" s="26"/>
      <c r="P450" s="26"/>
      <c r="Q450" s="22"/>
      <c r="R450" s="235">
        <f>'1-4 оч. (2)'!G449</f>
        <v>1</v>
      </c>
      <c r="S450" s="235">
        <f>'1-4 оч. (2)'!H449</f>
        <v>504.3</v>
      </c>
      <c r="T450" s="235">
        <f>'1-4 оч. (2)'!I449</f>
        <v>1</v>
      </c>
      <c r="U450" s="235">
        <f>'1-4 оч. (2)'!J449</f>
        <v>504.3</v>
      </c>
      <c r="V450" s="236">
        <f>'1-4 оч. (2)'!K449</f>
        <v>1</v>
      </c>
      <c r="W450" s="236">
        <f>'1-4 оч. (2)'!L449</f>
        <v>504.3</v>
      </c>
      <c r="X450" s="236">
        <f>'1-4 оч. (2)'!M449</f>
        <v>0</v>
      </c>
      <c r="Y450" s="236">
        <f>'1-4 оч. (2)'!N449</f>
        <v>0</v>
      </c>
      <c r="Z450" s="239">
        <f>'1-4 оч. (2)'!O449</f>
        <v>0</v>
      </c>
      <c r="AA450" s="239">
        <f>'1-4 оч. (2)'!P449</f>
        <v>0</v>
      </c>
      <c r="AB450" s="236" t="str">
        <f>'1-4 оч. (2)'!Q449</f>
        <v>-</v>
      </c>
      <c r="AC450" s="236" t="str">
        <f>'1-4 оч. (2)'!R449</f>
        <v>-</v>
      </c>
      <c r="AD450" s="236">
        <f>'1-4 оч. (2)'!S449</f>
        <v>0</v>
      </c>
      <c r="AE450" s="236">
        <f>'1-4 оч. (2)'!T449</f>
        <v>0</v>
      </c>
      <c r="AF450" s="239">
        <f>'1-4 оч. (2)'!U449</f>
        <v>0</v>
      </c>
      <c r="AG450" s="239">
        <f>'1-4 оч. (2)'!V449</f>
        <v>0</v>
      </c>
      <c r="AH450" s="236" t="str">
        <f>'1-4 оч. (2)'!AA449</f>
        <v>-</v>
      </c>
      <c r="AI450" s="236" t="str">
        <f>'1-4 оч. (2)'!AB449</f>
        <v>-</v>
      </c>
    </row>
    <row r="451" spans="1:35" ht="16.149999999999999" customHeight="1" x14ac:dyDescent="0.25">
      <c r="A451" s="20" t="s">
        <v>1363</v>
      </c>
      <c r="B451" s="21" t="s">
        <v>1364</v>
      </c>
      <c r="C451" s="21" t="s">
        <v>1365</v>
      </c>
      <c r="D451" s="22">
        <v>1</v>
      </c>
      <c r="E451" s="23">
        <v>510.6</v>
      </c>
      <c r="F451" s="24">
        <v>510.6</v>
      </c>
      <c r="G451" s="25">
        <v>11.33</v>
      </c>
      <c r="H451" s="25">
        <v>11.33</v>
      </c>
      <c r="I451" s="22" t="s">
        <v>24</v>
      </c>
      <c r="J451" s="26"/>
      <c r="K451" s="22"/>
      <c r="L451" s="29">
        <v>1</v>
      </c>
      <c r="M451" s="26"/>
      <c r="N451" s="26"/>
      <c r="O451" s="26"/>
      <c r="P451" s="26"/>
      <c r="Q451" s="22"/>
      <c r="R451" s="235">
        <f>'1-4 оч. (2)'!G450</f>
        <v>1</v>
      </c>
      <c r="S451" s="235">
        <f>'1-4 оч. (2)'!H450</f>
        <v>510.6</v>
      </c>
      <c r="T451" s="235">
        <f>'1-4 оч. (2)'!I450</f>
        <v>1</v>
      </c>
      <c r="U451" s="235">
        <f>'1-4 оч. (2)'!J450</f>
        <v>510.6</v>
      </c>
      <c r="V451" s="236">
        <f>'1-4 оч. (2)'!K450</f>
        <v>1</v>
      </c>
      <c r="W451" s="236">
        <f>'1-4 оч. (2)'!L450</f>
        <v>510.6</v>
      </c>
      <c r="X451" s="236">
        <f>'1-4 оч. (2)'!M450</f>
        <v>0</v>
      </c>
      <c r="Y451" s="236">
        <f>'1-4 оч. (2)'!N450</f>
        <v>0</v>
      </c>
      <c r="Z451" s="239">
        <f>'1-4 оч. (2)'!O450</f>
        <v>0</v>
      </c>
      <c r="AA451" s="239">
        <f>'1-4 оч. (2)'!P450</f>
        <v>0</v>
      </c>
      <c r="AB451" s="236" t="str">
        <f>'1-4 оч. (2)'!Q450</f>
        <v>-</v>
      </c>
      <c r="AC451" s="236" t="str">
        <f>'1-4 оч. (2)'!R450</f>
        <v>-</v>
      </c>
      <c r="AD451" s="236">
        <f>'1-4 оч. (2)'!S450</f>
        <v>0</v>
      </c>
      <c r="AE451" s="236">
        <f>'1-4 оч. (2)'!T450</f>
        <v>0</v>
      </c>
      <c r="AF451" s="239">
        <f>'1-4 оч. (2)'!U450</f>
        <v>0</v>
      </c>
      <c r="AG451" s="239">
        <f>'1-4 оч. (2)'!V450</f>
        <v>0</v>
      </c>
      <c r="AH451" s="236" t="str">
        <f>'1-4 оч. (2)'!AA450</f>
        <v>-</v>
      </c>
      <c r="AI451" s="236" t="str">
        <f>'1-4 оч. (2)'!AB450</f>
        <v>-</v>
      </c>
    </row>
    <row r="452" spans="1:35" ht="16.149999999999999" customHeight="1" x14ac:dyDescent="0.25">
      <c r="A452" s="20" t="s">
        <v>1366</v>
      </c>
      <c r="B452" s="21" t="s">
        <v>1367</v>
      </c>
      <c r="C452" s="21" t="s">
        <v>1368</v>
      </c>
      <c r="D452" s="22">
        <v>5</v>
      </c>
      <c r="E452" s="23">
        <v>515.5</v>
      </c>
      <c r="F452" s="24">
        <v>2577.5</v>
      </c>
      <c r="G452" s="25">
        <v>11.42</v>
      </c>
      <c r="H452" s="25">
        <v>57.1</v>
      </c>
      <c r="I452" s="22" t="s">
        <v>24</v>
      </c>
      <c r="J452" s="26"/>
      <c r="K452" s="22"/>
      <c r="L452" s="22"/>
      <c r="M452" s="26">
        <v>1</v>
      </c>
      <c r="N452" s="26">
        <v>1</v>
      </c>
      <c r="O452" s="26">
        <v>1</v>
      </c>
      <c r="P452" s="27">
        <v>1</v>
      </c>
      <c r="Q452" s="28">
        <v>1</v>
      </c>
      <c r="R452" s="235">
        <f>'1-4 оч. (2)'!G451</f>
        <v>5</v>
      </c>
      <c r="S452" s="235">
        <f>'1-4 оч. (2)'!H451</f>
        <v>2577.5</v>
      </c>
      <c r="T452" s="235">
        <f>'1-4 оч. (2)'!I451</f>
        <v>5</v>
      </c>
      <c r="U452" s="235">
        <f>'1-4 оч. (2)'!J451</f>
        <v>2577.5</v>
      </c>
      <c r="V452" s="236">
        <f>'1-4 оч. (2)'!K451</f>
        <v>4</v>
      </c>
      <c r="W452" s="236">
        <f>'1-4 оч. (2)'!L451</f>
        <v>2062</v>
      </c>
      <c r="X452" s="236">
        <f>'1-4 оч. (2)'!M451</f>
        <v>-1</v>
      </c>
      <c r="Y452" s="236">
        <f>'1-4 оч. (2)'!N451</f>
        <v>-515.5</v>
      </c>
      <c r="Z452" s="239">
        <f>'1-4 оч. (2)'!O451</f>
        <v>1</v>
      </c>
      <c r="AA452" s="239">
        <f>'1-4 оч. (2)'!P451</f>
        <v>515.5</v>
      </c>
      <c r="AB452" s="236" t="str">
        <f>'1-4 оч. (2)'!Q451</f>
        <v>-</v>
      </c>
      <c r="AC452" s="236" t="str">
        <f>'1-4 оч. (2)'!R451</f>
        <v>-</v>
      </c>
      <c r="AD452" s="236">
        <f>'1-4 оч. (2)'!S451</f>
        <v>0</v>
      </c>
      <c r="AE452" s="236">
        <f>'1-4 оч. (2)'!T451</f>
        <v>0</v>
      </c>
      <c r="AF452" s="239">
        <f>'1-4 оч. (2)'!U451</f>
        <v>0</v>
      </c>
      <c r="AG452" s="239">
        <f>'1-4 оч. (2)'!V451</f>
        <v>0</v>
      </c>
      <c r="AH452" s="236" t="str">
        <f>'1-4 оч. (2)'!AA451</f>
        <v>-</v>
      </c>
      <c r="AI452" s="236" t="str">
        <f>'1-4 оч. (2)'!AB451</f>
        <v>-</v>
      </c>
    </row>
    <row r="453" spans="1:35" ht="16.149999999999999" customHeight="1" x14ac:dyDescent="0.25">
      <c r="A453" s="20" t="s">
        <v>1369</v>
      </c>
      <c r="B453" s="21" t="s">
        <v>1370</v>
      </c>
      <c r="C453" s="21" t="s">
        <v>1371</v>
      </c>
      <c r="D453" s="22">
        <v>1</v>
      </c>
      <c r="E453" s="23">
        <v>572.79999999999995</v>
      </c>
      <c r="F453" s="24">
        <v>572.79999999999995</v>
      </c>
      <c r="G453" s="25">
        <v>12.73</v>
      </c>
      <c r="H453" s="25">
        <v>12.73</v>
      </c>
      <c r="I453" s="22" t="s">
        <v>24</v>
      </c>
      <c r="J453" s="26"/>
      <c r="K453" s="22"/>
      <c r="L453" s="22"/>
      <c r="M453" s="26"/>
      <c r="N453" s="26">
        <v>1</v>
      </c>
      <c r="O453" s="26"/>
      <c r="P453" s="26"/>
      <c r="Q453" s="22"/>
      <c r="R453" s="235">
        <f>'1-4 оч. (2)'!G452</f>
        <v>1</v>
      </c>
      <c r="S453" s="235">
        <f>'1-4 оч. (2)'!H452</f>
        <v>572.79999999999995</v>
      </c>
      <c r="T453" s="235">
        <f>'1-4 оч. (2)'!I452</f>
        <v>1</v>
      </c>
      <c r="U453" s="235">
        <f>'1-4 оч. (2)'!J452</f>
        <v>572.79999999999995</v>
      </c>
      <c r="V453" s="236">
        <f>'1-4 оч. (2)'!K452</f>
        <v>1</v>
      </c>
      <c r="W453" s="236">
        <f>'1-4 оч. (2)'!L452</f>
        <v>572.79999999999995</v>
      </c>
      <c r="X453" s="236">
        <f>'1-4 оч. (2)'!M452</f>
        <v>0</v>
      </c>
      <c r="Y453" s="236">
        <f>'1-4 оч. (2)'!N452</f>
        <v>0</v>
      </c>
      <c r="Z453" s="239">
        <f>'1-4 оч. (2)'!O452</f>
        <v>0</v>
      </c>
      <c r="AA453" s="239">
        <f>'1-4 оч. (2)'!P452</f>
        <v>0</v>
      </c>
      <c r="AB453" s="236" t="str">
        <f>'1-4 оч. (2)'!Q452</f>
        <v>-</v>
      </c>
      <c r="AC453" s="236" t="str">
        <f>'1-4 оч. (2)'!R452</f>
        <v>-</v>
      </c>
      <c r="AD453" s="236">
        <f>'1-4 оч. (2)'!S452</f>
        <v>0</v>
      </c>
      <c r="AE453" s="236">
        <f>'1-4 оч. (2)'!T452</f>
        <v>0</v>
      </c>
      <c r="AF453" s="239">
        <f>'1-4 оч. (2)'!U452</f>
        <v>0</v>
      </c>
      <c r="AG453" s="239">
        <f>'1-4 оч. (2)'!V452</f>
        <v>0</v>
      </c>
      <c r="AH453" s="236" t="str">
        <f>'1-4 оч. (2)'!AA452</f>
        <v>-</v>
      </c>
      <c r="AI453" s="236" t="str">
        <f>'1-4 оч. (2)'!AB452</f>
        <v>-</v>
      </c>
    </row>
    <row r="454" spans="1:35" ht="16.149999999999999" customHeight="1" x14ac:dyDescent="0.25">
      <c r="A454" s="20" t="s">
        <v>1372</v>
      </c>
      <c r="B454" s="21" t="s">
        <v>1373</v>
      </c>
      <c r="C454" s="21" t="s">
        <v>1374</v>
      </c>
      <c r="D454" s="22">
        <v>7</v>
      </c>
      <c r="E454" s="23">
        <v>266</v>
      </c>
      <c r="F454" s="24">
        <v>1862</v>
      </c>
      <c r="G454" s="25">
        <v>9.94</v>
      </c>
      <c r="H454" s="25">
        <v>69.58</v>
      </c>
      <c r="I454" s="22" t="s">
        <v>24</v>
      </c>
      <c r="J454" s="26"/>
      <c r="K454" s="22"/>
      <c r="L454" s="22"/>
      <c r="M454" s="26">
        <v>1</v>
      </c>
      <c r="N454" s="26"/>
      <c r="O454" s="26">
        <v>2</v>
      </c>
      <c r="P454" s="27">
        <v>2</v>
      </c>
      <c r="Q454" s="28">
        <v>2</v>
      </c>
      <c r="R454" s="235">
        <f>'1-4 оч. (2)'!G453</f>
        <v>0</v>
      </c>
      <c r="S454" s="235">
        <f>'1-4 оч. (2)'!H453</f>
        <v>0</v>
      </c>
      <c r="T454" s="235" t="str">
        <f>'1-4 оч. (2)'!I453</f>
        <v>-</v>
      </c>
      <c r="U454" s="235" t="str">
        <f>'1-4 оч. (2)'!J453</f>
        <v>-</v>
      </c>
      <c r="V454" s="236" t="str">
        <f>'1-4 оч. (2)'!K453</f>
        <v>-</v>
      </c>
      <c r="W454" s="236" t="str">
        <f>'1-4 оч. (2)'!L453</f>
        <v>-</v>
      </c>
      <c r="X454" s="236" t="str">
        <f>'1-4 оч. (2)'!M453</f>
        <v>-</v>
      </c>
      <c r="Y454" s="236" t="str">
        <f>'1-4 оч. (2)'!N453</f>
        <v>-</v>
      </c>
      <c r="Z454" s="239">
        <f>'1-4 оч. (2)'!O453</f>
        <v>0</v>
      </c>
      <c r="AA454" s="239">
        <f>'1-4 оч. (2)'!P453</f>
        <v>0</v>
      </c>
      <c r="AB454" s="236" t="str">
        <f>'1-4 оч. (2)'!Q453</f>
        <v>-</v>
      </c>
      <c r="AC454" s="236" t="str">
        <f>'1-4 оч. (2)'!R453</f>
        <v>-</v>
      </c>
      <c r="AD454" s="236">
        <f>'1-4 оч. (2)'!S453</f>
        <v>0</v>
      </c>
      <c r="AE454" s="236">
        <f>'1-4 оч. (2)'!T453</f>
        <v>0</v>
      </c>
      <c r="AF454" s="239">
        <f>'1-4 оч. (2)'!U453</f>
        <v>7</v>
      </c>
      <c r="AG454" s="239">
        <f>'1-4 оч. (2)'!V453</f>
        <v>1862</v>
      </c>
      <c r="AH454" s="236" t="str">
        <f>'1-4 оч. (2)'!AA453</f>
        <v>-</v>
      </c>
      <c r="AI454" s="236" t="str">
        <f>'1-4 оч. (2)'!AB453</f>
        <v>-</v>
      </c>
    </row>
    <row r="455" spans="1:35" ht="16.149999999999999" customHeight="1" x14ac:dyDescent="0.25">
      <c r="A455" s="20" t="s">
        <v>1375</v>
      </c>
      <c r="B455" s="21" t="s">
        <v>1376</v>
      </c>
      <c r="C455" s="21" t="s">
        <v>1377</v>
      </c>
      <c r="D455" s="22">
        <v>1</v>
      </c>
      <c r="E455" s="23">
        <v>252.5</v>
      </c>
      <c r="F455" s="24">
        <v>252.5</v>
      </c>
      <c r="G455" s="25">
        <v>9.4499999999999993</v>
      </c>
      <c r="H455" s="25">
        <v>9.4499999999999993</v>
      </c>
      <c r="I455" s="22" t="s">
        <v>24</v>
      </c>
      <c r="J455" s="26"/>
      <c r="K455" s="22"/>
      <c r="L455" s="22"/>
      <c r="M455" s="26"/>
      <c r="N455" s="26">
        <v>1</v>
      </c>
      <c r="O455" s="26"/>
      <c r="P455" s="26"/>
      <c r="Q455" s="22"/>
      <c r="R455" s="235">
        <f>'1-4 оч. (2)'!G454</f>
        <v>0</v>
      </c>
      <c r="S455" s="235">
        <f>'1-4 оч. (2)'!H454</f>
        <v>0</v>
      </c>
      <c r="T455" s="235" t="str">
        <f>'1-4 оч. (2)'!I454</f>
        <v>-</v>
      </c>
      <c r="U455" s="235" t="str">
        <f>'1-4 оч. (2)'!J454</f>
        <v>-</v>
      </c>
      <c r="V455" s="236" t="str">
        <f>'1-4 оч. (2)'!K454</f>
        <v>-</v>
      </c>
      <c r="W455" s="236" t="str">
        <f>'1-4 оч. (2)'!L454</f>
        <v>-</v>
      </c>
      <c r="X455" s="236" t="str">
        <f>'1-4 оч. (2)'!M454</f>
        <v>-</v>
      </c>
      <c r="Y455" s="236" t="str">
        <f>'1-4 оч. (2)'!N454</f>
        <v>-</v>
      </c>
      <c r="Z455" s="239">
        <f>'1-4 оч. (2)'!O454</f>
        <v>0</v>
      </c>
      <c r="AA455" s="239">
        <f>'1-4 оч. (2)'!P454</f>
        <v>0</v>
      </c>
      <c r="AB455" s="236" t="str">
        <f>'1-4 оч. (2)'!Q454</f>
        <v>-</v>
      </c>
      <c r="AC455" s="236" t="str">
        <f>'1-4 оч. (2)'!R454</f>
        <v>-</v>
      </c>
      <c r="AD455" s="236">
        <f>'1-4 оч. (2)'!S454</f>
        <v>0</v>
      </c>
      <c r="AE455" s="236">
        <f>'1-4 оч. (2)'!T454</f>
        <v>0</v>
      </c>
      <c r="AF455" s="239">
        <f>'1-4 оч. (2)'!U454</f>
        <v>1</v>
      </c>
      <c r="AG455" s="239">
        <f>'1-4 оч. (2)'!V454</f>
        <v>252.5</v>
      </c>
      <c r="AH455" s="236" t="str">
        <f>'1-4 оч. (2)'!AA454</f>
        <v>-</v>
      </c>
      <c r="AI455" s="236" t="str">
        <f>'1-4 оч. (2)'!AB454</f>
        <v>-</v>
      </c>
    </row>
    <row r="456" spans="1:35" ht="16.149999999999999" customHeight="1" x14ac:dyDescent="0.25">
      <c r="A456" s="20" t="s">
        <v>1378</v>
      </c>
      <c r="B456" s="21" t="s">
        <v>1379</v>
      </c>
      <c r="C456" s="21" t="s">
        <v>1380</v>
      </c>
      <c r="D456" s="22">
        <v>1</v>
      </c>
      <c r="E456" s="23">
        <v>268.2</v>
      </c>
      <c r="F456" s="24">
        <v>268.2</v>
      </c>
      <c r="G456" s="25">
        <v>9.8699999999999992</v>
      </c>
      <c r="H456" s="25">
        <v>9.8699999999999992</v>
      </c>
      <c r="I456" s="22" t="s">
        <v>20</v>
      </c>
      <c r="J456" s="26"/>
      <c r="K456" s="22"/>
      <c r="L456" s="22"/>
      <c r="M456" s="26"/>
      <c r="N456" s="26">
        <v>1</v>
      </c>
      <c r="O456" s="26"/>
      <c r="P456" s="26"/>
      <c r="Q456" s="22"/>
      <c r="R456" s="235">
        <f>'1-4 оч. (2)'!G455</f>
        <v>0</v>
      </c>
      <c r="S456" s="235">
        <f>'1-4 оч. (2)'!H455</f>
        <v>0</v>
      </c>
      <c r="T456" s="235" t="str">
        <f>'1-4 оч. (2)'!I455</f>
        <v>-</v>
      </c>
      <c r="U456" s="235" t="str">
        <f>'1-4 оч. (2)'!J455</f>
        <v>-</v>
      </c>
      <c r="V456" s="236" t="str">
        <f>'1-4 оч. (2)'!K455</f>
        <v>-</v>
      </c>
      <c r="W456" s="236" t="str">
        <f>'1-4 оч. (2)'!L455</f>
        <v>-</v>
      </c>
      <c r="X456" s="236" t="str">
        <f>'1-4 оч. (2)'!M455</f>
        <v>-</v>
      </c>
      <c r="Y456" s="236" t="str">
        <f>'1-4 оч. (2)'!N455</f>
        <v>-</v>
      </c>
      <c r="Z456" s="239">
        <f>'1-4 оч. (2)'!O455</f>
        <v>0</v>
      </c>
      <c r="AA456" s="239">
        <f>'1-4 оч. (2)'!P455</f>
        <v>0</v>
      </c>
      <c r="AB456" s="236" t="str">
        <f>'1-4 оч. (2)'!Q455</f>
        <v>-</v>
      </c>
      <c r="AC456" s="236" t="str">
        <f>'1-4 оч. (2)'!R455</f>
        <v>-</v>
      </c>
      <c r="AD456" s="236">
        <f>'1-4 оч. (2)'!S455</f>
        <v>0</v>
      </c>
      <c r="AE456" s="236">
        <f>'1-4 оч. (2)'!T455</f>
        <v>0</v>
      </c>
      <c r="AF456" s="239">
        <f>'1-4 оч. (2)'!U455</f>
        <v>1</v>
      </c>
      <c r="AG456" s="239">
        <f>'1-4 оч. (2)'!V455</f>
        <v>268.2</v>
      </c>
      <c r="AH456" s="236" t="str">
        <f>'1-4 оч. (2)'!AA455</f>
        <v>-</v>
      </c>
      <c r="AI456" s="236" t="str">
        <f>'1-4 оч. (2)'!AB455</f>
        <v>-</v>
      </c>
    </row>
    <row r="457" spans="1:35" ht="16.149999999999999" customHeight="1" x14ac:dyDescent="0.25">
      <c r="A457" s="20" t="s">
        <v>1381</v>
      </c>
      <c r="B457" s="21" t="s">
        <v>1382</v>
      </c>
      <c r="C457" s="21" t="s">
        <v>1383</v>
      </c>
      <c r="D457" s="22">
        <v>1</v>
      </c>
      <c r="E457" s="23">
        <v>316.3</v>
      </c>
      <c r="F457" s="24">
        <v>316.3</v>
      </c>
      <c r="G457" s="25">
        <v>11.72</v>
      </c>
      <c r="H457" s="25">
        <v>11.72</v>
      </c>
      <c r="I457" s="22" t="s">
        <v>24</v>
      </c>
      <c r="J457" s="26">
        <v>1</v>
      </c>
      <c r="K457" s="22"/>
      <c r="L457" s="22"/>
      <c r="M457" s="26"/>
      <c r="N457" s="26"/>
      <c r="O457" s="26"/>
      <c r="P457" s="26"/>
      <c r="Q457" s="22"/>
      <c r="R457" s="235">
        <f>'1-4 оч. (2)'!G456</f>
        <v>0</v>
      </c>
      <c r="S457" s="235">
        <f>'1-4 оч. (2)'!H456</f>
        <v>0</v>
      </c>
      <c r="T457" s="235" t="str">
        <f>'1-4 оч. (2)'!I456</f>
        <v>-</v>
      </c>
      <c r="U457" s="235" t="str">
        <f>'1-4 оч. (2)'!J456</f>
        <v>-</v>
      </c>
      <c r="V457" s="236" t="str">
        <f>'1-4 оч. (2)'!K456</f>
        <v>-</v>
      </c>
      <c r="W457" s="236" t="str">
        <f>'1-4 оч. (2)'!L456</f>
        <v>-</v>
      </c>
      <c r="X457" s="236" t="str">
        <f>'1-4 оч. (2)'!M456</f>
        <v>-</v>
      </c>
      <c r="Y457" s="236" t="str">
        <f>'1-4 оч. (2)'!N456</f>
        <v>-</v>
      </c>
      <c r="Z457" s="239">
        <f>'1-4 оч. (2)'!O456</f>
        <v>0</v>
      </c>
      <c r="AA457" s="239">
        <f>'1-4 оч. (2)'!P456</f>
        <v>0</v>
      </c>
      <c r="AB457" s="236" t="str">
        <f>'1-4 оч. (2)'!Q456</f>
        <v>-</v>
      </c>
      <c r="AC457" s="236" t="str">
        <f>'1-4 оч. (2)'!R456</f>
        <v>-</v>
      </c>
      <c r="AD457" s="236">
        <f>'1-4 оч. (2)'!S456</f>
        <v>0</v>
      </c>
      <c r="AE457" s="236">
        <f>'1-4 оч. (2)'!T456</f>
        <v>0</v>
      </c>
      <c r="AF457" s="239">
        <f>'1-4 оч. (2)'!U456</f>
        <v>1</v>
      </c>
      <c r="AG457" s="239">
        <f>'1-4 оч. (2)'!V456</f>
        <v>316.3</v>
      </c>
      <c r="AH457" s="236" t="str">
        <f>'1-4 оч. (2)'!AA456</f>
        <v>-</v>
      </c>
      <c r="AI457" s="236" t="str">
        <f>'1-4 оч. (2)'!AB456</f>
        <v>-</v>
      </c>
    </row>
    <row r="458" spans="1:35" ht="16.149999999999999" customHeight="1" x14ac:dyDescent="0.25">
      <c r="A458" s="20" t="s">
        <v>1384</v>
      </c>
      <c r="B458" s="21" t="s">
        <v>1385</v>
      </c>
      <c r="C458" s="21" t="s">
        <v>1386</v>
      </c>
      <c r="D458" s="22">
        <v>1</v>
      </c>
      <c r="E458" s="23">
        <v>316.3</v>
      </c>
      <c r="F458" s="24">
        <v>316.3</v>
      </c>
      <c r="G458" s="25">
        <v>11.72</v>
      </c>
      <c r="H458" s="25">
        <v>11.72</v>
      </c>
      <c r="I458" s="22" t="s">
        <v>24</v>
      </c>
      <c r="J458" s="26">
        <v>1</v>
      </c>
      <c r="K458" s="22"/>
      <c r="L458" s="22"/>
      <c r="M458" s="26"/>
      <c r="N458" s="26"/>
      <c r="O458" s="26"/>
      <c r="P458" s="26"/>
      <c r="Q458" s="22"/>
      <c r="R458" s="235">
        <f>'1-4 оч. (2)'!G457</f>
        <v>0</v>
      </c>
      <c r="S458" s="235">
        <f>'1-4 оч. (2)'!H457</f>
        <v>0</v>
      </c>
      <c r="T458" s="235" t="str">
        <f>'1-4 оч. (2)'!I457</f>
        <v>-</v>
      </c>
      <c r="U458" s="235" t="str">
        <f>'1-4 оч. (2)'!J457</f>
        <v>-</v>
      </c>
      <c r="V458" s="236" t="str">
        <f>'1-4 оч. (2)'!K457</f>
        <v>-</v>
      </c>
      <c r="W458" s="236" t="str">
        <f>'1-4 оч. (2)'!L457</f>
        <v>-</v>
      </c>
      <c r="X458" s="236" t="str">
        <f>'1-4 оч. (2)'!M457</f>
        <v>-</v>
      </c>
      <c r="Y458" s="236" t="str">
        <f>'1-4 оч. (2)'!N457</f>
        <v>-</v>
      </c>
      <c r="Z458" s="239">
        <f>'1-4 оч. (2)'!O457</f>
        <v>0</v>
      </c>
      <c r="AA458" s="239">
        <f>'1-4 оч. (2)'!P457</f>
        <v>0</v>
      </c>
      <c r="AB458" s="236" t="str">
        <f>'1-4 оч. (2)'!Q457</f>
        <v>-</v>
      </c>
      <c r="AC458" s="236" t="str">
        <f>'1-4 оч. (2)'!R457</f>
        <v>-</v>
      </c>
      <c r="AD458" s="236">
        <f>'1-4 оч. (2)'!S457</f>
        <v>0</v>
      </c>
      <c r="AE458" s="236">
        <f>'1-4 оч. (2)'!T457</f>
        <v>0</v>
      </c>
      <c r="AF458" s="239">
        <f>'1-4 оч. (2)'!U457</f>
        <v>1</v>
      </c>
      <c r="AG458" s="239">
        <f>'1-4 оч. (2)'!V457</f>
        <v>316.3</v>
      </c>
      <c r="AH458" s="236" t="str">
        <f>'1-4 оч. (2)'!AA457</f>
        <v>-</v>
      </c>
      <c r="AI458" s="236" t="str">
        <f>'1-4 оч. (2)'!AB457</f>
        <v>-</v>
      </c>
    </row>
    <row r="459" spans="1:35" ht="16.149999999999999" customHeight="1" x14ac:dyDescent="0.25">
      <c r="A459" s="20" t="s">
        <v>1387</v>
      </c>
      <c r="B459" s="21" t="s">
        <v>1388</v>
      </c>
      <c r="C459" s="21" t="s">
        <v>1389</v>
      </c>
      <c r="D459" s="22">
        <v>1</v>
      </c>
      <c r="E459" s="23">
        <v>211.3</v>
      </c>
      <c r="F459" s="24">
        <v>211.3</v>
      </c>
      <c r="G459" s="25">
        <v>7.84</v>
      </c>
      <c r="H459" s="25">
        <v>7.84</v>
      </c>
      <c r="I459" s="22" t="s">
        <v>24</v>
      </c>
      <c r="J459" s="26"/>
      <c r="K459" s="30">
        <v>1</v>
      </c>
      <c r="L459" s="22"/>
      <c r="M459" s="26"/>
      <c r="N459" s="26"/>
      <c r="O459" s="26"/>
      <c r="P459" s="26"/>
      <c r="Q459" s="22"/>
      <c r="R459" s="235">
        <f>'1-4 оч. (2)'!G458</f>
        <v>1</v>
      </c>
      <c r="S459" s="235">
        <f>'1-4 оч. (2)'!H458</f>
        <v>211.3</v>
      </c>
      <c r="T459" s="235" t="str">
        <f>'1-4 оч. (2)'!I458</f>
        <v>-</v>
      </c>
      <c r="U459" s="235" t="str">
        <f>'1-4 оч. (2)'!J458</f>
        <v>-</v>
      </c>
      <c r="V459" s="236" t="str">
        <f>'1-4 оч. (2)'!K458</f>
        <v>-</v>
      </c>
      <c r="W459" s="236" t="str">
        <f>'1-4 оч. (2)'!L458</f>
        <v>-</v>
      </c>
      <c r="X459" s="236" t="str">
        <f>'1-4 оч. (2)'!M458</f>
        <v>-</v>
      </c>
      <c r="Y459" s="236" t="str">
        <f>'1-4 оч. (2)'!N458</f>
        <v>-</v>
      </c>
      <c r="Z459" s="239">
        <f>'1-4 оч. (2)'!O458</f>
        <v>1</v>
      </c>
      <c r="AA459" s="239">
        <f>'1-4 оч. (2)'!P458</f>
        <v>211.3</v>
      </c>
      <c r="AB459" s="236" t="str">
        <f>'1-4 оч. (2)'!Q458</f>
        <v>-</v>
      </c>
      <c r="AC459" s="236" t="str">
        <f>'1-4 оч. (2)'!R458</f>
        <v>-</v>
      </c>
      <c r="AD459" s="236">
        <f>'1-4 оч. (2)'!S458</f>
        <v>0</v>
      </c>
      <c r="AE459" s="236">
        <f>'1-4 оч. (2)'!T458</f>
        <v>0</v>
      </c>
      <c r="AF459" s="239">
        <f>'1-4 оч. (2)'!U458</f>
        <v>0</v>
      </c>
      <c r="AG459" s="239">
        <f>'1-4 оч. (2)'!V458</f>
        <v>0</v>
      </c>
      <c r="AH459" s="236" t="str">
        <f>'1-4 оч. (2)'!AA458</f>
        <v>-</v>
      </c>
      <c r="AI459" s="236" t="str">
        <f>'1-4 оч. (2)'!AB458</f>
        <v>-</v>
      </c>
    </row>
    <row r="460" spans="1:35" ht="16.149999999999999" customHeight="1" x14ac:dyDescent="0.25">
      <c r="A460" s="20" t="s">
        <v>1390</v>
      </c>
      <c r="B460" s="21" t="s">
        <v>1391</v>
      </c>
      <c r="C460" s="21" t="s">
        <v>1392</v>
      </c>
      <c r="D460" s="22">
        <v>1</v>
      </c>
      <c r="E460" s="23">
        <v>211.3</v>
      </c>
      <c r="F460" s="24">
        <v>211.3</v>
      </c>
      <c r="G460" s="25">
        <v>7.84</v>
      </c>
      <c r="H460" s="25">
        <v>7.84</v>
      </c>
      <c r="I460" s="22" t="s">
        <v>24</v>
      </c>
      <c r="J460" s="26"/>
      <c r="K460" s="30">
        <v>1</v>
      </c>
      <c r="L460" s="22"/>
      <c r="M460" s="26"/>
      <c r="N460" s="26"/>
      <c r="O460" s="26"/>
      <c r="P460" s="26"/>
      <c r="Q460" s="22"/>
      <c r="R460" s="235">
        <f>'1-4 оч. (2)'!G459</f>
        <v>1</v>
      </c>
      <c r="S460" s="235">
        <f>'1-4 оч. (2)'!H459</f>
        <v>211.3</v>
      </c>
      <c r="T460" s="235" t="str">
        <f>'1-4 оч. (2)'!I459</f>
        <v>-</v>
      </c>
      <c r="U460" s="235" t="str">
        <f>'1-4 оч. (2)'!J459</f>
        <v>-</v>
      </c>
      <c r="V460" s="236" t="str">
        <f>'1-4 оч. (2)'!K459</f>
        <v>-</v>
      </c>
      <c r="W460" s="236" t="str">
        <f>'1-4 оч. (2)'!L459</f>
        <v>-</v>
      </c>
      <c r="X460" s="236" t="str">
        <f>'1-4 оч. (2)'!M459</f>
        <v>-</v>
      </c>
      <c r="Y460" s="236" t="str">
        <f>'1-4 оч. (2)'!N459</f>
        <v>-</v>
      </c>
      <c r="Z460" s="239">
        <f>'1-4 оч. (2)'!O459</f>
        <v>1</v>
      </c>
      <c r="AA460" s="239">
        <f>'1-4 оч. (2)'!P459</f>
        <v>211.3</v>
      </c>
      <c r="AB460" s="236" t="str">
        <f>'1-4 оч. (2)'!Q459</f>
        <v>-</v>
      </c>
      <c r="AC460" s="236" t="str">
        <f>'1-4 оч. (2)'!R459</f>
        <v>-</v>
      </c>
      <c r="AD460" s="236">
        <f>'1-4 оч. (2)'!S459</f>
        <v>0</v>
      </c>
      <c r="AE460" s="236">
        <f>'1-4 оч. (2)'!T459</f>
        <v>0</v>
      </c>
      <c r="AF460" s="239">
        <f>'1-4 оч. (2)'!U459</f>
        <v>0</v>
      </c>
      <c r="AG460" s="239">
        <f>'1-4 оч. (2)'!V459</f>
        <v>0</v>
      </c>
      <c r="AH460" s="236" t="str">
        <f>'1-4 оч. (2)'!AA459</f>
        <v>-</v>
      </c>
      <c r="AI460" s="236" t="str">
        <f>'1-4 оч. (2)'!AB459</f>
        <v>-</v>
      </c>
    </row>
    <row r="461" spans="1:35" ht="16.149999999999999" customHeight="1" x14ac:dyDescent="0.25">
      <c r="A461" s="20" t="s">
        <v>1393</v>
      </c>
      <c r="B461" s="21" t="s">
        <v>1394</v>
      </c>
      <c r="C461" s="21" t="s">
        <v>1395</v>
      </c>
      <c r="D461" s="22">
        <v>2</v>
      </c>
      <c r="E461" s="23">
        <v>225.4</v>
      </c>
      <c r="F461" s="24">
        <v>450.8</v>
      </c>
      <c r="G461" s="25">
        <v>8.4</v>
      </c>
      <c r="H461" s="25">
        <v>16.8</v>
      </c>
      <c r="I461" s="22" t="s">
        <v>24</v>
      </c>
      <c r="J461" s="26"/>
      <c r="K461" s="22"/>
      <c r="L461" s="29">
        <v>2</v>
      </c>
      <c r="M461" s="26"/>
      <c r="N461" s="26"/>
      <c r="O461" s="26"/>
      <c r="P461" s="26"/>
      <c r="Q461" s="22"/>
      <c r="R461" s="235">
        <f>'1-4 оч. (2)'!G460</f>
        <v>0</v>
      </c>
      <c r="S461" s="235">
        <f>'1-4 оч. (2)'!H460</f>
        <v>0</v>
      </c>
      <c r="T461" s="235" t="str">
        <f>'1-4 оч. (2)'!I460</f>
        <v>-</v>
      </c>
      <c r="U461" s="235" t="str">
        <f>'1-4 оч. (2)'!J460</f>
        <v>-</v>
      </c>
      <c r="V461" s="236" t="str">
        <f>'1-4 оч. (2)'!K460</f>
        <v>-</v>
      </c>
      <c r="W461" s="236" t="str">
        <f>'1-4 оч. (2)'!L460</f>
        <v>-</v>
      </c>
      <c r="X461" s="236" t="str">
        <f>'1-4 оч. (2)'!M460</f>
        <v>-</v>
      </c>
      <c r="Y461" s="236" t="str">
        <f>'1-4 оч. (2)'!N460</f>
        <v>-</v>
      </c>
      <c r="Z461" s="239">
        <f>'1-4 оч. (2)'!O460</f>
        <v>0</v>
      </c>
      <c r="AA461" s="239">
        <f>'1-4 оч. (2)'!P460</f>
        <v>0</v>
      </c>
      <c r="AB461" s="236" t="str">
        <f>'1-4 оч. (2)'!Q460</f>
        <v>-</v>
      </c>
      <c r="AC461" s="236" t="str">
        <f>'1-4 оч. (2)'!R460</f>
        <v>-</v>
      </c>
      <c r="AD461" s="236">
        <f>'1-4 оч. (2)'!S460</f>
        <v>0</v>
      </c>
      <c r="AE461" s="236">
        <f>'1-4 оч. (2)'!T460</f>
        <v>0</v>
      </c>
      <c r="AF461" s="239">
        <f>'1-4 оч. (2)'!U460</f>
        <v>2</v>
      </c>
      <c r="AG461" s="239">
        <f>'1-4 оч. (2)'!V460</f>
        <v>450.8</v>
      </c>
      <c r="AH461" s="236" t="str">
        <f>'1-4 оч. (2)'!AA460</f>
        <v>-</v>
      </c>
      <c r="AI461" s="236" t="str">
        <f>'1-4 оч. (2)'!AB460</f>
        <v>-</v>
      </c>
    </row>
    <row r="462" spans="1:35" ht="16.149999999999999" customHeight="1" x14ac:dyDescent="0.25">
      <c r="A462" s="20" t="s">
        <v>1396</v>
      </c>
      <c r="B462" s="21" t="s">
        <v>1397</v>
      </c>
      <c r="C462" s="21" t="s">
        <v>1398</v>
      </c>
      <c r="D462" s="22">
        <v>2</v>
      </c>
      <c r="E462" s="23">
        <v>225.4</v>
      </c>
      <c r="F462" s="24">
        <v>450.8</v>
      </c>
      <c r="G462" s="25">
        <v>8.4</v>
      </c>
      <c r="H462" s="25">
        <v>16.8</v>
      </c>
      <c r="I462" s="22" t="s">
        <v>24</v>
      </c>
      <c r="J462" s="26"/>
      <c r="K462" s="22"/>
      <c r="L462" s="29">
        <v>2</v>
      </c>
      <c r="M462" s="26"/>
      <c r="N462" s="26"/>
      <c r="O462" s="26"/>
      <c r="P462" s="26"/>
      <c r="Q462" s="22"/>
      <c r="R462" s="235">
        <f>'1-4 оч. (2)'!G461</f>
        <v>2</v>
      </c>
      <c r="S462" s="235">
        <f>'1-4 оч. (2)'!H461</f>
        <v>450.8</v>
      </c>
      <c r="T462" s="235" t="str">
        <f>'1-4 оч. (2)'!I461</f>
        <v>-</v>
      </c>
      <c r="U462" s="235" t="str">
        <f>'1-4 оч. (2)'!J461</f>
        <v>-</v>
      </c>
      <c r="V462" s="236" t="str">
        <f>'1-4 оч. (2)'!K461</f>
        <v>-</v>
      </c>
      <c r="W462" s="236" t="str">
        <f>'1-4 оч. (2)'!L461</f>
        <v>-</v>
      </c>
      <c r="X462" s="236" t="str">
        <f>'1-4 оч. (2)'!M461</f>
        <v>-</v>
      </c>
      <c r="Y462" s="236" t="str">
        <f>'1-4 оч. (2)'!N461</f>
        <v>-</v>
      </c>
      <c r="Z462" s="239">
        <f>'1-4 оч. (2)'!O461</f>
        <v>2</v>
      </c>
      <c r="AA462" s="239">
        <f>'1-4 оч. (2)'!P461</f>
        <v>450.8</v>
      </c>
      <c r="AB462" s="236" t="str">
        <f>'1-4 оч. (2)'!Q461</f>
        <v>-</v>
      </c>
      <c r="AC462" s="236" t="str">
        <f>'1-4 оч. (2)'!R461</f>
        <v>-</v>
      </c>
      <c r="AD462" s="236">
        <f>'1-4 оч. (2)'!S461</f>
        <v>0</v>
      </c>
      <c r="AE462" s="236">
        <f>'1-4 оч. (2)'!T461</f>
        <v>0</v>
      </c>
      <c r="AF462" s="239">
        <f>'1-4 оч. (2)'!U461</f>
        <v>0</v>
      </c>
      <c r="AG462" s="239">
        <f>'1-4 оч. (2)'!V461</f>
        <v>0</v>
      </c>
      <c r="AH462" s="236" t="str">
        <f>'1-4 оч. (2)'!AA461</f>
        <v>-</v>
      </c>
      <c r="AI462" s="236" t="str">
        <f>'1-4 оч. (2)'!AB461</f>
        <v>-</v>
      </c>
    </row>
    <row r="463" spans="1:35" ht="16.149999999999999" customHeight="1" x14ac:dyDescent="0.25">
      <c r="A463" s="20" t="s">
        <v>1399</v>
      </c>
      <c r="B463" s="21" t="s">
        <v>1400</v>
      </c>
      <c r="C463" s="21" t="s">
        <v>1401</v>
      </c>
      <c r="D463" s="22">
        <v>1</v>
      </c>
      <c r="E463" s="23">
        <v>264.8</v>
      </c>
      <c r="F463" s="24">
        <v>264.8</v>
      </c>
      <c r="G463" s="25">
        <v>9.84</v>
      </c>
      <c r="H463" s="25">
        <v>9.84</v>
      </c>
      <c r="I463" s="22" t="s">
        <v>24</v>
      </c>
      <c r="J463" s="26"/>
      <c r="K463" s="22"/>
      <c r="L463" s="22"/>
      <c r="M463" s="26">
        <v>1</v>
      </c>
      <c r="N463" s="26"/>
      <c r="O463" s="26"/>
      <c r="P463" s="26"/>
      <c r="Q463" s="22"/>
      <c r="R463" s="235">
        <f>'1-4 оч. (2)'!G462</f>
        <v>1</v>
      </c>
      <c r="S463" s="235">
        <f>'1-4 оч. (2)'!H462</f>
        <v>264.8</v>
      </c>
      <c r="T463" s="235" t="str">
        <f>'1-4 оч. (2)'!I462</f>
        <v>-</v>
      </c>
      <c r="U463" s="235" t="str">
        <f>'1-4 оч. (2)'!J462</f>
        <v>-</v>
      </c>
      <c r="V463" s="236" t="str">
        <f>'1-4 оч. (2)'!K462</f>
        <v>-</v>
      </c>
      <c r="W463" s="236" t="str">
        <f>'1-4 оч. (2)'!L462</f>
        <v>-</v>
      </c>
      <c r="X463" s="236" t="str">
        <f>'1-4 оч. (2)'!M462</f>
        <v>-</v>
      </c>
      <c r="Y463" s="236" t="str">
        <f>'1-4 оч. (2)'!N462</f>
        <v>-</v>
      </c>
      <c r="Z463" s="239">
        <f>'1-4 оч. (2)'!O462</f>
        <v>1</v>
      </c>
      <c r="AA463" s="239">
        <f>'1-4 оч. (2)'!P462</f>
        <v>264.8</v>
      </c>
      <c r="AB463" s="236" t="str">
        <f>'1-4 оч. (2)'!Q462</f>
        <v>-</v>
      </c>
      <c r="AC463" s="236" t="str">
        <f>'1-4 оч. (2)'!R462</f>
        <v>-</v>
      </c>
      <c r="AD463" s="236">
        <f>'1-4 оч. (2)'!S462</f>
        <v>0</v>
      </c>
      <c r="AE463" s="236">
        <f>'1-4 оч. (2)'!T462</f>
        <v>0</v>
      </c>
      <c r="AF463" s="239">
        <f>'1-4 оч. (2)'!U462</f>
        <v>0</v>
      </c>
      <c r="AG463" s="239">
        <f>'1-4 оч. (2)'!V462</f>
        <v>0</v>
      </c>
      <c r="AH463" s="236" t="str">
        <f>'1-4 оч. (2)'!AA462</f>
        <v>-</v>
      </c>
      <c r="AI463" s="236" t="str">
        <f>'1-4 оч. (2)'!AB462</f>
        <v>-</v>
      </c>
    </row>
    <row r="464" spans="1:35" ht="16.149999999999999" customHeight="1" x14ac:dyDescent="0.25">
      <c r="A464" s="20" t="s">
        <v>1402</v>
      </c>
      <c r="B464" s="21" t="s">
        <v>1403</v>
      </c>
      <c r="C464" s="21" t="s">
        <v>1404</v>
      </c>
      <c r="D464" s="22">
        <v>1</v>
      </c>
      <c r="E464" s="23">
        <v>264.2</v>
      </c>
      <c r="F464" s="24">
        <v>264.2</v>
      </c>
      <c r="G464" s="25">
        <v>9.7200000000000006</v>
      </c>
      <c r="H464" s="25">
        <v>9.7200000000000006</v>
      </c>
      <c r="I464" s="22" t="s">
        <v>24</v>
      </c>
      <c r="J464" s="26"/>
      <c r="K464" s="22"/>
      <c r="L464" s="22"/>
      <c r="M464" s="26">
        <v>1</v>
      </c>
      <c r="N464" s="26"/>
      <c r="O464" s="26"/>
      <c r="P464" s="26"/>
      <c r="Q464" s="22"/>
      <c r="R464" s="235">
        <f>'1-4 оч. (2)'!G463</f>
        <v>0</v>
      </c>
      <c r="S464" s="235">
        <f>'1-4 оч. (2)'!H463</f>
        <v>0</v>
      </c>
      <c r="T464" s="235" t="str">
        <f>'1-4 оч. (2)'!I463</f>
        <v>-</v>
      </c>
      <c r="U464" s="235" t="str">
        <f>'1-4 оч. (2)'!J463</f>
        <v>-</v>
      </c>
      <c r="V464" s="236" t="str">
        <f>'1-4 оч. (2)'!K463</f>
        <v>-</v>
      </c>
      <c r="W464" s="236" t="str">
        <f>'1-4 оч. (2)'!L463</f>
        <v>-</v>
      </c>
      <c r="X464" s="236" t="str">
        <f>'1-4 оч. (2)'!M463</f>
        <v>-</v>
      </c>
      <c r="Y464" s="236" t="str">
        <f>'1-4 оч. (2)'!N463</f>
        <v>-</v>
      </c>
      <c r="Z464" s="239">
        <f>'1-4 оч. (2)'!O463</f>
        <v>0</v>
      </c>
      <c r="AA464" s="239">
        <f>'1-4 оч. (2)'!P463</f>
        <v>0</v>
      </c>
      <c r="AB464" s="236" t="str">
        <f>'1-4 оч. (2)'!Q463</f>
        <v>-</v>
      </c>
      <c r="AC464" s="236" t="str">
        <f>'1-4 оч. (2)'!R463</f>
        <v>-</v>
      </c>
      <c r="AD464" s="236">
        <f>'1-4 оч. (2)'!S463</f>
        <v>0</v>
      </c>
      <c r="AE464" s="236">
        <f>'1-4 оч. (2)'!T463</f>
        <v>0</v>
      </c>
      <c r="AF464" s="239">
        <f>'1-4 оч. (2)'!U463</f>
        <v>1</v>
      </c>
      <c r="AG464" s="239">
        <f>'1-4 оч. (2)'!V463</f>
        <v>264.2</v>
      </c>
      <c r="AH464" s="236" t="str">
        <f>'1-4 оч. (2)'!AA463</f>
        <v>-</v>
      </c>
      <c r="AI464" s="236" t="str">
        <f>'1-4 оч. (2)'!AB463</f>
        <v>-</v>
      </c>
    </row>
    <row r="465" spans="1:35" ht="16.149999999999999" customHeight="1" x14ac:dyDescent="0.25">
      <c r="A465" s="20" t="s">
        <v>1405</v>
      </c>
      <c r="B465" s="21" t="s">
        <v>1406</v>
      </c>
      <c r="C465" s="21" t="s">
        <v>1407</v>
      </c>
      <c r="D465" s="22">
        <v>1</v>
      </c>
      <c r="E465" s="23">
        <v>273.60000000000002</v>
      </c>
      <c r="F465" s="24">
        <v>273.60000000000002</v>
      </c>
      <c r="G465" s="25">
        <v>7.21</v>
      </c>
      <c r="H465" s="25">
        <v>7.21</v>
      </c>
      <c r="I465" s="22" t="s">
        <v>24</v>
      </c>
      <c r="J465" s="26"/>
      <c r="K465" s="22"/>
      <c r="L465" s="22"/>
      <c r="M465" s="26">
        <v>1</v>
      </c>
      <c r="N465" s="26"/>
      <c r="O465" s="26"/>
      <c r="P465" s="26"/>
      <c r="Q465" s="22"/>
      <c r="R465" s="235">
        <f>'1-4 оч. (2)'!G464</f>
        <v>1</v>
      </c>
      <c r="S465" s="235">
        <f>'1-4 оч. (2)'!H464</f>
        <v>273.60000000000002</v>
      </c>
      <c r="T465" s="235" t="str">
        <f>'1-4 оч. (2)'!I464</f>
        <v>-</v>
      </c>
      <c r="U465" s="235" t="str">
        <f>'1-4 оч. (2)'!J464</f>
        <v>-</v>
      </c>
      <c r="V465" s="236" t="str">
        <f>'1-4 оч. (2)'!K464</f>
        <v>-</v>
      </c>
      <c r="W465" s="236" t="str">
        <f>'1-4 оч. (2)'!L464</f>
        <v>-</v>
      </c>
      <c r="X465" s="236" t="str">
        <f>'1-4 оч. (2)'!M464</f>
        <v>-</v>
      </c>
      <c r="Y465" s="236" t="str">
        <f>'1-4 оч. (2)'!N464</f>
        <v>-</v>
      </c>
      <c r="Z465" s="239">
        <f>'1-4 оч. (2)'!O464</f>
        <v>1</v>
      </c>
      <c r="AA465" s="239">
        <f>'1-4 оч. (2)'!P464</f>
        <v>273.60000000000002</v>
      </c>
      <c r="AB465" s="236" t="str">
        <f>'1-4 оч. (2)'!Q464</f>
        <v>-</v>
      </c>
      <c r="AC465" s="236" t="str">
        <f>'1-4 оч. (2)'!R464</f>
        <v>-</v>
      </c>
      <c r="AD465" s="236">
        <f>'1-4 оч. (2)'!S464</f>
        <v>0</v>
      </c>
      <c r="AE465" s="236">
        <f>'1-4 оч. (2)'!T464</f>
        <v>0</v>
      </c>
      <c r="AF465" s="239">
        <f>'1-4 оч. (2)'!U464</f>
        <v>0</v>
      </c>
      <c r="AG465" s="239">
        <f>'1-4 оч. (2)'!V464</f>
        <v>0</v>
      </c>
      <c r="AH465" s="236" t="str">
        <f>'1-4 оч. (2)'!AA464</f>
        <v>-</v>
      </c>
      <c r="AI465" s="236" t="str">
        <f>'1-4 оч. (2)'!AB464</f>
        <v>-</v>
      </c>
    </row>
    <row r="466" spans="1:35" ht="16.149999999999999" customHeight="1" x14ac:dyDescent="0.25">
      <c r="A466" s="20" t="s">
        <v>1408</v>
      </c>
      <c r="B466" s="21" t="s">
        <v>1409</v>
      </c>
      <c r="C466" s="21" t="s">
        <v>1410</v>
      </c>
      <c r="D466" s="22">
        <v>1</v>
      </c>
      <c r="E466" s="23">
        <v>274.60000000000002</v>
      </c>
      <c r="F466" s="24">
        <v>274.60000000000002</v>
      </c>
      <c r="G466" s="25">
        <v>7.25</v>
      </c>
      <c r="H466" s="25">
        <v>7.25</v>
      </c>
      <c r="I466" s="22" t="s">
        <v>24</v>
      </c>
      <c r="J466" s="26"/>
      <c r="K466" s="22"/>
      <c r="L466" s="22"/>
      <c r="M466" s="26">
        <v>1</v>
      </c>
      <c r="N466" s="26"/>
      <c r="O466" s="26"/>
      <c r="P466" s="26"/>
      <c r="Q466" s="22"/>
      <c r="R466" s="235">
        <f>'1-4 оч. (2)'!G465</f>
        <v>1</v>
      </c>
      <c r="S466" s="235">
        <f>'1-4 оч. (2)'!H465</f>
        <v>274.60000000000002</v>
      </c>
      <c r="T466" s="235" t="str">
        <f>'1-4 оч. (2)'!I465</f>
        <v>-</v>
      </c>
      <c r="U466" s="235" t="str">
        <f>'1-4 оч. (2)'!J465</f>
        <v>-</v>
      </c>
      <c r="V466" s="236" t="str">
        <f>'1-4 оч. (2)'!K465</f>
        <v>-</v>
      </c>
      <c r="W466" s="236" t="str">
        <f>'1-4 оч. (2)'!L465</f>
        <v>-</v>
      </c>
      <c r="X466" s="236" t="str">
        <f>'1-4 оч. (2)'!M465</f>
        <v>-</v>
      </c>
      <c r="Y466" s="236" t="str">
        <f>'1-4 оч. (2)'!N465</f>
        <v>-</v>
      </c>
      <c r="Z466" s="239">
        <f>'1-4 оч. (2)'!O465</f>
        <v>1</v>
      </c>
      <c r="AA466" s="239">
        <f>'1-4 оч. (2)'!P465</f>
        <v>274.60000000000002</v>
      </c>
      <c r="AB466" s="236" t="str">
        <f>'1-4 оч. (2)'!Q465</f>
        <v>-</v>
      </c>
      <c r="AC466" s="236" t="str">
        <f>'1-4 оч. (2)'!R465</f>
        <v>-</v>
      </c>
      <c r="AD466" s="236">
        <f>'1-4 оч. (2)'!S465</f>
        <v>0</v>
      </c>
      <c r="AE466" s="236">
        <f>'1-4 оч. (2)'!T465</f>
        <v>0</v>
      </c>
      <c r="AF466" s="239">
        <f>'1-4 оч. (2)'!U465</f>
        <v>0</v>
      </c>
      <c r="AG466" s="239">
        <f>'1-4 оч. (2)'!V465</f>
        <v>0</v>
      </c>
      <c r="AH466" s="236" t="str">
        <f>'1-4 оч. (2)'!AA465</f>
        <v>-</v>
      </c>
      <c r="AI466" s="236" t="str">
        <f>'1-4 оч. (2)'!AB465</f>
        <v>-</v>
      </c>
    </row>
    <row r="467" spans="1:35" ht="16.149999999999999" customHeight="1" x14ac:dyDescent="0.25">
      <c r="A467" s="20" t="s">
        <v>1411</v>
      </c>
      <c r="B467" s="21" t="s">
        <v>1412</v>
      </c>
      <c r="C467" s="21" t="s">
        <v>1413</v>
      </c>
      <c r="D467" s="22">
        <v>1</v>
      </c>
      <c r="E467" s="23">
        <v>261.7</v>
      </c>
      <c r="F467" s="24">
        <v>261.7</v>
      </c>
      <c r="G467" s="25">
        <v>6.92</v>
      </c>
      <c r="H467" s="25">
        <v>6.92</v>
      </c>
      <c r="I467" s="22" t="s">
        <v>24</v>
      </c>
      <c r="J467" s="26"/>
      <c r="K467" s="22"/>
      <c r="L467" s="22"/>
      <c r="M467" s="26"/>
      <c r="N467" s="26">
        <v>1</v>
      </c>
      <c r="O467" s="26"/>
      <c r="P467" s="26"/>
      <c r="Q467" s="22"/>
      <c r="R467" s="235">
        <f>'1-4 оч. (2)'!G466</f>
        <v>1</v>
      </c>
      <c r="S467" s="235">
        <f>'1-4 оч. (2)'!H466</f>
        <v>261.7</v>
      </c>
      <c r="T467" s="235" t="str">
        <f>'1-4 оч. (2)'!I466</f>
        <v>-</v>
      </c>
      <c r="U467" s="235" t="str">
        <f>'1-4 оч. (2)'!J466</f>
        <v>-</v>
      </c>
      <c r="V467" s="236" t="str">
        <f>'1-4 оч. (2)'!K466</f>
        <v>-</v>
      </c>
      <c r="W467" s="236" t="str">
        <f>'1-4 оч. (2)'!L466</f>
        <v>-</v>
      </c>
      <c r="X467" s="236" t="str">
        <f>'1-4 оч. (2)'!M466</f>
        <v>-</v>
      </c>
      <c r="Y467" s="236" t="str">
        <f>'1-4 оч. (2)'!N466</f>
        <v>-</v>
      </c>
      <c r="Z467" s="239">
        <f>'1-4 оч. (2)'!O466</f>
        <v>1</v>
      </c>
      <c r="AA467" s="239">
        <f>'1-4 оч. (2)'!P466</f>
        <v>261.7</v>
      </c>
      <c r="AB467" s="236" t="str">
        <f>'1-4 оч. (2)'!Q466</f>
        <v>-</v>
      </c>
      <c r="AC467" s="236" t="str">
        <f>'1-4 оч. (2)'!R466</f>
        <v>-</v>
      </c>
      <c r="AD467" s="236">
        <f>'1-4 оч. (2)'!S466</f>
        <v>0</v>
      </c>
      <c r="AE467" s="236">
        <f>'1-4 оч. (2)'!T466</f>
        <v>0</v>
      </c>
      <c r="AF467" s="239">
        <f>'1-4 оч. (2)'!U466</f>
        <v>0</v>
      </c>
      <c r="AG467" s="239">
        <f>'1-4 оч. (2)'!V466</f>
        <v>0</v>
      </c>
      <c r="AH467" s="236" t="str">
        <f>'1-4 оч. (2)'!AA466</f>
        <v>-</v>
      </c>
      <c r="AI467" s="236" t="str">
        <f>'1-4 оч. (2)'!AB466</f>
        <v>-</v>
      </c>
    </row>
    <row r="468" spans="1:35" ht="16.149999999999999" customHeight="1" x14ac:dyDescent="0.25">
      <c r="A468" s="20" t="s">
        <v>1414</v>
      </c>
      <c r="B468" s="21" t="s">
        <v>1415</v>
      </c>
      <c r="C468" s="21" t="s">
        <v>1416</v>
      </c>
      <c r="D468" s="22">
        <v>1</v>
      </c>
      <c r="E468" s="23">
        <v>259.7</v>
      </c>
      <c r="F468" s="24">
        <v>259.7</v>
      </c>
      <c r="G468" s="25">
        <v>6.85</v>
      </c>
      <c r="H468" s="25">
        <v>6.85</v>
      </c>
      <c r="I468" s="22" t="s">
        <v>24</v>
      </c>
      <c r="J468" s="26"/>
      <c r="K468" s="22"/>
      <c r="L468" s="22"/>
      <c r="M468" s="26"/>
      <c r="N468" s="26">
        <v>1</v>
      </c>
      <c r="O468" s="26"/>
      <c r="P468" s="26"/>
      <c r="Q468" s="22"/>
      <c r="R468" s="235">
        <f>'1-4 оч. (2)'!G467</f>
        <v>1</v>
      </c>
      <c r="S468" s="235">
        <f>'1-4 оч. (2)'!H467</f>
        <v>259.7</v>
      </c>
      <c r="T468" s="235" t="str">
        <f>'1-4 оч. (2)'!I467</f>
        <v>-</v>
      </c>
      <c r="U468" s="235" t="str">
        <f>'1-4 оч. (2)'!J467</f>
        <v>-</v>
      </c>
      <c r="V468" s="236" t="str">
        <f>'1-4 оч. (2)'!K467</f>
        <v>-</v>
      </c>
      <c r="W468" s="236" t="str">
        <f>'1-4 оч. (2)'!L467</f>
        <v>-</v>
      </c>
      <c r="X468" s="236" t="str">
        <f>'1-4 оч. (2)'!M467</f>
        <v>-</v>
      </c>
      <c r="Y468" s="236" t="str">
        <f>'1-4 оч. (2)'!N467</f>
        <v>-</v>
      </c>
      <c r="Z468" s="239">
        <f>'1-4 оч. (2)'!O467</f>
        <v>1</v>
      </c>
      <c r="AA468" s="239">
        <f>'1-4 оч. (2)'!P467</f>
        <v>259.7</v>
      </c>
      <c r="AB468" s="236" t="str">
        <f>'1-4 оч. (2)'!Q467</f>
        <v>-</v>
      </c>
      <c r="AC468" s="236" t="str">
        <f>'1-4 оч. (2)'!R467</f>
        <v>-</v>
      </c>
      <c r="AD468" s="236">
        <f>'1-4 оч. (2)'!S467</f>
        <v>0</v>
      </c>
      <c r="AE468" s="236">
        <f>'1-4 оч. (2)'!T467</f>
        <v>0</v>
      </c>
      <c r="AF468" s="239">
        <f>'1-4 оч. (2)'!U467</f>
        <v>0</v>
      </c>
      <c r="AG468" s="239">
        <f>'1-4 оч. (2)'!V467</f>
        <v>0</v>
      </c>
      <c r="AH468" s="236" t="str">
        <f>'1-4 оч. (2)'!AA467</f>
        <v>-</v>
      </c>
      <c r="AI468" s="236" t="str">
        <f>'1-4 оч. (2)'!AB467</f>
        <v>-</v>
      </c>
    </row>
    <row r="469" spans="1:35" ht="16.149999999999999" customHeight="1" x14ac:dyDescent="0.25">
      <c r="A469" s="20" t="s">
        <v>1417</v>
      </c>
      <c r="B469" s="21" t="s">
        <v>1418</v>
      </c>
      <c r="C469" s="21" t="s">
        <v>1419</v>
      </c>
      <c r="D469" s="22">
        <v>1</v>
      </c>
      <c r="E469" s="23">
        <v>274.60000000000002</v>
      </c>
      <c r="F469" s="24">
        <v>274.60000000000002</v>
      </c>
      <c r="G469" s="25">
        <v>7.25</v>
      </c>
      <c r="H469" s="25">
        <v>7.25</v>
      </c>
      <c r="I469" s="22" t="s">
        <v>24</v>
      </c>
      <c r="J469" s="26"/>
      <c r="K469" s="22"/>
      <c r="L469" s="22"/>
      <c r="M469" s="26"/>
      <c r="N469" s="26"/>
      <c r="O469" s="26">
        <v>1</v>
      </c>
      <c r="P469" s="26"/>
      <c r="Q469" s="22"/>
      <c r="R469" s="235">
        <f>'1-4 оч. (2)'!G468</f>
        <v>1</v>
      </c>
      <c r="S469" s="235">
        <f>'1-4 оч. (2)'!H468</f>
        <v>274.60000000000002</v>
      </c>
      <c r="T469" s="235" t="str">
        <f>'1-4 оч. (2)'!I468</f>
        <v>-</v>
      </c>
      <c r="U469" s="235" t="str">
        <f>'1-4 оч. (2)'!J468</f>
        <v>-</v>
      </c>
      <c r="V469" s="236" t="str">
        <f>'1-4 оч. (2)'!K468</f>
        <v>-</v>
      </c>
      <c r="W469" s="236" t="str">
        <f>'1-4 оч. (2)'!L468</f>
        <v>-</v>
      </c>
      <c r="X469" s="236" t="str">
        <f>'1-4 оч. (2)'!M468</f>
        <v>-</v>
      </c>
      <c r="Y469" s="236" t="str">
        <f>'1-4 оч. (2)'!N468</f>
        <v>-</v>
      </c>
      <c r="Z469" s="239">
        <f>'1-4 оч. (2)'!O468</f>
        <v>1</v>
      </c>
      <c r="AA469" s="239">
        <f>'1-4 оч. (2)'!P468</f>
        <v>274.60000000000002</v>
      </c>
      <c r="AB469" s="236" t="str">
        <f>'1-4 оч. (2)'!Q468</f>
        <v>-</v>
      </c>
      <c r="AC469" s="236" t="str">
        <f>'1-4 оч. (2)'!R468</f>
        <v>-</v>
      </c>
      <c r="AD469" s="236">
        <f>'1-4 оч. (2)'!S468</f>
        <v>0</v>
      </c>
      <c r="AE469" s="236">
        <f>'1-4 оч. (2)'!T468</f>
        <v>0</v>
      </c>
      <c r="AF469" s="239">
        <f>'1-4 оч. (2)'!U468</f>
        <v>0</v>
      </c>
      <c r="AG469" s="239">
        <f>'1-4 оч. (2)'!V468</f>
        <v>0</v>
      </c>
      <c r="AH469" s="236" t="str">
        <f>'1-4 оч. (2)'!AA468</f>
        <v>-</v>
      </c>
      <c r="AI469" s="236" t="str">
        <f>'1-4 оч. (2)'!AB468</f>
        <v>-</v>
      </c>
    </row>
    <row r="470" spans="1:35" ht="16.149999999999999" customHeight="1" x14ac:dyDescent="0.25">
      <c r="A470" s="20" t="s">
        <v>1420</v>
      </c>
      <c r="B470" s="21" t="s">
        <v>1421</v>
      </c>
      <c r="C470" s="21" t="s">
        <v>1422</v>
      </c>
      <c r="D470" s="22">
        <v>1</v>
      </c>
      <c r="E470" s="23">
        <v>274.60000000000002</v>
      </c>
      <c r="F470" s="24">
        <v>274.60000000000002</v>
      </c>
      <c r="G470" s="25">
        <v>7.25</v>
      </c>
      <c r="H470" s="25">
        <v>7.25</v>
      </c>
      <c r="I470" s="22" t="s">
        <v>24</v>
      </c>
      <c r="J470" s="26"/>
      <c r="K470" s="22"/>
      <c r="L470" s="22"/>
      <c r="M470" s="26"/>
      <c r="N470" s="26"/>
      <c r="O470" s="26">
        <v>1</v>
      </c>
      <c r="P470" s="26"/>
      <c r="Q470" s="22"/>
      <c r="R470" s="235">
        <f>'1-4 оч. (2)'!G469</f>
        <v>1</v>
      </c>
      <c r="S470" s="235">
        <f>'1-4 оч. (2)'!H469</f>
        <v>274.60000000000002</v>
      </c>
      <c r="T470" s="235" t="str">
        <f>'1-4 оч. (2)'!I469</f>
        <v>-</v>
      </c>
      <c r="U470" s="235" t="str">
        <f>'1-4 оч. (2)'!J469</f>
        <v>-</v>
      </c>
      <c r="V470" s="236" t="str">
        <f>'1-4 оч. (2)'!K469</f>
        <v>-</v>
      </c>
      <c r="W470" s="236" t="str">
        <f>'1-4 оч. (2)'!L469</f>
        <v>-</v>
      </c>
      <c r="X470" s="236" t="str">
        <f>'1-4 оч. (2)'!M469</f>
        <v>-</v>
      </c>
      <c r="Y470" s="236" t="str">
        <f>'1-4 оч. (2)'!N469</f>
        <v>-</v>
      </c>
      <c r="Z470" s="239">
        <f>'1-4 оч. (2)'!O469</f>
        <v>1</v>
      </c>
      <c r="AA470" s="239">
        <f>'1-4 оч. (2)'!P469</f>
        <v>274.60000000000002</v>
      </c>
      <c r="AB470" s="236" t="str">
        <f>'1-4 оч. (2)'!Q469</f>
        <v>-</v>
      </c>
      <c r="AC470" s="236" t="str">
        <f>'1-4 оч. (2)'!R469</f>
        <v>-</v>
      </c>
      <c r="AD470" s="236">
        <f>'1-4 оч. (2)'!S469</f>
        <v>0</v>
      </c>
      <c r="AE470" s="236">
        <f>'1-4 оч. (2)'!T469</f>
        <v>0</v>
      </c>
      <c r="AF470" s="239">
        <f>'1-4 оч. (2)'!U469</f>
        <v>0</v>
      </c>
      <c r="AG470" s="239">
        <f>'1-4 оч. (2)'!V469</f>
        <v>0</v>
      </c>
      <c r="AH470" s="236" t="str">
        <f>'1-4 оч. (2)'!AA469</f>
        <v>-</v>
      </c>
      <c r="AI470" s="236" t="str">
        <f>'1-4 оч. (2)'!AB469</f>
        <v>-</v>
      </c>
    </row>
    <row r="471" spans="1:35" ht="16.149999999999999" customHeight="1" x14ac:dyDescent="0.25">
      <c r="A471" s="20" t="s">
        <v>1423</v>
      </c>
      <c r="B471" s="21" t="s">
        <v>1424</v>
      </c>
      <c r="C471" s="21" t="s">
        <v>1425</v>
      </c>
      <c r="D471" s="22">
        <v>1</v>
      </c>
      <c r="E471" s="23">
        <v>274.60000000000002</v>
      </c>
      <c r="F471" s="24">
        <v>274.60000000000002</v>
      </c>
      <c r="G471" s="25">
        <v>7.25</v>
      </c>
      <c r="H471" s="25">
        <v>7.25</v>
      </c>
      <c r="I471" s="22" t="s">
        <v>24</v>
      </c>
      <c r="J471" s="26"/>
      <c r="K471" s="22"/>
      <c r="L471" s="22"/>
      <c r="M471" s="26"/>
      <c r="N471" s="26"/>
      <c r="O471" s="26"/>
      <c r="P471" s="27">
        <v>1</v>
      </c>
      <c r="Q471" s="22"/>
      <c r="R471" s="235">
        <f>'1-4 оч. (2)'!G470</f>
        <v>1</v>
      </c>
      <c r="S471" s="235">
        <f>'1-4 оч. (2)'!H470</f>
        <v>274.60000000000002</v>
      </c>
      <c r="T471" s="235" t="str">
        <f>'1-4 оч. (2)'!I470</f>
        <v>-</v>
      </c>
      <c r="U471" s="235" t="str">
        <f>'1-4 оч. (2)'!J470</f>
        <v>-</v>
      </c>
      <c r="V471" s="236" t="str">
        <f>'1-4 оч. (2)'!K470</f>
        <v>-</v>
      </c>
      <c r="W471" s="236" t="str">
        <f>'1-4 оч. (2)'!L470</f>
        <v>-</v>
      </c>
      <c r="X471" s="236" t="str">
        <f>'1-4 оч. (2)'!M470</f>
        <v>-</v>
      </c>
      <c r="Y471" s="236" t="str">
        <f>'1-4 оч. (2)'!N470</f>
        <v>-</v>
      </c>
      <c r="Z471" s="239">
        <f>'1-4 оч. (2)'!O470</f>
        <v>1</v>
      </c>
      <c r="AA471" s="239">
        <f>'1-4 оч. (2)'!P470</f>
        <v>274.60000000000002</v>
      </c>
      <c r="AB471" s="236" t="str">
        <f>'1-4 оч. (2)'!Q470</f>
        <v>-</v>
      </c>
      <c r="AC471" s="236" t="str">
        <f>'1-4 оч. (2)'!R470</f>
        <v>-</v>
      </c>
      <c r="AD471" s="236">
        <f>'1-4 оч. (2)'!S470</f>
        <v>0</v>
      </c>
      <c r="AE471" s="236">
        <f>'1-4 оч. (2)'!T470</f>
        <v>0</v>
      </c>
      <c r="AF471" s="239">
        <f>'1-4 оч. (2)'!U470</f>
        <v>0</v>
      </c>
      <c r="AG471" s="239">
        <f>'1-4 оч. (2)'!V470</f>
        <v>0</v>
      </c>
      <c r="AH471" s="236" t="str">
        <f>'1-4 оч. (2)'!AA470</f>
        <v>-</v>
      </c>
      <c r="AI471" s="236" t="str">
        <f>'1-4 оч. (2)'!AB470</f>
        <v>-</v>
      </c>
    </row>
    <row r="472" spans="1:35" ht="16.149999999999999" customHeight="1" x14ac:dyDescent="0.25">
      <c r="A472" s="20" t="s">
        <v>1426</v>
      </c>
      <c r="B472" s="21" t="s">
        <v>1427</v>
      </c>
      <c r="C472" s="21" t="s">
        <v>1428</v>
      </c>
      <c r="D472" s="22">
        <v>1</v>
      </c>
      <c r="E472" s="23">
        <v>274.60000000000002</v>
      </c>
      <c r="F472" s="24">
        <v>274.60000000000002</v>
      </c>
      <c r="G472" s="25">
        <v>7.25</v>
      </c>
      <c r="H472" s="25">
        <v>7.25</v>
      </c>
      <c r="I472" s="22" t="s">
        <v>24</v>
      </c>
      <c r="J472" s="26"/>
      <c r="K472" s="22"/>
      <c r="L472" s="22"/>
      <c r="M472" s="26"/>
      <c r="N472" s="26"/>
      <c r="O472" s="26"/>
      <c r="P472" s="27">
        <v>1</v>
      </c>
      <c r="Q472" s="22"/>
      <c r="R472" s="235">
        <f>'1-4 оч. (2)'!G471</f>
        <v>1</v>
      </c>
      <c r="S472" s="235">
        <f>'1-4 оч. (2)'!H471</f>
        <v>274.60000000000002</v>
      </c>
      <c r="T472" s="235" t="str">
        <f>'1-4 оч. (2)'!I471</f>
        <v>-</v>
      </c>
      <c r="U472" s="235" t="str">
        <f>'1-4 оч. (2)'!J471</f>
        <v>-</v>
      </c>
      <c r="V472" s="236" t="str">
        <f>'1-4 оч. (2)'!K471</f>
        <v>-</v>
      </c>
      <c r="W472" s="236" t="str">
        <f>'1-4 оч. (2)'!L471</f>
        <v>-</v>
      </c>
      <c r="X472" s="236" t="str">
        <f>'1-4 оч. (2)'!M471</f>
        <v>-</v>
      </c>
      <c r="Y472" s="236" t="str">
        <f>'1-4 оч. (2)'!N471</f>
        <v>-</v>
      </c>
      <c r="Z472" s="239">
        <f>'1-4 оч. (2)'!O471</f>
        <v>1</v>
      </c>
      <c r="AA472" s="239">
        <f>'1-4 оч. (2)'!P471</f>
        <v>274.60000000000002</v>
      </c>
      <c r="AB472" s="236" t="str">
        <f>'1-4 оч. (2)'!Q471</f>
        <v>-</v>
      </c>
      <c r="AC472" s="236" t="str">
        <f>'1-4 оч. (2)'!R471</f>
        <v>-</v>
      </c>
      <c r="AD472" s="236">
        <f>'1-4 оч. (2)'!S471</f>
        <v>0</v>
      </c>
      <c r="AE472" s="236">
        <f>'1-4 оч. (2)'!T471</f>
        <v>0</v>
      </c>
      <c r="AF472" s="239">
        <f>'1-4 оч. (2)'!U471</f>
        <v>0</v>
      </c>
      <c r="AG472" s="239">
        <f>'1-4 оч. (2)'!V471</f>
        <v>0</v>
      </c>
      <c r="AH472" s="236" t="str">
        <f>'1-4 оч. (2)'!AA471</f>
        <v>-</v>
      </c>
      <c r="AI472" s="236" t="str">
        <f>'1-4 оч. (2)'!AB471</f>
        <v>-</v>
      </c>
    </row>
    <row r="473" spans="1:35" ht="16.149999999999999" customHeight="1" x14ac:dyDescent="0.25">
      <c r="A473" s="20" t="s">
        <v>1429</v>
      </c>
      <c r="B473" s="21" t="s">
        <v>1430</v>
      </c>
      <c r="C473" s="21" t="s">
        <v>1431</v>
      </c>
      <c r="D473" s="22">
        <v>1</v>
      </c>
      <c r="E473" s="23">
        <v>274.60000000000002</v>
      </c>
      <c r="F473" s="24">
        <v>274.60000000000002</v>
      </c>
      <c r="G473" s="25">
        <v>7.25</v>
      </c>
      <c r="H473" s="25">
        <v>7.25</v>
      </c>
      <c r="I473" s="22" t="s">
        <v>24</v>
      </c>
      <c r="J473" s="26"/>
      <c r="K473" s="22"/>
      <c r="L473" s="22"/>
      <c r="M473" s="26"/>
      <c r="N473" s="26"/>
      <c r="O473" s="26"/>
      <c r="P473" s="26"/>
      <c r="Q473" s="28">
        <v>1</v>
      </c>
      <c r="R473" s="235">
        <f>'1-4 оч. (2)'!G472</f>
        <v>1</v>
      </c>
      <c r="S473" s="235">
        <f>'1-4 оч. (2)'!H472</f>
        <v>274.60000000000002</v>
      </c>
      <c r="T473" s="235" t="str">
        <f>'1-4 оч. (2)'!I472</f>
        <v>-</v>
      </c>
      <c r="U473" s="235" t="str">
        <f>'1-4 оч. (2)'!J472</f>
        <v>-</v>
      </c>
      <c r="V473" s="236" t="str">
        <f>'1-4 оч. (2)'!K472</f>
        <v>-</v>
      </c>
      <c r="W473" s="236" t="str">
        <f>'1-4 оч. (2)'!L472</f>
        <v>-</v>
      </c>
      <c r="X473" s="236" t="str">
        <f>'1-4 оч. (2)'!M472</f>
        <v>-</v>
      </c>
      <c r="Y473" s="236" t="str">
        <f>'1-4 оч. (2)'!N472</f>
        <v>-</v>
      </c>
      <c r="Z473" s="239">
        <f>'1-4 оч. (2)'!O472</f>
        <v>1</v>
      </c>
      <c r="AA473" s="239">
        <f>'1-4 оч. (2)'!P472</f>
        <v>274.60000000000002</v>
      </c>
      <c r="AB473" s="236" t="str">
        <f>'1-4 оч. (2)'!Q472</f>
        <v>-</v>
      </c>
      <c r="AC473" s="236" t="str">
        <f>'1-4 оч. (2)'!R472</f>
        <v>-</v>
      </c>
      <c r="AD473" s="236">
        <f>'1-4 оч. (2)'!S472</f>
        <v>0</v>
      </c>
      <c r="AE473" s="236">
        <f>'1-4 оч. (2)'!T472</f>
        <v>0</v>
      </c>
      <c r="AF473" s="239">
        <f>'1-4 оч. (2)'!U472</f>
        <v>0</v>
      </c>
      <c r="AG473" s="239">
        <f>'1-4 оч. (2)'!V472</f>
        <v>0</v>
      </c>
      <c r="AH473" s="236" t="str">
        <f>'1-4 оч. (2)'!AA472</f>
        <v>-</v>
      </c>
      <c r="AI473" s="236" t="str">
        <f>'1-4 оч. (2)'!AB472</f>
        <v>-</v>
      </c>
    </row>
    <row r="474" spans="1:35" ht="16.149999999999999" customHeight="1" x14ac:dyDescent="0.25">
      <c r="A474" s="20" t="s">
        <v>1432</v>
      </c>
      <c r="B474" s="21" t="s">
        <v>1433</v>
      </c>
      <c r="C474" s="21" t="s">
        <v>1434</v>
      </c>
      <c r="D474" s="22">
        <v>1</v>
      </c>
      <c r="E474" s="23">
        <v>325.39999999999998</v>
      </c>
      <c r="F474" s="24">
        <v>325.39999999999998</v>
      </c>
      <c r="G474" s="25">
        <v>8.56</v>
      </c>
      <c r="H474" s="25">
        <v>8.56</v>
      </c>
      <c r="I474" s="22" t="s">
        <v>24</v>
      </c>
      <c r="J474" s="26"/>
      <c r="K474" s="22"/>
      <c r="L474" s="22"/>
      <c r="M474" s="26"/>
      <c r="N474" s="26"/>
      <c r="O474" s="26"/>
      <c r="P474" s="26"/>
      <c r="Q474" s="28">
        <v>1</v>
      </c>
      <c r="R474" s="235">
        <f>'1-4 оч. (2)'!G473</f>
        <v>1</v>
      </c>
      <c r="S474" s="235">
        <f>'1-4 оч. (2)'!H473</f>
        <v>325.39999999999998</v>
      </c>
      <c r="T474" s="235" t="str">
        <f>'1-4 оч. (2)'!I473</f>
        <v>-</v>
      </c>
      <c r="U474" s="235" t="str">
        <f>'1-4 оч. (2)'!J473</f>
        <v>-</v>
      </c>
      <c r="V474" s="236" t="str">
        <f>'1-4 оч. (2)'!K473</f>
        <v>-</v>
      </c>
      <c r="W474" s="236" t="str">
        <f>'1-4 оч. (2)'!L473</f>
        <v>-</v>
      </c>
      <c r="X474" s="236" t="str">
        <f>'1-4 оч. (2)'!M473</f>
        <v>-</v>
      </c>
      <c r="Y474" s="236" t="str">
        <f>'1-4 оч. (2)'!N473</f>
        <v>-</v>
      </c>
      <c r="Z474" s="239">
        <f>'1-4 оч. (2)'!O473</f>
        <v>1</v>
      </c>
      <c r="AA474" s="239">
        <f>'1-4 оч. (2)'!P473</f>
        <v>325.39999999999998</v>
      </c>
      <c r="AB474" s="236" t="str">
        <f>'1-4 оч. (2)'!Q473</f>
        <v>-</v>
      </c>
      <c r="AC474" s="236" t="str">
        <f>'1-4 оч. (2)'!R473</f>
        <v>-</v>
      </c>
      <c r="AD474" s="236">
        <f>'1-4 оч. (2)'!S473</f>
        <v>0</v>
      </c>
      <c r="AE474" s="236">
        <f>'1-4 оч. (2)'!T473</f>
        <v>0</v>
      </c>
      <c r="AF474" s="239">
        <f>'1-4 оч. (2)'!U473</f>
        <v>0</v>
      </c>
      <c r="AG474" s="239">
        <f>'1-4 оч. (2)'!V473</f>
        <v>0</v>
      </c>
      <c r="AH474" s="236" t="str">
        <f>'1-4 оч. (2)'!AA473</f>
        <v>-</v>
      </c>
      <c r="AI474" s="236" t="str">
        <f>'1-4 оч. (2)'!AB473</f>
        <v>-</v>
      </c>
    </row>
    <row r="475" spans="1:35" ht="16.149999999999999" customHeight="1" x14ac:dyDescent="0.25">
      <c r="A475" s="20" t="s">
        <v>1435</v>
      </c>
      <c r="B475" s="21" t="s">
        <v>1436</v>
      </c>
      <c r="C475" s="21" t="s">
        <v>1437</v>
      </c>
      <c r="D475" s="22">
        <v>1</v>
      </c>
      <c r="E475" s="23">
        <v>241.1</v>
      </c>
      <c r="F475" s="24">
        <v>241.1</v>
      </c>
      <c r="G475" s="25">
        <v>8.0299999999999994</v>
      </c>
      <c r="H475" s="25">
        <v>8.0299999999999994</v>
      </c>
      <c r="I475" s="22" t="s">
        <v>24</v>
      </c>
      <c r="J475" s="26"/>
      <c r="K475" s="22"/>
      <c r="L475" s="22"/>
      <c r="M475" s="26">
        <v>1</v>
      </c>
      <c r="N475" s="26"/>
      <c r="O475" s="26"/>
      <c r="P475" s="26"/>
      <c r="Q475" s="22"/>
      <c r="R475" s="235">
        <f>'1-4 оч. (2)'!G474</f>
        <v>0</v>
      </c>
      <c r="S475" s="235">
        <f>'1-4 оч. (2)'!H474</f>
        <v>0</v>
      </c>
      <c r="T475" s="235" t="str">
        <f>'1-4 оч. (2)'!I474</f>
        <v>-</v>
      </c>
      <c r="U475" s="235" t="str">
        <f>'1-4 оч. (2)'!J474</f>
        <v>-</v>
      </c>
      <c r="V475" s="236" t="str">
        <f>'1-4 оч. (2)'!K474</f>
        <v>-</v>
      </c>
      <c r="W475" s="236" t="str">
        <f>'1-4 оч. (2)'!L474</f>
        <v>-</v>
      </c>
      <c r="X475" s="236" t="str">
        <f>'1-4 оч. (2)'!M474</f>
        <v>-</v>
      </c>
      <c r="Y475" s="236" t="str">
        <f>'1-4 оч. (2)'!N474</f>
        <v>-</v>
      </c>
      <c r="Z475" s="239">
        <f>'1-4 оч. (2)'!O474</f>
        <v>0</v>
      </c>
      <c r="AA475" s="239">
        <f>'1-4 оч. (2)'!P474</f>
        <v>0</v>
      </c>
      <c r="AB475" s="236" t="str">
        <f>'1-4 оч. (2)'!Q474</f>
        <v>-</v>
      </c>
      <c r="AC475" s="236" t="str">
        <f>'1-4 оч. (2)'!R474</f>
        <v>-</v>
      </c>
      <c r="AD475" s="236">
        <f>'1-4 оч. (2)'!S474</f>
        <v>0</v>
      </c>
      <c r="AE475" s="236">
        <f>'1-4 оч. (2)'!T474</f>
        <v>0</v>
      </c>
      <c r="AF475" s="239">
        <f>'1-4 оч. (2)'!U474</f>
        <v>1</v>
      </c>
      <c r="AG475" s="239">
        <f>'1-4 оч. (2)'!V474</f>
        <v>241.1</v>
      </c>
      <c r="AH475" s="236" t="str">
        <f>'1-4 оч. (2)'!AA474</f>
        <v>-</v>
      </c>
      <c r="AI475" s="236" t="str">
        <f>'1-4 оч. (2)'!AB474</f>
        <v>-</v>
      </c>
    </row>
    <row r="476" spans="1:35" ht="16.149999999999999" customHeight="1" x14ac:dyDescent="0.25">
      <c r="A476" s="20" t="s">
        <v>1438</v>
      </c>
      <c r="B476" s="21" t="s">
        <v>1439</v>
      </c>
      <c r="C476" s="21" t="s">
        <v>1440</v>
      </c>
      <c r="D476" s="22">
        <v>6</v>
      </c>
      <c r="E476" s="23">
        <v>241.5</v>
      </c>
      <c r="F476" s="24">
        <v>1449</v>
      </c>
      <c r="G476" s="25">
        <v>8.1</v>
      </c>
      <c r="H476" s="25">
        <v>48.6</v>
      </c>
      <c r="I476" s="22" t="s">
        <v>24</v>
      </c>
      <c r="J476" s="26"/>
      <c r="K476" s="22"/>
      <c r="L476" s="22"/>
      <c r="M476" s="26">
        <v>1</v>
      </c>
      <c r="N476" s="26"/>
      <c r="O476" s="26">
        <v>2</v>
      </c>
      <c r="P476" s="27">
        <v>2</v>
      </c>
      <c r="Q476" s="28">
        <v>1</v>
      </c>
      <c r="R476" s="235">
        <f>'1-4 оч. (2)'!G475</f>
        <v>0</v>
      </c>
      <c r="S476" s="235">
        <f>'1-4 оч. (2)'!H475</f>
        <v>0</v>
      </c>
      <c r="T476" s="235" t="str">
        <f>'1-4 оч. (2)'!I475</f>
        <v>-</v>
      </c>
      <c r="U476" s="235" t="str">
        <f>'1-4 оч. (2)'!J475</f>
        <v>-</v>
      </c>
      <c r="V476" s="236" t="str">
        <f>'1-4 оч. (2)'!K475</f>
        <v>-</v>
      </c>
      <c r="W476" s="236" t="str">
        <f>'1-4 оч. (2)'!L475</f>
        <v>-</v>
      </c>
      <c r="X476" s="236" t="str">
        <f>'1-4 оч. (2)'!M475</f>
        <v>-</v>
      </c>
      <c r="Y476" s="236" t="str">
        <f>'1-4 оч. (2)'!N475</f>
        <v>-</v>
      </c>
      <c r="Z476" s="239">
        <f>'1-4 оч. (2)'!O475</f>
        <v>0</v>
      </c>
      <c r="AA476" s="239">
        <f>'1-4 оч. (2)'!P475</f>
        <v>0</v>
      </c>
      <c r="AB476" s="236" t="str">
        <f>'1-4 оч. (2)'!Q475</f>
        <v>-</v>
      </c>
      <c r="AC476" s="236" t="str">
        <f>'1-4 оч. (2)'!R475</f>
        <v>-</v>
      </c>
      <c r="AD476" s="236">
        <f>'1-4 оч. (2)'!S475</f>
        <v>0</v>
      </c>
      <c r="AE476" s="236">
        <f>'1-4 оч. (2)'!T475</f>
        <v>0</v>
      </c>
      <c r="AF476" s="239">
        <f>'1-4 оч. (2)'!U475</f>
        <v>6</v>
      </c>
      <c r="AG476" s="239">
        <f>'1-4 оч. (2)'!V475</f>
        <v>1449</v>
      </c>
      <c r="AH476" s="236" t="str">
        <f>'1-4 оч. (2)'!AA475</f>
        <v>-</v>
      </c>
      <c r="AI476" s="236" t="str">
        <f>'1-4 оч. (2)'!AB475</f>
        <v>-</v>
      </c>
    </row>
    <row r="477" spans="1:35" ht="16.149999999999999" customHeight="1" x14ac:dyDescent="0.25">
      <c r="A477" s="20" t="s">
        <v>1441</v>
      </c>
      <c r="B477" s="21" t="s">
        <v>1442</v>
      </c>
      <c r="C477" s="21" t="s">
        <v>1443</v>
      </c>
      <c r="D477" s="22">
        <v>2</v>
      </c>
      <c r="E477" s="23">
        <v>229.1</v>
      </c>
      <c r="F477" s="24">
        <v>458.2</v>
      </c>
      <c r="G477" s="25">
        <v>7.69</v>
      </c>
      <c r="H477" s="25">
        <v>15.38</v>
      </c>
      <c r="I477" s="22" t="s">
        <v>24</v>
      </c>
      <c r="J477" s="26"/>
      <c r="K477" s="22"/>
      <c r="L477" s="22"/>
      <c r="M477" s="26"/>
      <c r="N477" s="26">
        <v>2</v>
      </c>
      <c r="O477" s="26"/>
      <c r="P477" s="26"/>
      <c r="Q477" s="22"/>
      <c r="R477" s="235">
        <f>'1-4 оч. (2)'!G476</f>
        <v>0</v>
      </c>
      <c r="S477" s="235">
        <f>'1-4 оч. (2)'!H476</f>
        <v>0</v>
      </c>
      <c r="T477" s="235" t="str">
        <f>'1-4 оч. (2)'!I476</f>
        <v>-</v>
      </c>
      <c r="U477" s="235" t="str">
        <f>'1-4 оч. (2)'!J476</f>
        <v>-</v>
      </c>
      <c r="V477" s="236" t="str">
        <f>'1-4 оч. (2)'!K476</f>
        <v>-</v>
      </c>
      <c r="W477" s="236" t="str">
        <f>'1-4 оч. (2)'!L476</f>
        <v>-</v>
      </c>
      <c r="X477" s="236" t="str">
        <f>'1-4 оч. (2)'!M476</f>
        <v>-</v>
      </c>
      <c r="Y477" s="236" t="str">
        <f>'1-4 оч. (2)'!N476</f>
        <v>-</v>
      </c>
      <c r="Z477" s="239">
        <f>'1-4 оч. (2)'!O476</f>
        <v>0</v>
      </c>
      <c r="AA477" s="239">
        <f>'1-4 оч. (2)'!P476</f>
        <v>0</v>
      </c>
      <c r="AB477" s="236" t="str">
        <f>'1-4 оч. (2)'!Q476</f>
        <v>-</v>
      </c>
      <c r="AC477" s="236" t="str">
        <f>'1-4 оч. (2)'!R476</f>
        <v>-</v>
      </c>
      <c r="AD477" s="236">
        <f>'1-4 оч. (2)'!S476</f>
        <v>0</v>
      </c>
      <c r="AE477" s="236">
        <f>'1-4 оч. (2)'!T476</f>
        <v>0</v>
      </c>
      <c r="AF477" s="239">
        <f>'1-4 оч. (2)'!U476</f>
        <v>2</v>
      </c>
      <c r="AG477" s="239">
        <f>'1-4 оч. (2)'!V476</f>
        <v>458.2</v>
      </c>
      <c r="AH477" s="236" t="str">
        <f>'1-4 оч. (2)'!AA476</f>
        <v>-</v>
      </c>
      <c r="AI477" s="236" t="str">
        <f>'1-4 оч. (2)'!AB476</f>
        <v>-</v>
      </c>
    </row>
    <row r="478" spans="1:35" ht="16.149999999999999" customHeight="1" x14ac:dyDescent="0.25">
      <c r="A478" s="20" t="s">
        <v>1444</v>
      </c>
      <c r="B478" s="21" t="s">
        <v>1445</v>
      </c>
      <c r="C478" s="21" t="s">
        <v>1446</v>
      </c>
      <c r="D478" s="22">
        <v>1</v>
      </c>
      <c r="E478" s="23">
        <v>295.60000000000002</v>
      </c>
      <c r="F478" s="24">
        <v>295.60000000000002</v>
      </c>
      <c r="G478" s="25">
        <v>9.91</v>
      </c>
      <c r="H478" s="25">
        <v>9.91</v>
      </c>
      <c r="I478" s="22" t="s">
        <v>24</v>
      </c>
      <c r="J478" s="26"/>
      <c r="K478" s="22"/>
      <c r="L478" s="22"/>
      <c r="M478" s="26"/>
      <c r="N478" s="26"/>
      <c r="O478" s="26"/>
      <c r="P478" s="26"/>
      <c r="Q478" s="28">
        <v>1</v>
      </c>
      <c r="R478" s="235">
        <f>'1-4 оч. (2)'!G477</f>
        <v>0</v>
      </c>
      <c r="S478" s="235">
        <f>'1-4 оч. (2)'!H477</f>
        <v>0</v>
      </c>
      <c r="T478" s="235" t="str">
        <f>'1-4 оч. (2)'!I477</f>
        <v>-</v>
      </c>
      <c r="U478" s="235" t="str">
        <f>'1-4 оч. (2)'!J477</f>
        <v>-</v>
      </c>
      <c r="V478" s="236" t="str">
        <f>'1-4 оч. (2)'!K477</f>
        <v>-</v>
      </c>
      <c r="W478" s="236" t="str">
        <f>'1-4 оч. (2)'!L477</f>
        <v>-</v>
      </c>
      <c r="X478" s="236" t="str">
        <f>'1-4 оч. (2)'!M477</f>
        <v>-</v>
      </c>
      <c r="Y478" s="236" t="str">
        <f>'1-4 оч. (2)'!N477</f>
        <v>-</v>
      </c>
      <c r="Z478" s="239">
        <f>'1-4 оч. (2)'!O477</f>
        <v>0</v>
      </c>
      <c r="AA478" s="239">
        <f>'1-4 оч. (2)'!P477</f>
        <v>0</v>
      </c>
      <c r="AB478" s="236" t="str">
        <f>'1-4 оч. (2)'!Q477</f>
        <v>-</v>
      </c>
      <c r="AC478" s="236" t="str">
        <f>'1-4 оч. (2)'!R477</f>
        <v>-</v>
      </c>
      <c r="AD478" s="236">
        <f>'1-4 оч. (2)'!S477</f>
        <v>0</v>
      </c>
      <c r="AE478" s="236">
        <f>'1-4 оч. (2)'!T477</f>
        <v>0</v>
      </c>
      <c r="AF478" s="239">
        <f>'1-4 оч. (2)'!U477</f>
        <v>1</v>
      </c>
      <c r="AG478" s="239">
        <f>'1-4 оч. (2)'!V477</f>
        <v>295.60000000000002</v>
      </c>
      <c r="AH478" s="236" t="str">
        <f>'1-4 оч. (2)'!AA477</f>
        <v>-</v>
      </c>
      <c r="AI478" s="236" t="str">
        <f>'1-4 оч. (2)'!AB477</f>
        <v>-</v>
      </c>
    </row>
    <row r="479" spans="1:35" ht="16.149999999999999" customHeight="1" x14ac:dyDescent="0.25">
      <c r="A479" s="20" t="s">
        <v>1447</v>
      </c>
      <c r="B479" s="21" t="s">
        <v>1448</v>
      </c>
      <c r="C479" s="21" t="s">
        <v>1449</v>
      </c>
      <c r="D479" s="22">
        <v>7</v>
      </c>
      <c r="E479" s="23">
        <v>188</v>
      </c>
      <c r="F479" s="24">
        <v>1316</v>
      </c>
      <c r="G479" s="25">
        <v>5.01</v>
      </c>
      <c r="H479" s="25">
        <v>35.07</v>
      </c>
      <c r="I479" s="22" t="s">
        <v>24</v>
      </c>
      <c r="J479" s="26"/>
      <c r="K479" s="22"/>
      <c r="L479" s="22"/>
      <c r="M479" s="26">
        <v>1</v>
      </c>
      <c r="N479" s="26"/>
      <c r="O479" s="26"/>
      <c r="P479" s="26"/>
      <c r="Q479" s="22"/>
      <c r="R479" s="235">
        <f>'1-4 оч. (2)'!G478</f>
        <v>7</v>
      </c>
      <c r="S479" s="235">
        <f>'1-4 оч. (2)'!H478</f>
        <v>1316</v>
      </c>
      <c r="T479" s="235" t="str">
        <f>'1-4 оч. (2)'!I478</f>
        <v>-</v>
      </c>
      <c r="U479" s="235" t="str">
        <f>'1-4 оч. (2)'!J478</f>
        <v>-</v>
      </c>
      <c r="V479" s="236" t="str">
        <f>'1-4 оч. (2)'!K478</f>
        <v>-</v>
      </c>
      <c r="W479" s="236" t="str">
        <f>'1-4 оч. (2)'!L478</f>
        <v>-</v>
      </c>
      <c r="X479" s="236" t="str">
        <f>'1-4 оч. (2)'!M478</f>
        <v>-</v>
      </c>
      <c r="Y479" s="236" t="str">
        <f>'1-4 оч. (2)'!N478</f>
        <v>-</v>
      </c>
      <c r="Z479" s="239">
        <f>'1-4 оч. (2)'!O478</f>
        <v>7</v>
      </c>
      <c r="AA479" s="239">
        <f>'1-4 оч. (2)'!P478</f>
        <v>1316</v>
      </c>
      <c r="AB479" s="236" t="str">
        <f>'1-4 оч. (2)'!Q478</f>
        <v>-</v>
      </c>
      <c r="AC479" s="236" t="str">
        <f>'1-4 оч. (2)'!R478</f>
        <v>-</v>
      </c>
      <c r="AD479" s="236">
        <f>'1-4 оч. (2)'!S478</f>
        <v>0</v>
      </c>
      <c r="AE479" s="236">
        <f>'1-4 оч. (2)'!T478</f>
        <v>0</v>
      </c>
      <c r="AF479" s="239">
        <f>'1-4 оч. (2)'!U478</f>
        <v>0</v>
      </c>
      <c r="AG479" s="239">
        <f>'1-4 оч. (2)'!V478</f>
        <v>0</v>
      </c>
      <c r="AH479" s="236" t="str">
        <f>'1-4 оч. (2)'!AA478</f>
        <v>-</v>
      </c>
      <c r="AI479" s="236" t="str">
        <f>'1-4 оч. (2)'!AB478</f>
        <v>-</v>
      </c>
    </row>
    <row r="480" spans="1:35" ht="16.149999999999999" customHeight="1" x14ac:dyDescent="0.25">
      <c r="A480" s="20" t="s">
        <v>1450</v>
      </c>
      <c r="B480" s="21" t="s">
        <v>1451</v>
      </c>
      <c r="C480" s="21" t="s">
        <v>1452</v>
      </c>
      <c r="D480" s="22">
        <v>2</v>
      </c>
      <c r="E480" s="23">
        <v>179.2</v>
      </c>
      <c r="F480" s="24">
        <v>358.4</v>
      </c>
      <c r="G480" s="25">
        <v>4.78</v>
      </c>
      <c r="H480" s="25">
        <v>9.56</v>
      </c>
      <c r="I480" s="22" t="s">
        <v>24</v>
      </c>
      <c r="J480" s="26"/>
      <c r="K480" s="22"/>
      <c r="L480" s="22"/>
      <c r="M480" s="26">
        <v>1</v>
      </c>
      <c r="N480" s="26"/>
      <c r="O480" s="26"/>
      <c r="P480" s="26"/>
      <c r="Q480" s="22"/>
      <c r="R480" s="235">
        <f>'1-4 оч. (2)'!G479</f>
        <v>2</v>
      </c>
      <c r="S480" s="235">
        <f>'1-4 оч. (2)'!H479</f>
        <v>358.4</v>
      </c>
      <c r="T480" s="235" t="str">
        <f>'1-4 оч. (2)'!I479</f>
        <v>-</v>
      </c>
      <c r="U480" s="235" t="str">
        <f>'1-4 оч. (2)'!J479</f>
        <v>-</v>
      </c>
      <c r="V480" s="236" t="str">
        <f>'1-4 оч. (2)'!K479</f>
        <v>-</v>
      </c>
      <c r="W480" s="236" t="str">
        <f>'1-4 оч. (2)'!L479</f>
        <v>-</v>
      </c>
      <c r="X480" s="236" t="str">
        <f>'1-4 оч. (2)'!M479</f>
        <v>-</v>
      </c>
      <c r="Y480" s="236" t="str">
        <f>'1-4 оч. (2)'!N479</f>
        <v>-</v>
      </c>
      <c r="Z480" s="239">
        <f>'1-4 оч. (2)'!O479</f>
        <v>2</v>
      </c>
      <c r="AA480" s="239">
        <f>'1-4 оч. (2)'!P479</f>
        <v>358.4</v>
      </c>
      <c r="AB480" s="236" t="str">
        <f>'1-4 оч. (2)'!Q479</f>
        <v>-</v>
      </c>
      <c r="AC480" s="236" t="str">
        <f>'1-4 оч. (2)'!R479</f>
        <v>-</v>
      </c>
      <c r="AD480" s="236">
        <f>'1-4 оч. (2)'!S479</f>
        <v>0</v>
      </c>
      <c r="AE480" s="236">
        <f>'1-4 оч. (2)'!T479</f>
        <v>0</v>
      </c>
      <c r="AF480" s="239">
        <f>'1-4 оч. (2)'!U479</f>
        <v>0</v>
      </c>
      <c r="AG480" s="239">
        <f>'1-4 оч. (2)'!V479</f>
        <v>0</v>
      </c>
      <c r="AH480" s="236" t="str">
        <f>'1-4 оч. (2)'!AA479</f>
        <v>-</v>
      </c>
      <c r="AI480" s="236" t="str">
        <f>'1-4 оч. (2)'!AB479</f>
        <v>-</v>
      </c>
    </row>
    <row r="481" spans="1:35" ht="16.149999999999999" customHeight="1" x14ac:dyDescent="0.25">
      <c r="A481" s="20" t="s">
        <v>1453</v>
      </c>
      <c r="B481" s="21" t="s">
        <v>1454</v>
      </c>
      <c r="C481" s="21" t="s">
        <v>1455</v>
      </c>
      <c r="D481" s="22">
        <v>1</v>
      </c>
      <c r="E481" s="23">
        <v>229.5</v>
      </c>
      <c r="F481" s="24">
        <v>229.5</v>
      </c>
      <c r="G481" s="25">
        <v>6.14</v>
      </c>
      <c r="H481" s="25">
        <v>6.14</v>
      </c>
      <c r="I481" s="22" t="s">
        <v>24</v>
      </c>
      <c r="J481" s="26"/>
      <c r="K481" s="22"/>
      <c r="L481" s="22"/>
      <c r="M481" s="26"/>
      <c r="N481" s="26"/>
      <c r="O481" s="26"/>
      <c r="P481" s="26"/>
      <c r="Q481" s="22"/>
      <c r="R481" s="235">
        <f>'1-4 оч. (2)'!G480</f>
        <v>0</v>
      </c>
      <c r="S481" s="235">
        <f>'1-4 оч. (2)'!H480</f>
        <v>0</v>
      </c>
      <c r="T481" s="235" t="str">
        <f>'1-4 оч. (2)'!I480</f>
        <v>-</v>
      </c>
      <c r="U481" s="235" t="str">
        <f>'1-4 оч. (2)'!J480</f>
        <v>-</v>
      </c>
      <c r="V481" s="236" t="str">
        <f>'1-4 оч. (2)'!K480</f>
        <v>-</v>
      </c>
      <c r="W481" s="236" t="str">
        <f>'1-4 оч. (2)'!L480</f>
        <v>-</v>
      </c>
      <c r="X481" s="236" t="str">
        <f>'1-4 оч. (2)'!M480</f>
        <v>-</v>
      </c>
      <c r="Y481" s="236" t="str">
        <f>'1-4 оч. (2)'!N480</f>
        <v>-</v>
      </c>
      <c r="Z481" s="239">
        <f>'1-4 оч. (2)'!O480</f>
        <v>0</v>
      </c>
      <c r="AA481" s="239">
        <f>'1-4 оч. (2)'!P480</f>
        <v>0</v>
      </c>
      <c r="AB481" s="236" t="str">
        <f>'1-4 оч. (2)'!Q480</f>
        <v>-</v>
      </c>
      <c r="AC481" s="236" t="str">
        <f>'1-4 оч. (2)'!R480</f>
        <v>-</v>
      </c>
      <c r="AD481" s="236">
        <f>'1-4 оч. (2)'!S480</f>
        <v>0</v>
      </c>
      <c r="AE481" s="236">
        <f>'1-4 оч. (2)'!T480</f>
        <v>0</v>
      </c>
      <c r="AF481" s="239">
        <f>'1-4 оч. (2)'!U480</f>
        <v>1</v>
      </c>
      <c r="AG481" s="239">
        <f>'1-4 оч. (2)'!V480</f>
        <v>229.5</v>
      </c>
      <c r="AH481" s="236" t="str">
        <f>'1-4 оч. (2)'!AA480</f>
        <v>-</v>
      </c>
      <c r="AI481" s="236" t="str">
        <f>'1-4 оч. (2)'!AB480</f>
        <v>-</v>
      </c>
    </row>
    <row r="482" spans="1:35" ht="16.149999999999999" customHeight="1" x14ac:dyDescent="0.25">
      <c r="A482" s="20" t="s">
        <v>1456</v>
      </c>
      <c r="B482" s="21" t="s">
        <v>1457</v>
      </c>
      <c r="C482" s="21" t="s">
        <v>1458</v>
      </c>
      <c r="D482" s="22">
        <v>2</v>
      </c>
      <c r="E482" s="23">
        <v>10.199999999999999</v>
      </c>
      <c r="F482" s="24">
        <v>20.399999999999999</v>
      </c>
      <c r="G482" s="25">
        <v>0.28999999999999998</v>
      </c>
      <c r="H482" s="25">
        <v>0.57999999999999996</v>
      </c>
      <c r="I482" s="22" t="s">
        <v>24</v>
      </c>
      <c r="J482" s="26">
        <v>2</v>
      </c>
      <c r="K482" s="22"/>
      <c r="L482" s="22"/>
      <c r="M482" s="26"/>
      <c r="N482" s="26"/>
      <c r="O482" s="26"/>
      <c r="P482" s="26"/>
      <c r="Q482" s="22"/>
      <c r="R482" s="235">
        <f>'1-4 оч. (2)'!G481</f>
        <v>0</v>
      </c>
      <c r="S482" s="235">
        <f>'1-4 оч. (2)'!H481</f>
        <v>0</v>
      </c>
      <c r="T482" s="235" t="str">
        <f>'1-4 оч. (2)'!I481</f>
        <v>-</v>
      </c>
      <c r="U482" s="235" t="str">
        <f>'1-4 оч. (2)'!J481</f>
        <v>-</v>
      </c>
      <c r="V482" s="236" t="str">
        <f>'1-4 оч. (2)'!K481</f>
        <v>-</v>
      </c>
      <c r="W482" s="236" t="str">
        <f>'1-4 оч. (2)'!L481</f>
        <v>-</v>
      </c>
      <c r="X482" s="236" t="str">
        <f>'1-4 оч. (2)'!M481</f>
        <v>-</v>
      </c>
      <c r="Y482" s="236" t="str">
        <f>'1-4 оч. (2)'!N481</f>
        <v>-</v>
      </c>
      <c r="Z482" s="239">
        <f>'1-4 оч. (2)'!O481</f>
        <v>0</v>
      </c>
      <c r="AA482" s="239">
        <f>'1-4 оч. (2)'!P481</f>
        <v>0</v>
      </c>
      <c r="AB482" s="236" t="str">
        <f>'1-4 оч. (2)'!Q481</f>
        <v>-</v>
      </c>
      <c r="AC482" s="236" t="str">
        <f>'1-4 оч. (2)'!R481</f>
        <v>-</v>
      </c>
      <c r="AD482" s="236">
        <f>'1-4 оч. (2)'!S481</f>
        <v>0</v>
      </c>
      <c r="AE482" s="236">
        <f>'1-4 оч. (2)'!T481</f>
        <v>0</v>
      </c>
      <c r="AF482" s="239">
        <f>'1-4 оч. (2)'!U481</f>
        <v>2</v>
      </c>
      <c r="AG482" s="239">
        <f>'1-4 оч. (2)'!V481</f>
        <v>20.399999999999999</v>
      </c>
      <c r="AH482" s="236" t="str">
        <f>'1-4 оч. (2)'!AA481</f>
        <v>-</v>
      </c>
      <c r="AI482" s="236" t="str">
        <f>'1-4 оч. (2)'!AB481</f>
        <v>-</v>
      </c>
    </row>
    <row r="483" spans="1:35" ht="16.149999999999999" customHeight="1" x14ac:dyDescent="0.25">
      <c r="A483" s="20" t="s">
        <v>1459</v>
      </c>
      <c r="B483" s="21" t="s">
        <v>1460</v>
      </c>
      <c r="C483" s="21" t="s">
        <v>1461</v>
      </c>
      <c r="D483" s="22">
        <v>6</v>
      </c>
      <c r="E483" s="23">
        <v>11.2</v>
      </c>
      <c r="F483" s="24">
        <v>67.2</v>
      </c>
      <c r="G483" s="25">
        <v>0.31</v>
      </c>
      <c r="H483" s="25">
        <v>1.86</v>
      </c>
      <c r="I483" s="22" t="s">
        <v>24</v>
      </c>
      <c r="J483" s="26">
        <v>6</v>
      </c>
      <c r="K483" s="22"/>
      <c r="L483" s="22"/>
      <c r="M483" s="26"/>
      <c r="N483" s="26"/>
      <c r="O483" s="26"/>
      <c r="P483" s="26"/>
      <c r="Q483" s="22"/>
      <c r="R483" s="235">
        <f>'1-4 оч. (2)'!G482</f>
        <v>0</v>
      </c>
      <c r="S483" s="235">
        <f>'1-4 оч. (2)'!H482</f>
        <v>0</v>
      </c>
      <c r="T483" s="235" t="str">
        <f>'1-4 оч. (2)'!I482</f>
        <v>-</v>
      </c>
      <c r="U483" s="235" t="str">
        <f>'1-4 оч. (2)'!J482</f>
        <v>-</v>
      </c>
      <c r="V483" s="236" t="str">
        <f>'1-4 оч. (2)'!K482</f>
        <v>-</v>
      </c>
      <c r="W483" s="236" t="str">
        <f>'1-4 оч. (2)'!L482</f>
        <v>-</v>
      </c>
      <c r="X483" s="236" t="str">
        <f>'1-4 оч. (2)'!M482</f>
        <v>-</v>
      </c>
      <c r="Y483" s="236" t="str">
        <f>'1-4 оч. (2)'!N482</f>
        <v>-</v>
      </c>
      <c r="Z483" s="239">
        <f>'1-4 оч. (2)'!O482</f>
        <v>0</v>
      </c>
      <c r="AA483" s="239">
        <f>'1-4 оч. (2)'!P482</f>
        <v>0</v>
      </c>
      <c r="AB483" s="236" t="str">
        <f>'1-4 оч. (2)'!Q482</f>
        <v>-</v>
      </c>
      <c r="AC483" s="236" t="str">
        <f>'1-4 оч. (2)'!R482</f>
        <v>-</v>
      </c>
      <c r="AD483" s="236">
        <f>'1-4 оч. (2)'!S482</f>
        <v>0</v>
      </c>
      <c r="AE483" s="236">
        <f>'1-4 оч. (2)'!T482</f>
        <v>0</v>
      </c>
      <c r="AF483" s="239">
        <f>'1-4 оч. (2)'!U482</f>
        <v>6</v>
      </c>
      <c r="AG483" s="239">
        <f>'1-4 оч. (2)'!V482</f>
        <v>67.2</v>
      </c>
      <c r="AH483" s="236" t="str">
        <f>'1-4 оч. (2)'!AA482</f>
        <v>-</v>
      </c>
      <c r="AI483" s="236" t="str">
        <f>'1-4 оч. (2)'!AB482</f>
        <v>-</v>
      </c>
    </row>
    <row r="484" spans="1:35" ht="16.149999999999999" customHeight="1" x14ac:dyDescent="0.25">
      <c r="A484" s="20" t="s">
        <v>1462</v>
      </c>
      <c r="B484" s="21" t="s">
        <v>1463</v>
      </c>
      <c r="C484" s="21" t="s">
        <v>1464</v>
      </c>
      <c r="D484" s="22">
        <v>2</v>
      </c>
      <c r="E484" s="23">
        <v>11.7</v>
      </c>
      <c r="F484" s="24">
        <v>23.4</v>
      </c>
      <c r="G484" s="25">
        <v>0.33</v>
      </c>
      <c r="H484" s="25">
        <v>0.66</v>
      </c>
      <c r="I484" s="22" t="s">
        <v>24</v>
      </c>
      <c r="J484" s="26">
        <v>2</v>
      </c>
      <c r="K484" s="22"/>
      <c r="L484" s="22"/>
      <c r="M484" s="26"/>
      <c r="N484" s="26"/>
      <c r="O484" s="26"/>
      <c r="P484" s="26"/>
      <c r="Q484" s="22"/>
      <c r="R484" s="235">
        <f>'1-4 оч. (2)'!G483</f>
        <v>1</v>
      </c>
      <c r="S484" s="235">
        <f>'1-4 оч. (2)'!H483</f>
        <v>11.7</v>
      </c>
      <c r="T484" s="235" t="str">
        <f>'1-4 оч. (2)'!I483</f>
        <v>-</v>
      </c>
      <c r="U484" s="235" t="str">
        <f>'1-4 оч. (2)'!J483</f>
        <v>-</v>
      </c>
      <c r="V484" s="236" t="str">
        <f>'1-4 оч. (2)'!K483</f>
        <v>-</v>
      </c>
      <c r="W484" s="236" t="str">
        <f>'1-4 оч. (2)'!L483</f>
        <v>-</v>
      </c>
      <c r="X484" s="236" t="str">
        <f>'1-4 оч. (2)'!M483</f>
        <v>-</v>
      </c>
      <c r="Y484" s="236" t="str">
        <f>'1-4 оч. (2)'!N483</f>
        <v>-</v>
      </c>
      <c r="Z484" s="239">
        <f>'1-4 оч. (2)'!O483</f>
        <v>1</v>
      </c>
      <c r="AA484" s="239">
        <f>'1-4 оч. (2)'!P483</f>
        <v>11.7</v>
      </c>
      <c r="AB484" s="236" t="str">
        <f>'1-4 оч. (2)'!Q483</f>
        <v>-</v>
      </c>
      <c r="AC484" s="236" t="str">
        <f>'1-4 оч. (2)'!R483</f>
        <v>-</v>
      </c>
      <c r="AD484" s="236">
        <f>'1-4 оч. (2)'!S483</f>
        <v>0</v>
      </c>
      <c r="AE484" s="236">
        <f>'1-4 оч. (2)'!T483</f>
        <v>0</v>
      </c>
      <c r="AF484" s="239">
        <f>'1-4 оч. (2)'!U483</f>
        <v>1</v>
      </c>
      <c r="AG484" s="239">
        <f>'1-4 оч. (2)'!V483</f>
        <v>11.7</v>
      </c>
      <c r="AH484" s="236" t="str">
        <f>'1-4 оч. (2)'!AA483</f>
        <v>-</v>
      </c>
      <c r="AI484" s="236" t="str">
        <f>'1-4 оч. (2)'!AB483</f>
        <v>-</v>
      </c>
    </row>
    <row r="485" spans="1:35" ht="16.149999999999999" customHeight="1" x14ac:dyDescent="0.25">
      <c r="A485" s="20" t="s">
        <v>1465</v>
      </c>
      <c r="B485" s="21" t="s">
        <v>1466</v>
      </c>
      <c r="C485" s="21" t="s">
        <v>1467</v>
      </c>
      <c r="D485" s="22">
        <v>2</v>
      </c>
      <c r="E485" s="23">
        <v>141</v>
      </c>
      <c r="F485" s="24">
        <v>282</v>
      </c>
      <c r="G485" s="25">
        <v>3.76</v>
      </c>
      <c r="H485" s="25">
        <v>7.52</v>
      </c>
      <c r="I485" s="22" t="s">
        <v>24</v>
      </c>
      <c r="J485" s="26">
        <v>2</v>
      </c>
      <c r="K485" s="22"/>
      <c r="L485" s="22"/>
      <c r="M485" s="26"/>
      <c r="N485" s="26"/>
      <c r="O485" s="26"/>
      <c r="P485" s="26"/>
      <c r="Q485" s="22"/>
      <c r="R485" s="235">
        <f>'1-4 оч. (2)'!G484</f>
        <v>2</v>
      </c>
      <c r="S485" s="235">
        <f>'1-4 оч. (2)'!H484</f>
        <v>282</v>
      </c>
      <c r="T485" s="235">
        <f>'1-4 оч. (2)'!I484</f>
        <v>2</v>
      </c>
      <c r="U485" s="235">
        <f>'1-4 оч. (2)'!J484</f>
        <v>282</v>
      </c>
      <c r="V485" s="236">
        <f>'1-4 оч. (2)'!K484</f>
        <v>2</v>
      </c>
      <c r="W485" s="236">
        <f>'1-4 оч. (2)'!L484</f>
        <v>282</v>
      </c>
      <c r="X485" s="236">
        <f>'1-4 оч. (2)'!M484</f>
        <v>0</v>
      </c>
      <c r="Y485" s="236">
        <f>'1-4 оч. (2)'!N484</f>
        <v>0</v>
      </c>
      <c r="Z485" s="239">
        <f>'1-4 оч. (2)'!O484</f>
        <v>0</v>
      </c>
      <c r="AA485" s="239">
        <f>'1-4 оч. (2)'!P484</f>
        <v>0</v>
      </c>
      <c r="AB485" s="236" t="str">
        <f>'1-4 оч. (2)'!Q484</f>
        <v>-</v>
      </c>
      <c r="AC485" s="236" t="str">
        <f>'1-4 оч. (2)'!R484</f>
        <v>-</v>
      </c>
      <c r="AD485" s="236">
        <f>'1-4 оч. (2)'!S484</f>
        <v>0</v>
      </c>
      <c r="AE485" s="236">
        <f>'1-4 оч. (2)'!T484</f>
        <v>0</v>
      </c>
      <c r="AF485" s="239">
        <f>'1-4 оч. (2)'!U484</f>
        <v>0</v>
      </c>
      <c r="AG485" s="239">
        <f>'1-4 оч. (2)'!V484</f>
        <v>0</v>
      </c>
      <c r="AH485" s="236">
        <f>'1-4 оч. (2)'!AA484</f>
        <v>282</v>
      </c>
      <c r="AI485" s="236" t="str">
        <f>'1-4 оч. (2)'!AB484</f>
        <v>-</v>
      </c>
    </row>
    <row r="486" spans="1:35" ht="16.149999999999999" customHeight="1" x14ac:dyDescent="0.25">
      <c r="A486" s="20" t="s">
        <v>1468</v>
      </c>
      <c r="B486" s="21" t="s">
        <v>1469</v>
      </c>
      <c r="C486" s="21" t="s">
        <v>1470</v>
      </c>
      <c r="D486" s="22">
        <v>3</v>
      </c>
      <c r="E486" s="23">
        <v>139.4</v>
      </c>
      <c r="F486" s="24">
        <v>418.2</v>
      </c>
      <c r="G486" s="25">
        <v>3.72</v>
      </c>
      <c r="H486" s="25">
        <v>11.16</v>
      </c>
      <c r="I486" s="22" t="s">
        <v>24</v>
      </c>
      <c r="J486" s="26">
        <v>3</v>
      </c>
      <c r="K486" s="22"/>
      <c r="L486" s="22"/>
      <c r="M486" s="26"/>
      <c r="N486" s="26"/>
      <c r="O486" s="26"/>
      <c r="P486" s="26"/>
      <c r="Q486" s="22"/>
      <c r="R486" s="235">
        <f>'1-4 оч. (2)'!G485</f>
        <v>3</v>
      </c>
      <c r="S486" s="235">
        <f>'1-4 оч. (2)'!H485</f>
        <v>418.20000000000005</v>
      </c>
      <c r="T486" s="235">
        <f>'1-4 оч. (2)'!I485</f>
        <v>3</v>
      </c>
      <c r="U486" s="235">
        <f>'1-4 оч. (2)'!J485</f>
        <v>418.20000000000005</v>
      </c>
      <c r="V486" s="236">
        <f>'1-4 оч. (2)'!K485</f>
        <v>3</v>
      </c>
      <c r="W486" s="236">
        <f>'1-4 оч. (2)'!L485</f>
        <v>418.20000000000005</v>
      </c>
      <c r="X486" s="236">
        <f>'1-4 оч. (2)'!M485</f>
        <v>0</v>
      </c>
      <c r="Y486" s="236">
        <f>'1-4 оч. (2)'!N485</f>
        <v>0</v>
      </c>
      <c r="Z486" s="239">
        <f>'1-4 оч. (2)'!O485</f>
        <v>0</v>
      </c>
      <c r="AA486" s="239">
        <f>'1-4 оч. (2)'!P485</f>
        <v>0</v>
      </c>
      <c r="AB486" s="236" t="str">
        <f>'1-4 оч. (2)'!Q485</f>
        <v>-</v>
      </c>
      <c r="AC486" s="236" t="str">
        <f>'1-4 оч. (2)'!R485</f>
        <v>-</v>
      </c>
      <c r="AD486" s="236">
        <f>'1-4 оч. (2)'!S485</f>
        <v>0</v>
      </c>
      <c r="AE486" s="236">
        <f>'1-4 оч. (2)'!T485</f>
        <v>0</v>
      </c>
      <c r="AF486" s="239">
        <f>'1-4 оч. (2)'!U485</f>
        <v>0</v>
      </c>
      <c r="AG486" s="239">
        <f>'1-4 оч. (2)'!V485</f>
        <v>0</v>
      </c>
      <c r="AH486" s="236">
        <f>'1-4 оч. (2)'!AA485</f>
        <v>418.20000000000005</v>
      </c>
      <c r="AI486" s="236" t="str">
        <f>'1-4 оч. (2)'!AB485</f>
        <v>-</v>
      </c>
    </row>
    <row r="487" spans="1:35" ht="16.149999999999999" customHeight="1" x14ac:dyDescent="0.25">
      <c r="A487" s="20" t="s">
        <v>1471</v>
      </c>
      <c r="B487" s="21" t="s">
        <v>1472</v>
      </c>
      <c r="C487" s="21" t="s">
        <v>1473</v>
      </c>
      <c r="D487" s="22">
        <v>2</v>
      </c>
      <c r="E487" s="23">
        <v>94.2</v>
      </c>
      <c r="F487" s="24">
        <v>188.4</v>
      </c>
      <c r="G487" s="25">
        <v>2.5099999999999998</v>
      </c>
      <c r="H487" s="25">
        <v>5.0199999999999996</v>
      </c>
      <c r="I487" s="22" t="s">
        <v>24</v>
      </c>
      <c r="J487" s="26"/>
      <c r="K487" s="30">
        <v>2</v>
      </c>
      <c r="L487" s="22"/>
      <c r="M487" s="26"/>
      <c r="N487" s="26"/>
      <c r="O487" s="26"/>
      <c r="P487" s="26"/>
      <c r="Q487" s="22"/>
      <c r="R487" s="235">
        <f>'1-4 оч. (2)'!G486</f>
        <v>1</v>
      </c>
      <c r="S487" s="235">
        <f>'1-4 оч. (2)'!H486</f>
        <v>94.2</v>
      </c>
      <c r="T487" s="235">
        <f>'1-4 оч. (2)'!I486</f>
        <v>1</v>
      </c>
      <c r="U487" s="235">
        <f>'1-4 оч. (2)'!J486</f>
        <v>94.2</v>
      </c>
      <c r="V487" s="236">
        <f>'1-4 оч. (2)'!K486</f>
        <v>1</v>
      </c>
      <c r="W487" s="236">
        <f>'1-4 оч. (2)'!L486</f>
        <v>94.2</v>
      </c>
      <c r="X487" s="236">
        <f>'1-4 оч. (2)'!M486</f>
        <v>0</v>
      </c>
      <c r="Y487" s="236">
        <f>'1-4 оч. (2)'!N486</f>
        <v>0</v>
      </c>
      <c r="Z487" s="239">
        <f>'1-4 оч. (2)'!O486</f>
        <v>0</v>
      </c>
      <c r="AA487" s="239">
        <f>'1-4 оч. (2)'!P486</f>
        <v>0</v>
      </c>
      <c r="AB487" s="236" t="str">
        <f>'1-4 оч. (2)'!Q486</f>
        <v>-</v>
      </c>
      <c r="AC487" s="236" t="str">
        <f>'1-4 оч. (2)'!R486</f>
        <v>-</v>
      </c>
      <c r="AD487" s="236">
        <f>'1-4 оч. (2)'!S486</f>
        <v>0</v>
      </c>
      <c r="AE487" s="236">
        <f>'1-4 оч. (2)'!T486</f>
        <v>0</v>
      </c>
      <c r="AF487" s="239">
        <f>'1-4 оч. (2)'!U486</f>
        <v>1</v>
      </c>
      <c r="AG487" s="239">
        <f>'1-4 оч. (2)'!V486</f>
        <v>94.2</v>
      </c>
      <c r="AH487" s="236">
        <f>'1-4 оч. (2)'!AA486</f>
        <v>94.2</v>
      </c>
      <c r="AI487" s="236" t="str">
        <f>'1-4 оч. (2)'!AB486</f>
        <v>-</v>
      </c>
    </row>
    <row r="488" spans="1:35" ht="16.149999999999999" customHeight="1" x14ac:dyDescent="0.25">
      <c r="A488" s="20" t="s">
        <v>1474</v>
      </c>
      <c r="B488" s="21" t="s">
        <v>1475</v>
      </c>
      <c r="C488" s="21" t="s">
        <v>1476</v>
      </c>
      <c r="D488" s="22">
        <v>3</v>
      </c>
      <c r="E488" s="23">
        <v>93.4</v>
      </c>
      <c r="F488" s="24">
        <v>280.2</v>
      </c>
      <c r="G488" s="25">
        <v>2.48</v>
      </c>
      <c r="H488" s="25">
        <v>7.44</v>
      </c>
      <c r="I488" s="22" t="s">
        <v>24</v>
      </c>
      <c r="J488" s="26"/>
      <c r="K488" s="30">
        <v>3</v>
      </c>
      <c r="L488" s="22"/>
      <c r="M488" s="26"/>
      <c r="N488" s="26"/>
      <c r="O488" s="26"/>
      <c r="P488" s="26"/>
      <c r="Q488" s="22"/>
      <c r="R488" s="235">
        <f>'1-4 оч. (2)'!G487</f>
        <v>2</v>
      </c>
      <c r="S488" s="235">
        <f>'1-4 оч. (2)'!H487</f>
        <v>186.8</v>
      </c>
      <c r="T488" s="235">
        <f>'1-4 оч. (2)'!I487</f>
        <v>2</v>
      </c>
      <c r="U488" s="235">
        <f>'1-4 оч. (2)'!J487</f>
        <v>186.8</v>
      </c>
      <c r="V488" s="236">
        <f>'1-4 оч. (2)'!K487</f>
        <v>2</v>
      </c>
      <c r="W488" s="236">
        <f>'1-4 оч. (2)'!L487</f>
        <v>186.8</v>
      </c>
      <c r="X488" s="236">
        <f>'1-4 оч. (2)'!M487</f>
        <v>0</v>
      </c>
      <c r="Y488" s="236">
        <f>'1-4 оч. (2)'!N487</f>
        <v>0</v>
      </c>
      <c r="Z488" s="239">
        <f>'1-4 оч. (2)'!O487</f>
        <v>0</v>
      </c>
      <c r="AA488" s="239">
        <f>'1-4 оч. (2)'!P487</f>
        <v>0</v>
      </c>
      <c r="AB488" s="236" t="str">
        <f>'1-4 оч. (2)'!Q487</f>
        <v>-</v>
      </c>
      <c r="AC488" s="236" t="str">
        <f>'1-4 оч. (2)'!R487</f>
        <v>-</v>
      </c>
      <c r="AD488" s="236">
        <f>'1-4 оч. (2)'!S487</f>
        <v>0</v>
      </c>
      <c r="AE488" s="236">
        <f>'1-4 оч. (2)'!T487</f>
        <v>0</v>
      </c>
      <c r="AF488" s="239">
        <f>'1-4 оч. (2)'!U487</f>
        <v>1</v>
      </c>
      <c r="AG488" s="239">
        <f>'1-4 оч. (2)'!V487</f>
        <v>93.399999999999977</v>
      </c>
      <c r="AH488" s="236">
        <f>'1-4 оч. (2)'!AA487</f>
        <v>186.8</v>
      </c>
      <c r="AI488" s="236" t="str">
        <f>'1-4 оч. (2)'!AB487</f>
        <v>-</v>
      </c>
    </row>
    <row r="489" spans="1:35" ht="16.149999999999999" customHeight="1" x14ac:dyDescent="0.25">
      <c r="A489" s="20" t="s">
        <v>1477</v>
      </c>
      <c r="B489" s="21" t="s">
        <v>1478</v>
      </c>
      <c r="C489" s="21" t="s">
        <v>1479</v>
      </c>
      <c r="D489" s="22">
        <v>4</v>
      </c>
      <c r="E489" s="23">
        <v>100.5</v>
      </c>
      <c r="F489" s="24">
        <v>402</v>
      </c>
      <c r="G489" s="25">
        <v>2.67</v>
      </c>
      <c r="H489" s="25">
        <v>10.68</v>
      </c>
      <c r="I489" s="22" t="s">
        <v>24</v>
      </c>
      <c r="J489" s="26"/>
      <c r="K489" s="22"/>
      <c r="L489" s="29">
        <v>4</v>
      </c>
      <c r="M489" s="26"/>
      <c r="N489" s="26"/>
      <c r="O489" s="26"/>
      <c r="P489" s="26"/>
      <c r="Q489" s="22"/>
      <c r="R489" s="235">
        <f>'1-4 оч. (2)'!G488</f>
        <v>4</v>
      </c>
      <c r="S489" s="235">
        <f>'1-4 оч. (2)'!H488</f>
        <v>402</v>
      </c>
      <c r="T489" s="235">
        <f>'1-4 оч. (2)'!I488</f>
        <v>4</v>
      </c>
      <c r="U489" s="235">
        <f>'1-4 оч. (2)'!J488</f>
        <v>402</v>
      </c>
      <c r="V489" s="236">
        <f>'1-4 оч. (2)'!K488</f>
        <v>4</v>
      </c>
      <c r="W489" s="236">
        <f>'1-4 оч. (2)'!L488</f>
        <v>402</v>
      </c>
      <c r="X489" s="236">
        <f>'1-4 оч. (2)'!M488</f>
        <v>0</v>
      </c>
      <c r="Y489" s="236">
        <f>'1-4 оч. (2)'!N488</f>
        <v>0</v>
      </c>
      <c r="Z489" s="239">
        <f>'1-4 оч. (2)'!O488</f>
        <v>0</v>
      </c>
      <c r="AA489" s="239">
        <f>'1-4 оч. (2)'!P488</f>
        <v>0</v>
      </c>
      <c r="AB489" s="236" t="str">
        <f>'1-4 оч. (2)'!Q488</f>
        <v>-</v>
      </c>
      <c r="AC489" s="236" t="str">
        <f>'1-4 оч. (2)'!R488</f>
        <v>-</v>
      </c>
      <c r="AD489" s="236">
        <f>'1-4 оч. (2)'!S488</f>
        <v>0</v>
      </c>
      <c r="AE489" s="236">
        <f>'1-4 оч. (2)'!T488</f>
        <v>0</v>
      </c>
      <c r="AF489" s="239">
        <f>'1-4 оч. (2)'!U488</f>
        <v>0</v>
      </c>
      <c r="AG489" s="239">
        <f>'1-4 оч. (2)'!V488</f>
        <v>0</v>
      </c>
      <c r="AH489" s="236">
        <f>'1-4 оч. (2)'!AA488</f>
        <v>402</v>
      </c>
      <c r="AI489" s="236" t="str">
        <f>'1-4 оч. (2)'!AB488</f>
        <v>-</v>
      </c>
    </row>
    <row r="490" spans="1:35" ht="16.149999999999999" customHeight="1" x14ac:dyDescent="0.25">
      <c r="A490" s="20" t="s">
        <v>1480</v>
      </c>
      <c r="B490" s="21" t="s">
        <v>1481</v>
      </c>
      <c r="C490" s="21" t="s">
        <v>1482</v>
      </c>
      <c r="D490" s="22">
        <v>6</v>
      </c>
      <c r="E490" s="23">
        <v>99.7</v>
      </c>
      <c r="F490" s="24">
        <v>598.20000000000005</v>
      </c>
      <c r="G490" s="25">
        <v>2.65</v>
      </c>
      <c r="H490" s="25">
        <v>15.9</v>
      </c>
      <c r="I490" s="22" t="s">
        <v>24</v>
      </c>
      <c r="J490" s="26"/>
      <c r="K490" s="22"/>
      <c r="L490" s="29">
        <v>6</v>
      </c>
      <c r="M490" s="26"/>
      <c r="N490" s="26"/>
      <c r="O490" s="26"/>
      <c r="P490" s="26"/>
      <c r="Q490" s="22"/>
      <c r="R490" s="235">
        <f>'1-4 оч. (2)'!G489</f>
        <v>1</v>
      </c>
      <c r="S490" s="235">
        <f>'1-4 оч. (2)'!H489</f>
        <v>99.7</v>
      </c>
      <c r="T490" s="235">
        <f>'1-4 оч. (2)'!I489</f>
        <v>1</v>
      </c>
      <c r="U490" s="235">
        <f>'1-4 оч. (2)'!J489</f>
        <v>99.7</v>
      </c>
      <c r="V490" s="236">
        <f>'1-4 оч. (2)'!K489</f>
        <v>1</v>
      </c>
      <c r="W490" s="236">
        <f>'1-4 оч. (2)'!L489</f>
        <v>99.7</v>
      </c>
      <c r="X490" s="236">
        <f>'1-4 оч. (2)'!M489</f>
        <v>0</v>
      </c>
      <c r="Y490" s="236">
        <f>'1-4 оч. (2)'!N489</f>
        <v>0</v>
      </c>
      <c r="Z490" s="239">
        <f>'1-4 оч. (2)'!O489</f>
        <v>0</v>
      </c>
      <c r="AA490" s="239">
        <f>'1-4 оч. (2)'!P489</f>
        <v>0</v>
      </c>
      <c r="AB490" s="236" t="str">
        <f>'1-4 оч. (2)'!Q489</f>
        <v>-</v>
      </c>
      <c r="AC490" s="236" t="str">
        <f>'1-4 оч. (2)'!R489</f>
        <v>-</v>
      </c>
      <c r="AD490" s="236">
        <f>'1-4 оч. (2)'!S489</f>
        <v>0</v>
      </c>
      <c r="AE490" s="236">
        <f>'1-4 оч. (2)'!T489</f>
        <v>0</v>
      </c>
      <c r="AF490" s="239">
        <f>'1-4 оч. (2)'!U489</f>
        <v>5</v>
      </c>
      <c r="AG490" s="239">
        <f>'1-4 оч. (2)'!V489</f>
        <v>498.50000000000006</v>
      </c>
      <c r="AH490" s="236">
        <f>'1-4 оч. (2)'!AA489</f>
        <v>99.7</v>
      </c>
      <c r="AI490" s="236" t="str">
        <f>'1-4 оч. (2)'!AB489</f>
        <v>-</v>
      </c>
    </row>
    <row r="491" spans="1:35" ht="16.149999999999999" customHeight="1" x14ac:dyDescent="0.25">
      <c r="A491" s="20" t="s">
        <v>1483</v>
      </c>
      <c r="B491" s="21" t="s">
        <v>1484</v>
      </c>
      <c r="C491" s="21" t="s">
        <v>1485</v>
      </c>
      <c r="D491" s="22">
        <v>1</v>
      </c>
      <c r="E491" s="23">
        <v>118.9</v>
      </c>
      <c r="F491" s="24">
        <v>118.9</v>
      </c>
      <c r="G491" s="25">
        <v>3.17</v>
      </c>
      <c r="H491" s="25">
        <v>3.17</v>
      </c>
      <c r="I491" s="22" t="s">
        <v>24</v>
      </c>
      <c r="J491" s="26"/>
      <c r="K491" s="22"/>
      <c r="L491" s="22"/>
      <c r="M491" s="26">
        <v>1</v>
      </c>
      <c r="N491" s="26"/>
      <c r="O491" s="26"/>
      <c r="P491" s="26"/>
      <c r="Q491" s="22"/>
      <c r="R491" s="235">
        <f>'1-4 оч. (2)'!G490</f>
        <v>1</v>
      </c>
      <c r="S491" s="235">
        <f>'1-4 оч. (2)'!H490</f>
        <v>118.9</v>
      </c>
      <c r="T491" s="235" t="str">
        <f>'1-4 оч. (2)'!I490</f>
        <v>-</v>
      </c>
      <c r="U491" s="235" t="str">
        <f>'1-4 оч. (2)'!J490</f>
        <v>-</v>
      </c>
      <c r="V491" s="236" t="str">
        <f>'1-4 оч. (2)'!K490</f>
        <v>-</v>
      </c>
      <c r="W491" s="236" t="str">
        <f>'1-4 оч. (2)'!L490</f>
        <v>-</v>
      </c>
      <c r="X491" s="236" t="str">
        <f>'1-4 оч. (2)'!M490</f>
        <v>-</v>
      </c>
      <c r="Y491" s="236" t="str">
        <f>'1-4 оч. (2)'!N490</f>
        <v>-</v>
      </c>
      <c r="Z491" s="239">
        <f>'1-4 оч. (2)'!O490</f>
        <v>1</v>
      </c>
      <c r="AA491" s="239">
        <f>'1-4 оч. (2)'!P490</f>
        <v>118.9</v>
      </c>
      <c r="AB491" s="236" t="str">
        <f>'1-4 оч. (2)'!Q490</f>
        <v>-</v>
      </c>
      <c r="AC491" s="236" t="str">
        <f>'1-4 оч. (2)'!R490</f>
        <v>-</v>
      </c>
      <c r="AD491" s="236">
        <f>'1-4 оч. (2)'!S490</f>
        <v>0</v>
      </c>
      <c r="AE491" s="236">
        <f>'1-4 оч. (2)'!T490</f>
        <v>0</v>
      </c>
      <c r="AF491" s="239">
        <f>'1-4 оч. (2)'!U490</f>
        <v>0</v>
      </c>
      <c r="AG491" s="239">
        <f>'1-4 оч. (2)'!V490</f>
        <v>0</v>
      </c>
      <c r="AH491" s="236" t="str">
        <f>'1-4 оч. (2)'!AA490</f>
        <v>-</v>
      </c>
      <c r="AI491" s="236" t="str">
        <f>'1-4 оч. (2)'!AB490</f>
        <v>-</v>
      </c>
    </row>
    <row r="492" spans="1:35" ht="16.149999999999999" customHeight="1" x14ac:dyDescent="0.25">
      <c r="A492" s="20" t="s">
        <v>1486</v>
      </c>
      <c r="B492" s="21" t="s">
        <v>1487</v>
      </c>
      <c r="C492" s="21" t="s">
        <v>1488</v>
      </c>
      <c r="D492" s="22">
        <v>1</v>
      </c>
      <c r="E492" s="23">
        <v>122</v>
      </c>
      <c r="F492" s="24">
        <v>122</v>
      </c>
      <c r="G492" s="25">
        <v>3.25</v>
      </c>
      <c r="H492" s="25">
        <v>3.25</v>
      </c>
      <c r="I492" s="22" t="s">
        <v>24</v>
      </c>
      <c r="J492" s="26"/>
      <c r="K492" s="22"/>
      <c r="L492" s="22"/>
      <c r="M492" s="26">
        <v>1</v>
      </c>
      <c r="N492" s="26"/>
      <c r="O492" s="26"/>
      <c r="P492" s="26"/>
      <c r="Q492" s="22"/>
      <c r="R492" s="235">
        <f>'1-4 оч. (2)'!G491</f>
        <v>0</v>
      </c>
      <c r="S492" s="235">
        <f>'1-4 оч. (2)'!H491</f>
        <v>0</v>
      </c>
      <c r="T492" s="235" t="str">
        <f>'1-4 оч. (2)'!I491</f>
        <v>-</v>
      </c>
      <c r="U492" s="235" t="str">
        <f>'1-4 оч. (2)'!J491</f>
        <v>-</v>
      </c>
      <c r="V492" s="236" t="str">
        <f>'1-4 оч. (2)'!K491</f>
        <v>-</v>
      </c>
      <c r="W492" s="236" t="str">
        <f>'1-4 оч. (2)'!L491</f>
        <v>-</v>
      </c>
      <c r="X492" s="236" t="str">
        <f>'1-4 оч. (2)'!M491</f>
        <v>-</v>
      </c>
      <c r="Y492" s="236" t="str">
        <f>'1-4 оч. (2)'!N491</f>
        <v>-</v>
      </c>
      <c r="Z492" s="239">
        <f>'1-4 оч. (2)'!O491</f>
        <v>0</v>
      </c>
      <c r="AA492" s="239">
        <f>'1-4 оч. (2)'!P491</f>
        <v>0</v>
      </c>
      <c r="AB492" s="236" t="str">
        <f>'1-4 оч. (2)'!Q491</f>
        <v>-</v>
      </c>
      <c r="AC492" s="236" t="str">
        <f>'1-4 оч. (2)'!R491</f>
        <v>-</v>
      </c>
      <c r="AD492" s="236">
        <f>'1-4 оч. (2)'!S491</f>
        <v>0</v>
      </c>
      <c r="AE492" s="236">
        <f>'1-4 оч. (2)'!T491</f>
        <v>0</v>
      </c>
      <c r="AF492" s="239">
        <f>'1-4 оч. (2)'!U491</f>
        <v>1</v>
      </c>
      <c r="AG492" s="239">
        <f>'1-4 оч. (2)'!V491</f>
        <v>122</v>
      </c>
      <c r="AH492" s="236" t="str">
        <f>'1-4 оч. (2)'!AA491</f>
        <v>-</v>
      </c>
      <c r="AI492" s="236" t="str">
        <f>'1-4 оч. (2)'!AB491</f>
        <v>-</v>
      </c>
    </row>
    <row r="493" spans="1:35" ht="16.149999999999999" customHeight="1" x14ac:dyDescent="0.25">
      <c r="A493" s="20" t="s">
        <v>1489</v>
      </c>
      <c r="B493" s="21" t="s">
        <v>1490</v>
      </c>
      <c r="C493" s="21" t="s">
        <v>1491</v>
      </c>
      <c r="D493" s="22">
        <v>1</v>
      </c>
      <c r="E493" s="23">
        <v>122</v>
      </c>
      <c r="F493" s="24">
        <v>122</v>
      </c>
      <c r="G493" s="25">
        <v>3.25</v>
      </c>
      <c r="H493" s="25">
        <v>3.25</v>
      </c>
      <c r="I493" s="22" t="s">
        <v>24</v>
      </c>
      <c r="J493" s="26"/>
      <c r="K493" s="22"/>
      <c r="L493" s="22"/>
      <c r="M493" s="26">
        <v>1</v>
      </c>
      <c r="N493" s="26"/>
      <c r="O493" s="26"/>
      <c r="P493" s="26"/>
      <c r="Q493" s="22"/>
      <c r="R493" s="235">
        <f>'1-4 оч. (2)'!G492</f>
        <v>0</v>
      </c>
      <c r="S493" s="235">
        <f>'1-4 оч. (2)'!H492</f>
        <v>0</v>
      </c>
      <c r="T493" s="235" t="str">
        <f>'1-4 оч. (2)'!I492</f>
        <v>-</v>
      </c>
      <c r="U493" s="235" t="str">
        <f>'1-4 оч. (2)'!J492</f>
        <v>-</v>
      </c>
      <c r="V493" s="236" t="str">
        <f>'1-4 оч. (2)'!K492</f>
        <v>-</v>
      </c>
      <c r="W493" s="236" t="str">
        <f>'1-4 оч. (2)'!L492</f>
        <v>-</v>
      </c>
      <c r="X493" s="236" t="str">
        <f>'1-4 оч. (2)'!M492</f>
        <v>-</v>
      </c>
      <c r="Y493" s="236" t="str">
        <f>'1-4 оч. (2)'!N492</f>
        <v>-</v>
      </c>
      <c r="Z493" s="239">
        <f>'1-4 оч. (2)'!O492</f>
        <v>0</v>
      </c>
      <c r="AA493" s="239">
        <f>'1-4 оч. (2)'!P492</f>
        <v>0</v>
      </c>
      <c r="AB493" s="236" t="str">
        <f>'1-4 оч. (2)'!Q492</f>
        <v>-</v>
      </c>
      <c r="AC493" s="236" t="str">
        <f>'1-4 оч. (2)'!R492</f>
        <v>-</v>
      </c>
      <c r="AD493" s="236">
        <f>'1-4 оч. (2)'!S492</f>
        <v>0</v>
      </c>
      <c r="AE493" s="236">
        <f>'1-4 оч. (2)'!T492</f>
        <v>0</v>
      </c>
      <c r="AF493" s="239">
        <f>'1-4 оч. (2)'!U492</f>
        <v>1</v>
      </c>
      <c r="AG493" s="239">
        <f>'1-4 оч. (2)'!V492</f>
        <v>122</v>
      </c>
      <c r="AH493" s="236" t="str">
        <f>'1-4 оч. (2)'!AA492</f>
        <v>-</v>
      </c>
      <c r="AI493" s="236" t="str">
        <f>'1-4 оч. (2)'!AB492</f>
        <v>-</v>
      </c>
    </row>
    <row r="494" spans="1:35" ht="16.149999999999999" customHeight="1" x14ac:dyDescent="0.25">
      <c r="A494" s="20" t="s">
        <v>1492</v>
      </c>
      <c r="B494" s="21" t="s">
        <v>1493</v>
      </c>
      <c r="C494" s="21" t="s">
        <v>1494</v>
      </c>
      <c r="D494" s="22">
        <v>8</v>
      </c>
      <c r="E494" s="23">
        <v>118.5</v>
      </c>
      <c r="F494" s="24">
        <v>948</v>
      </c>
      <c r="G494" s="25">
        <v>3.16</v>
      </c>
      <c r="H494" s="25">
        <v>25.28</v>
      </c>
      <c r="I494" s="22" t="s">
        <v>24</v>
      </c>
      <c r="J494" s="26"/>
      <c r="K494" s="22"/>
      <c r="L494" s="22"/>
      <c r="M494" s="26">
        <v>2</v>
      </c>
      <c r="N494" s="26"/>
      <c r="O494" s="26">
        <v>2</v>
      </c>
      <c r="P494" s="27">
        <v>2</v>
      </c>
      <c r="Q494" s="28">
        <v>2</v>
      </c>
      <c r="R494" s="235">
        <f>'1-4 оч. (2)'!G493</f>
        <v>2</v>
      </c>
      <c r="S494" s="235">
        <f>'1-4 оч. (2)'!H493</f>
        <v>237</v>
      </c>
      <c r="T494" s="235" t="str">
        <f>'1-4 оч. (2)'!I493</f>
        <v>-</v>
      </c>
      <c r="U494" s="235" t="str">
        <f>'1-4 оч. (2)'!J493</f>
        <v>-</v>
      </c>
      <c r="V494" s="236" t="str">
        <f>'1-4 оч. (2)'!K493</f>
        <v>-</v>
      </c>
      <c r="W494" s="236" t="str">
        <f>'1-4 оч. (2)'!L493</f>
        <v>-</v>
      </c>
      <c r="X494" s="236" t="str">
        <f>'1-4 оч. (2)'!M493</f>
        <v>-</v>
      </c>
      <c r="Y494" s="236" t="str">
        <f>'1-4 оч. (2)'!N493</f>
        <v>-</v>
      </c>
      <c r="Z494" s="239">
        <f>'1-4 оч. (2)'!O493</f>
        <v>2</v>
      </c>
      <c r="AA494" s="239">
        <f>'1-4 оч. (2)'!P493</f>
        <v>237</v>
      </c>
      <c r="AB494" s="236" t="str">
        <f>'1-4 оч. (2)'!Q493</f>
        <v>-</v>
      </c>
      <c r="AC494" s="236" t="str">
        <f>'1-4 оч. (2)'!R493</f>
        <v>-</v>
      </c>
      <c r="AD494" s="236">
        <f>'1-4 оч. (2)'!S493</f>
        <v>0</v>
      </c>
      <c r="AE494" s="236">
        <f>'1-4 оч. (2)'!T493</f>
        <v>0</v>
      </c>
      <c r="AF494" s="239">
        <f>'1-4 оч. (2)'!U493</f>
        <v>6</v>
      </c>
      <c r="AG494" s="239">
        <f>'1-4 оч. (2)'!V493</f>
        <v>711</v>
      </c>
      <c r="AH494" s="236" t="str">
        <f>'1-4 оч. (2)'!AA493</f>
        <v>-</v>
      </c>
      <c r="AI494" s="236" t="str">
        <f>'1-4 оч. (2)'!AB493</f>
        <v>-</v>
      </c>
    </row>
    <row r="495" spans="1:35" ht="16.149999999999999" customHeight="1" x14ac:dyDescent="0.25">
      <c r="A495" s="20" t="s">
        <v>1495</v>
      </c>
      <c r="B495" s="21" t="s">
        <v>1496</v>
      </c>
      <c r="C495" s="21" t="s">
        <v>1497</v>
      </c>
      <c r="D495" s="22">
        <v>2</v>
      </c>
      <c r="E495" s="23">
        <v>121.4</v>
      </c>
      <c r="F495" s="24">
        <v>242.8</v>
      </c>
      <c r="G495" s="25">
        <v>3.23</v>
      </c>
      <c r="H495" s="25">
        <v>6.46</v>
      </c>
      <c r="I495" s="22" t="s">
        <v>24</v>
      </c>
      <c r="J495" s="26"/>
      <c r="K495" s="22"/>
      <c r="L495" s="22"/>
      <c r="M495" s="26">
        <v>2</v>
      </c>
      <c r="N495" s="26"/>
      <c r="O495" s="26"/>
      <c r="P495" s="26"/>
      <c r="Q495" s="22"/>
      <c r="R495" s="235">
        <f>'1-4 оч. (2)'!G494</f>
        <v>1</v>
      </c>
      <c r="S495" s="235">
        <f>'1-4 оч. (2)'!H494</f>
        <v>121.4</v>
      </c>
      <c r="T495" s="235" t="str">
        <f>'1-4 оч. (2)'!I494</f>
        <v>-</v>
      </c>
      <c r="U495" s="235" t="str">
        <f>'1-4 оч. (2)'!J494</f>
        <v>-</v>
      </c>
      <c r="V495" s="236" t="str">
        <f>'1-4 оч. (2)'!K494</f>
        <v>-</v>
      </c>
      <c r="W495" s="236" t="str">
        <f>'1-4 оч. (2)'!L494</f>
        <v>-</v>
      </c>
      <c r="X495" s="236" t="str">
        <f>'1-4 оч. (2)'!M494</f>
        <v>-</v>
      </c>
      <c r="Y495" s="236" t="str">
        <f>'1-4 оч. (2)'!N494</f>
        <v>-</v>
      </c>
      <c r="Z495" s="239">
        <f>'1-4 оч. (2)'!O494</f>
        <v>1</v>
      </c>
      <c r="AA495" s="239">
        <f>'1-4 оч. (2)'!P494</f>
        <v>121.4</v>
      </c>
      <c r="AB495" s="236" t="str">
        <f>'1-4 оч. (2)'!Q494</f>
        <v>-</v>
      </c>
      <c r="AC495" s="236" t="str">
        <f>'1-4 оч. (2)'!R494</f>
        <v>-</v>
      </c>
      <c r="AD495" s="236">
        <f>'1-4 оч. (2)'!S494</f>
        <v>0</v>
      </c>
      <c r="AE495" s="236">
        <f>'1-4 оч. (2)'!T494</f>
        <v>0</v>
      </c>
      <c r="AF495" s="239">
        <f>'1-4 оч. (2)'!U494</f>
        <v>1</v>
      </c>
      <c r="AG495" s="239">
        <f>'1-4 оч. (2)'!V494</f>
        <v>121.4</v>
      </c>
      <c r="AH495" s="236" t="str">
        <f>'1-4 оч. (2)'!AA494</f>
        <v>-</v>
      </c>
      <c r="AI495" s="236" t="str">
        <f>'1-4 оч. (2)'!AB494</f>
        <v>-</v>
      </c>
    </row>
    <row r="496" spans="1:35" ht="16.149999999999999" customHeight="1" x14ac:dyDescent="0.25">
      <c r="A496" s="20" t="s">
        <v>1498</v>
      </c>
      <c r="B496" s="21" t="s">
        <v>1499</v>
      </c>
      <c r="C496" s="21" t="s">
        <v>1500</v>
      </c>
      <c r="D496" s="22">
        <v>14</v>
      </c>
      <c r="E496" s="23">
        <v>118.5</v>
      </c>
      <c r="F496" s="24">
        <v>1659</v>
      </c>
      <c r="G496" s="25">
        <v>3.16</v>
      </c>
      <c r="H496" s="25">
        <v>44.24</v>
      </c>
      <c r="I496" s="22" t="s">
        <v>24</v>
      </c>
      <c r="J496" s="26"/>
      <c r="K496" s="22"/>
      <c r="L496" s="22"/>
      <c r="M496" s="26"/>
      <c r="N496" s="26"/>
      <c r="O496" s="26"/>
      <c r="P496" s="26"/>
      <c r="Q496" s="22"/>
      <c r="R496" s="235">
        <f>'1-4 оч. (2)'!G495</f>
        <v>3</v>
      </c>
      <c r="S496" s="235">
        <f>'1-4 оч. (2)'!H495</f>
        <v>355.5</v>
      </c>
      <c r="T496" s="235" t="str">
        <f>'1-4 оч. (2)'!I495</f>
        <v>-</v>
      </c>
      <c r="U496" s="235" t="str">
        <f>'1-4 оч. (2)'!J495</f>
        <v>-</v>
      </c>
      <c r="V496" s="236" t="str">
        <f>'1-4 оч. (2)'!K495</f>
        <v>-</v>
      </c>
      <c r="W496" s="236" t="str">
        <f>'1-4 оч. (2)'!L495</f>
        <v>-</v>
      </c>
      <c r="X496" s="236" t="str">
        <f>'1-4 оч. (2)'!M495</f>
        <v>-</v>
      </c>
      <c r="Y496" s="236" t="str">
        <f>'1-4 оч. (2)'!N495</f>
        <v>-</v>
      </c>
      <c r="Z496" s="239">
        <f>'1-4 оч. (2)'!O495</f>
        <v>3</v>
      </c>
      <c r="AA496" s="239">
        <f>'1-4 оч. (2)'!P495</f>
        <v>355.5</v>
      </c>
      <c r="AB496" s="236" t="str">
        <f>'1-4 оч. (2)'!Q495</f>
        <v>-</v>
      </c>
      <c r="AC496" s="236" t="str">
        <f>'1-4 оч. (2)'!R495</f>
        <v>-</v>
      </c>
      <c r="AD496" s="236">
        <f>'1-4 оч. (2)'!S495</f>
        <v>0</v>
      </c>
      <c r="AE496" s="236">
        <f>'1-4 оч. (2)'!T495</f>
        <v>0</v>
      </c>
      <c r="AF496" s="239">
        <f>'1-4 оч. (2)'!U495</f>
        <v>11</v>
      </c>
      <c r="AG496" s="239">
        <f>'1-4 оч. (2)'!V495</f>
        <v>1303.5</v>
      </c>
      <c r="AH496" s="236" t="str">
        <f>'1-4 оч. (2)'!AA495</f>
        <v>-</v>
      </c>
      <c r="AI496" s="236" t="str">
        <f>'1-4 оч. (2)'!AB495</f>
        <v>-</v>
      </c>
    </row>
    <row r="497" spans="1:35" ht="16.149999999999999" customHeight="1" x14ac:dyDescent="0.25">
      <c r="A497" s="20" t="s">
        <v>1501</v>
      </c>
      <c r="B497" s="21" t="s">
        <v>1502</v>
      </c>
      <c r="C497" s="21" t="s">
        <v>1503</v>
      </c>
      <c r="D497" s="22">
        <v>14</v>
      </c>
      <c r="E497" s="23">
        <v>121.8</v>
      </c>
      <c r="F497" s="24">
        <v>1705.2</v>
      </c>
      <c r="G497" s="25">
        <v>3.25</v>
      </c>
      <c r="H497" s="25">
        <v>45.5</v>
      </c>
      <c r="I497" s="22" t="s">
        <v>24</v>
      </c>
      <c r="J497" s="26"/>
      <c r="K497" s="22"/>
      <c r="L497" s="22"/>
      <c r="M497" s="26">
        <v>2</v>
      </c>
      <c r="N497" s="26"/>
      <c r="O497" s="26">
        <v>4</v>
      </c>
      <c r="P497" s="27">
        <v>4</v>
      </c>
      <c r="Q497" s="28">
        <v>4</v>
      </c>
      <c r="R497" s="235">
        <f>'1-4 оч. (2)'!G496</f>
        <v>4</v>
      </c>
      <c r="S497" s="235">
        <f>'1-4 оч. (2)'!H496</f>
        <v>487.2</v>
      </c>
      <c r="T497" s="235" t="str">
        <f>'1-4 оч. (2)'!I496</f>
        <v>-</v>
      </c>
      <c r="U497" s="235" t="str">
        <f>'1-4 оч. (2)'!J496</f>
        <v>-</v>
      </c>
      <c r="V497" s="236" t="str">
        <f>'1-4 оч. (2)'!K496</f>
        <v>-</v>
      </c>
      <c r="W497" s="236" t="str">
        <f>'1-4 оч. (2)'!L496</f>
        <v>-</v>
      </c>
      <c r="X497" s="236" t="str">
        <f>'1-4 оч. (2)'!M496</f>
        <v>-</v>
      </c>
      <c r="Y497" s="236" t="str">
        <f>'1-4 оч. (2)'!N496</f>
        <v>-</v>
      </c>
      <c r="Z497" s="239">
        <f>'1-4 оч. (2)'!O496</f>
        <v>4</v>
      </c>
      <c r="AA497" s="239">
        <f>'1-4 оч. (2)'!P496</f>
        <v>487.2</v>
      </c>
      <c r="AB497" s="236" t="str">
        <f>'1-4 оч. (2)'!Q496</f>
        <v>-</v>
      </c>
      <c r="AC497" s="236" t="str">
        <f>'1-4 оч. (2)'!R496</f>
        <v>-</v>
      </c>
      <c r="AD497" s="236">
        <f>'1-4 оч. (2)'!S496</f>
        <v>0</v>
      </c>
      <c r="AE497" s="236">
        <f>'1-4 оч. (2)'!T496</f>
        <v>0</v>
      </c>
      <c r="AF497" s="239">
        <f>'1-4 оч. (2)'!U496</f>
        <v>10</v>
      </c>
      <c r="AG497" s="239">
        <f>'1-4 оч. (2)'!V496</f>
        <v>1218</v>
      </c>
      <c r="AH497" s="236" t="str">
        <f>'1-4 оч. (2)'!AA496</f>
        <v>-</v>
      </c>
      <c r="AI497" s="236" t="str">
        <f>'1-4 оч. (2)'!AB496</f>
        <v>-</v>
      </c>
    </row>
    <row r="498" spans="1:35" ht="16.149999999999999" customHeight="1" x14ac:dyDescent="0.25">
      <c r="A498" s="20" t="s">
        <v>1504</v>
      </c>
      <c r="B498" s="21" t="s">
        <v>1505</v>
      </c>
      <c r="C498" s="21" t="s">
        <v>1506</v>
      </c>
      <c r="D498" s="22">
        <v>4</v>
      </c>
      <c r="E498" s="23">
        <v>116.8</v>
      </c>
      <c r="F498" s="24">
        <v>467.2</v>
      </c>
      <c r="G498" s="25">
        <v>3.11</v>
      </c>
      <c r="H498" s="25">
        <v>12.44</v>
      </c>
      <c r="I498" s="22" t="s">
        <v>24</v>
      </c>
      <c r="J498" s="26"/>
      <c r="K498" s="22"/>
      <c r="L498" s="22"/>
      <c r="M498" s="26">
        <v>1</v>
      </c>
      <c r="N498" s="26"/>
      <c r="O498" s="26"/>
      <c r="P498" s="26"/>
      <c r="Q498" s="22"/>
      <c r="R498" s="235">
        <f>'1-4 оч. (2)'!G497</f>
        <v>1</v>
      </c>
      <c r="S498" s="235">
        <f>'1-4 оч. (2)'!H497</f>
        <v>116.8</v>
      </c>
      <c r="T498" s="235" t="str">
        <f>'1-4 оч. (2)'!I497</f>
        <v>-</v>
      </c>
      <c r="U498" s="235" t="str">
        <f>'1-4 оч. (2)'!J497</f>
        <v>-</v>
      </c>
      <c r="V498" s="236" t="str">
        <f>'1-4 оч. (2)'!K497</f>
        <v>-</v>
      </c>
      <c r="W498" s="236" t="str">
        <f>'1-4 оч. (2)'!L497</f>
        <v>-</v>
      </c>
      <c r="X498" s="236" t="str">
        <f>'1-4 оч. (2)'!M497</f>
        <v>-</v>
      </c>
      <c r="Y498" s="236" t="str">
        <f>'1-4 оч. (2)'!N497</f>
        <v>-</v>
      </c>
      <c r="Z498" s="239">
        <f>'1-4 оч. (2)'!O497</f>
        <v>1</v>
      </c>
      <c r="AA498" s="239">
        <f>'1-4 оч. (2)'!P497</f>
        <v>116.8</v>
      </c>
      <c r="AB498" s="236" t="str">
        <f>'1-4 оч. (2)'!Q497</f>
        <v>-</v>
      </c>
      <c r="AC498" s="236" t="str">
        <f>'1-4 оч. (2)'!R497</f>
        <v>-</v>
      </c>
      <c r="AD498" s="236">
        <f>'1-4 оч. (2)'!S497</f>
        <v>0</v>
      </c>
      <c r="AE498" s="236">
        <f>'1-4 оч. (2)'!T497</f>
        <v>0</v>
      </c>
      <c r="AF498" s="239">
        <f>'1-4 оч. (2)'!U497</f>
        <v>3</v>
      </c>
      <c r="AG498" s="239">
        <f>'1-4 оч. (2)'!V497</f>
        <v>350.4</v>
      </c>
      <c r="AH498" s="236" t="str">
        <f>'1-4 оч. (2)'!AA497</f>
        <v>-</v>
      </c>
      <c r="AI498" s="236" t="str">
        <f>'1-4 оч. (2)'!AB497</f>
        <v>-</v>
      </c>
    </row>
    <row r="499" spans="1:35" ht="16.149999999999999" customHeight="1" x14ac:dyDescent="0.25">
      <c r="A499" s="20" t="s">
        <v>1507</v>
      </c>
      <c r="B499" s="21" t="s">
        <v>1508</v>
      </c>
      <c r="C499" s="21" t="s">
        <v>1509</v>
      </c>
      <c r="D499" s="22">
        <v>1</v>
      </c>
      <c r="E499" s="23">
        <v>110.5</v>
      </c>
      <c r="F499" s="24">
        <v>110.5</v>
      </c>
      <c r="G499" s="25">
        <v>2.94</v>
      </c>
      <c r="H499" s="25">
        <v>2.94</v>
      </c>
      <c r="I499" s="22" t="s">
        <v>24</v>
      </c>
      <c r="J499" s="26"/>
      <c r="K499" s="22"/>
      <c r="L499" s="22"/>
      <c r="M499" s="26">
        <v>1</v>
      </c>
      <c r="N499" s="26"/>
      <c r="O499" s="26"/>
      <c r="P499" s="26"/>
      <c r="Q499" s="22"/>
      <c r="R499" s="235">
        <f>'1-4 оч. (2)'!G498</f>
        <v>0</v>
      </c>
      <c r="S499" s="235">
        <f>'1-4 оч. (2)'!H498</f>
        <v>0</v>
      </c>
      <c r="T499" s="235" t="str">
        <f>'1-4 оч. (2)'!I498</f>
        <v>-</v>
      </c>
      <c r="U499" s="235" t="str">
        <f>'1-4 оч. (2)'!J498</f>
        <v>-</v>
      </c>
      <c r="V499" s="236" t="str">
        <f>'1-4 оч. (2)'!K498</f>
        <v>-</v>
      </c>
      <c r="W499" s="236" t="str">
        <f>'1-4 оч. (2)'!L498</f>
        <v>-</v>
      </c>
      <c r="X499" s="236" t="str">
        <f>'1-4 оч. (2)'!M498</f>
        <v>-</v>
      </c>
      <c r="Y499" s="236" t="str">
        <f>'1-4 оч. (2)'!N498</f>
        <v>-</v>
      </c>
      <c r="Z499" s="239">
        <f>'1-4 оч. (2)'!O498</f>
        <v>0</v>
      </c>
      <c r="AA499" s="239">
        <f>'1-4 оч. (2)'!P498</f>
        <v>0</v>
      </c>
      <c r="AB499" s="236" t="str">
        <f>'1-4 оч. (2)'!Q498</f>
        <v>-</v>
      </c>
      <c r="AC499" s="236" t="str">
        <f>'1-4 оч. (2)'!R498</f>
        <v>-</v>
      </c>
      <c r="AD499" s="236">
        <f>'1-4 оч. (2)'!S498</f>
        <v>0</v>
      </c>
      <c r="AE499" s="236">
        <f>'1-4 оч. (2)'!T498</f>
        <v>0</v>
      </c>
      <c r="AF499" s="239">
        <f>'1-4 оч. (2)'!U498</f>
        <v>1</v>
      </c>
      <c r="AG499" s="239">
        <f>'1-4 оч. (2)'!V498</f>
        <v>110.5</v>
      </c>
      <c r="AH499" s="236" t="str">
        <f>'1-4 оч. (2)'!AA498</f>
        <v>-</v>
      </c>
      <c r="AI499" s="236" t="str">
        <f>'1-4 оч. (2)'!AB498</f>
        <v>-</v>
      </c>
    </row>
    <row r="500" spans="1:35" ht="16.149999999999999" customHeight="1" x14ac:dyDescent="0.25">
      <c r="A500" s="20" t="s">
        <v>1510</v>
      </c>
      <c r="B500" s="21" t="s">
        <v>1511</v>
      </c>
      <c r="C500" s="21" t="s">
        <v>1512</v>
      </c>
      <c r="D500" s="22">
        <v>4</v>
      </c>
      <c r="E500" s="23">
        <v>112.2</v>
      </c>
      <c r="F500" s="24">
        <v>448.8</v>
      </c>
      <c r="G500" s="25">
        <v>2.99</v>
      </c>
      <c r="H500" s="25">
        <v>11.96</v>
      </c>
      <c r="I500" s="22" t="s">
        <v>24</v>
      </c>
      <c r="J500" s="26"/>
      <c r="K500" s="22"/>
      <c r="L500" s="22"/>
      <c r="M500" s="26"/>
      <c r="N500" s="26"/>
      <c r="O500" s="26"/>
      <c r="P500" s="26"/>
      <c r="Q500" s="22"/>
      <c r="R500" s="235">
        <f>'1-4 оч. (2)'!G499</f>
        <v>0</v>
      </c>
      <c r="S500" s="235">
        <f>'1-4 оч. (2)'!H499</f>
        <v>0</v>
      </c>
      <c r="T500" s="235" t="str">
        <f>'1-4 оч. (2)'!I499</f>
        <v>-</v>
      </c>
      <c r="U500" s="235" t="str">
        <f>'1-4 оч. (2)'!J499</f>
        <v>-</v>
      </c>
      <c r="V500" s="236" t="str">
        <f>'1-4 оч. (2)'!K499</f>
        <v>-</v>
      </c>
      <c r="W500" s="236" t="str">
        <f>'1-4 оч. (2)'!L499</f>
        <v>-</v>
      </c>
      <c r="X500" s="236" t="str">
        <f>'1-4 оч. (2)'!M499</f>
        <v>-</v>
      </c>
      <c r="Y500" s="236" t="str">
        <f>'1-4 оч. (2)'!N499</f>
        <v>-</v>
      </c>
      <c r="Z500" s="239">
        <f>'1-4 оч. (2)'!O499</f>
        <v>0</v>
      </c>
      <c r="AA500" s="239">
        <f>'1-4 оч. (2)'!P499</f>
        <v>0</v>
      </c>
      <c r="AB500" s="236" t="str">
        <f>'1-4 оч. (2)'!Q499</f>
        <v>-</v>
      </c>
      <c r="AC500" s="236" t="str">
        <f>'1-4 оч. (2)'!R499</f>
        <v>-</v>
      </c>
      <c r="AD500" s="236">
        <f>'1-4 оч. (2)'!S499</f>
        <v>0</v>
      </c>
      <c r="AE500" s="236">
        <f>'1-4 оч. (2)'!T499</f>
        <v>0</v>
      </c>
      <c r="AF500" s="239">
        <f>'1-4 оч. (2)'!U499</f>
        <v>4</v>
      </c>
      <c r="AG500" s="239">
        <f>'1-4 оч. (2)'!V499</f>
        <v>448.8</v>
      </c>
      <c r="AH500" s="236" t="str">
        <f>'1-4 оч. (2)'!AA499</f>
        <v>-</v>
      </c>
      <c r="AI500" s="236" t="str">
        <f>'1-4 оч. (2)'!AB499</f>
        <v>-</v>
      </c>
    </row>
    <row r="501" spans="1:35" ht="16.149999999999999" customHeight="1" x14ac:dyDescent="0.25">
      <c r="A501" s="20" t="s">
        <v>1513</v>
      </c>
      <c r="B501" s="21" t="s">
        <v>1514</v>
      </c>
      <c r="C501" s="21" t="s">
        <v>1515</v>
      </c>
      <c r="D501" s="22">
        <v>4</v>
      </c>
      <c r="E501" s="23">
        <v>115.5</v>
      </c>
      <c r="F501" s="24">
        <v>462</v>
      </c>
      <c r="G501" s="25">
        <v>3.08</v>
      </c>
      <c r="H501" s="25">
        <v>12.32</v>
      </c>
      <c r="I501" s="22" t="s">
        <v>24</v>
      </c>
      <c r="J501" s="26"/>
      <c r="K501" s="22"/>
      <c r="L501" s="22"/>
      <c r="M501" s="26"/>
      <c r="N501" s="26">
        <v>4</v>
      </c>
      <c r="O501" s="26"/>
      <c r="P501" s="26"/>
      <c r="Q501" s="22"/>
      <c r="R501" s="235">
        <f>'1-4 оч. (2)'!G500</f>
        <v>0</v>
      </c>
      <c r="S501" s="235">
        <f>'1-4 оч. (2)'!H500</f>
        <v>0</v>
      </c>
      <c r="T501" s="235" t="str">
        <f>'1-4 оч. (2)'!I500</f>
        <v>-</v>
      </c>
      <c r="U501" s="235" t="str">
        <f>'1-4 оч. (2)'!J500</f>
        <v>-</v>
      </c>
      <c r="V501" s="236" t="str">
        <f>'1-4 оч. (2)'!K500</f>
        <v>-</v>
      </c>
      <c r="W501" s="236" t="str">
        <f>'1-4 оч. (2)'!L500</f>
        <v>-</v>
      </c>
      <c r="X501" s="236" t="str">
        <f>'1-4 оч. (2)'!M500</f>
        <v>-</v>
      </c>
      <c r="Y501" s="236" t="str">
        <f>'1-4 оч. (2)'!N500</f>
        <v>-</v>
      </c>
      <c r="Z501" s="239">
        <f>'1-4 оч. (2)'!O500</f>
        <v>0</v>
      </c>
      <c r="AA501" s="239">
        <f>'1-4 оч. (2)'!P500</f>
        <v>0</v>
      </c>
      <c r="AB501" s="236" t="str">
        <f>'1-4 оч. (2)'!Q500</f>
        <v>-</v>
      </c>
      <c r="AC501" s="236" t="str">
        <f>'1-4 оч. (2)'!R500</f>
        <v>-</v>
      </c>
      <c r="AD501" s="236">
        <f>'1-4 оч. (2)'!S500</f>
        <v>0</v>
      </c>
      <c r="AE501" s="236">
        <f>'1-4 оч. (2)'!T500</f>
        <v>0</v>
      </c>
      <c r="AF501" s="239">
        <f>'1-4 оч. (2)'!U500</f>
        <v>4</v>
      </c>
      <c r="AG501" s="239">
        <f>'1-4 оч. (2)'!V500</f>
        <v>462</v>
      </c>
      <c r="AH501" s="236" t="str">
        <f>'1-4 оч. (2)'!AA500</f>
        <v>-</v>
      </c>
      <c r="AI501" s="236" t="str">
        <f>'1-4 оч. (2)'!AB500</f>
        <v>-</v>
      </c>
    </row>
    <row r="502" spans="1:35" ht="16.149999999999999" customHeight="1" x14ac:dyDescent="0.25">
      <c r="A502" s="20" t="s">
        <v>1516</v>
      </c>
      <c r="B502" s="21" t="s">
        <v>1517</v>
      </c>
      <c r="C502" s="21" t="s">
        <v>1518</v>
      </c>
      <c r="D502" s="22">
        <v>2</v>
      </c>
      <c r="E502" s="23">
        <v>112.2</v>
      </c>
      <c r="F502" s="24">
        <v>224.4</v>
      </c>
      <c r="G502" s="25">
        <v>2.99</v>
      </c>
      <c r="H502" s="25">
        <v>5.98</v>
      </c>
      <c r="I502" s="22" t="s">
        <v>24</v>
      </c>
      <c r="J502" s="26"/>
      <c r="K502" s="22"/>
      <c r="L502" s="22"/>
      <c r="M502" s="26"/>
      <c r="N502" s="26">
        <v>2</v>
      </c>
      <c r="O502" s="26"/>
      <c r="P502" s="26"/>
      <c r="Q502" s="22"/>
      <c r="R502" s="235">
        <f>'1-4 оч. (2)'!G501</f>
        <v>1</v>
      </c>
      <c r="S502" s="235">
        <f>'1-4 оч. (2)'!H501</f>
        <v>112.2</v>
      </c>
      <c r="T502" s="235" t="str">
        <f>'1-4 оч. (2)'!I501</f>
        <v>-</v>
      </c>
      <c r="U502" s="235" t="str">
        <f>'1-4 оч. (2)'!J501</f>
        <v>-</v>
      </c>
      <c r="V502" s="236" t="str">
        <f>'1-4 оч. (2)'!K501</f>
        <v>-</v>
      </c>
      <c r="W502" s="236" t="str">
        <f>'1-4 оч. (2)'!L501</f>
        <v>-</v>
      </c>
      <c r="X502" s="236" t="str">
        <f>'1-4 оч. (2)'!M501</f>
        <v>-</v>
      </c>
      <c r="Y502" s="236" t="str">
        <f>'1-4 оч. (2)'!N501</f>
        <v>-</v>
      </c>
      <c r="Z502" s="239">
        <f>'1-4 оч. (2)'!O501</f>
        <v>1</v>
      </c>
      <c r="AA502" s="239">
        <f>'1-4 оч. (2)'!P501</f>
        <v>112.2</v>
      </c>
      <c r="AB502" s="236" t="str">
        <f>'1-4 оч. (2)'!Q501</f>
        <v>-</v>
      </c>
      <c r="AC502" s="236" t="str">
        <f>'1-4 оч. (2)'!R501</f>
        <v>-</v>
      </c>
      <c r="AD502" s="236">
        <f>'1-4 оч. (2)'!S501</f>
        <v>0</v>
      </c>
      <c r="AE502" s="236">
        <f>'1-4 оч. (2)'!T501</f>
        <v>0</v>
      </c>
      <c r="AF502" s="239">
        <f>'1-4 оч. (2)'!U501</f>
        <v>1</v>
      </c>
      <c r="AG502" s="239">
        <f>'1-4 оч. (2)'!V501</f>
        <v>112.2</v>
      </c>
      <c r="AH502" s="236" t="str">
        <f>'1-4 оч. (2)'!AA501</f>
        <v>-</v>
      </c>
      <c r="AI502" s="236" t="str">
        <f>'1-4 оч. (2)'!AB501</f>
        <v>-</v>
      </c>
    </row>
    <row r="503" spans="1:35" ht="16.149999999999999" customHeight="1" x14ac:dyDescent="0.25">
      <c r="A503" s="20" t="s">
        <v>1519</v>
      </c>
      <c r="B503" s="21" t="s">
        <v>1520</v>
      </c>
      <c r="C503" s="21" t="s">
        <v>1521</v>
      </c>
      <c r="D503" s="22">
        <v>1</v>
      </c>
      <c r="E503" s="23">
        <v>110.5</v>
      </c>
      <c r="F503" s="24">
        <v>110.5</v>
      </c>
      <c r="G503" s="25">
        <v>2.94</v>
      </c>
      <c r="H503" s="25">
        <v>2.94</v>
      </c>
      <c r="I503" s="22" t="s">
        <v>24</v>
      </c>
      <c r="J503" s="26"/>
      <c r="K503" s="22"/>
      <c r="L503" s="22"/>
      <c r="M503" s="26"/>
      <c r="N503" s="26"/>
      <c r="O503" s="26"/>
      <c r="P503" s="26"/>
      <c r="Q503" s="22"/>
      <c r="R503" s="235">
        <f>'1-4 оч. (2)'!G502</f>
        <v>0</v>
      </c>
      <c r="S503" s="235">
        <f>'1-4 оч. (2)'!H502</f>
        <v>0</v>
      </c>
      <c r="T503" s="235" t="str">
        <f>'1-4 оч. (2)'!I502</f>
        <v>-</v>
      </c>
      <c r="U503" s="235" t="str">
        <f>'1-4 оч. (2)'!J502</f>
        <v>-</v>
      </c>
      <c r="V503" s="236" t="str">
        <f>'1-4 оч. (2)'!K502</f>
        <v>-</v>
      </c>
      <c r="W503" s="236" t="str">
        <f>'1-4 оч. (2)'!L502</f>
        <v>-</v>
      </c>
      <c r="X503" s="236" t="str">
        <f>'1-4 оч. (2)'!M502</f>
        <v>-</v>
      </c>
      <c r="Y503" s="236" t="str">
        <f>'1-4 оч. (2)'!N502</f>
        <v>-</v>
      </c>
      <c r="Z503" s="239">
        <f>'1-4 оч. (2)'!O502</f>
        <v>0</v>
      </c>
      <c r="AA503" s="239">
        <f>'1-4 оч. (2)'!P502</f>
        <v>0</v>
      </c>
      <c r="AB503" s="236" t="str">
        <f>'1-4 оч. (2)'!Q502</f>
        <v>-</v>
      </c>
      <c r="AC503" s="236" t="str">
        <f>'1-4 оч. (2)'!R502</f>
        <v>-</v>
      </c>
      <c r="AD503" s="236">
        <f>'1-4 оч. (2)'!S502</f>
        <v>0</v>
      </c>
      <c r="AE503" s="236">
        <f>'1-4 оч. (2)'!T502</f>
        <v>0</v>
      </c>
      <c r="AF503" s="239">
        <f>'1-4 оч. (2)'!U502</f>
        <v>1</v>
      </c>
      <c r="AG503" s="239">
        <f>'1-4 оч. (2)'!V502</f>
        <v>110.5</v>
      </c>
      <c r="AH503" s="236" t="str">
        <f>'1-4 оч. (2)'!AA502</f>
        <v>-</v>
      </c>
      <c r="AI503" s="236" t="str">
        <f>'1-4 оч. (2)'!AB502</f>
        <v>-</v>
      </c>
    </row>
    <row r="504" spans="1:35" ht="16.149999999999999" customHeight="1" x14ac:dyDescent="0.25">
      <c r="A504" s="20" t="s">
        <v>1522</v>
      </c>
      <c r="B504" s="21" t="s">
        <v>1523</v>
      </c>
      <c r="C504" s="21" t="s">
        <v>1524</v>
      </c>
      <c r="D504" s="22">
        <v>3</v>
      </c>
      <c r="E504" s="23">
        <v>116.8</v>
      </c>
      <c r="F504" s="24">
        <v>350.4</v>
      </c>
      <c r="G504" s="25">
        <v>3.11</v>
      </c>
      <c r="H504" s="25">
        <v>9.33</v>
      </c>
      <c r="I504" s="22" t="s">
        <v>24</v>
      </c>
      <c r="J504" s="26"/>
      <c r="K504" s="22"/>
      <c r="L504" s="22"/>
      <c r="M504" s="26"/>
      <c r="N504" s="26"/>
      <c r="O504" s="26"/>
      <c r="P504" s="26"/>
      <c r="Q504" s="22"/>
      <c r="R504" s="235">
        <f>'1-4 оч. (2)'!G503</f>
        <v>0</v>
      </c>
      <c r="S504" s="235">
        <f>'1-4 оч. (2)'!H503</f>
        <v>0</v>
      </c>
      <c r="T504" s="235" t="str">
        <f>'1-4 оч. (2)'!I503</f>
        <v>-</v>
      </c>
      <c r="U504" s="235" t="str">
        <f>'1-4 оч. (2)'!J503</f>
        <v>-</v>
      </c>
      <c r="V504" s="236" t="str">
        <f>'1-4 оч. (2)'!K503</f>
        <v>-</v>
      </c>
      <c r="W504" s="236" t="str">
        <f>'1-4 оч. (2)'!L503</f>
        <v>-</v>
      </c>
      <c r="X504" s="236" t="str">
        <f>'1-4 оч. (2)'!M503</f>
        <v>-</v>
      </c>
      <c r="Y504" s="236" t="str">
        <f>'1-4 оч. (2)'!N503</f>
        <v>-</v>
      </c>
      <c r="Z504" s="239">
        <f>'1-4 оч. (2)'!O503</f>
        <v>0</v>
      </c>
      <c r="AA504" s="239">
        <f>'1-4 оч. (2)'!P503</f>
        <v>0</v>
      </c>
      <c r="AB504" s="236" t="str">
        <f>'1-4 оч. (2)'!Q503</f>
        <v>-</v>
      </c>
      <c r="AC504" s="236" t="str">
        <f>'1-4 оч. (2)'!R503</f>
        <v>-</v>
      </c>
      <c r="AD504" s="236">
        <f>'1-4 оч. (2)'!S503</f>
        <v>0</v>
      </c>
      <c r="AE504" s="236">
        <f>'1-4 оч. (2)'!T503</f>
        <v>0</v>
      </c>
      <c r="AF504" s="239">
        <f>'1-4 оч. (2)'!U503</f>
        <v>3</v>
      </c>
      <c r="AG504" s="239">
        <f>'1-4 оч. (2)'!V503</f>
        <v>350.4</v>
      </c>
      <c r="AH504" s="236" t="str">
        <f>'1-4 оч. (2)'!AA503</f>
        <v>-</v>
      </c>
      <c r="AI504" s="236" t="str">
        <f>'1-4 оч. (2)'!AB503</f>
        <v>-</v>
      </c>
    </row>
    <row r="505" spans="1:35" ht="16.149999999999999" customHeight="1" x14ac:dyDescent="0.25">
      <c r="A505" s="20" t="s">
        <v>1525</v>
      </c>
      <c r="B505" s="21" t="s">
        <v>1526</v>
      </c>
      <c r="C505" s="21" t="s">
        <v>1527</v>
      </c>
      <c r="D505" s="22">
        <v>1</v>
      </c>
      <c r="E505" s="23">
        <v>24.7</v>
      </c>
      <c r="F505" s="24">
        <v>24.7</v>
      </c>
      <c r="G505" s="25">
        <v>0.69</v>
      </c>
      <c r="H505" s="25">
        <v>0.69</v>
      </c>
      <c r="I505" s="22" t="s">
        <v>24</v>
      </c>
      <c r="J505" s="26"/>
      <c r="K505" s="22"/>
      <c r="L505" s="22"/>
      <c r="M505" s="26"/>
      <c r="N505" s="26"/>
      <c r="O505" s="26"/>
      <c r="P505" s="26"/>
      <c r="Q505" s="28">
        <v>1</v>
      </c>
      <c r="R505" s="235">
        <f>'1-4 оч. (2)'!G504</f>
        <v>1</v>
      </c>
      <c r="S505" s="235">
        <f>'1-4 оч. (2)'!H504</f>
        <v>24.7</v>
      </c>
      <c r="T505" s="235" t="str">
        <f>'1-4 оч. (2)'!I504</f>
        <v>-</v>
      </c>
      <c r="U505" s="235" t="str">
        <f>'1-4 оч. (2)'!J504</f>
        <v>-</v>
      </c>
      <c r="V505" s="236" t="str">
        <f>'1-4 оч. (2)'!K504</f>
        <v>-</v>
      </c>
      <c r="W505" s="236" t="str">
        <f>'1-4 оч. (2)'!L504</f>
        <v>-</v>
      </c>
      <c r="X505" s="236" t="str">
        <f>'1-4 оч. (2)'!M504</f>
        <v>-</v>
      </c>
      <c r="Y505" s="236" t="str">
        <f>'1-4 оч. (2)'!N504</f>
        <v>-</v>
      </c>
      <c r="Z505" s="239">
        <f>'1-4 оч. (2)'!O504</f>
        <v>1</v>
      </c>
      <c r="AA505" s="239">
        <f>'1-4 оч. (2)'!P504</f>
        <v>24.7</v>
      </c>
      <c r="AB505" s="236" t="str">
        <f>'1-4 оч. (2)'!Q504</f>
        <v>-</v>
      </c>
      <c r="AC505" s="236" t="str">
        <f>'1-4 оч. (2)'!R504</f>
        <v>-</v>
      </c>
      <c r="AD505" s="236">
        <f>'1-4 оч. (2)'!S504</f>
        <v>0</v>
      </c>
      <c r="AE505" s="236">
        <f>'1-4 оч. (2)'!T504</f>
        <v>0</v>
      </c>
      <c r="AF505" s="239">
        <f>'1-4 оч. (2)'!U504</f>
        <v>0</v>
      </c>
      <c r="AG505" s="239">
        <f>'1-4 оч. (2)'!V504</f>
        <v>0</v>
      </c>
      <c r="AH505" s="236" t="str">
        <f>'1-4 оч. (2)'!AA504</f>
        <v>-</v>
      </c>
      <c r="AI505" s="236" t="str">
        <f>'1-4 оч. (2)'!AB504</f>
        <v>-</v>
      </c>
    </row>
    <row r="506" spans="1:35" ht="16.149999999999999" customHeight="1" x14ac:dyDescent="0.25">
      <c r="A506" s="20" t="s">
        <v>1528</v>
      </c>
      <c r="B506" s="21" t="s">
        <v>1529</v>
      </c>
      <c r="C506" s="21" t="s">
        <v>1530</v>
      </c>
      <c r="D506" s="22">
        <v>4</v>
      </c>
      <c r="E506" s="23">
        <v>21.1</v>
      </c>
      <c r="F506" s="24">
        <v>84.4</v>
      </c>
      <c r="G506" s="25">
        <v>0.57999999999999996</v>
      </c>
      <c r="H506" s="25">
        <v>2.3199999999999998</v>
      </c>
      <c r="I506" s="22" t="s">
        <v>24</v>
      </c>
      <c r="J506" s="26"/>
      <c r="K506" s="22"/>
      <c r="L506" s="22"/>
      <c r="M506" s="26"/>
      <c r="N506" s="26"/>
      <c r="O506" s="26"/>
      <c r="P506" s="26"/>
      <c r="Q506" s="22"/>
      <c r="R506" s="235">
        <f>'1-4 оч. (2)'!G505</f>
        <v>4</v>
      </c>
      <c r="S506" s="235">
        <f>'1-4 оч. (2)'!H505</f>
        <v>84.4</v>
      </c>
      <c r="T506" s="235" t="str">
        <f>'1-4 оч. (2)'!I505</f>
        <v>-</v>
      </c>
      <c r="U506" s="235" t="str">
        <f>'1-4 оч. (2)'!J505</f>
        <v>-</v>
      </c>
      <c r="V506" s="236" t="str">
        <f>'1-4 оч. (2)'!K505</f>
        <v>-</v>
      </c>
      <c r="W506" s="236" t="str">
        <f>'1-4 оч. (2)'!L505</f>
        <v>-</v>
      </c>
      <c r="X506" s="236" t="str">
        <f>'1-4 оч. (2)'!M505</f>
        <v>-</v>
      </c>
      <c r="Y506" s="236" t="str">
        <f>'1-4 оч. (2)'!N505</f>
        <v>-</v>
      </c>
      <c r="Z506" s="239">
        <f>'1-4 оч. (2)'!O505</f>
        <v>4</v>
      </c>
      <c r="AA506" s="239">
        <f>'1-4 оч. (2)'!P505</f>
        <v>84.4</v>
      </c>
      <c r="AB506" s="236" t="str">
        <f>'1-4 оч. (2)'!Q505</f>
        <v>-</v>
      </c>
      <c r="AC506" s="236" t="str">
        <f>'1-4 оч. (2)'!R505</f>
        <v>-</v>
      </c>
      <c r="AD506" s="236">
        <f>'1-4 оч. (2)'!S505</f>
        <v>0</v>
      </c>
      <c r="AE506" s="236">
        <f>'1-4 оч. (2)'!T505</f>
        <v>0</v>
      </c>
      <c r="AF506" s="239">
        <f>'1-4 оч. (2)'!U505</f>
        <v>0</v>
      </c>
      <c r="AG506" s="239">
        <f>'1-4 оч. (2)'!V505</f>
        <v>0</v>
      </c>
      <c r="AH506" s="236" t="str">
        <f>'1-4 оч. (2)'!AA505</f>
        <v>-</v>
      </c>
      <c r="AI506" s="236" t="str">
        <f>'1-4 оч. (2)'!AB505</f>
        <v>-</v>
      </c>
    </row>
    <row r="507" spans="1:35" ht="16.149999999999999" customHeight="1" x14ac:dyDescent="0.25">
      <c r="A507" s="20" t="s">
        <v>1531</v>
      </c>
      <c r="B507" s="21" t="s">
        <v>1532</v>
      </c>
      <c r="C507" s="21" t="s">
        <v>1533</v>
      </c>
      <c r="D507" s="22">
        <v>1</v>
      </c>
      <c r="E507" s="23">
        <v>19.399999999999999</v>
      </c>
      <c r="F507" s="24">
        <v>19.399999999999999</v>
      </c>
      <c r="G507" s="25">
        <v>0.53</v>
      </c>
      <c r="H507" s="25">
        <v>0.53</v>
      </c>
      <c r="I507" s="22" t="s">
        <v>24</v>
      </c>
      <c r="J507" s="26"/>
      <c r="K507" s="22"/>
      <c r="L507" s="22"/>
      <c r="M507" s="26"/>
      <c r="N507" s="26"/>
      <c r="O507" s="26"/>
      <c r="P507" s="26"/>
      <c r="Q507" s="22"/>
      <c r="R507" s="235">
        <f>'1-4 оч. (2)'!G506</f>
        <v>1</v>
      </c>
      <c r="S507" s="235">
        <f>'1-4 оч. (2)'!H506</f>
        <v>19.399999999999999</v>
      </c>
      <c r="T507" s="235" t="str">
        <f>'1-4 оч. (2)'!I506</f>
        <v>-</v>
      </c>
      <c r="U507" s="235" t="str">
        <f>'1-4 оч. (2)'!J506</f>
        <v>-</v>
      </c>
      <c r="V507" s="236" t="str">
        <f>'1-4 оч. (2)'!K506</f>
        <v>-</v>
      </c>
      <c r="W507" s="236" t="str">
        <f>'1-4 оч. (2)'!L506</f>
        <v>-</v>
      </c>
      <c r="X507" s="236" t="str">
        <f>'1-4 оч. (2)'!M506</f>
        <v>-</v>
      </c>
      <c r="Y507" s="236" t="str">
        <f>'1-4 оч. (2)'!N506</f>
        <v>-</v>
      </c>
      <c r="Z507" s="239">
        <f>'1-4 оч. (2)'!O506</f>
        <v>1</v>
      </c>
      <c r="AA507" s="239">
        <f>'1-4 оч. (2)'!P506</f>
        <v>19.399999999999999</v>
      </c>
      <c r="AB507" s="236" t="str">
        <f>'1-4 оч. (2)'!Q506</f>
        <v>-</v>
      </c>
      <c r="AC507" s="236" t="str">
        <f>'1-4 оч. (2)'!R506</f>
        <v>-</v>
      </c>
      <c r="AD507" s="236">
        <f>'1-4 оч. (2)'!S506</f>
        <v>0</v>
      </c>
      <c r="AE507" s="236">
        <f>'1-4 оч. (2)'!T506</f>
        <v>0</v>
      </c>
      <c r="AF507" s="239">
        <f>'1-4 оч. (2)'!U506</f>
        <v>0</v>
      </c>
      <c r="AG507" s="239">
        <f>'1-4 оч. (2)'!V506</f>
        <v>0</v>
      </c>
      <c r="AH507" s="236" t="str">
        <f>'1-4 оч. (2)'!AA506</f>
        <v>-</v>
      </c>
      <c r="AI507" s="236" t="str">
        <f>'1-4 оч. (2)'!AB506</f>
        <v>-</v>
      </c>
    </row>
    <row r="508" spans="1:35" ht="16.149999999999999" customHeight="1" x14ac:dyDescent="0.25">
      <c r="A508" s="20" t="s">
        <v>1534</v>
      </c>
      <c r="B508" s="21" t="s">
        <v>1535</v>
      </c>
      <c r="C508" s="21" t="s">
        <v>1536</v>
      </c>
      <c r="D508" s="22">
        <v>7</v>
      </c>
      <c r="E508" s="23">
        <v>14.9</v>
      </c>
      <c r="F508" s="24">
        <v>104.3</v>
      </c>
      <c r="G508" s="25">
        <v>0.43</v>
      </c>
      <c r="H508" s="25">
        <v>3.01</v>
      </c>
      <c r="I508" s="22" t="s">
        <v>24</v>
      </c>
      <c r="J508" s="26"/>
      <c r="K508" s="30">
        <v>1</v>
      </c>
      <c r="L508" s="29">
        <v>1</v>
      </c>
      <c r="M508" s="26"/>
      <c r="N508" s="22"/>
      <c r="O508" s="22"/>
      <c r="P508" s="22"/>
      <c r="Q508" s="22"/>
      <c r="R508" s="235">
        <f>'1-4 оч. (2)'!G507</f>
        <v>7</v>
      </c>
      <c r="S508" s="235">
        <f>'1-4 оч. (2)'!H507</f>
        <v>104.3</v>
      </c>
      <c r="T508" s="235" t="str">
        <f>'1-4 оч. (2)'!I507</f>
        <v>-</v>
      </c>
      <c r="U508" s="235" t="str">
        <f>'1-4 оч. (2)'!J507</f>
        <v>-</v>
      </c>
      <c r="V508" s="236" t="str">
        <f>'1-4 оч. (2)'!K507</f>
        <v>-</v>
      </c>
      <c r="W508" s="236" t="str">
        <f>'1-4 оч. (2)'!L507</f>
        <v>-</v>
      </c>
      <c r="X508" s="236" t="str">
        <f>'1-4 оч. (2)'!M507</f>
        <v>-</v>
      </c>
      <c r="Y508" s="236" t="str">
        <f>'1-4 оч. (2)'!N507</f>
        <v>-</v>
      </c>
      <c r="Z508" s="239">
        <f>'1-4 оч. (2)'!O507</f>
        <v>7</v>
      </c>
      <c r="AA508" s="239">
        <f>'1-4 оч. (2)'!P507</f>
        <v>104.3</v>
      </c>
      <c r="AB508" s="236" t="str">
        <f>'1-4 оч. (2)'!Q507</f>
        <v>-</v>
      </c>
      <c r="AC508" s="236" t="str">
        <f>'1-4 оч. (2)'!R507</f>
        <v>-</v>
      </c>
      <c r="AD508" s="236">
        <f>'1-4 оч. (2)'!S507</f>
        <v>0</v>
      </c>
      <c r="AE508" s="236">
        <f>'1-4 оч. (2)'!T507</f>
        <v>0</v>
      </c>
      <c r="AF508" s="239">
        <f>'1-4 оч. (2)'!U507</f>
        <v>0</v>
      </c>
      <c r="AG508" s="239">
        <f>'1-4 оч. (2)'!V507</f>
        <v>0</v>
      </c>
      <c r="AH508" s="236" t="str">
        <f>'1-4 оч. (2)'!AA507</f>
        <v>-</v>
      </c>
      <c r="AI508" s="236" t="str">
        <f>'1-4 оч. (2)'!AB507</f>
        <v>-</v>
      </c>
    </row>
    <row r="509" spans="1:35" ht="16.149999999999999" customHeight="1" x14ac:dyDescent="0.25">
      <c r="A509" s="20" t="s">
        <v>1537</v>
      </c>
      <c r="B509" s="21" t="s">
        <v>1538</v>
      </c>
      <c r="C509" s="21" t="s">
        <v>1539</v>
      </c>
      <c r="D509" s="22">
        <v>18</v>
      </c>
      <c r="E509" s="23">
        <v>4.8</v>
      </c>
      <c r="F509" s="24">
        <v>86.4</v>
      </c>
      <c r="G509" s="25">
        <v>0.25</v>
      </c>
      <c r="H509" s="25">
        <v>4.5</v>
      </c>
      <c r="I509" s="22" t="s">
        <v>24</v>
      </c>
      <c r="J509" s="26"/>
      <c r="K509" s="30">
        <v>3</v>
      </c>
      <c r="L509" s="29">
        <v>3</v>
      </c>
      <c r="M509" s="26"/>
      <c r="N509" s="22"/>
      <c r="O509" s="22"/>
      <c r="P509" s="22"/>
      <c r="Q509" s="22"/>
      <c r="R509" s="235">
        <f>'1-4 оч. (2)'!G508</f>
        <v>18</v>
      </c>
      <c r="S509" s="235">
        <f>'1-4 оч. (2)'!H508</f>
        <v>86.399999999999991</v>
      </c>
      <c r="T509" s="235" t="str">
        <f>'1-4 оч. (2)'!I508</f>
        <v>-</v>
      </c>
      <c r="U509" s="235" t="str">
        <f>'1-4 оч. (2)'!J508</f>
        <v>-</v>
      </c>
      <c r="V509" s="236" t="str">
        <f>'1-4 оч. (2)'!K508</f>
        <v>-</v>
      </c>
      <c r="W509" s="236" t="str">
        <f>'1-4 оч. (2)'!L508</f>
        <v>-</v>
      </c>
      <c r="X509" s="236" t="str">
        <f>'1-4 оч. (2)'!M508</f>
        <v>-</v>
      </c>
      <c r="Y509" s="236" t="str">
        <f>'1-4 оч. (2)'!N508</f>
        <v>-</v>
      </c>
      <c r="Z509" s="239">
        <f>'1-4 оч. (2)'!O508</f>
        <v>18</v>
      </c>
      <c r="AA509" s="239">
        <f>'1-4 оч. (2)'!P508</f>
        <v>86.399999999999991</v>
      </c>
      <c r="AB509" s="236" t="str">
        <f>'1-4 оч. (2)'!Q508</f>
        <v>-</v>
      </c>
      <c r="AC509" s="236" t="str">
        <f>'1-4 оч. (2)'!R508</f>
        <v>-</v>
      </c>
      <c r="AD509" s="236">
        <f>'1-4 оч. (2)'!S508</f>
        <v>0</v>
      </c>
      <c r="AE509" s="236">
        <f>'1-4 оч. (2)'!T508</f>
        <v>0</v>
      </c>
      <c r="AF509" s="239">
        <f>'1-4 оч. (2)'!U508</f>
        <v>0</v>
      </c>
      <c r="AG509" s="239">
        <f>'1-4 оч. (2)'!V508</f>
        <v>0</v>
      </c>
      <c r="AH509" s="236" t="str">
        <f>'1-4 оч. (2)'!AA508</f>
        <v>-</v>
      </c>
      <c r="AI509" s="236" t="str">
        <f>'1-4 оч. (2)'!AB508</f>
        <v>-</v>
      </c>
    </row>
    <row r="510" spans="1:35" ht="16.149999999999999" customHeight="1" x14ac:dyDescent="0.25">
      <c r="A510" s="20" t="s">
        <v>1540</v>
      </c>
      <c r="B510" s="21" t="s">
        <v>1541</v>
      </c>
      <c r="C510" s="21" t="s">
        <v>1542</v>
      </c>
      <c r="D510" s="22">
        <v>2</v>
      </c>
      <c r="E510" s="23">
        <v>221.7</v>
      </c>
      <c r="F510" s="24">
        <v>443.4</v>
      </c>
      <c r="G510" s="25">
        <v>5.83</v>
      </c>
      <c r="H510" s="25">
        <v>11.66</v>
      </c>
      <c r="I510" s="22" t="s">
        <v>20</v>
      </c>
      <c r="J510" s="26">
        <v>2</v>
      </c>
      <c r="K510" s="22"/>
      <c r="L510" s="22"/>
      <c r="M510" s="26"/>
      <c r="N510" s="26"/>
      <c r="O510" s="26"/>
      <c r="P510" s="26"/>
      <c r="Q510" s="22"/>
      <c r="R510" s="235">
        <f>'1-4 оч. (2)'!G509</f>
        <v>2</v>
      </c>
      <c r="S510" s="235">
        <f>'1-4 оч. (2)'!H509</f>
        <v>443.4</v>
      </c>
      <c r="T510" s="235" t="str">
        <f>'1-4 оч. (2)'!I509</f>
        <v>-</v>
      </c>
      <c r="U510" s="235" t="str">
        <f>'1-4 оч. (2)'!J509</f>
        <v>-</v>
      </c>
      <c r="V510" s="236" t="str">
        <f>'1-4 оч. (2)'!K509</f>
        <v>-</v>
      </c>
      <c r="W510" s="236" t="str">
        <f>'1-4 оч. (2)'!L509</f>
        <v>-</v>
      </c>
      <c r="X510" s="236" t="str">
        <f>'1-4 оч. (2)'!M509</f>
        <v>-</v>
      </c>
      <c r="Y510" s="236" t="str">
        <f>'1-4 оч. (2)'!N509</f>
        <v>-</v>
      </c>
      <c r="Z510" s="239">
        <f>'1-4 оч. (2)'!O509</f>
        <v>2</v>
      </c>
      <c r="AA510" s="239">
        <f>'1-4 оч. (2)'!P509</f>
        <v>443.4</v>
      </c>
      <c r="AB510" s="236" t="str">
        <f>'1-4 оч. (2)'!Q509</f>
        <v>-</v>
      </c>
      <c r="AC510" s="236" t="str">
        <f>'1-4 оч. (2)'!R509</f>
        <v>-</v>
      </c>
      <c r="AD510" s="236">
        <f>'1-4 оч. (2)'!S509</f>
        <v>0</v>
      </c>
      <c r="AE510" s="236">
        <f>'1-4 оч. (2)'!T509</f>
        <v>0</v>
      </c>
      <c r="AF510" s="239">
        <f>'1-4 оч. (2)'!U509</f>
        <v>0</v>
      </c>
      <c r="AG510" s="239">
        <f>'1-4 оч. (2)'!V509</f>
        <v>0</v>
      </c>
      <c r="AH510" s="236" t="str">
        <f>'1-4 оч. (2)'!AA509</f>
        <v>-</v>
      </c>
      <c r="AI510" s="236" t="str">
        <f>'1-4 оч. (2)'!AB509</f>
        <v>-</v>
      </c>
    </row>
    <row r="511" spans="1:35" ht="16.149999999999999" customHeight="1" x14ac:dyDescent="0.25">
      <c r="A511" s="20" t="s">
        <v>1543</v>
      </c>
      <c r="B511" s="21" t="s">
        <v>1544</v>
      </c>
      <c r="C511" s="21" t="s">
        <v>1545</v>
      </c>
      <c r="D511" s="22">
        <v>2</v>
      </c>
      <c r="E511" s="23">
        <v>237.2</v>
      </c>
      <c r="F511" s="24">
        <v>474.4</v>
      </c>
      <c r="G511" s="25">
        <v>6.24</v>
      </c>
      <c r="H511" s="25">
        <v>12.48</v>
      </c>
      <c r="I511" s="22" t="s">
        <v>20</v>
      </c>
      <c r="J511" s="26">
        <v>2</v>
      </c>
      <c r="K511" s="22"/>
      <c r="L511" s="22"/>
      <c r="M511" s="26"/>
      <c r="N511" s="26"/>
      <c r="O511" s="26"/>
      <c r="P511" s="26"/>
      <c r="Q511" s="22"/>
      <c r="R511" s="235">
        <f>'1-4 оч. (2)'!G510</f>
        <v>2</v>
      </c>
      <c r="S511" s="235">
        <f>'1-4 оч. (2)'!H510</f>
        <v>474.4</v>
      </c>
      <c r="T511" s="235" t="str">
        <f>'1-4 оч. (2)'!I510</f>
        <v>-</v>
      </c>
      <c r="U511" s="235" t="str">
        <f>'1-4 оч. (2)'!J510</f>
        <v>-</v>
      </c>
      <c r="V511" s="236" t="str">
        <f>'1-4 оч. (2)'!K510</f>
        <v>-</v>
      </c>
      <c r="W511" s="236" t="str">
        <f>'1-4 оч. (2)'!L510</f>
        <v>-</v>
      </c>
      <c r="X511" s="236" t="str">
        <f>'1-4 оч. (2)'!M510</f>
        <v>-</v>
      </c>
      <c r="Y511" s="236" t="str">
        <f>'1-4 оч. (2)'!N510</f>
        <v>-</v>
      </c>
      <c r="Z511" s="239">
        <f>'1-4 оч. (2)'!O510</f>
        <v>2</v>
      </c>
      <c r="AA511" s="239">
        <f>'1-4 оч. (2)'!P510</f>
        <v>474.4</v>
      </c>
      <c r="AB511" s="236" t="str">
        <f>'1-4 оч. (2)'!Q510</f>
        <v>-</v>
      </c>
      <c r="AC511" s="236" t="str">
        <f>'1-4 оч. (2)'!R510</f>
        <v>-</v>
      </c>
      <c r="AD511" s="236">
        <f>'1-4 оч. (2)'!S510</f>
        <v>0</v>
      </c>
      <c r="AE511" s="236">
        <f>'1-4 оч. (2)'!T510</f>
        <v>0</v>
      </c>
      <c r="AF511" s="239">
        <f>'1-4 оч. (2)'!U510</f>
        <v>0</v>
      </c>
      <c r="AG511" s="239">
        <f>'1-4 оч. (2)'!V510</f>
        <v>0</v>
      </c>
      <c r="AH511" s="236" t="str">
        <f>'1-4 оч. (2)'!AA510</f>
        <v>-</v>
      </c>
      <c r="AI511" s="236" t="str">
        <f>'1-4 оч. (2)'!AB510</f>
        <v>-</v>
      </c>
    </row>
    <row r="512" spans="1:35" ht="16.149999999999999" customHeight="1" x14ac:dyDescent="0.25">
      <c r="A512" s="20" t="s">
        <v>1546</v>
      </c>
      <c r="B512" s="21" t="s">
        <v>1547</v>
      </c>
      <c r="C512" s="21" t="s">
        <v>1548</v>
      </c>
      <c r="D512" s="22">
        <v>4</v>
      </c>
      <c r="E512" s="23">
        <v>238.9</v>
      </c>
      <c r="F512" s="24">
        <v>955.6</v>
      </c>
      <c r="G512" s="25">
        <v>6.29</v>
      </c>
      <c r="H512" s="25">
        <v>25.16</v>
      </c>
      <c r="I512" s="22" t="s">
        <v>20</v>
      </c>
      <c r="J512" s="26"/>
      <c r="K512" s="30">
        <v>2</v>
      </c>
      <c r="L512" s="29">
        <v>2</v>
      </c>
      <c r="M512" s="26"/>
      <c r="N512" s="26"/>
      <c r="O512" s="26"/>
      <c r="P512" s="26"/>
      <c r="Q512" s="22"/>
      <c r="R512" s="235">
        <f>'1-4 оч. (2)'!G511</f>
        <v>4</v>
      </c>
      <c r="S512" s="235">
        <f>'1-4 оч. (2)'!H511</f>
        <v>955.6</v>
      </c>
      <c r="T512" s="235" t="str">
        <f>'1-4 оч. (2)'!I511</f>
        <v>-</v>
      </c>
      <c r="U512" s="235" t="str">
        <f>'1-4 оч. (2)'!J511</f>
        <v>-</v>
      </c>
      <c r="V512" s="236" t="str">
        <f>'1-4 оч. (2)'!K511</f>
        <v>-</v>
      </c>
      <c r="W512" s="236" t="str">
        <f>'1-4 оч. (2)'!L511</f>
        <v>-</v>
      </c>
      <c r="X512" s="236" t="str">
        <f>'1-4 оч. (2)'!M511</f>
        <v>-</v>
      </c>
      <c r="Y512" s="236" t="str">
        <f>'1-4 оч. (2)'!N511</f>
        <v>-</v>
      </c>
      <c r="Z512" s="239">
        <f>'1-4 оч. (2)'!O511</f>
        <v>4</v>
      </c>
      <c r="AA512" s="239">
        <f>'1-4 оч. (2)'!P511</f>
        <v>955.6</v>
      </c>
      <c r="AB512" s="236" t="str">
        <f>'1-4 оч. (2)'!Q511</f>
        <v>-</v>
      </c>
      <c r="AC512" s="236" t="str">
        <f>'1-4 оч. (2)'!R511</f>
        <v>-</v>
      </c>
      <c r="AD512" s="236">
        <f>'1-4 оч. (2)'!S511</f>
        <v>0</v>
      </c>
      <c r="AE512" s="236">
        <f>'1-4 оч. (2)'!T511</f>
        <v>0</v>
      </c>
      <c r="AF512" s="239">
        <f>'1-4 оч. (2)'!U511</f>
        <v>0</v>
      </c>
      <c r="AG512" s="239">
        <f>'1-4 оч. (2)'!V511</f>
        <v>0</v>
      </c>
      <c r="AH512" s="236" t="str">
        <f>'1-4 оч. (2)'!AA511</f>
        <v>-</v>
      </c>
      <c r="AI512" s="236" t="str">
        <f>'1-4 оч. (2)'!AB511</f>
        <v>-</v>
      </c>
    </row>
    <row r="513" spans="1:35" ht="16.149999999999999" customHeight="1" x14ac:dyDescent="0.25">
      <c r="A513" s="20" t="s">
        <v>1549</v>
      </c>
      <c r="B513" s="21" t="s">
        <v>1550</v>
      </c>
      <c r="C513" s="21" t="s">
        <v>1551</v>
      </c>
      <c r="D513" s="22">
        <v>2</v>
      </c>
      <c r="E513" s="23">
        <v>157.4</v>
      </c>
      <c r="F513" s="24">
        <v>314.8</v>
      </c>
      <c r="G513" s="25">
        <v>4.1399999999999997</v>
      </c>
      <c r="H513" s="25">
        <v>8.2799999999999994</v>
      </c>
      <c r="I513" s="22" t="s">
        <v>20</v>
      </c>
      <c r="J513" s="26"/>
      <c r="K513" s="22"/>
      <c r="L513" s="29">
        <v>2</v>
      </c>
      <c r="M513" s="26"/>
      <c r="N513" s="26"/>
      <c r="O513" s="26"/>
      <c r="P513" s="26"/>
      <c r="Q513" s="22"/>
      <c r="R513" s="235">
        <f>'1-4 оч. (2)'!G512</f>
        <v>2</v>
      </c>
      <c r="S513" s="235">
        <f>'1-4 оч. (2)'!H512</f>
        <v>314.8</v>
      </c>
      <c r="T513" s="235" t="str">
        <f>'1-4 оч. (2)'!I512</f>
        <v>-</v>
      </c>
      <c r="U513" s="235" t="str">
        <f>'1-4 оч. (2)'!J512</f>
        <v>-</v>
      </c>
      <c r="V513" s="236" t="str">
        <f>'1-4 оч. (2)'!K512</f>
        <v>-</v>
      </c>
      <c r="W513" s="236" t="str">
        <f>'1-4 оч. (2)'!L512</f>
        <v>-</v>
      </c>
      <c r="X513" s="236" t="str">
        <f>'1-4 оч. (2)'!M512</f>
        <v>-</v>
      </c>
      <c r="Y513" s="236" t="str">
        <f>'1-4 оч. (2)'!N512</f>
        <v>-</v>
      </c>
      <c r="Z513" s="239">
        <f>'1-4 оч. (2)'!O512</f>
        <v>2</v>
      </c>
      <c r="AA513" s="239">
        <f>'1-4 оч. (2)'!P512</f>
        <v>314.8</v>
      </c>
      <c r="AB513" s="236" t="str">
        <f>'1-4 оч. (2)'!Q512</f>
        <v>-</v>
      </c>
      <c r="AC513" s="236" t="str">
        <f>'1-4 оч. (2)'!R512</f>
        <v>-</v>
      </c>
      <c r="AD513" s="236">
        <f>'1-4 оч. (2)'!S512</f>
        <v>0</v>
      </c>
      <c r="AE513" s="236">
        <f>'1-4 оч. (2)'!T512</f>
        <v>0</v>
      </c>
      <c r="AF513" s="239">
        <f>'1-4 оч. (2)'!U512</f>
        <v>0</v>
      </c>
      <c r="AG513" s="239">
        <f>'1-4 оч. (2)'!V512</f>
        <v>0</v>
      </c>
      <c r="AH513" s="236" t="str">
        <f>'1-4 оч. (2)'!AA512</f>
        <v>-</v>
      </c>
      <c r="AI513" s="236" t="str">
        <f>'1-4 оч. (2)'!AB512</f>
        <v>-</v>
      </c>
    </row>
    <row r="514" spans="1:35" ht="16.149999999999999" customHeight="1" x14ac:dyDescent="0.25">
      <c r="A514" s="20" t="s">
        <v>1552</v>
      </c>
      <c r="B514" s="21" t="s">
        <v>1553</v>
      </c>
      <c r="C514" s="21" t="s">
        <v>1554</v>
      </c>
      <c r="D514" s="22">
        <v>1</v>
      </c>
      <c r="E514" s="23">
        <v>103.2</v>
      </c>
      <c r="F514" s="24">
        <v>103.2</v>
      </c>
      <c r="G514" s="25">
        <v>2.66</v>
      </c>
      <c r="H514" s="25">
        <v>2.66</v>
      </c>
      <c r="I514" s="22" t="s">
        <v>20</v>
      </c>
      <c r="J514" s="26"/>
      <c r="K514" s="22"/>
      <c r="L514" s="29">
        <v>1</v>
      </c>
      <c r="M514" s="26"/>
      <c r="N514" s="26"/>
      <c r="O514" s="26"/>
      <c r="P514" s="26"/>
      <c r="Q514" s="22"/>
      <c r="R514" s="235">
        <f>'1-4 оч. (2)'!G513</f>
        <v>1</v>
      </c>
      <c r="S514" s="235">
        <f>'1-4 оч. (2)'!H513</f>
        <v>103.2</v>
      </c>
      <c r="T514" s="235" t="str">
        <f>'1-4 оч. (2)'!I513</f>
        <v>-</v>
      </c>
      <c r="U514" s="235" t="str">
        <f>'1-4 оч. (2)'!J513</f>
        <v>-</v>
      </c>
      <c r="V514" s="236" t="str">
        <f>'1-4 оч. (2)'!K513</f>
        <v>-</v>
      </c>
      <c r="W514" s="236" t="str">
        <f>'1-4 оч. (2)'!L513</f>
        <v>-</v>
      </c>
      <c r="X514" s="236" t="str">
        <f>'1-4 оч. (2)'!M513</f>
        <v>-</v>
      </c>
      <c r="Y514" s="236" t="str">
        <f>'1-4 оч. (2)'!N513</f>
        <v>-</v>
      </c>
      <c r="Z514" s="239">
        <f>'1-4 оч. (2)'!O513</f>
        <v>1</v>
      </c>
      <c r="AA514" s="239">
        <f>'1-4 оч. (2)'!P513</f>
        <v>103.2</v>
      </c>
      <c r="AB514" s="236" t="str">
        <f>'1-4 оч. (2)'!Q513</f>
        <v>-</v>
      </c>
      <c r="AC514" s="236" t="str">
        <f>'1-4 оч. (2)'!R513</f>
        <v>-</v>
      </c>
      <c r="AD514" s="236">
        <f>'1-4 оч. (2)'!S513</f>
        <v>0</v>
      </c>
      <c r="AE514" s="236">
        <f>'1-4 оч. (2)'!T513</f>
        <v>0</v>
      </c>
      <c r="AF514" s="239">
        <f>'1-4 оч. (2)'!U513</f>
        <v>0</v>
      </c>
      <c r="AG514" s="239">
        <f>'1-4 оч. (2)'!V513</f>
        <v>0</v>
      </c>
      <c r="AH514" s="236" t="str">
        <f>'1-4 оч. (2)'!AA513</f>
        <v>-</v>
      </c>
      <c r="AI514" s="236" t="str">
        <f>'1-4 оч. (2)'!AB513</f>
        <v>-</v>
      </c>
    </row>
    <row r="515" spans="1:35" ht="16.149999999999999" customHeight="1" x14ac:dyDescent="0.25">
      <c r="A515" s="20" t="s">
        <v>1555</v>
      </c>
      <c r="B515" s="21" t="s">
        <v>1556</v>
      </c>
      <c r="C515" s="21" t="s">
        <v>1557</v>
      </c>
      <c r="D515" s="22">
        <v>2</v>
      </c>
      <c r="E515" s="23">
        <v>87.4</v>
      </c>
      <c r="F515" s="24">
        <v>174.8</v>
      </c>
      <c r="G515" s="25">
        <v>2.2999999999999998</v>
      </c>
      <c r="H515" s="25">
        <v>4.5999999999999996</v>
      </c>
      <c r="I515" s="22" t="s">
        <v>20</v>
      </c>
      <c r="J515" s="26"/>
      <c r="K515" s="22"/>
      <c r="L515" s="29">
        <v>2</v>
      </c>
      <c r="M515" s="26"/>
      <c r="N515" s="26"/>
      <c r="O515" s="26"/>
      <c r="P515" s="26"/>
      <c r="Q515" s="22"/>
      <c r="R515" s="235">
        <f>'1-4 оч. (2)'!G514</f>
        <v>2</v>
      </c>
      <c r="S515" s="235">
        <f>'1-4 оч. (2)'!H514</f>
        <v>174.8</v>
      </c>
      <c r="T515" s="235" t="str">
        <f>'1-4 оч. (2)'!I514</f>
        <v>-</v>
      </c>
      <c r="U515" s="235" t="str">
        <f>'1-4 оч. (2)'!J514</f>
        <v>-</v>
      </c>
      <c r="V515" s="236" t="str">
        <f>'1-4 оч. (2)'!K514</f>
        <v>-</v>
      </c>
      <c r="W515" s="236" t="str">
        <f>'1-4 оч. (2)'!L514</f>
        <v>-</v>
      </c>
      <c r="X515" s="236" t="str">
        <f>'1-4 оч. (2)'!M514</f>
        <v>-</v>
      </c>
      <c r="Y515" s="236" t="str">
        <f>'1-4 оч. (2)'!N514</f>
        <v>-</v>
      </c>
      <c r="Z515" s="239">
        <f>'1-4 оч. (2)'!O514</f>
        <v>2</v>
      </c>
      <c r="AA515" s="239">
        <f>'1-4 оч. (2)'!P514</f>
        <v>174.8</v>
      </c>
      <c r="AB515" s="236" t="str">
        <f>'1-4 оч. (2)'!Q514</f>
        <v>-</v>
      </c>
      <c r="AC515" s="236" t="str">
        <f>'1-4 оч. (2)'!R514</f>
        <v>-</v>
      </c>
      <c r="AD515" s="236">
        <f>'1-4 оч. (2)'!S514</f>
        <v>0</v>
      </c>
      <c r="AE515" s="236">
        <f>'1-4 оч. (2)'!T514</f>
        <v>0</v>
      </c>
      <c r="AF515" s="239">
        <f>'1-4 оч. (2)'!U514</f>
        <v>0</v>
      </c>
      <c r="AG515" s="239">
        <f>'1-4 оч. (2)'!V514</f>
        <v>0</v>
      </c>
      <c r="AH515" s="236" t="str">
        <f>'1-4 оч. (2)'!AA514</f>
        <v>-</v>
      </c>
      <c r="AI515" s="236" t="str">
        <f>'1-4 оч. (2)'!AB514</f>
        <v>-</v>
      </c>
    </row>
    <row r="516" spans="1:35" ht="16.149999999999999" customHeight="1" x14ac:dyDescent="0.25">
      <c r="A516" s="20" t="s">
        <v>1558</v>
      </c>
      <c r="B516" s="21" t="s">
        <v>1559</v>
      </c>
      <c r="C516" s="21" t="s">
        <v>1560</v>
      </c>
      <c r="D516" s="22">
        <v>1</v>
      </c>
      <c r="E516" s="23">
        <v>103.2</v>
      </c>
      <c r="F516" s="24">
        <v>103.2</v>
      </c>
      <c r="G516" s="25">
        <v>2.66</v>
      </c>
      <c r="H516" s="25">
        <v>2.66</v>
      </c>
      <c r="I516" s="22" t="s">
        <v>20</v>
      </c>
      <c r="J516" s="26"/>
      <c r="K516" s="22"/>
      <c r="L516" s="29">
        <v>1</v>
      </c>
      <c r="M516" s="26"/>
      <c r="N516" s="26"/>
      <c r="O516" s="26"/>
      <c r="P516" s="26"/>
      <c r="Q516" s="22"/>
      <c r="R516" s="235">
        <f>'1-4 оч. (2)'!G515</f>
        <v>1</v>
      </c>
      <c r="S516" s="235">
        <f>'1-4 оч. (2)'!H515</f>
        <v>103.2</v>
      </c>
      <c r="T516" s="235" t="str">
        <f>'1-4 оч. (2)'!I515</f>
        <v>-</v>
      </c>
      <c r="U516" s="235" t="str">
        <f>'1-4 оч. (2)'!J515</f>
        <v>-</v>
      </c>
      <c r="V516" s="236" t="str">
        <f>'1-4 оч. (2)'!K515</f>
        <v>-</v>
      </c>
      <c r="W516" s="236" t="str">
        <f>'1-4 оч. (2)'!L515</f>
        <v>-</v>
      </c>
      <c r="X516" s="236" t="str">
        <f>'1-4 оч. (2)'!M515</f>
        <v>-</v>
      </c>
      <c r="Y516" s="236" t="str">
        <f>'1-4 оч. (2)'!N515</f>
        <v>-</v>
      </c>
      <c r="Z516" s="239">
        <f>'1-4 оч. (2)'!O515</f>
        <v>1</v>
      </c>
      <c r="AA516" s="239">
        <f>'1-4 оч. (2)'!P515</f>
        <v>103.2</v>
      </c>
      <c r="AB516" s="236" t="str">
        <f>'1-4 оч. (2)'!Q515</f>
        <v>-</v>
      </c>
      <c r="AC516" s="236" t="str">
        <f>'1-4 оч. (2)'!R515</f>
        <v>-</v>
      </c>
      <c r="AD516" s="236">
        <f>'1-4 оч. (2)'!S515</f>
        <v>0</v>
      </c>
      <c r="AE516" s="236">
        <f>'1-4 оч. (2)'!T515</f>
        <v>0</v>
      </c>
      <c r="AF516" s="239">
        <f>'1-4 оч. (2)'!U515</f>
        <v>0</v>
      </c>
      <c r="AG516" s="239">
        <f>'1-4 оч. (2)'!V515</f>
        <v>0</v>
      </c>
      <c r="AH516" s="236" t="str">
        <f>'1-4 оч. (2)'!AA515</f>
        <v>-</v>
      </c>
      <c r="AI516" s="236" t="str">
        <f>'1-4 оч. (2)'!AB515</f>
        <v>-</v>
      </c>
    </row>
    <row r="517" spans="1:35" ht="16.149999999999999" customHeight="1" x14ac:dyDescent="0.25">
      <c r="A517" s="20" t="s">
        <v>1561</v>
      </c>
      <c r="B517" s="21" t="s">
        <v>1562</v>
      </c>
      <c r="C517" s="21" t="s">
        <v>1563</v>
      </c>
      <c r="D517" s="22">
        <v>10</v>
      </c>
      <c r="E517" s="23">
        <v>235.1</v>
      </c>
      <c r="F517" s="24">
        <v>2351</v>
      </c>
      <c r="G517" s="25">
        <v>6.19</v>
      </c>
      <c r="H517" s="25">
        <v>61.9</v>
      </c>
      <c r="I517" s="22" t="s">
        <v>20</v>
      </c>
      <c r="J517" s="26"/>
      <c r="K517" s="22"/>
      <c r="L517" s="22"/>
      <c r="M517" s="26">
        <v>2</v>
      </c>
      <c r="N517" s="26">
        <v>2</v>
      </c>
      <c r="O517" s="26">
        <v>2</v>
      </c>
      <c r="P517" s="27">
        <v>2</v>
      </c>
      <c r="Q517" s="28">
        <v>2</v>
      </c>
      <c r="R517" s="235">
        <f>'1-4 оч. (2)'!G516</f>
        <v>10</v>
      </c>
      <c r="S517" s="235">
        <f>'1-4 оч. (2)'!H516</f>
        <v>2351</v>
      </c>
      <c r="T517" s="235" t="str">
        <f>'1-4 оч. (2)'!I516</f>
        <v>-</v>
      </c>
      <c r="U517" s="235" t="str">
        <f>'1-4 оч. (2)'!J516</f>
        <v>-</v>
      </c>
      <c r="V517" s="236" t="str">
        <f>'1-4 оч. (2)'!K516</f>
        <v>-</v>
      </c>
      <c r="W517" s="236" t="str">
        <f>'1-4 оч. (2)'!L516</f>
        <v>-</v>
      </c>
      <c r="X517" s="236" t="str">
        <f>'1-4 оч. (2)'!M516</f>
        <v>-</v>
      </c>
      <c r="Y517" s="236" t="str">
        <f>'1-4 оч. (2)'!N516</f>
        <v>-</v>
      </c>
      <c r="Z517" s="239">
        <f>'1-4 оч. (2)'!O516</f>
        <v>10</v>
      </c>
      <c r="AA517" s="239">
        <f>'1-4 оч. (2)'!P516</f>
        <v>2351</v>
      </c>
      <c r="AB517" s="236" t="str">
        <f>'1-4 оч. (2)'!Q516</f>
        <v>-</v>
      </c>
      <c r="AC517" s="236" t="str">
        <f>'1-4 оч. (2)'!R516</f>
        <v>-</v>
      </c>
      <c r="AD517" s="236">
        <f>'1-4 оч. (2)'!S516</f>
        <v>0</v>
      </c>
      <c r="AE517" s="236">
        <f>'1-4 оч. (2)'!T516</f>
        <v>0</v>
      </c>
      <c r="AF517" s="239">
        <f>'1-4 оч. (2)'!U516</f>
        <v>0</v>
      </c>
      <c r="AG517" s="239">
        <f>'1-4 оч. (2)'!V516</f>
        <v>0</v>
      </c>
      <c r="AH517" s="236" t="str">
        <f>'1-4 оч. (2)'!AA516</f>
        <v>-</v>
      </c>
      <c r="AI517" s="236" t="str">
        <f>'1-4 оч. (2)'!AB516</f>
        <v>-</v>
      </c>
    </row>
    <row r="518" spans="1:35" ht="16.149999999999999" customHeight="1" x14ac:dyDescent="0.25">
      <c r="A518" s="20" t="s">
        <v>1564</v>
      </c>
      <c r="B518" s="21" t="s">
        <v>1565</v>
      </c>
      <c r="C518" s="21" t="s">
        <v>1566</v>
      </c>
      <c r="D518" s="22">
        <v>10</v>
      </c>
      <c r="E518" s="23">
        <v>232.1</v>
      </c>
      <c r="F518" s="24">
        <v>2321</v>
      </c>
      <c r="G518" s="25">
        <v>6.11</v>
      </c>
      <c r="H518" s="25">
        <v>61.1</v>
      </c>
      <c r="I518" s="22" t="s">
        <v>20</v>
      </c>
      <c r="J518" s="26"/>
      <c r="K518" s="22"/>
      <c r="L518" s="22"/>
      <c r="M518" s="26">
        <v>2</v>
      </c>
      <c r="N518" s="26">
        <v>2</v>
      </c>
      <c r="O518" s="26">
        <v>2</v>
      </c>
      <c r="P518" s="27">
        <v>2</v>
      </c>
      <c r="Q518" s="28">
        <v>2</v>
      </c>
      <c r="R518" s="235">
        <f>'1-4 оч. (2)'!G517</f>
        <v>10</v>
      </c>
      <c r="S518" s="235">
        <f>'1-4 оч. (2)'!H517</f>
        <v>2321</v>
      </c>
      <c r="T518" s="235" t="str">
        <f>'1-4 оч. (2)'!I517</f>
        <v>-</v>
      </c>
      <c r="U518" s="235" t="str">
        <f>'1-4 оч. (2)'!J517</f>
        <v>-</v>
      </c>
      <c r="V518" s="236" t="str">
        <f>'1-4 оч. (2)'!K517</f>
        <v>-</v>
      </c>
      <c r="W518" s="236" t="str">
        <f>'1-4 оч. (2)'!L517</f>
        <v>-</v>
      </c>
      <c r="X518" s="236" t="str">
        <f>'1-4 оч. (2)'!M517</f>
        <v>-</v>
      </c>
      <c r="Y518" s="236" t="str">
        <f>'1-4 оч. (2)'!N517</f>
        <v>-</v>
      </c>
      <c r="Z518" s="239">
        <f>'1-4 оч. (2)'!O517</f>
        <v>10</v>
      </c>
      <c r="AA518" s="239">
        <f>'1-4 оч. (2)'!P517</f>
        <v>2321</v>
      </c>
      <c r="AB518" s="236" t="str">
        <f>'1-4 оч. (2)'!Q517</f>
        <v>-</v>
      </c>
      <c r="AC518" s="236" t="str">
        <f>'1-4 оч. (2)'!R517</f>
        <v>-</v>
      </c>
      <c r="AD518" s="236">
        <f>'1-4 оч. (2)'!S517</f>
        <v>0</v>
      </c>
      <c r="AE518" s="236">
        <f>'1-4 оч. (2)'!T517</f>
        <v>0</v>
      </c>
      <c r="AF518" s="239">
        <f>'1-4 оч. (2)'!U517</f>
        <v>0</v>
      </c>
      <c r="AG518" s="239">
        <f>'1-4 оч. (2)'!V517</f>
        <v>0</v>
      </c>
      <c r="AH518" s="236" t="str">
        <f>'1-4 оч. (2)'!AA517</f>
        <v>-</v>
      </c>
      <c r="AI518" s="236" t="str">
        <f>'1-4 оч. (2)'!AB517</f>
        <v>-</v>
      </c>
    </row>
    <row r="519" spans="1:35" ht="16.149999999999999" customHeight="1" x14ac:dyDescent="0.25">
      <c r="A519" s="20" t="s">
        <v>1567</v>
      </c>
      <c r="B519" s="21" t="s">
        <v>1568</v>
      </c>
      <c r="C519" s="21" t="s">
        <v>1569</v>
      </c>
      <c r="D519" s="22">
        <v>4</v>
      </c>
      <c r="E519" s="23">
        <v>239</v>
      </c>
      <c r="F519" s="24">
        <v>956</v>
      </c>
      <c r="G519" s="25">
        <v>6.29</v>
      </c>
      <c r="H519" s="25">
        <v>25.16</v>
      </c>
      <c r="I519" s="22" t="s">
        <v>20</v>
      </c>
      <c r="J519" s="26"/>
      <c r="K519" s="22"/>
      <c r="L519" s="22"/>
      <c r="M519" s="26"/>
      <c r="N519" s="26">
        <v>4</v>
      </c>
      <c r="O519" s="26"/>
      <c r="P519" s="26"/>
      <c r="Q519" s="22"/>
      <c r="R519" s="235">
        <f>'1-4 оч. (2)'!G518</f>
        <v>4</v>
      </c>
      <c r="S519" s="235">
        <f>'1-4 оч. (2)'!H518</f>
        <v>956</v>
      </c>
      <c r="T519" s="235" t="str">
        <f>'1-4 оч. (2)'!I518</f>
        <v>-</v>
      </c>
      <c r="U519" s="235" t="str">
        <f>'1-4 оч. (2)'!J518</f>
        <v>-</v>
      </c>
      <c r="V519" s="236" t="str">
        <f>'1-4 оч. (2)'!K518</f>
        <v>-</v>
      </c>
      <c r="W519" s="236" t="str">
        <f>'1-4 оч. (2)'!L518</f>
        <v>-</v>
      </c>
      <c r="X519" s="236" t="str">
        <f>'1-4 оч. (2)'!M518</f>
        <v>-</v>
      </c>
      <c r="Y519" s="236" t="str">
        <f>'1-4 оч. (2)'!N518</f>
        <v>-</v>
      </c>
      <c r="Z519" s="239">
        <f>'1-4 оч. (2)'!O518</f>
        <v>4</v>
      </c>
      <c r="AA519" s="239">
        <f>'1-4 оч. (2)'!P518</f>
        <v>956</v>
      </c>
      <c r="AB519" s="236" t="str">
        <f>'1-4 оч. (2)'!Q518</f>
        <v>-</v>
      </c>
      <c r="AC519" s="236" t="str">
        <f>'1-4 оч. (2)'!R518</f>
        <v>-</v>
      </c>
      <c r="AD519" s="236">
        <f>'1-4 оч. (2)'!S518</f>
        <v>0</v>
      </c>
      <c r="AE519" s="236">
        <f>'1-4 оч. (2)'!T518</f>
        <v>0</v>
      </c>
      <c r="AF519" s="239">
        <f>'1-4 оч. (2)'!U518</f>
        <v>0</v>
      </c>
      <c r="AG519" s="239">
        <f>'1-4 оч. (2)'!V518</f>
        <v>0</v>
      </c>
      <c r="AH519" s="236" t="str">
        <f>'1-4 оч. (2)'!AA518</f>
        <v>-</v>
      </c>
      <c r="AI519" s="236" t="str">
        <f>'1-4 оч. (2)'!AB518</f>
        <v>-</v>
      </c>
    </row>
    <row r="520" spans="1:35" ht="16.149999999999999" customHeight="1" x14ac:dyDescent="0.25">
      <c r="A520" s="20" t="s">
        <v>1570</v>
      </c>
      <c r="B520" s="21" t="s">
        <v>1571</v>
      </c>
      <c r="C520" s="21" t="s">
        <v>1572</v>
      </c>
      <c r="D520" s="22">
        <v>2</v>
      </c>
      <c r="E520" s="23">
        <v>228.8</v>
      </c>
      <c r="F520" s="24">
        <v>457.6</v>
      </c>
      <c r="G520" s="25">
        <v>6.02</v>
      </c>
      <c r="H520" s="25">
        <v>12.04</v>
      </c>
      <c r="I520" s="22" t="s">
        <v>20</v>
      </c>
      <c r="J520" s="26"/>
      <c r="K520" s="22"/>
      <c r="L520" s="22"/>
      <c r="M520" s="26"/>
      <c r="N520" s="26">
        <v>2</v>
      </c>
      <c r="O520" s="26"/>
      <c r="P520" s="26"/>
      <c r="Q520" s="22"/>
      <c r="R520" s="235">
        <f>'1-4 оч. (2)'!G519</f>
        <v>2</v>
      </c>
      <c r="S520" s="235">
        <f>'1-4 оч. (2)'!H519</f>
        <v>457.6</v>
      </c>
      <c r="T520" s="235" t="str">
        <f>'1-4 оч. (2)'!I519</f>
        <v>-</v>
      </c>
      <c r="U520" s="235" t="str">
        <f>'1-4 оч. (2)'!J519</f>
        <v>-</v>
      </c>
      <c r="V520" s="236" t="str">
        <f>'1-4 оч. (2)'!K519</f>
        <v>-</v>
      </c>
      <c r="W520" s="236" t="str">
        <f>'1-4 оч. (2)'!L519</f>
        <v>-</v>
      </c>
      <c r="X520" s="236" t="str">
        <f>'1-4 оч. (2)'!M519</f>
        <v>-</v>
      </c>
      <c r="Y520" s="236" t="str">
        <f>'1-4 оч. (2)'!N519</f>
        <v>-</v>
      </c>
      <c r="Z520" s="239">
        <f>'1-4 оч. (2)'!O519</f>
        <v>2</v>
      </c>
      <c r="AA520" s="239">
        <f>'1-4 оч. (2)'!P519</f>
        <v>457.6</v>
      </c>
      <c r="AB520" s="236" t="str">
        <f>'1-4 оч. (2)'!Q519</f>
        <v>-</v>
      </c>
      <c r="AC520" s="236" t="str">
        <f>'1-4 оч. (2)'!R519</f>
        <v>-</v>
      </c>
      <c r="AD520" s="236">
        <f>'1-4 оч. (2)'!S519</f>
        <v>0</v>
      </c>
      <c r="AE520" s="236">
        <f>'1-4 оч. (2)'!T519</f>
        <v>0</v>
      </c>
      <c r="AF520" s="239">
        <f>'1-4 оч. (2)'!U519</f>
        <v>0</v>
      </c>
      <c r="AG520" s="239">
        <f>'1-4 оч. (2)'!V519</f>
        <v>0</v>
      </c>
      <c r="AH520" s="236" t="str">
        <f>'1-4 оч. (2)'!AA519</f>
        <v>-</v>
      </c>
      <c r="AI520" s="236" t="str">
        <f>'1-4 оч. (2)'!AB519</f>
        <v>-</v>
      </c>
    </row>
    <row r="521" spans="1:35" ht="16.149999999999999" customHeight="1" x14ac:dyDescent="0.25">
      <c r="A521" s="20" t="s">
        <v>1573</v>
      </c>
      <c r="B521" s="21" t="s">
        <v>1574</v>
      </c>
      <c r="C521" s="21" t="s">
        <v>1575</v>
      </c>
      <c r="D521" s="22">
        <v>2</v>
      </c>
      <c r="E521" s="23">
        <v>375.5</v>
      </c>
      <c r="F521" s="24">
        <v>751</v>
      </c>
      <c r="G521" s="25">
        <v>8.18</v>
      </c>
      <c r="H521" s="25">
        <v>16.36</v>
      </c>
      <c r="I521" s="22" t="s">
        <v>20</v>
      </c>
      <c r="J521" s="26"/>
      <c r="K521" s="22"/>
      <c r="L521" s="22"/>
      <c r="M521" s="26"/>
      <c r="N521" s="26">
        <v>2</v>
      </c>
      <c r="O521" s="26"/>
      <c r="P521" s="26"/>
      <c r="Q521" s="22"/>
      <c r="R521" s="235">
        <f>'1-4 оч. (2)'!G520</f>
        <v>2</v>
      </c>
      <c r="S521" s="235">
        <f>'1-4 оч. (2)'!H520</f>
        <v>751</v>
      </c>
      <c r="T521" s="235" t="str">
        <f>'1-4 оч. (2)'!I520</f>
        <v>-</v>
      </c>
      <c r="U521" s="235" t="str">
        <f>'1-4 оч. (2)'!J520</f>
        <v>-</v>
      </c>
      <c r="V521" s="236" t="str">
        <f>'1-4 оч. (2)'!K520</f>
        <v>-</v>
      </c>
      <c r="W521" s="236" t="str">
        <f>'1-4 оч. (2)'!L520</f>
        <v>-</v>
      </c>
      <c r="X521" s="236" t="str">
        <f>'1-4 оч. (2)'!M520</f>
        <v>-</v>
      </c>
      <c r="Y521" s="236" t="str">
        <f>'1-4 оч. (2)'!N520</f>
        <v>-</v>
      </c>
      <c r="Z521" s="239">
        <f>'1-4 оч. (2)'!O520</f>
        <v>2</v>
      </c>
      <c r="AA521" s="239">
        <f>'1-4 оч. (2)'!P520</f>
        <v>751</v>
      </c>
      <c r="AB521" s="236" t="str">
        <f>'1-4 оч. (2)'!Q520</f>
        <v>-</v>
      </c>
      <c r="AC521" s="236" t="str">
        <f>'1-4 оч. (2)'!R520</f>
        <v>-</v>
      </c>
      <c r="AD521" s="236">
        <f>'1-4 оч. (2)'!S520</f>
        <v>0</v>
      </c>
      <c r="AE521" s="236">
        <f>'1-4 оч. (2)'!T520</f>
        <v>0</v>
      </c>
      <c r="AF521" s="239">
        <f>'1-4 оч. (2)'!U520</f>
        <v>0</v>
      </c>
      <c r="AG521" s="239">
        <f>'1-4 оч. (2)'!V520</f>
        <v>0</v>
      </c>
      <c r="AH521" s="236" t="str">
        <f>'1-4 оч. (2)'!AA520</f>
        <v>-</v>
      </c>
      <c r="AI521" s="236" t="str">
        <f>'1-4 оч. (2)'!AB520</f>
        <v>-</v>
      </c>
    </row>
    <row r="522" spans="1:35" ht="16.149999999999999" customHeight="1" x14ac:dyDescent="0.25">
      <c r="A522" s="20" t="s">
        <v>1576</v>
      </c>
      <c r="B522" s="21" t="s">
        <v>1577</v>
      </c>
      <c r="C522" s="21" t="s">
        <v>1578</v>
      </c>
      <c r="D522" s="22">
        <v>1</v>
      </c>
      <c r="E522" s="23">
        <v>172.7</v>
      </c>
      <c r="F522" s="24">
        <v>172.7</v>
      </c>
      <c r="G522" s="25">
        <v>3.94</v>
      </c>
      <c r="H522" s="25">
        <v>3.94</v>
      </c>
      <c r="I522" s="22" t="s">
        <v>20</v>
      </c>
      <c r="J522" s="26"/>
      <c r="K522" s="22"/>
      <c r="L522" s="29">
        <v>1</v>
      </c>
      <c r="M522" s="26"/>
      <c r="N522" s="26"/>
      <c r="O522" s="26"/>
      <c r="P522" s="26"/>
      <c r="Q522" s="22"/>
      <c r="R522" s="235">
        <f>'1-4 оч. (2)'!G521</f>
        <v>1</v>
      </c>
      <c r="S522" s="235">
        <f>'1-4 оч. (2)'!H521</f>
        <v>172.7</v>
      </c>
      <c r="T522" s="235">
        <f>'1-4 оч. (2)'!I521</f>
        <v>1</v>
      </c>
      <c r="U522" s="235">
        <f>'1-4 оч. (2)'!J521</f>
        <v>172.7</v>
      </c>
      <c r="V522" s="236">
        <f>'1-4 оч. (2)'!K521</f>
        <v>1</v>
      </c>
      <c r="W522" s="236">
        <f>'1-4 оч. (2)'!L521</f>
        <v>172.7</v>
      </c>
      <c r="X522" s="236">
        <f>'1-4 оч. (2)'!M521</f>
        <v>0</v>
      </c>
      <c r="Y522" s="236">
        <f>'1-4 оч. (2)'!N521</f>
        <v>0</v>
      </c>
      <c r="Z522" s="239">
        <f>'1-4 оч. (2)'!O521</f>
        <v>0</v>
      </c>
      <c r="AA522" s="239">
        <f>'1-4 оч. (2)'!P521</f>
        <v>0</v>
      </c>
      <c r="AB522" s="236" t="str">
        <f>'1-4 оч. (2)'!Q521</f>
        <v>-</v>
      </c>
      <c r="AC522" s="236" t="str">
        <f>'1-4 оч. (2)'!R521</f>
        <v>-</v>
      </c>
      <c r="AD522" s="236">
        <f>'1-4 оч. (2)'!S521</f>
        <v>0</v>
      </c>
      <c r="AE522" s="236">
        <f>'1-4 оч. (2)'!T521</f>
        <v>0</v>
      </c>
      <c r="AF522" s="239">
        <f>'1-4 оч. (2)'!U521</f>
        <v>0</v>
      </c>
      <c r="AG522" s="239">
        <f>'1-4 оч. (2)'!V521</f>
        <v>0</v>
      </c>
      <c r="AH522" s="236">
        <f>'1-4 оч. (2)'!AA521</f>
        <v>172.7</v>
      </c>
      <c r="AI522" s="236" t="str">
        <f>'1-4 оч. (2)'!AB521</f>
        <v>-</v>
      </c>
    </row>
    <row r="523" spans="1:35" ht="16.149999999999999" customHeight="1" x14ac:dyDescent="0.25">
      <c r="A523" s="20" t="s">
        <v>1579</v>
      </c>
      <c r="B523" s="21" t="s">
        <v>1580</v>
      </c>
      <c r="C523" s="21" t="s">
        <v>1581</v>
      </c>
      <c r="D523" s="22">
        <v>1</v>
      </c>
      <c r="E523" s="23">
        <v>180.9</v>
      </c>
      <c r="F523" s="24">
        <v>180.9</v>
      </c>
      <c r="G523" s="25">
        <v>4.13</v>
      </c>
      <c r="H523" s="25">
        <v>4.13</v>
      </c>
      <c r="I523" s="22" t="s">
        <v>20</v>
      </c>
      <c r="J523" s="26"/>
      <c r="K523" s="22"/>
      <c r="L523" s="29">
        <v>1</v>
      </c>
      <c r="M523" s="26"/>
      <c r="N523" s="26"/>
      <c r="O523" s="26"/>
      <c r="P523" s="26"/>
      <c r="Q523" s="22"/>
      <c r="R523" s="235">
        <f>'1-4 оч. (2)'!G522</f>
        <v>1</v>
      </c>
      <c r="S523" s="235">
        <f>'1-4 оч. (2)'!H522</f>
        <v>180.9</v>
      </c>
      <c r="T523" s="235">
        <f>'1-4 оч. (2)'!I522</f>
        <v>1</v>
      </c>
      <c r="U523" s="235">
        <f>'1-4 оч. (2)'!J522</f>
        <v>180.9</v>
      </c>
      <c r="V523" s="236">
        <f>'1-4 оч. (2)'!K522</f>
        <v>1</v>
      </c>
      <c r="W523" s="236">
        <f>'1-4 оч. (2)'!L522</f>
        <v>180.9</v>
      </c>
      <c r="X523" s="236">
        <f>'1-4 оч. (2)'!M522</f>
        <v>0</v>
      </c>
      <c r="Y523" s="236">
        <f>'1-4 оч. (2)'!N522</f>
        <v>0</v>
      </c>
      <c r="Z523" s="239">
        <f>'1-4 оч. (2)'!O522</f>
        <v>0</v>
      </c>
      <c r="AA523" s="239">
        <f>'1-4 оч. (2)'!P522</f>
        <v>0</v>
      </c>
      <c r="AB523" s="236" t="str">
        <f>'1-4 оч. (2)'!Q522</f>
        <v>-</v>
      </c>
      <c r="AC523" s="236" t="str">
        <f>'1-4 оч. (2)'!R522</f>
        <v>-</v>
      </c>
      <c r="AD523" s="236">
        <f>'1-4 оч. (2)'!S522</f>
        <v>0</v>
      </c>
      <c r="AE523" s="236">
        <f>'1-4 оч. (2)'!T522</f>
        <v>0</v>
      </c>
      <c r="AF523" s="239">
        <f>'1-4 оч. (2)'!U522</f>
        <v>0</v>
      </c>
      <c r="AG523" s="239">
        <f>'1-4 оч. (2)'!V522</f>
        <v>0</v>
      </c>
      <c r="AH523" s="236">
        <f>'1-4 оч. (2)'!AA522</f>
        <v>180.9</v>
      </c>
      <c r="AI523" s="236" t="str">
        <f>'1-4 оч. (2)'!AB522</f>
        <v>-</v>
      </c>
    </row>
    <row r="524" spans="1:35" ht="16.149999999999999" customHeight="1" x14ac:dyDescent="0.25">
      <c r="A524" s="20" t="s">
        <v>1582</v>
      </c>
      <c r="B524" s="21" t="s">
        <v>1583</v>
      </c>
      <c r="C524" s="21" t="s">
        <v>1584</v>
      </c>
      <c r="D524" s="22">
        <v>1</v>
      </c>
      <c r="E524" s="23">
        <v>179.9</v>
      </c>
      <c r="F524" s="24">
        <v>179.9</v>
      </c>
      <c r="G524" s="25">
        <v>4.0999999999999996</v>
      </c>
      <c r="H524" s="25">
        <v>4.0999999999999996</v>
      </c>
      <c r="I524" s="22" t="s">
        <v>20</v>
      </c>
      <c r="J524" s="26"/>
      <c r="K524" s="22"/>
      <c r="L524" s="29">
        <v>1</v>
      </c>
      <c r="M524" s="26"/>
      <c r="N524" s="26"/>
      <c r="O524" s="26"/>
      <c r="P524" s="26"/>
      <c r="Q524" s="22"/>
      <c r="R524" s="235">
        <f>'1-4 оч. (2)'!G523</f>
        <v>1</v>
      </c>
      <c r="S524" s="235">
        <f>'1-4 оч. (2)'!H523</f>
        <v>179.9</v>
      </c>
      <c r="T524" s="235">
        <f>'1-4 оч. (2)'!I523</f>
        <v>1</v>
      </c>
      <c r="U524" s="235">
        <f>'1-4 оч. (2)'!J523</f>
        <v>179.9</v>
      </c>
      <c r="V524" s="236">
        <f>'1-4 оч. (2)'!K523</f>
        <v>1</v>
      </c>
      <c r="W524" s="236">
        <f>'1-4 оч. (2)'!L523</f>
        <v>179.9</v>
      </c>
      <c r="X524" s="236">
        <f>'1-4 оч. (2)'!M523</f>
        <v>0</v>
      </c>
      <c r="Y524" s="236">
        <f>'1-4 оч. (2)'!N523</f>
        <v>0</v>
      </c>
      <c r="Z524" s="239">
        <f>'1-4 оч. (2)'!O523</f>
        <v>0</v>
      </c>
      <c r="AA524" s="239">
        <f>'1-4 оч. (2)'!P523</f>
        <v>0</v>
      </c>
      <c r="AB524" s="236" t="str">
        <f>'1-4 оч. (2)'!Q523</f>
        <v>-</v>
      </c>
      <c r="AC524" s="236" t="str">
        <f>'1-4 оч. (2)'!R523</f>
        <v>-</v>
      </c>
      <c r="AD524" s="236">
        <f>'1-4 оч. (2)'!S523</f>
        <v>0</v>
      </c>
      <c r="AE524" s="236">
        <f>'1-4 оч. (2)'!T523</f>
        <v>0</v>
      </c>
      <c r="AF524" s="239">
        <f>'1-4 оч. (2)'!U523</f>
        <v>0</v>
      </c>
      <c r="AG524" s="239">
        <f>'1-4 оч. (2)'!V523</f>
        <v>0</v>
      </c>
      <c r="AH524" s="236">
        <f>'1-4 оч. (2)'!AA523</f>
        <v>179.9</v>
      </c>
      <c r="AI524" s="236" t="str">
        <f>'1-4 оч. (2)'!AB523</f>
        <v>-</v>
      </c>
    </row>
    <row r="525" spans="1:35" ht="16.149999999999999" customHeight="1" x14ac:dyDescent="0.25">
      <c r="A525" s="20" t="s">
        <v>1585</v>
      </c>
      <c r="B525" s="21" t="s">
        <v>1586</v>
      </c>
      <c r="C525" s="21" t="s">
        <v>1587</v>
      </c>
      <c r="D525" s="22">
        <v>1</v>
      </c>
      <c r="E525" s="23">
        <v>211.3</v>
      </c>
      <c r="F525" s="24">
        <v>211.3</v>
      </c>
      <c r="G525" s="25">
        <v>4.8</v>
      </c>
      <c r="H525" s="25">
        <v>4.8</v>
      </c>
      <c r="I525" s="22" t="s">
        <v>20</v>
      </c>
      <c r="J525" s="26"/>
      <c r="K525" s="22"/>
      <c r="L525" s="22"/>
      <c r="M525" s="26"/>
      <c r="N525" s="26">
        <v>1</v>
      </c>
      <c r="O525" s="26"/>
      <c r="P525" s="26"/>
      <c r="Q525" s="22"/>
      <c r="R525" s="235">
        <f>'1-4 оч. (2)'!G524</f>
        <v>1</v>
      </c>
      <c r="S525" s="235">
        <f>'1-4 оч. (2)'!H524</f>
        <v>211.3</v>
      </c>
      <c r="T525" s="235" t="str">
        <f>'1-4 оч. (2)'!I524</f>
        <v>-</v>
      </c>
      <c r="U525" s="235" t="str">
        <f>'1-4 оч. (2)'!J524</f>
        <v>-</v>
      </c>
      <c r="V525" s="236" t="str">
        <f>'1-4 оч. (2)'!K524</f>
        <v>-</v>
      </c>
      <c r="W525" s="236" t="str">
        <f>'1-4 оч. (2)'!L524</f>
        <v>-</v>
      </c>
      <c r="X525" s="236" t="str">
        <f>'1-4 оч. (2)'!M524</f>
        <v>-</v>
      </c>
      <c r="Y525" s="236" t="str">
        <f>'1-4 оч. (2)'!N524</f>
        <v>-</v>
      </c>
      <c r="Z525" s="239">
        <f>'1-4 оч. (2)'!O524</f>
        <v>1</v>
      </c>
      <c r="AA525" s="239">
        <f>'1-4 оч. (2)'!P524</f>
        <v>211.3</v>
      </c>
      <c r="AB525" s="236" t="str">
        <f>'1-4 оч. (2)'!Q524</f>
        <v>-</v>
      </c>
      <c r="AC525" s="236" t="str">
        <f>'1-4 оч. (2)'!R524</f>
        <v>-</v>
      </c>
      <c r="AD525" s="236">
        <f>'1-4 оч. (2)'!S524</f>
        <v>0</v>
      </c>
      <c r="AE525" s="236">
        <f>'1-4 оч. (2)'!T524</f>
        <v>0</v>
      </c>
      <c r="AF525" s="239">
        <f>'1-4 оч. (2)'!U524</f>
        <v>0</v>
      </c>
      <c r="AG525" s="239">
        <f>'1-4 оч. (2)'!V524</f>
        <v>0</v>
      </c>
      <c r="AH525" s="236" t="str">
        <f>'1-4 оч. (2)'!AA524</f>
        <v>-</v>
      </c>
      <c r="AI525" s="236" t="str">
        <f>'1-4 оч. (2)'!AB524</f>
        <v>-</v>
      </c>
    </row>
    <row r="526" spans="1:35" ht="16.149999999999999" customHeight="1" x14ac:dyDescent="0.25">
      <c r="A526" s="20" t="s">
        <v>1588</v>
      </c>
      <c r="B526" s="21" t="s">
        <v>1589</v>
      </c>
      <c r="C526" s="21" t="s">
        <v>1590</v>
      </c>
      <c r="D526" s="22">
        <v>2</v>
      </c>
      <c r="E526" s="23">
        <v>213.4</v>
      </c>
      <c r="F526" s="24">
        <v>426.8</v>
      </c>
      <c r="G526" s="25">
        <v>4.8600000000000003</v>
      </c>
      <c r="H526" s="25">
        <v>9.7200000000000006</v>
      </c>
      <c r="I526" s="22" t="s">
        <v>20</v>
      </c>
      <c r="J526" s="26"/>
      <c r="K526" s="22"/>
      <c r="L526" s="22"/>
      <c r="M526" s="26"/>
      <c r="N526" s="26">
        <v>2</v>
      </c>
      <c r="O526" s="26"/>
      <c r="P526" s="26"/>
      <c r="Q526" s="22"/>
      <c r="R526" s="235">
        <f>'1-4 оч. (2)'!G525</f>
        <v>2</v>
      </c>
      <c r="S526" s="235">
        <f>'1-4 оч. (2)'!H525</f>
        <v>426.8</v>
      </c>
      <c r="T526" s="235">
        <f>'1-4 оч. (2)'!I525</f>
        <v>2</v>
      </c>
      <c r="U526" s="235">
        <f>'1-4 оч. (2)'!J525</f>
        <v>426.8</v>
      </c>
      <c r="V526" s="236">
        <f>'1-4 оч. (2)'!K525</f>
        <v>2</v>
      </c>
      <c r="W526" s="236">
        <f>'1-4 оч. (2)'!L525</f>
        <v>426.8</v>
      </c>
      <c r="X526" s="236">
        <f>'1-4 оч. (2)'!M525</f>
        <v>0</v>
      </c>
      <c r="Y526" s="236">
        <f>'1-4 оч. (2)'!N525</f>
        <v>0</v>
      </c>
      <c r="Z526" s="239">
        <f>'1-4 оч. (2)'!O525</f>
        <v>0</v>
      </c>
      <c r="AA526" s="239">
        <f>'1-4 оч. (2)'!P525</f>
        <v>0</v>
      </c>
      <c r="AB526" s="236" t="str">
        <f>'1-4 оч. (2)'!Q525</f>
        <v>-</v>
      </c>
      <c r="AC526" s="236" t="str">
        <f>'1-4 оч. (2)'!R525</f>
        <v>-</v>
      </c>
      <c r="AD526" s="236">
        <f>'1-4 оч. (2)'!S525</f>
        <v>0</v>
      </c>
      <c r="AE526" s="236">
        <f>'1-4 оч. (2)'!T525</f>
        <v>0</v>
      </c>
      <c r="AF526" s="239">
        <f>'1-4 оч. (2)'!U525</f>
        <v>0</v>
      </c>
      <c r="AG526" s="239">
        <f>'1-4 оч. (2)'!V525</f>
        <v>0</v>
      </c>
      <c r="AH526" s="236">
        <f>'1-4 оч. (2)'!AA525</f>
        <v>426.8</v>
      </c>
      <c r="AI526" s="236" t="str">
        <f>'1-4 оч. (2)'!AB525</f>
        <v>-</v>
      </c>
    </row>
    <row r="527" spans="1:35" ht="16.149999999999999" customHeight="1" x14ac:dyDescent="0.25">
      <c r="A527" s="20" t="s">
        <v>1591</v>
      </c>
      <c r="B527" s="21" t="s">
        <v>1592</v>
      </c>
      <c r="C527" s="21" t="s">
        <v>1593</v>
      </c>
      <c r="D527" s="22">
        <v>1</v>
      </c>
      <c r="E527" s="23">
        <v>211.3</v>
      </c>
      <c r="F527" s="24">
        <v>211.3</v>
      </c>
      <c r="G527" s="25">
        <v>4.8</v>
      </c>
      <c r="H527" s="25">
        <v>4.8</v>
      </c>
      <c r="I527" s="22" t="s">
        <v>20</v>
      </c>
      <c r="J527" s="26"/>
      <c r="K527" s="22"/>
      <c r="L527" s="22"/>
      <c r="M527" s="26"/>
      <c r="N527" s="26">
        <v>1</v>
      </c>
      <c r="O527" s="26"/>
      <c r="P527" s="26"/>
      <c r="Q527" s="22"/>
      <c r="R527" s="235">
        <f>'1-4 оч. (2)'!G526</f>
        <v>1</v>
      </c>
      <c r="S527" s="235">
        <f>'1-4 оч. (2)'!H526</f>
        <v>211.3</v>
      </c>
      <c r="T527" s="235">
        <f>'1-4 оч. (2)'!I526</f>
        <v>1</v>
      </c>
      <c r="U527" s="235">
        <f>'1-4 оч. (2)'!J526</f>
        <v>211.3</v>
      </c>
      <c r="V527" s="236">
        <f>'1-4 оч. (2)'!K526</f>
        <v>1</v>
      </c>
      <c r="W527" s="236">
        <f>'1-4 оч. (2)'!L526</f>
        <v>211.3</v>
      </c>
      <c r="X527" s="236">
        <f>'1-4 оч. (2)'!M526</f>
        <v>0</v>
      </c>
      <c r="Y527" s="236">
        <f>'1-4 оч. (2)'!N526</f>
        <v>0</v>
      </c>
      <c r="Z527" s="239">
        <f>'1-4 оч. (2)'!O526</f>
        <v>0</v>
      </c>
      <c r="AA527" s="239">
        <f>'1-4 оч. (2)'!P526</f>
        <v>0</v>
      </c>
      <c r="AB527" s="236" t="str">
        <f>'1-4 оч. (2)'!Q526</f>
        <v>-</v>
      </c>
      <c r="AC527" s="236" t="str">
        <f>'1-4 оч. (2)'!R526</f>
        <v>-</v>
      </c>
      <c r="AD527" s="236">
        <f>'1-4 оч. (2)'!S526</f>
        <v>0</v>
      </c>
      <c r="AE527" s="236">
        <f>'1-4 оч. (2)'!T526</f>
        <v>0</v>
      </c>
      <c r="AF527" s="239">
        <f>'1-4 оч. (2)'!U526</f>
        <v>0</v>
      </c>
      <c r="AG527" s="239">
        <f>'1-4 оч. (2)'!V526</f>
        <v>0</v>
      </c>
      <c r="AH527" s="236">
        <f>'1-4 оч. (2)'!AA526</f>
        <v>211.3</v>
      </c>
      <c r="AI527" s="236" t="str">
        <f>'1-4 оч. (2)'!AB526</f>
        <v>-</v>
      </c>
    </row>
    <row r="528" spans="1:35" ht="16.149999999999999" customHeight="1" x14ac:dyDescent="0.25">
      <c r="A528" s="20" t="s">
        <v>1594</v>
      </c>
      <c r="B528" s="21" t="s">
        <v>1595</v>
      </c>
      <c r="C528" s="21" t="s">
        <v>1596</v>
      </c>
      <c r="D528" s="22">
        <v>12</v>
      </c>
      <c r="E528" s="23">
        <v>45.2</v>
      </c>
      <c r="F528" s="24">
        <v>542.4</v>
      </c>
      <c r="G528" s="25">
        <v>1.27</v>
      </c>
      <c r="H528" s="25">
        <v>15.24</v>
      </c>
      <c r="I528" s="22" t="s">
        <v>20</v>
      </c>
      <c r="J528" s="26">
        <v>8</v>
      </c>
      <c r="K528" s="30">
        <v>4</v>
      </c>
      <c r="L528" s="22"/>
      <c r="M528" s="26"/>
      <c r="N528" s="26"/>
      <c r="O528" s="26"/>
      <c r="P528" s="26"/>
      <c r="Q528" s="22"/>
      <c r="R528" s="235">
        <f>'1-4 оч. (2)'!G527</f>
        <v>12</v>
      </c>
      <c r="S528" s="235">
        <f>'1-4 оч. (2)'!H527</f>
        <v>542.40000000000009</v>
      </c>
      <c r="T528" s="235" t="str">
        <f>'1-4 оч. (2)'!I527</f>
        <v>-</v>
      </c>
      <c r="U528" s="235" t="str">
        <f>'1-4 оч. (2)'!J527</f>
        <v>-</v>
      </c>
      <c r="V528" s="236" t="str">
        <f>'1-4 оч. (2)'!K527</f>
        <v>-</v>
      </c>
      <c r="W528" s="236" t="str">
        <f>'1-4 оч. (2)'!L527</f>
        <v>-</v>
      </c>
      <c r="X528" s="236" t="str">
        <f>'1-4 оч. (2)'!M527</f>
        <v>-</v>
      </c>
      <c r="Y528" s="236" t="str">
        <f>'1-4 оч. (2)'!N527</f>
        <v>-</v>
      </c>
      <c r="Z528" s="239">
        <f>'1-4 оч. (2)'!O527</f>
        <v>12</v>
      </c>
      <c r="AA528" s="239">
        <f>'1-4 оч. (2)'!P527</f>
        <v>542.40000000000009</v>
      </c>
      <c r="AB528" s="236" t="str">
        <f>'1-4 оч. (2)'!Q527</f>
        <v>-</v>
      </c>
      <c r="AC528" s="236" t="str">
        <f>'1-4 оч. (2)'!R527</f>
        <v>-</v>
      </c>
      <c r="AD528" s="236">
        <f>'1-4 оч. (2)'!S527</f>
        <v>0</v>
      </c>
      <c r="AE528" s="236">
        <f>'1-4 оч. (2)'!T527</f>
        <v>0</v>
      </c>
      <c r="AF528" s="239">
        <f>'1-4 оч. (2)'!U527</f>
        <v>0</v>
      </c>
      <c r="AG528" s="239">
        <f>'1-4 оч. (2)'!V527</f>
        <v>0</v>
      </c>
      <c r="AH528" s="236" t="str">
        <f>'1-4 оч. (2)'!AA527</f>
        <v>-</v>
      </c>
      <c r="AI528" s="236" t="str">
        <f>'1-4 оч. (2)'!AB527</f>
        <v>-</v>
      </c>
    </row>
    <row r="529" spans="1:35" ht="16.149999999999999" customHeight="1" x14ac:dyDescent="0.25">
      <c r="A529" s="20" t="s">
        <v>1597</v>
      </c>
      <c r="B529" s="21" t="s">
        <v>1598</v>
      </c>
      <c r="C529" s="21" t="s">
        <v>1599</v>
      </c>
      <c r="D529" s="22">
        <v>2</v>
      </c>
      <c r="E529" s="23">
        <v>102.9</v>
      </c>
      <c r="F529" s="24">
        <v>205.8</v>
      </c>
      <c r="G529" s="25">
        <v>2.83</v>
      </c>
      <c r="H529" s="25">
        <v>5.66</v>
      </c>
      <c r="I529" s="22" t="s">
        <v>20</v>
      </c>
      <c r="J529" s="26"/>
      <c r="K529" s="22"/>
      <c r="L529" s="22"/>
      <c r="M529" s="26"/>
      <c r="N529" s="26">
        <v>2</v>
      </c>
      <c r="O529" s="26"/>
      <c r="P529" s="26"/>
      <c r="Q529" s="22"/>
      <c r="R529" s="235">
        <f>'1-4 оч. (2)'!G528</f>
        <v>2</v>
      </c>
      <c r="S529" s="235">
        <f>'1-4 оч. (2)'!H528</f>
        <v>205.8</v>
      </c>
      <c r="T529" s="235" t="str">
        <f>'1-4 оч. (2)'!I528</f>
        <v>-</v>
      </c>
      <c r="U529" s="235" t="str">
        <f>'1-4 оч. (2)'!J528</f>
        <v>-</v>
      </c>
      <c r="V529" s="236" t="str">
        <f>'1-4 оч. (2)'!K528</f>
        <v>-</v>
      </c>
      <c r="W529" s="236" t="str">
        <f>'1-4 оч. (2)'!L528</f>
        <v>-</v>
      </c>
      <c r="X529" s="236" t="str">
        <f>'1-4 оч. (2)'!M528</f>
        <v>-</v>
      </c>
      <c r="Y529" s="236" t="str">
        <f>'1-4 оч. (2)'!N528</f>
        <v>-</v>
      </c>
      <c r="Z529" s="239">
        <f>'1-4 оч. (2)'!O528</f>
        <v>2</v>
      </c>
      <c r="AA529" s="239">
        <f>'1-4 оч. (2)'!P528</f>
        <v>205.8</v>
      </c>
      <c r="AB529" s="236" t="str">
        <f>'1-4 оч. (2)'!Q528</f>
        <v>-</v>
      </c>
      <c r="AC529" s="236" t="str">
        <f>'1-4 оч. (2)'!R528</f>
        <v>-</v>
      </c>
      <c r="AD529" s="236">
        <f>'1-4 оч. (2)'!S528</f>
        <v>0</v>
      </c>
      <c r="AE529" s="236">
        <f>'1-4 оч. (2)'!T528</f>
        <v>0</v>
      </c>
      <c r="AF529" s="239">
        <f>'1-4 оч. (2)'!U528</f>
        <v>0</v>
      </c>
      <c r="AG529" s="239">
        <f>'1-4 оч. (2)'!V528</f>
        <v>0</v>
      </c>
      <c r="AH529" s="236" t="str">
        <f>'1-4 оч. (2)'!AA528</f>
        <v>-</v>
      </c>
      <c r="AI529" s="236" t="str">
        <f>'1-4 оч. (2)'!AB528</f>
        <v>-</v>
      </c>
    </row>
    <row r="530" spans="1:35" ht="16.149999999999999" customHeight="1" x14ac:dyDescent="0.25">
      <c r="A530" s="20" t="s">
        <v>1600</v>
      </c>
      <c r="B530" s="21" t="s">
        <v>1601</v>
      </c>
      <c r="C530" s="21" t="s">
        <v>1602</v>
      </c>
      <c r="D530" s="22">
        <v>2</v>
      </c>
      <c r="E530" s="23">
        <v>105.7</v>
      </c>
      <c r="F530" s="24">
        <v>211.4</v>
      </c>
      <c r="G530" s="25">
        <v>2.91</v>
      </c>
      <c r="H530" s="25">
        <v>5.82</v>
      </c>
      <c r="I530" s="22" t="s">
        <v>20</v>
      </c>
      <c r="J530" s="26"/>
      <c r="K530" s="22"/>
      <c r="L530" s="22"/>
      <c r="M530" s="26"/>
      <c r="N530" s="26">
        <v>2</v>
      </c>
      <c r="O530" s="26"/>
      <c r="P530" s="26"/>
      <c r="Q530" s="22"/>
      <c r="R530" s="235">
        <f>'1-4 оч. (2)'!G529</f>
        <v>2</v>
      </c>
      <c r="S530" s="235">
        <f>'1-4 оч. (2)'!H529</f>
        <v>211.4</v>
      </c>
      <c r="T530" s="235" t="str">
        <f>'1-4 оч. (2)'!I529</f>
        <v>-</v>
      </c>
      <c r="U530" s="235" t="str">
        <f>'1-4 оч. (2)'!J529</f>
        <v>-</v>
      </c>
      <c r="V530" s="236" t="str">
        <f>'1-4 оч. (2)'!K529</f>
        <v>-</v>
      </c>
      <c r="W530" s="236" t="str">
        <f>'1-4 оч. (2)'!L529</f>
        <v>-</v>
      </c>
      <c r="X530" s="236" t="str">
        <f>'1-4 оч. (2)'!M529</f>
        <v>-</v>
      </c>
      <c r="Y530" s="236" t="str">
        <f>'1-4 оч. (2)'!N529</f>
        <v>-</v>
      </c>
      <c r="Z530" s="239">
        <f>'1-4 оч. (2)'!O529</f>
        <v>2</v>
      </c>
      <c r="AA530" s="239">
        <f>'1-4 оч. (2)'!P529</f>
        <v>211.4</v>
      </c>
      <c r="AB530" s="236" t="str">
        <f>'1-4 оч. (2)'!Q529</f>
        <v>-</v>
      </c>
      <c r="AC530" s="236" t="str">
        <f>'1-4 оч. (2)'!R529</f>
        <v>-</v>
      </c>
      <c r="AD530" s="236">
        <f>'1-4 оч. (2)'!S529</f>
        <v>0</v>
      </c>
      <c r="AE530" s="236">
        <f>'1-4 оч. (2)'!T529</f>
        <v>0</v>
      </c>
      <c r="AF530" s="239">
        <f>'1-4 оч. (2)'!U529</f>
        <v>0</v>
      </c>
      <c r="AG530" s="239">
        <f>'1-4 оч. (2)'!V529</f>
        <v>0</v>
      </c>
      <c r="AH530" s="236" t="str">
        <f>'1-4 оч. (2)'!AA529</f>
        <v>-</v>
      </c>
      <c r="AI530" s="236" t="str">
        <f>'1-4 оч. (2)'!AB529</f>
        <v>-</v>
      </c>
    </row>
    <row r="531" spans="1:35" ht="16.149999999999999" customHeight="1" x14ac:dyDescent="0.25">
      <c r="A531" s="20" t="s">
        <v>1603</v>
      </c>
      <c r="B531" s="21" t="s">
        <v>1604</v>
      </c>
      <c r="C531" s="21" t="s">
        <v>1605</v>
      </c>
      <c r="D531" s="22">
        <v>2</v>
      </c>
      <c r="E531" s="23">
        <v>44.8</v>
      </c>
      <c r="F531" s="24">
        <v>89.6</v>
      </c>
      <c r="G531" s="25">
        <v>1.45</v>
      </c>
      <c r="H531" s="25">
        <v>2.9</v>
      </c>
      <c r="I531" s="22" t="s">
        <v>20</v>
      </c>
      <c r="J531" s="26">
        <v>2</v>
      </c>
      <c r="K531" s="22"/>
      <c r="L531" s="22"/>
      <c r="M531" s="26"/>
      <c r="N531" s="26"/>
      <c r="O531" s="26"/>
      <c r="P531" s="26"/>
      <c r="Q531" s="22"/>
      <c r="R531" s="235">
        <f>'1-4 оч. (2)'!G530</f>
        <v>2</v>
      </c>
      <c r="S531" s="235">
        <f>'1-4 оч. (2)'!H530</f>
        <v>89.6</v>
      </c>
      <c r="T531" s="235" t="str">
        <f>'1-4 оч. (2)'!I530</f>
        <v>-</v>
      </c>
      <c r="U531" s="235" t="str">
        <f>'1-4 оч. (2)'!J530</f>
        <v>-</v>
      </c>
      <c r="V531" s="236" t="str">
        <f>'1-4 оч. (2)'!K530</f>
        <v>-</v>
      </c>
      <c r="W531" s="236" t="str">
        <f>'1-4 оч. (2)'!L530</f>
        <v>-</v>
      </c>
      <c r="X531" s="236" t="str">
        <f>'1-4 оч. (2)'!M530</f>
        <v>-</v>
      </c>
      <c r="Y531" s="236" t="str">
        <f>'1-4 оч. (2)'!N530</f>
        <v>-</v>
      </c>
      <c r="Z531" s="239">
        <f>'1-4 оч. (2)'!O530</f>
        <v>2</v>
      </c>
      <c r="AA531" s="239">
        <f>'1-4 оч. (2)'!P530</f>
        <v>89.6</v>
      </c>
      <c r="AB531" s="236" t="str">
        <f>'1-4 оч. (2)'!Q530</f>
        <v>-</v>
      </c>
      <c r="AC531" s="236" t="str">
        <f>'1-4 оч. (2)'!R530</f>
        <v>-</v>
      </c>
      <c r="AD531" s="236">
        <f>'1-4 оч. (2)'!S530</f>
        <v>0</v>
      </c>
      <c r="AE531" s="236">
        <f>'1-4 оч. (2)'!T530</f>
        <v>0</v>
      </c>
      <c r="AF531" s="239">
        <f>'1-4 оч. (2)'!U530</f>
        <v>0</v>
      </c>
      <c r="AG531" s="239">
        <f>'1-4 оч. (2)'!V530</f>
        <v>0</v>
      </c>
      <c r="AH531" s="236" t="str">
        <f>'1-4 оч. (2)'!AA530</f>
        <v>-</v>
      </c>
      <c r="AI531" s="236" t="str">
        <f>'1-4 оч. (2)'!AB530</f>
        <v>-</v>
      </c>
    </row>
    <row r="532" spans="1:35" ht="16.149999999999999" customHeight="1" x14ac:dyDescent="0.25">
      <c r="A532" s="20" t="s">
        <v>1606</v>
      </c>
      <c r="B532" s="21" t="s">
        <v>1607</v>
      </c>
      <c r="C532" s="21" t="s">
        <v>1608</v>
      </c>
      <c r="D532" s="22">
        <v>3</v>
      </c>
      <c r="E532" s="23">
        <v>45.8</v>
      </c>
      <c r="F532" s="24">
        <v>137.4</v>
      </c>
      <c r="G532" s="25">
        <v>1.48</v>
      </c>
      <c r="H532" s="25">
        <v>4.4400000000000004</v>
      </c>
      <c r="I532" s="22" t="s">
        <v>20</v>
      </c>
      <c r="J532" s="26">
        <v>1</v>
      </c>
      <c r="K532" s="30">
        <v>2</v>
      </c>
      <c r="L532" s="22"/>
      <c r="M532" s="26"/>
      <c r="N532" s="26"/>
      <c r="O532" s="26"/>
      <c r="P532" s="26"/>
      <c r="Q532" s="22"/>
      <c r="R532" s="235">
        <f>'1-4 оч. (2)'!G531</f>
        <v>3</v>
      </c>
      <c r="S532" s="235">
        <f>'1-4 оч. (2)'!H531</f>
        <v>137.39999999999998</v>
      </c>
      <c r="T532" s="235" t="str">
        <f>'1-4 оч. (2)'!I531</f>
        <v>-</v>
      </c>
      <c r="U532" s="235" t="str">
        <f>'1-4 оч. (2)'!J531</f>
        <v>-</v>
      </c>
      <c r="V532" s="236" t="str">
        <f>'1-4 оч. (2)'!K531</f>
        <v>-</v>
      </c>
      <c r="W532" s="236" t="str">
        <f>'1-4 оч. (2)'!L531</f>
        <v>-</v>
      </c>
      <c r="X532" s="236" t="str">
        <f>'1-4 оч. (2)'!M531</f>
        <v>-</v>
      </c>
      <c r="Y532" s="236" t="str">
        <f>'1-4 оч. (2)'!N531</f>
        <v>-</v>
      </c>
      <c r="Z532" s="239">
        <f>'1-4 оч. (2)'!O531</f>
        <v>3</v>
      </c>
      <c r="AA532" s="239">
        <f>'1-4 оч. (2)'!P531</f>
        <v>137.39999999999998</v>
      </c>
      <c r="AB532" s="236" t="str">
        <f>'1-4 оч. (2)'!Q531</f>
        <v>-</v>
      </c>
      <c r="AC532" s="236" t="str">
        <f>'1-4 оч. (2)'!R531</f>
        <v>-</v>
      </c>
      <c r="AD532" s="236">
        <f>'1-4 оч. (2)'!S531</f>
        <v>0</v>
      </c>
      <c r="AE532" s="236">
        <f>'1-4 оч. (2)'!T531</f>
        <v>0</v>
      </c>
      <c r="AF532" s="239">
        <f>'1-4 оч. (2)'!U531</f>
        <v>0</v>
      </c>
      <c r="AG532" s="239">
        <f>'1-4 оч. (2)'!V531</f>
        <v>0</v>
      </c>
      <c r="AH532" s="236" t="str">
        <f>'1-4 оч. (2)'!AA531</f>
        <v>-</v>
      </c>
      <c r="AI532" s="236" t="str">
        <f>'1-4 оч. (2)'!AB531</f>
        <v>-</v>
      </c>
    </row>
    <row r="533" spans="1:35" ht="16.149999999999999" customHeight="1" x14ac:dyDescent="0.25">
      <c r="A533" s="20" t="s">
        <v>1609</v>
      </c>
      <c r="B533" s="21" t="s">
        <v>1610</v>
      </c>
      <c r="C533" s="21" t="s">
        <v>1611</v>
      </c>
      <c r="D533" s="22">
        <v>4</v>
      </c>
      <c r="E533" s="23">
        <v>47.3</v>
      </c>
      <c r="F533" s="24">
        <v>189.2</v>
      </c>
      <c r="G533" s="25">
        <v>1.53</v>
      </c>
      <c r="H533" s="25">
        <v>6.12</v>
      </c>
      <c r="I533" s="22" t="s">
        <v>20</v>
      </c>
      <c r="J533" s="26"/>
      <c r="K533" s="22"/>
      <c r="L533" s="29">
        <v>4</v>
      </c>
      <c r="M533" s="26"/>
      <c r="N533" s="26"/>
      <c r="O533" s="26"/>
      <c r="P533" s="26"/>
      <c r="Q533" s="22"/>
      <c r="R533" s="235">
        <f>'1-4 оч. (2)'!G532</f>
        <v>4</v>
      </c>
      <c r="S533" s="235">
        <f>'1-4 оч. (2)'!H532</f>
        <v>189.2</v>
      </c>
      <c r="T533" s="235" t="str">
        <f>'1-4 оч. (2)'!I532</f>
        <v>-</v>
      </c>
      <c r="U533" s="235" t="str">
        <f>'1-4 оч. (2)'!J532</f>
        <v>-</v>
      </c>
      <c r="V533" s="236" t="str">
        <f>'1-4 оч. (2)'!K532</f>
        <v>-</v>
      </c>
      <c r="W533" s="236" t="str">
        <f>'1-4 оч. (2)'!L532</f>
        <v>-</v>
      </c>
      <c r="X533" s="236" t="str">
        <f>'1-4 оч. (2)'!M532</f>
        <v>-</v>
      </c>
      <c r="Y533" s="236" t="str">
        <f>'1-4 оч. (2)'!N532</f>
        <v>-</v>
      </c>
      <c r="Z533" s="239">
        <f>'1-4 оч. (2)'!O532</f>
        <v>4</v>
      </c>
      <c r="AA533" s="239">
        <f>'1-4 оч. (2)'!P532</f>
        <v>189.2</v>
      </c>
      <c r="AB533" s="236" t="str">
        <f>'1-4 оч. (2)'!Q532</f>
        <v>-</v>
      </c>
      <c r="AC533" s="236" t="str">
        <f>'1-4 оч. (2)'!R532</f>
        <v>-</v>
      </c>
      <c r="AD533" s="236">
        <f>'1-4 оч. (2)'!S532</f>
        <v>0</v>
      </c>
      <c r="AE533" s="236">
        <f>'1-4 оч. (2)'!T532</f>
        <v>0</v>
      </c>
      <c r="AF533" s="239">
        <f>'1-4 оч. (2)'!U532</f>
        <v>0</v>
      </c>
      <c r="AG533" s="239">
        <f>'1-4 оч. (2)'!V532</f>
        <v>0</v>
      </c>
      <c r="AH533" s="236" t="str">
        <f>'1-4 оч. (2)'!AA532</f>
        <v>-</v>
      </c>
      <c r="AI533" s="236" t="str">
        <f>'1-4 оч. (2)'!AB532</f>
        <v>-</v>
      </c>
    </row>
    <row r="534" spans="1:35" ht="16.149999999999999" customHeight="1" x14ac:dyDescent="0.25">
      <c r="A534" s="20" t="s">
        <v>1612</v>
      </c>
      <c r="B534" s="21" t="s">
        <v>1613</v>
      </c>
      <c r="C534" s="21" t="s">
        <v>1614</v>
      </c>
      <c r="D534" s="22">
        <v>4</v>
      </c>
      <c r="E534" s="23">
        <v>52.9</v>
      </c>
      <c r="F534" s="24">
        <v>211.6</v>
      </c>
      <c r="G534" s="25">
        <v>1.71</v>
      </c>
      <c r="H534" s="25">
        <v>6.84</v>
      </c>
      <c r="I534" s="22" t="s">
        <v>20</v>
      </c>
      <c r="J534" s="26"/>
      <c r="K534" s="22"/>
      <c r="L534" s="22"/>
      <c r="M534" s="26">
        <v>4</v>
      </c>
      <c r="N534" s="26"/>
      <c r="O534" s="26"/>
      <c r="P534" s="26"/>
      <c r="Q534" s="22"/>
      <c r="R534" s="235">
        <f>'1-4 оч. (2)'!G533</f>
        <v>4</v>
      </c>
      <c r="S534" s="235">
        <f>'1-4 оч. (2)'!H533</f>
        <v>211.6</v>
      </c>
      <c r="T534" s="235" t="str">
        <f>'1-4 оч. (2)'!I533</f>
        <v>-</v>
      </c>
      <c r="U534" s="235" t="str">
        <f>'1-4 оч. (2)'!J533</f>
        <v>-</v>
      </c>
      <c r="V534" s="236" t="str">
        <f>'1-4 оч. (2)'!K533</f>
        <v>-</v>
      </c>
      <c r="W534" s="236" t="str">
        <f>'1-4 оч. (2)'!L533</f>
        <v>-</v>
      </c>
      <c r="X534" s="236" t="str">
        <f>'1-4 оч. (2)'!M533</f>
        <v>-</v>
      </c>
      <c r="Y534" s="236" t="str">
        <f>'1-4 оч. (2)'!N533</f>
        <v>-</v>
      </c>
      <c r="Z534" s="239">
        <f>'1-4 оч. (2)'!O533</f>
        <v>4</v>
      </c>
      <c r="AA534" s="239">
        <f>'1-4 оч. (2)'!P533</f>
        <v>211.6</v>
      </c>
      <c r="AB534" s="236" t="str">
        <f>'1-4 оч. (2)'!Q533</f>
        <v>-</v>
      </c>
      <c r="AC534" s="236" t="str">
        <f>'1-4 оч. (2)'!R533</f>
        <v>-</v>
      </c>
      <c r="AD534" s="236">
        <f>'1-4 оч. (2)'!S533</f>
        <v>0</v>
      </c>
      <c r="AE534" s="236">
        <f>'1-4 оч. (2)'!T533</f>
        <v>0</v>
      </c>
      <c r="AF534" s="239">
        <f>'1-4 оч. (2)'!U533</f>
        <v>0</v>
      </c>
      <c r="AG534" s="239">
        <f>'1-4 оч. (2)'!V533</f>
        <v>0</v>
      </c>
      <c r="AH534" s="236" t="str">
        <f>'1-4 оч. (2)'!AA533</f>
        <v>-</v>
      </c>
      <c r="AI534" s="236" t="str">
        <f>'1-4 оч. (2)'!AB533</f>
        <v>-</v>
      </c>
    </row>
    <row r="535" spans="1:35" ht="16.149999999999999" customHeight="1" x14ac:dyDescent="0.25">
      <c r="A535" s="20" t="s">
        <v>1615</v>
      </c>
      <c r="B535" s="21" t="s">
        <v>1616</v>
      </c>
      <c r="C535" s="21" t="s">
        <v>1617</v>
      </c>
      <c r="D535" s="22">
        <v>2</v>
      </c>
      <c r="E535" s="23">
        <v>51</v>
      </c>
      <c r="F535" s="24">
        <v>102</v>
      </c>
      <c r="G535" s="25">
        <v>1.65</v>
      </c>
      <c r="H535" s="25">
        <v>3.3</v>
      </c>
      <c r="I535" s="22" t="s">
        <v>20</v>
      </c>
      <c r="J535" s="26"/>
      <c r="K535" s="22"/>
      <c r="L535" s="22"/>
      <c r="M535" s="26"/>
      <c r="N535" s="26">
        <v>2</v>
      </c>
      <c r="O535" s="26"/>
      <c r="P535" s="26"/>
      <c r="Q535" s="22"/>
      <c r="R535" s="235">
        <f>'1-4 оч. (2)'!G534</f>
        <v>2</v>
      </c>
      <c r="S535" s="235">
        <f>'1-4 оч. (2)'!H534</f>
        <v>102</v>
      </c>
      <c r="T535" s="235" t="str">
        <f>'1-4 оч. (2)'!I534</f>
        <v>-</v>
      </c>
      <c r="U535" s="235" t="str">
        <f>'1-4 оч. (2)'!J534</f>
        <v>-</v>
      </c>
      <c r="V535" s="236" t="str">
        <f>'1-4 оч. (2)'!K534</f>
        <v>-</v>
      </c>
      <c r="W535" s="236" t="str">
        <f>'1-4 оч. (2)'!L534</f>
        <v>-</v>
      </c>
      <c r="X535" s="236" t="str">
        <f>'1-4 оч. (2)'!M534</f>
        <v>-</v>
      </c>
      <c r="Y535" s="236" t="str">
        <f>'1-4 оч. (2)'!N534</f>
        <v>-</v>
      </c>
      <c r="Z535" s="239">
        <f>'1-4 оч. (2)'!O534</f>
        <v>2</v>
      </c>
      <c r="AA535" s="239">
        <f>'1-4 оч. (2)'!P534</f>
        <v>102</v>
      </c>
      <c r="AB535" s="236" t="str">
        <f>'1-4 оч. (2)'!Q534</f>
        <v>-</v>
      </c>
      <c r="AC535" s="236" t="str">
        <f>'1-4 оч. (2)'!R534</f>
        <v>-</v>
      </c>
      <c r="AD535" s="236">
        <f>'1-4 оч. (2)'!S534</f>
        <v>0</v>
      </c>
      <c r="AE535" s="236">
        <f>'1-4 оч. (2)'!T534</f>
        <v>0</v>
      </c>
      <c r="AF535" s="239">
        <f>'1-4 оч. (2)'!U534</f>
        <v>0</v>
      </c>
      <c r="AG535" s="239">
        <f>'1-4 оч. (2)'!V534</f>
        <v>0</v>
      </c>
      <c r="AH535" s="236" t="str">
        <f>'1-4 оч. (2)'!AA534</f>
        <v>-</v>
      </c>
      <c r="AI535" s="236" t="str">
        <f>'1-4 оч. (2)'!AB534</f>
        <v>-</v>
      </c>
    </row>
    <row r="536" spans="1:35" ht="16.149999999999999" customHeight="1" x14ac:dyDescent="0.25">
      <c r="A536" s="20" t="s">
        <v>1618</v>
      </c>
      <c r="B536" s="21" t="s">
        <v>1619</v>
      </c>
      <c r="C536" s="21" t="s">
        <v>1620</v>
      </c>
      <c r="D536" s="22">
        <v>1</v>
      </c>
      <c r="E536" s="23">
        <v>46.4</v>
      </c>
      <c r="F536" s="24">
        <v>46.4</v>
      </c>
      <c r="G536" s="25">
        <v>1.5</v>
      </c>
      <c r="H536" s="25">
        <v>1.5</v>
      </c>
      <c r="I536" s="22" t="s">
        <v>20</v>
      </c>
      <c r="J536" s="26"/>
      <c r="K536" s="22"/>
      <c r="L536" s="22"/>
      <c r="M536" s="26"/>
      <c r="N536" s="26">
        <v>1</v>
      </c>
      <c r="O536" s="26"/>
      <c r="P536" s="26"/>
      <c r="Q536" s="22"/>
      <c r="R536" s="235">
        <f>'1-4 оч. (2)'!G535</f>
        <v>1</v>
      </c>
      <c r="S536" s="235">
        <f>'1-4 оч. (2)'!H535</f>
        <v>46.4</v>
      </c>
      <c r="T536" s="235" t="str">
        <f>'1-4 оч. (2)'!I535</f>
        <v>-</v>
      </c>
      <c r="U536" s="235" t="str">
        <f>'1-4 оч. (2)'!J535</f>
        <v>-</v>
      </c>
      <c r="V536" s="236" t="str">
        <f>'1-4 оч. (2)'!K535</f>
        <v>-</v>
      </c>
      <c r="W536" s="236" t="str">
        <f>'1-4 оч. (2)'!L535</f>
        <v>-</v>
      </c>
      <c r="X536" s="236" t="str">
        <f>'1-4 оч. (2)'!M535</f>
        <v>-</v>
      </c>
      <c r="Y536" s="236" t="str">
        <f>'1-4 оч. (2)'!N535</f>
        <v>-</v>
      </c>
      <c r="Z536" s="239">
        <f>'1-4 оч. (2)'!O535</f>
        <v>1</v>
      </c>
      <c r="AA536" s="239">
        <f>'1-4 оч. (2)'!P535</f>
        <v>46.4</v>
      </c>
      <c r="AB536" s="236" t="str">
        <f>'1-4 оч. (2)'!Q535</f>
        <v>-</v>
      </c>
      <c r="AC536" s="236" t="str">
        <f>'1-4 оч. (2)'!R535</f>
        <v>-</v>
      </c>
      <c r="AD536" s="236">
        <f>'1-4 оч. (2)'!S535</f>
        <v>0</v>
      </c>
      <c r="AE536" s="236">
        <f>'1-4 оч. (2)'!T535</f>
        <v>0</v>
      </c>
      <c r="AF536" s="239">
        <f>'1-4 оч. (2)'!U535</f>
        <v>0</v>
      </c>
      <c r="AG536" s="239">
        <f>'1-4 оч. (2)'!V535</f>
        <v>0</v>
      </c>
      <c r="AH536" s="236" t="str">
        <f>'1-4 оч. (2)'!AA535</f>
        <v>-</v>
      </c>
      <c r="AI536" s="236" t="str">
        <f>'1-4 оч. (2)'!AB535</f>
        <v>-</v>
      </c>
    </row>
    <row r="537" spans="1:35" ht="16.149999999999999" customHeight="1" x14ac:dyDescent="0.25">
      <c r="A537" s="20" t="s">
        <v>1621</v>
      </c>
      <c r="B537" s="21" t="s">
        <v>1622</v>
      </c>
      <c r="C537" s="21" t="s">
        <v>1623</v>
      </c>
      <c r="D537" s="22">
        <v>1</v>
      </c>
      <c r="E537" s="23">
        <v>49.2</v>
      </c>
      <c r="F537" s="24">
        <v>49.2</v>
      </c>
      <c r="G537" s="25">
        <v>1.59</v>
      </c>
      <c r="H537" s="25">
        <v>1.59</v>
      </c>
      <c r="I537" s="22" t="s">
        <v>20</v>
      </c>
      <c r="J537" s="26"/>
      <c r="K537" s="22"/>
      <c r="L537" s="22"/>
      <c r="M537" s="26"/>
      <c r="N537" s="26">
        <v>1</v>
      </c>
      <c r="O537" s="26"/>
      <c r="P537" s="26"/>
      <c r="Q537" s="22"/>
      <c r="R537" s="235">
        <f>'1-4 оч. (2)'!G536</f>
        <v>1</v>
      </c>
      <c r="S537" s="235">
        <f>'1-4 оч. (2)'!H536</f>
        <v>49.2</v>
      </c>
      <c r="T537" s="235" t="str">
        <f>'1-4 оч. (2)'!I536</f>
        <v>-</v>
      </c>
      <c r="U537" s="235" t="str">
        <f>'1-4 оч. (2)'!J536</f>
        <v>-</v>
      </c>
      <c r="V537" s="236" t="str">
        <f>'1-4 оч. (2)'!K536</f>
        <v>-</v>
      </c>
      <c r="W537" s="236" t="str">
        <f>'1-4 оч. (2)'!L536</f>
        <v>-</v>
      </c>
      <c r="X537" s="236" t="str">
        <f>'1-4 оч. (2)'!M536</f>
        <v>-</v>
      </c>
      <c r="Y537" s="236" t="str">
        <f>'1-4 оч. (2)'!N536</f>
        <v>-</v>
      </c>
      <c r="Z537" s="239">
        <f>'1-4 оч. (2)'!O536</f>
        <v>1</v>
      </c>
      <c r="AA537" s="239">
        <f>'1-4 оч. (2)'!P536</f>
        <v>49.2</v>
      </c>
      <c r="AB537" s="236" t="str">
        <f>'1-4 оч. (2)'!Q536</f>
        <v>-</v>
      </c>
      <c r="AC537" s="236" t="str">
        <f>'1-4 оч. (2)'!R536</f>
        <v>-</v>
      </c>
      <c r="AD537" s="236">
        <f>'1-4 оч. (2)'!S536</f>
        <v>0</v>
      </c>
      <c r="AE537" s="236">
        <f>'1-4 оч. (2)'!T536</f>
        <v>0</v>
      </c>
      <c r="AF537" s="239">
        <f>'1-4 оч. (2)'!U536</f>
        <v>0</v>
      </c>
      <c r="AG537" s="239">
        <f>'1-4 оч. (2)'!V536</f>
        <v>0</v>
      </c>
      <c r="AH537" s="236" t="str">
        <f>'1-4 оч. (2)'!AA536</f>
        <v>-</v>
      </c>
      <c r="AI537" s="236" t="str">
        <f>'1-4 оч. (2)'!AB536</f>
        <v>-</v>
      </c>
    </row>
    <row r="538" spans="1:35" ht="16.149999999999999" customHeight="1" x14ac:dyDescent="0.25">
      <c r="A538" s="20" t="s">
        <v>1624</v>
      </c>
      <c r="B538" s="21" t="s">
        <v>1625</v>
      </c>
      <c r="C538" s="21" t="s">
        <v>1626</v>
      </c>
      <c r="D538" s="22">
        <v>1</v>
      </c>
      <c r="E538" s="23">
        <v>52.6</v>
      </c>
      <c r="F538" s="24">
        <v>52.6</v>
      </c>
      <c r="G538" s="25">
        <v>1.7</v>
      </c>
      <c r="H538" s="25">
        <v>1.7</v>
      </c>
      <c r="I538" s="22" t="s">
        <v>20</v>
      </c>
      <c r="J538" s="26"/>
      <c r="K538" s="22"/>
      <c r="L538" s="22"/>
      <c r="M538" s="26"/>
      <c r="N538" s="26">
        <v>1</v>
      </c>
      <c r="O538" s="26"/>
      <c r="P538" s="26"/>
      <c r="Q538" s="22"/>
      <c r="R538" s="235">
        <f>'1-4 оч. (2)'!G537</f>
        <v>1</v>
      </c>
      <c r="S538" s="235">
        <f>'1-4 оч. (2)'!H537</f>
        <v>52.6</v>
      </c>
      <c r="T538" s="235" t="str">
        <f>'1-4 оч. (2)'!I537</f>
        <v>-</v>
      </c>
      <c r="U538" s="235" t="str">
        <f>'1-4 оч. (2)'!J537</f>
        <v>-</v>
      </c>
      <c r="V538" s="236" t="str">
        <f>'1-4 оч. (2)'!K537</f>
        <v>-</v>
      </c>
      <c r="W538" s="236" t="str">
        <f>'1-4 оч. (2)'!L537</f>
        <v>-</v>
      </c>
      <c r="X538" s="236" t="str">
        <f>'1-4 оч. (2)'!M537</f>
        <v>-</v>
      </c>
      <c r="Y538" s="236" t="str">
        <f>'1-4 оч. (2)'!N537</f>
        <v>-</v>
      </c>
      <c r="Z538" s="239">
        <f>'1-4 оч. (2)'!O537</f>
        <v>1</v>
      </c>
      <c r="AA538" s="239">
        <f>'1-4 оч. (2)'!P537</f>
        <v>52.6</v>
      </c>
      <c r="AB538" s="236" t="str">
        <f>'1-4 оч. (2)'!Q537</f>
        <v>-</v>
      </c>
      <c r="AC538" s="236" t="str">
        <f>'1-4 оч. (2)'!R537</f>
        <v>-</v>
      </c>
      <c r="AD538" s="236">
        <f>'1-4 оч. (2)'!S537</f>
        <v>0</v>
      </c>
      <c r="AE538" s="236">
        <f>'1-4 оч. (2)'!T537</f>
        <v>0</v>
      </c>
      <c r="AF538" s="239">
        <f>'1-4 оч. (2)'!U537</f>
        <v>0</v>
      </c>
      <c r="AG538" s="239">
        <f>'1-4 оч. (2)'!V537</f>
        <v>0</v>
      </c>
      <c r="AH538" s="236" t="str">
        <f>'1-4 оч. (2)'!AA537</f>
        <v>-</v>
      </c>
      <c r="AI538" s="236" t="str">
        <f>'1-4 оч. (2)'!AB537</f>
        <v>-</v>
      </c>
    </row>
    <row r="539" spans="1:35" ht="16.149999999999999" customHeight="1" x14ac:dyDescent="0.25">
      <c r="A539" s="20" t="s">
        <v>1627</v>
      </c>
      <c r="B539" s="21" t="s">
        <v>1628</v>
      </c>
      <c r="C539" s="21" t="s">
        <v>1629</v>
      </c>
      <c r="D539" s="22">
        <v>1</v>
      </c>
      <c r="E539" s="23">
        <v>53.5</v>
      </c>
      <c r="F539" s="24">
        <v>53.5</v>
      </c>
      <c r="G539" s="25">
        <v>1.73</v>
      </c>
      <c r="H539" s="25">
        <v>1.73</v>
      </c>
      <c r="I539" s="22" t="s">
        <v>20</v>
      </c>
      <c r="J539" s="26"/>
      <c r="K539" s="22"/>
      <c r="L539" s="22"/>
      <c r="M539" s="26"/>
      <c r="N539" s="26">
        <v>1</v>
      </c>
      <c r="O539" s="26"/>
      <c r="P539" s="26"/>
      <c r="Q539" s="22"/>
      <c r="R539" s="235">
        <f>'1-4 оч. (2)'!G538</f>
        <v>1</v>
      </c>
      <c r="S539" s="235">
        <f>'1-4 оч. (2)'!H538</f>
        <v>53.5</v>
      </c>
      <c r="T539" s="235" t="str">
        <f>'1-4 оч. (2)'!I538</f>
        <v>-</v>
      </c>
      <c r="U539" s="235" t="str">
        <f>'1-4 оч. (2)'!J538</f>
        <v>-</v>
      </c>
      <c r="V539" s="236" t="str">
        <f>'1-4 оч. (2)'!K538</f>
        <v>-</v>
      </c>
      <c r="W539" s="236" t="str">
        <f>'1-4 оч. (2)'!L538</f>
        <v>-</v>
      </c>
      <c r="X539" s="236" t="str">
        <f>'1-4 оч. (2)'!M538</f>
        <v>-</v>
      </c>
      <c r="Y539" s="236" t="str">
        <f>'1-4 оч. (2)'!N538</f>
        <v>-</v>
      </c>
      <c r="Z539" s="239">
        <f>'1-4 оч. (2)'!O538</f>
        <v>1</v>
      </c>
      <c r="AA539" s="239">
        <f>'1-4 оч. (2)'!P538</f>
        <v>53.5</v>
      </c>
      <c r="AB539" s="236" t="str">
        <f>'1-4 оч. (2)'!Q538</f>
        <v>-</v>
      </c>
      <c r="AC539" s="236" t="str">
        <f>'1-4 оч. (2)'!R538</f>
        <v>-</v>
      </c>
      <c r="AD539" s="236">
        <f>'1-4 оч. (2)'!S538</f>
        <v>0</v>
      </c>
      <c r="AE539" s="236">
        <f>'1-4 оч. (2)'!T538</f>
        <v>0</v>
      </c>
      <c r="AF539" s="239">
        <f>'1-4 оч. (2)'!U538</f>
        <v>0</v>
      </c>
      <c r="AG539" s="239">
        <f>'1-4 оч. (2)'!V538</f>
        <v>0</v>
      </c>
      <c r="AH539" s="236" t="str">
        <f>'1-4 оч. (2)'!AA538</f>
        <v>-</v>
      </c>
      <c r="AI539" s="236" t="str">
        <f>'1-4 оч. (2)'!AB538</f>
        <v>-</v>
      </c>
    </row>
    <row r="540" spans="1:35" ht="16.149999999999999" customHeight="1" x14ac:dyDescent="0.25">
      <c r="A540" s="20" t="s">
        <v>1630</v>
      </c>
      <c r="B540" s="21" t="s">
        <v>1631</v>
      </c>
      <c r="C540" s="21" t="s">
        <v>1632</v>
      </c>
      <c r="D540" s="22">
        <v>2</v>
      </c>
      <c r="E540" s="23">
        <v>53.2</v>
      </c>
      <c r="F540" s="24">
        <v>106.4</v>
      </c>
      <c r="G540" s="25">
        <v>1.72</v>
      </c>
      <c r="H540" s="25">
        <v>3.44</v>
      </c>
      <c r="I540" s="22" t="s">
        <v>20</v>
      </c>
      <c r="J540" s="26"/>
      <c r="K540" s="22"/>
      <c r="L540" s="22"/>
      <c r="M540" s="26"/>
      <c r="N540" s="26">
        <v>2</v>
      </c>
      <c r="O540" s="26"/>
      <c r="P540" s="26"/>
      <c r="Q540" s="22"/>
      <c r="R540" s="235">
        <f>'1-4 оч. (2)'!G539</f>
        <v>2</v>
      </c>
      <c r="S540" s="235">
        <f>'1-4 оч. (2)'!H539</f>
        <v>106.4</v>
      </c>
      <c r="T540" s="235" t="str">
        <f>'1-4 оч. (2)'!I539</f>
        <v>-</v>
      </c>
      <c r="U540" s="235" t="str">
        <f>'1-4 оч. (2)'!J539</f>
        <v>-</v>
      </c>
      <c r="V540" s="236" t="str">
        <f>'1-4 оч. (2)'!K539</f>
        <v>-</v>
      </c>
      <c r="W540" s="236" t="str">
        <f>'1-4 оч. (2)'!L539</f>
        <v>-</v>
      </c>
      <c r="X540" s="236" t="str">
        <f>'1-4 оч. (2)'!M539</f>
        <v>-</v>
      </c>
      <c r="Y540" s="236" t="str">
        <f>'1-4 оч. (2)'!N539</f>
        <v>-</v>
      </c>
      <c r="Z540" s="239">
        <f>'1-4 оч. (2)'!O539</f>
        <v>2</v>
      </c>
      <c r="AA540" s="239">
        <f>'1-4 оч. (2)'!P539</f>
        <v>106.4</v>
      </c>
      <c r="AB540" s="236" t="str">
        <f>'1-4 оч. (2)'!Q539</f>
        <v>-</v>
      </c>
      <c r="AC540" s="236" t="str">
        <f>'1-4 оч. (2)'!R539</f>
        <v>-</v>
      </c>
      <c r="AD540" s="236">
        <f>'1-4 оч. (2)'!S539</f>
        <v>0</v>
      </c>
      <c r="AE540" s="236">
        <f>'1-4 оч. (2)'!T539</f>
        <v>0</v>
      </c>
      <c r="AF540" s="239">
        <f>'1-4 оч. (2)'!U539</f>
        <v>0</v>
      </c>
      <c r="AG540" s="239">
        <f>'1-4 оч. (2)'!V539</f>
        <v>0</v>
      </c>
      <c r="AH540" s="236" t="str">
        <f>'1-4 оч. (2)'!AA539</f>
        <v>-</v>
      </c>
      <c r="AI540" s="236" t="str">
        <f>'1-4 оч. (2)'!AB539</f>
        <v>-</v>
      </c>
    </row>
    <row r="541" spans="1:35" ht="16.149999999999999" customHeight="1" x14ac:dyDescent="0.25">
      <c r="A541" s="20" t="s">
        <v>1633</v>
      </c>
      <c r="B541" s="21" t="s">
        <v>1634</v>
      </c>
      <c r="C541" s="21" t="s">
        <v>1635</v>
      </c>
      <c r="D541" s="22">
        <v>1</v>
      </c>
      <c r="E541" s="23">
        <v>37.299999999999997</v>
      </c>
      <c r="F541" s="24">
        <v>37.299999999999997</v>
      </c>
      <c r="G541" s="25">
        <v>1.21</v>
      </c>
      <c r="H541" s="25">
        <v>1.21</v>
      </c>
      <c r="I541" s="22" t="s">
        <v>20</v>
      </c>
      <c r="J541" s="26"/>
      <c r="K541" s="22"/>
      <c r="L541" s="22"/>
      <c r="M541" s="26"/>
      <c r="N541" s="26">
        <v>1</v>
      </c>
      <c r="O541" s="26"/>
      <c r="P541" s="26"/>
      <c r="Q541" s="22"/>
      <c r="R541" s="235">
        <f>'1-4 оч. (2)'!G540</f>
        <v>1</v>
      </c>
      <c r="S541" s="235">
        <f>'1-4 оч. (2)'!H540</f>
        <v>37.299999999999997</v>
      </c>
      <c r="T541" s="235" t="str">
        <f>'1-4 оч. (2)'!I540</f>
        <v>-</v>
      </c>
      <c r="U541" s="235" t="str">
        <f>'1-4 оч. (2)'!J540</f>
        <v>-</v>
      </c>
      <c r="V541" s="236" t="str">
        <f>'1-4 оч. (2)'!K540</f>
        <v>-</v>
      </c>
      <c r="W541" s="236" t="str">
        <f>'1-4 оч. (2)'!L540</f>
        <v>-</v>
      </c>
      <c r="X541" s="236" t="str">
        <f>'1-4 оч. (2)'!M540</f>
        <v>-</v>
      </c>
      <c r="Y541" s="236" t="str">
        <f>'1-4 оч. (2)'!N540</f>
        <v>-</v>
      </c>
      <c r="Z541" s="239">
        <f>'1-4 оч. (2)'!O540</f>
        <v>1</v>
      </c>
      <c r="AA541" s="239">
        <f>'1-4 оч. (2)'!P540</f>
        <v>37.299999999999997</v>
      </c>
      <c r="AB541" s="236" t="str">
        <f>'1-4 оч. (2)'!Q540</f>
        <v>-</v>
      </c>
      <c r="AC541" s="236" t="str">
        <f>'1-4 оч. (2)'!R540</f>
        <v>-</v>
      </c>
      <c r="AD541" s="236">
        <f>'1-4 оч. (2)'!S540</f>
        <v>0</v>
      </c>
      <c r="AE541" s="236">
        <f>'1-4 оч. (2)'!T540</f>
        <v>0</v>
      </c>
      <c r="AF541" s="239">
        <f>'1-4 оч. (2)'!U540</f>
        <v>0</v>
      </c>
      <c r="AG541" s="239">
        <f>'1-4 оч. (2)'!V540</f>
        <v>0</v>
      </c>
      <c r="AH541" s="236" t="str">
        <f>'1-4 оч. (2)'!AA540</f>
        <v>-</v>
      </c>
      <c r="AI541" s="236" t="str">
        <f>'1-4 оч. (2)'!AB540</f>
        <v>-</v>
      </c>
    </row>
    <row r="542" spans="1:35" ht="16.149999999999999" customHeight="1" x14ac:dyDescent="0.25">
      <c r="A542" s="20" t="s">
        <v>1636</v>
      </c>
      <c r="B542" s="21" t="s">
        <v>1637</v>
      </c>
      <c r="C542" s="21" t="s">
        <v>1638</v>
      </c>
      <c r="D542" s="22">
        <v>2</v>
      </c>
      <c r="E542" s="23">
        <v>35.700000000000003</v>
      </c>
      <c r="F542" s="24">
        <v>71.400000000000006</v>
      </c>
      <c r="G542" s="25">
        <v>1.1599999999999999</v>
      </c>
      <c r="H542" s="25">
        <v>2.3199999999999998</v>
      </c>
      <c r="I542" s="22" t="s">
        <v>20</v>
      </c>
      <c r="J542" s="26"/>
      <c r="K542" s="22"/>
      <c r="L542" s="22"/>
      <c r="M542" s="26"/>
      <c r="N542" s="26">
        <v>2</v>
      </c>
      <c r="O542" s="26"/>
      <c r="P542" s="26"/>
      <c r="Q542" s="22"/>
      <c r="R542" s="235">
        <f>'1-4 оч. (2)'!G541</f>
        <v>0</v>
      </c>
      <c r="S542" s="235">
        <f>'1-4 оч. (2)'!H541</f>
        <v>0</v>
      </c>
      <c r="T542" s="235" t="str">
        <f>'1-4 оч. (2)'!I541</f>
        <v>-</v>
      </c>
      <c r="U542" s="235" t="str">
        <f>'1-4 оч. (2)'!J541</f>
        <v>-</v>
      </c>
      <c r="V542" s="236" t="str">
        <f>'1-4 оч. (2)'!K541</f>
        <v>-</v>
      </c>
      <c r="W542" s="236" t="str">
        <f>'1-4 оч. (2)'!L541</f>
        <v>-</v>
      </c>
      <c r="X542" s="236" t="str">
        <f>'1-4 оч. (2)'!M541</f>
        <v>-</v>
      </c>
      <c r="Y542" s="236" t="str">
        <f>'1-4 оч. (2)'!N541</f>
        <v>-</v>
      </c>
      <c r="Z542" s="239">
        <f>'1-4 оч. (2)'!O541</f>
        <v>0</v>
      </c>
      <c r="AA542" s="239">
        <f>'1-4 оч. (2)'!P541</f>
        <v>0</v>
      </c>
      <c r="AB542" s="236" t="str">
        <f>'1-4 оч. (2)'!Q541</f>
        <v>-</v>
      </c>
      <c r="AC542" s="236" t="str">
        <f>'1-4 оч. (2)'!R541</f>
        <v>-</v>
      </c>
      <c r="AD542" s="236">
        <f>'1-4 оч. (2)'!S541</f>
        <v>0</v>
      </c>
      <c r="AE542" s="236">
        <f>'1-4 оч. (2)'!T541</f>
        <v>0</v>
      </c>
      <c r="AF542" s="239">
        <f>'1-4 оч. (2)'!U541</f>
        <v>2</v>
      </c>
      <c r="AG542" s="239">
        <f>'1-4 оч. (2)'!V541</f>
        <v>71.400000000000006</v>
      </c>
      <c r="AH542" s="236" t="str">
        <f>'1-4 оч. (2)'!AA541</f>
        <v>-</v>
      </c>
      <c r="AI542" s="236" t="str">
        <f>'1-4 оч. (2)'!AB541</f>
        <v>-</v>
      </c>
    </row>
    <row r="543" spans="1:35" ht="16.149999999999999" customHeight="1" x14ac:dyDescent="0.25">
      <c r="A543" s="20" t="s">
        <v>1639</v>
      </c>
      <c r="B543" s="21" t="s">
        <v>1640</v>
      </c>
      <c r="C543" s="21" t="s">
        <v>1641</v>
      </c>
      <c r="D543" s="22">
        <v>1</v>
      </c>
      <c r="E543" s="23">
        <v>29.5</v>
      </c>
      <c r="F543" s="24">
        <v>29.5</v>
      </c>
      <c r="G543" s="25">
        <v>0.96</v>
      </c>
      <c r="H543" s="25">
        <v>0.96</v>
      </c>
      <c r="I543" s="22" t="s">
        <v>20</v>
      </c>
      <c r="J543" s="26"/>
      <c r="K543" s="22"/>
      <c r="L543" s="22"/>
      <c r="M543" s="26"/>
      <c r="N543" s="26">
        <v>1</v>
      </c>
      <c r="O543" s="26"/>
      <c r="P543" s="26"/>
      <c r="Q543" s="22"/>
      <c r="R543" s="235">
        <f>'1-4 оч. (2)'!G542</f>
        <v>1</v>
      </c>
      <c r="S543" s="235">
        <f>'1-4 оч. (2)'!H542</f>
        <v>29.5</v>
      </c>
      <c r="T543" s="235" t="str">
        <f>'1-4 оч. (2)'!I542</f>
        <v>-</v>
      </c>
      <c r="U543" s="235" t="str">
        <f>'1-4 оч. (2)'!J542</f>
        <v>-</v>
      </c>
      <c r="V543" s="236" t="str">
        <f>'1-4 оч. (2)'!K542</f>
        <v>-</v>
      </c>
      <c r="W543" s="236" t="str">
        <f>'1-4 оч. (2)'!L542</f>
        <v>-</v>
      </c>
      <c r="X543" s="236" t="str">
        <f>'1-4 оч. (2)'!M542</f>
        <v>-</v>
      </c>
      <c r="Y543" s="236" t="str">
        <f>'1-4 оч. (2)'!N542</f>
        <v>-</v>
      </c>
      <c r="Z543" s="239">
        <f>'1-4 оч. (2)'!O542</f>
        <v>1</v>
      </c>
      <c r="AA543" s="239">
        <f>'1-4 оч. (2)'!P542</f>
        <v>29.5</v>
      </c>
      <c r="AB543" s="236" t="str">
        <f>'1-4 оч. (2)'!Q542</f>
        <v>-</v>
      </c>
      <c r="AC543" s="236" t="str">
        <f>'1-4 оч. (2)'!R542</f>
        <v>-</v>
      </c>
      <c r="AD543" s="236">
        <f>'1-4 оч. (2)'!S542</f>
        <v>0</v>
      </c>
      <c r="AE543" s="236">
        <f>'1-4 оч. (2)'!T542</f>
        <v>0</v>
      </c>
      <c r="AF543" s="239">
        <f>'1-4 оч. (2)'!U542</f>
        <v>0</v>
      </c>
      <c r="AG543" s="239">
        <f>'1-4 оч. (2)'!V542</f>
        <v>0</v>
      </c>
      <c r="AH543" s="236" t="str">
        <f>'1-4 оч. (2)'!AA542</f>
        <v>-</v>
      </c>
      <c r="AI543" s="236" t="str">
        <f>'1-4 оч. (2)'!AB542</f>
        <v>-</v>
      </c>
    </row>
    <row r="544" spans="1:35" ht="16.149999999999999" customHeight="1" x14ac:dyDescent="0.25">
      <c r="A544" s="20" t="s">
        <v>1642</v>
      </c>
      <c r="B544" s="21" t="s">
        <v>1643</v>
      </c>
      <c r="C544" s="21" t="s">
        <v>1644</v>
      </c>
      <c r="D544" s="22">
        <v>1</v>
      </c>
      <c r="E544" s="23">
        <v>24.7</v>
      </c>
      <c r="F544" s="24">
        <v>24.7</v>
      </c>
      <c r="G544" s="25">
        <v>0.8</v>
      </c>
      <c r="H544" s="25">
        <v>0.8</v>
      </c>
      <c r="I544" s="22" t="s">
        <v>20</v>
      </c>
      <c r="J544" s="26"/>
      <c r="K544" s="22"/>
      <c r="L544" s="22"/>
      <c r="M544" s="26"/>
      <c r="N544" s="26">
        <v>1</v>
      </c>
      <c r="O544" s="26"/>
      <c r="P544" s="26"/>
      <c r="Q544" s="22"/>
      <c r="R544" s="235">
        <f>'1-4 оч. (2)'!G543</f>
        <v>0</v>
      </c>
      <c r="S544" s="235">
        <f>'1-4 оч. (2)'!H543</f>
        <v>0</v>
      </c>
      <c r="T544" s="235" t="str">
        <f>'1-4 оч. (2)'!I543</f>
        <v>-</v>
      </c>
      <c r="U544" s="235" t="str">
        <f>'1-4 оч. (2)'!J543</f>
        <v>-</v>
      </c>
      <c r="V544" s="236" t="str">
        <f>'1-4 оч. (2)'!K543</f>
        <v>-</v>
      </c>
      <c r="W544" s="236" t="str">
        <f>'1-4 оч. (2)'!L543</f>
        <v>-</v>
      </c>
      <c r="X544" s="236" t="str">
        <f>'1-4 оч. (2)'!M543</f>
        <v>-</v>
      </c>
      <c r="Y544" s="236" t="str">
        <f>'1-4 оч. (2)'!N543</f>
        <v>-</v>
      </c>
      <c r="Z544" s="239">
        <f>'1-4 оч. (2)'!O543</f>
        <v>0</v>
      </c>
      <c r="AA544" s="239">
        <f>'1-4 оч. (2)'!P543</f>
        <v>0</v>
      </c>
      <c r="AB544" s="236" t="str">
        <f>'1-4 оч. (2)'!Q543</f>
        <v>-</v>
      </c>
      <c r="AC544" s="236" t="str">
        <f>'1-4 оч. (2)'!R543</f>
        <v>-</v>
      </c>
      <c r="AD544" s="236">
        <f>'1-4 оч. (2)'!S543</f>
        <v>0</v>
      </c>
      <c r="AE544" s="236">
        <f>'1-4 оч. (2)'!T543</f>
        <v>0</v>
      </c>
      <c r="AF544" s="239">
        <f>'1-4 оч. (2)'!U543</f>
        <v>1</v>
      </c>
      <c r="AG544" s="239">
        <f>'1-4 оч. (2)'!V543</f>
        <v>24.7</v>
      </c>
      <c r="AH544" s="236" t="str">
        <f>'1-4 оч. (2)'!AA543</f>
        <v>-</v>
      </c>
      <c r="AI544" s="236" t="str">
        <f>'1-4 оч. (2)'!AB543</f>
        <v>-</v>
      </c>
    </row>
    <row r="545" spans="1:35" ht="16.149999999999999" customHeight="1" x14ac:dyDescent="0.25">
      <c r="A545" s="20" t="s">
        <v>1645</v>
      </c>
      <c r="B545" s="21" t="s">
        <v>1646</v>
      </c>
      <c r="C545" s="21" t="s">
        <v>1647</v>
      </c>
      <c r="D545" s="22">
        <v>12</v>
      </c>
      <c r="E545" s="23">
        <v>55</v>
      </c>
      <c r="F545" s="24">
        <v>660</v>
      </c>
      <c r="G545" s="25">
        <v>1.78</v>
      </c>
      <c r="H545" s="25">
        <v>21.36</v>
      </c>
      <c r="I545" s="22" t="s">
        <v>20</v>
      </c>
      <c r="J545" s="26"/>
      <c r="K545" s="22"/>
      <c r="L545" s="22"/>
      <c r="M545" s="26"/>
      <c r="N545" s="26"/>
      <c r="O545" s="26">
        <v>4</v>
      </c>
      <c r="P545" s="27">
        <v>4</v>
      </c>
      <c r="Q545" s="28">
        <v>4</v>
      </c>
      <c r="R545" s="235">
        <f>'1-4 оч. (2)'!G544</f>
        <v>12</v>
      </c>
      <c r="S545" s="235">
        <f>'1-4 оч. (2)'!H544</f>
        <v>660</v>
      </c>
      <c r="T545" s="235" t="str">
        <f>'1-4 оч. (2)'!I544</f>
        <v>-</v>
      </c>
      <c r="U545" s="235" t="str">
        <f>'1-4 оч. (2)'!J544</f>
        <v>-</v>
      </c>
      <c r="V545" s="236" t="str">
        <f>'1-4 оч. (2)'!K544</f>
        <v>-</v>
      </c>
      <c r="W545" s="236" t="str">
        <f>'1-4 оч. (2)'!L544</f>
        <v>-</v>
      </c>
      <c r="X545" s="236" t="str">
        <f>'1-4 оч. (2)'!M544</f>
        <v>-</v>
      </c>
      <c r="Y545" s="236" t="str">
        <f>'1-4 оч. (2)'!N544</f>
        <v>-</v>
      </c>
      <c r="Z545" s="239">
        <f>'1-4 оч. (2)'!O544</f>
        <v>12</v>
      </c>
      <c r="AA545" s="239">
        <f>'1-4 оч. (2)'!P544</f>
        <v>660</v>
      </c>
      <c r="AB545" s="236" t="str">
        <f>'1-4 оч. (2)'!Q544</f>
        <v>-</v>
      </c>
      <c r="AC545" s="236" t="str">
        <f>'1-4 оч. (2)'!R544</f>
        <v>-</v>
      </c>
      <c r="AD545" s="236">
        <f>'1-4 оч. (2)'!S544</f>
        <v>0</v>
      </c>
      <c r="AE545" s="236">
        <f>'1-4 оч. (2)'!T544</f>
        <v>0</v>
      </c>
      <c r="AF545" s="239">
        <f>'1-4 оч. (2)'!U544</f>
        <v>0</v>
      </c>
      <c r="AG545" s="239">
        <f>'1-4 оч. (2)'!V544</f>
        <v>0</v>
      </c>
      <c r="AH545" s="236" t="str">
        <f>'1-4 оч. (2)'!AA544</f>
        <v>-</v>
      </c>
      <c r="AI545" s="236" t="str">
        <f>'1-4 оч. (2)'!AB544</f>
        <v>-</v>
      </c>
    </row>
    <row r="546" spans="1:35" ht="16.149999999999999" customHeight="1" x14ac:dyDescent="0.25">
      <c r="A546" s="20" t="s">
        <v>1648</v>
      </c>
      <c r="B546" s="21" t="s">
        <v>1649</v>
      </c>
      <c r="C546" s="21" t="s">
        <v>1650</v>
      </c>
      <c r="D546" s="22">
        <v>2</v>
      </c>
      <c r="E546" s="23">
        <v>215.7</v>
      </c>
      <c r="F546" s="24">
        <v>431.4</v>
      </c>
      <c r="G546" s="25">
        <v>4.93</v>
      </c>
      <c r="H546" s="25">
        <v>9.86</v>
      </c>
      <c r="I546" s="22" t="s">
        <v>20</v>
      </c>
      <c r="J546" s="26"/>
      <c r="K546" s="22"/>
      <c r="L546" s="22"/>
      <c r="M546" s="26"/>
      <c r="N546" s="26">
        <v>2</v>
      </c>
      <c r="O546" s="26"/>
      <c r="P546" s="26"/>
      <c r="Q546" s="22"/>
      <c r="R546" s="235">
        <f>'1-4 оч. (2)'!G545</f>
        <v>2</v>
      </c>
      <c r="S546" s="235">
        <f>'1-4 оч. (2)'!H545</f>
        <v>431.4</v>
      </c>
      <c r="T546" s="235">
        <f>'1-4 оч. (2)'!I545</f>
        <v>2</v>
      </c>
      <c r="U546" s="235">
        <f>'1-4 оч. (2)'!J545</f>
        <v>431.4</v>
      </c>
      <c r="V546" s="236">
        <f>'1-4 оч. (2)'!K545</f>
        <v>2</v>
      </c>
      <c r="W546" s="236">
        <f>'1-4 оч. (2)'!L545</f>
        <v>431.4</v>
      </c>
      <c r="X546" s="236">
        <f>'1-4 оч. (2)'!M545</f>
        <v>0</v>
      </c>
      <c r="Y546" s="236">
        <f>'1-4 оч. (2)'!N545</f>
        <v>0</v>
      </c>
      <c r="Z546" s="239">
        <f>'1-4 оч. (2)'!O545</f>
        <v>0</v>
      </c>
      <c r="AA546" s="239">
        <f>'1-4 оч. (2)'!P545</f>
        <v>0</v>
      </c>
      <c r="AB546" s="236" t="str">
        <f>'1-4 оч. (2)'!Q545</f>
        <v>-</v>
      </c>
      <c r="AC546" s="236" t="str">
        <f>'1-4 оч. (2)'!R545</f>
        <v>-</v>
      </c>
      <c r="AD546" s="236">
        <f>'1-4 оч. (2)'!S545</f>
        <v>0</v>
      </c>
      <c r="AE546" s="236">
        <f>'1-4 оч. (2)'!T545</f>
        <v>0</v>
      </c>
      <c r="AF546" s="239">
        <f>'1-4 оч. (2)'!U545</f>
        <v>0</v>
      </c>
      <c r="AG546" s="239">
        <f>'1-4 оч. (2)'!V545</f>
        <v>0</v>
      </c>
      <c r="AH546" s="236" t="str">
        <f>'1-4 оч. (2)'!AA545</f>
        <v>-</v>
      </c>
      <c r="AI546" s="236" t="str">
        <f>'1-4 оч. (2)'!AB545</f>
        <v>-</v>
      </c>
    </row>
    <row r="547" spans="1:35" ht="16.149999999999999" customHeight="1" x14ac:dyDescent="0.25">
      <c r="A547" s="20" t="s">
        <v>1651</v>
      </c>
      <c r="B547" s="21" t="s">
        <v>1652</v>
      </c>
      <c r="C547" s="21" t="s">
        <v>1653</v>
      </c>
      <c r="D547" s="22">
        <v>1</v>
      </c>
      <c r="E547" s="23">
        <v>218</v>
      </c>
      <c r="F547" s="24">
        <v>218</v>
      </c>
      <c r="G547" s="25">
        <v>4.9800000000000004</v>
      </c>
      <c r="H547" s="25">
        <v>4.9800000000000004</v>
      </c>
      <c r="I547" s="22" t="s">
        <v>20</v>
      </c>
      <c r="J547" s="26"/>
      <c r="K547" s="22"/>
      <c r="L547" s="22"/>
      <c r="M547" s="26"/>
      <c r="N547" s="26">
        <v>1</v>
      </c>
      <c r="O547" s="26"/>
      <c r="P547" s="26"/>
      <c r="Q547" s="22"/>
      <c r="R547" s="235">
        <f>'1-4 оч. (2)'!G546</f>
        <v>1</v>
      </c>
      <c r="S547" s="235">
        <f>'1-4 оч. (2)'!H546</f>
        <v>218</v>
      </c>
      <c r="T547" s="235">
        <f>'1-4 оч. (2)'!I546</f>
        <v>1</v>
      </c>
      <c r="U547" s="235">
        <f>'1-4 оч. (2)'!J546</f>
        <v>218</v>
      </c>
      <c r="V547" s="236">
        <f>'1-4 оч. (2)'!K546</f>
        <v>1</v>
      </c>
      <c r="W547" s="236">
        <f>'1-4 оч. (2)'!L546</f>
        <v>218</v>
      </c>
      <c r="X547" s="236">
        <f>'1-4 оч. (2)'!M546</f>
        <v>0</v>
      </c>
      <c r="Y547" s="236">
        <f>'1-4 оч. (2)'!N546</f>
        <v>0</v>
      </c>
      <c r="Z547" s="239">
        <f>'1-4 оч. (2)'!O546</f>
        <v>0</v>
      </c>
      <c r="AA547" s="239">
        <f>'1-4 оч. (2)'!P546</f>
        <v>0</v>
      </c>
      <c r="AB547" s="236" t="str">
        <f>'1-4 оч. (2)'!Q546</f>
        <v>-</v>
      </c>
      <c r="AC547" s="236" t="str">
        <f>'1-4 оч. (2)'!R546</f>
        <v>-</v>
      </c>
      <c r="AD547" s="236">
        <f>'1-4 оч. (2)'!S546</f>
        <v>0</v>
      </c>
      <c r="AE547" s="236">
        <f>'1-4 оч. (2)'!T546</f>
        <v>0</v>
      </c>
      <c r="AF547" s="239">
        <f>'1-4 оч. (2)'!U546</f>
        <v>0</v>
      </c>
      <c r="AG547" s="239">
        <f>'1-4 оч. (2)'!V546</f>
        <v>0</v>
      </c>
      <c r="AH547" s="236" t="str">
        <f>'1-4 оч. (2)'!AA546</f>
        <v>-</v>
      </c>
      <c r="AI547" s="236" t="str">
        <f>'1-4 оч. (2)'!AB546</f>
        <v>-</v>
      </c>
    </row>
    <row r="548" spans="1:35" ht="16.149999999999999" customHeight="1" x14ac:dyDescent="0.25">
      <c r="A548" s="20" t="s">
        <v>1654</v>
      </c>
      <c r="B548" s="21" t="s">
        <v>1655</v>
      </c>
      <c r="C548" s="21" t="s">
        <v>1656</v>
      </c>
      <c r="D548" s="22">
        <v>1</v>
      </c>
      <c r="E548" s="23">
        <v>218</v>
      </c>
      <c r="F548" s="24">
        <v>218</v>
      </c>
      <c r="G548" s="25">
        <v>4.9800000000000004</v>
      </c>
      <c r="H548" s="25">
        <v>4.9800000000000004</v>
      </c>
      <c r="I548" s="22" t="s">
        <v>20</v>
      </c>
      <c r="J548" s="26"/>
      <c r="K548" s="22"/>
      <c r="L548" s="22"/>
      <c r="M548" s="26"/>
      <c r="N548" s="26">
        <v>1</v>
      </c>
      <c r="O548" s="26"/>
      <c r="P548" s="26"/>
      <c r="Q548" s="22"/>
      <c r="R548" s="235">
        <f>'1-4 оч. (2)'!G547</f>
        <v>1</v>
      </c>
      <c r="S548" s="235">
        <f>'1-4 оч. (2)'!H547</f>
        <v>218</v>
      </c>
      <c r="T548" s="235">
        <f>'1-4 оч. (2)'!I547</f>
        <v>1</v>
      </c>
      <c r="U548" s="235">
        <f>'1-4 оч. (2)'!J547</f>
        <v>218</v>
      </c>
      <c r="V548" s="236">
        <f>'1-4 оч. (2)'!K547</f>
        <v>1</v>
      </c>
      <c r="W548" s="236">
        <f>'1-4 оч. (2)'!L547</f>
        <v>218</v>
      </c>
      <c r="X548" s="236">
        <f>'1-4 оч. (2)'!M547</f>
        <v>0</v>
      </c>
      <c r="Y548" s="236">
        <f>'1-4 оч. (2)'!N547</f>
        <v>0</v>
      </c>
      <c r="Z548" s="239">
        <f>'1-4 оч. (2)'!O547</f>
        <v>0</v>
      </c>
      <c r="AA548" s="239">
        <f>'1-4 оч. (2)'!P547</f>
        <v>0</v>
      </c>
      <c r="AB548" s="236" t="str">
        <f>'1-4 оч. (2)'!Q547</f>
        <v>-</v>
      </c>
      <c r="AC548" s="236" t="str">
        <f>'1-4 оч. (2)'!R547</f>
        <v>-</v>
      </c>
      <c r="AD548" s="236">
        <f>'1-4 оч. (2)'!S547</f>
        <v>0</v>
      </c>
      <c r="AE548" s="236">
        <f>'1-4 оч. (2)'!T547</f>
        <v>0</v>
      </c>
      <c r="AF548" s="239">
        <f>'1-4 оч. (2)'!U547</f>
        <v>0</v>
      </c>
      <c r="AG548" s="239">
        <f>'1-4 оч. (2)'!V547</f>
        <v>0</v>
      </c>
      <c r="AH548" s="236" t="str">
        <f>'1-4 оч. (2)'!AA547</f>
        <v>-</v>
      </c>
      <c r="AI548" s="236" t="str">
        <f>'1-4 оч. (2)'!AB547</f>
        <v>-</v>
      </c>
    </row>
    <row r="549" spans="1:35" ht="16.149999999999999" customHeight="1" x14ac:dyDescent="0.25">
      <c r="A549" s="20" t="s">
        <v>1657</v>
      </c>
      <c r="B549" s="21" t="s">
        <v>1658</v>
      </c>
      <c r="C549" s="21" t="s">
        <v>1659</v>
      </c>
      <c r="D549" s="22">
        <v>1</v>
      </c>
      <c r="E549" s="23">
        <v>286.3</v>
      </c>
      <c r="F549" s="24">
        <v>286.3</v>
      </c>
      <c r="G549" s="25">
        <v>5.66</v>
      </c>
      <c r="H549" s="25">
        <v>5.66</v>
      </c>
      <c r="I549" s="22" t="s">
        <v>24</v>
      </c>
      <c r="J549" s="26"/>
      <c r="K549" s="22"/>
      <c r="L549" s="29">
        <v>1</v>
      </c>
      <c r="M549" s="26"/>
      <c r="N549" s="26"/>
      <c r="O549" s="26"/>
      <c r="P549" s="26"/>
      <c r="Q549" s="22"/>
      <c r="R549" s="235">
        <f>'1-4 оч. (2)'!G548</f>
        <v>1</v>
      </c>
      <c r="S549" s="235">
        <f>'1-4 оч. (2)'!H548</f>
        <v>286.3</v>
      </c>
      <c r="T549" s="235">
        <f>'1-4 оч. (2)'!I548</f>
        <v>1</v>
      </c>
      <c r="U549" s="235">
        <f>'1-4 оч. (2)'!J548</f>
        <v>286.3</v>
      </c>
      <c r="V549" s="236">
        <f>'1-4 оч. (2)'!K548</f>
        <v>1</v>
      </c>
      <c r="W549" s="236">
        <f>'1-4 оч. (2)'!L548</f>
        <v>286.3</v>
      </c>
      <c r="X549" s="236">
        <f>'1-4 оч. (2)'!M548</f>
        <v>0</v>
      </c>
      <c r="Y549" s="236">
        <f>'1-4 оч. (2)'!N548</f>
        <v>0</v>
      </c>
      <c r="Z549" s="239">
        <f>'1-4 оч. (2)'!O548</f>
        <v>0</v>
      </c>
      <c r="AA549" s="239">
        <f>'1-4 оч. (2)'!P548</f>
        <v>0</v>
      </c>
      <c r="AB549" s="236" t="str">
        <f>'1-4 оч. (2)'!Q548</f>
        <v>-</v>
      </c>
      <c r="AC549" s="236" t="str">
        <f>'1-4 оч. (2)'!R548</f>
        <v>-</v>
      </c>
      <c r="AD549" s="236">
        <f>'1-4 оч. (2)'!S548</f>
        <v>0</v>
      </c>
      <c r="AE549" s="236">
        <f>'1-4 оч. (2)'!T548</f>
        <v>0</v>
      </c>
      <c r="AF549" s="239">
        <f>'1-4 оч. (2)'!U548</f>
        <v>0</v>
      </c>
      <c r="AG549" s="239">
        <f>'1-4 оч. (2)'!V548</f>
        <v>0</v>
      </c>
      <c r="AH549" s="236" t="str">
        <f>'1-4 оч. (2)'!AA548</f>
        <v>-</v>
      </c>
      <c r="AI549" s="236" t="str">
        <f>'1-4 оч. (2)'!AB548</f>
        <v>-</v>
      </c>
    </row>
    <row r="550" spans="1:35" ht="16.149999999999999" customHeight="1" x14ac:dyDescent="0.25">
      <c r="A550" s="20" t="s">
        <v>1660</v>
      </c>
      <c r="B550" s="21" t="s">
        <v>1661</v>
      </c>
      <c r="C550" s="21" t="s">
        <v>1662</v>
      </c>
      <c r="D550" s="22">
        <v>1</v>
      </c>
      <c r="E550" s="23">
        <v>436.5</v>
      </c>
      <c r="F550" s="24">
        <v>436.5</v>
      </c>
      <c r="G550" s="25">
        <v>9</v>
      </c>
      <c r="H550" s="25">
        <v>9</v>
      </c>
      <c r="I550" s="22" t="s">
        <v>24</v>
      </c>
      <c r="J550" s="26"/>
      <c r="K550" s="22"/>
      <c r="L550" s="29">
        <v>1</v>
      </c>
      <c r="M550" s="26"/>
      <c r="N550" s="26"/>
      <c r="O550" s="26"/>
      <c r="P550" s="26"/>
      <c r="Q550" s="22"/>
      <c r="R550" s="235">
        <f>'1-4 оч. (2)'!G549</f>
        <v>1</v>
      </c>
      <c r="S550" s="235">
        <f>'1-4 оч. (2)'!H549</f>
        <v>436.5</v>
      </c>
      <c r="T550" s="235">
        <f>'1-4 оч. (2)'!I549</f>
        <v>1</v>
      </c>
      <c r="U550" s="235">
        <f>'1-4 оч. (2)'!J549</f>
        <v>436.5</v>
      </c>
      <c r="V550" s="236">
        <f>'1-4 оч. (2)'!K549</f>
        <v>1</v>
      </c>
      <c r="W550" s="236">
        <f>'1-4 оч. (2)'!L549</f>
        <v>436.5</v>
      </c>
      <c r="X550" s="236">
        <f>'1-4 оч. (2)'!M549</f>
        <v>0</v>
      </c>
      <c r="Y550" s="236">
        <f>'1-4 оч. (2)'!N549</f>
        <v>0</v>
      </c>
      <c r="Z550" s="239">
        <f>'1-4 оч. (2)'!O549</f>
        <v>0</v>
      </c>
      <c r="AA550" s="239">
        <f>'1-4 оч. (2)'!P549</f>
        <v>0</v>
      </c>
      <c r="AB550" s="236" t="str">
        <f>'1-4 оч. (2)'!Q549</f>
        <v>-</v>
      </c>
      <c r="AC550" s="236" t="str">
        <f>'1-4 оч. (2)'!R549</f>
        <v>-</v>
      </c>
      <c r="AD550" s="236">
        <f>'1-4 оч. (2)'!S549</f>
        <v>0</v>
      </c>
      <c r="AE550" s="236">
        <f>'1-4 оч. (2)'!T549</f>
        <v>0</v>
      </c>
      <c r="AF550" s="239">
        <f>'1-4 оч. (2)'!U549</f>
        <v>0</v>
      </c>
      <c r="AG550" s="239">
        <f>'1-4 оч. (2)'!V549</f>
        <v>0</v>
      </c>
      <c r="AH550" s="236" t="str">
        <f>'1-4 оч. (2)'!AA549</f>
        <v>-</v>
      </c>
      <c r="AI550" s="236" t="str">
        <f>'1-4 оч. (2)'!AB549</f>
        <v>-</v>
      </c>
    </row>
    <row r="551" spans="1:35" ht="16.149999999999999" customHeight="1" x14ac:dyDescent="0.25">
      <c r="A551" s="20" t="s">
        <v>1663</v>
      </c>
      <c r="B551" s="21" t="s">
        <v>1664</v>
      </c>
      <c r="C551" s="21" t="s">
        <v>1665</v>
      </c>
      <c r="D551" s="22">
        <v>1</v>
      </c>
      <c r="E551" s="23">
        <v>61.1</v>
      </c>
      <c r="F551" s="24">
        <v>61.1</v>
      </c>
      <c r="G551" s="25">
        <v>1.71</v>
      </c>
      <c r="H551" s="25">
        <v>1.71</v>
      </c>
      <c r="I551" s="22" t="s">
        <v>24</v>
      </c>
      <c r="J551" s="26"/>
      <c r="K551" s="22"/>
      <c r="L551" s="22"/>
      <c r="M551" s="26"/>
      <c r="N551" s="26"/>
      <c r="O551" s="26"/>
      <c r="P551" s="26"/>
      <c r="Q551" s="28">
        <v>1</v>
      </c>
      <c r="R551" s="235">
        <f>'1-4 оч. (2)'!G550</f>
        <v>1</v>
      </c>
      <c r="S551" s="235">
        <f>'1-4 оч. (2)'!H550</f>
        <v>61.1</v>
      </c>
      <c r="T551" s="235" t="str">
        <f>'1-4 оч. (2)'!I550</f>
        <v>-</v>
      </c>
      <c r="U551" s="235" t="str">
        <f>'1-4 оч. (2)'!J550</f>
        <v>-</v>
      </c>
      <c r="V551" s="236" t="str">
        <f>'1-4 оч. (2)'!K550</f>
        <v>-</v>
      </c>
      <c r="W551" s="236" t="str">
        <f>'1-4 оч. (2)'!L550</f>
        <v>-</v>
      </c>
      <c r="X551" s="236" t="str">
        <f>'1-4 оч. (2)'!M550</f>
        <v>-</v>
      </c>
      <c r="Y551" s="236" t="str">
        <f>'1-4 оч. (2)'!N550</f>
        <v>-</v>
      </c>
      <c r="Z551" s="239">
        <f>'1-4 оч. (2)'!O550</f>
        <v>1</v>
      </c>
      <c r="AA551" s="239">
        <f>'1-4 оч. (2)'!P550</f>
        <v>61.1</v>
      </c>
      <c r="AB551" s="236" t="str">
        <f>'1-4 оч. (2)'!Q550</f>
        <v>-</v>
      </c>
      <c r="AC551" s="236" t="str">
        <f>'1-4 оч. (2)'!R550</f>
        <v>-</v>
      </c>
      <c r="AD551" s="236">
        <f>'1-4 оч. (2)'!S550</f>
        <v>0</v>
      </c>
      <c r="AE551" s="236">
        <f>'1-4 оч. (2)'!T550</f>
        <v>0</v>
      </c>
      <c r="AF551" s="239">
        <f>'1-4 оч. (2)'!U550</f>
        <v>0</v>
      </c>
      <c r="AG551" s="239">
        <f>'1-4 оч. (2)'!V550</f>
        <v>0</v>
      </c>
      <c r="AH551" s="236" t="str">
        <f>'1-4 оч. (2)'!AA550</f>
        <v>-</v>
      </c>
      <c r="AI551" s="236" t="str">
        <f>'1-4 оч. (2)'!AB550</f>
        <v>-</v>
      </c>
    </row>
    <row r="552" spans="1:35" ht="16.149999999999999" customHeight="1" x14ac:dyDescent="0.25">
      <c r="A552" s="20" t="s">
        <v>1666</v>
      </c>
      <c r="B552" s="21" t="s">
        <v>1667</v>
      </c>
      <c r="C552" s="21" t="s">
        <v>1668</v>
      </c>
      <c r="D552" s="22">
        <v>12</v>
      </c>
      <c r="E552" s="23">
        <v>28.9</v>
      </c>
      <c r="F552" s="24">
        <v>346.8</v>
      </c>
      <c r="G552" s="25">
        <v>0.82</v>
      </c>
      <c r="H552" s="25">
        <v>9.84</v>
      </c>
      <c r="I552" s="22" t="s">
        <v>24</v>
      </c>
      <c r="J552" s="26"/>
      <c r="K552" s="30">
        <v>2</v>
      </c>
      <c r="L552" s="29">
        <v>2</v>
      </c>
      <c r="M552" s="26"/>
      <c r="N552" s="22"/>
      <c r="O552" s="22"/>
      <c r="P552" s="22"/>
      <c r="Q552" s="22"/>
      <c r="R552" s="235">
        <f>'1-4 оч. (2)'!G551</f>
        <v>12</v>
      </c>
      <c r="S552" s="235">
        <f>'1-4 оч. (2)'!H551</f>
        <v>346.79999999999995</v>
      </c>
      <c r="T552" s="235" t="str">
        <f>'1-4 оч. (2)'!I551</f>
        <v>-</v>
      </c>
      <c r="U552" s="235" t="str">
        <f>'1-4 оч. (2)'!J551</f>
        <v>-</v>
      </c>
      <c r="V552" s="236" t="str">
        <f>'1-4 оч. (2)'!K551</f>
        <v>-</v>
      </c>
      <c r="W552" s="236" t="str">
        <f>'1-4 оч. (2)'!L551</f>
        <v>-</v>
      </c>
      <c r="X552" s="236" t="str">
        <f>'1-4 оч. (2)'!M551</f>
        <v>-</v>
      </c>
      <c r="Y552" s="236" t="str">
        <f>'1-4 оч. (2)'!N551</f>
        <v>-</v>
      </c>
      <c r="Z552" s="239">
        <f>'1-4 оч. (2)'!O551</f>
        <v>12</v>
      </c>
      <c r="AA552" s="239">
        <f>'1-4 оч. (2)'!P551</f>
        <v>346.79999999999995</v>
      </c>
      <c r="AB552" s="236" t="str">
        <f>'1-4 оч. (2)'!Q551</f>
        <v>-</v>
      </c>
      <c r="AC552" s="236" t="str">
        <f>'1-4 оч. (2)'!R551</f>
        <v>-</v>
      </c>
      <c r="AD552" s="236">
        <f>'1-4 оч. (2)'!S551</f>
        <v>0</v>
      </c>
      <c r="AE552" s="236">
        <f>'1-4 оч. (2)'!T551</f>
        <v>0</v>
      </c>
      <c r="AF552" s="239">
        <f>'1-4 оч. (2)'!U551</f>
        <v>0</v>
      </c>
      <c r="AG552" s="239">
        <f>'1-4 оч. (2)'!V551</f>
        <v>0</v>
      </c>
      <c r="AH552" s="236" t="str">
        <f>'1-4 оч. (2)'!AA551</f>
        <v>-</v>
      </c>
      <c r="AI552" s="236" t="str">
        <f>'1-4 оч. (2)'!AB551</f>
        <v>-</v>
      </c>
    </row>
    <row r="553" spans="1:35" ht="16.149999999999999" customHeight="1" x14ac:dyDescent="0.25">
      <c r="A553" s="20" t="s">
        <v>1669</v>
      </c>
      <c r="B553" s="21" t="s">
        <v>1670</v>
      </c>
      <c r="C553" s="21" t="s">
        <v>1671</v>
      </c>
      <c r="D553" s="22">
        <v>1</v>
      </c>
      <c r="E553" s="23">
        <v>43.5</v>
      </c>
      <c r="F553" s="24">
        <v>43.5</v>
      </c>
      <c r="G553" s="25">
        <v>1.19</v>
      </c>
      <c r="H553" s="25">
        <v>1.19</v>
      </c>
      <c r="I553" s="22" t="s">
        <v>24</v>
      </c>
      <c r="J553" s="26"/>
      <c r="K553" s="30">
        <v>1</v>
      </c>
      <c r="L553" s="22"/>
      <c r="M553" s="26"/>
      <c r="N553" s="26"/>
      <c r="O553" s="26"/>
      <c r="P553" s="26"/>
      <c r="Q553" s="22"/>
      <c r="R553" s="235">
        <f>'1-4 оч. (2)'!G552</f>
        <v>1</v>
      </c>
      <c r="S553" s="235">
        <f>'1-4 оч. (2)'!H552</f>
        <v>43.5</v>
      </c>
      <c r="T553" s="235" t="str">
        <f>'1-4 оч. (2)'!I552</f>
        <v>-</v>
      </c>
      <c r="U553" s="235" t="str">
        <f>'1-4 оч. (2)'!J552</f>
        <v>-</v>
      </c>
      <c r="V553" s="236" t="str">
        <f>'1-4 оч. (2)'!K552</f>
        <v>-</v>
      </c>
      <c r="W553" s="236" t="str">
        <f>'1-4 оч. (2)'!L552</f>
        <v>-</v>
      </c>
      <c r="X553" s="236" t="str">
        <f>'1-4 оч. (2)'!M552</f>
        <v>-</v>
      </c>
      <c r="Y553" s="236" t="str">
        <f>'1-4 оч. (2)'!N552</f>
        <v>-</v>
      </c>
      <c r="Z553" s="239">
        <f>'1-4 оч. (2)'!O552</f>
        <v>1</v>
      </c>
      <c r="AA553" s="239">
        <f>'1-4 оч. (2)'!P552</f>
        <v>43.5</v>
      </c>
      <c r="AB553" s="236" t="str">
        <f>'1-4 оч. (2)'!Q552</f>
        <v>-</v>
      </c>
      <c r="AC553" s="236" t="str">
        <f>'1-4 оч. (2)'!R552</f>
        <v>-</v>
      </c>
      <c r="AD553" s="236">
        <f>'1-4 оч. (2)'!S552</f>
        <v>0</v>
      </c>
      <c r="AE553" s="236">
        <f>'1-4 оч. (2)'!T552</f>
        <v>0</v>
      </c>
      <c r="AF553" s="239">
        <f>'1-4 оч. (2)'!U552</f>
        <v>0</v>
      </c>
      <c r="AG553" s="239">
        <f>'1-4 оч. (2)'!V552</f>
        <v>0</v>
      </c>
      <c r="AH553" s="236" t="str">
        <f>'1-4 оч. (2)'!AA552</f>
        <v>-</v>
      </c>
      <c r="AI553" s="236" t="str">
        <f>'1-4 оч. (2)'!AB552</f>
        <v>-</v>
      </c>
    </row>
    <row r="554" spans="1:35" ht="16.149999999999999" customHeight="1" x14ac:dyDescent="0.25">
      <c r="A554" s="20" t="s">
        <v>1672</v>
      </c>
      <c r="B554" s="21" t="s">
        <v>1673</v>
      </c>
      <c r="C554" s="21" t="s">
        <v>1674</v>
      </c>
      <c r="D554" s="22">
        <v>1</v>
      </c>
      <c r="E554" s="23">
        <v>48.8</v>
      </c>
      <c r="F554" s="24">
        <v>48.8</v>
      </c>
      <c r="G554" s="25">
        <v>1.33</v>
      </c>
      <c r="H554" s="25">
        <v>1.33</v>
      </c>
      <c r="I554" s="22" t="s">
        <v>24</v>
      </c>
      <c r="J554" s="26"/>
      <c r="K554" s="22"/>
      <c r="L554" s="29">
        <v>1</v>
      </c>
      <c r="M554" s="26"/>
      <c r="N554" s="26"/>
      <c r="O554" s="26"/>
      <c r="P554" s="26"/>
      <c r="Q554" s="22"/>
      <c r="R554" s="235">
        <f>'1-4 оч. (2)'!G553</f>
        <v>1</v>
      </c>
      <c r="S554" s="235">
        <f>'1-4 оч. (2)'!H553</f>
        <v>48.8</v>
      </c>
      <c r="T554" s="235" t="str">
        <f>'1-4 оч. (2)'!I553</f>
        <v>-</v>
      </c>
      <c r="U554" s="235" t="str">
        <f>'1-4 оч. (2)'!J553</f>
        <v>-</v>
      </c>
      <c r="V554" s="236" t="str">
        <f>'1-4 оч. (2)'!K553</f>
        <v>-</v>
      </c>
      <c r="W554" s="236" t="str">
        <f>'1-4 оч. (2)'!L553</f>
        <v>-</v>
      </c>
      <c r="X554" s="236" t="str">
        <f>'1-4 оч. (2)'!M553</f>
        <v>-</v>
      </c>
      <c r="Y554" s="236" t="str">
        <f>'1-4 оч. (2)'!N553</f>
        <v>-</v>
      </c>
      <c r="Z554" s="239">
        <f>'1-4 оч. (2)'!O553</f>
        <v>1</v>
      </c>
      <c r="AA554" s="239">
        <f>'1-4 оч. (2)'!P553</f>
        <v>48.8</v>
      </c>
      <c r="AB554" s="236" t="str">
        <f>'1-4 оч. (2)'!Q553</f>
        <v>-</v>
      </c>
      <c r="AC554" s="236" t="str">
        <f>'1-4 оч. (2)'!R553</f>
        <v>-</v>
      </c>
      <c r="AD554" s="236">
        <f>'1-4 оч. (2)'!S553</f>
        <v>0</v>
      </c>
      <c r="AE554" s="236">
        <f>'1-4 оч. (2)'!T553</f>
        <v>0</v>
      </c>
      <c r="AF554" s="239">
        <f>'1-4 оч. (2)'!U553</f>
        <v>0</v>
      </c>
      <c r="AG554" s="239">
        <f>'1-4 оч. (2)'!V553</f>
        <v>0</v>
      </c>
      <c r="AH554" s="236" t="str">
        <f>'1-4 оч. (2)'!AA553</f>
        <v>-</v>
      </c>
      <c r="AI554" s="236" t="str">
        <f>'1-4 оч. (2)'!AB553</f>
        <v>-</v>
      </c>
    </row>
    <row r="555" spans="1:35" ht="16.149999999999999" customHeight="1" x14ac:dyDescent="0.25">
      <c r="A555" s="20" t="s">
        <v>1675</v>
      </c>
      <c r="B555" s="21" t="s">
        <v>1676</v>
      </c>
      <c r="C555" s="21" t="s">
        <v>1677</v>
      </c>
      <c r="D555" s="22">
        <v>1</v>
      </c>
      <c r="E555" s="23">
        <v>12.9</v>
      </c>
      <c r="F555" s="24">
        <v>12.9</v>
      </c>
      <c r="G555" s="25">
        <v>0.68</v>
      </c>
      <c r="H555" s="25">
        <v>0.68</v>
      </c>
      <c r="I555" s="22" t="s">
        <v>24</v>
      </c>
      <c r="J555" s="26">
        <v>1</v>
      </c>
      <c r="K555" s="22"/>
      <c r="L555" s="22"/>
      <c r="M555" s="26"/>
      <c r="N555" s="26"/>
      <c r="O555" s="26"/>
      <c r="P555" s="26"/>
      <c r="Q555" s="22"/>
      <c r="R555" s="235">
        <f>'1-4 оч. (2)'!G554</f>
        <v>1</v>
      </c>
      <c r="S555" s="235">
        <f>'1-4 оч. (2)'!H554</f>
        <v>12.9</v>
      </c>
      <c r="T555" s="235" t="str">
        <f>'1-4 оч. (2)'!I554</f>
        <v>-</v>
      </c>
      <c r="U555" s="235" t="str">
        <f>'1-4 оч. (2)'!J554</f>
        <v>-</v>
      </c>
      <c r="V555" s="236" t="str">
        <f>'1-4 оч. (2)'!K554</f>
        <v>-</v>
      </c>
      <c r="W555" s="236" t="str">
        <f>'1-4 оч. (2)'!L554</f>
        <v>-</v>
      </c>
      <c r="X555" s="236" t="str">
        <f>'1-4 оч. (2)'!M554</f>
        <v>-</v>
      </c>
      <c r="Y555" s="236" t="str">
        <f>'1-4 оч. (2)'!N554</f>
        <v>-</v>
      </c>
      <c r="Z555" s="239">
        <f>'1-4 оч. (2)'!O554</f>
        <v>1</v>
      </c>
      <c r="AA555" s="239">
        <f>'1-4 оч. (2)'!P554</f>
        <v>12.9</v>
      </c>
      <c r="AB555" s="236" t="str">
        <f>'1-4 оч. (2)'!Q554</f>
        <v>-</v>
      </c>
      <c r="AC555" s="236" t="str">
        <f>'1-4 оч. (2)'!R554</f>
        <v>-</v>
      </c>
      <c r="AD555" s="236">
        <f>'1-4 оч. (2)'!S554</f>
        <v>0</v>
      </c>
      <c r="AE555" s="236">
        <f>'1-4 оч. (2)'!T554</f>
        <v>0</v>
      </c>
      <c r="AF555" s="239">
        <f>'1-4 оч. (2)'!U554</f>
        <v>0</v>
      </c>
      <c r="AG555" s="239">
        <f>'1-4 оч. (2)'!V554</f>
        <v>0</v>
      </c>
      <c r="AH555" s="236" t="str">
        <f>'1-4 оч. (2)'!AA554</f>
        <v>-</v>
      </c>
      <c r="AI555" s="236" t="str">
        <f>'1-4 оч. (2)'!AB554</f>
        <v>-</v>
      </c>
    </row>
    <row r="556" spans="1:35" ht="16.149999999999999" customHeight="1" x14ac:dyDescent="0.25">
      <c r="A556" s="20" t="s">
        <v>1678</v>
      </c>
      <c r="B556" s="21" t="s">
        <v>1679</v>
      </c>
      <c r="C556" s="21" t="s">
        <v>1680</v>
      </c>
      <c r="D556" s="22">
        <v>2</v>
      </c>
      <c r="E556" s="23">
        <v>8.8000000000000007</v>
      </c>
      <c r="F556" s="24">
        <v>17.600000000000001</v>
      </c>
      <c r="G556" s="25">
        <v>0.46</v>
      </c>
      <c r="H556" s="25">
        <v>0.92</v>
      </c>
      <c r="I556" s="22" t="s">
        <v>24</v>
      </c>
      <c r="J556" s="26">
        <v>1</v>
      </c>
      <c r="K556" s="22"/>
      <c r="L556" s="22"/>
      <c r="M556" s="26"/>
      <c r="N556" s="26"/>
      <c r="O556" s="26"/>
      <c r="P556" s="26"/>
      <c r="Q556" s="22"/>
      <c r="R556" s="235">
        <f>'1-4 оч. (2)'!G555</f>
        <v>2</v>
      </c>
      <c r="S556" s="235">
        <f>'1-4 оч. (2)'!H555</f>
        <v>17.600000000000001</v>
      </c>
      <c r="T556" s="235" t="str">
        <f>'1-4 оч. (2)'!I555</f>
        <v>-</v>
      </c>
      <c r="U556" s="235" t="str">
        <f>'1-4 оч. (2)'!J555</f>
        <v>-</v>
      </c>
      <c r="V556" s="236" t="str">
        <f>'1-4 оч. (2)'!K555</f>
        <v>-</v>
      </c>
      <c r="W556" s="236" t="str">
        <f>'1-4 оч. (2)'!L555</f>
        <v>-</v>
      </c>
      <c r="X556" s="236" t="str">
        <f>'1-4 оч. (2)'!M555</f>
        <v>-</v>
      </c>
      <c r="Y556" s="236" t="str">
        <f>'1-4 оч. (2)'!N555</f>
        <v>-</v>
      </c>
      <c r="Z556" s="239">
        <f>'1-4 оч. (2)'!O555</f>
        <v>2</v>
      </c>
      <c r="AA556" s="239">
        <f>'1-4 оч. (2)'!P555</f>
        <v>17.600000000000001</v>
      </c>
      <c r="AB556" s="236" t="str">
        <f>'1-4 оч. (2)'!Q555</f>
        <v>-</v>
      </c>
      <c r="AC556" s="236" t="str">
        <f>'1-4 оч. (2)'!R555</f>
        <v>-</v>
      </c>
      <c r="AD556" s="236">
        <f>'1-4 оч. (2)'!S555</f>
        <v>0</v>
      </c>
      <c r="AE556" s="236">
        <f>'1-4 оч. (2)'!T555</f>
        <v>0</v>
      </c>
      <c r="AF556" s="239">
        <f>'1-4 оч. (2)'!U555</f>
        <v>0</v>
      </c>
      <c r="AG556" s="239">
        <f>'1-4 оч. (2)'!V555</f>
        <v>0</v>
      </c>
      <c r="AH556" s="236" t="str">
        <f>'1-4 оч. (2)'!AA555</f>
        <v>-</v>
      </c>
      <c r="AI556" s="236" t="str">
        <f>'1-4 оч. (2)'!AB555</f>
        <v>-</v>
      </c>
    </row>
    <row r="557" spans="1:35" ht="16.149999999999999" customHeight="1" x14ac:dyDescent="0.25">
      <c r="A557" s="20" t="s">
        <v>1681</v>
      </c>
      <c r="B557" s="21" t="s">
        <v>1682</v>
      </c>
      <c r="C557" s="21" t="s">
        <v>1683</v>
      </c>
      <c r="D557" s="22">
        <v>14</v>
      </c>
      <c r="E557" s="23">
        <v>10.9</v>
      </c>
      <c r="F557" s="24">
        <v>152.6</v>
      </c>
      <c r="G557" s="25">
        <v>0.56999999999999995</v>
      </c>
      <c r="H557" s="25">
        <v>7.98</v>
      </c>
      <c r="I557" s="22" t="s">
        <v>24</v>
      </c>
      <c r="J557" s="26">
        <v>1</v>
      </c>
      <c r="K557" s="30">
        <v>2</v>
      </c>
      <c r="L557" s="29">
        <v>2</v>
      </c>
      <c r="M557" s="26"/>
      <c r="N557" s="22"/>
      <c r="O557" s="22"/>
      <c r="P557" s="22"/>
      <c r="Q557" s="22"/>
      <c r="R557" s="235">
        <f>'1-4 оч. (2)'!G556</f>
        <v>14</v>
      </c>
      <c r="S557" s="235">
        <f>'1-4 оч. (2)'!H556</f>
        <v>152.6</v>
      </c>
      <c r="T557" s="235" t="str">
        <f>'1-4 оч. (2)'!I556</f>
        <v>-</v>
      </c>
      <c r="U557" s="235" t="str">
        <f>'1-4 оч. (2)'!J556</f>
        <v>-</v>
      </c>
      <c r="V557" s="236" t="str">
        <f>'1-4 оч. (2)'!K556</f>
        <v>-</v>
      </c>
      <c r="W557" s="236" t="str">
        <f>'1-4 оч. (2)'!L556</f>
        <v>-</v>
      </c>
      <c r="X557" s="236" t="str">
        <f>'1-4 оч. (2)'!M556</f>
        <v>-</v>
      </c>
      <c r="Y557" s="236" t="str">
        <f>'1-4 оч. (2)'!N556</f>
        <v>-</v>
      </c>
      <c r="Z557" s="239">
        <f>'1-4 оч. (2)'!O556</f>
        <v>14</v>
      </c>
      <c r="AA557" s="239">
        <f>'1-4 оч. (2)'!P556</f>
        <v>152.6</v>
      </c>
      <c r="AB557" s="236" t="str">
        <f>'1-4 оч. (2)'!Q556</f>
        <v>-</v>
      </c>
      <c r="AC557" s="236" t="str">
        <f>'1-4 оч. (2)'!R556</f>
        <v>-</v>
      </c>
      <c r="AD557" s="236">
        <f>'1-4 оч. (2)'!S556</f>
        <v>0</v>
      </c>
      <c r="AE557" s="236">
        <f>'1-4 оч. (2)'!T556</f>
        <v>0</v>
      </c>
      <c r="AF557" s="239">
        <f>'1-4 оч. (2)'!U556</f>
        <v>0</v>
      </c>
      <c r="AG557" s="239">
        <f>'1-4 оч. (2)'!V556</f>
        <v>0</v>
      </c>
      <c r="AH557" s="236" t="str">
        <f>'1-4 оч. (2)'!AA556</f>
        <v>-</v>
      </c>
      <c r="AI557" s="236" t="str">
        <f>'1-4 оч. (2)'!AB556</f>
        <v>-</v>
      </c>
    </row>
    <row r="558" spans="1:35" ht="16.149999999999999" customHeight="1" x14ac:dyDescent="0.25">
      <c r="A558" s="20" t="s">
        <v>1684</v>
      </c>
      <c r="B558" s="21" t="s">
        <v>1685</v>
      </c>
      <c r="C558" s="21" t="s">
        <v>1686</v>
      </c>
      <c r="D558" s="22">
        <v>2</v>
      </c>
      <c r="E558" s="23">
        <v>10.4</v>
      </c>
      <c r="F558" s="24">
        <v>20.8</v>
      </c>
      <c r="G558" s="25">
        <v>0.55000000000000004</v>
      </c>
      <c r="H558" s="25">
        <v>1.1000000000000001</v>
      </c>
      <c r="I558" s="22" t="s">
        <v>24</v>
      </c>
      <c r="J558" s="26">
        <v>1</v>
      </c>
      <c r="K558" s="22"/>
      <c r="L558" s="22"/>
      <c r="M558" s="26"/>
      <c r="N558" s="26"/>
      <c r="O558" s="26"/>
      <c r="P558" s="26"/>
      <c r="Q558" s="22"/>
      <c r="R558" s="235">
        <f>'1-4 оч. (2)'!G557</f>
        <v>2</v>
      </c>
      <c r="S558" s="235">
        <f>'1-4 оч. (2)'!H557</f>
        <v>20.8</v>
      </c>
      <c r="T558" s="235" t="str">
        <f>'1-4 оч. (2)'!I557</f>
        <v>-</v>
      </c>
      <c r="U558" s="235" t="str">
        <f>'1-4 оч. (2)'!J557</f>
        <v>-</v>
      </c>
      <c r="V558" s="236" t="str">
        <f>'1-4 оч. (2)'!K557</f>
        <v>-</v>
      </c>
      <c r="W558" s="236" t="str">
        <f>'1-4 оч. (2)'!L557</f>
        <v>-</v>
      </c>
      <c r="X558" s="236" t="str">
        <f>'1-4 оч. (2)'!M557</f>
        <v>-</v>
      </c>
      <c r="Y558" s="236" t="str">
        <f>'1-4 оч. (2)'!N557</f>
        <v>-</v>
      </c>
      <c r="Z558" s="239">
        <f>'1-4 оч. (2)'!O557</f>
        <v>2</v>
      </c>
      <c r="AA558" s="239">
        <f>'1-4 оч. (2)'!P557</f>
        <v>20.8</v>
      </c>
      <c r="AB558" s="236" t="str">
        <f>'1-4 оч. (2)'!Q557</f>
        <v>-</v>
      </c>
      <c r="AC558" s="236" t="str">
        <f>'1-4 оч. (2)'!R557</f>
        <v>-</v>
      </c>
      <c r="AD558" s="236">
        <f>'1-4 оч. (2)'!S557</f>
        <v>0</v>
      </c>
      <c r="AE558" s="236">
        <f>'1-4 оч. (2)'!T557</f>
        <v>0</v>
      </c>
      <c r="AF558" s="239">
        <f>'1-4 оч. (2)'!U557</f>
        <v>0</v>
      </c>
      <c r="AG558" s="239">
        <f>'1-4 оч. (2)'!V557</f>
        <v>0</v>
      </c>
      <c r="AH558" s="236" t="str">
        <f>'1-4 оч. (2)'!AA557</f>
        <v>-</v>
      </c>
      <c r="AI558" s="236" t="str">
        <f>'1-4 оч. (2)'!AB557</f>
        <v>-</v>
      </c>
    </row>
    <row r="559" spans="1:35" ht="16.149999999999999" customHeight="1" x14ac:dyDescent="0.25">
      <c r="A559" s="20" t="s">
        <v>1687</v>
      </c>
      <c r="B559" s="21" t="s">
        <v>1688</v>
      </c>
      <c r="C559" s="21" t="s">
        <v>1689</v>
      </c>
      <c r="D559" s="22">
        <v>1</v>
      </c>
      <c r="E559" s="23">
        <v>16.600000000000001</v>
      </c>
      <c r="F559" s="24">
        <v>16.600000000000001</v>
      </c>
      <c r="G559" s="25">
        <v>0.87</v>
      </c>
      <c r="H559" s="25">
        <v>0.87</v>
      </c>
      <c r="I559" s="22" t="s">
        <v>24</v>
      </c>
      <c r="J559" s="26">
        <v>1</v>
      </c>
      <c r="K559" s="22"/>
      <c r="L559" s="22"/>
      <c r="M559" s="26"/>
      <c r="N559" s="26"/>
      <c r="O559" s="26"/>
      <c r="P559" s="26"/>
      <c r="Q559" s="22"/>
      <c r="R559" s="235">
        <f>'1-4 оч. (2)'!G558</f>
        <v>1</v>
      </c>
      <c r="S559" s="235">
        <f>'1-4 оч. (2)'!H558</f>
        <v>16.600000000000001</v>
      </c>
      <c r="T559" s="235" t="str">
        <f>'1-4 оч. (2)'!I558</f>
        <v>-</v>
      </c>
      <c r="U559" s="235" t="str">
        <f>'1-4 оч. (2)'!J558</f>
        <v>-</v>
      </c>
      <c r="V559" s="236" t="str">
        <f>'1-4 оч. (2)'!K558</f>
        <v>-</v>
      </c>
      <c r="W559" s="236" t="str">
        <f>'1-4 оч. (2)'!L558</f>
        <v>-</v>
      </c>
      <c r="X559" s="236" t="str">
        <f>'1-4 оч. (2)'!M558</f>
        <v>-</v>
      </c>
      <c r="Y559" s="236" t="str">
        <f>'1-4 оч. (2)'!N558</f>
        <v>-</v>
      </c>
      <c r="Z559" s="239">
        <f>'1-4 оч. (2)'!O558</f>
        <v>1</v>
      </c>
      <c r="AA559" s="239">
        <f>'1-4 оч. (2)'!P558</f>
        <v>16.600000000000001</v>
      </c>
      <c r="AB559" s="236" t="str">
        <f>'1-4 оч. (2)'!Q558</f>
        <v>-</v>
      </c>
      <c r="AC559" s="236" t="str">
        <f>'1-4 оч. (2)'!R558</f>
        <v>-</v>
      </c>
      <c r="AD559" s="236">
        <f>'1-4 оч. (2)'!S558</f>
        <v>0</v>
      </c>
      <c r="AE559" s="236">
        <f>'1-4 оч. (2)'!T558</f>
        <v>0</v>
      </c>
      <c r="AF559" s="239">
        <f>'1-4 оч. (2)'!U558</f>
        <v>0</v>
      </c>
      <c r="AG559" s="239">
        <f>'1-4 оч. (2)'!V558</f>
        <v>0</v>
      </c>
      <c r="AH559" s="236" t="str">
        <f>'1-4 оч. (2)'!AA558</f>
        <v>-</v>
      </c>
      <c r="AI559" s="236" t="str">
        <f>'1-4 оч. (2)'!AB558</f>
        <v>-</v>
      </c>
    </row>
    <row r="560" spans="1:35" ht="16.149999999999999" customHeight="1" x14ac:dyDescent="0.25">
      <c r="A560" s="20" t="s">
        <v>1690</v>
      </c>
      <c r="B560" s="21" t="s">
        <v>1691</v>
      </c>
      <c r="C560" s="21" t="s">
        <v>1692</v>
      </c>
      <c r="D560" s="22">
        <v>1</v>
      </c>
      <c r="E560" s="23">
        <v>7.6</v>
      </c>
      <c r="F560" s="24">
        <v>7.6</v>
      </c>
      <c r="G560" s="25">
        <v>0.4</v>
      </c>
      <c r="H560" s="25">
        <v>0.4</v>
      </c>
      <c r="I560" s="22" t="s">
        <v>24</v>
      </c>
      <c r="J560" s="26">
        <v>1</v>
      </c>
      <c r="K560" s="22"/>
      <c r="L560" s="22"/>
      <c r="M560" s="26"/>
      <c r="N560" s="26"/>
      <c r="O560" s="26"/>
      <c r="P560" s="26"/>
      <c r="Q560" s="22"/>
      <c r="R560" s="235">
        <f>'1-4 оч. (2)'!G559</f>
        <v>1</v>
      </c>
      <c r="S560" s="235">
        <f>'1-4 оч. (2)'!H559</f>
        <v>7.6</v>
      </c>
      <c r="T560" s="235" t="str">
        <f>'1-4 оч. (2)'!I559</f>
        <v>-</v>
      </c>
      <c r="U560" s="235" t="str">
        <f>'1-4 оч. (2)'!J559</f>
        <v>-</v>
      </c>
      <c r="V560" s="236" t="str">
        <f>'1-4 оч. (2)'!K559</f>
        <v>-</v>
      </c>
      <c r="W560" s="236" t="str">
        <f>'1-4 оч. (2)'!L559</f>
        <v>-</v>
      </c>
      <c r="X560" s="236" t="str">
        <f>'1-4 оч. (2)'!M559</f>
        <v>-</v>
      </c>
      <c r="Y560" s="236" t="str">
        <f>'1-4 оч. (2)'!N559</f>
        <v>-</v>
      </c>
      <c r="Z560" s="239">
        <f>'1-4 оч. (2)'!O559</f>
        <v>1</v>
      </c>
      <c r="AA560" s="239">
        <f>'1-4 оч. (2)'!P559</f>
        <v>7.6</v>
      </c>
      <c r="AB560" s="236" t="str">
        <f>'1-4 оч. (2)'!Q559</f>
        <v>-</v>
      </c>
      <c r="AC560" s="236" t="str">
        <f>'1-4 оч. (2)'!R559</f>
        <v>-</v>
      </c>
      <c r="AD560" s="236">
        <f>'1-4 оч. (2)'!S559</f>
        <v>0</v>
      </c>
      <c r="AE560" s="236">
        <f>'1-4 оч. (2)'!T559</f>
        <v>0</v>
      </c>
      <c r="AF560" s="239">
        <f>'1-4 оч. (2)'!U559</f>
        <v>0</v>
      </c>
      <c r="AG560" s="239">
        <f>'1-4 оч. (2)'!V559</f>
        <v>0</v>
      </c>
      <c r="AH560" s="236" t="str">
        <f>'1-4 оч. (2)'!AA559</f>
        <v>-</v>
      </c>
      <c r="AI560" s="236" t="str">
        <f>'1-4 оч. (2)'!AB559</f>
        <v>-</v>
      </c>
    </row>
    <row r="561" spans="1:35" ht="16.149999999999999" customHeight="1" x14ac:dyDescent="0.25">
      <c r="A561" s="20" t="s">
        <v>1693</v>
      </c>
      <c r="B561" s="21" t="s">
        <v>1694</v>
      </c>
      <c r="C561" s="21" t="s">
        <v>1695</v>
      </c>
      <c r="D561" s="22">
        <v>1</v>
      </c>
      <c r="E561" s="23">
        <v>6.9</v>
      </c>
      <c r="F561" s="24">
        <v>6.9</v>
      </c>
      <c r="G561" s="25">
        <v>0.36</v>
      </c>
      <c r="H561" s="25">
        <v>0.36</v>
      </c>
      <c r="I561" s="22" t="s">
        <v>24</v>
      </c>
      <c r="J561" s="26">
        <v>1</v>
      </c>
      <c r="K561" s="22"/>
      <c r="L561" s="22"/>
      <c r="M561" s="26"/>
      <c r="N561" s="26"/>
      <c r="O561" s="26"/>
      <c r="P561" s="26"/>
      <c r="Q561" s="22"/>
      <c r="R561" s="235">
        <f>'1-4 оч. (2)'!G560</f>
        <v>1</v>
      </c>
      <c r="S561" s="235">
        <f>'1-4 оч. (2)'!H560</f>
        <v>6.9</v>
      </c>
      <c r="T561" s="235" t="str">
        <f>'1-4 оч. (2)'!I560</f>
        <v>-</v>
      </c>
      <c r="U561" s="235" t="str">
        <f>'1-4 оч. (2)'!J560</f>
        <v>-</v>
      </c>
      <c r="V561" s="236" t="str">
        <f>'1-4 оч. (2)'!K560</f>
        <v>-</v>
      </c>
      <c r="W561" s="236" t="str">
        <f>'1-4 оч. (2)'!L560</f>
        <v>-</v>
      </c>
      <c r="X561" s="236" t="str">
        <f>'1-4 оч. (2)'!M560</f>
        <v>-</v>
      </c>
      <c r="Y561" s="236" t="str">
        <f>'1-4 оч. (2)'!N560</f>
        <v>-</v>
      </c>
      <c r="Z561" s="239">
        <f>'1-4 оч. (2)'!O560</f>
        <v>1</v>
      </c>
      <c r="AA561" s="239">
        <f>'1-4 оч. (2)'!P560</f>
        <v>6.9</v>
      </c>
      <c r="AB561" s="236" t="str">
        <f>'1-4 оч. (2)'!Q560</f>
        <v>-</v>
      </c>
      <c r="AC561" s="236" t="str">
        <f>'1-4 оч. (2)'!R560</f>
        <v>-</v>
      </c>
      <c r="AD561" s="236">
        <f>'1-4 оч. (2)'!S560</f>
        <v>0</v>
      </c>
      <c r="AE561" s="236">
        <f>'1-4 оч. (2)'!T560</f>
        <v>0</v>
      </c>
      <c r="AF561" s="239">
        <f>'1-4 оч. (2)'!U560</f>
        <v>0</v>
      </c>
      <c r="AG561" s="239">
        <f>'1-4 оч. (2)'!V560</f>
        <v>0</v>
      </c>
      <c r="AH561" s="236" t="str">
        <f>'1-4 оч. (2)'!AA560</f>
        <v>-</v>
      </c>
      <c r="AI561" s="236" t="str">
        <f>'1-4 оч. (2)'!AB560</f>
        <v>-</v>
      </c>
    </row>
    <row r="562" spans="1:35" ht="16.149999999999999" customHeight="1" x14ac:dyDescent="0.25">
      <c r="A562" s="20" t="s">
        <v>1696</v>
      </c>
      <c r="B562" s="21" t="s">
        <v>1697</v>
      </c>
      <c r="C562" s="21" t="s">
        <v>1698</v>
      </c>
      <c r="D562" s="22">
        <v>1</v>
      </c>
      <c r="E562" s="23">
        <v>12.5</v>
      </c>
      <c r="F562" s="24">
        <v>12.5</v>
      </c>
      <c r="G562" s="25">
        <v>0.65</v>
      </c>
      <c r="H562" s="25">
        <v>0.65</v>
      </c>
      <c r="I562" s="22" t="s">
        <v>24</v>
      </c>
      <c r="J562" s="26">
        <v>1</v>
      </c>
      <c r="K562" s="22"/>
      <c r="L562" s="22"/>
      <c r="M562" s="26"/>
      <c r="N562" s="26"/>
      <c r="O562" s="26"/>
      <c r="P562" s="26"/>
      <c r="Q562" s="22"/>
      <c r="R562" s="235">
        <f>'1-4 оч. (2)'!G561</f>
        <v>1</v>
      </c>
      <c r="S562" s="235">
        <f>'1-4 оч. (2)'!H561</f>
        <v>12.5</v>
      </c>
      <c r="T562" s="235" t="str">
        <f>'1-4 оч. (2)'!I561</f>
        <v>-</v>
      </c>
      <c r="U562" s="235" t="str">
        <f>'1-4 оч. (2)'!J561</f>
        <v>-</v>
      </c>
      <c r="V562" s="236" t="str">
        <f>'1-4 оч. (2)'!K561</f>
        <v>-</v>
      </c>
      <c r="W562" s="236" t="str">
        <f>'1-4 оч. (2)'!L561</f>
        <v>-</v>
      </c>
      <c r="X562" s="236" t="str">
        <f>'1-4 оч. (2)'!M561</f>
        <v>-</v>
      </c>
      <c r="Y562" s="236" t="str">
        <f>'1-4 оч. (2)'!N561</f>
        <v>-</v>
      </c>
      <c r="Z562" s="239">
        <f>'1-4 оч. (2)'!O561</f>
        <v>1</v>
      </c>
      <c r="AA562" s="239">
        <f>'1-4 оч. (2)'!P561</f>
        <v>12.5</v>
      </c>
      <c r="AB562" s="236" t="str">
        <f>'1-4 оч. (2)'!Q561</f>
        <v>-</v>
      </c>
      <c r="AC562" s="236" t="str">
        <f>'1-4 оч. (2)'!R561</f>
        <v>-</v>
      </c>
      <c r="AD562" s="236">
        <f>'1-4 оч. (2)'!S561</f>
        <v>0</v>
      </c>
      <c r="AE562" s="236">
        <f>'1-4 оч. (2)'!T561</f>
        <v>0</v>
      </c>
      <c r="AF562" s="239">
        <f>'1-4 оч. (2)'!U561</f>
        <v>0</v>
      </c>
      <c r="AG562" s="239">
        <f>'1-4 оч. (2)'!V561</f>
        <v>0</v>
      </c>
      <c r="AH562" s="236" t="str">
        <f>'1-4 оч. (2)'!AA561</f>
        <v>-</v>
      </c>
      <c r="AI562" s="236" t="str">
        <f>'1-4 оч. (2)'!AB561</f>
        <v>-</v>
      </c>
    </row>
    <row r="563" spans="1:35" ht="16.149999999999999" customHeight="1" x14ac:dyDescent="0.25">
      <c r="A563" s="20" t="s">
        <v>1699</v>
      </c>
      <c r="B563" s="21" t="s">
        <v>1700</v>
      </c>
      <c r="C563" s="21" t="s">
        <v>1701</v>
      </c>
      <c r="D563" s="22">
        <v>12</v>
      </c>
      <c r="E563" s="23">
        <v>8.8000000000000007</v>
      </c>
      <c r="F563" s="24">
        <v>105.6</v>
      </c>
      <c r="G563" s="25">
        <v>0.46</v>
      </c>
      <c r="H563" s="25">
        <v>5.52</v>
      </c>
      <c r="I563" s="22" t="s">
        <v>24</v>
      </c>
      <c r="J563" s="26"/>
      <c r="K563" s="30">
        <v>2</v>
      </c>
      <c r="L563" s="29">
        <v>2</v>
      </c>
      <c r="M563" s="26"/>
      <c r="N563" s="22"/>
      <c r="O563" s="22"/>
      <c r="P563" s="22"/>
      <c r="Q563" s="22"/>
      <c r="R563" s="235">
        <f>'1-4 оч. (2)'!G562</f>
        <v>12</v>
      </c>
      <c r="S563" s="235">
        <f>'1-4 оч. (2)'!H562</f>
        <v>105.60000000000001</v>
      </c>
      <c r="T563" s="235" t="str">
        <f>'1-4 оч. (2)'!I562</f>
        <v>-</v>
      </c>
      <c r="U563" s="235" t="str">
        <f>'1-4 оч. (2)'!J562</f>
        <v>-</v>
      </c>
      <c r="V563" s="236" t="str">
        <f>'1-4 оч. (2)'!K562</f>
        <v>-</v>
      </c>
      <c r="W563" s="236" t="str">
        <f>'1-4 оч. (2)'!L562</f>
        <v>-</v>
      </c>
      <c r="X563" s="236" t="str">
        <f>'1-4 оч. (2)'!M562</f>
        <v>-</v>
      </c>
      <c r="Y563" s="236" t="str">
        <f>'1-4 оч. (2)'!N562</f>
        <v>-</v>
      </c>
      <c r="Z563" s="239">
        <f>'1-4 оч. (2)'!O562</f>
        <v>12</v>
      </c>
      <c r="AA563" s="239">
        <f>'1-4 оч. (2)'!P562</f>
        <v>105.60000000000001</v>
      </c>
      <c r="AB563" s="236" t="str">
        <f>'1-4 оч. (2)'!Q562</f>
        <v>-</v>
      </c>
      <c r="AC563" s="236" t="str">
        <f>'1-4 оч. (2)'!R562</f>
        <v>-</v>
      </c>
      <c r="AD563" s="236">
        <f>'1-4 оч. (2)'!S562</f>
        <v>0</v>
      </c>
      <c r="AE563" s="236">
        <f>'1-4 оч. (2)'!T562</f>
        <v>0</v>
      </c>
      <c r="AF563" s="239">
        <f>'1-4 оч. (2)'!U562</f>
        <v>0</v>
      </c>
      <c r="AG563" s="239">
        <f>'1-4 оч. (2)'!V562</f>
        <v>0</v>
      </c>
      <c r="AH563" s="236" t="str">
        <f>'1-4 оч. (2)'!AA562</f>
        <v>-</v>
      </c>
      <c r="AI563" s="236" t="str">
        <f>'1-4 оч. (2)'!AB562</f>
        <v>-</v>
      </c>
    </row>
    <row r="564" spans="1:35" ht="16.149999999999999" customHeight="1" x14ac:dyDescent="0.25">
      <c r="A564" s="20" t="s">
        <v>1702</v>
      </c>
      <c r="B564" s="21" t="s">
        <v>1703</v>
      </c>
      <c r="C564" s="21" t="s">
        <v>1704</v>
      </c>
      <c r="D564" s="22">
        <v>12</v>
      </c>
      <c r="E564" s="23">
        <v>10.5</v>
      </c>
      <c r="F564" s="24">
        <v>126</v>
      </c>
      <c r="G564" s="25">
        <v>0.55000000000000004</v>
      </c>
      <c r="H564" s="25">
        <v>6.6</v>
      </c>
      <c r="I564" s="22" t="s">
        <v>24</v>
      </c>
      <c r="J564" s="26"/>
      <c r="K564" s="30">
        <v>2</v>
      </c>
      <c r="L564" s="29">
        <v>2</v>
      </c>
      <c r="M564" s="26"/>
      <c r="N564" s="22"/>
      <c r="O564" s="22"/>
      <c r="P564" s="22"/>
      <c r="Q564" s="22"/>
      <c r="R564" s="235">
        <f>'1-4 оч. (2)'!G563</f>
        <v>12</v>
      </c>
      <c r="S564" s="235">
        <f>'1-4 оч. (2)'!H563</f>
        <v>126</v>
      </c>
      <c r="T564" s="235" t="str">
        <f>'1-4 оч. (2)'!I563</f>
        <v>-</v>
      </c>
      <c r="U564" s="235" t="str">
        <f>'1-4 оч. (2)'!J563</f>
        <v>-</v>
      </c>
      <c r="V564" s="236" t="str">
        <f>'1-4 оч. (2)'!K563</f>
        <v>-</v>
      </c>
      <c r="W564" s="236" t="str">
        <f>'1-4 оч. (2)'!L563</f>
        <v>-</v>
      </c>
      <c r="X564" s="236" t="str">
        <f>'1-4 оч. (2)'!M563</f>
        <v>-</v>
      </c>
      <c r="Y564" s="236" t="str">
        <f>'1-4 оч. (2)'!N563</f>
        <v>-</v>
      </c>
      <c r="Z564" s="239">
        <f>'1-4 оч. (2)'!O563</f>
        <v>12</v>
      </c>
      <c r="AA564" s="239">
        <f>'1-4 оч. (2)'!P563</f>
        <v>126</v>
      </c>
      <c r="AB564" s="236" t="str">
        <f>'1-4 оч. (2)'!Q563</f>
        <v>-</v>
      </c>
      <c r="AC564" s="236" t="str">
        <f>'1-4 оч. (2)'!R563</f>
        <v>-</v>
      </c>
      <c r="AD564" s="236">
        <f>'1-4 оч. (2)'!S563</f>
        <v>0</v>
      </c>
      <c r="AE564" s="236">
        <f>'1-4 оч. (2)'!T563</f>
        <v>0</v>
      </c>
      <c r="AF564" s="239">
        <f>'1-4 оч. (2)'!U563</f>
        <v>0</v>
      </c>
      <c r="AG564" s="239">
        <f>'1-4 оч. (2)'!V563</f>
        <v>0</v>
      </c>
      <c r="AH564" s="236" t="str">
        <f>'1-4 оч. (2)'!AA563</f>
        <v>-</v>
      </c>
      <c r="AI564" s="236" t="str">
        <f>'1-4 оч. (2)'!AB563</f>
        <v>-</v>
      </c>
    </row>
    <row r="565" spans="1:35" ht="16.149999999999999" customHeight="1" x14ac:dyDescent="0.25">
      <c r="A565" s="20" t="s">
        <v>1705</v>
      </c>
      <c r="B565" s="21" t="s">
        <v>1706</v>
      </c>
      <c r="C565" s="21" t="s">
        <v>1707</v>
      </c>
      <c r="D565" s="22">
        <v>1</v>
      </c>
      <c r="E565" s="23">
        <v>9.4</v>
      </c>
      <c r="F565" s="24">
        <v>9.4</v>
      </c>
      <c r="G565" s="25">
        <v>0.5</v>
      </c>
      <c r="H565" s="25">
        <v>0.5</v>
      </c>
      <c r="I565" s="22" t="s">
        <v>24</v>
      </c>
      <c r="J565" s="26"/>
      <c r="K565" s="22"/>
      <c r="L565" s="22"/>
      <c r="M565" s="26"/>
      <c r="N565" s="26"/>
      <c r="O565" s="26"/>
      <c r="P565" s="26"/>
      <c r="Q565" s="22"/>
      <c r="R565" s="235">
        <f>'1-4 оч. (2)'!G564</f>
        <v>1</v>
      </c>
      <c r="S565" s="235">
        <f>'1-4 оч. (2)'!H564</f>
        <v>9.4</v>
      </c>
      <c r="T565" s="235" t="str">
        <f>'1-4 оч. (2)'!I564</f>
        <v>-</v>
      </c>
      <c r="U565" s="235" t="str">
        <f>'1-4 оч. (2)'!J564</f>
        <v>-</v>
      </c>
      <c r="V565" s="236" t="str">
        <f>'1-4 оч. (2)'!K564</f>
        <v>-</v>
      </c>
      <c r="W565" s="236" t="str">
        <f>'1-4 оч. (2)'!L564</f>
        <v>-</v>
      </c>
      <c r="X565" s="236" t="str">
        <f>'1-4 оч. (2)'!M564</f>
        <v>-</v>
      </c>
      <c r="Y565" s="236" t="str">
        <f>'1-4 оч. (2)'!N564</f>
        <v>-</v>
      </c>
      <c r="Z565" s="239">
        <f>'1-4 оч. (2)'!O564</f>
        <v>1</v>
      </c>
      <c r="AA565" s="239">
        <f>'1-4 оч. (2)'!P564</f>
        <v>9.4</v>
      </c>
      <c r="AB565" s="236" t="str">
        <f>'1-4 оч. (2)'!Q564</f>
        <v>-</v>
      </c>
      <c r="AC565" s="236" t="str">
        <f>'1-4 оч. (2)'!R564</f>
        <v>-</v>
      </c>
      <c r="AD565" s="236">
        <f>'1-4 оч. (2)'!S564</f>
        <v>0</v>
      </c>
      <c r="AE565" s="236">
        <f>'1-4 оч. (2)'!T564</f>
        <v>0</v>
      </c>
      <c r="AF565" s="239">
        <f>'1-4 оч. (2)'!U564</f>
        <v>0</v>
      </c>
      <c r="AG565" s="239">
        <f>'1-4 оч. (2)'!V564</f>
        <v>0</v>
      </c>
      <c r="AH565" s="236" t="str">
        <f>'1-4 оч. (2)'!AA564</f>
        <v>-</v>
      </c>
      <c r="AI565" s="236" t="str">
        <f>'1-4 оч. (2)'!AB564</f>
        <v>-</v>
      </c>
    </row>
    <row r="566" spans="1:35" ht="16.149999999999999" customHeight="1" x14ac:dyDescent="0.25">
      <c r="A566" s="20" t="s">
        <v>1708</v>
      </c>
      <c r="B566" s="21" t="s">
        <v>1709</v>
      </c>
      <c r="C566" s="21" t="s">
        <v>1710</v>
      </c>
      <c r="D566" s="22">
        <v>1</v>
      </c>
      <c r="E566" s="23">
        <v>1471.5</v>
      </c>
      <c r="F566" s="24">
        <v>1471.5</v>
      </c>
      <c r="G566" s="25">
        <v>36.090000000000003</v>
      </c>
      <c r="H566" s="25">
        <v>36.090000000000003</v>
      </c>
      <c r="I566" s="22" t="s">
        <v>24</v>
      </c>
      <c r="J566" s="26"/>
      <c r="K566" s="22"/>
      <c r="L566" s="22"/>
      <c r="M566" s="26">
        <v>1</v>
      </c>
      <c r="N566" s="26"/>
      <c r="O566" s="26"/>
      <c r="P566" s="26"/>
      <c r="Q566" s="22"/>
      <c r="R566" s="235">
        <f>'1-4 оч. (2)'!G565</f>
        <v>1</v>
      </c>
      <c r="S566" s="235">
        <f>'1-4 оч. (2)'!H565</f>
        <v>1471.5</v>
      </c>
      <c r="T566" s="235" t="str">
        <f>'1-4 оч. (2)'!I565</f>
        <v>-</v>
      </c>
      <c r="U566" s="235" t="str">
        <f>'1-4 оч. (2)'!J565</f>
        <v>-</v>
      </c>
      <c r="V566" s="236" t="str">
        <f>'1-4 оч. (2)'!K565</f>
        <v>-</v>
      </c>
      <c r="W566" s="236" t="str">
        <f>'1-4 оч. (2)'!L565</f>
        <v>-</v>
      </c>
      <c r="X566" s="236" t="str">
        <f>'1-4 оч. (2)'!M565</f>
        <v>-</v>
      </c>
      <c r="Y566" s="236" t="str">
        <f>'1-4 оч. (2)'!N565</f>
        <v>-</v>
      </c>
      <c r="Z566" s="239">
        <f>'1-4 оч. (2)'!O565</f>
        <v>1</v>
      </c>
      <c r="AA566" s="239">
        <f>'1-4 оч. (2)'!P565</f>
        <v>1471.5</v>
      </c>
      <c r="AB566" s="236" t="str">
        <f>'1-4 оч. (2)'!Q565</f>
        <v>-</v>
      </c>
      <c r="AC566" s="236" t="str">
        <f>'1-4 оч. (2)'!R565</f>
        <v>-</v>
      </c>
      <c r="AD566" s="236">
        <f>'1-4 оч. (2)'!S565</f>
        <v>0</v>
      </c>
      <c r="AE566" s="236">
        <f>'1-4 оч. (2)'!T565</f>
        <v>0</v>
      </c>
      <c r="AF566" s="239">
        <f>'1-4 оч. (2)'!U565</f>
        <v>0</v>
      </c>
      <c r="AG566" s="239">
        <f>'1-4 оч. (2)'!V565</f>
        <v>0</v>
      </c>
      <c r="AH566" s="236" t="str">
        <f>'1-4 оч. (2)'!AA565</f>
        <v>-</v>
      </c>
      <c r="AI566" s="236" t="str">
        <f>'1-4 оч. (2)'!AB565</f>
        <v>-</v>
      </c>
    </row>
    <row r="567" spans="1:35" ht="16.149999999999999" customHeight="1" x14ac:dyDescent="0.25">
      <c r="A567" s="20" t="s">
        <v>1711</v>
      </c>
      <c r="B567" s="21" t="s">
        <v>1712</v>
      </c>
      <c r="C567" s="21" t="s">
        <v>1713</v>
      </c>
      <c r="D567" s="22">
        <v>7</v>
      </c>
      <c r="E567" s="23">
        <v>1471.5</v>
      </c>
      <c r="F567" s="24">
        <v>10300.5</v>
      </c>
      <c r="G567" s="25">
        <v>36.090000000000003</v>
      </c>
      <c r="H567" s="25">
        <v>252.63</v>
      </c>
      <c r="I567" s="22" t="s">
        <v>24</v>
      </c>
      <c r="J567" s="26"/>
      <c r="K567" s="22"/>
      <c r="L567" s="22"/>
      <c r="M567" s="26">
        <v>1</v>
      </c>
      <c r="N567" s="26"/>
      <c r="O567" s="26">
        <v>2</v>
      </c>
      <c r="P567" s="27">
        <v>2</v>
      </c>
      <c r="Q567" s="28">
        <v>2</v>
      </c>
      <c r="R567" s="235">
        <f>'1-4 оч. (2)'!G566</f>
        <v>7</v>
      </c>
      <c r="S567" s="235">
        <f>'1-4 оч. (2)'!H566</f>
        <v>10300.5</v>
      </c>
      <c r="T567" s="235" t="str">
        <f>'1-4 оч. (2)'!I566</f>
        <v>-</v>
      </c>
      <c r="U567" s="235" t="str">
        <f>'1-4 оч. (2)'!J566</f>
        <v>-</v>
      </c>
      <c r="V567" s="236" t="str">
        <f>'1-4 оч. (2)'!K566</f>
        <v>-</v>
      </c>
      <c r="W567" s="236" t="str">
        <f>'1-4 оч. (2)'!L566</f>
        <v>-</v>
      </c>
      <c r="X567" s="236" t="str">
        <f>'1-4 оч. (2)'!M566</f>
        <v>-</v>
      </c>
      <c r="Y567" s="236" t="str">
        <f>'1-4 оч. (2)'!N566</f>
        <v>-</v>
      </c>
      <c r="Z567" s="239">
        <f>'1-4 оч. (2)'!O566</f>
        <v>7</v>
      </c>
      <c r="AA567" s="239">
        <f>'1-4 оч. (2)'!P566</f>
        <v>10300.5</v>
      </c>
      <c r="AB567" s="236" t="str">
        <f>'1-4 оч. (2)'!Q566</f>
        <v>-</v>
      </c>
      <c r="AC567" s="236" t="str">
        <f>'1-4 оч. (2)'!R566</f>
        <v>-</v>
      </c>
      <c r="AD567" s="236">
        <f>'1-4 оч. (2)'!S566</f>
        <v>0</v>
      </c>
      <c r="AE567" s="236">
        <f>'1-4 оч. (2)'!T566</f>
        <v>0</v>
      </c>
      <c r="AF567" s="239">
        <f>'1-4 оч. (2)'!U566</f>
        <v>0</v>
      </c>
      <c r="AG567" s="239">
        <f>'1-4 оч. (2)'!V566</f>
        <v>0</v>
      </c>
      <c r="AH567" s="236" t="str">
        <f>'1-4 оч. (2)'!AA566</f>
        <v>-</v>
      </c>
      <c r="AI567" s="236" t="str">
        <f>'1-4 оч. (2)'!AB566</f>
        <v>-</v>
      </c>
    </row>
    <row r="568" spans="1:35" ht="16.149999999999999" customHeight="1" x14ac:dyDescent="0.25">
      <c r="A568" s="20" t="s">
        <v>1714</v>
      </c>
      <c r="B568" s="21" t="s">
        <v>1715</v>
      </c>
      <c r="C568" s="21" t="s">
        <v>1716</v>
      </c>
      <c r="D568" s="22">
        <v>1</v>
      </c>
      <c r="E568" s="23">
        <v>1401</v>
      </c>
      <c r="F568" s="24">
        <v>1401</v>
      </c>
      <c r="G568" s="25">
        <v>34.29</v>
      </c>
      <c r="H568" s="25">
        <v>34.29</v>
      </c>
      <c r="I568" s="22" t="s">
        <v>24</v>
      </c>
      <c r="J568" s="26"/>
      <c r="K568" s="22"/>
      <c r="L568" s="22"/>
      <c r="M568" s="26"/>
      <c r="N568" s="26">
        <v>1</v>
      </c>
      <c r="O568" s="26"/>
      <c r="P568" s="26"/>
      <c r="Q568" s="22"/>
      <c r="R568" s="235">
        <f>'1-4 оч. (2)'!G567</f>
        <v>1</v>
      </c>
      <c r="S568" s="235">
        <f>'1-4 оч. (2)'!H567</f>
        <v>1401</v>
      </c>
      <c r="T568" s="235" t="str">
        <f>'1-4 оч. (2)'!I567</f>
        <v>-</v>
      </c>
      <c r="U568" s="235" t="str">
        <f>'1-4 оч. (2)'!J567</f>
        <v>-</v>
      </c>
      <c r="V568" s="236" t="str">
        <f>'1-4 оч. (2)'!K567</f>
        <v>-</v>
      </c>
      <c r="W568" s="236" t="str">
        <f>'1-4 оч. (2)'!L567</f>
        <v>-</v>
      </c>
      <c r="X568" s="236" t="str">
        <f>'1-4 оч. (2)'!M567</f>
        <v>-</v>
      </c>
      <c r="Y568" s="236" t="str">
        <f>'1-4 оч. (2)'!N567</f>
        <v>-</v>
      </c>
      <c r="Z568" s="239">
        <f>'1-4 оч. (2)'!O567</f>
        <v>1</v>
      </c>
      <c r="AA568" s="239">
        <f>'1-4 оч. (2)'!P567</f>
        <v>1401</v>
      </c>
      <c r="AB568" s="236" t="str">
        <f>'1-4 оч. (2)'!Q567</f>
        <v>-</v>
      </c>
      <c r="AC568" s="236" t="str">
        <f>'1-4 оч. (2)'!R567</f>
        <v>-</v>
      </c>
      <c r="AD568" s="236">
        <f>'1-4 оч. (2)'!S567</f>
        <v>0</v>
      </c>
      <c r="AE568" s="236">
        <f>'1-4 оч. (2)'!T567</f>
        <v>0</v>
      </c>
      <c r="AF568" s="239">
        <f>'1-4 оч. (2)'!U567</f>
        <v>0</v>
      </c>
      <c r="AG568" s="239">
        <f>'1-4 оч. (2)'!V567</f>
        <v>0</v>
      </c>
      <c r="AH568" s="236" t="str">
        <f>'1-4 оч. (2)'!AA567</f>
        <v>-</v>
      </c>
      <c r="AI568" s="236" t="str">
        <f>'1-4 оч. (2)'!AB567</f>
        <v>-</v>
      </c>
    </row>
    <row r="569" spans="1:35" ht="16.149999999999999" customHeight="1" x14ac:dyDescent="0.25">
      <c r="A569" s="20" t="s">
        <v>1717</v>
      </c>
      <c r="B569" s="21" t="s">
        <v>1718</v>
      </c>
      <c r="C569" s="21" t="s">
        <v>1719</v>
      </c>
      <c r="D569" s="22">
        <v>144</v>
      </c>
      <c r="E569" s="23">
        <v>1.6</v>
      </c>
      <c r="F569" s="24">
        <v>230.4</v>
      </c>
      <c r="G569" s="25">
        <v>0.03</v>
      </c>
      <c r="H569" s="25">
        <v>4.32</v>
      </c>
      <c r="I569" s="22" t="s">
        <v>24</v>
      </c>
      <c r="J569" s="26">
        <v>8</v>
      </c>
      <c r="K569" s="30">
        <v>4</v>
      </c>
      <c r="L569" s="29">
        <v>4</v>
      </c>
      <c r="M569" s="26">
        <v>4</v>
      </c>
      <c r="N569" s="26">
        <v>4</v>
      </c>
      <c r="O569" s="26">
        <v>4</v>
      </c>
      <c r="P569" s="27">
        <v>4</v>
      </c>
      <c r="Q569" s="28">
        <v>4</v>
      </c>
      <c r="R569" s="235">
        <f>'1-4 оч. (2)'!G568</f>
        <v>0</v>
      </c>
      <c r="S569" s="235">
        <f>'1-4 оч. (2)'!H568</f>
        <v>0</v>
      </c>
      <c r="T569" s="235" t="str">
        <f>'1-4 оч. (2)'!I568</f>
        <v>-</v>
      </c>
      <c r="U569" s="235" t="str">
        <f>'1-4 оч. (2)'!J568</f>
        <v>-</v>
      </c>
      <c r="V569" s="236" t="str">
        <f>'1-4 оч. (2)'!K568</f>
        <v>-</v>
      </c>
      <c r="W569" s="236" t="str">
        <f>'1-4 оч. (2)'!L568</f>
        <v>-</v>
      </c>
      <c r="X569" s="236" t="str">
        <f>'1-4 оч. (2)'!M568</f>
        <v>-</v>
      </c>
      <c r="Y569" s="236" t="str">
        <f>'1-4 оч. (2)'!N568</f>
        <v>-</v>
      </c>
      <c r="Z569" s="239">
        <f>'1-4 оч. (2)'!O568</f>
        <v>0</v>
      </c>
      <c r="AA569" s="239">
        <f>'1-4 оч. (2)'!P568</f>
        <v>0</v>
      </c>
      <c r="AB569" s="236" t="str">
        <f>'1-4 оч. (2)'!Q568</f>
        <v>-</v>
      </c>
      <c r="AC569" s="236" t="str">
        <f>'1-4 оч. (2)'!R568</f>
        <v>-</v>
      </c>
      <c r="AD569" s="236">
        <f>'1-4 оч. (2)'!S568</f>
        <v>0</v>
      </c>
      <c r="AE569" s="236">
        <f>'1-4 оч. (2)'!T568</f>
        <v>0</v>
      </c>
      <c r="AF569" s="239">
        <f>'1-4 оч. (2)'!U568</f>
        <v>144</v>
      </c>
      <c r="AG569" s="239">
        <f>'1-4 оч. (2)'!V568</f>
        <v>230.4</v>
      </c>
      <c r="AH569" s="236" t="str">
        <f>'1-4 оч. (2)'!AA568</f>
        <v>-</v>
      </c>
      <c r="AI569" s="236" t="str">
        <f>'1-4 оч. (2)'!AB568</f>
        <v>-</v>
      </c>
    </row>
    <row r="570" spans="1:35" ht="16.149999999999999" customHeight="1" x14ac:dyDescent="0.25">
      <c r="A570" s="20" t="s">
        <v>1720</v>
      </c>
      <c r="B570" s="21" t="s">
        <v>1721</v>
      </c>
      <c r="C570" s="21" t="s">
        <v>1722</v>
      </c>
      <c r="D570" s="22">
        <v>8</v>
      </c>
      <c r="E570" s="23">
        <v>1</v>
      </c>
      <c r="F570" s="24">
        <v>8</v>
      </c>
      <c r="G570" s="25">
        <v>0.02</v>
      </c>
      <c r="H570" s="25">
        <v>0.16</v>
      </c>
      <c r="I570" s="22" t="s">
        <v>24</v>
      </c>
      <c r="J570" s="26"/>
      <c r="K570" s="22"/>
      <c r="L570" s="29">
        <v>2</v>
      </c>
      <c r="M570" s="26"/>
      <c r="N570" s="26"/>
      <c r="O570" s="26"/>
      <c r="P570" s="26"/>
      <c r="Q570" s="22"/>
      <c r="R570" s="235">
        <f>'1-4 оч. (2)'!G569</f>
        <v>0</v>
      </c>
      <c r="S570" s="235">
        <f>'1-4 оч. (2)'!H569</f>
        <v>0</v>
      </c>
      <c r="T570" s="235" t="str">
        <f>'1-4 оч. (2)'!I569</f>
        <v>-</v>
      </c>
      <c r="U570" s="235" t="str">
        <f>'1-4 оч. (2)'!J569</f>
        <v>-</v>
      </c>
      <c r="V570" s="236" t="str">
        <f>'1-4 оч. (2)'!K569</f>
        <v>-</v>
      </c>
      <c r="W570" s="236" t="str">
        <f>'1-4 оч. (2)'!L569</f>
        <v>-</v>
      </c>
      <c r="X570" s="236" t="str">
        <f>'1-4 оч. (2)'!M569</f>
        <v>-</v>
      </c>
      <c r="Y570" s="236" t="str">
        <f>'1-4 оч. (2)'!N569</f>
        <v>-</v>
      </c>
      <c r="Z570" s="239">
        <f>'1-4 оч. (2)'!O569</f>
        <v>0</v>
      </c>
      <c r="AA570" s="239">
        <f>'1-4 оч. (2)'!P569</f>
        <v>0</v>
      </c>
      <c r="AB570" s="236" t="str">
        <f>'1-4 оч. (2)'!Q569</f>
        <v>-</v>
      </c>
      <c r="AC570" s="236" t="str">
        <f>'1-4 оч. (2)'!R569</f>
        <v>-</v>
      </c>
      <c r="AD570" s="236">
        <f>'1-4 оч. (2)'!S569</f>
        <v>0</v>
      </c>
      <c r="AE570" s="236">
        <f>'1-4 оч. (2)'!T569</f>
        <v>0</v>
      </c>
      <c r="AF570" s="239">
        <f>'1-4 оч. (2)'!U569</f>
        <v>8</v>
      </c>
      <c r="AG570" s="239">
        <f>'1-4 оч. (2)'!V569</f>
        <v>8</v>
      </c>
      <c r="AH570" s="236" t="str">
        <f>'1-4 оч. (2)'!AA569</f>
        <v>-</v>
      </c>
      <c r="AI570" s="236" t="str">
        <f>'1-4 оч. (2)'!AB569</f>
        <v>-</v>
      </c>
    </row>
    <row r="571" spans="1:35" ht="16.149999999999999" customHeight="1" x14ac:dyDescent="0.25">
      <c r="A571" s="20" t="s">
        <v>1723</v>
      </c>
      <c r="B571" s="21" t="s">
        <v>1724</v>
      </c>
      <c r="C571" s="21" t="s">
        <v>1725</v>
      </c>
      <c r="D571" s="22">
        <v>2</v>
      </c>
      <c r="E571" s="23">
        <v>51.2</v>
      </c>
      <c r="F571" s="24">
        <v>102.4</v>
      </c>
      <c r="G571" s="25">
        <v>3.03</v>
      </c>
      <c r="H571" s="25">
        <v>6.06</v>
      </c>
      <c r="I571" s="22" t="s">
        <v>24</v>
      </c>
      <c r="J571" s="26"/>
      <c r="K571" s="30">
        <v>2</v>
      </c>
      <c r="L571" s="22"/>
      <c r="M571" s="26"/>
      <c r="N571" s="26"/>
      <c r="O571" s="26"/>
      <c r="P571" s="26"/>
      <c r="Q571" s="22"/>
      <c r="R571" s="235">
        <f>'1-4 оч. (2)'!G570</f>
        <v>0</v>
      </c>
      <c r="S571" s="235">
        <f>'1-4 оч. (2)'!H570</f>
        <v>0</v>
      </c>
      <c r="T571" s="235" t="str">
        <f>'1-4 оч. (2)'!I570</f>
        <v>-</v>
      </c>
      <c r="U571" s="235" t="str">
        <f>'1-4 оч. (2)'!J570</f>
        <v>-</v>
      </c>
      <c r="V571" s="236" t="str">
        <f>'1-4 оч. (2)'!K570</f>
        <v>-</v>
      </c>
      <c r="W571" s="236" t="str">
        <f>'1-4 оч. (2)'!L570</f>
        <v>-</v>
      </c>
      <c r="X571" s="236" t="str">
        <f>'1-4 оч. (2)'!M570</f>
        <v>-</v>
      </c>
      <c r="Y571" s="236" t="str">
        <f>'1-4 оч. (2)'!N570</f>
        <v>-</v>
      </c>
      <c r="Z571" s="239">
        <f>'1-4 оч. (2)'!O570</f>
        <v>0</v>
      </c>
      <c r="AA571" s="239">
        <f>'1-4 оч. (2)'!P570</f>
        <v>0</v>
      </c>
      <c r="AB571" s="236" t="str">
        <f>'1-4 оч. (2)'!Q570</f>
        <v>-</v>
      </c>
      <c r="AC571" s="236" t="str">
        <f>'1-4 оч. (2)'!R570</f>
        <v>-</v>
      </c>
      <c r="AD571" s="236">
        <f>'1-4 оч. (2)'!S570</f>
        <v>0</v>
      </c>
      <c r="AE571" s="236">
        <f>'1-4 оч. (2)'!T570</f>
        <v>0</v>
      </c>
      <c r="AF571" s="239">
        <f>'1-4 оч. (2)'!U570</f>
        <v>2</v>
      </c>
      <c r="AG571" s="239">
        <f>'1-4 оч. (2)'!V570</f>
        <v>102.4</v>
      </c>
      <c r="AH571" s="236" t="str">
        <f>'1-4 оч. (2)'!AA570</f>
        <v>-</v>
      </c>
      <c r="AI571" s="236" t="str">
        <f>'1-4 оч. (2)'!AB570</f>
        <v>-</v>
      </c>
    </row>
    <row r="572" spans="1:35" ht="16.149999999999999" customHeight="1" x14ac:dyDescent="0.25">
      <c r="A572" s="20" t="s">
        <v>1726</v>
      </c>
      <c r="B572" s="21" t="s">
        <v>1727</v>
      </c>
      <c r="C572" s="21" t="s">
        <v>1728</v>
      </c>
      <c r="D572" s="22">
        <v>2</v>
      </c>
      <c r="E572" s="23">
        <v>51.2</v>
      </c>
      <c r="F572" s="24">
        <v>102.4</v>
      </c>
      <c r="G572" s="25">
        <v>3.03</v>
      </c>
      <c r="H572" s="25">
        <v>6.06</v>
      </c>
      <c r="I572" s="22" t="s">
        <v>24</v>
      </c>
      <c r="J572" s="26"/>
      <c r="K572" s="30">
        <v>2</v>
      </c>
      <c r="L572" s="22"/>
      <c r="M572" s="26"/>
      <c r="N572" s="26"/>
      <c r="O572" s="26"/>
      <c r="P572" s="26"/>
      <c r="Q572" s="22"/>
      <c r="R572" s="235">
        <f>'1-4 оч. (2)'!G571</f>
        <v>0</v>
      </c>
      <c r="S572" s="235">
        <f>'1-4 оч. (2)'!H571</f>
        <v>0</v>
      </c>
      <c r="T572" s="235" t="str">
        <f>'1-4 оч. (2)'!I571</f>
        <v>-</v>
      </c>
      <c r="U572" s="235" t="str">
        <f>'1-4 оч. (2)'!J571</f>
        <v>-</v>
      </c>
      <c r="V572" s="236" t="str">
        <f>'1-4 оч. (2)'!K571</f>
        <v>-</v>
      </c>
      <c r="W572" s="236" t="str">
        <f>'1-4 оч. (2)'!L571</f>
        <v>-</v>
      </c>
      <c r="X572" s="236" t="str">
        <f>'1-4 оч. (2)'!M571</f>
        <v>-</v>
      </c>
      <c r="Y572" s="236" t="str">
        <f>'1-4 оч. (2)'!N571</f>
        <v>-</v>
      </c>
      <c r="Z572" s="239">
        <f>'1-4 оч. (2)'!O571</f>
        <v>0</v>
      </c>
      <c r="AA572" s="239">
        <f>'1-4 оч. (2)'!P571</f>
        <v>0</v>
      </c>
      <c r="AB572" s="236" t="str">
        <f>'1-4 оч. (2)'!Q571</f>
        <v>-</v>
      </c>
      <c r="AC572" s="236" t="str">
        <f>'1-4 оч. (2)'!R571</f>
        <v>-</v>
      </c>
      <c r="AD572" s="236">
        <f>'1-4 оч. (2)'!S571</f>
        <v>0</v>
      </c>
      <c r="AE572" s="236">
        <f>'1-4 оч. (2)'!T571</f>
        <v>0</v>
      </c>
      <c r="AF572" s="239">
        <f>'1-4 оч. (2)'!U571</f>
        <v>2</v>
      </c>
      <c r="AG572" s="239">
        <f>'1-4 оч. (2)'!V571</f>
        <v>102.4</v>
      </c>
      <c r="AH572" s="236" t="str">
        <f>'1-4 оч. (2)'!AA571</f>
        <v>-</v>
      </c>
      <c r="AI572" s="236" t="str">
        <f>'1-4 оч. (2)'!AB571</f>
        <v>-</v>
      </c>
    </row>
    <row r="573" spans="1:35" ht="16.149999999999999" customHeight="1" x14ac:dyDescent="0.25">
      <c r="A573" s="20" t="s">
        <v>1729</v>
      </c>
      <c r="B573" s="21" t="s">
        <v>1730</v>
      </c>
      <c r="C573" s="21" t="s">
        <v>1731</v>
      </c>
      <c r="D573" s="22">
        <v>4</v>
      </c>
      <c r="E573" s="23">
        <v>47.7</v>
      </c>
      <c r="F573" s="24">
        <v>190.8</v>
      </c>
      <c r="G573" s="25">
        <v>2.83</v>
      </c>
      <c r="H573" s="25">
        <v>11.32</v>
      </c>
      <c r="I573" s="22" t="s">
        <v>24</v>
      </c>
      <c r="J573" s="26"/>
      <c r="K573" s="22"/>
      <c r="L573" s="29">
        <v>4</v>
      </c>
      <c r="M573" s="26"/>
      <c r="N573" s="26"/>
      <c r="O573" s="26"/>
      <c r="P573" s="26"/>
      <c r="Q573" s="22"/>
      <c r="R573" s="235">
        <f>'1-4 оч. (2)'!G572</f>
        <v>0</v>
      </c>
      <c r="S573" s="235">
        <f>'1-4 оч. (2)'!H572</f>
        <v>0</v>
      </c>
      <c r="T573" s="235" t="str">
        <f>'1-4 оч. (2)'!I572</f>
        <v>-</v>
      </c>
      <c r="U573" s="235" t="str">
        <f>'1-4 оч. (2)'!J572</f>
        <v>-</v>
      </c>
      <c r="V573" s="236" t="str">
        <f>'1-4 оч. (2)'!K572</f>
        <v>-</v>
      </c>
      <c r="W573" s="236" t="str">
        <f>'1-4 оч. (2)'!L572</f>
        <v>-</v>
      </c>
      <c r="X573" s="236" t="str">
        <f>'1-4 оч. (2)'!M572</f>
        <v>-</v>
      </c>
      <c r="Y573" s="236" t="str">
        <f>'1-4 оч. (2)'!N572</f>
        <v>-</v>
      </c>
      <c r="Z573" s="239">
        <f>'1-4 оч. (2)'!O572</f>
        <v>0</v>
      </c>
      <c r="AA573" s="239">
        <f>'1-4 оч. (2)'!P572</f>
        <v>0</v>
      </c>
      <c r="AB573" s="236" t="str">
        <f>'1-4 оч. (2)'!Q572</f>
        <v>-</v>
      </c>
      <c r="AC573" s="236" t="str">
        <f>'1-4 оч. (2)'!R572</f>
        <v>-</v>
      </c>
      <c r="AD573" s="236">
        <f>'1-4 оч. (2)'!S572</f>
        <v>0</v>
      </c>
      <c r="AE573" s="236">
        <f>'1-4 оч. (2)'!T572</f>
        <v>0</v>
      </c>
      <c r="AF573" s="239">
        <f>'1-4 оч. (2)'!U572</f>
        <v>4</v>
      </c>
      <c r="AG573" s="239">
        <f>'1-4 оч. (2)'!V572</f>
        <v>190.8</v>
      </c>
      <c r="AH573" s="236" t="str">
        <f>'1-4 оч. (2)'!AA572</f>
        <v>-</v>
      </c>
      <c r="AI573" s="236" t="str">
        <f>'1-4 оч. (2)'!AB572</f>
        <v>-</v>
      </c>
    </row>
    <row r="574" spans="1:35" s="78" customFormat="1" ht="18.75" x14ac:dyDescent="0.25">
      <c r="A574" s="75"/>
      <c r="B574" s="76"/>
      <c r="C574" s="77" t="s">
        <v>1737</v>
      </c>
      <c r="D574" s="77">
        <f>SUBTOTAL(109,D3:D573)</f>
        <v>2265</v>
      </c>
      <c r="E574" s="77"/>
      <c r="F574" s="77">
        <f t="shared" ref="F574:Y574" si="0">SUBTOTAL(109,F3:F573)</f>
        <v>365753.10000000021</v>
      </c>
      <c r="G574" s="77">
        <f t="shared" si="0"/>
        <v>5181.5899999999938</v>
      </c>
      <c r="H574" s="77">
        <f t="shared" si="0"/>
        <v>15218.669999999986</v>
      </c>
      <c r="I574" s="77">
        <f t="shared" si="0"/>
        <v>0</v>
      </c>
      <c r="J574" s="77">
        <f t="shared" si="0"/>
        <v>253</v>
      </c>
      <c r="K574" s="77">
        <f t="shared" si="0"/>
        <v>214</v>
      </c>
      <c r="L574" s="77">
        <f t="shared" si="0"/>
        <v>356</v>
      </c>
      <c r="M574" s="77">
        <f t="shared" si="0"/>
        <v>233</v>
      </c>
      <c r="N574" s="77">
        <f t="shared" si="0"/>
        <v>261</v>
      </c>
      <c r="O574" s="77">
        <f t="shared" si="0"/>
        <v>225</v>
      </c>
      <c r="P574" s="77">
        <f t="shared" si="0"/>
        <v>217</v>
      </c>
      <c r="Q574" s="77">
        <f t="shared" si="0"/>
        <v>229</v>
      </c>
      <c r="R574" s="77">
        <f t="shared" si="0"/>
        <v>993</v>
      </c>
      <c r="S574" s="77">
        <f t="shared" si="0"/>
        <v>266920</v>
      </c>
      <c r="T574" s="77">
        <f t="shared" si="0"/>
        <v>183</v>
      </c>
      <c r="U574" s="77">
        <f t="shared" si="0"/>
        <v>173742.89999999997</v>
      </c>
      <c r="V574" s="77">
        <f t="shared" si="0"/>
        <v>182</v>
      </c>
      <c r="W574" s="77">
        <f t="shared" si="0"/>
        <v>174861.09999999998</v>
      </c>
      <c r="X574" s="77">
        <f t="shared" si="0"/>
        <v>0</v>
      </c>
      <c r="Y574" s="77">
        <f t="shared" si="0"/>
        <v>2707.4</v>
      </c>
      <c r="Z574" s="77">
        <f t="shared" ref="Z574" si="1">SUBTOTAL(109,Z3:Z573)</f>
        <v>811</v>
      </c>
      <c r="AA574" s="77">
        <f t="shared" ref="AA574" si="2">SUBTOTAL(109,AA3:AA573)</f>
        <v>92058.900000000009</v>
      </c>
      <c r="AB574" s="77">
        <f t="shared" ref="AB574" si="3">SUBTOTAL(109,AB3:AB573)</f>
        <v>6</v>
      </c>
      <c r="AC574" s="77">
        <f t="shared" ref="AC574" si="4">SUBTOTAL(109,AC3:AC573)</f>
        <v>27219.5</v>
      </c>
      <c r="AD574" s="77">
        <f t="shared" ref="AD574" si="5">SUBTOTAL(109,AD3:AD573)</f>
        <v>3</v>
      </c>
      <c r="AE574" s="77">
        <f t="shared" ref="AE574" si="6">SUBTOTAL(109,AE3:AE573)</f>
        <v>13597.099999999999</v>
      </c>
      <c r="AF574" s="77">
        <f t="shared" ref="AF574" si="7">SUBTOTAL(109,AF3:AF573)</f>
        <v>811</v>
      </c>
      <c r="AG574" s="77">
        <f t="shared" ref="AG574" si="8">SUBTOTAL(109,AG3:AG573)</f>
        <v>68549.39999999998</v>
      </c>
      <c r="AH574" s="77">
        <f t="shared" ref="AH574" si="9">SUBTOTAL(109,AH3:AH573)</f>
        <v>30671.399999999994</v>
      </c>
      <c r="AI574" s="77">
        <f t="shared" ref="AI574" si="10">SUBTOTAL(109,AI3:AI573)</f>
        <v>146.74400000000006</v>
      </c>
    </row>
  </sheetData>
  <autoFilter ref="A2:U2" xr:uid="{154713CB-F3D2-4E51-B0F5-27B6950B5F92}"/>
  <conditionalFormatting sqref="I2:I573">
    <cfRule type="containsText" dxfId="9" priority="71" operator="containsText" text="RAL 7004">
      <formula>NOT(ISERROR(SEARCH("RAL 7004",I2)))</formula>
    </cfRule>
    <cfRule type="containsText" dxfId="8" priority="72" operator="containsText" text="RAL 1021">
      <formula>NOT(ISERROR(SEARCH("RAL 1021",I2)))</formula>
    </cfRule>
    <cfRule type="containsText" dxfId="7" priority="73" operator="containsText" text="RAL 5015">
      <formula>NOT(ISERROR(SEARCH("RAL 5015",I2)))</formula>
    </cfRule>
  </conditionalFormatting>
  <conditionalFormatting sqref="I584:I1048576">
    <cfRule type="containsText" dxfId="6" priority="83" operator="containsText" text="RAL 7004">
      <formula>NOT(ISERROR(SEARCH("RAL 7004",I584)))</formula>
    </cfRule>
    <cfRule type="containsText" dxfId="5" priority="84" operator="containsText" text="RAL 1021">
      <formula>NOT(ISERROR(SEARCH("RAL 1021",I584)))</formula>
    </cfRule>
    <cfRule type="containsText" dxfId="4" priority="85" operator="containsText" text="RAL 5015">
      <formula>NOT(ISERROR(SEARCH("RAL 5015",I584)))</formula>
    </cfRule>
  </conditionalFormatting>
  <conditionalFormatting sqref="J2:J573 J584:J1048576">
    <cfRule type="cellIs" dxfId="3" priority="65" operator="greaterThan">
      <formula>0</formula>
    </cfRule>
  </conditionalFormatting>
  <conditionalFormatting sqref="M2:M573 M584:M1048576">
    <cfRule type="cellIs" dxfId="2" priority="66" operator="greaterThan">
      <formula>0</formula>
    </cfRule>
  </conditionalFormatting>
  <conditionalFormatting sqref="N2:N573 N584:N1048576">
    <cfRule type="cellIs" dxfId="1" priority="67" operator="greaterThan">
      <formula>0</formula>
    </cfRule>
  </conditionalFormatting>
  <conditionalFormatting sqref="O2:O573 O584:O1048576">
    <cfRule type="cellIs" dxfId="0" priority="64" operator="greaterThan">
      <formula>0</formula>
    </cfRule>
  </conditionalFormatting>
  <pageMargins left="0.62992125984251968" right="0.23622047244094491" top="0.55118110236220474" bottom="0.74803149606299213" header="0.31496062992125984" footer="0.31496062992125984"/>
  <pageSetup paperSize="9" scale="30" fitToHeight="0" orientation="portrait" r:id="rId1"/>
  <headerFooter differentFirst="1">
    <oddHeader>&amp;C&amp;"-,курсив"1 очередь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20E1-A2C4-48E6-8853-78AF16C2E479}">
  <sheetPr>
    <pageSetUpPr fitToPage="1"/>
  </sheetPr>
  <dimension ref="A1:Q620"/>
  <sheetViews>
    <sheetView zoomScaleNormal="100" workbookViewId="0">
      <pane ySplit="1" topLeftCell="A256" activePane="bottomLeft" state="frozen"/>
      <selection pane="bottomLeft" activeCell="F315" sqref="F315"/>
    </sheetView>
  </sheetViews>
  <sheetFormatPr defaultColWidth="9.140625" defaultRowHeight="12.75" x14ac:dyDescent="0.2"/>
  <cols>
    <col min="1" max="1" width="4.85546875" style="100" customWidth="1"/>
    <col min="2" max="2" width="10" style="100" customWidth="1"/>
    <col min="3" max="3" width="17.28515625" style="100" customWidth="1"/>
    <col min="4" max="4" width="24.7109375" style="100" customWidth="1"/>
    <col min="5" max="5" width="34.28515625" style="101" hidden="1" customWidth="1"/>
    <col min="6" max="6" width="10" style="100" customWidth="1"/>
    <col min="7" max="7" width="19" style="96" hidden="1" customWidth="1"/>
    <col min="8" max="8" width="13.140625" style="100" customWidth="1"/>
    <col min="9" max="9" width="13.7109375" style="102" customWidth="1"/>
    <col min="10" max="10" width="14.28515625" style="102" customWidth="1"/>
    <col min="11" max="11" width="14.5703125" style="100" customWidth="1"/>
    <col min="12" max="13" width="15.140625" style="100" customWidth="1"/>
    <col min="14" max="14" width="12.140625" style="100" customWidth="1"/>
    <col min="15" max="15" width="9.5703125" style="100" customWidth="1"/>
    <col min="16" max="16" width="12.140625" style="100" customWidth="1"/>
    <col min="17" max="17" width="9.5703125" style="100" customWidth="1"/>
    <col min="18" max="16384" width="9.140625" style="99"/>
  </cols>
  <sheetData>
    <row r="1" spans="1:17" s="93" customFormat="1" ht="39" thickBot="1" x14ac:dyDescent="0.3">
      <c r="A1" s="88" t="s">
        <v>4752</v>
      </c>
      <c r="B1" s="88" t="s">
        <v>1</v>
      </c>
      <c r="C1" s="88" t="s">
        <v>4753</v>
      </c>
      <c r="D1" s="88" t="s">
        <v>4754</v>
      </c>
      <c r="E1" s="89" t="s">
        <v>4755</v>
      </c>
      <c r="F1" s="88" t="s">
        <v>4756</v>
      </c>
      <c r="G1" s="90" t="s">
        <v>4757</v>
      </c>
      <c r="H1" s="88" t="s">
        <v>4758</v>
      </c>
      <c r="I1" s="91" t="s">
        <v>4759</v>
      </c>
      <c r="J1" s="91" t="s">
        <v>4760</v>
      </c>
      <c r="K1" s="88" t="s">
        <v>4761</v>
      </c>
      <c r="L1" s="92" t="s">
        <v>4762</v>
      </c>
      <c r="M1" s="88" t="s">
        <v>4763</v>
      </c>
      <c r="N1" s="92" t="s">
        <v>4764</v>
      </c>
      <c r="O1" s="92" t="s">
        <v>4765</v>
      </c>
      <c r="P1" s="92" t="s">
        <v>4766</v>
      </c>
      <c r="Q1" s="92" t="s">
        <v>4767</v>
      </c>
    </row>
    <row r="2" spans="1:17" x14ac:dyDescent="0.2">
      <c r="A2" s="94">
        <v>23</v>
      </c>
      <c r="B2" s="94" t="s">
        <v>26</v>
      </c>
      <c r="C2" s="94" t="s">
        <v>4768</v>
      </c>
      <c r="D2" s="95" t="s">
        <v>4769</v>
      </c>
      <c r="E2" s="96" t="s">
        <v>4770</v>
      </c>
      <c r="F2" s="94">
        <v>1</v>
      </c>
      <c r="G2" s="96">
        <v>1</v>
      </c>
      <c r="H2" s="94" t="s">
        <v>4771</v>
      </c>
      <c r="I2" s="97">
        <v>4542.8999999999996</v>
      </c>
      <c r="J2" s="97">
        <v>57.95</v>
      </c>
      <c r="K2" s="98">
        <v>45826</v>
      </c>
      <c r="L2" s="98">
        <v>45827</v>
      </c>
      <c r="M2" s="94" t="s">
        <v>4772</v>
      </c>
      <c r="N2" s="94" t="s">
        <v>4773</v>
      </c>
      <c r="O2" s="94" t="s">
        <v>4774</v>
      </c>
      <c r="P2" s="94" t="s">
        <v>4775</v>
      </c>
      <c r="Q2" s="94" t="s">
        <v>4774</v>
      </c>
    </row>
    <row r="3" spans="1:17" x14ac:dyDescent="0.2">
      <c r="A3" s="94">
        <v>67</v>
      </c>
      <c r="B3" s="94" t="s">
        <v>284</v>
      </c>
      <c r="C3" s="94" t="s">
        <v>4768</v>
      </c>
      <c r="D3" s="95" t="s">
        <v>4769</v>
      </c>
      <c r="E3" s="96" t="s">
        <v>4776</v>
      </c>
      <c r="F3" s="94">
        <v>1</v>
      </c>
      <c r="G3" s="96">
        <v>1</v>
      </c>
      <c r="H3" s="94" t="s">
        <v>4777</v>
      </c>
      <c r="I3" s="97">
        <v>792.4</v>
      </c>
      <c r="J3" s="97">
        <v>17.170000000000002</v>
      </c>
      <c r="K3" s="98">
        <v>45835</v>
      </c>
      <c r="L3" s="98">
        <v>45838</v>
      </c>
      <c r="M3" s="94" t="s">
        <v>4778</v>
      </c>
      <c r="N3" s="94" t="s">
        <v>4779</v>
      </c>
      <c r="O3" s="94" t="s">
        <v>4774</v>
      </c>
      <c r="P3" s="94" t="s">
        <v>4780</v>
      </c>
      <c r="Q3" s="94" t="s">
        <v>4774</v>
      </c>
    </row>
    <row r="4" spans="1:17" x14ac:dyDescent="0.2">
      <c r="A4" s="94">
        <v>1</v>
      </c>
      <c r="B4" s="94" t="s">
        <v>287</v>
      </c>
      <c r="C4" s="94" t="s">
        <v>4768</v>
      </c>
      <c r="D4" s="95" t="s">
        <v>4769</v>
      </c>
      <c r="E4" s="96" t="s">
        <v>4781</v>
      </c>
      <c r="F4" s="94">
        <v>2</v>
      </c>
      <c r="G4" s="96">
        <v>2</v>
      </c>
      <c r="H4" s="94" t="s">
        <v>4782</v>
      </c>
      <c r="I4" s="97">
        <v>3357</v>
      </c>
      <c r="J4" s="97">
        <v>51.02</v>
      </c>
      <c r="K4" s="98">
        <v>45823</v>
      </c>
      <c r="L4" s="98">
        <v>45824</v>
      </c>
      <c r="M4" s="94" t="s">
        <v>4778</v>
      </c>
      <c r="N4" s="94" t="s">
        <v>4783</v>
      </c>
      <c r="O4" s="94" t="s">
        <v>4774</v>
      </c>
      <c r="P4" s="94" t="s">
        <v>4784</v>
      </c>
      <c r="Q4" s="94" t="s">
        <v>4774</v>
      </c>
    </row>
    <row r="5" spans="1:17" x14ac:dyDescent="0.2">
      <c r="A5" s="94">
        <v>48</v>
      </c>
      <c r="B5" s="94" t="s">
        <v>32</v>
      </c>
      <c r="C5" s="94" t="s">
        <v>4768</v>
      </c>
      <c r="D5" s="95" t="s">
        <v>4769</v>
      </c>
      <c r="E5" s="96" t="s">
        <v>4785</v>
      </c>
      <c r="F5" s="94">
        <v>1</v>
      </c>
      <c r="G5" s="96">
        <v>1</v>
      </c>
      <c r="H5" s="94" t="s">
        <v>4786</v>
      </c>
      <c r="I5" s="97">
        <v>4536</v>
      </c>
      <c r="J5" s="97">
        <v>57.33</v>
      </c>
      <c r="K5" s="98">
        <v>45832</v>
      </c>
      <c r="L5" s="98">
        <v>45834</v>
      </c>
      <c r="M5" s="94" t="s">
        <v>4778</v>
      </c>
      <c r="N5" s="94" t="s">
        <v>4787</v>
      </c>
      <c r="O5" s="94" t="s">
        <v>4774</v>
      </c>
      <c r="P5" s="94" t="s">
        <v>4788</v>
      </c>
      <c r="Q5" s="94" t="s">
        <v>4774</v>
      </c>
    </row>
    <row r="6" spans="1:17" x14ac:dyDescent="0.2">
      <c r="A6" s="94">
        <v>68</v>
      </c>
      <c r="B6" s="94" t="s">
        <v>35</v>
      </c>
      <c r="C6" s="94" t="s">
        <v>4768</v>
      </c>
      <c r="D6" s="95" t="s">
        <v>4769</v>
      </c>
      <c r="E6" s="96" t="s">
        <v>4789</v>
      </c>
      <c r="F6" s="94">
        <v>1</v>
      </c>
      <c r="G6" s="96">
        <v>1</v>
      </c>
      <c r="H6" s="94" t="s">
        <v>4790</v>
      </c>
      <c r="I6" s="97">
        <v>4551.2</v>
      </c>
      <c r="J6" s="97">
        <v>57.72</v>
      </c>
      <c r="K6" s="98">
        <v>45838</v>
      </c>
      <c r="L6" s="98">
        <v>45839</v>
      </c>
      <c r="M6" s="94" t="s">
        <v>4778</v>
      </c>
      <c r="N6" s="94" t="s">
        <v>4791</v>
      </c>
      <c r="O6" s="94" t="s">
        <v>4774</v>
      </c>
      <c r="P6" s="94" t="s">
        <v>4792</v>
      </c>
      <c r="Q6" s="94" t="s">
        <v>4774</v>
      </c>
    </row>
    <row r="7" spans="1:17" x14ac:dyDescent="0.2">
      <c r="A7" s="94">
        <v>71</v>
      </c>
      <c r="B7" s="94" t="s">
        <v>44</v>
      </c>
      <c r="C7" s="94" t="s">
        <v>4768</v>
      </c>
      <c r="D7" s="95" t="s">
        <v>4769</v>
      </c>
      <c r="E7" s="96" t="s">
        <v>4793</v>
      </c>
      <c r="F7" s="94">
        <v>1</v>
      </c>
      <c r="G7" s="96">
        <v>1</v>
      </c>
      <c r="H7" s="94" t="s">
        <v>4790</v>
      </c>
      <c r="I7" s="97">
        <v>4416.3</v>
      </c>
      <c r="J7" s="97">
        <v>55.45</v>
      </c>
      <c r="K7" s="98">
        <v>45838</v>
      </c>
      <c r="L7" s="98">
        <v>45839</v>
      </c>
      <c r="M7" s="94" t="s">
        <v>4778</v>
      </c>
      <c r="N7" s="94" t="s">
        <v>4791</v>
      </c>
      <c r="O7" s="94" t="s">
        <v>4774</v>
      </c>
      <c r="P7" s="94" t="s">
        <v>4792</v>
      </c>
      <c r="Q7" s="94" t="s">
        <v>4774</v>
      </c>
    </row>
    <row r="8" spans="1:17" x14ac:dyDescent="0.2">
      <c r="A8" s="94">
        <v>16</v>
      </c>
      <c r="B8" s="94" t="s">
        <v>47</v>
      </c>
      <c r="C8" s="94" t="s">
        <v>4768</v>
      </c>
      <c r="D8" s="95" t="s">
        <v>4769</v>
      </c>
      <c r="E8" s="96" t="s">
        <v>4794</v>
      </c>
      <c r="F8" s="94">
        <v>1</v>
      </c>
      <c r="G8" s="96">
        <v>1</v>
      </c>
      <c r="H8" s="94" t="s">
        <v>4795</v>
      </c>
      <c r="I8" s="97">
        <v>2169.5</v>
      </c>
      <c r="J8" s="97">
        <v>39.96</v>
      </c>
      <c r="K8" s="98">
        <v>45825</v>
      </c>
      <c r="L8" s="98">
        <v>45826</v>
      </c>
      <c r="M8" s="94" t="s">
        <v>4778</v>
      </c>
      <c r="N8" s="94" t="s">
        <v>4796</v>
      </c>
      <c r="O8" s="94" t="s">
        <v>4774</v>
      </c>
      <c r="P8" s="94" t="s">
        <v>4797</v>
      </c>
      <c r="Q8" s="94" t="s">
        <v>4774</v>
      </c>
    </row>
    <row r="9" spans="1:17" x14ac:dyDescent="0.2">
      <c r="A9" s="94">
        <v>17</v>
      </c>
      <c r="B9" s="94" t="s">
        <v>50</v>
      </c>
      <c r="C9" s="94" t="s">
        <v>4768</v>
      </c>
      <c r="D9" s="95" t="s">
        <v>4769</v>
      </c>
      <c r="E9" s="96" t="s">
        <v>4798</v>
      </c>
      <c r="F9" s="94">
        <v>1</v>
      </c>
      <c r="G9" s="96">
        <v>1</v>
      </c>
      <c r="H9" s="94" t="s">
        <v>4795</v>
      </c>
      <c r="I9" s="97">
        <v>2048.1</v>
      </c>
      <c r="J9" s="97">
        <v>36.19</v>
      </c>
      <c r="K9" s="98">
        <v>45825</v>
      </c>
      <c r="L9" s="98">
        <v>45826</v>
      </c>
      <c r="M9" s="94" t="s">
        <v>4778</v>
      </c>
      <c r="N9" s="94" t="s">
        <v>4796</v>
      </c>
      <c r="O9" s="94" t="s">
        <v>4774</v>
      </c>
      <c r="P9" s="94" t="s">
        <v>4797</v>
      </c>
      <c r="Q9" s="94" t="s">
        <v>4774</v>
      </c>
    </row>
    <row r="10" spans="1:17" x14ac:dyDescent="0.2">
      <c r="A10" s="94">
        <v>18</v>
      </c>
      <c r="B10" s="94" t="s">
        <v>53</v>
      </c>
      <c r="C10" s="94" t="s">
        <v>4768</v>
      </c>
      <c r="D10" s="95" t="s">
        <v>4769</v>
      </c>
      <c r="E10" s="96" t="s">
        <v>4799</v>
      </c>
      <c r="F10" s="94">
        <v>1</v>
      </c>
      <c r="G10" s="96">
        <v>1</v>
      </c>
      <c r="H10" s="94" t="s">
        <v>4795</v>
      </c>
      <c r="I10" s="97">
        <v>2043.1</v>
      </c>
      <c r="J10" s="97">
        <v>36.18</v>
      </c>
      <c r="K10" s="98">
        <v>45825</v>
      </c>
      <c r="L10" s="98">
        <v>45826</v>
      </c>
      <c r="M10" s="94" t="s">
        <v>4778</v>
      </c>
      <c r="N10" s="94" t="s">
        <v>4796</v>
      </c>
      <c r="O10" s="94" t="s">
        <v>4774</v>
      </c>
      <c r="P10" s="94" t="s">
        <v>4797</v>
      </c>
      <c r="Q10" s="94" t="s">
        <v>4774</v>
      </c>
    </row>
    <row r="11" spans="1:17" x14ac:dyDescent="0.2">
      <c r="A11" s="94">
        <v>57</v>
      </c>
      <c r="B11" s="94" t="s">
        <v>56</v>
      </c>
      <c r="C11" s="94" t="s">
        <v>4768</v>
      </c>
      <c r="D11" s="95" t="s">
        <v>4769</v>
      </c>
      <c r="E11" s="96" t="s">
        <v>4800</v>
      </c>
      <c r="F11" s="94">
        <v>1</v>
      </c>
      <c r="G11" s="96">
        <v>1</v>
      </c>
      <c r="H11" s="94" t="s">
        <v>4801</v>
      </c>
      <c r="I11" s="97">
        <v>2039.2</v>
      </c>
      <c r="J11" s="97">
        <v>36.01</v>
      </c>
      <c r="K11" s="98">
        <v>45834</v>
      </c>
      <c r="L11" s="98">
        <v>45835</v>
      </c>
      <c r="M11" s="94" t="s">
        <v>4778</v>
      </c>
      <c r="N11" s="94" t="s">
        <v>4802</v>
      </c>
      <c r="O11" s="94" t="s">
        <v>4774</v>
      </c>
      <c r="P11" s="94" t="s">
        <v>4803</v>
      </c>
      <c r="Q11" s="94" t="s">
        <v>4774</v>
      </c>
    </row>
    <row r="12" spans="1:17" x14ac:dyDescent="0.2">
      <c r="A12" s="94">
        <v>19</v>
      </c>
      <c r="B12" s="94" t="s">
        <v>59</v>
      </c>
      <c r="C12" s="94" t="s">
        <v>4768</v>
      </c>
      <c r="D12" s="95" t="s">
        <v>4769</v>
      </c>
      <c r="E12" s="96" t="s">
        <v>4804</v>
      </c>
      <c r="F12" s="94">
        <v>1</v>
      </c>
      <c r="G12" s="96">
        <v>1</v>
      </c>
      <c r="H12" s="94" t="s">
        <v>4795</v>
      </c>
      <c r="I12" s="97">
        <v>2032.1</v>
      </c>
      <c r="J12" s="97">
        <v>35.83</v>
      </c>
      <c r="K12" s="98">
        <v>45825</v>
      </c>
      <c r="L12" s="98">
        <v>45826</v>
      </c>
      <c r="M12" s="94" t="s">
        <v>4778</v>
      </c>
      <c r="N12" s="94" t="s">
        <v>4796</v>
      </c>
      <c r="O12" s="94" t="s">
        <v>4774</v>
      </c>
      <c r="P12" s="94" t="s">
        <v>4797</v>
      </c>
      <c r="Q12" s="94" t="s">
        <v>4774</v>
      </c>
    </row>
    <row r="13" spans="1:17" x14ac:dyDescent="0.2">
      <c r="A13" s="94">
        <v>254</v>
      </c>
      <c r="B13" s="94" t="s">
        <v>62</v>
      </c>
      <c r="C13" s="94" t="s">
        <v>4768</v>
      </c>
      <c r="D13" s="95" t="s">
        <v>4769</v>
      </c>
      <c r="E13" s="96" t="s">
        <v>4805</v>
      </c>
      <c r="F13" s="94">
        <v>1</v>
      </c>
      <c r="G13" s="96">
        <v>1</v>
      </c>
      <c r="H13" s="94" t="s">
        <v>4806</v>
      </c>
      <c r="I13" s="97">
        <v>595.9</v>
      </c>
      <c r="J13" s="97">
        <v>11.48</v>
      </c>
      <c r="K13" s="98">
        <v>45891</v>
      </c>
      <c r="L13" s="98">
        <v>45893</v>
      </c>
      <c r="M13" s="94" t="s">
        <v>4807</v>
      </c>
      <c r="N13" s="94" t="s">
        <v>4808</v>
      </c>
      <c r="O13" s="94" t="s">
        <v>4809</v>
      </c>
      <c r="P13" s="94" t="s">
        <v>4810</v>
      </c>
      <c r="Q13" s="94" t="s">
        <v>4774</v>
      </c>
    </row>
    <row r="14" spans="1:17" x14ac:dyDescent="0.2">
      <c r="A14" s="94">
        <v>371</v>
      </c>
      <c r="B14" s="94" t="s">
        <v>89</v>
      </c>
      <c r="C14" s="94" t="s">
        <v>4768</v>
      </c>
      <c r="D14" s="95" t="s">
        <v>4769</v>
      </c>
      <c r="E14" s="96" t="s">
        <v>4811</v>
      </c>
      <c r="F14" s="94">
        <v>1</v>
      </c>
      <c r="G14" s="96">
        <v>1</v>
      </c>
      <c r="H14" s="94" t="s">
        <v>4812</v>
      </c>
      <c r="I14" s="97">
        <v>648.6</v>
      </c>
      <c r="J14" s="97">
        <v>12.34</v>
      </c>
      <c r="K14" s="98">
        <v>45903</v>
      </c>
      <c r="L14" s="98">
        <v>45904</v>
      </c>
      <c r="M14" s="94" t="s">
        <v>4807</v>
      </c>
      <c r="N14" s="94" t="s">
        <v>4813</v>
      </c>
      <c r="O14" s="94" t="s">
        <v>4809</v>
      </c>
      <c r="P14" s="94" t="s">
        <v>4814</v>
      </c>
      <c r="Q14" s="94" t="s">
        <v>4774</v>
      </c>
    </row>
    <row r="15" spans="1:17" x14ac:dyDescent="0.2">
      <c r="A15" s="94">
        <v>328</v>
      </c>
      <c r="B15" s="94" t="s">
        <v>98</v>
      </c>
      <c r="C15" s="94" t="s">
        <v>4768</v>
      </c>
      <c r="D15" s="95" t="s">
        <v>4769</v>
      </c>
      <c r="E15" s="96" t="s">
        <v>4815</v>
      </c>
      <c r="F15" s="94">
        <v>2</v>
      </c>
      <c r="G15" s="96">
        <v>2</v>
      </c>
      <c r="H15" s="94" t="s">
        <v>4816</v>
      </c>
      <c r="I15" s="97">
        <v>1370.4</v>
      </c>
      <c r="J15" s="97">
        <v>26.12</v>
      </c>
      <c r="K15" s="98">
        <v>45898</v>
      </c>
      <c r="L15" s="98">
        <v>45901</v>
      </c>
      <c r="M15" s="94" t="s">
        <v>4807</v>
      </c>
      <c r="N15" s="94" t="s">
        <v>4817</v>
      </c>
      <c r="O15" s="94" t="s">
        <v>4809</v>
      </c>
      <c r="P15" s="94" t="s">
        <v>4818</v>
      </c>
      <c r="Q15" s="94" t="s">
        <v>4774</v>
      </c>
    </row>
    <row r="16" spans="1:17" x14ac:dyDescent="0.2">
      <c r="A16" s="94">
        <v>329</v>
      </c>
      <c r="B16" s="94" t="s">
        <v>101</v>
      </c>
      <c r="C16" s="94" t="s">
        <v>4768</v>
      </c>
      <c r="D16" s="95" t="s">
        <v>4769</v>
      </c>
      <c r="E16" s="96" t="s">
        <v>4819</v>
      </c>
      <c r="F16" s="94">
        <v>1</v>
      </c>
      <c r="G16" s="96">
        <v>1</v>
      </c>
      <c r="H16" s="94" t="s">
        <v>4816</v>
      </c>
      <c r="I16" s="97">
        <v>686</v>
      </c>
      <c r="J16" s="97">
        <v>13.14</v>
      </c>
      <c r="K16" s="98">
        <v>45898</v>
      </c>
      <c r="L16" s="98">
        <v>45901</v>
      </c>
      <c r="M16" s="94" t="s">
        <v>4807</v>
      </c>
      <c r="N16" s="94" t="s">
        <v>4817</v>
      </c>
      <c r="O16" s="94" t="s">
        <v>4809</v>
      </c>
      <c r="P16" s="94" t="s">
        <v>4818</v>
      </c>
      <c r="Q16" s="94" t="s">
        <v>4774</v>
      </c>
    </row>
    <row r="17" spans="1:17" x14ac:dyDescent="0.2">
      <c r="A17" s="94">
        <v>330</v>
      </c>
      <c r="B17" s="94" t="s">
        <v>104</v>
      </c>
      <c r="C17" s="94" t="s">
        <v>4768</v>
      </c>
      <c r="D17" s="95" t="s">
        <v>4769</v>
      </c>
      <c r="E17" s="96" t="s">
        <v>4820</v>
      </c>
      <c r="F17" s="94">
        <v>1</v>
      </c>
      <c r="G17" s="96">
        <v>1</v>
      </c>
      <c r="H17" s="94" t="s">
        <v>4816</v>
      </c>
      <c r="I17" s="97">
        <v>686</v>
      </c>
      <c r="J17" s="97">
        <v>13.14</v>
      </c>
      <c r="K17" s="98">
        <v>45898</v>
      </c>
      <c r="L17" s="98">
        <v>45901</v>
      </c>
      <c r="M17" s="94" t="s">
        <v>4807</v>
      </c>
      <c r="N17" s="94" t="s">
        <v>4817</v>
      </c>
      <c r="O17" s="94" t="s">
        <v>4809</v>
      </c>
      <c r="P17" s="94" t="s">
        <v>4818</v>
      </c>
      <c r="Q17" s="94" t="s">
        <v>4774</v>
      </c>
    </row>
    <row r="18" spans="1:17" x14ac:dyDescent="0.2">
      <c r="A18" s="94">
        <v>331</v>
      </c>
      <c r="B18" s="94" t="s">
        <v>107</v>
      </c>
      <c r="C18" s="94" t="s">
        <v>4768</v>
      </c>
      <c r="D18" s="95" t="s">
        <v>4769</v>
      </c>
      <c r="E18" s="96" t="s">
        <v>4821</v>
      </c>
      <c r="F18" s="94">
        <v>1</v>
      </c>
      <c r="G18" s="96">
        <v>2</v>
      </c>
      <c r="H18" s="94" t="s">
        <v>4816</v>
      </c>
      <c r="I18" s="97">
        <v>697.7</v>
      </c>
      <c r="J18" s="97">
        <v>13.45</v>
      </c>
      <c r="K18" s="98">
        <v>45898</v>
      </c>
      <c r="L18" s="98">
        <v>45901</v>
      </c>
      <c r="M18" s="94" t="s">
        <v>4807</v>
      </c>
      <c r="N18" s="94" t="s">
        <v>4817</v>
      </c>
      <c r="O18" s="94" t="s">
        <v>4809</v>
      </c>
      <c r="P18" s="94" t="s">
        <v>4818</v>
      </c>
      <c r="Q18" s="94" t="s">
        <v>4774</v>
      </c>
    </row>
    <row r="19" spans="1:17" x14ac:dyDescent="0.2">
      <c r="A19" s="94">
        <v>372</v>
      </c>
      <c r="B19" s="94" t="s">
        <v>107</v>
      </c>
      <c r="C19" s="94" t="s">
        <v>4768</v>
      </c>
      <c r="D19" s="95" t="s">
        <v>4769</v>
      </c>
      <c r="E19" s="96" t="s">
        <v>4821</v>
      </c>
      <c r="F19" s="94">
        <v>1</v>
      </c>
      <c r="G19" s="96">
        <v>2</v>
      </c>
      <c r="H19" s="94" t="s">
        <v>4812</v>
      </c>
      <c r="I19" s="97">
        <v>697.7</v>
      </c>
      <c r="J19" s="97">
        <v>13.45</v>
      </c>
      <c r="K19" s="98">
        <v>45903</v>
      </c>
      <c r="L19" s="98">
        <v>45904</v>
      </c>
      <c r="M19" s="94" t="s">
        <v>4807</v>
      </c>
      <c r="N19" s="94" t="s">
        <v>4813</v>
      </c>
      <c r="O19" s="94" t="s">
        <v>4809</v>
      </c>
      <c r="P19" s="94" t="s">
        <v>4814</v>
      </c>
      <c r="Q19" s="94" t="s">
        <v>4774</v>
      </c>
    </row>
    <row r="20" spans="1:17" x14ac:dyDescent="0.2">
      <c r="A20" s="94">
        <v>260</v>
      </c>
      <c r="B20" s="94" t="s">
        <v>110</v>
      </c>
      <c r="C20" s="94" t="s">
        <v>4768</v>
      </c>
      <c r="D20" s="95" t="s">
        <v>4769</v>
      </c>
      <c r="E20" s="96" t="s">
        <v>4822</v>
      </c>
      <c r="F20" s="94">
        <v>2</v>
      </c>
      <c r="G20" s="96">
        <v>3</v>
      </c>
      <c r="H20" s="94" t="s">
        <v>4806</v>
      </c>
      <c r="I20" s="97">
        <v>1347</v>
      </c>
      <c r="J20" s="97">
        <v>25.5</v>
      </c>
      <c r="K20" s="98">
        <v>45891</v>
      </c>
      <c r="L20" s="98">
        <v>45893</v>
      </c>
      <c r="M20" s="94" t="s">
        <v>4807</v>
      </c>
      <c r="N20" s="94" t="s">
        <v>4808</v>
      </c>
      <c r="O20" s="94" t="s">
        <v>4809</v>
      </c>
      <c r="P20" s="94" t="s">
        <v>4810</v>
      </c>
      <c r="Q20" s="94" t="s">
        <v>4774</v>
      </c>
    </row>
    <row r="21" spans="1:17" x14ac:dyDescent="0.2">
      <c r="A21" s="94">
        <v>332</v>
      </c>
      <c r="B21" s="94" t="s">
        <v>110</v>
      </c>
      <c r="C21" s="94" t="s">
        <v>4768</v>
      </c>
      <c r="D21" s="95" t="s">
        <v>4769</v>
      </c>
      <c r="E21" s="96" t="s">
        <v>4822</v>
      </c>
      <c r="F21" s="94">
        <v>1</v>
      </c>
      <c r="G21" s="96">
        <v>3</v>
      </c>
      <c r="H21" s="94" t="s">
        <v>4816</v>
      </c>
      <c r="I21" s="97">
        <v>673.5</v>
      </c>
      <c r="J21" s="97">
        <v>12.75</v>
      </c>
      <c r="K21" s="98">
        <v>45898</v>
      </c>
      <c r="L21" s="98">
        <v>45901</v>
      </c>
      <c r="M21" s="94" t="s">
        <v>4807</v>
      </c>
      <c r="N21" s="94" t="s">
        <v>4817</v>
      </c>
      <c r="O21" s="94" t="s">
        <v>4809</v>
      </c>
      <c r="P21" s="94" t="s">
        <v>4818</v>
      </c>
      <c r="Q21" s="94" t="s">
        <v>4774</v>
      </c>
    </row>
    <row r="22" spans="1:17" x14ac:dyDescent="0.2">
      <c r="A22" s="94">
        <v>255</v>
      </c>
      <c r="B22" s="94" t="s">
        <v>65</v>
      </c>
      <c r="C22" s="94" t="s">
        <v>4768</v>
      </c>
      <c r="D22" s="95" t="s">
        <v>4769</v>
      </c>
      <c r="E22" s="96" t="s">
        <v>4823</v>
      </c>
      <c r="F22" s="94">
        <v>1</v>
      </c>
      <c r="G22" s="96">
        <v>1</v>
      </c>
      <c r="H22" s="94" t="s">
        <v>4806</v>
      </c>
      <c r="I22" s="97">
        <v>595.9</v>
      </c>
      <c r="J22" s="97">
        <v>11.48</v>
      </c>
      <c r="K22" s="98">
        <v>45891</v>
      </c>
      <c r="L22" s="98">
        <v>45893</v>
      </c>
      <c r="M22" s="94" t="s">
        <v>4807</v>
      </c>
      <c r="N22" s="94" t="s">
        <v>4808</v>
      </c>
      <c r="O22" s="94" t="s">
        <v>4809</v>
      </c>
      <c r="P22" s="94" t="s">
        <v>4810</v>
      </c>
      <c r="Q22" s="94" t="s">
        <v>4774</v>
      </c>
    </row>
    <row r="23" spans="1:17" x14ac:dyDescent="0.2">
      <c r="A23" s="94">
        <v>261</v>
      </c>
      <c r="B23" s="94" t="s">
        <v>119</v>
      </c>
      <c r="C23" s="94" t="s">
        <v>4768</v>
      </c>
      <c r="D23" s="95" t="s">
        <v>4769</v>
      </c>
      <c r="E23" s="96" t="s">
        <v>4824</v>
      </c>
      <c r="F23" s="94">
        <v>1</v>
      </c>
      <c r="G23" s="96">
        <v>2</v>
      </c>
      <c r="H23" s="94" t="s">
        <v>4806</v>
      </c>
      <c r="I23" s="97">
        <v>673.5</v>
      </c>
      <c r="J23" s="97">
        <v>12.75</v>
      </c>
      <c r="K23" s="98">
        <v>45891</v>
      </c>
      <c r="L23" s="98">
        <v>45893</v>
      </c>
      <c r="M23" s="94" t="s">
        <v>4807</v>
      </c>
      <c r="N23" s="94" t="s">
        <v>4808</v>
      </c>
      <c r="O23" s="94" t="s">
        <v>4809</v>
      </c>
      <c r="P23" s="94" t="s">
        <v>4810</v>
      </c>
      <c r="Q23" s="94" t="s">
        <v>4774</v>
      </c>
    </row>
    <row r="24" spans="1:17" x14ac:dyDescent="0.2">
      <c r="A24" s="94">
        <v>333</v>
      </c>
      <c r="B24" s="94" t="s">
        <v>119</v>
      </c>
      <c r="C24" s="94" t="s">
        <v>4768</v>
      </c>
      <c r="D24" s="95" t="s">
        <v>4769</v>
      </c>
      <c r="E24" s="96" t="s">
        <v>4824</v>
      </c>
      <c r="F24" s="94">
        <v>1</v>
      </c>
      <c r="G24" s="96">
        <v>2</v>
      </c>
      <c r="H24" s="94" t="s">
        <v>4816</v>
      </c>
      <c r="I24" s="97">
        <v>673.5</v>
      </c>
      <c r="J24" s="97">
        <v>12.75</v>
      </c>
      <c r="K24" s="98">
        <v>45898</v>
      </c>
      <c r="L24" s="98">
        <v>45901</v>
      </c>
      <c r="M24" s="94" t="s">
        <v>4807</v>
      </c>
      <c r="N24" s="94" t="s">
        <v>4817</v>
      </c>
      <c r="O24" s="94" t="s">
        <v>4809</v>
      </c>
      <c r="P24" s="94" t="s">
        <v>4818</v>
      </c>
      <c r="Q24" s="94" t="s">
        <v>4774</v>
      </c>
    </row>
    <row r="25" spans="1:17" x14ac:dyDescent="0.2">
      <c r="A25" s="94">
        <v>256</v>
      </c>
      <c r="B25" s="94" t="s">
        <v>68</v>
      </c>
      <c r="C25" s="94" t="s">
        <v>4768</v>
      </c>
      <c r="D25" s="95" t="s">
        <v>4769</v>
      </c>
      <c r="E25" s="96" t="s">
        <v>4825</v>
      </c>
      <c r="F25" s="94">
        <v>1</v>
      </c>
      <c r="G25" s="96">
        <v>1</v>
      </c>
      <c r="H25" s="94" t="s">
        <v>4806</v>
      </c>
      <c r="I25" s="97">
        <v>588</v>
      </c>
      <c r="J25" s="97">
        <v>11.32</v>
      </c>
      <c r="K25" s="98">
        <v>45891</v>
      </c>
      <c r="L25" s="98">
        <v>45893</v>
      </c>
      <c r="M25" s="94" t="s">
        <v>4807</v>
      </c>
      <c r="N25" s="94" t="s">
        <v>4808</v>
      </c>
      <c r="O25" s="94" t="s">
        <v>4809</v>
      </c>
      <c r="P25" s="94" t="s">
        <v>4810</v>
      </c>
      <c r="Q25" s="94" t="s">
        <v>4774</v>
      </c>
    </row>
    <row r="26" spans="1:17" x14ac:dyDescent="0.2">
      <c r="A26" s="94">
        <v>257</v>
      </c>
      <c r="B26" s="94" t="s">
        <v>71</v>
      </c>
      <c r="C26" s="94" t="s">
        <v>4768</v>
      </c>
      <c r="D26" s="95" t="s">
        <v>4769</v>
      </c>
      <c r="E26" s="96" t="s">
        <v>4826</v>
      </c>
      <c r="F26" s="94">
        <v>2</v>
      </c>
      <c r="G26" s="96">
        <v>2</v>
      </c>
      <c r="H26" s="94" t="s">
        <v>4806</v>
      </c>
      <c r="I26" s="97">
        <v>1352.8</v>
      </c>
      <c r="J26" s="97">
        <v>25.6</v>
      </c>
      <c r="K26" s="98">
        <v>45891</v>
      </c>
      <c r="L26" s="98">
        <v>45893</v>
      </c>
      <c r="M26" s="94" t="s">
        <v>4807</v>
      </c>
      <c r="N26" s="94" t="s">
        <v>4808</v>
      </c>
      <c r="O26" s="94" t="s">
        <v>4809</v>
      </c>
      <c r="P26" s="94" t="s">
        <v>4810</v>
      </c>
      <c r="Q26" s="94" t="s">
        <v>4774</v>
      </c>
    </row>
    <row r="27" spans="1:17" x14ac:dyDescent="0.2">
      <c r="A27" s="94">
        <v>258</v>
      </c>
      <c r="B27" s="94" t="s">
        <v>74</v>
      </c>
      <c r="C27" s="94" t="s">
        <v>4768</v>
      </c>
      <c r="D27" s="95" t="s">
        <v>4769</v>
      </c>
      <c r="E27" s="96" t="s">
        <v>4827</v>
      </c>
      <c r="F27" s="94">
        <v>1</v>
      </c>
      <c r="G27" s="96">
        <v>2</v>
      </c>
      <c r="H27" s="94" t="s">
        <v>4806</v>
      </c>
      <c r="I27" s="97">
        <v>686</v>
      </c>
      <c r="J27" s="97">
        <v>13.14</v>
      </c>
      <c r="K27" s="98">
        <v>45891</v>
      </c>
      <c r="L27" s="98">
        <v>45893</v>
      </c>
      <c r="M27" s="94" t="s">
        <v>4807</v>
      </c>
      <c r="N27" s="94" t="s">
        <v>4808</v>
      </c>
      <c r="O27" s="94" t="s">
        <v>4809</v>
      </c>
      <c r="P27" s="94" t="s">
        <v>4810</v>
      </c>
      <c r="Q27" s="94" t="s">
        <v>4774</v>
      </c>
    </row>
    <row r="28" spans="1:17" x14ac:dyDescent="0.2">
      <c r="A28" s="94">
        <v>327</v>
      </c>
      <c r="B28" s="94" t="s">
        <v>74</v>
      </c>
      <c r="C28" s="94" t="s">
        <v>4768</v>
      </c>
      <c r="D28" s="95" t="s">
        <v>4769</v>
      </c>
      <c r="E28" s="96" t="s">
        <v>4827</v>
      </c>
      <c r="F28" s="94">
        <v>1</v>
      </c>
      <c r="G28" s="96">
        <v>2</v>
      </c>
      <c r="H28" s="94" t="s">
        <v>4816</v>
      </c>
      <c r="I28" s="97">
        <v>686</v>
      </c>
      <c r="J28" s="97">
        <v>13.14</v>
      </c>
      <c r="K28" s="98">
        <v>45898</v>
      </c>
      <c r="L28" s="98">
        <v>45901</v>
      </c>
      <c r="M28" s="94" t="s">
        <v>4807</v>
      </c>
      <c r="N28" s="94" t="s">
        <v>4817</v>
      </c>
      <c r="O28" s="94" t="s">
        <v>4809</v>
      </c>
      <c r="P28" s="94" t="s">
        <v>4818</v>
      </c>
      <c r="Q28" s="94" t="s">
        <v>4774</v>
      </c>
    </row>
    <row r="29" spans="1:17" x14ac:dyDescent="0.2">
      <c r="A29" s="94">
        <v>259</v>
      </c>
      <c r="B29" s="94" t="s">
        <v>77</v>
      </c>
      <c r="C29" s="94" t="s">
        <v>4768</v>
      </c>
      <c r="D29" s="95" t="s">
        <v>4769</v>
      </c>
      <c r="E29" s="96" t="s">
        <v>4828</v>
      </c>
      <c r="F29" s="94">
        <v>1</v>
      </c>
      <c r="G29" s="96">
        <v>1</v>
      </c>
      <c r="H29" s="94" t="s">
        <v>4806</v>
      </c>
      <c r="I29" s="97">
        <v>651</v>
      </c>
      <c r="J29" s="97">
        <v>12.47</v>
      </c>
      <c r="K29" s="98">
        <v>45891</v>
      </c>
      <c r="L29" s="98">
        <v>45893</v>
      </c>
      <c r="M29" s="94" t="s">
        <v>4807</v>
      </c>
      <c r="N29" s="94" t="s">
        <v>4808</v>
      </c>
      <c r="O29" s="94" t="s">
        <v>4809</v>
      </c>
      <c r="P29" s="94" t="s">
        <v>4810</v>
      </c>
      <c r="Q29" s="94" t="s">
        <v>4774</v>
      </c>
    </row>
    <row r="30" spans="1:17" x14ac:dyDescent="0.2">
      <c r="A30" s="94">
        <v>318</v>
      </c>
      <c r="B30" s="94" t="s">
        <v>164</v>
      </c>
      <c r="C30" s="94" t="s">
        <v>4768</v>
      </c>
      <c r="D30" s="95" t="s">
        <v>4769</v>
      </c>
      <c r="E30" s="96" t="s">
        <v>4829</v>
      </c>
      <c r="F30" s="94">
        <v>1</v>
      </c>
      <c r="G30" s="96">
        <v>1</v>
      </c>
      <c r="H30" s="94" t="s">
        <v>4830</v>
      </c>
      <c r="I30" s="97">
        <v>630.79999999999995</v>
      </c>
      <c r="J30" s="97">
        <v>13.74</v>
      </c>
      <c r="K30" s="98">
        <v>45896</v>
      </c>
      <c r="L30" s="98">
        <v>45897</v>
      </c>
      <c r="M30" s="94" t="s">
        <v>4778</v>
      </c>
      <c r="N30" s="94" t="s">
        <v>4831</v>
      </c>
      <c r="O30" s="94" t="s">
        <v>4809</v>
      </c>
      <c r="P30" s="94" t="s">
        <v>4832</v>
      </c>
      <c r="Q30" s="94" t="s">
        <v>4774</v>
      </c>
    </row>
    <row r="31" spans="1:17" x14ac:dyDescent="0.2">
      <c r="A31" s="94">
        <v>319</v>
      </c>
      <c r="B31" s="94" t="s">
        <v>167</v>
      </c>
      <c r="C31" s="94" t="s">
        <v>4768</v>
      </c>
      <c r="D31" s="95" t="s">
        <v>4769</v>
      </c>
      <c r="E31" s="96" t="s">
        <v>4833</v>
      </c>
      <c r="F31" s="94">
        <v>1</v>
      </c>
      <c r="G31" s="96">
        <v>1</v>
      </c>
      <c r="H31" s="94" t="s">
        <v>4830</v>
      </c>
      <c r="I31" s="97">
        <v>626.20000000000005</v>
      </c>
      <c r="J31" s="97">
        <v>13.62</v>
      </c>
      <c r="K31" s="98">
        <v>45896</v>
      </c>
      <c r="L31" s="98">
        <v>45897</v>
      </c>
      <c r="M31" s="94" t="s">
        <v>4778</v>
      </c>
      <c r="N31" s="94" t="s">
        <v>4831</v>
      </c>
      <c r="O31" s="94" t="s">
        <v>4809</v>
      </c>
      <c r="P31" s="94" t="s">
        <v>4832</v>
      </c>
      <c r="Q31" s="94" t="s">
        <v>4774</v>
      </c>
    </row>
    <row r="32" spans="1:17" x14ac:dyDescent="0.2">
      <c r="A32" s="94">
        <v>320</v>
      </c>
      <c r="B32" s="94" t="s">
        <v>170</v>
      </c>
      <c r="C32" s="94" t="s">
        <v>4768</v>
      </c>
      <c r="D32" s="95" t="s">
        <v>4769</v>
      </c>
      <c r="E32" s="96" t="s">
        <v>4834</v>
      </c>
      <c r="F32" s="94">
        <v>1</v>
      </c>
      <c r="G32" s="96">
        <v>2</v>
      </c>
      <c r="H32" s="94" t="s">
        <v>4830</v>
      </c>
      <c r="I32" s="97">
        <v>613</v>
      </c>
      <c r="J32" s="97">
        <v>13.27</v>
      </c>
      <c r="K32" s="98">
        <v>45896</v>
      </c>
      <c r="L32" s="98">
        <v>45897</v>
      </c>
      <c r="M32" s="94" t="s">
        <v>4778</v>
      </c>
      <c r="N32" s="94" t="s">
        <v>4831</v>
      </c>
      <c r="O32" s="94" t="s">
        <v>4809</v>
      </c>
      <c r="P32" s="94" t="s">
        <v>4832</v>
      </c>
      <c r="Q32" s="94" t="s">
        <v>4774</v>
      </c>
    </row>
    <row r="33" spans="1:17" x14ac:dyDescent="0.2">
      <c r="A33" s="94">
        <v>334</v>
      </c>
      <c r="B33" s="94" t="s">
        <v>170</v>
      </c>
      <c r="C33" s="94" t="s">
        <v>4768</v>
      </c>
      <c r="D33" s="95" t="s">
        <v>4769</v>
      </c>
      <c r="E33" s="96" t="s">
        <v>4834</v>
      </c>
      <c r="F33" s="94">
        <v>1</v>
      </c>
      <c r="G33" s="96">
        <v>2</v>
      </c>
      <c r="H33" s="94" t="s">
        <v>4816</v>
      </c>
      <c r="I33" s="97">
        <v>613</v>
      </c>
      <c r="J33" s="97">
        <v>13.27</v>
      </c>
      <c r="K33" s="98">
        <v>45898</v>
      </c>
      <c r="L33" s="98">
        <v>45901</v>
      </c>
      <c r="M33" s="94" t="s">
        <v>4807</v>
      </c>
      <c r="N33" s="94" t="s">
        <v>4817</v>
      </c>
      <c r="O33" s="94" t="s">
        <v>4809</v>
      </c>
      <c r="P33" s="94" t="s">
        <v>4818</v>
      </c>
      <c r="Q33" s="94" t="s">
        <v>4774</v>
      </c>
    </row>
    <row r="34" spans="1:17" x14ac:dyDescent="0.2">
      <c r="A34" s="94">
        <v>72</v>
      </c>
      <c r="B34" s="94" t="s">
        <v>254</v>
      </c>
      <c r="C34" s="94" t="s">
        <v>4768</v>
      </c>
      <c r="D34" s="95" t="s">
        <v>4769</v>
      </c>
      <c r="E34" s="96" t="s">
        <v>4835</v>
      </c>
      <c r="F34" s="94">
        <v>1</v>
      </c>
      <c r="G34" s="96">
        <v>1</v>
      </c>
      <c r="H34" s="94" t="s">
        <v>4836</v>
      </c>
      <c r="I34" s="97">
        <v>3763.7</v>
      </c>
      <c r="J34" s="97">
        <v>45.26</v>
      </c>
      <c r="K34" s="98">
        <v>45839</v>
      </c>
      <c r="L34" s="98">
        <v>45840</v>
      </c>
      <c r="M34" s="94" t="s">
        <v>4778</v>
      </c>
      <c r="N34" s="94" t="s">
        <v>4837</v>
      </c>
      <c r="O34" s="94" t="s">
        <v>4774</v>
      </c>
      <c r="P34" s="94" t="s">
        <v>4838</v>
      </c>
      <c r="Q34" s="94" t="s">
        <v>4774</v>
      </c>
    </row>
    <row r="35" spans="1:17" x14ac:dyDescent="0.2">
      <c r="A35" s="94">
        <v>76</v>
      </c>
      <c r="B35" s="94" t="s">
        <v>257</v>
      </c>
      <c r="C35" s="94" t="s">
        <v>4768</v>
      </c>
      <c r="D35" s="95" t="s">
        <v>4769</v>
      </c>
      <c r="E35" s="96" t="s">
        <v>4839</v>
      </c>
      <c r="F35" s="94">
        <v>1</v>
      </c>
      <c r="G35" s="96">
        <v>1</v>
      </c>
      <c r="H35" s="94" t="s">
        <v>4840</v>
      </c>
      <c r="I35" s="97">
        <v>3796.9</v>
      </c>
      <c r="J35" s="97">
        <v>46.04</v>
      </c>
      <c r="K35" s="98">
        <v>45842</v>
      </c>
      <c r="L35" s="98">
        <v>45845</v>
      </c>
      <c r="M35" s="94" t="s">
        <v>4778</v>
      </c>
      <c r="N35" s="94" t="s">
        <v>4841</v>
      </c>
      <c r="O35" s="94" t="s">
        <v>4774</v>
      </c>
      <c r="P35" s="94" t="s">
        <v>4842</v>
      </c>
      <c r="Q35" s="94" t="s">
        <v>4774</v>
      </c>
    </row>
    <row r="36" spans="1:17" x14ac:dyDescent="0.2">
      <c r="A36" s="94">
        <v>36</v>
      </c>
      <c r="B36" s="94" t="s">
        <v>260</v>
      </c>
      <c r="C36" s="94" t="s">
        <v>4768</v>
      </c>
      <c r="D36" s="95" t="s">
        <v>4769</v>
      </c>
      <c r="E36" s="96" t="s">
        <v>4843</v>
      </c>
      <c r="F36" s="94">
        <v>1</v>
      </c>
      <c r="G36" s="96">
        <v>1</v>
      </c>
      <c r="H36" s="94" t="s">
        <v>4844</v>
      </c>
      <c r="I36" s="97">
        <v>3785.1</v>
      </c>
      <c r="J36" s="97">
        <v>45.83</v>
      </c>
      <c r="K36" s="98">
        <v>45831</v>
      </c>
      <c r="L36" s="98">
        <v>45831</v>
      </c>
      <c r="M36" s="94" t="s">
        <v>4778</v>
      </c>
      <c r="N36" s="94" t="s">
        <v>4845</v>
      </c>
      <c r="O36" s="94" t="s">
        <v>4774</v>
      </c>
      <c r="P36" s="94" t="s">
        <v>4846</v>
      </c>
      <c r="Q36" s="94" t="s">
        <v>4774</v>
      </c>
    </row>
    <row r="37" spans="1:17" x14ac:dyDescent="0.2">
      <c r="A37" s="94">
        <v>38</v>
      </c>
      <c r="B37" s="94" t="s">
        <v>263</v>
      </c>
      <c r="C37" s="94" t="s">
        <v>4768</v>
      </c>
      <c r="D37" s="95" t="s">
        <v>4769</v>
      </c>
      <c r="E37" s="96" t="s">
        <v>4847</v>
      </c>
      <c r="F37" s="94">
        <v>1</v>
      </c>
      <c r="G37" s="96">
        <v>1</v>
      </c>
      <c r="H37" s="94" t="s">
        <v>4848</v>
      </c>
      <c r="I37" s="97">
        <v>3796.9</v>
      </c>
      <c r="J37" s="97">
        <v>46.04</v>
      </c>
      <c r="K37" s="98">
        <v>45832</v>
      </c>
      <c r="L37" s="98">
        <v>45832</v>
      </c>
      <c r="M37" s="94" t="s">
        <v>4778</v>
      </c>
      <c r="N37" s="94" t="s">
        <v>4849</v>
      </c>
      <c r="O37" s="94" t="s">
        <v>4774</v>
      </c>
      <c r="P37" s="94" t="s">
        <v>4850</v>
      </c>
      <c r="Q37" s="94" t="s">
        <v>4774</v>
      </c>
    </row>
    <row r="38" spans="1:17" x14ac:dyDescent="0.2">
      <c r="A38" s="94">
        <v>26</v>
      </c>
      <c r="B38" s="94" t="s">
        <v>266</v>
      </c>
      <c r="C38" s="94" t="s">
        <v>4768</v>
      </c>
      <c r="D38" s="95" t="s">
        <v>4769</v>
      </c>
      <c r="E38" s="96" t="s">
        <v>4851</v>
      </c>
      <c r="F38" s="94">
        <v>1</v>
      </c>
      <c r="G38" s="96">
        <v>5</v>
      </c>
      <c r="H38" s="94" t="s">
        <v>4852</v>
      </c>
      <c r="I38" s="97">
        <v>3763.7</v>
      </c>
      <c r="J38" s="97">
        <v>45.26</v>
      </c>
      <c r="K38" s="98">
        <v>45827</v>
      </c>
      <c r="L38" s="98">
        <v>45828</v>
      </c>
      <c r="M38" s="94" t="s">
        <v>4778</v>
      </c>
      <c r="N38" s="94" t="s">
        <v>4853</v>
      </c>
      <c r="O38" s="94" t="s">
        <v>4774</v>
      </c>
      <c r="P38" s="94" t="s">
        <v>4854</v>
      </c>
      <c r="Q38" s="94" t="s">
        <v>4774</v>
      </c>
    </row>
    <row r="39" spans="1:17" x14ac:dyDescent="0.2">
      <c r="A39" s="94">
        <v>32</v>
      </c>
      <c r="B39" s="94" t="s">
        <v>266</v>
      </c>
      <c r="C39" s="94" t="s">
        <v>4768</v>
      </c>
      <c r="D39" s="95" t="s">
        <v>4769</v>
      </c>
      <c r="E39" s="96" t="s">
        <v>4851</v>
      </c>
      <c r="F39" s="94">
        <v>1</v>
      </c>
      <c r="G39" s="96">
        <v>5</v>
      </c>
      <c r="H39" s="94" t="s">
        <v>4855</v>
      </c>
      <c r="I39" s="97">
        <v>3763.7</v>
      </c>
      <c r="J39" s="97">
        <v>45.26</v>
      </c>
      <c r="K39" s="98">
        <v>45828</v>
      </c>
      <c r="L39" s="98">
        <v>45828</v>
      </c>
      <c r="M39" s="94" t="s">
        <v>4778</v>
      </c>
      <c r="N39" s="94" t="s">
        <v>4856</v>
      </c>
      <c r="O39" s="94" t="s">
        <v>4774</v>
      </c>
      <c r="P39" s="94" t="s">
        <v>4857</v>
      </c>
      <c r="Q39" s="94" t="s">
        <v>4774</v>
      </c>
    </row>
    <row r="40" spans="1:17" x14ac:dyDescent="0.2">
      <c r="A40" s="94">
        <v>37</v>
      </c>
      <c r="B40" s="94" t="s">
        <v>266</v>
      </c>
      <c r="C40" s="94" t="s">
        <v>4768</v>
      </c>
      <c r="D40" s="95" t="s">
        <v>4769</v>
      </c>
      <c r="E40" s="96" t="s">
        <v>4851</v>
      </c>
      <c r="F40" s="94">
        <v>1</v>
      </c>
      <c r="G40" s="96">
        <v>5</v>
      </c>
      <c r="H40" s="94" t="s">
        <v>4844</v>
      </c>
      <c r="I40" s="97">
        <v>3763.7</v>
      </c>
      <c r="J40" s="97">
        <v>45.26</v>
      </c>
      <c r="K40" s="98">
        <v>45831</v>
      </c>
      <c r="L40" s="98">
        <v>45831</v>
      </c>
      <c r="M40" s="94" t="s">
        <v>4778</v>
      </c>
      <c r="N40" s="94" t="s">
        <v>4845</v>
      </c>
      <c r="O40" s="94" t="s">
        <v>4774</v>
      </c>
      <c r="P40" s="94" t="s">
        <v>4846</v>
      </c>
      <c r="Q40" s="94" t="s">
        <v>4774</v>
      </c>
    </row>
    <row r="41" spans="1:17" x14ac:dyDescent="0.2">
      <c r="A41" s="94">
        <v>73</v>
      </c>
      <c r="B41" s="94" t="s">
        <v>266</v>
      </c>
      <c r="C41" s="94" t="s">
        <v>4768</v>
      </c>
      <c r="D41" s="95" t="s">
        <v>4769</v>
      </c>
      <c r="E41" s="96" t="s">
        <v>4851</v>
      </c>
      <c r="F41" s="94">
        <v>1</v>
      </c>
      <c r="G41" s="96">
        <v>5</v>
      </c>
      <c r="H41" s="94" t="s">
        <v>4836</v>
      </c>
      <c r="I41" s="97">
        <v>3763.7</v>
      </c>
      <c r="J41" s="97">
        <v>45.26</v>
      </c>
      <c r="K41" s="98">
        <v>45839</v>
      </c>
      <c r="L41" s="98">
        <v>45840</v>
      </c>
      <c r="M41" s="94" t="s">
        <v>4778</v>
      </c>
      <c r="N41" s="94" t="s">
        <v>4837</v>
      </c>
      <c r="O41" s="94" t="s">
        <v>4774</v>
      </c>
      <c r="P41" s="94" t="s">
        <v>4838</v>
      </c>
      <c r="Q41" s="94" t="s">
        <v>4774</v>
      </c>
    </row>
    <row r="42" spans="1:17" x14ac:dyDescent="0.2">
      <c r="A42" s="94">
        <v>77</v>
      </c>
      <c r="B42" s="94" t="s">
        <v>266</v>
      </c>
      <c r="C42" s="94" t="s">
        <v>4768</v>
      </c>
      <c r="D42" s="95" t="s">
        <v>4769</v>
      </c>
      <c r="E42" s="96" t="s">
        <v>4851</v>
      </c>
      <c r="F42" s="94">
        <v>1</v>
      </c>
      <c r="G42" s="96">
        <v>5</v>
      </c>
      <c r="H42" s="94" t="s">
        <v>4840</v>
      </c>
      <c r="I42" s="97">
        <v>3763.7</v>
      </c>
      <c r="J42" s="97">
        <v>45.26</v>
      </c>
      <c r="K42" s="98">
        <v>45842</v>
      </c>
      <c r="L42" s="98">
        <v>45845</v>
      </c>
      <c r="M42" s="94" t="s">
        <v>4778</v>
      </c>
      <c r="N42" s="94" t="s">
        <v>4841</v>
      </c>
      <c r="O42" s="94" t="s">
        <v>4774</v>
      </c>
      <c r="P42" s="94" t="s">
        <v>4842</v>
      </c>
      <c r="Q42" s="94" t="s">
        <v>4774</v>
      </c>
    </row>
    <row r="43" spans="1:17" x14ac:dyDescent="0.2">
      <c r="A43" s="94">
        <v>25</v>
      </c>
      <c r="B43" s="94" t="s">
        <v>269</v>
      </c>
      <c r="C43" s="94" t="s">
        <v>4768</v>
      </c>
      <c r="D43" s="95" t="s">
        <v>4769</v>
      </c>
      <c r="E43" s="96" t="s">
        <v>4858</v>
      </c>
      <c r="F43" s="94">
        <v>1</v>
      </c>
      <c r="G43" s="96">
        <v>1</v>
      </c>
      <c r="H43" s="94" t="s">
        <v>4852</v>
      </c>
      <c r="I43" s="97">
        <v>3757.4</v>
      </c>
      <c r="J43" s="97">
        <v>45.14</v>
      </c>
      <c r="K43" s="98">
        <v>45827</v>
      </c>
      <c r="L43" s="98">
        <v>45828</v>
      </c>
      <c r="M43" s="94" t="s">
        <v>4778</v>
      </c>
      <c r="N43" s="94" t="s">
        <v>4853</v>
      </c>
      <c r="O43" s="94" t="s">
        <v>4774</v>
      </c>
      <c r="P43" s="94" t="s">
        <v>4775</v>
      </c>
      <c r="Q43" s="94" t="s">
        <v>4774</v>
      </c>
    </row>
    <row r="44" spans="1:17" x14ac:dyDescent="0.2">
      <c r="A44" s="94">
        <v>12</v>
      </c>
      <c r="B44" s="94" t="s">
        <v>272</v>
      </c>
      <c r="C44" s="94" t="s">
        <v>4768</v>
      </c>
      <c r="D44" s="95" t="s">
        <v>4769</v>
      </c>
      <c r="E44" s="96" t="s">
        <v>4859</v>
      </c>
      <c r="F44" s="94">
        <v>1</v>
      </c>
      <c r="G44" s="96">
        <v>1</v>
      </c>
      <c r="H44" s="94" t="s">
        <v>4795</v>
      </c>
      <c r="I44" s="97">
        <v>1643</v>
      </c>
      <c r="J44" s="97">
        <v>27.85</v>
      </c>
      <c r="K44" s="98">
        <v>45825</v>
      </c>
      <c r="L44" s="98">
        <v>45826</v>
      </c>
      <c r="M44" s="94" t="s">
        <v>4778</v>
      </c>
      <c r="N44" s="94" t="s">
        <v>4796</v>
      </c>
      <c r="O44" s="94" t="s">
        <v>4774</v>
      </c>
      <c r="P44" s="94" t="s">
        <v>4797</v>
      </c>
      <c r="Q44" s="94" t="s">
        <v>4774</v>
      </c>
    </row>
    <row r="45" spans="1:17" x14ac:dyDescent="0.2">
      <c r="A45" s="94">
        <v>13</v>
      </c>
      <c r="B45" s="94" t="s">
        <v>275</v>
      </c>
      <c r="C45" s="94" t="s">
        <v>4768</v>
      </c>
      <c r="D45" s="95" t="s">
        <v>4769</v>
      </c>
      <c r="E45" s="96" t="s">
        <v>4860</v>
      </c>
      <c r="F45" s="94">
        <v>1</v>
      </c>
      <c r="G45" s="96">
        <v>1</v>
      </c>
      <c r="H45" s="94" t="s">
        <v>4795</v>
      </c>
      <c r="I45" s="97">
        <v>1655.1</v>
      </c>
      <c r="J45" s="97">
        <v>28.25</v>
      </c>
      <c r="K45" s="98">
        <v>45825</v>
      </c>
      <c r="L45" s="98">
        <v>45826</v>
      </c>
      <c r="M45" s="94" t="s">
        <v>4778</v>
      </c>
      <c r="N45" s="94" t="s">
        <v>4796</v>
      </c>
      <c r="O45" s="94" t="s">
        <v>4774</v>
      </c>
      <c r="P45" s="94" t="s">
        <v>4797</v>
      </c>
      <c r="Q45" s="94" t="s">
        <v>4774</v>
      </c>
    </row>
    <row r="46" spans="1:17" x14ac:dyDescent="0.2">
      <c r="A46" s="94">
        <v>14</v>
      </c>
      <c r="B46" s="94" t="s">
        <v>278</v>
      </c>
      <c r="C46" s="94" t="s">
        <v>4768</v>
      </c>
      <c r="D46" s="95" t="s">
        <v>4769</v>
      </c>
      <c r="E46" s="96" t="s">
        <v>4861</v>
      </c>
      <c r="F46" s="94">
        <v>2</v>
      </c>
      <c r="G46" s="96">
        <v>2</v>
      </c>
      <c r="H46" s="94" t="s">
        <v>4795</v>
      </c>
      <c r="I46" s="97">
        <v>3273.8</v>
      </c>
      <c r="J46" s="97">
        <v>55.3</v>
      </c>
      <c r="K46" s="98">
        <v>45825</v>
      </c>
      <c r="L46" s="98">
        <v>45826</v>
      </c>
      <c r="M46" s="94" t="s">
        <v>4778</v>
      </c>
      <c r="N46" s="94" t="s">
        <v>4796</v>
      </c>
      <c r="O46" s="94" t="s">
        <v>4774</v>
      </c>
      <c r="P46" s="94" t="s">
        <v>4797</v>
      </c>
      <c r="Q46" s="94" t="s">
        <v>4774</v>
      </c>
    </row>
    <row r="47" spans="1:17" x14ac:dyDescent="0.2">
      <c r="A47" s="94">
        <v>15</v>
      </c>
      <c r="B47" s="94" t="s">
        <v>281</v>
      </c>
      <c r="C47" s="94" t="s">
        <v>4768</v>
      </c>
      <c r="D47" s="95" t="s">
        <v>4769</v>
      </c>
      <c r="E47" s="96" t="s">
        <v>4862</v>
      </c>
      <c r="F47" s="94">
        <v>1</v>
      </c>
      <c r="G47" s="96">
        <v>1</v>
      </c>
      <c r="H47" s="94" t="s">
        <v>4795</v>
      </c>
      <c r="I47" s="97">
        <v>1636.9</v>
      </c>
      <c r="J47" s="97">
        <v>27.65</v>
      </c>
      <c r="K47" s="98">
        <v>45825</v>
      </c>
      <c r="L47" s="98">
        <v>45826</v>
      </c>
      <c r="M47" s="94" t="s">
        <v>4778</v>
      </c>
      <c r="N47" s="94" t="s">
        <v>4796</v>
      </c>
      <c r="O47" s="94" t="s">
        <v>4774</v>
      </c>
      <c r="P47" s="94" t="s">
        <v>4797</v>
      </c>
      <c r="Q47" s="94" t="s">
        <v>4774</v>
      </c>
    </row>
    <row r="48" spans="1:17" x14ac:dyDescent="0.2">
      <c r="A48" s="94">
        <v>51</v>
      </c>
      <c r="B48" s="94" t="s">
        <v>380</v>
      </c>
      <c r="C48" s="94" t="s">
        <v>4863</v>
      </c>
      <c r="D48" s="95" t="s">
        <v>4769</v>
      </c>
      <c r="E48" s="96" t="s">
        <v>4864</v>
      </c>
      <c r="F48" s="94">
        <v>1</v>
      </c>
      <c r="G48" s="96">
        <v>1</v>
      </c>
      <c r="H48" s="94" t="s">
        <v>4801</v>
      </c>
      <c r="I48" s="97">
        <v>1737.2</v>
      </c>
      <c r="J48" s="97">
        <v>37.840000000000003</v>
      </c>
      <c r="K48" s="98">
        <v>45834</v>
      </c>
      <c r="L48" s="98">
        <v>45835</v>
      </c>
      <c r="M48" s="94" t="s">
        <v>4778</v>
      </c>
      <c r="N48" s="94" t="s">
        <v>4802</v>
      </c>
      <c r="O48" s="94" t="s">
        <v>4774</v>
      </c>
      <c r="P48" s="94" t="s">
        <v>4803</v>
      </c>
      <c r="Q48" s="94" t="s">
        <v>4774</v>
      </c>
    </row>
    <row r="49" spans="1:17" x14ac:dyDescent="0.2">
      <c r="A49" s="94">
        <v>469</v>
      </c>
      <c r="B49" s="94" t="s">
        <v>407</v>
      </c>
      <c r="C49" s="94" t="s">
        <v>4863</v>
      </c>
      <c r="D49" s="95" t="s">
        <v>4769</v>
      </c>
      <c r="E49" s="96" t="s">
        <v>4865</v>
      </c>
      <c r="F49" s="94">
        <v>1</v>
      </c>
      <c r="G49" s="96">
        <v>1</v>
      </c>
      <c r="H49" s="94" t="s">
        <v>4866</v>
      </c>
      <c r="I49" s="97">
        <v>251.8</v>
      </c>
      <c r="J49" s="97">
        <v>5.37</v>
      </c>
      <c r="K49" s="98">
        <v>45925</v>
      </c>
      <c r="L49" s="98">
        <v>45926</v>
      </c>
      <c r="M49" s="94" t="s">
        <v>4778</v>
      </c>
      <c r="N49" s="94" t="s">
        <v>4867</v>
      </c>
      <c r="O49" s="94" t="s">
        <v>4809</v>
      </c>
      <c r="P49" s="94" t="s">
        <v>4868</v>
      </c>
      <c r="Q49" s="94" t="s">
        <v>4809</v>
      </c>
    </row>
    <row r="50" spans="1:17" x14ac:dyDescent="0.2">
      <c r="A50" s="94">
        <v>66</v>
      </c>
      <c r="B50" s="94" t="s">
        <v>410</v>
      </c>
      <c r="C50" s="94" t="s">
        <v>4863</v>
      </c>
      <c r="D50" s="95" t="s">
        <v>4769</v>
      </c>
      <c r="E50" s="96" t="s">
        <v>4869</v>
      </c>
      <c r="F50" s="94">
        <v>2</v>
      </c>
      <c r="G50" s="96">
        <v>2</v>
      </c>
      <c r="H50" s="94" t="s">
        <v>4777</v>
      </c>
      <c r="I50" s="97">
        <v>2417.6</v>
      </c>
      <c r="J50" s="97">
        <v>51.42</v>
      </c>
      <c r="K50" s="98">
        <v>45835</v>
      </c>
      <c r="L50" s="98">
        <v>45838</v>
      </c>
      <c r="M50" s="94" t="s">
        <v>4778</v>
      </c>
      <c r="N50" s="94" t="s">
        <v>4779</v>
      </c>
      <c r="O50" s="94" t="s">
        <v>4774</v>
      </c>
      <c r="P50" s="94" t="s">
        <v>4780</v>
      </c>
      <c r="Q50" s="94" t="s">
        <v>4774</v>
      </c>
    </row>
    <row r="51" spans="1:17" x14ac:dyDescent="0.2">
      <c r="A51" s="94">
        <v>470</v>
      </c>
      <c r="B51" s="94" t="s">
        <v>413</v>
      </c>
      <c r="C51" s="94" t="s">
        <v>4863</v>
      </c>
      <c r="D51" s="95" t="s">
        <v>4769</v>
      </c>
      <c r="E51" s="96" t="s">
        <v>4870</v>
      </c>
      <c r="F51" s="94">
        <v>1</v>
      </c>
      <c r="G51" s="96">
        <v>1</v>
      </c>
      <c r="H51" s="94" t="s">
        <v>4866</v>
      </c>
      <c r="I51" s="97">
        <v>267.7</v>
      </c>
      <c r="J51" s="97">
        <v>5.4</v>
      </c>
      <c r="K51" s="98">
        <v>45925</v>
      </c>
      <c r="L51" s="98">
        <v>45926</v>
      </c>
      <c r="M51" s="94" t="s">
        <v>4778</v>
      </c>
      <c r="N51" s="94" t="s">
        <v>4867</v>
      </c>
      <c r="O51" s="94" t="s">
        <v>4809</v>
      </c>
      <c r="P51" s="94" t="s">
        <v>4868</v>
      </c>
      <c r="Q51" s="94" t="s">
        <v>4809</v>
      </c>
    </row>
    <row r="52" spans="1:17" x14ac:dyDescent="0.2">
      <c r="A52" s="94">
        <v>471</v>
      </c>
      <c r="B52" s="94" t="s">
        <v>416</v>
      </c>
      <c r="C52" s="94" t="s">
        <v>4863</v>
      </c>
      <c r="D52" s="95" t="s">
        <v>4769</v>
      </c>
      <c r="E52" s="96" t="s">
        <v>4871</v>
      </c>
      <c r="F52" s="94">
        <v>1</v>
      </c>
      <c r="G52" s="96">
        <v>1</v>
      </c>
      <c r="H52" s="94" t="s">
        <v>4866</v>
      </c>
      <c r="I52" s="97">
        <v>267.7</v>
      </c>
      <c r="J52" s="97">
        <v>5.4</v>
      </c>
      <c r="K52" s="98">
        <v>45925</v>
      </c>
      <c r="L52" s="98">
        <v>45926</v>
      </c>
      <c r="M52" s="94" t="s">
        <v>4778</v>
      </c>
      <c r="N52" s="94" t="s">
        <v>4867</v>
      </c>
      <c r="O52" s="94" t="s">
        <v>4809</v>
      </c>
      <c r="P52" s="94" t="s">
        <v>4868</v>
      </c>
      <c r="Q52" s="94" t="s">
        <v>4809</v>
      </c>
    </row>
    <row r="53" spans="1:17" x14ac:dyDescent="0.2">
      <c r="A53" s="94">
        <v>22</v>
      </c>
      <c r="B53" s="94" t="s">
        <v>419</v>
      </c>
      <c r="C53" s="94" t="s">
        <v>4863</v>
      </c>
      <c r="D53" s="95" t="s">
        <v>4769</v>
      </c>
      <c r="E53" s="96" t="s">
        <v>4872</v>
      </c>
      <c r="F53" s="94">
        <v>1</v>
      </c>
      <c r="G53" s="96">
        <v>1</v>
      </c>
      <c r="H53" s="94" t="s">
        <v>4795</v>
      </c>
      <c r="I53" s="97">
        <v>1198.7</v>
      </c>
      <c r="J53" s="97">
        <v>25.46</v>
      </c>
      <c r="K53" s="98">
        <v>45825</v>
      </c>
      <c r="L53" s="98">
        <v>45826</v>
      </c>
      <c r="M53" s="94" t="s">
        <v>4778</v>
      </c>
      <c r="N53" s="94" t="s">
        <v>4796</v>
      </c>
      <c r="O53" s="94" t="s">
        <v>4774</v>
      </c>
      <c r="P53" s="94" t="s">
        <v>4797</v>
      </c>
      <c r="Q53" s="94" t="s">
        <v>4774</v>
      </c>
    </row>
    <row r="54" spans="1:17" x14ac:dyDescent="0.2">
      <c r="A54" s="94">
        <v>472</v>
      </c>
      <c r="B54" s="94" t="s">
        <v>422</v>
      </c>
      <c r="C54" s="94" t="s">
        <v>4863</v>
      </c>
      <c r="D54" s="95" t="s">
        <v>4769</v>
      </c>
      <c r="E54" s="96" t="s">
        <v>4873</v>
      </c>
      <c r="F54" s="94">
        <v>1</v>
      </c>
      <c r="G54" s="96">
        <v>1</v>
      </c>
      <c r="H54" s="94" t="s">
        <v>4866</v>
      </c>
      <c r="I54" s="97">
        <v>258.10000000000002</v>
      </c>
      <c r="J54" s="97">
        <v>4.8499999999999996</v>
      </c>
      <c r="K54" s="98">
        <v>45925</v>
      </c>
      <c r="L54" s="98">
        <v>45926</v>
      </c>
      <c r="M54" s="94" t="s">
        <v>4778</v>
      </c>
      <c r="N54" s="94" t="s">
        <v>4867</v>
      </c>
      <c r="O54" s="94" t="s">
        <v>4809</v>
      </c>
      <c r="P54" s="94" t="s">
        <v>4868</v>
      </c>
      <c r="Q54" s="94" t="s">
        <v>4809</v>
      </c>
    </row>
    <row r="55" spans="1:17" x14ac:dyDescent="0.2">
      <c r="A55" s="94">
        <v>65</v>
      </c>
      <c r="B55" s="94" t="s">
        <v>425</v>
      </c>
      <c r="C55" s="94" t="s">
        <v>4863</v>
      </c>
      <c r="D55" s="95" t="s">
        <v>4769</v>
      </c>
      <c r="E55" s="96" t="s">
        <v>4874</v>
      </c>
      <c r="F55" s="94">
        <v>1</v>
      </c>
      <c r="G55" s="96">
        <v>1</v>
      </c>
      <c r="H55" s="94" t="s">
        <v>4777</v>
      </c>
      <c r="I55" s="97">
        <v>1235.2</v>
      </c>
      <c r="J55" s="97">
        <v>26.02</v>
      </c>
      <c r="K55" s="98">
        <v>45835</v>
      </c>
      <c r="L55" s="98">
        <v>45838</v>
      </c>
      <c r="M55" s="94" t="s">
        <v>4778</v>
      </c>
      <c r="N55" s="94" t="s">
        <v>4779</v>
      </c>
      <c r="O55" s="94" t="s">
        <v>4774</v>
      </c>
      <c r="P55" s="94" t="s">
        <v>4780</v>
      </c>
      <c r="Q55" s="94" t="s">
        <v>4774</v>
      </c>
    </row>
    <row r="56" spans="1:17" x14ac:dyDescent="0.2">
      <c r="A56" s="94">
        <v>473</v>
      </c>
      <c r="B56" s="94" t="s">
        <v>428</v>
      </c>
      <c r="C56" s="94" t="s">
        <v>4863</v>
      </c>
      <c r="D56" s="95" t="s">
        <v>4769</v>
      </c>
      <c r="E56" s="96" t="s">
        <v>4875</v>
      </c>
      <c r="F56" s="94">
        <v>2</v>
      </c>
      <c r="G56" s="96">
        <v>2</v>
      </c>
      <c r="H56" s="94" t="s">
        <v>4866</v>
      </c>
      <c r="I56" s="97">
        <v>451.2</v>
      </c>
      <c r="J56" s="97">
        <v>8.84</v>
      </c>
      <c r="K56" s="98">
        <v>45925</v>
      </c>
      <c r="L56" s="98">
        <v>45926</v>
      </c>
      <c r="M56" s="94" t="s">
        <v>4778</v>
      </c>
      <c r="N56" s="94" t="s">
        <v>4867</v>
      </c>
      <c r="O56" s="94" t="s">
        <v>4809</v>
      </c>
      <c r="P56" s="94" t="s">
        <v>4868</v>
      </c>
      <c r="Q56" s="94" t="s">
        <v>4809</v>
      </c>
    </row>
    <row r="57" spans="1:17" x14ac:dyDescent="0.2">
      <c r="A57" s="94">
        <v>53</v>
      </c>
      <c r="B57" s="94" t="s">
        <v>431</v>
      </c>
      <c r="C57" s="94" t="s">
        <v>4863</v>
      </c>
      <c r="D57" s="95" t="s">
        <v>4769</v>
      </c>
      <c r="E57" s="96" t="s">
        <v>4876</v>
      </c>
      <c r="F57" s="94">
        <v>1</v>
      </c>
      <c r="G57" s="96">
        <v>1</v>
      </c>
      <c r="H57" s="94" t="s">
        <v>4801</v>
      </c>
      <c r="I57" s="97">
        <v>1198.7</v>
      </c>
      <c r="J57" s="97">
        <v>25.46</v>
      </c>
      <c r="K57" s="98">
        <v>45834</v>
      </c>
      <c r="L57" s="98">
        <v>45835</v>
      </c>
      <c r="M57" s="94" t="s">
        <v>4778</v>
      </c>
      <c r="N57" s="94" t="s">
        <v>4802</v>
      </c>
      <c r="O57" s="94" t="s">
        <v>4774</v>
      </c>
      <c r="P57" s="94" t="s">
        <v>4803</v>
      </c>
      <c r="Q57" s="94" t="s">
        <v>4774</v>
      </c>
    </row>
    <row r="58" spans="1:17" x14ac:dyDescent="0.2">
      <c r="A58" s="94">
        <v>474</v>
      </c>
      <c r="B58" s="94" t="s">
        <v>434</v>
      </c>
      <c r="C58" s="94" t="s">
        <v>4863</v>
      </c>
      <c r="D58" s="95" t="s">
        <v>4769</v>
      </c>
      <c r="E58" s="96" t="s">
        <v>4877</v>
      </c>
      <c r="F58" s="94">
        <v>1</v>
      </c>
      <c r="G58" s="96">
        <v>1</v>
      </c>
      <c r="H58" s="94" t="s">
        <v>4866</v>
      </c>
      <c r="I58" s="97">
        <v>258.10000000000002</v>
      </c>
      <c r="J58" s="97">
        <v>4.8499999999999996</v>
      </c>
      <c r="K58" s="98">
        <v>45925</v>
      </c>
      <c r="L58" s="98">
        <v>45926</v>
      </c>
      <c r="M58" s="94" t="s">
        <v>4778</v>
      </c>
      <c r="N58" s="94" t="s">
        <v>4867</v>
      </c>
      <c r="O58" s="94" t="s">
        <v>4809</v>
      </c>
      <c r="P58" s="94" t="s">
        <v>4868</v>
      </c>
      <c r="Q58" s="94" t="s">
        <v>4809</v>
      </c>
    </row>
    <row r="59" spans="1:17" x14ac:dyDescent="0.2">
      <c r="A59" s="94">
        <v>50</v>
      </c>
      <c r="B59" s="94" t="s">
        <v>383</v>
      </c>
      <c r="C59" s="94" t="s">
        <v>4863</v>
      </c>
      <c r="D59" s="95" t="s">
        <v>4769</v>
      </c>
      <c r="E59" s="96" t="s">
        <v>4878</v>
      </c>
      <c r="F59" s="94">
        <v>1</v>
      </c>
      <c r="G59" s="96">
        <v>1</v>
      </c>
      <c r="H59" s="94" t="s">
        <v>4801</v>
      </c>
      <c r="I59" s="97">
        <v>1737.2</v>
      </c>
      <c r="J59" s="97">
        <v>37.840000000000003</v>
      </c>
      <c r="K59" s="98">
        <v>45834</v>
      </c>
      <c r="L59" s="98">
        <v>45835</v>
      </c>
      <c r="M59" s="94" t="s">
        <v>4778</v>
      </c>
      <c r="N59" s="94" t="s">
        <v>4802</v>
      </c>
      <c r="O59" s="94" t="s">
        <v>4774</v>
      </c>
      <c r="P59" s="94" t="s">
        <v>4803</v>
      </c>
      <c r="Q59" s="94" t="s">
        <v>4774</v>
      </c>
    </row>
    <row r="60" spans="1:17" x14ac:dyDescent="0.2">
      <c r="A60" s="94">
        <v>63</v>
      </c>
      <c r="B60" s="94" t="s">
        <v>437</v>
      </c>
      <c r="C60" s="94" t="s">
        <v>4863</v>
      </c>
      <c r="D60" s="95" t="s">
        <v>4769</v>
      </c>
      <c r="E60" s="96" t="s">
        <v>4879</v>
      </c>
      <c r="F60" s="94">
        <v>1</v>
      </c>
      <c r="G60" s="96">
        <v>1</v>
      </c>
      <c r="H60" s="94" t="s">
        <v>4777</v>
      </c>
      <c r="I60" s="97">
        <v>1235.2</v>
      </c>
      <c r="J60" s="97">
        <v>26.02</v>
      </c>
      <c r="K60" s="98">
        <v>45835</v>
      </c>
      <c r="L60" s="98">
        <v>45838</v>
      </c>
      <c r="M60" s="94" t="s">
        <v>4778</v>
      </c>
      <c r="N60" s="94" t="s">
        <v>4779</v>
      </c>
      <c r="O60" s="94" t="s">
        <v>4774</v>
      </c>
      <c r="P60" s="94" t="s">
        <v>4780</v>
      </c>
      <c r="Q60" s="94" t="s">
        <v>4774</v>
      </c>
    </row>
    <row r="61" spans="1:17" x14ac:dyDescent="0.2">
      <c r="A61" s="94">
        <v>475</v>
      </c>
      <c r="B61" s="94" t="s">
        <v>440</v>
      </c>
      <c r="C61" s="94" t="s">
        <v>4863</v>
      </c>
      <c r="D61" s="95" t="s">
        <v>4769</v>
      </c>
      <c r="E61" s="96" t="s">
        <v>4880</v>
      </c>
      <c r="F61" s="94">
        <v>2</v>
      </c>
      <c r="G61" s="96">
        <v>2</v>
      </c>
      <c r="H61" s="94" t="s">
        <v>4866</v>
      </c>
      <c r="I61" s="97">
        <v>451.2</v>
      </c>
      <c r="J61" s="97">
        <v>8.84</v>
      </c>
      <c r="K61" s="98">
        <v>45925</v>
      </c>
      <c r="L61" s="98">
        <v>45926</v>
      </c>
      <c r="M61" s="94" t="s">
        <v>4778</v>
      </c>
      <c r="N61" s="94" t="s">
        <v>4867</v>
      </c>
      <c r="O61" s="94" t="s">
        <v>4809</v>
      </c>
      <c r="P61" s="94" t="s">
        <v>4868</v>
      </c>
      <c r="Q61" s="94" t="s">
        <v>4809</v>
      </c>
    </row>
    <row r="62" spans="1:17" x14ac:dyDescent="0.2">
      <c r="A62" s="94">
        <v>55</v>
      </c>
      <c r="B62" s="94" t="s">
        <v>443</v>
      </c>
      <c r="C62" s="94" t="s">
        <v>4863</v>
      </c>
      <c r="D62" s="95" t="s">
        <v>4769</v>
      </c>
      <c r="E62" s="96" t="s">
        <v>4881</v>
      </c>
      <c r="F62" s="94">
        <v>1</v>
      </c>
      <c r="G62" s="96">
        <v>4</v>
      </c>
      <c r="H62" s="94" t="s">
        <v>4801</v>
      </c>
      <c r="I62" s="97">
        <v>1190.4000000000001</v>
      </c>
      <c r="J62" s="97">
        <v>25.3</v>
      </c>
      <c r="K62" s="98">
        <v>45834</v>
      </c>
      <c r="L62" s="98">
        <v>45835</v>
      </c>
      <c r="M62" s="94" t="s">
        <v>4778</v>
      </c>
      <c r="N62" s="94" t="s">
        <v>4802</v>
      </c>
      <c r="O62" s="94" t="s">
        <v>4774</v>
      </c>
      <c r="P62" s="94" t="s">
        <v>4803</v>
      </c>
      <c r="Q62" s="94" t="s">
        <v>4774</v>
      </c>
    </row>
    <row r="63" spans="1:17" x14ac:dyDescent="0.2">
      <c r="A63" s="94">
        <v>56</v>
      </c>
      <c r="B63" s="94" t="s">
        <v>443</v>
      </c>
      <c r="C63" s="94" t="s">
        <v>4863</v>
      </c>
      <c r="D63" s="95" t="s">
        <v>4769</v>
      </c>
      <c r="E63" s="96" t="s">
        <v>4881</v>
      </c>
      <c r="F63" s="94">
        <v>1</v>
      </c>
      <c r="G63" s="96">
        <v>4</v>
      </c>
      <c r="H63" s="94" t="s">
        <v>4801</v>
      </c>
      <c r="I63" s="97">
        <v>1190.4000000000001</v>
      </c>
      <c r="J63" s="97">
        <v>25.3</v>
      </c>
      <c r="K63" s="98">
        <v>45834</v>
      </c>
      <c r="L63" s="98">
        <v>45835</v>
      </c>
      <c r="M63" s="94" t="s">
        <v>4778</v>
      </c>
      <c r="N63" s="94" t="s">
        <v>4802</v>
      </c>
      <c r="O63" s="94" t="s">
        <v>4774</v>
      </c>
      <c r="P63" s="94" t="s">
        <v>4803</v>
      </c>
      <c r="Q63" s="94" t="s">
        <v>4774</v>
      </c>
    </row>
    <row r="64" spans="1:17" x14ac:dyDescent="0.2">
      <c r="A64" s="94">
        <v>64</v>
      </c>
      <c r="B64" s="94" t="s">
        <v>443</v>
      </c>
      <c r="C64" s="94" t="s">
        <v>4863</v>
      </c>
      <c r="D64" s="95" t="s">
        <v>4769</v>
      </c>
      <c r="E64" s="96" t="s">
        <v>4881</v>
      </c>
      <c r="F64" s="94">
        <v>2</v>
      </c>
      <c r="G64" s="96">
        <v>4</v>
      </c>
      <c r="H64" s="94" t="s">
        <v>4777</v>
      </c>
      <c r="I64" s="97">
        <v>2380.8000000000002</v>
      </c>
      <c r="J64" s="97">
        <v>50.6</v>
      </c>
      <c r="K64" s="98">
        <v>45835</v>
      </c>
      <c r="L64" s="98">
        <v>45838</v>
      </c>
      <c r="M64" s="94" t="s">
        <v>4778</v>
      </c>
      <c r="N64" s="94" t="s">
        <v>4779</v>
      </c>
      <c r="O64" s="94" t="s">
        <v>4774</v>
      </c>
      <c r="P64" s="94" t="s">
        <v>4780</v>
      </c>
      <c r="Q64" s="94" t="s">
        <v>4774</v>
      </c>
    </row>
    <row r="65" spans="1:17" x14ac:dyDescent="0.2">
      <c r="A65" s="94">
        <v>476</v>
      </c>
      <c r="B65" s="94" t="s">
        <v>446</v>
      </c>
      <c r="C65" s="94" t="s">
        <v>4863</v>
      </c>
      <c r="D65" s="95" t="s">
        <v>4769</v>
      </c>
      <c r="E65" s="96" t="s">
        <v>4882</v>
      </c>
      <c r="F65" s="94">
        <v>4</v>
      </c>
      <c r="G65" s="96">
        <v>4</v>
      </c>
      <c r="H65" s="94" t="s">
        <v>4866</v>
      </c>
      <c r="I65" s="97">
        <v>988</v>
      </c>
      <c r="J65" s="97">
        <v>18.399999999999999</v>
      </c>
      <c r="K65" s="98">
        <v>45925</v>
      </c>
      <c r="L65" s="98">
        <v>45926</v>
      </c>
      <c r="M65" s="94" t="s">
        <v>4778</v>
      </c>
      <c r="N65" s="94" t="s">
        <v>4867</v>
      </c>
      <c r="O65" s="94" t="s">
        <v>4809</v>
      </c>
      <c r="P65" s="94" t="s">
        <v>4868</v>
      </c>
      <c r="Q65" s="94" t="s">
        <v>4809</v>
      </c>
    </row>
    <row r="66" spans="1:17" x14ac:dyDescent="0.2">
      <c r="A66" s="94">
        <v>52</v>
      </c>
      <c r="B66" s="94" t="s">
        <v>386</v>
      </c>
      <c r="C66" s="94" t="s">
        <v>4863</v>
      </c>
      <c r="D66" s="95" t="s">
        <v>4769</v>
      </c>
      <c r="E66" s="96" t="s">
        <v>4883</v>
      </c>
      <c r="F66" s="94">
        <v>1</v>
      </c>
      <c r="G66" s="96">
        <v>3</v>
      </c>
      <c r="H66" s="94" t="s">
        <v>4801</v>
      </c>
      <c r="I66" s="97">
        <v>1582.3</v>
      </c>
      <c r="J66" s="97">
        <v>34.880000000000003</v>
      </c>
      <c r="K66" s="98">
        <v>45834</v>
      </c>
      <c r="L66" s="98">
        <v>45835</v>
      </c>
      <c r="M66" s="94" t="s">
        <v>4778</v>
      </c>
      <c r="N66" s="94" t="s">
        <v>4802</v>
      </c>
      <c r="O66" s="94" t="s">
        <v>4774</v>
      </c>
      <c r="P66" s="94" t="s">
        <v>4803</v>
      </c>
      <c r="Q66" s="94" t="s">
        <v>4774</v>
      </c>
    </row>
    <row r="67" spans="1:17" x14ac:dyDescent="0.2">
      <c r="A67" s="94">
        <v>60</v>
      </c>
      <c r="B67" s="94" t="s">
        <v>386</v>
      </c>
      <c r="C67" s="94" t="s">
        <v>4863</v>
      </c>
      <c r="D67" s="95" t="s">
        <v>4769</v>
      </c>
      <c r="E67" s="96" t="s">
        <v>4883</v>
      </c>
      <c r="F67" s="94">
        <v>1</v>
      </c>
      <c r="G67" s="96">
        <v>3</v>
      </c>
      <c r="H67" s="94" t="s">
        <v>4777</v>
      </c>
      <c r="I67" s="97">
        <v>1582.3</v>
      </c>
      <c r="J67" s="97">
        <v>34.880000000000003</v>
      </c>
      <c r="K67" s="98">
        <v>45835</v>
      </c>
      <c r="L67" s="98">
        <v>45838</v>
      </c>
      <c r="M67" s="94" t="s">
        <v>4778</v>
      </c>
      <c r="N67" s="94" t="s">
        <v>4779</v>
      </c>
      <c r="O67" s="94" t="s">
        <v>4774</v>
      </c>
      <c r="P67" s="94" t="s">
        <v>4780</v>
      </c>
      <c r="Q67" s="94" t="s">
        <v>4774</v>
      </c>
    </row>
    <row r="68" spans="1:17" x14ac:dyDescent="0.2">
      <c r="A68" s="94">
        <v>194</v>
      </c>
      <c r="B68" s="94" t="s">
        <v>386</v>
      </c>
      <c r="C68" s="94" t="s">
        <v>4863</v>
      </c>
      <c r="D68" s="95" t="s">
        <v>4769</v>
      </c>
      <c r="E68" s="96" t="s">
        <v>4883</v>
      </c>
      <c r="F68" s="94">
        <v>1</v>
      </c>
      <c r="G68" s="96">
        <v>3</v>
      </c>
      <c r="H68" s="94" t="s">
        <v>4884</v>
      </c>
      <c r="I68" s="97">
        <v>1582.3</v>
      </c>
      <c r="J68" s="97">
        <v>34.880000000000003</v>
      </c>
      <c r="K68" s="98">
        <v>45880</v>
      </c>
      <c r="L68" s="98">
        <v>45881</v>
      </c>
      <c r="M68" s="94" t="s">
        <v>4778</v>
      </c>
      <c r="N68" s="94" t="s">
        <v>4885</v>
      </c>
      <c r="O68" s="94" t="s">
        <v>4809</v>
      </c>
      <c r="P68" s="94" t="s">
        <v>4886</v>
      </c>
      <c r="Q68" s="94" t="s">
        <v>4774</v>
      </c>
    </row>
    <row r="69" spans="1:17" x14ac:dyDescent="0.2">
      <c r="A69" s="94">
        <v>466</v>
      </c>
      <c r="B69" s="94" t="s">
        <v>389</v>
      </c>
      <c r="C69" s="94" t="s">
        <v>4863</v>
      </c>
      <c r="D69" s="95" t="s">
        <v>4769</v>
      </c>
      <c r="E69" s="96" t="s">
        <v>4887</v>
      </c>
      <c r="F69" s="94">
        <v>1</v>
      </c>
      <c r="G69" s="96">
        <v>1</v>
      </c>
      <c r="H69" s="94" t="s">
        <v>4866</v>
      </c>
      <c r="I69" s="97">
        <v>240.2</v>
      </c>
      <c r="J69" s="97">
        <v>5.04</v>
      </c>
      <c r="K69" s="98">
        <v>45925</v>
      </c>
      <c r="L69" s="98">
        <v>45926</v>
      </c>
      <c r="M69" s="94" t="s">
        <v>4778</v>
      </c>
      <c r="N69" s="94" t="s">
        <v>4867</v>
      </c>
      <c r="O69" s="94" t="s">
        <v>4809</v>
      </c>
      <c r="P69" s="94" t="s">
        <v>4868</v>
      </c>
      <c r="Q69" s="94" t="s">
        <v>4809</v>
      </c>
    </row>
    <row r="70" spans="1:17" x14ac:dyDescent="0.2">
      <c r="A70" s="94">
        <v>54</v>
      </c>
      <c r="B70" s="94" t="s">
        <v>392</v>
      </c>
      <c r="C70" s="94" t="s">
        <v>4863</v>
      </c>
      <c r="D70" s="95" t="s">
        <v>4769</v>
      </c>
      <c r="E70" s="96" t="s">
        <v>4888</v>
      </c>
      <c r="F70" s="94">
        <v>1</v>
      </c>
      <c r="G70" s="96">
        <v>1</v>
      </c>
      <c r="H70" s="94" t="s">
        <v>4801</v>
      </c>
      <c r="I70" s="97">
        <v>1183.5999999999999</v>
      </c>
      <c r="J70" s="97">
        <v>25.1</v>
      </c>
      <c r="K70" s="98">
        <v>45834</v>
      </c>
      <c r="L70" s="98">
        <v>45835</v>
      </c>
      <c r="M70" s="94" t="s">
        <v>4778</v>
      </c>
      <c r="N70" s="94" t="s">
        <v>4802</v>
      </c>
      <c r="O70" s="94" t="s">
        <v>4774</v>
      </c>
      <c r="P70" s="94" t="s">
        <v>4803</v>
      </c>
      <c r="Q70" s="94" t="s">
        <v>4774</v>
      </c>
    </row>
    <row r="71" spans="1:17" x14ac:dyDescent="0.2">
      <c r="A71" s="94">
        <v>467</v>
      </c>
      <c r="B71" s="94" t="s">
        <v>395</v>
      </c>
      <c r="C71" s="94" t="s">
        <v>4863</v>
      </c>
      <c r="D71" s="95" t="s">
        <v>4769</v>
      </c>
      <c r="E71" s="96" t="s">
        <v>4889</v>
      </c>
      <c r="F71" s="94">
        <v>1</v>
      </c>
      <c r="G71" s="96">
        <v>1</v>
      </c>
      <c r="H71" s="94" t="s">
        <v>4866</v>
      </c>
      <c r="I71" s="97">
        <v>240.2</v>
      </c>
      <c r="J71" s="97">
        <v>5.04</v>
      </c>
      <c r="K71" s="98">
        <v>45925</v>
      </c>
      <c r="L71" s="98">
        <v>45926</v>
      </c>
      <c r="M71" s="94" t="s">
        <v>4778</v>
      </c>
      <c r="N71" s="94" t="s">
        <v>4867</v>
      </c>
      <c r="O71" s="94" t="s">
        <v>4809</v>
      </c>
      <c r="P71" s="94" t="s">
        <v>4868</v>
      </c>
      <c r="Q71" s="94" t="s">
        <v>4809</v>
      </c>
    </row>
    <row r="72" spans="1:17" x14ac:dyDescent="0.2">
      <c r="A72" s="94">
        <v>154</v>
      </c>
      <c r="B72" s="94" t="s">
        <v>398</v>
      </c>
      <c r="C72" s="94" t="s">
        <v>4863</v>
      </c>
      <c r="D72" s="94" t="s">
        <v>4769</v>
      </c>
      <c r="E72" s="96" t="s">
        <v>4890</v>
      </c>
      <c r="F72" s="94">
        <v>1</v>
      </c>
      <c r="G72" s="96">
        <v>2</v>
      </c>
      <c r="H72" s="94" t="s">
        <v>4891</v>
      </c>
      <c r="I72" s="97">
        <v>1598.6</v>
      </c>
      <c r="J72" s="97">
        <v>35.29</v>
      </c>
      <c r="K72" s="98">
        <v>45874</v>
      </c>
      <c r="L72" s="98">
        <v>45875</v>
      </c>
      <c r="M72" s="94" t="s">
        <v>4778</v>
      </c>
      <c r="N72" s="94" t="s">
        <v>4892</v>
      </c>
      <c r="O72" s="94" t="s">
        <v>4809</v>
      </c>
      <c r="P72" s="94" t="s">
        <v>4893</v>
      </c>
      <c r="Q72" s="94" t="s">
        <v>4774</v>
      </c>
    </row>
    <row r="73" spans="1:17" x14ac:dyDescent="0.2">
      <c r="A73" s="94">
        <v>195</v>
      </c>
      <c r="B73" s="94" t="s">
        <v>398</v>
      </c>
      <c r="C73" s="94" t="s">
        <v>4863</v>
      </c>
      <c r="D73" s="95" t="s">
        <v>4769</v>
      </c>
      <c r="E73" s="96" t="s">
        <v>4890</v>
      </c>
      <c r="F73" s="94">
        <v>1</v>
      </c>
      <c r="G73" s="96">
        <v>2</v>
      </c>
      <c r="H73" s="94" t="s">
        <v>4884</v>
      </c>
      <c r="I73" s="97">
        <v>1598.6</v>
      </c>
      <c r="J73" s="97">
        <v>35.29</v>
      </c>
      <c r="K73" s="98">
        <v>45880</v>
      </c>
      <c r="L73" s="98">
        <v>45881</v>
      </c>
      <c r="M73" s="94" t="s">
        <v>4778</v>
      </c>
      <c r="N73" s="94" t="s">
        <v>4885</v>
      </c>
      <c r="O73" s="94" t="s">
        <v>4809</v>
      </c>
      <c r="P73" s="94" t="s">
        <v>4886</v>
      </c>
      <c r="Q73" s="94" t="s">
        <v>4774</v>
      </c>
    </row>
    <row r="74" spans="1:17" x14ac:dyDescent="0.2">
      <c r="A74" s="94">
        <v>468</v>
      </c>
      <c r="B74" s="94" t="s">
        <v>401</v>
      </c>
      <c r="C74" s="94" t="s">
        <v>4863</v>
      </c>
      <c r="D74" s="95" t="s">
        <v>4769</v>
      </c>
      <c r="E74" s="96" t="s">
        <v>4894</v>
      </c>
      <c r="F74" s="94">
        <v>1</v>
      </c>
      <c r="G74" s="96">
        <v>1</v>
      </c>
      <c r="H74" s="94" t="s">
        <v>4866</v>
      </c>
      <c r="I74" s="97">
        <v>251.8</v>
      </c>
      <c r="J74" s="97">
        <v>5.37</v>
      </c>
      <c r="K74" s="98">
        <v>45925</v>
      </c>
      <c r="L74" s="98">
        <v>45926</v>
      </c>
      <c r="M74" s="94" t="s">
        <v>4778</v>
      </c>
      <c r="N74" s="94" t="s">
        <v>4867</v>
      </c>
      <c r="O74" s="94" t="s">
        <v>4809</v>
      </c>
      <c r="P74" s="94" t="s">
        <v>4868</v>
      </c>
      <c r="Q74" s="94" t="s">
        <v>4809</v>
      </c>
    </row>
    <row r="75" spans="1:17" x14ac:dyDescent="0.2">
      <c r="A75" s="94">
        <v>21</v>
      </c>
      <c r="B75" s="94" t="s">
        <v>404</v>
      </c>
      <c r="C75" s="94" t="s">
        <v>4863</v>
      </c>
      <c r="D75" s="95" t="s">
        <v>4769</v>
      </c>
      <c r="E75" s="96" t="s">
        <v>4895</v>
      </c>
      <c r="F75" s="94">
        <v>1</v>
      </c>
      <c r="G75" s="96">
        <v>1</v>
      </c>
      <c r="H75" s="94" t="s">
        <v>4795</v>
      </c>
      <c r="I75" s="97">
        <v>1183.5999999999999</v>
      </c>
      <c r="J75" s="97">
        <v>25.1</v>
      </c>
      <c r="K75" s="98">
        <v>45825</v>
      </c>
      <c r="L75" s="98">
        <v>45826</v>
      </c>
      <c r="M75" s="94" t="s">
        <v>4778</v>
      </c>
      <c r="N75" s="94" t="s">
        <v>4796</v>
      </c>
      <c r="O75" s="94" t="s">
        <v>4774</v>
      </c>
      <c r="P75" s="94" t="s">
        <v>4797</v>
      </c>
      <c r="Q75" s="94" t="s">
        <v>4774</v>
      </c>
    </row>
    <row r="76" spans="1:17" x14ac:dyDescent="0.2">
      <c r="A76" s="94">
        <v>6</v>
      </c>
      <c r="B76" s="94" t="s">
        <v>449</v>
      </c>
      <c r="C76" s="94" t="s">
        <v>4863</v>
      </c>
      <c r="D76" s="95" t="s">
        <v>4769</v>
      </c>
      <c r="E76" s="96" t="s">
        <v>4896</v>
      </c>
      <c r="F76" s="94">
        <v>1</v>
      </c>
      <c r="G76" s="96">
        <v>1</v>
      </c>
      <c r="H76" s="94" t="s">
        <v>4897</v>
      </c>
      <c r="I76" s="97">
        <v>1779.2</v>
      </c>
      <c r="J76" s="97">
        <v>22.16</v>
      </c>
      <c r="K76" s="98">
        <v>45823</v>
      </c>
      <c r="L76" s="98">
        <v>45824</v>
      </c>
      <c r="M76" s="94" t="s">
        <v>4898</v>
      </c>
      <c r="N76" s="94" t="s">
        <v>4899</v>
      </c>
      <c r="O76" s="94" t="s">
        <v>4774</v>
      </c>
      <c r="P76" s="94" t="s">
        <v>4900</v>
      </c>
      <c r="Q76" s="94" t="s">
        <v>4774</v>
      </c>
    </row>
    <row r="77" spans="1:17" x14ac:dyDescent="0.2">
      <c r="A77" s="94">
        <v>7</v>
      </c>
      <c r="B77" s="94" t="s">
        <v>452</v>
      </c>
      <c r="C77" s="94" t="s">
        <v>4863</v>
      </c>
      <c r="D77" s="95" t="s">
        <v>4769</v>
      </c>
      <c r="E77" s="96" t="s">
        <v>4901</v>
      </c>
      <c r="F77" s="94">
        <v>2</v>
      </c>
      <c r="G77" s="96">
        <v>6</v>
      </c>
      <c r="H77" s="94" t="s">
        <v>4897</v>
      </c>
      <c r="I77" s="97">
        <v>3529.4</v>
      </c>
      <c r="J77" s="97">
        <v>43.62</v>
      </c>
      <c r="K77" s="98">
        <v>45823</v>
      </c>
      <c r="L77" s="98">
        <v>45824</v>
      </c>
      <c r="M77" s="94" t="s">
        <v>4898</v>
      </c>
      <c r="N77" s="94" t="s">
        <v>4899</v>
      </c>
      <c r="O77" s="94" t="s">
        <v>4774</v>
      </c>
      <c r="P77" s="94" t="s">
        <v>4900</v>
      </c>
      <c r="Q77" s="94" t="s">
        <v>4774</v>
      </c>
    </row>
    <row r="78" spans="1:17" x14ac:dyDescent="0.2">
      <c r="A78" s="94">
        <v>45</v>
      </c>
      <c r="B78" s="94" t="s">
        <v>452</v>
      </c>
      <c r="C78" s="94" t="s">
        <v>4863</v>
      </c>
      <c r="D78" s="95" t="s">
        <v>4769</v>
      </c>
      <c r="E78" s="96" t="s">
        <v>4901</v>
      </c>
      <c r="F78" s="94">
        <v>2</v>
      </c>
      <c r="G78" s="96">
        <v>6</v>
      </c>
      <c r="H78" s="94" t="s">
        <v>4902</v>
      </c>
      <c r="I78" s="97">
        <v>3529.4</v>
      </c>
      <c r="J78" s="97">
        <v>43.62</v>
      </c>
      <c r="K78" s="98">
        <v>45832</v>
      </c>
      <c r="L78" s="98">
        <v>45833</v>
      </c>
      <c r="M78" s="94" t="s">
        <v>4778</v>
      </c>
      <c r="N78" s="94" t="s">
        <v>4903</v>
      </c>
      <c r="O78" s="94" t="s">
        <v>4774</v>
      </c>
      <c r="P78" s="94" t="s">
        <v>4904</v>
      </c>
      <c r="Q78" s="94" t="s">
        <v>4774</v>
      </c>
    </row>
    <row r="79" spans="1:17" x14ac:dyDescent="0.2">
      <c r="A79" s="94">
        <v>125</v>
      </c>
      <c r="B79" s="94" t="s">
        <v>452</v>
      </c>
      <c r="C79" s="94" t="s">
        <v>4863</v>
      </c>
      <c r="D79" s="95" t="s">
        <v>4769</v>
      </c>
      <c r="E79" s="96" t="s">
        <v>4901</v>
      </c>
      <c r="F79" s="94">
        <v>2</v>
      </c>
      <c r="G79" s="96">
        <v>6</v>
      </c>
      <c r="H79" s="94" t="s">
        <v>4905</v>
      </c>
      <c r="I79" s="97">
        <v>3529.4</v>
      </c>
      <c r="J79" s="97">
        <v>43.62</v>
      </c>
      <c r="K79" s="98">
        <v>45866</v>
      </c>
      <c r="L79" s="98">
        <v>45867</v>
      </c>
      <c r="M79" s="94" t="s">
        <v>4778</v>
      </c>
      <c r="N79" s="94" t="s">
        <v>4906</v>
      </c>
      <c r="O79" s="94" t="s">
        <v>4809</v>
      </c>
      <c r="P79" s="94" t="s">
        <v>4907</v>
      </c>
      <c r="Q79" s="94" t="s">
        <v>4774</v>
      </c>
    </row>
    <row r="80" spans="1:17" x14ac:dyDescent="0.2">
      <c r="A80" s="94">
        <v>8</v>
      </c>
      <c r="B80" s="94" t="s">
        <v>455</v>
      </c>
      <c r="C80" s="94" t="s">
        <v>4863</v>
      </c>
      <c r="D80" s="95" t="s">
        <v>4769</v>
      </c>
      <c r="E80" s="96" t="s">
        <v>4908</v>
      </c>
      <c r="F80" s="94">
        <v>1</v>
      </c>
      <c r="G80" s="96">
        <v>1</v>
      </c>
      <c r="H80" s="94" t="s">
        <v>4897</v>
      </c>
      <c r="I80" s="97">
        <v>1786.1</v>
      </c>
      <c r="J80" s="97">
        <v>22.29</v>
      </c>
      <c r="K80" s="98">
        <v>45823</v>
      </c>
      <c r="L80" s="98">
        <v>45824</v>
      </c>
      <c r="M80" s="94" t="s">
        <v>4898</v>
      </c>
      <c r="N80" s="94" t="s">
        <v>4899</v>
      </c>
      <c r="O80" s="94" t="s">
        <v>4774</v>
      </c>
      <c r="P80" s="94" t="s">
        <v>4900</v>
      </c>
      <c r="Q80" s="94" t="s">
        <v>4774</v>
      </c>
    </row>
    <row r="81" spans="1:17" x14ac:dyDescent="0.2">
      <c r="A81" s="94">
        <v>9</v>
      </c>
      <c r="B81" s="94" t="s">
        <v>458</v>
      </c>
      <c r="C81" s="94" t="s">
        <v>4863</v>
      </c>
      <c r="D81" s="95" t="s">
        <v>4769</v>
      </c>
      <c r="E81" s="96" t="s">
        <v>4909</v>
      </c>
      <c r="F81" s="94">
        <v>1</v>
      </c>
      <c r="G81" s="96">
        <v>1</v>
      </c>
      <c r="H81" s="94" t="s">
        <v>4897</v>
      </c>
      <c r="I81" s="97">
        <v>1753.2</v>
      </c>
      <c r="J81" s="97">
        <v>21.53</v>
      </c>
      <c r="K81" s="98">
        <v>45823</v>
      </c>
      <c r="L81" s="98">
        <v>45824</v>
      </c>
      <c r="M81" s="94" t="s">
        <v>4898</v>
      </c>
      <c r="N81" s="94" t="s">
        <v>4899</v>
      </c>
      <c r="O81" s="94" t="s">
        <v>4774</v>
      </c>
      <c r="P81" s="94" t="s">
        <v>4900</v>
      </c>
      <c r="Q81" s="94" t="s">
        <v>4774</v>
      </c>
    </row>
    <row r="82" spans="1:17" x14ac:dyDescent="0.2">
      <c r="A82" s="94">
        <v>62</v>
      </c>
      <c r="B82" s="94" t="s">
        <v>464</v>
      </c>
      <c r="C82" s="94" t="s">
        <v>4863</v>
      </c>
      <c r="D82" s="95" t="s">
        <v>4769</v>
      </c>
      <c r="E82" s="96" t="s">
        <v>4910</v>
      </c>
      <c r="F82" s="94">
        <v>1</v>
      </c>
      <c r="G82" s="96">
        <v>1</v>
      </c>
      <c r="H82" s="94" t="s">
        <v>4777</v>
      </c>
      <c r="I82" s="97">
        <v>1611.2</v>
      </c>
      <c r="J82" s="97">
        <v>27.69</v>
      </c>
      <c r="K82" s="98">
        <v>45835</v>
      </c>
      <c r="L82" s="98">
        <v>45838</v>
      </c>
      <c r="M82" s="94" t="s">
        <v>4778</v>
      </c>
      <c r="N82" s="94" t="s">
        <v>4779</v>
      </c>
      <c r="O82" s="94" t="s">
        <v>4774</v>
      </c>
      <c r="P82" s="94" t="s">
        <v>4780</v>
      </c>
      <c r="Q82" s="94" t="s">
        <v>4774</v>
      </c>
    </row>
    <row r="83" spans="1:17" x14ac:dyDescent="0.2">
      <c r="A83" s="94">
        <v>20</v>
      </c>
      <c r="B83" s="94" t="s">
        <v>467</v>
      </c>
      <c r="C83" s="94" t="s">
        <v>4863</v>
      </c>
      <c r="D83" s="95" t="s">
        <v>4769</v>
      </c>
      <c r="E83" s="96" t="s">
        <v>4911</v>
      </c>
      <c r="F83" s="94">
        <v>1</v>
      </c>
      <c r="G83" s="96">
        <v>1</v>
      </c>
      <c r="H83" s="94" t="s">
        <v>4795</v>
      </c>
      <c r="I83" s="97">
        <v>1497</v>
      </c>
      <c r="J83" s="97">
        <v>25.82</v>
      </c>
      <c r="K83" s="98">
        <v>45825</v>
      </c>
      <c r="L83" s="98">
        <v>45826</v>
      </c>
      <c r="M83" s="94" t="s">
        <v>4778</v>
      </c>
      <c r="N83" s="94" t="s">
        <v>4796</v>
      </c>
      <c r="O83" s="94" t="s">
        <v>4774</v>
      </c>
      <c r="P83" s="94" t="s">
        <v>4797</v>
      </c>
      <c r="Q83" s="94" t="s">
        <v>4774</v>
      </c>
    </row>
    <row r="84" spans="1:17" x14ac:dyDescent="0.2">
      <c r="A84" s="94">
        <v>42</v>
      </c>
      <c r="B84" s="94" t="s">
        <v>470</v>
      </c>
      <c r="C84" s="94" t="s">
        <v>4863</v>
      </c>
      <c r="D84" s="95" t="s">
        <v>4769</v>
      </c>
      <c r="E84" s="96" t="s">
        <v>4912</v>
      </c>
      <c r="F84" s="94">
        <v>1</v>
      </c>
      <c r="G84" s="96">
        <v>1</v>
      </c>
      <c r="H84" s="94" t="s">
        <v>4848</v>
      </c>
      <c r="I84" s="97">
        <v>1524.6</v>
      </c>
      <c r="J84" s="97">
        <v>26.35</v>
      </c>
      <c r="K84" s="98">
        <v>45832</v>
      </c>
      <c r="L84" s="98">
        <v>45832</v>
      </c>
      <c r="M84" s="94" t="s">
        <v>4778</v>
      </c>
      <c r="N84" s="94" t="s">
        <v>4849</v>
      </c>
      <c r="O84" s="94" t="s">
        <v>4774</v>
      </c>
      <c r="P84" s="94" t="s">
        <v>4850</v>
      </c>
      <c r="Q84" s="94" t="s">
        <v>4774</v>
      </c>
    </row>
    <row r="85" spans="1:17" x14ac:dyDescent="0.2">
      <c r="A85" s="94">
        <v>61</v>
      </c>
      <c r="B85" s="94" t="s">
        <v>473</v>
      </c>
      <c r="C85" s="94" t="s">
        <v>4863</v>
      </c>
      <c r="D85" s="95" t="s">
        <v>4769</v>
      </c>
      <c r="E85" s="96" t="s">
        <v>4913</v>
      </c>
      <c r="F85" s="94">
        <v>2</v>
      </c>
      <c r="G85" s="96">
        <v>2</v>
      </c>
      <c r="H85" s="94" t="s">
        <v>4777</v>
      </c>
      <c r="I85" s="97">
        <v>2967.4</v>
      </c>
      <c r="J85" s="97">
        <v>51.2</v>
      </c>
      <c r="K85" s="98">
        <v>45835</v>
      </c>
      <c r="L85" s="98">
        <v>45838</v>
      </c>
      <c r="M85" s="94" t="s">
        <v>4778</v>
      </c>
      <c r="N85" s="94" t="s">
        <v>4779</v>
      </c>
      <c r="O85" s="94" t="s">
        <v>4774</v>
      </c>
      <c r="P85" s="94" t="s">
        <v>4780</v>
      </c>
      <c r="Q85" s="94" t="s">
        <v>4774</v>
      </c>
    </row>
    <row r="86" spans="1:17" x14ac:dyDescent="0.2">
      <c r="A86" s="94">
        <v>41</v>
      </c>
      <c r="B86" s="94" t="s">
        <v>476</v>
      </c>
      <c r="C86" s="94" t="s">
        <v>4863</v>
      </c>
      <c r="D86" s="95" t="s">
        <v>4769</v>
      </c>
      <c r="E86" s="96" t="s">
        <v>4914</v>
      </c>
      <c r="F86" s="94">
        <v>1</v>
      </c>
      <c r="G86" s="96">
        <v>1</v>
      </c>
      <c r="H86" s="94" t="s">
        <v>4848</v>
      </c>
      <c r="I86" s="97">
        <v>1511.5</v>
      </c>
      <c r="J86" s="97">
        <v>26.14</v>
      </c>
      <c r="K86" s="98">
        <v>45832</v>
      </c>
      <c r="L86" s="98">
        <v>45832</v>
      </c>
      <c r="M86" s="94" t="s">
        <v>4778</v>
      </c>
      <c r="N86" s="94" t="s">
        <v>4849</v>
      </c>
      <c r="O86" s="94" t="s">
        <v>4774</v>
      </c>
      <c r="P86" s="94" t="s">
        <v>4850</v>
      </c>
      <c r="Q86" s="94" t="s">
        <v>4774</v>
      </c>
    </row>
    <row r="87" spans="1:17" x14ac:dyDescent="0.2">
      <c r="A87" s="94">
        <v>92</v>
      </c>
      <c r="B87" s="94" t="s">
        <v>479</v>
      </c>
      <c r="C87" s="94" t="s">
        <v>4863</v>
      </c>
      <c r="D87" s="95" t="s">
        <v>4769</v>
      </c>
      <c r="E87" s="96" t="s">
        <v>4915</v>
      </c>
      <c r="F87" s="94">
        <v>1</v>
      </c>
      <c r="G87" s="96">
        <v>1</v>
      </c>
      <c r="H87" s="94" t="s">
        <v>4916</v>
      </c>
      <c r="I87" s="97">
        <v>1526.6</v>
      </c>
      <c r="J87" s="97">
        <v>26.48</v>
      </c>
      <c r="K87" s="98">
        <v>45846</v>
      </c>
      <c r="L87" s="98">
        <v>45847</v>
      </c>
      <c r="M87" s="94" t="s">
        <v>4778</v>
      </c>
      <c r="N87" s="94" t="s">
        <v>4917</v>
      </c>
      <c r="O87" s="94" t="s">
        <v>4809</v>
      </c>
      <c r="P87" s="94" t="s">
        <v>4918</v>
      </c>
      <c r="Q87" s="94" t="s">
        <v>4774</v>
      </c>
    </row>
    <row r="88" spans="1:17" x14ac:dyDescent="0.2">
      <c r="A88" s="94">
        <v>59</v>
      </c>
      <c r="B88" s="94" t="s">
        <v>482</v>
      </c>
      <c r="C88" s="94" t="s">
        <v>4863</v>
      </c>
      <c r="D88" s="95" t="s">
        <v>4769</v>
      </c>
      <c r="E88" s="96" t="s">
        <v>4919</v>
      </c>
      <c r="F88" s="94">
        <v>1</v>
      </c>
      <c r="G88" s="96">
        <v>1</v>
      </c>
      <c r="H88" s="94" t="s">
        <v>4801</v>
      </c>
      <c r="I88" s="97">
        <v>1483.7</v>
      </c>
      <c r="J88" s="97">
        <v>25.6</v>
      </c>
      <c r="K88" s="98">
        <v>45834</v>
      </c>
      <c r="L88" s="98">
        <v>45835</v>
      </c>
      <c r="M88" s="94" t="s">
        <v>4778</v>
      </c>
      <c r="N88" s="94" t="s">
        <v>4802</v>
      </c>
      <c r="O88" s="94" t="s">
        <v>4774</v>
      </c>
      <c r="P88" s="94" t="s">
        <v>4803</v>
      </c>
      <c r="Q88" s="94" t="s">
        <v>4774</v>
      </c>
    </row>
    <row r="89" spans="1:17" x14ac:dyDescent="0.2">
      <c r="A89" s="94">
        <v>58</v>
      </c>
      <c r="B89" s="94" t="s">
        <v>485</v>
      </c>
      <c r="C89" s="94" t="s">
        <v>4863</v>
      </c>
      <c r="D89" s="95" t="s">
        <v>4769</v>
      </c>
      <c r="E89" s="96" t="s">
        <v>4920</v>
      </c>
      <c r="F89" s="94">
        <v>1</v>
      </c>
      <c r="G89" s="96">
        <v>1</v>
      </c>
      <c r="H89" s="94" t="s">
        <v>4801</v>
      </c>
      <c r="I89" s="97">
        <v>1521.2</v>
      </c>
      <c r="J89" s="97">
        <v>26.4</v>
      </c>
      <c r="K89" s="98">
        <v>45834</v>
      </c>
      <c r="L89" s="98">
        <v>45835</v>
      </c>
      <c r="M89" s="94" t="s">
        <v>4778</v>
      </c>
      <c r="N89" s="94" t="s">
        <v>4802</v>
      </c>
      <c r="O89" s="94" t="s">
        <v>4774</v>
      </c>
      <c r="P89" s="94" t="s">
        <v>4803</v>
      </c>
      <c r="Q89" s="94" t="s">
        <v>4774</v>
      </c>
    </row>
    <row r="90" spans="1:17" x14ac:dyDescent="0.2">
      <c r="A90" s="94">
        <v>477</v>
      </c>
      <c r="B90" s="94" t="s">
        <v>488</v>
      </c>
      <c r="C90" s="94" t="s">
        <v>4863</v>
      </c>
      <c r="D90" s="95" t="s">
        <v>4769</v>
      </c>
      <c r="E90" s="96" t="s">
        <v>4921</v>
      </c>
      <c r="F90" s="94">
        <v>2</v>
      </c>
      <c r="G90" s="96">
        <v>4</v>
      </c>
      <c r="H90" s="94" t="s">
        <v>4866</v>
      </c>
      <c r="I90" s="97">
        <v>444.6</v>
      </c>
      <c r="J90" s="97">
        <v>10.28</v>
      </c>
      <c r="K90" s="98">
        <v>45925</v>
      </c>
      <c r="L90" s="98">
        <v>45926</v>
      </c>
      <c r="M90" s="94" t="s">
        <v>4778</v>
      </c>
      <c r="N90" s="94" t="s">
        <v>4867</v>
      </c>
      <c r="O90" s="94" t="s">
        <v>4809</v>
      </c>
      <c r="P90" s="94" t="s">
        <v>4868</v>
      </c>
      <c r="Q90" s="94" t="s">
        <v>4809</v>
      </c>
    </row>
    <row r="91" spans="1:17" x14ac:dyDescent="0.2">
      <c r="A91" s="94">
        <v>527</v>
      </c>
      <c r="B91" s="94" t="s">
        <v>488</v>
      </c>
      <c r="C91" s="94" t="s">
        <v>4863</v>
      </c>
      <c r="D91" s="95" t="s">
        <v>4769</v>
      </c>
      <c r="E91" s="96" t="s">
        <v>4921</v>
      </c>
      <c r="F91" s="94">
        <v>2</v>
      </c>
      <c r="G91" s="96">
        <v>4</v>
      </c>
      <c r="H91" s="94" t="s">
        <v>4922</v>
      </c>
      <c r="I91" s="97">
        <v>444.6</v>
      </c>
      <c r="J91" s="97">
        <v>10.28</v>
      </c>
      <c r="K91" s="98">
        <v>45936</v>
      </c>
      <c r="L91" s="98">
        <v>45937</v>
      </c>
      <c r="M91" s="94" t="s">
        <v>4923</v>
      </c>
      <c r="N91" s="94" t="s">
        <v>4924</v>
      </c>
      <c r="O91" s="94" t="s">
        <v>4809</v>
      </c>
      <c r="P91" s="94" t="s">
        <v>4925</v>
      </c>
      <c r="Q91" s="94" t="s">
        <v>4809</v>
      </c>
    </row>
    <row r="92" spans="1:17" x14ac:dyDescent="0.2">
      <c r="A92" s="94">
        <v>478</v>
      </c>
      <c r="B92" s="94" t="s">
        <v>491</v>
      </c>
      <c r="C92" s="94" t="s">
        <v>4863</v>
      </c>
      <c r="D92" s="95" t="s">
        <v>4769</v>
      </c>
      <c r="E92" s="96" t="s">
        <v>4926</v>
      </c>
      <c r="F92" s="94">
        <v>3</v>
      </c>
      <c r="G92" s="96">
        <v>6</v>
      </c>
      <c r="H92" s="94" t="s">
        <v>4866</v>
      </c>
      <c r="I92" s="97">
        <v>668.7</v>
      </c>
      <c r="J92" s="97">
        <v>16.41</v>
      </c>
      <c r="K92" s="98">
        <v>45925</v>
      </c>
      <c r="L92" s="98">
        <v>45926</v>
      </c>
      <c r="M92" s="94" t="s">
        <v>4778</v>
      </c>
      <c r="N92" s="94" t="s">
        <v>4867</v>
      </c>
      <c r="O92" s="94" t="s">
        <v>4809</v>
      </c>
      <c r="P92" s="94" t="s">
        <v>4868</v>
      </c>
      <c r="Q92" s="94" t="s">
        <v>4809</v>
      </c>
    </row>
    <row r="93" spans="1:17" x14ac:dyDescent="0.2">
      <c r="A93" s="94">
        <v>528</v>
      </c>
      <c r="B93" s="94" t="s">
        <v>491</v>
      </c>
      <c r="C93" s="94" t="s">
        <v>4863</v>
      </c>
      <c r="D93" s="95" t="s">
        <v>4769</v>
      </c>
      <c r="E93" s="96" t="s">
        <v>4926</v>
      </c>
      <c r="F93" s="94">
        <v>3</v>
      </c>
      <c r="G93" s="96">
        <v>6</v>
      </c>
      <c r="H93" s="94" t="s">
        <v>4922</v>
      </c>
      <c r="I93" s="97">
        <v>668.7</v>
      </c>
      <c r="J93" s="97">
        <v>16.41</v>
      </c>
      <c r="K93" s="98">
        <v>45936</v>
      </c>
      <c r="L93" s="98">
        <v>45937</v>
      </c>
      <c r="M93" s="94" t="s">
        <v>4923</v>
      </c>
      <c r="N93" s="94" t="s">
        <v>4924</v>
      </c>
      <c r="O93" s="94" t="s">
        <v>4809</v>
      </c>
      <c r="P93" s="94" t="s">
        <v>4925</v>
      </c>
      <c r="Q93" s="94" t="s">
        <v>4809</v>
      </c>
    </row>
    <row r="94" spans="1:17" x14ac:dyDescent="0.2">
      <c r="A94" s="94">
        <v>479</v>
      </c>
      <c r="B94" s="94" t="s">
        <v>494</v>
      </c>
      <c r="C94" s="94" t="s">
        <v>4863</v>
      </c>
      <c r="D94" s="95" t="s">
        <v>4769</v>
      </c>
      <c r="E94" s="96" t="s">
        <v>4927</v>
      </c>
      <c r="F94" s="94">
        <v>1</v>
      </c>
      <c r="G94" s="96">
        <v>1</v>
      </c>
      <c r="H94" s="94" t="s">
        <v>4866</v>
      </c>
      <c r="I94" s="97">
        <v>231.3</v>
      </c>
      <c r="J94" s="97">
        <v>5.45</v>
      </c>
      <c r="K94" s="98">
        <v>45925</v>
      </c>
      <c r="L94" s="98">
        <v>45926</v>
      </c>
      <c r="M94" s="94" t="s">
        <v>4778</v>
      </c>
      <c r="N94" s="94" t="s">
        <v>4867</v>
      </c>
      <c r="O94" s="94" t="s">
        <v>4809</v>
      </c>
      <c r="P94" s="94" t="s">
        <v>4868</v>
      </c>
      <c r="Q94" s="94" t="s">
        <v>4809</v>
      </c>
    </row>
    <row r="95" spans="1:17" x14ac:dyDescent="0.2">
      <c r="A95" s="94">
        <v>529</v>
      </c>
      <c r="B95" s="94" t="s">
        <v>497</v>
      </c>
      <c r="C95" s="94" t="s">
        <v>4863</v>
      </c>
      <c r="D95" s="95" t="s">
        <v>4769</v>
      </c>
      <c r="E95" s="96" t="s">
        <v>4928</v>
      </c>
      <c r="F95" s="94">
        <v>1</v>
      </c>
      <c r="G95" s="96">
        <v>1</v>
      </c>
      <c r="H95" s="94" t="s">
        <v>4922</v>
      </c>
      <c r="I95" s="97">
        <v>231.8</v>
      </c>
      <c r="J95" s="97">
        <v>5.74</v>
      </c>
      <c r="K95" s="98">
        <v>45936</v>
      </c>
      <c r="L95" s="98">
        <v>45937</v>
      </c>
      <c r="M95" s="94" t="s">
        <v>4923</v>
      </c>
      <c r="N95" s="94" t="s">
        <v>4924</v>
      </c>
      <c r="O95" s="94" t="s">
        <v>4809</v>
      </c>
      <c r="P95" s="94" t="s">
        <v>4925</v>
      </c>
      <c r="Q95" s="94" t="s">
        <v>4809</v>
      </c>
    </row>
    <row r="96" spans="1:17" x14ac:dyDescent="0.2">
      <c r="A96" s="94">
        <v>530</v>
      </c>
      <c r="B96" s="94" t="s">
        <v>500</v>
      </c>
      <c r="C96" s="94" t="s">
        <v>4863</v>
      </c>
      <c r="D96" s="95" t="s">
        <v>4769</v>
      </c>
      <c r="E96" s="96" t="s">
        <v>4929</v>
      </c>
      <c r="F96" s="94">
        <v>1</v>
      </c>
      <c r="G96" s="96">
        <v>1</v>
      </c>
      <c r="H96" s="94" t="s">
        <v>4922</v>
      </c>
      <c r="I96" s="97">
        <v>232.6</v>
      </c>
      <c r="J96" s="97">
        <v>5.46</v>
      </c>
      <c r="K96" s="98">
        <v>45936</v>
      </c>
      <c r="L96" s="98">
        <v>45937</v>
      </c>
      <c r="M96" s="94" t="s">
        <v>4923</v>
      </c>
      <c r="N96" s="94" t="s">
        <v>4924</v>
      </c>
      <c r="O96" s="94" t="s">
        <v>4809</v>
      </c>
      <c r="P96" s="94" t="s">
        <v>4925</v>
      </c>
      <c r="Q96" s="94" t="s">
        <v>4809</v>
      </c>
    </row>
    <row r="97" spans="1:17" x14ac:dyDescent="0.2">
      <c r="A97" s="94">
        <v>531</v>
      </c>
      <c r="B97" s="94" t="s">
        <v>503</v>
      </c>
      <c r="C97" s="94" t="s">
        <v>4863</v>
      </c>
      <c r="D97" s="95" t="s">
        <v>4769</v>
      </c>
      <c r="E97" s="96" t="s">
        <v>4930</v>
      </c>
      <c r="F97" s="94">
        <v>1</v>
      </c>
      <c r="G97" s="96">
        <v>1</v>
      </c>
      <c r="H97" s="94" t="s">
        <v>4922</v>
      </c>
      <c r="I97" s="97">
        <v>242.1</v>
      </c>
      <c r="J97" s="97">
        <v>6.11</v>
      </c>
      <c r="K97" s="98">
        <v>45936</v>
      </c>
      <c r="L97" s="98">
        <v>45937</v>
      </c>
      <c r="M97" s="94" t="s">
        <v>4923</v>
      </c>
      <c r="N97" s="94" t="s">
        <v>4924</v>
      </c>
      <c r="O97" s="94" t="s">
        <v>4809</v>
      </c>
      <c r="P97" s="94" t="s">
        <v>4925</v>
      </c>
      <c r="Q97" s="94" t="s">
        <v>4809</v>
      </c>
    </row>
    <row r="98" spans="1:17" x14ac:dyDescent="0.2">
      <c r="A98" s="94">
        <v>532</v>
      </c>
      <c r="B98" s="94" t="s">
        <v>506</v>
      </c>
      <c r="C98" s="94" t="s">
        <v>4863</v>
      </c>
      <c r="D98" s="95" t="s">
        <v>4769</v>
      </c>
      <c r="E98" s="96" t="s">
        <v>4931</v>
      </c>
      <c r="F98" s="94">
        <v>1</v>
      </c>
      <c r="G98" s="96">
        <v>1</v>
      </c>
      <c r="H98" s="94" t="s">
        <v>4922</v>
      </c>
      <c r="I98" s="97">
        <v>231.3</v>
      </c>
      <c r="J98" s="97">
        <v>5.45</v>
      </c>
      <c r="K98" s="98">
        <v>45936</v>
      </c>
      <c r="L98" s="98">
        <v>45937</v>
      </c>
      <c r="M98" s="94" t="s">
        <v>4923</v>
      </c>
      <c r="N98" s="94" t="s">
        <v>4924</v>
      </c>
      <c r="O98" s="94" t="s">
        <v>4809</v>
      </c>
      <c r="P98" s="94" t="s">
        <v>4925</v>
      </c>
      <c r="Q98" s="94" t="s">
        <v>4809</v>
      </c>
    </row>
    <row r="99" spans="1:17" x14ac:dyDescent="0.2">
      <c r="A99" s="94">
        <v>533</v>
      </c>
      <c r="B99" s="94" t="s">
        <v>509</v>
      </c>
      <c r="C99" s="94" t="s">
        <v>4863</v>
      </c>
      <c r="D99" s="95" t="s">
        <v>4769</v>
      </c>
      <c r="E99" s="96" t="s">
        <v>4932</v>
      </c>
      <c r="F99" s="94">
        <v>1</v>
      </c>
      <c r="G99" s="96">
        <v>1</v>
      </c>
      <c r="H99" s="94" t="s">
        <v>4922</v>
      </c>
      <c r="I99" s="97">
        <v>231.8</v>
      </c>
      <c r="J99" s="97">
        <v>5.74</v>
      </c>
      <c r="K99" s="98">
        <v>45936</v>
      </c>
      <c r="L99" s="98">
        <v>45937</v>
      </c>
      <c r="M99" s="94" t="s">
        <v>4923</v>
      </c>
      <c r="N99" s="94" t="s">
        <v>4924</v>
      </c>
      <c r="O99" s="94" t="s">
        <v>4809</v>
      </c>
      <c r="P99" s="94" t="s">
        <v>4925</v>
      </c>
      <c r="Q99" s="94" t="s">
        <v>4809</v>
      </c>
    </row>
    <row r="100" spans="1:17" x14ac:dyDescent="0.2">
      <c r="A100" s="94">
        <v>534</v>
      </c>
      <c r="B100" s="94" t="s">
        <v>512</v>
      </c>
      <c r="C100" s="94" t="s">
        <v>4863</v>
      </c>
      <c r="D100" s="95" t="s">
        <v>4769</v>
      </c>
      <c r="E100" s="96" t="s">
        <v>4933</v>
      </c>
      <c r="F100" s="94">
        <v>1</v>
      </c>
      <c r="G100" s="96">
        <v>1</v>
      </c>
      <c r="H100" s="94" t="s">
        <v>4922</v>
      </c>
      <c r="I100" s="97">
        <v>205.9</v>
      </c>
      <c r="J100" s="97">
        <v>4.83</v>
      </c>
      <c r="K100" s="98">
        <v>45936</v>
      </c>
      <c r="L100" s="98">
        <v>45937</v>
      </c>
      <c r="M100" s="94" t="s">
        <v>4923</v>
      </c>
      <c r="N100" s="94" t="s">
        <v>4924</v>
      </c>
      <c r="O100" s="94" t="s">
        <v>4809</v>
      </c>
      <c r="P100" s="94" t="s">
        <v>4925</v>
      </c>
      <c r="Q100" s="94" t="s">
        <v>4809</v>
      </c>
    </row>
    <row r="101" spans="1:17" x14ac:dyDescent="0.2">
      <c r="A101" s="94">
        <v>496</v>
      </c>
      <c r="B101" s="94" t="s">
        <v>518</v>
      </c>
      <c r="C101" s="94" t="s">
        <v>4934</v>
      </c>
      <c r="D101" s="95" t="s">
        <v>4769</v>
      </c>
      <c r="E101" s="96" t="s">
        <v>4935</v>
      </c>
      <c r="F101" s="94">
        <v>4</v>
      </c>
      <c r="G101" s="96">
        <v>4</v>
      </c>
      <c r="H101" s="94" t="s">
        <v>4936</v>
      </c>
      <c r="I101" s="97">
        <v>267.60000000000002</v>
      </c>
      <c r="J101" s="97">
        <v>6.4</v>
      </c>
      <c r="K101" s="98">
        <v>45930</v>
      </c>
      <c r="L101" s="98">
        <v>45931</v>
      </c>
      <c r="M101" s="94" t="s">
        <v>4778</v>
      </c>
      <c r="N101" s="94" t="s">
        <v>4937</v>
      </c>
      <c r="O101" s="94" t="s">
        <v>4809</v>
      </c>
      <c r="P101" s="94" t="s">
        <v>4938</v>
      </c>
      <c r="Q101" s="94" t="s">
        <v>4809</v>
      </c>
    </row>
    <row r="102" spans="1:17" x14ac:dyDescent="0.2">
      <c r="A102" s="94">
        <v>414</v>
      </c>
      <c r="B102" s="94" t="s">
        <v>887</v>
      </c>
      <c r="C102" s="94" t="s">
        <v>4939</v>
      </c>
      <c r="D102" s="95" t="s">
        <v>4769</v>
      </c>
      <c r="E102" s="96" t="s">
        <v>4940</v>
      </c>
      <c r="F102" s="94">
        <v>1</v>
      </c>
      <c r="G102" s="96">
        <v>1</v>
      </c>
      <c r="H102" s="94" t="s">
        <v>4941</v>
      </c>
      <c r="I102" s="97">
        <v>270.89999999999998</v>
      </c>
      <c r="J102" s="97">
        <v>13.13</v>
      </c>
      <c r="K102" s="98">
        <v>45912</v>
      </c>
      <c r="L102" s="98">
        <v>45913</v>
      </c>
      <c r="M102" s="94" t="s">
        <v>4778</v>
      </c>
      <c r="N102" s="94" t="s">
        <v>4942</v>
      </c>
      <c r="O102" s="94" t="s">
        <v>4809</v>
      </c>
      <c r="P102" s="94" t="s">
        <v>4943</v>
      </c>
      <c r="Q102" s="94" t="s">
        <v>4774</v>
      </c>
    </row>
    <row r="103" spans="1:17" x14ac:dyDescent="0.2">
      <c r="A103" s="94">
        <v>168</v>
      </c>
      <c r="B103" s="94" t="s">
        <v>914</v>
      </c>
      <c r="C103" s="94" t="s">
        <v>4939</v>
      </c>
      <c r="D103" s="95" t="s">
        <v>4769</v>
      </c>
      <c r="E103" s="96" t="s">
        <v>4944</v>
      </c>
      <c r="F103" s="94">
        <v>1</v>
      </c>
      <c r="G103" s="96">
        <v>1</v>
      </c>
      <c r="H103" s="94" t="s">
        <v>4945</v>
      </c>
      <c r="I103" s="97">
        <v>271.60000000000002</v>
      </c>
      <c r="J103" s="97">
        <v>13.16</v>
      </c>
      <c r="K103" s="98">
        <v>45876</v>
      </c>
      <c r="L103" s="98">
        <v>45877</v>
      </c>
      <c r="M103" s="94" t="s">
        <v>4778</v>
      </c>
      <c r="N103" s="94" t="s">
        <v>4946</v>
      </c>
      <c r="O103" s="94" t="s">
        <v>4809</v>
      </c>
      <c r="P103" s="94" t="s">
        <v>4947</v>
      </c>
      <c r="Q103" s="94" t="s">
        <v>4774</v>
      </c>
    </row>
    <row r="104" spans="1:17" x14ac:dyDescent="0.2">
      <c r="A104" s="94">
        <v>169</v>
      </c>
      <c r="B104" s="94" t="s">
        <v>926</v>
      </c>
      <c r="C104" s="94" t="s">
        <v>4939</v>
      </c>
      <c r="D104" s="95" t="s">
        <v>4769</v>
      </c>
      <c r="E104" s="96" t="s">
        <v>4948</v>
      </c>
      <c r="F104" s="94">
        <v>1</v>
      </c>
      <c r="G104" s="96">
        <v>1</v>
      </c>
      <c r="H104" s="94" t="s">
        <v>4945</v>
      </c>
      <c r="I104" s="97">
        <v>287.7</v>
      </c>
      <c r="J104" s="97">
        <v>13.97</v>
      </c>
      <c r="K104" s="98">
        <v>45876</v>
      </c>
      <c r="L104" s="98">
        <v>45877</v>
      </c>
      <c r="M104" s="94" t="s">
        <v>4778</v>
      </c>
      <c r="N104" s="94" t="s">
        <v>4946</v>
      </c>
      <c r="O104" s="94" t="s">
        <v>4809</v>
      </c>
      <c r="P104" s="94" t="s">
        <v>4947</v>
      </c>
      <c r="Q104" s="94" t="s">
        <v>4774</v>
      </c>
    </row>
    <row r="105" spans="1:17" x14ac:dyDescent="0.2">
      <c r="A105" s="94">
        <v>415</v>
      </c>
      <c r="B105" s="94" t="s">
        <v>938</v>
      </c>
      <c r="C105" s="94" t="s">
        <v>4939</v>
      </c>
      <c r="D105" s="95" t="s">
        <v>4769</v>
      </c>
      <c r="E105" s="96" t="s">
        <v>4949</v>
      </c>
      <c r="F105" s="94">
        <v>1</v>
      </c>
      <c r="G105" s="96">
        <v>1</v>
      </c>
      <c r="H105" s="94" t="s">
        <v>4941</v>
      </c>
      <c r="I105" s="97">
        <v>287.5</v>
      </c>
      <c r="J105" s="97">
        <v>13.96</v>
      </c>
      <c r="K105" s="98">
        <v>45912</v>
      </c>
      <c r="L105" s="98">
        <v>45913</v>
      </c>
      <c r="M105" s="94" t="s">
        <v>4778</v>
      </c>
      <c r="N105" s="94" t="s">
        <v>4942</v>
      </c>
      <c r="O105" s="94" t="s">
        <v>4809</v>
      </c>
      <c r="P105" s="94" t="s">
        <v>4943</v>
      </c>
      <c r="Q105" s="94" t="s">
        <v>4774</v>
      </c>
    </row>
    <row r="106" spans="1:17" x14ac:dyDescent="0.2">
      <c r="A106" s="94">
        <v>170</v>
      </c>
      <c r="B106" s="94" t="s">
        <v>950</v>
      </c>
      <c r="C106" s="94" t="s">
        <v>4939</v>
      </c>
      <c r="D106" s="95" t="s">
        <v>4769</v>
      </c>
      <c r="E106" s="96" t="s">
        <v>4950</v>
      </c>
      <c r="F106" s="94">
        <v>2</v>
      </c>
      <c r="G106" s="96">
        <v>2</v>
      </c>
      <c r="H106" s="94" t="s">
        <v>4945</v>
      </c>
      <c r="I106" s="97">
        <v>574.6</v>
      </c>
      <c r="J106" s="97">
        <v>27.9</v>
      </c>
      <c r="K106" s="98">
        <v>45876</v>
      </c>
      <c r="L106" s="98">
        <v>45877</v>
      </c>
      <c r="M106" s="94" t="s">
        <v>4778</v>
      </c>
      <c r="N106" s="94" t="s">
        <v>4946</v>
      </c>
      <c r="O106" s="94" t="s">
        <v>4809</v>
      </c>
      <c r="P106" s="94" t="s">
        <v>4947</v>
      </c>
      <c r="Q106" s="94" t="s">
        <v>4774</v>
      </c>
    </row>
    <row r="107" spans="1:17" x14ac:dyDescent="0.2">
      <c r="A107" s="94">
        <v>171</v>
      </c>
      <c r="B107" s="94" t="s">
        <v>962</v>
      </c>
      <c r="C107" s="94" t="s">
        <v>4939</v>
      </c>
      <c r="D107" s="95" t="s">
        <v>4769</v>
      </c>
      <c r="E107" s="96" t="s">
        <v>4951</v>
      </c>
      <c r="F107" s="94">
        <v>1</v>
      </c>
      <c r="G107" s="96">
        <v>1</v>
      </c>
      <c r="H107" s="94" t="s">
        <v>4945</v>
      </c>
      <c r="I107" s="97">
        <v>288.3</v>
      </c>
      <c r="J107" s="97">
        <v>13.99</v>
      </c>
      <c r="K107" s="98">
        <v>45876</v>
      </c>
      <c r="L107" s="98">
        <v>45877</v>
      </c>
      <c r="M107" s="94" t="s">
        <v>4778</v>
      </c>
      <c r="N107" s="94" t="s">
        <v>4946</v>
      </c>
      <c r="O107" s="94" t="s">
        <v>4809</v>
      </c>
      <c r="P107" s="94" t="s">
        <v>4947</v>
      </c>
      <c r="Q107" s="94" t="s">
        <v>4774</v>
      </c>
    </row>
    <row r="108" spans="1:17" x14ac:dyDescent="0.2">
      <c r="A108" s="94">
        <v>172</v>
      </c>
      <c r="B108" s="94" t="s">
        <v>974</v>
      </c>
      <c r="C108" s="94" t="s">
        <v>4939</v>
      </c>
      <c r="D108" s="95" t="s">
        <v>4769</v>
      </c>
      <c r="E108" s="96" t="s">
        <v>4952</v>
      </c>
      <c r="F108" s="94">
        <v>1</v>
      </c>
      <c r="G108" s="96">
        <v>2</v>
      </c>
      <c r="H108" s="94" t="s">
        <v>4945</v>
      </c>
      <c r="I108" s="97">
        <v>288.3</v>
      </c>
      <c r="J108" s="97">
        <v>13.99</v>
      </c>
      <c r="K108" s="98">
        <v>45876</v>
      </c>
      <c r="L108" s="98">
        <v>45877</v>
      </c>
      <c r="M108" s="94" t="s">
        <v>4778</v>
      </c>
      <c r="N108" s="94" t="s">
        <v>4946</v>
      </c>
      <c r="O108" s="94" t="s">
        <v>4809</v>
      </c>
      <c r="P108" s="94" t="s">
        <v>4947</v>
      </c>
      <c r="Q108" s="94" t="s">
        <v>4774</v>
      </c>
    </row>
    <row r="109" spans="1:17" x14ac:dyDescent="0.2">
      <c r="A109" s="94">
        <v>416</v>
      </c>
      <c r="B109" s="94" t="s">
        <v>974</v>
      </c>
      <c r="C109" s="94" t="s">
        <v>4939</v>
      </c>
      <c r="D109" s="95" t="s">
        <v>4769</v>
      </c>
      <c r="E109" s="96" t="s">
        <v>4952</v>
      </c>
      <c r="F109" s="94">
        <v>1</v>
      </c>
      <c r="G109" s="96">
        <v>2</v>
      </c>
      <c r="H109" s="94" t="s">
        <v>4941</v>
      </c>
      <c r="I109" s="97">
        <v>288.3</v>
      </c>
      <c r="J109" s="97">
        <v>13.99</v>
      </c>
      <c r="K109" s="98">
        <v>45912</v>
      </c>
      <c r="L109" s="98">
        <v>45913</v>
      </c>
      <c r="M109" s="94" t="s">
        <v>4778</v>
      </c>
      <c r="N109" s="94" t="s">
        <v>4942</v>
      </c>
      <c r="O109" s="94" t="s">
        <v>4809</v>
      </c>
      <c r="P109" s="94" t="s">
        <v>4943</v>
      </c>
      <c r="Q109" s="94" t="s">
        <v>4774</v>
      </c>
    </row>
    <row r="110" spans="1:17" x14ac:dyDescent="0.2">
      <c r="A110" s="94">
        <v>173</v>
      </c>
      <c r="B110" s="94" t="s">
        <v>977</v>
      </c>
      <c r="C110" s="94" t="s">
        <v>4939</v>
      </c>
      <c r="D110" s="95" t="s">
        <v>4769</v>
      </c>
      <c r="E110" s="96" t="s">
        <v>4953</v>
      </c>
      <c r="F110" s="94">
        <v>1</v>
      </c>
      <c r="G110" s="96">
        <v>2</v>
      </c>
      <c r="H110" s="94" t="s">
        <v>4945</v>
      </c>
      <c r="I110" s="97">
        <v>267.5</v>
      </c>
      <c r="J110" s="97">
        <v>13</v>
      </c>
      <c r="K110" s="98">
        <v>45876</v>
      </c>
      <c r="L110" s="98">
        <v>45877</v>
      </c>
      <c r="M110" s="94" t="s">
        <v>4778</v>
      </c>
      <c r="N110" s="94" t="s">
        <v>4946</v>
      </c>
      <c r="O110" s="94" t="s">
        <v>4809</v>
      </c>
      <c r="P110" s="94" t="s">
        <v>4947</v>
      </c>
      <c r="Q110" s="94" t="s">
        <v>4774</v>
      </c>
    </row>
    <row r="111" spans="1:17" x14ac:dyDescent="0.2">
      <c r="A111" s="94">
        <v>417</v>
      </c>
      <c r="B111" s="94" t="s">
        <v>977</v>
      </c>
      <c r="C111" s="94" t="s">
        <v>4939</v>
      </c>
      <c r="D111" s="95" t="s">
        <v>4769</v>
      </c>
      <c r="E111" s="96" t="s">
        <v>4953</v>
      </c>
      <c r="F111" s="94">
        <v>1</v>
      </c>
      <c r="G111" s="96">
        <v>2</v>
      </c>
      <c r="H111" s="94" t="s">
        <v>4941</v>
      </c>
      <c r="I111" s="97">
        <v>267.5</v>
      </c>
      <c r="J111" s="97">
        <v>13</v>
      </c>
      <c r="K111" s="98">
        <v>45912</v>
      </c>
      <c r="L111" s="98">
        <v>45913</v>
      </c>
      <c r="M111" s="94" t="s">
        <v>4778</v>
      </c>
      <c r="N111" s="94" t="s">
        <v>4942</v>
      </c>
      <c r="O111" s="94" t="s">
        <v>4809</v>
      </c>
      <c r="P111" s="94" t="s">
        <v>4943</v>
      </c>
      <c r="Q111" s="94" t="s">
        <v>4774</v>
      </c>
    </row>
    <row r="112" spans="1:17" x14ac:dyDescent="0.2">
      <c r="A112" s="94">
        <v>174</v>
      </c>
      <c r="B112" s="94" t="s">
        <v>986</v>
      </c>
      <c r="C112" s="94" t="s">
        <v>4939</v>
      </c>
      <c r="D112" s="95" t="s">
        <v>4769</v>
      </c>
      <c r="E112" s="96" t="s">
        <v>4954</v>
      </c>
      <c r="F112" s="94">
        <v>2</v>
      </c>
      <c r="G112" s="96">
        <v>2</v>
      </c>
      <c r="H112" s="94" t="s">
        <v>4945</v>
      </c>
      <c r="I112" s="97">
        <v>576.6</v>
      </c>
      <c r="J112" s="97">
        <v>27.98</v>
      </c>
      <c r="K112" s="98">
        <v>45876</v>
      </c>
      <c r="L112" s="98">
        <v>45877</v>
      </c>
      <c r="M112" s="94" t="s">
        <v>4778</v>
      </c>
      <c r="N112" s="94" t="s">
        <v>4946</v>
      </c>
      <c r="O112" s="94" t="s">
        <v>4809</v>
      </c>
      <c r="P112" s="94" t="s">
        <v>4947</v>
      </c>
      <c r="Q112" s="94" t="s">
        <v>4774</v>
      </c>
    </row>
    <row r="113" spans="1:17" x14ac:dyDescent="0.2">
      <c r="A113" s="94">
        <v>175</v>
      </c>
      <c r="B113" s="94" t="s">
        <v>989</v>
      </c>
      <c r="C113" s="94" t="s">
        <v>4939</v>
      </c>
      <c r="D113" s="95" t="s">
        <v>4769</v>
      </c>
      <c r="E113" s="96" t="s">
        <v>4955</v>
      </c>
      <c r="F113" s="94">
        <v>1</v>
      </c>
      <c r="G113" s="96">
        <v>1</v>
      </c>
      <c r="H113" s="94" t="s">
        <v>4945</v>
      </c>
      <c r="I113" s="97">
        <v>267.5</v>
      </c>
      <c r="J113" s="97">
        <v>13</v>
      </c>
      <c r="K113" s="98">
        <v>45876</v>
      </c>
      <c r="L113" s="98">
        <v>45877</v>
      </c>
      <c r="M113" s="94" t="s">
        <v>4778</v>
      </c>
      <c r="N113" s="94" t="s">
        <v>4946</v>
      </c>
      <c r="O113" s="94" t="s">
        <v>4809</v>
      </c>
      <c r="P113" s="94" t="s">
        <v>4947</v>
      </c>
      <c r="Q113" s="94" t="s">
        <v>4774</v>
      </c>
    </row>
    <row r="114" spans="1:17" x14ac:dyDescent="0.2">
      <c r="A114" s="94">
        <v>408</v>
      </c>
      <c r="B114" s="94" t="s">
        <v>668</v>
      </c>
      <c r="C114" s="94" t="s">
        <v>4939</v>
      </c>
      <c r="D114" s="95" t="s">
        <v>4769</v>
      </c>
      <c r="E114" s="96" t="s">
        <v>4956</v>
      </c>
      <c r="F114" s="94">
        <v>1</v>
      </c>
      <c r="G114" s="96">
        <v>1</v>
      </c>
      <c r="H114" s="94" t="s">
        <v>4941</v>
      </c>
      <c r="I114" s="97">
        <v>81.3</v>
      </c>
      <c r="J114" s="97">
        <v>4</v>
      </c>
      <c r="K114" s="98">
        <v>45912</v>
      </c>
      <c r="L114" s="98">
        <v>45913</v>
      </c>
      <c r="M114" s="94" t="s">
        <v>4778</v>
      </c>
      <c r="N114" s="94" t="s">
        <v>4942</v>
      </c>
      <c r="O114" s="94" t="s">
        <v>4809</v>
      </c>
      <c r="P114" s="94" t="s">
        <v>4943</v>
      </c>
      <c r="Q114" s="94" t="s">
        <v>4774</v>
      </c>
    </row>
    <row r="115" spans="1:17" x14ac:dyDescent="0.2">
      <c r="A115" s="94">
        <v>409</v>
      </c>
      <c r="B115" s="94" t="s">
        <v>809</v>
      </c>
      <c r="C115" s="94" t="s">
        <v>4939</v>
      </c>
      <c r="D115" s="95" t="s">
        <v>4769</v>
      </c>
      <c r="E115" s="96" t="s">
        <v>4957</v>
      </c>
      <c r="F115" s="94">
        <v>1</v>
      </c>
      <c r="G115" s="96">
        <v>1</v>
      </c>
      <c r="H115" s="94" t="s">
        <v>4941</v>
      </c>
      <c r="I115" s="97">
        <v>292.3</v>
      </c>
      <c r="J115" s="97">
        <v>14.19</v>
      </c>
      <c r="K115" s="98">
        <v>45912</v>
      </c>
      <c r="L115" s="98">
        <v>45913</v>
      </c>
      <c r="M115" s="94" t="s">
        <v>4778</v>
      </c>
      <c r="N115" s="94" t="s">
        <v>4942</v>
      </c>
      <c r="O115" s="94" t="s">
        <v>4809</v>
      </c>
      <c r="P115" s="94" t="s">
        <v>4943</v>
      </c>
      <c r="Q115" s="94" t="s">
        <v>4774</v>
      </c>
    </row>
    <row r="116" spans="1:17" x14ac:dyDescent="0.2">
      <c r="A116" s="94">
        <v>410</v>
      </c>
      <c r="B116" s="94" t="s">
        <v>812</v>
      </c>
      <c r="C116" s="94" t="s">
        <v>4939</v>
      </c>
      <c r="D116" s="95" t="s">
        <v>4769</v>
      </c>
      <c r="E116" s="96" t="s">
        <v>4958</v>
      </c>
      <c r="F116" s="94">
        <v>1</v>
      </c>
      <c r="G116" s="96">
        <v>1</v>
      </c>
      <c r="H116" s="94" t="s">
        <v>4941</v>
      </c>
      <c r="I116" s="97">
        <v>271.5</v>
      </c>
      <c r="J116" s="97">
        <v>13.2</v>
      </c>
      <c r="K116" s="98">
        <v>45912</v>
      </c>
      <c r="L116" s="98">
        <v>45913</v>
      </c>
      <c r="M116" s="94" t="s">
        <v>4778</v>
      </c>
      <c r="N116" s="94" t="s">
        <v>4942</v>
      </c>
      <c r="O116" s="94" t="s">
        <v>4809</v>
      </c>
      <c r="P116" s="94" t="s">
        <v>4943</v>
      </c>
      <c r="Q116" s="94" t="s">
        <v>4774</v>
      </c>
    </row>
    <row r="117" spans="1:17" x14ac:dyDescent="0.2">
      <c r="A117" s="94">
        <v>411</v>
      </c>
      <c r="B117" s="94" t="s">
        <v>821</v>
      </c>
      <c r="C117" s="94" t="s">
        <v>4939</v>
      </c>
      <c r="D117" s="95" t="s">
        <v>4769</v>
      </c>
      <c r="E117" s="96" t="s">
        <v>4959</v>
      </c>
      <c r="F117" s="94">
        <v>1</v>
      </c>
      <c r="G117" s="96">
        <v>1</v>
      </c>
      <c r="H117" s="94" t="s">
        <v>4941</v>
      </c>
      <c r="I117" s="97">
        <v>289.5</v>
      </c>
      <c r="J117" s="97">
        <v>14.05</v>
      </c>
      <c r="K117" s="98">
        <v>45912</v>
      </c>
      <c r="L117" s="98">
        <v>45913</v>
      </c>
      <c r="M117" s="94" t="s">
        <v>4778</v>
      </c>
      <c r="N117" s="94" t="s">
        <v>4942</v>
      </c>
      <c r="O117" s="94" t="s">
        <v>4809</v>
      </c>
      <c r="P117" s="94" t="s">
        <v>4943</v>
      </c>
      <c r="Q117" s="94" t="s">
        <v>4774</v>
      </c>
    </row>
    <row r="118" spans="1:17" x14ac:dyDescent="0.2">
      <c r="A118" s="94">
        <v>412</v>
      </c>
      <c r="B118" s="94" t="s">
        <v>842</v>
      </c>
      <c r="C118" s="94" t="s">
        <v>4939</v>
      </c>
      <c r="D118" s="95" t="s">
        <v>4769</v>
      </c>
      <c r="E118" s="96" t="s">
        <v>4960</v>
      </c>
      <c r="F118" s="94">
        <v>1</v>
      </c>
      <c r="G118" s="96">
        <v>1</v>
      </c>
      <c r="H118" s="94" t="s">
        <v>4941</v>
      </c>
      <c r="I118" s="97">
        <v>290.60000000000002</v>
      </c>
      <c r="J118" s="97">
        <v>14.11</v>
      </c>
      <c r="K118" s="98">
        <v>45912</v>
      </c>
      <c r="L118" s="98">
        <v>45913</v>
      </c>
      <c r="M118" s="94" t="s">
        <v>4778</v>
      </c>
      <c r="N118" s="94" t="s">
        <v>4942</v>
      </c>
      <c r="O118" s="94" t="s">
        <v>4809</v>
      </c>
      <c r="P118" s="94" t="s">
        <v>4943</v>
      </c>
      <c r="Q118" s="94" t="s">
        <v>4774</v>
      </c>
    </row>
    <row r="119" spans="1:17" x14ac:dyDescent="0.2">
      <c r="A119" s="94">
        <v>413</v>
      </c>
      <c r="B119" s="94" t="s">
        <v>854</v>
      </c>
      <c r="C119" s="94" t="s">
        <v>4939</v>
      </c>
      <c r="D119" s="95" t="s">
        <v>4769</v>
      </c>
      <c r="E119" s="96" t="s">
        <v>4961</v>
      </c>
      <c r="F119" s="94">
        <v>1</v>
      </c>
      <c r="G119" s="96">
        <v>1</v>
      </c>
      <c r="H119" s="94" t="s">
        <v>4941</v>
      </c>
      <c r="I119" s="97">
        <v>287.3</v>
      </c>
      <c r="J119" s="97">
        <v>13.95</v>
      </c>
      <c r="K119" s="98">
        <v>45912</v>
      </c>
      <c r="L119" s="98">
        <v>45913</v>
      </c>
      <c r="M119" s="94" t="s">
        <v>4778</v>
      </c>
      <c r="N119" s="94" t="s">
        <v>4942</v>
      </c>
      <c r="O119" s="94" t="s">
        <v>4809</v>
      </c>
      <c r="P119" s="94" t="s">
        <v>4943</v>
      </c>
      <c r="Q119" s="94" t="s">
        <v>4774</v>
      </c>
    </row>
    <row r="120" spans="1:17" x14ac:dyDescent="0.2">
      <c r="A120" s="94">
        <v>485</v>
      </c>
      <c r="B120" s="94" t="s">
        <v>1334</v>
      </c>
      <c r="C120" s="94" t="s">
        <v>4962</v>
      </c>
      <c r="D120" s="95" t="s">
        <v>4769</v>
      </c>
      <c r="E120" s="96" t="s">
        <v>4963</v>
      </c>
      <c r="F120" s="94">
        <v>2</v>
      </c>
      <c r="G120" s="96">
        <v>2</v>
      </c>
      <c r="H120" s="94" t="s">
        <v>4964</v>
      </c>
      <c r="I120" s="97">
        <v>679.4</v>
      </c>
      <c r="J120" s="97">
        <v>17.68</v>
      </c>
      <c r="K120" s="98">
        <v>45929</v>
      </c>
      <c r="L120" s="98">
        <v>45930</v>
      </c>
      <c r="M120" s="94" t="s">
        <v>4778</v>
      </c>
      <c r="N120" s="94" t="s">
        <v>4965</v>
      </c>
      <c r="O120" s="94" t="s">
        <v>4809</v>
      </c>
      <c r="P120" s="94" t="s">
        <v>4966</v>
      </c>
      <c r="Q120" s="94" t="s">
        <v>4809</v>
      </c>
    </row>
    <row r="121" spans="1:17" x14ac:dyDescent="0.2">
      <c r="A121" s="94">
        <v>486</v>
      </c>
      <c r="B121" s="94" t="s">
        <v>1352</v>
      </c>
      <c r="C121" s="94" t="s">
        <v>4962</v>
      </c>
      <c r="D121" s="95" t="s">
        <v>4769</v>
      </c>
      <c r="E121" s="96" t="s">
        <v>4967</v>
      </c>
      <c r="F121" s="94">
        <v>1</v>
      </c>
      <c r="G121" s="96">
        <v>1</v>
      </c>
      <c r="H121" s="94" t="s">
        <v>4964</v>
      </c>
      <c r="I121" s="97">
        <v>538.4</v>
      </c>
      <c r="J121" s="97">
        <v>11.79</v>
      </c>
      <c r="K121" s="98">
        <v>45929</v>
      </c>
      <c r="L121" s="98">
        <v>45930</v>
      </c>
      <c r="M121" s="94" t="s">
        <v>4778</v>
      </c>
      <c r="N121" s="94" t="s">
        <v>4965</v>
      </c>
      <c r="O121" s="94" t="s">
        <v>4809</v>
      </c>
      <c r="P121" s="94" t="s">
        <v>4966</v>
      </c>
      <c r="Q121" s="94" t="s">
        <v>4809</v>
      </c>
    </row>
    <row r="122" spans="1:17" x14ac:dyDescent="0.2">
      <c r="A122" s="94">
        <v>487</v>
      </c>
      <c r="B122" s="94" t="s">
        <v>1355</v>
      </c>
      <c r="C122" s="94" t="s">
        <v>4962</v>
      </c>
      <c r="D122" s="95" t="s">
        <v>4769</v>
      </c>
      <c r="E122" s="96" t="s">
        <v>4968</v>
      </c>
      <c r="F122" s="94">
        <v>1</v>
      </c>
      <c r="G122" s="96">
        <v>1</v>
      </c>
      <c r="H122" s="94" t="s">
        <v>4964</v>
      </c>
      <c r="I122" s="97">
        <v>505</v>
      </c>
      <c r="J122" s="97">
        <v>11.21</v>
      </c>
      <c r="K122" s="98">
        <v>45929</v>
      </c>
      <c r="L122" s="98">
        <v>45930</v>
      </c>
      <c r="M122" s="94" t="s">
        <v>4778</v>
      </c>
      <c r="N122" s="94" t="s">
        <v>4965</v>
      </c>
      <c r="O122" s="94" t="s">
        <v>4809</v>
      </c>
      <c r="P122" s="94" t="s">
        <v>4966</v>
      </c>
      <c r="Q122" s="94" t="s">
        <v>4809</v>
      </c>
    </row>
    <row r="123" spans="1:17" x14ac:dyDescent="0.2">
      <c r="A123" s="94">
        <v>488</v>
      </c>
      <c r="B123" s="94" t="s">
        <v>1358</v>
      </c>
      <c r="C123" s="94" t="s">
        <v>4962</v>
      </c>
      <c r="D123" s="95" t="s">
        <v>4769</v>
      </c>
      <c r="E123" s="96" t="s">
        <v>4969</v>
      </c>
      <c r="F123" s="94">
        <v>1</v>
      </c>
      <c r="G123" s="96">
        <v>1</v>
      </c>
      <c r="H123" s="94" t="s">
        <v>4964</v>
      </c>
      <c r="I123" s="97">
        <v>504.2</v>
      </c>
      <c r="J123" s="97">
        <v>11.19</v>
      </c>
      <c r="K123" s="98">
        <v>45929</v>
      </c>
      <c r="L123" s="98">
        <v>45930</v>
      </c>
      <c r="M123" s="94" t="s">
        <v>4778</v>
      </c>
      <c r="N123" s="94" t="s">
        <v>4965</v>
      </c>
      <c r="O123" s="94" t="s">
        <v>4809</v>
      </c>
      <c r="P123" s="94" t="s">
        <v>4966</v>
      </c>
      <c r="Q123" s="94" t="s">
        <v>4809</v>
      </c>
    </row>
    <row r="124" spans="1:17" x14ac:dyDescent="0.2">
      <c r="A124" s="94">
        <v>489</v>
      </c>
      <c r="B124" s="94" t="s">
        <v>1361</v>
      </c>
      <c r="C124" s="94" t="s">
        <v>4962</v>
      </c>
      <c r="D124" s="95" t="s">
        <v>4769</v>
      </c>
      <c r="E124" s="96" t="s">
        <v>4970</v>
      </c>
      <c r="F124" s="94">
        <v>1</v>
      </c>
      <c r="G124" s="96">
        <v>1</v>
      </c>
      <c r="H124" s="94" t="s">
        <v>4964</v>
      </c>
      <c r="I124" s="97">
        <v>504.3</v>
      </c>
      <c r="J124" s="97">
        <v>11.19</v>
      </c>
      <c r="K124" s="98">
        <v>45929</v>
      </c>
      <c r="L124" s="98">
        <v>45930</v>
      </c>
      <c r="M124" s="94" t="s">
        <v>4778</v>
      </c>
      <c r="N124" s="94" t="s">
        <v>4965</v>
      </c>
      <c r="O124" s="94" t="s">
        <v>4809</v>
      </c>
      <c r="P124" s="94" t="s">
        <v>4966</v>
      </c>
      <c r="Q124" s="94" t="s">
        <v>4809</v>
      </c>
    </row>
    <row r="125" spans="1:17" x14ac:dyDescent="0.2">
      <c r="A125" s="94">
        <v>490</v>
      </c>
      <c r="B125" s="94" t="s">
        <v>1364</v>
      </c>
      <c r="C125" s="94" t="s">
        <v>4962</v>
      </c>
      <c r="D125" s="95" t="s">
        <v>4769</v>
      </c>
      <c r="E125" s="96" t="s">
        <v>4971</v>
      </c>
      <c r="F125" s="94">
        <v>1</v>
      </c>
      <c r="G125" s="96">
        <v>1</v>
      </c>
      <c r="H125" s="94" t="s">
        <v>4964</v>
      </c>
      <c r="I125" s="97">
        <v>510.6</v>
      </c>
      <c r="J125" s="97">
        <v>11.33</v>
      </c>
      <c r="K125" s="98">
        <v>45929</v>
      </c>
      <c r="L125" s="98">
        <v>45930</v>
      </c>
      <c r="M125" s="94" t="s">
        <v>4778</v>
      </c>
      <c r="N125" s="94" t="s">
        <v>4965</v>
      </c>
      <c r="O125" s="94" t="s">
        <v>4809</v>
      </c>
      <c r="P125" s="94" t="s">
        <v>4966</v>
      </c>
      <c r="Q125" s="94" t="s">
        <v>4809</v>
      </c>
    </row>
    <row r="126" spans="1:17" x14ac:dyDescent="0.2">
      <c r="A126" s="94">
        <v>491</v>
      </c>
      <c r="B126" s="94" t="s">
        <v>1367</v>
      </c>
      <c r="C126" s="94" t="s">
        <v>4962</v>
      </c>
      <c r="D126" s="95" t="s">
        <v>4769</v>
      </c>
      <c r="E126" s="96" t="s">
        <v>4972</v>
      </c>
      <c r="F126" s="94">
        <v>5</v>
      </c>
      <c r="G126" s="96">
        <v>5</v>
      </c>
      <c r="H126" s="94" t="s">
        <v>4964</v>
      </c>
      <c r="I126" s="97">
        <v>2577.5</v>
      </c>
      <c r="J126" s="97">
        <v>57.1</v>
      </c>
      <c r="K126" s="98">
        <v>45929</v>
      </c>
      <c r="L126" s="98">
        <v>45930</v>
      </c>
      <c r="M126" s="94" t="s">
        <v>4778</v>
      </c>
      <c r="N126" s="94" t="s">
        <v>4965</v>
      </c>
      <c r="O126" s="94" t="s">
        <v>4809</v>
      </c>
      <c r="P126" s="94" t="s">
        <v>4966</v>
      </c>
      <c r="Q126" s="94" t="s">
        <v>4809</v>
      </c>
    </row>
    <row r="127" spans="1:17" x14ac:dyDescent="0.2">
      <c r="A127" s="94">
        <v>492</v>
      </c>
      <c r="B127" s="94" t="s">
        <v>1370</v>
      </c>
      <c r="C127" s="94" t="s">
        <v>4962</v>
      </c>
      <c r="D127" s="95" t="s">
        <v>4769</v>
      </c>
      <c r="E127" s="96" t="s">
        <v>4973</v>
      </c>
      <c r="F127" s="94">
        <v>1</v>
      </c>
      <c r="G127" s="96">
        <v>1</v>
      </c>
      <c r="H127" s="94" t="s">
        <v>4964</v>
      </c>
      <c r="I127" s="97">
        <v>572.79999999999995</v>
      </c>
      <c r="J127" s="97">
        <v>12.73</v>
      </c>
      <c r="K127" s="98">
        <v>45929</v>
      </c>
      <c r="L127" s="98">
        <v>45930</v>
      </c>
      <c r="M127" s="94" t="s">
        <v>4778</v>
      </c>
      <c r="N127" s="94" t="s">
        <v>4965</v>
      </c>
      <c r="O127" s="94" t="s">
        <v>4809</v>
      </c>
      <c r="P127" s="94" t="s">
        <v>4966</v>
      </c>
      <c r="Q127" s="94" t="s">
        <v>4809</v>
      </c>
    </row>
    <row r="128" spans="1:17" x14ac:dyDescent="0.2">
      <c r="A128" s="94">
        <v>418</v>
      </c>
      <c r="B128" s="94" t="s">
        <v>1466</v>
      </c>
      <c r="C128" s="94" t="s">
        <v>4974</v>
      </c>
      <c r="D128" s="95" t="s">
        <v>4769</v>
      </c>
      <c r="E128" s="96" t="s">
        <v>4975</v>
      </c>
      <c r="F128" s="94">
        <v>2</v>
      </c>
      <c r="G128" s="96">
        <v>2</v>
      </c>
      <c r="H128" s="94" t="s">
        <v>4941</v>
      </c>
      <c r="I128" s="97">
        <v>282</v>
      </c>
      <c r="J128" s="97">
        <v>7.52</v>
      </c>
      <c r="K128" s="98">
        <v>45912</v>
      </c>
      <c r="L128" s="98">
        <v>45913</v>
      </c>
      <c r="M128" s="94" t="s">
        <v>4778</v>
      </c>
      <c r="N128" s="94" t="s">
        <v>4942</v>
      </c>
      <c r="O128" s="94" t="s">
        <v>4809</v>
      </c>
      <c r="P128" s="94" t="s">
        <v>4943</v>
      </c>
      <c r="Q128" s="94" t="s">
        <v>4774</v>
      </c>
    </row>
    <row r="129" spans="1:17" x14ac:dyDescent="0.2">
      <c r="A129" s="94">
        <v>419</v>
      </c>
      <c r="B129" s="94" t="s">
        <v>1469</v>
      </c>
      <c r="C129" s="94" t="s">
        <v>4974</v>
      </c>
      <c r="D129" s="95" t="s">
        <v>4769</v>
      </c>
      <c r="E129" s="96" t="s">
        <v>4976</v>
      </c>
      <c r="F129" s="94">
        <v>3</v>
      </c>
      <c r="G129" s="96">
        <v>3</v>
      </c>
      <c r="H129" s="94" t="s">
        <v>4941</v>
      </c>
      <c r="I129" s="97">
        <v>418.20000000000005</v>
      </c>
      <c r="J129" s="97">
        <v>11.16</v>
      </c>
      <c r="K129" s="98">
        <v>45912</v>
      </c>
      <c r="L129" s="98">
        <v>45913</v>
      </c>
      <c r="M129" s="94" t="s">
        <v>4778</v>
      </c>
      <c r="N129" s="94" t="s">
        <v>4942</v>
      </c>
      <c r="O129" s="94" t="s">
        <v>4809</v>
      </c>
      <c r="P129" s="94" t="s">
        <v>4943</v>
      </c>
      <c r="Q129" s="94" t="s">
        <v>4774</v>
      </c>
    </row>
    <row r="130" spans="1:17" x14ac:dyDescent="0.2">
      <c r="A130" s="94">
        <v>420</v>
      </c>
      <c r="B130" s="94" t="s">
        <v>1472</v>
      </c>
      <c r="C130" s="94" t="s">
        <v>4974</v>
      </c>
      <c r="D130" s="95" t="s">
        <v>4769</v>
      </c>
      <c r="E130" s="96" t="s">
        <v>4977</v>
      </c>
      <c r="F130" s="94">
        <v>1</v>
      </c>
      <c r="G130" s="96">
        <v>1</v>
      </c>
      <c r="H130" s="94" t="s">
        <v>4941</v>
      </c>
      <c r="I130" s="97">
        <v>94.2</v>
      </c>
      <c r="J130" s="97">
        <v>2.5099999999999998</v>
      </c>
      <c r="K130" s="98">
        <v>45912</v>
      </c>
      <c r="L130" s="98">
        <v>45913</v>
      </c>
      <c r="M130" s="94" t="s">
        <v>4778</v>
      </c>
      <c r="N130" s="94" t="s">
        <v>4942</v>
      </c>
      <c r="O130" s="94" t="s">
        <v>4809</v>
      </c>
      <c r="P130" s="94" t="s">
        <v>4943</v>
      </c>
      <c r="Q130" s="94" t="s">
        <v>4774</v>
      </c>
    </row>
    <row r="131" spans="1:17" x14ac:dyDescent="0.2">
      <c r="A131" s="94">
        <v>421</v>
      </c>
      <c r="B131" s="94" t="s">
        <v>1475</v>
      </c>
      <c r="C131" s="94" t="s">
        <v>4974</v>
      </c>
      <c r="D131" s="95" t="s">
        <v>4769</v>
      </c>
      <c r="E131" s="96" t="s">
        <v>4978</v>
      </c>
      <c r="F131" s="94">
        <v>2</v>
      </c>
      <c r="G131" s="96">
        <v>2</v>
      </c>
      <c r="H131" s="94" t="s">
        <v>4941</v>
      </c>
      <c r="I131" s="97">
        <v>186.8</v>
      </c>
      <c r="J131" s="97">
        <v>4.96</v>
      </c>
      <c r="K131" s="98">
        <v>45912</v>
      </c>
      <c r="L131" s="98">
        <v>45913</v>
      </c>
      <c r="M131" s="94" t="s">
        <v>4778</v>
      </c>
      <c r="N131" s="94" t="s">
        <v>4942</v>
      </c>
      <c r="O131" s="94" t="s">
        <v>4809</v>
      </c>
      <c r="P131" s="94" t="s">
        <v>4943</v>
      </c>
      <c r="Q131" s="94" t="s">
        <v>4774</v>
      </c>
    </row>
    <row r="132" spans="1:17" x14ac:dyDescent="0.2">
      <c r="A132" s="94">
        <v>422</v>
      </c>
      <c r="B132" s="94" t="s">
        <v>1478</v>
      </c>
      <c r="C132" s="94" t="s">
        <v>4974</v>
      </c>
      <c r="D132" s="95" t="s">
        <v>4769</v>
      </c>
      <c r="E132" s="96" t="s">
        <v>4979</v>
      </c>
      <c r="F132" s="94">
        <v>4</v>
      </c>
      <c r="G132" s="96">
        <v>4</v>
      </c>
      <c r="H132" s="94" t="s">
        <v>4941</v>
      </c>
      <c r="I132" s="97">
        <v>402</v>
      </c>
      <c r="J132" s="97">
        <v>10.68</v>
      </c>
      <c r="K132" s="98">
        <v>45912</v>
      </c>
      <c r="L132" s="98">
        <v>45913</v>
      </c>
      <c r="M132" s="94" t="s">
        <v>4778</v>
      </c>
      <c r="N132" s="94" t="s">
        <v>4942</v>
      </c>
      <c r="O132" s="94" t="s">
        <v>4809</v>
      </c>
      <c r="P132" s="94" t="s">
        <v>4943</v>
      </c>
      <c r="Q132" s="94" t="s">
        <v>4774</v>
      </c>
    </row>
    <row r="133" spans="1:17" x14ac:dyDescent="0.2">
      <c r="A133" s="94">
        <v>423</v>
      </c>
      <c r="B133" s="94" t="s">
        <v>1481</v>
      </c>
      <c r="C133" s="94" t="s">
        <v>4974</v>
      </c>
      <c r="D133" s="95" t="s">
        <v>4769</v>
      </c>
      <c r="E133" s="96" t="s">
        <v>4980</v>
      </c>
      <c r="F133" s="94">
        <v>1</v>
      </c>
      <c r="G133" s="96">
        <v>1</v>
      </c>
      <c r="H133" s="94" t="s">
        <v>4941</v>
      </c>
      <c r="I133" s="97">
        <v>99.7</v>
      </c>
      <c r="J133" s="97">
        <v>2.65</v>
      </c>
      <c r="K133" s="98">
        <v>45912</v>
      </c>
      <c r="L133" s="98">
        <v>45913</v>
      </c>
      <c r="M133" s="94" t="s">
        <v>4778</v>
      </c>
      <c r="N133" s="94" t="s">
        <v>4942</v>
      </c>
      <c r="O133" s="94" t="s">
        <v>4809</v>
      </c>
      <c r="P133" s="94" t="s">
        <v>4943</v>
      </c>
      <c r="Q133" s="94" t="s">
        <v>4774</v>
      </c>
    </row>
    <row r="134" spans="1:17" x14ac:dyDescent="0.2">
      <c r="A134" s="94">
        <v>424</v>
      </c>
      <c r="B134" s="94" t="s">
        <v>1577</v>
      </c>
      <c r="C134" s="94" t="s">
        <v>4981</v>
      </c>
      <c r="D134" s="95" t="s">
        <v>4769</v>
      </c>
      <c r="E134" s="96" t="s">
        <v>4982</v>
      </c>
      <c r="F134" s="94">
        <v>1</v>
      </c>
      <c r="G134" s="96">
        <v>1</v>
      </c>
      <c r="H134" s="94" t="s">
        <v>4941</v>
      </c>
      <c r="I134" s="97">
        <v>172.7</v>
      </c>
      <c r="J134" s="97">
        <v>3.94</v>
      </c>
      <c r="K134" s="98">
        <v>45912</v>
      </c>
      <c r="L134" s="98">
        <v>45913</v>
      </c>
      <c r="M134" s="94" t="s">
        <v>4778</v>
      </c>
      <c r="N134" s="94" t="s">
        <v>4942</v>
      </c>
      <c r="O134" s="94" t="s">
        <v>4809</v>
      </c>
      <c r="P134" s="94" t="s">
        <v>4943</v>
      </c>
      <c r="Q134" s="94" t="s">
        <v>4774</v>
      </c>
    </row>
    <row r="135" spans="1:17" x14ac:dyDescent="0.2">
      <c r="A135" s="94">
        <v>425</v>
      </c>
      <c r="B135" s="94" t="s">
        <v>1580</v>
      </c>
      <c r="C135" s="94" t="s">
        <v>4981</v>
      </c>
      <c r="D135" s="95" t="s">
        <v>4769</v>
      </c>
      <c r="E135" s="96" t="s">
        <v>4983</v>
      </c>
      <c r="F135" s="94">
        <v>1</v>
      </c>
      <c r="G135" s="96">
        <v>1</v>
      </c>
      <c r="H135" s="94" t="s">
        <v>4941</v>
      </c>
      <c r="I135" s="97">
        <v>180.9</v>
      </c>
      <c r="J135" s="97">
        <v>4.13</v>
      </c>
      <c r="K135" s="98">
        <v>45912</v>
      </c>
      <c r="L135" s="98">
        <v>45913</v>
      </c>
      <c r="M135" s="94" t="s">
        <v>4778</v>
      </c>
      <c r="N135" s="94" t="s">
        <v>4942</v>
      </c>
      <c r="O135" s="94" t="s">
        <v>4809</v>
      </c>
      <c r="P135" s="94" t="s">
        <v>4943</v>
      </c>
      <c r="Q135" s="94" t="s">
        <v>4774</v>
      </c>
    </row>
    <row r="136" spans="1:17" x14ac:dyDescent="0.2">
      <c r="A136" s="94">
        <v>426</v>
      </c>
      <c r="B136" s="94" t="s">
        <v>1583</v>
      </c>
      <c r="C136" s="94" t="s">
        <v>4981</v>
      </c>
      <c r="D136" s="95" t="s">
        <v>4769</v>
      </c>
      <c r="E136" s="96" t="s">
        <v>4984</v>
      </c>
      <c r="F136" s="94">
        <v>1</v>
      </c>
      <c r="G136" s="96">
        <v>1</v>
      </c>
      <c r="H136" s="94" t="s">
        <v>4941</v>
      </c>
      <c r="I136" s="97">
        <v>179.9</v>
      </c>
      <c r="J136" s="97">
        <v>4.0999999999999996</v>
      </c>
      <c r="K136" s="98">
        <v>45912</v>
      </c>
      <c r="L136" s="98">
        <v>45913</v>
      </c>
      <c r="M136" s="94" t="s">
        <v>4778</v>
      </c>
      <c r="N136" s="94" t="s">
        <v>4942</v>
      </c>
      <c r="O136" s="94" t="s">
        <v>4809</v>
      </c>
      <c r="P136" s="94" t="s">
        <v>4943</v>
      </c>
      <c r="Q136" s="94" t="s">
        <v>4774</v>
      </c>
    </row>
    <row r="137" spans="1:17" x14ac:dyDescent="0.2">
      <c r="A137" s="94">
        <v>427</v>
      </c>
      <c r="B137" s="94" t="s">
        <v>1589</v>
      </c>
      <c r="C137" s="94" t="s">
        <v>4981</v>
      </c>
      <c r="D137" s="95" t="s">
        <v>4769</v>
      </c>
      <c r="E137" s="96" t="s">
        <v>4985</v>
      </c>
      <c r="F137" s="94">
        <v>2</v>
      </c>
      <c r="G137" s="96">
        <v>2</v>
      </c>
      <c r="H137" s="94" t="s">
        <v>4941</v>
      </c>
      <c r="I137" s="97">
        <v>426.8</v>
      </c>
      <c r="J137" s="97">
        <v>9.7200000000000006</v>
      </c>
      <c r="K137" s="98">
        <v>45912</v>
      </c>
      <c r="L137" s="98">
        <v>45913</v>
      </c>
      <c r="M137" s="94" t="s">
        <v>4778</v>
      </c>
      <c r="N137" s="94" t="s">
        <v>4942</v>
      </c>
      <c r="O137" s="94" t="s">
        <v>4809</v>
      </c>
      <c r="P137" s="94" t="s">
        <v>4943</v>
      </c>
      <c r="Q137" s="94" t="s">
        <v>4774</v>
      </c>
    </row>
    <row r="138" spans="1:17" x14ac:dyDescent="0.2">
      <c r="A138" s="94">
        <v>428</v>
      </c>
      <c r="B138" s="94" t="s">
        <v>1592</v>
      </c>
      <c r="C138" s="94" t="s">
        <v>4981</v>
      </c>
      <c r="D138" s="95" t="s">
        <v>4769</v>
      </c>
      <c r="E138" s="96" t="s">
        <v>4986</v>
      </c>
      <c r="F138" s="94">
        <v>1</v>
      </c>
      <c r="G138" s="96">
        <v>1</v>
      </c>
      <c r="H138" s="94" t="s">
        <v>4941</v>
      </c>
      <c r="I138" s="97">
        <v>211.3</v>
      </c>
      <c r="J138" s="97">
        <v>4.8</v>
      </c>
      <c r="K138" s="98">
        <v>45912</v>
      </c>
      <c r="L138" s="98">
        <v>45913</v>
      </c>
      <c r="M138" s="94" t="s">
        <v>4778</v>
      </c>
      <c r="N138" s="94" t="s">
        <v>4942</v>
      </c>
      <c r="O138" s="94" t="s">
        <v>4809</v>
      </c>
      <c r="P138" s="94" t="s">
        <v>4943</v>
      </c>
      <c r="Q138" s="94" t="s">
        <v>4774</v>
      </c>
    </row>
    <row r="139" spans="1:17" x14ac:dyDescent="0.2">
      <c r="A139" s="94">
        <v>431</v>
      </c>
      <c r="B139" s="94" t="s">
        <v>1649</v>
      </c>
      <c r="C139" s="94" t="s">
        <v>4981</v>
      </c>
      <c r="D139" s="95" t="s">
        <v>4769</v>
      </c>
      <c r="E139" s="96" t="s">
        <v>4987</v>
      </c>
      <c r="F139" s="94">
        <v>2</v>
      </c>
      <c r="G139" s="96">
        <v>2</v>
      </c>
      <c r="H139" s="94" t="s">
        <v>4941</v>
      </c>
      <c r="I139" s="97">
        <v>431.4</v>
      </c>
      <c r="J139" s="97">
        <v>9.86</v>
      </c>
      <c r="K139" s="98">
        <v>45912</v>
      </c>
      <c r="L139" s="98">
        <v>45913</v>
      </c>
      <c r="M139" s="94" t="s">
        <v>4778</v>
      </c>
      <c r="N139" s="94" t="s">
        <v>4942</v>
      </c>
      <c r="O139" s="94" t="s">
        <v>4809</v>
      </c>
      <c r="P139" s="94" t="s">
        <v>4943</v>
      </c>
      <c r="Q139" s="94" t="s">
        <v>4774</v>
      </c>
    </row>
    <row r="140" spans="1:17" x14ac:dyDescent="0.2">
      <c r="A140" s="94">
        <v>432</v>
      </c>
      <c r="B140" s="94" t="s">
        <v>1652</v>
      </c>
      <c r="C140" s="94" t="s">
        <v>4981</v>
      </c>
      <c r="D140" s="95" t="s">
        <v>4769</v>
      </c>
      <c r="E140" s="96" t="s">
        <v>4988</v>
      </c>
      <c r="F140" s="94">
        <v>1</v>
      </c>
      <c r="G140" s="96">
        <v>1</v>
      </c>
      <c r="H140" s="94" t="s">
        <v>4941</v>
      </c>
      <c r="I140" s="97">
        <v>218</v>
      </c>
      <c r="J140" s="97">
        <v>4.9800000000000004</v>
      </c>
      <c r="K140" s="98">
        <v>45912</v>
      </c>
      <c r="L140" s="98">
        <v>45913</v>
      </c>
      <c r="M140" s="94" t="s">
        <v>4778</v>
      </c>
      <c r="N140" s="94" t="s">
        <v>4942</v>
      </c>
      <c r="O140" s="94" t="s">
        <v>4809</v>
      </c>
      <c r="P140" s="94" t="s">
        <v>4943</v>
      </c>
      <c r="Q140" s="94" t="s">
        <v>4774</v>
      </c>
    </row>
    <row r="141" spans="1:17" x14ac:dyDescent="0.2">
      <c r="A141" s="94">
        <v>433</v>
      </c>
      <c r="B141" s="94" t="s">
        <v>1655</v>
      </c>
      <c r="C141" s="94" t="s">
        <v>4981</v>
      </c>
      <c r="D141" s="95" t="s">
        <v>4769</v>
      </c>
      <c r="E141" s="96" t="s">
        <v>4989</v>
      </c>
      <c r="F141" s="94">
        <v>1</v>
      </c>
      <c r="G141" s="96">
        <v>1</v>
      </c>
      <c r="H141" s="94" t="s">
        <v>4941</v>
      </c>
      <c r="I141" s="97">
        <v>218</v>
      </c>
      <c r="J141" s="97">
        <v>4.9800000000000004</v>
      </c>
      <c r="K141" s="98">
        <v>45912</v>
      </c>
      <c r="L141" s="98">
        <v>45913</v>
      </c>
      <c r="M141" s="94" t="s">
        <v>4778</v>
      </c>
      <c r="N141" s="94" t="s">
        <v>4942</v>
      </c>
      <c r="O141" s="94" t="s">
        <v>4809</v>
      </c>
      <c r="P141" s="94" t="s">
        <v>4943</v>
      </c>
      <c r="Q141" s="94" t="s">
        <v>4774</v>
      </c>
    </row>
    <row r="142" spans="1:17" x14ac:dyDescent="0.2">
      <c r="A142" s="94">
        <v>497</v>
      </c>
      <c r="B142" s="94" t="s">
        <v>1658</v>
      </c>
      <c r="C142" s="94" t="s">
        <v>4990</v>
      </c>
      <c r="D142" s="95" t="s">
        <v>4769</v>
      </c>
      <c r="E142" s="96" t="s">
        <v>4991</v>
      </c>
      <c r="F142" s="94">
        <v>1</v>
      </c>
      <c r="G142" s="96">
        <v>1</v>
      </c>
      <c r="H142" s="94" t="s">
        <v>4936</v>
      </c>
      <c r="I142" s="97">
        <v>286.3</v>
      </c>
      <c r="J142" s="97">
        <v>5.66</v>
      </c>
      <c r="K142" s="98">
        <v>45930</v>
      </c>
      <c r="L142" s="98">
        <v>45931</v>
      </c>
      <c r="M142" s="94" t="s">
        <v>4778</v>
      </c>
      <c r="N142" s="94" t="s">
        <v>4937</v>
      </c>
      <c r="O142" s="94" t="s">
        <v>4809</v>
      </c>
      <c r="P142" s="94" t="s">
        <v>4938</v>
      </c>
      <c r="Q142" s="94" t="s">
        <v>4809</v>
      </c>
    </row>
    <row r="143" spans="1:17" x14ac:dyDescent="0.2">
      <c r="A143" s="94">
        <v>498</v>
      </c>
      <c r="B143" s="94" t="s">
        <v>1661</v>
      </c>
      <c r="C143" s="94" t="s">
        <v>4990</v>
      </c>
      <c r="D143" s="95" t="s">
        <v>4769</v>
      </c>
      <c r="E143" s="96" t="s">
        <v>4992</v>
      </c>
      <c r="F143" s="94">
        <v>1</v>
      </c>
      <c r="G143" s="96">
        <v>1</v>
      </c>
      <c r="H143" s="94" t="s">
        <v>4936</v>
      </c>
      <c r="I143" s="97">
        <v>436.5</v>
      </c>
      <c r="J143" s="97">
        <v>9</v>
      </c>
      <c r="K143" s="98">
        <v>45930</v>
      </c>
      <c r="L143" s="98">
        <v>45931</v>
      </c>
      <c r="M143" s="94" t="s">
        <v>4778</v>
      </c>
      <c r="N143" s="94" t="s">
        <v>4937</v>
      </c>
      <c r="O143" s="94" t="s">
        <v>4809</v>
      </c>
      <c r="P143" s="94" t="s">
        <v>4938</v>
      </c>
      <c r="Q143" s="94" t="s">
        <v>4809</v>
      </c>
    </row>
    <row r="144" spans="1:17" x14ac:dyDescent="0.2">
      <c r="A144" s="94">
        <v>493</v>
      </c>
      <c r="B144" s="94" t="s">
        <v>1888</v>
      </c>
      <c r="C144" s="94" t="s">
        <v>4768</v>
      </c>
      <c r="D144" s="95" t="s">
        <v>4769</v>
      </c>
      <c r="E144" s="96" t="s">
        <v>4993</v>
      </c>
      <c r="F144" s="94">
        <v>1</v>
      </c>
      <c r="G144" s="96">
        <v>1</v>
      </c>
      <c r="H144" s="94" t="s">
        <v>4964</v>
      </c>
      <c r="I144" s="97">
        <v>820.2</v>
      </c>
      <c r="J144" s="97">
        <v>17.829999999999998</v>
      </c>
      <c r="K144" s="98">
        <v>45929</v>
      </c>
      <c r="L144" s="98">
        <v>45930</v>
      </c>
      <c r="M144" s="94" t="s">
        <v>4778</v>
      </c>
      <c r="N144" s="94" t="s">
        <v>4965</v>
      </c>
      <c r="O144" s="94" t="s">
        <v>4809</v>
      </c>
      <c r="P144" s="94" t="s">
        <v>4966</v>
      </c>
      <c r="Q144" s="94" t="s">
        <v>4809</v>
      </c>
    </row>
    <row r="145" spans="1:17" x14ac:dyDescent="0.2">
      <c r="A145" s="94">
        <v>494</v>
      </c>
      <c r="B145" s="94" t="s">
        <v>1890</v>
      </c>
      <c r="C145" s="94" t="s">
        <v>4768</v>
      </c>
      <c r="D145" s="95" t="s">
        <v>4769</v>
      </c>
      <c r="E145" s="96" t="s">
        <v>4994</v>
      </c>
      <c r="F145" s="94">
        <v>1</v>
      </c>
      <c r="G145" s="96">
        <v>1</v>
      </c>
      <c r="H145" s="94" t="s">
        <v>4964</v>
      </c>
      <c r="I145" s="97">
        <v>819.9</v>
      </c>
      <c r="J145" s="97">
        <v>17.82</v>
      </c>
      <c r="K145" s="98">
        <v>45929</v>
      </c>
      <c r="L145" s="98">
        <v>45930</v>
      </c>
      <c r="M145" s="94" t="s">
        <v>4778</v>
      </c>
      <c r="N145" s="94" t="s">
        <v>4965</v>
      </c>
      <c r="O145" s="94" t="s">
        <v>4809</v>
      </c>
      <c r="P145" s="94" t="s">
        <v>4966</v>
      </c>
      <c r="Q145" s="94" t="s">
        <v>4809</v>
      </c>
    </row>
    <row r="146" spans="1:17" x14ac:dyDescent="0.2">
      <c r="A146" s="94">
        <v>24</v>
      </c>
      <c r="B146" s="94" t="s">
        <v>1756</v>
      </c>
      <c r="C146" s="94" t="s">
        <v>4768</v>
      </c>
      <c r="D146" s="95" t="s">
        <v>4769</v>
      </c>
      <c r="E146" s="96" t="s">
        <v>4995</v>
      </c>
      <c r="F146" s="94">
        <v>3</v>
      </c>
      <c r="G146" s="96">
        <v>7</v>
      </c>
      <c r="H146" s="94" t="s">
        <v>4771</v>
      </c>
      <c r="I146" s="97">
        <v>13653.599999999999</v>
      </c>
      <c r="J146" s="97">
        <v>173.16</v>
      </c>
      <c r="K146" s="98">
        <v>45826</v>
      </c>
      <c r="L146" s="98">
        <v>45827</v>
      </c>
      <c r="M146" s="94" t="s">
        <v>4772</v>
      </c>
      <c r="N146" s="94" t="s">
        <v>4773</v>
      </c>
      <c r="O146" s="94" t="s">
        <v>4774</v>
      </c>
      <c r="P146" s="94" t="s">
        <v>4775</v>
      </c>
      <c r="Q146" s="94" t="s">
        <v>4774</v>
      </c>
    </row>
    <row r="147" spans="1:17" x14ac:dyDescent="0.2">
      <c r="A147" s="94">
        <v>31</v>
      </c>
      <c r="B147" s="94" t="s">
        <v>1756</v>
      </c>
      <c r="C147" s="94" t="s">
        <v>4768</v>
      </c>
      <c r="D147" s="95" t="s">
        <v>4769</v>
      </c>
      <c r="E147" s="96" t="s">
        <v>4995</v>
      </c>
      <c r="F147" s="94">
        <v>1</v>
      </c>
      <c r="G147" s="96">
        <v>7</v>
      </c>
      <c r="H147" s="94" t="s">
        <v>4855</v>
      </c>
      <c r="I147" s="97">
        <v>4551.2</v>
      </c>
      <c r="J147" s="97">
        <v>57.72</v>
      </c>
      <c r="K147" s="98">
        <v>45828</v>
      </c>
      <c r="L147" s="98">
        <v>45828</v>
      </c>
      <c r="M147" s="94" t="s">
        <v>4778</v>
      </c>
      <c r="N147" s="94" t="s">
        <v>4856</v>
      </c>
      <c r="O147" s="94" t="s">
        <v>4774</v>
      </c>
      <c r="P147" s="94" t="s">
        <v>4857</v>
      </c>
      <c r="Q147" s="94" t="s">
        <v>4774</v>
      </c>
    </row>
    <row r="148" spans="1:17" x14ac:dyDescent="0.2">
      <c r="A148" s="94">
        <v>47</v>
      </c>
      <c r="B148" s="94" t="s">
        <v>1756</v>
      </c>
      <c r="C148" s="94" t="s">
        <v>4768</v>
      </c>
      <c r="D148" s="95" t="s">
        <v>4769</v>
      </c>
      <c r="E148" s="96" t="s">
        <v>4995</v>
      </c>
      <c r="F148" s="94">
        <v>1</v>
      </c>
      <c r="G148" s="96">
        <v>7</v>
      </c>
      <c r="H148" s="94" t="s">
        <v>4786</v>
      </c>
      <c r="I148" s="97">
        <v>4551.2</v>
      </c>
      <c r="J148" s="97">
        <v>57.72</v>
      </c>
      <c r="K148" s="98">
        <v>45832</v>
      </c>
      <c r="L148" s="98">
        <v>45834</v>
      </c>
      <c r="M148" s="94" t="s">
        <v>4778</v>
      </c>
      <c r="N148" s="94" t="s">
        <v>4787</v>
      </c>
      <c r="O148" s="94" t="s">
        <v>4774</v>
      </c>
      <c r="P148" s="94" t="s">
        <v>4788</v>
      </c>
      <c r="Q148" s="94" t="s">
        <v>4774</v>
      </c>
    </row>
    <row r="149" spans="1:17" x14ac:dyDescent="0.2">
      <c r="A149" s="94">
        <v>69</v>
      </c>
      <c r="B149" s="94" t="s">
        <v>1756</v>
      </c>
      <c r="C149" s="94" t="s">
        <v>4768</v>
      </c>
      <c r="D149" s="95" t="s">
        <v>4769</v>
      </c>
      <c r="E149" s="96" t="s">
        <v>4995</v>
      </c>
      <c r="F149" s="94">
        <v>1</v>
      </c>
      <c r="G149" s="96">
        <v>7</v>
      </c>
      <c r="H149" s="94" t="s">
        <v>4790</v>
      </c>
      <c r="I149" s="97">
        <v>4551.2</v>
      </c>
      <c r="J149" s="97">
        <v>57.72</v>
      </c>
      <c r="K149" s="98">
        <v>45838</v>
      </c>
      <c r="L149" s="98">
        <v>45839</v>
      </c>
      <c r="M149" s="94" t="s">
        <v>4778</v>
      </c>
      <c r="N149" s="94" t="s">
        <v>4791</v>
      </c>
      <c r="O149" s="94" t="s">
        <v>4774</v>
      </c>
      <c r="P149" s="94" t="s">
        <v>4792</v>
      </c>
      <c r="Q149" s="94" t="s">
        <v>4774</v>
      </c>
    </row>
    <row r="150" spans="1:17" x14ac:dyDescent="0.2">
      <c r="A150" s="94">
        <v>91</v>
      </c>
      <c r="B150" s="94" t="s">
        <v>1756</v>
      </c>
      <c r="C150" s="94" t="s">
        <v>4768</v>
      </c>
      <c r="D150" s="95" t="s">
        <v>4769</v>
      </c>
      <c r="E150" s="96" t="s">
        <v>4995</v>
      </c>
      <c r="F150" s="94">
        <v>1</v>
      </c>
      <c r="G150" s="96">
        <v>7</v>
      </c>
      <c r="H150" s="94" t="s">
        <v>4916</v>
      </c>
      <c r="I150" s="97">
        <v>4551.2</v>
      </c>
      <c r="J150" s="97">
        <v>57.72</v>
      </c>
      <c r="K150" s="98">
        <v>45846</v>
      </c>
      <c r="L150" s="98">
        <v>45847</v>
      </c>
      <c r="M150" s="94" t="s">
        <v>4778</v>
      </c>
      <c r="N150" s="94" t="s">
        <v>4917</v>
      </c>
      <c r="O150" s="94" t="s">
        <v>4809</v>
      </c>
      <c r="P150" s="94" t="s">
        <v>4918</v>
      </c>
      <c r="Q150" s="94" t="s">
        <v>4774</v>
      </c>
    </row>
    <row r="151" spans="1:17" x14ac:dyDescent="0.2">
      <c r="A151" s="94">
        <v>321</v>
      </c>
      <c r="B151" s="94" t="s">
        <v>1758</v>
      </c>
      <c r="C151" s="94" t="s">
        <v>4768</v>
      </c>
      <c r="D151" s="95" t="s">
        <v>4769</v>
      </c>
      <c r="E151" s="96" t="s">
        <v>4996</v>
      </c>
      <c r="F151" s="94">
        <v>1</v>
      </c>
      <c r="G151" s="96">
        <v>1</v>
      </c>
      <c r="H151" s="94" t="s">
        <v>4997</v>
      </c>
      <c r="I151" s="97">
        <v>4535.6000000000004</v>
      </c>
      <c r="J151" s="97">
        <v>57.32</v>
      </c>
      <c r="K151" s="98">
        <v>45897</v>
      </c>
      <c r="L151" s="98">
        <v>45898</v>
      </c>
      <c r="M151" s="94" t="s">
        <v>4778</v>
      </c>
      <c r="N151" s="94" t="s">
        <v>4998</v>
      </c>
      <c r="O151" s="94" t="s">
        <v>4809</v>
      </c>
      <c r="P151" s="94" t="s">
        <v>4999</v>
      </c>
      <c r="Q151" s="94" t="s">
        <v>4774</v>
      </c>
    </row>
    <row r="152" spans="1:17" x14ac:dyDescent="0.2">
      <c r="A152" s="94">
        <v>252</v>
      </c>
      <c r="B152" s="94" t="s">
        <v>1762</v>
      </c>
      <c r="C152" s="94" t="s">
        <v>4768</v>
      </c>
      <c r="D152" s="95" t="s">
        <v>4769</v>
      </c>
      <c r="E152" s="96" t="s">
        <v>5000</v>
      </c>
      <c r="F152" s="94">
        <v>1</v>
      </c>
      <c r="G152" s="96">
        <v>1</v>
      </c>
      <c r="H152" s="94" t="s">
        <v>5001</v>
      </c>
      <c r="I152" s="97">
        <v>4535.6000000000004</v>
      </c>
      <c r="J152" s="97">
        <v>57.32</v>
      </c>
      <c r="K152" s="98">
        <v>45889</v>
      </c>
      <c r="L152" s="98">
        <v>45890</v>
      </c>
      <c r="M152" s="94" t="s">
        <v>4778</v>
      </c>
      <c r="N152" s="94" t="s">
        <v>5002</v>
      </c>
      <c r="O152" s="94" t="s">
        <v>4809</v>
      </c>
      <c r="P152" s="94" t="s">
        <v>5003</v>
      </c>
      <c r="Q152" s="94" t="s">
        <v>4774</v>
      </c>
    </row>
    <row r="153" spans="1:17" x14ac:dyDescent="0.2">
      <c r="A153" s="94">
        <v>2</v>
      </c>
      <c r="B153" s="94" t="s">
        <v>1766</v>
      </c>
      <c r="C153" s="94" t="s">
        <v>4768</v>
      </c>
      <c r="D153" s="95" t="s">
        <v>4769</v>
      </c>
      <c r="E153" s="96" t="s">
        <v>5004</v>
      </c>
      <c r="F153" s="94">
        <v>1</v>
      </c>
      <c r="G153" s="96">
        <v>1</v>
      </c>
      <c r="H153" s="94" t="s">
        <v>4782</v>
      </c>
      <c r="I153" s="97">
        <v>4386.3999999999996</v>
      </c>
      <c r="J153" s="97">
        <v>54.7</v>
      </c>
      <c r="K153" s="98">
        <v>45823</v>
      </c>
      <c r="L153" s="98">
        <v>45824</v>
      </c>
      <c r="M153" s="94" t="s">
        <v>4778</v>
      </c>
      <c r="N153" s="94" t="s">
        <v>4783</v>
      </c>
      <c r="O153" s="94" t="s">
        <v>4774</v>
      </c>
      <c r="P153" s="94" t="s">
        <v>4784</v>
      </c>
      <c r="Q153" s="94" t="s">
        <v>4774</v>
      </c>
    </row>
    <row r="154" spans="1:17" x14ac:dyDescent="0.2">
      <c r="A154" s="94">
        <v>46</v>
      </c>
      <c r="B154" s="94" t="s">
        <v>1768</v>
      </c>
      <c r="C154" s="94" t="s">
        <v>4768</v>
      </c>
      <c r="D154" s="95" t="s">
        <v>4769</v>
      </c>
      <c r="E154" s="96" t="s">
        <v>5005</v>
      </c>
      <c r="F154" s="94">
        <v>1</v>
      </c>
      <c r="G154" s="96">
        <v>2</v>
      </c>
      <c r="H154" s="94" t="s">
        <v>4786</v>
      </c>
      <c r="I154" s="97">
        <v>4425.2</v>
      </c>
      <c r="J154" s="97">
        <v>55.46</v>
      </c>
      <c r="K154" s="98">
        <v>45832</v>
      </c>
      <c r="L154" s="98">
        <v>45834</v>
      </c>
      <c r="M154" s="94" t="s">
        <v>4778</v>
      </c>
      <c r="N154" s="94" t="s">
        <v>4787</v>
      </c>
      <c r="O154" s="94" t="s">
        <v>4774</v>
      </c>
      <c r="P154" s="94" t="s">
        <v>4788</v>
      </c>
      <c r="Q154" s="94" t="s">
        <v>4774</v>
      </c>
    </row>
    <row r="155" spans="1:17" x14ac:dyDescent="0.2">
      <c r="A155" s="94">
        <v>49</v>
      </c>
      <c r="B155" s="94" t="s">
        <v>1768</v>
      </c>
      <c r="C155" s="94" t="s">
        <v>4768</v>
      </c>
      <c r="D155" s="95" t="s">
        <v>4769</v>
      </c>
      <c r="E155" s="96" t="s">
        <v>5005</v>
      </c>
      <c r="F155" s="94">
        <v>1</v>
      </c>
      <c r="G155" s="96">
        <v>2</v>
      </c>
      <c r="H155" s="94" t="s">
        <v>4786</v>
      </c>
      <c r="I155" s="97">
        <v>4425.2</v>
      </c>
      <c r="J155" s="97">
        <v>55.46</v>
      </c>
      <c r="K155" s="98">
        <v>45832</v>
      </c>
      <c r="L155" s="98">
        <v>45834</v>
      </c>
      <c r="M155" s="94" t="s">
        <v>4778</v>
      </c>
      <c r="N155" s="94" t="s">
        <v>4787</v>
      </c>
      <c r="O155" s="94" t="s">
        <v>4774</v>
      </c>
      <c r="P155" s="94" t="s">
        <v>4788</v>
      </c>
      <c r="Q155" s="94" t="s">
        <v>4774</v>
      </c>
    </row>
    <row r="156" spans="1:17" x14ac:dyDescent="0.2">
      <c r="A156" s="94">
        <v>30</v>
      </c>
      <c r="B156" s="94" t="s">
        <v>1770</v>
      </c>
      <c r="C156" s="94" t="s">
        <v>4768</v>
      </c>
      <c r="D156" s="95" t="s">
        <v>4769</v>
      </c>
      <c r="E156" s="96" t="s">
        <v>5006</v>
      </c>
      <c r="F156" s="94">
        <v>1</v>
      </c>
      <c r="G156" s="96">
        <v>1</v>
      </c>
      <c r="H156" s="94" t="s">
        <v>4855</v>
      </c>
      <c r="I156" s="97">
        <v>4386.3999999999996</v>
      </c>
      <c r="J156" s="97">
        <v>54.7</v>
      </c>
      <c r="K156" s="98">
        <v>45828</v>
      </c>
      <c r="L156" s="98">
        <v>45828</v>
      </c>
      <c r="M156" s="94" t="s">
        <v>4778</v>
      </c>
      <c r="N156" s="94" t="s">
        <v>4856</v>
      </c>
      <c r="O156" s="94" t="s">
        <v>4774</v>
      </c>
      <c r="P156" s="94" t="s">
        <v>4857</v>
      </c>
      <c r="Q156" s="94" t="s">
        <v>4774</v>
      </c>
    </row>
    <row r="157" spans="1:17" x14ac:dyDescent="0.2">
      <c r="A157" s="94">
        <v>480</v>
      </c>
      <c r="B157" s="94" t="s">
        <v>1772</v>
      </c>
      <c r="C157" s="94" t="s">
        <v>4768</v>
      </c>
      <c r="D157" s="95" t="s">
        <v>4769</v>
      </c>
      <c r="E157" s="96" t="s">
        <v>5007</v>
      </c>
      <c r="F157" s="94">
        <v>2</v>
      </c>
      <c r="G157" s="96">
        <v>2</v>
      </c>
      <c r="H157" s="94" t="s">
        <v>4866</v>
      </c>
      <c r="I157" s="97">
        <v>484.2</v>
      </c>
      <c r="J157" s="97">
        <v>9.42</v>
      </c>
      <c r="K157" s="98">
        <v>45925</v>
      </c>
      <c r="L157" s="98">
        <v>45926</v>
      </c>
      <c r="M157" s="94" t="s">
        <v>4778</v>
      </c>
      <c r="N157" s="94" t="s">
        <v>4867</v>
      </c>
      <c r="O157" s="94" t="s">
        <v>4809</v>
      </c>
      <c r="P157" s="94" t="s">
        <v>4868</v>
      </c>
      <c r="Q157" s="94" t="s">
        <v>4809</v>
      </c>
    </row>
    <row r="158" spans="1:17" x14ac:dyDescent="0.2">
      <c r="A158" s="94">
        <v>240</v>
      </c>
      <c r="B158" s="94" t="s">
        <v>5008</v>
      </c>
      <c r="C158" s="94" t="s">
        <v>4768</v>
      </c>
      <c r="D158" s="95" t="s">
        <v>4769</v>
      </c>
      <c r="E158" s="96" t="s">
        <v>5009</v>
      </c>
      <c r="F158" s="94">
        <v>1</v>
      </c>
      <c r="G158" s="96">
        <v>6</v>
      </c>
      <c r="H158" s="94" t="s">
        <v>5010</v>
      </c>
      <c r="I158" s="97">
        <v>685.2</v>
      </c>
      <c r="J158" s="97">
        <v>13.06</v>
      </c>
      <c r="K158" s="98">
        <v>45889</v>
      </c>
      <c r="L158" s="98">
        <v>45890</v>
      </c>
      <c r="M158" s="94" t="s">
        <v>4807</v>
      </c>
      <c r="N158" s="94" t="s">
        <v>5011</v>
      </c>
      <c r="O158" s="94" t="s">
        <v>4809</v>
      </c>
      <c r="P158" s="94" t="s">
        <v>5012</v>
      </c>
      <c r="Q158" s="94" t="s">
        <v>4774</v>
      </c>
    </row>
    <row r="159" spans="1:17" x14ac:dyDescent="0.2">
      <c r="A159" s="94">
        <v>248</v>
      </c>
      <c r="B159" s="94" t="s">
        <v>1790</v>
      </c>
      <c r="C159" s="94" t="s">
        <v>4768</v>
      </c>
      <c r="D159" s="95" t="s">
        <v>4769</v>
      </c>
      <c r="E159" s="96" t="s">
        <v>5013</v>
      </c>
      <c r="F159" s="94">
        <v>1</v>
      </c>
      <c r="G159" s="96">
        <v>6</v>
      </c>
      <c r="H159" s="94" t="s">
        <v>5001</v>
      </c>
      <c r="I159" s="97">
        <v>685.2</v>
      </c>
      <c r="J159" s="97">
        <v>13.06</v>
      </c>
      <c r="K159" s="98">
        <v>45889</v>
      </c>
      <c r="L159" s="98">
        <v>45890</v>
      </c>
      <c r="M159" s="94" t="s">
        <v>4778</v>
      </c>
      <c r="N159" s="94" t="s">
        <v>5002</v>
      </c>
      <c r="O159" s="94" t="s">
        <v>4809</v>
      </c>
      <c r="P159" s="94" t="s">
        <v>5003</v>
      </c>
      <c r="Q159" s="94" t="s">
        <v>4774</v>
      </c>
    </row>
    <row r="160" spans="1:17" x14ac:dyDescent="0.2">
      <c r="A160" s="94">
        <v>390</v>
      </c>
      <c r="B160" s="94" t="s">
        <v>1790</v>
      </c>
      <c r="C160" s="94" t="s">
        <v>4768</v>
      </c>
      <c r="D160" s="95" t="s">
        <v>4769</v>
      </c>
      <c r="E160" s="96" t="s">
        <v>5013</v>
      </c>
      <c r="F160" s="94">
        <v>1</v>
      </c>
      <c r="G160" s="96">
        <v>6</v>
      </c>
      <c r="H160" s="94" t="s">
        <v>5014</v>
      </c>
      <c r="I160" s="97">
        <v>685.2</v>
      </c>
      <c r="J160" s="97">
        <v>13.06</v>
      </c>
      <c r="K160" s="98">
        <v>45908</v>
      </c>
      <c r="L160" s="98">
        <v>45909</v>
      </c>
      <c r="M160" s="94" t="s">
        <v>4778</v>
      </c>
      <c r="N160" s="94" t="s">
        <v>5015</v>
      </c>
      <c r="O160" s="94" t="s">
        <v>4809</v>
      </c>
      <c r="P160" s="94" t="s">
        <v>5016</v>
      </c>
      <c r="Q160" s="94" t="s">
        <v>4774</v>
      </c>
    </row>
    <row r="161" spans="1:17" x14ac:dyDescent="0.2">
      <c r="A161" s="94">
        <v>396</v>
      </c>
      <c r="B161" s="94" t="s">
        <v>1790</v>
      </c>
      <c r="C161" s="94" t="s">
        <v>4768</v>
      </c>
      <c r="D161" s="95" t="s">
        <v>4769</v>
      </c>
      <c r="E161" s="96" t="s">
        <v>5013</v>
      </c>
      <c r="F161" s="94">
        <v>2</v>
      </c>
      <c r="G161" s="96">
        <v>6</v>
      </c>
      <c r="H161" s="94" t="s">
        <v>5017</v>
      </c>
      <c r="I161" s="97">
        <v>1370.4</v>
      </c>
      <c r="J161" s="97">
        <v>26.12</v>
      </c>
      <c r="K161" s="98">
        <v>45910</v>
      </c>
      <c r="L161" s="98">
        <v>45911</v>
      </c>
      <c r="M161" s="94" t="s">
        <v>4778</v>
      </c>
      <c r="N161" s="94" t="s">
        <v>5018</v>
      </c>
      <c r="O161" s="94" t="s">
        <v>4809</v>
      </c>
      <c r="P161" s="94" t="s">
        <v>5019</v>
      </c>
      <c r="Q161" s="94" t="s">
        <v>4774</v>
      </c>
    </row>
    <row r="162" spans="1:17" x14ac:dyDescent="0.2">
      <c r="A162" s="94">
        <v>403</v>
      </c>
      <c r="B162" s="94" t="s">
        <v>1790</v>
      </c>
      <c r="C162" s="94" t="s">
        <v>4768</v>
      </c>
      <c r="D162" s="95" t="s">
        <v>4769</v>
      </c>
      <c r="E162" s="96" t="s">
        <v>5013</v>
      </c>
      <c r="F162" s="94">
        <v>1</v>
      </c>
      <c r="G162" s="96">
        <v>6</v>
      </c>
      <c r="H162" s="94" t="s">
        <v>4941</v>
      </c>
      <c r="I162" s="97">
        <v>685.2</v>
      </c>
      <c r="J162" s="97">
        <v>13.06</v>
      </c>
      <c r="K162" s="98">
        <v>45912</v>
      </c>
      <c r="L162" s="98">
        <v>45913</v>
      </c>
      <c r="M162" s="94" t="s">
        <v>4778</v>
      </c>
      <c r="N162" s="94" t="s">
        <v>4942</v>
      </c>
      <c r="O162" s="94" t="s">
        <v>4809</v>
      </c>
      <c r="P162" s="94" t="s">
        <v>4943</v>
      </c>
      <c r="Q162" s="94" t="s">
        <v>4774</v>
      </c>
    </row>
    <row r="163" spans="1:17" x14ac:dyDescent="0.2">
      <c r="A163" s="94">
        <v>241</v>
      </c>
      <c r="B163" s="94" t="s">
        <v>5020</v>
      </c>
      <c r="C163" s="94" t="s">
        <v>4768</v>
      </c>
      <c r="D163" s="95" t="s">
        <v>4769</v>
      </c>
      <c r="E163" s="96" t="s">
        <v>5021</v>
      </c>
      <c r="F163" s="94">
        <v>2</v>
      </c>
      <c r="G163" s="96">
        <v>8</v>
      </c>
      <c r="H163" s="94" t="s">
        <v>5010</v>
      </c>
      <c r="I163" s="97">
        <v>1372</v>
      </c>
      <c r="J163" s="97">
        <v>26.28</v>
      </c>
      <c r="K163" s="98">
        <v>45889</v>
      </c>
      <c r="L163" s="98">
        <v>45890</v>
      </c>
      <c r="M163" s="94" t="s">
        <v>4807</v>
      </c>
      <c r="N163" s="94" t="s">
        <v>5011</v>
      </c>
      <c r="O163" s="94" t="s">
        <v>4809</v>
      </c>
      <c r="P163" s="94" t="s">
        <v>5012</v>
      </c>
      <c r="Q163" s="94" t="s">
        <v>4774</v>
      </c>
    </row>
    <row r="164" spans="1:17" x14ac:dyDescent="0.2">
      <c r="A164" s="94">
        <v>397</v>
      </c>
      <c r="B164" s="94" t="s">
        <v>1792</v>
      </c>
      <c r="C164" s="94" t="s">
        <v>4768</v>
      </c>
      <c r="D164" s="95" t="s">
        <v>4769</v>
      </c>
      <c r="E164" s="96" t="s">
        <v>5022</v>
      </c>
      <c r="F164" s="94">
        <v>4</v>
      </c>
      <c r="G164" s="96">
        <v>8</v>
      </c>
      <c r="H164" s="94" t="s">
        <v>5017</v>
      </c>
      <c r="I164" s="97">
        <v>2744</v>
      </c>
      <c r="J164" s="97">
        <v>52.56</v>
      </c>
      <c r="K164" s="98">
        <v>45910</v>
      </c>
      <c r="L164" s="98">
        <v>45911</v>
      </c>
      <c r="M164" s="94" t="s">
        <v>4778</v>
      </c>
      <c r="N164" s="94" t="s">
        <v>5018</v>
      </c>
      <c r="O164" s="94" t="s">
        <v>4809</v>
      </c>
      <c r="P164" s="94" t="s">
        <v>5019</v>
      </c>
      <c r="Q164" s="94" t="s">
        <v>4774</v>
      </c>
    </row>
    <row r="165" spans="1:17" x14ac:dyDescent="0.2">
      <c r="A165" s="94">
        <v>500</v>
      </c>
      <c r="B165" s="94" t="s">
        <v>1792</v>
      </c>
      <c r="C165" s="94" t="s">
        <v>4768</v>
      </c>
      <c r="D165" s="95" t="s">
        <v>4769</v>
      </c>
      <c r="E165" s="96" t="s">
        <v>5022</v>
      </c>
      <c r="F165" s="94">
        <v>1</v>
      </c>
      <c r="G165" s="96">
        <v>8</v>
      </c>
      <c r="H165" s="94" t="s">
        <v>4936</v>
      </c>
      <c r="I165" s="97">
        <v>686</v>
      </c>
      <c r="J165" s="97">
        <v>13.14</v>
      </c>
      <c r="K165" s="98">
        <v>45930</v>
      </c>
      <c r="L165" s="98">
        <v>45931</v>
      </c>
      <c r="M165" s="94" t="s">
        <v>4778</v>
      </c>
      <c r="N165" s="94" t="s">
        <v>4937</v>
      </c>
      <c r="O165" s="94" t="s">
        <v>4809</v>
      </c>
      <c r="P165" s="94" t="s">
        <v>4938</v>
      </c>
      <c r="Q165" s="94" t="s">
        <v>4809</v>
      </c>
    </row>
    <row r="166" spans="1:17" x14ac:dyDescent="0.2">
      <c r="A166" s="94">
        <v>517</v>
      </c>
      <c r="B166" s="94" t="s">
        <v>1792</v>
      </c>
      <c r="C166" s="94" t="s">
        <v>4768</v>
      </c>
      <c r="D166" s="95" t="s">
        <v>4769</v>
      </c>
      <c r="E166" s="96" t="s">
        <v>5022</v>
      </c>
      <c r="F166" s="94">
        <v>1</v>
      </c>
      <c r="G166" s="96">
        <v>8</v>
      </c>
      <c r="H166" s="94" t="s">
        <v>5023</v>
      </c>
      <c r="I166" s="97">
        <v>686</v>
      </c>
      <c r="J166" s="97">
        <v>13.14</v>
      </c>
      <c r="K166" s="98">
        <v>45931</v>
      </c>
      <c r="L166" s="98">
        <v>45932</v>
      </c>
      <c r="M166" s="94" t="s">
        <v>4923</v>
      </c>
      <c r="N166" s="94" t="s">
        <v>5024</v>
      </c>
      <c r="O166" s="94" t="s">
        <v>4809</v>
      </c>
      <c r="P166" s="94" t="s">
        <v>5025</v>
      </c>
      <c r="Q166" s="94" t="s">
        <v>4809</v>
      </c>
    </row>
    <row r="167" spans="1:17" x14ac:dyDescent="0.2">
      <c r="A167" s="94">
        <v>249</v>
      </c>
      <c r="B167" s="94" t="s">
        <v>1794</v>
      </c>
      <c r="C167" s="94" t="s">
        <v>4768</v>
      </c>
      <c r="D167" s="95" t="s">
        <v>4769</v>
      </c>
      <c r="E167" s="96" t="s">
        <v>5026</v>
      </c>
      <c r="F167" s="94">
        <v>1</v>
      </c>
      <c r="G167" s="96">
        <v>8</v>
      </c>
      <c r="H167" s="94" t="s">
        <v>5001</v>
      </c>
      <c r="I167" s="97">
        <v>686</v>
      </c>
      <c r="J167" s="97">
        <v>13.14</v>
      </c>
      <c r="K167" s="98">
        <v>45889</v>
      </c>
      <c r="L167" s="98">
        <v>45890</v>
      </c>
      <c r="M167" s="94" t="s">
        <v>4778</v>
      </c>
      <c r="N167" s="94" t="s">
        <v>5002</v>
      </c>
      <c r="O167" s="94" t="s">
        <v>4809</v>
      </c>
      <c r="P167" s="94" t="s">
        <v>5003</v>
      </c>
      <c r="Q167" s="94" t="s">
        <v>4774</v>
      </c>
    </row>
    <row r="168" spans="1:17" x14ac:dyDescent="0.2">
      <c r="A168" s="94">
        <v>344</v>
      </c>
      <c r="B168" s="94" t="s">
        <v>1794</v>
      </c>
      <c r="C168" s="94" t="s">
        <v>4768</v>
      </c>
      <c r="D168" s="95" t="s">
        <v>4769</v>
      </c>
      <c r="E168" s="96" t="s">
        <v>5026</v>
      </c>
      <c r="F168" s="94">
        <v>2</v>
      </c>
      <c r="G168" s="96">
        <v>8</v>
      </c>
      <c r="H168" s="94" t="s">
        <v>5027</v>
      </c>
      <c r="I168" s="97">
        <v>1372</v>
      </c>
      <c r="J168" s="97">
        <v>26.28</v>
      </c>
      <c r="K168" s="98">
        <v>45902</v>
      </c>
      <c r="L168" s="98">
        <v>45903</v>
      </c>
      <c r="M168" s="94" t="s">
        <v>4778</v>
      </c>
      <c r="N168" s="94" t="s">
        <v>5028</v>
      </c>
      <c r="O168" s="94" t="s">
        <v>4809</v>
      </c>
      <c r="P168" s="94" t="s">
        <v>5029</v>
      </c>
      <c r="Q168" s="94" t="s">
        <v>4774</v>
      </c>
    </row>
    <row r="169" spans="1:17" x14ac:dyDescent="0.2">
      <c r="A169" s="94">
        <v>398</v>
      </c>
      <c r="B169" s="94" t="s">
        <v>1794</v>
      </c>
      <c r="C169" s="94" t="s">
        <v>4768</v>
      </c>
      <c r="D169" s="95" t="s">
        <v>4769</v>
      </c>
      <c r="E169" s="96" t="s">
        <v>5026</v>
      </c>
      <c r="F169" s="94">
        <v>2</v>
      </c>
      <c r="G169" s="96">
        <v>8</v>
      </c>
      <c r="H169" s="94" t="s">
        <v>5017</v>
      </c>
      <c r="I169" s="97">
        <v>1372</v>
      </c>
      <c r="J169" s="97">
        <v>26.28</v>
      </c>
      <c r="K169" s="98">
        <v>45910</v>
      </c>
      <c r="L169" s="98">
        <v>45911</v>
      </c>
      <c r="M169" s="94" t="s">
        <v>4778</v>
      </c>
      <c r="N169" s="94" t="s">
        <v>5018</v>
      </c>
      <c r="O169" s="94" t="s">
        <v>4809</v>
      </c>
      <c r="P169" s="94" t="s">
        <v>5019</v>
      </c>
      <c r="Q169" s="94" t="s">
        <v>4774</v>
      </c>
    </row>
    <row r="170" spans="1:17" x14ac:dyDescent="0.2">
      <c r="A170" s="94">
        <v>404</v>
      </c>
      <c r="B170" s="94" t="s">
        <v>1794</v>
      </c>
      <c r="C170" s="94" t="s">
        <v>4768</v>
      </c>
      <c r="D170" s="95" t="s">
        <v>4769</v>
      </c>
      <c r="E170" s="96" t="s">
        <v>5026</v>
      </c>
      <c r="F170" s="94">
        <v>1</v>
      </c>
      <c r="G170" s="96">
        <v>8</v>
      </c>
      <c r="H170" s="94" t="s">
        <v>4941</v>
      </c>
      <c r="I170" s="97">
        <v>686</v>
      </c>
      <c r="J170" s="97">
        <v>13.14</v>
      </c>
      <c r="K170" s="98">
        <v>45912</v>
      </c>
      <c r="L170" s="98">
        <v>45913</v>
      </c>
      <c r="M170" s="94" t="s">
        <v>4778</v>
      </c>
      <c r="N170" s="94" t="s">
        <v>4942</v>
      </c>
      <c r="O170" s="94" t="s">
        <v>4809</v>
      </c>
      <c r="P170" s="94" t="s">
        <v>4943</v>
      </c>
      <c r="Q170" s="94" t="s">
        <v>4774</v>
      </c>
    </row>
    <row r="171" spans="1:17" x14ac:dyDescent="0.2">
      <c r="A171" s="94">
        <v>518</v>
      </c>
      <c r="B171" s="94" t="s">
        <v>1794</v>
      </c>
      <c r="C171" s="94" t="s">
        <v>4768</v>
      </c>
      <c r="D171" s="95" t="s">
        <v>4769</v>
      </c>
      <c r="E171" s="96" t="s">
        <v>5026</v>
      </c>
      <c r="F171" s="94">
        <v>2</v>
      </c>
      <c r="G171" s="96">
        <v>8</v>
      </c>
      <c r="H171" s="94" t="s">
        <v>5023</v>
      </c>
      <c r="I171" s="97">
        <v>1372</v>
      </c>
      <c r="J171" s="97">
        <v>26.28</v>
      </c>
      <c r="K171" s="98">
        <v>45931</v>
      </c>
      <c r="L171" s="98">
        <v>45932</v>
      </c>
      <c r="M171" s="94" t="s">
        <v>4923</v>
      </c>
      <c r="N171" s="94" t="s">
        <v>5024</v>
      </c>
      <c r="O171" s="94" t="s">
        <v>4809</v>
      </c>
      <c r="P171" s="94" t="s">
        <v>5025</v>
      </c>
      <c r="Q171" s="94" t="s">
        <v>4809</v>
      </c>
    </row>
    <row r="172" spans="1:17" x14ac:dyDescent="0.2">
      <c r="A172" s="94">
        <v>250</v>
      </c>
      <c r="B172" s="94" t="s">
        <v>1796</v>
      </c>
      <c r="C172" s="94" t="s">
        <v>4768</v>
      </c>
      <c r="D172" s="95" t="s">
        <v>4769</v>
      </c>
      <c r="E172" s="96" t="s">
        <v>5030</v>
      </c>
      <c r="F172" s="94">
        <v>1</v>
      </c>
      <c r="G172" s="96">
        <v>6</v>
      </c>
      <c r="H172" s="94" t="s">
        <v>5001</v>
      </c>
      <c r="I172" s="97">
        <v>697.7</v>
      </c>
      <c r="J172" s="97">
        <v>13.45</v>
      </c>
      <c r="K172" s="98">
        <v>45889</v>
      </c>
      <c r="L172" s="98">
        <v>45890</v>
      </c>
      <c r="M172" s="94" t="s">
        <v>4778</v>
      </c>
      <c r="N172" s="94" t="s">
        <v>5002</v>
      </c>
      <c r="O172" s="94" t="s">
        <v>4809</v>
      </c>
      <c r="P172" s="94" t="s">
        <v>5003</v>
      </c>
      <c r="Q172" s="94" t="s">
        <v>4774</v>
      </c>
    </row>
    <row r="173" spans="1:17" x14ac:dyDescent="0.2">
      <c r="A173" s="94">
        <v>501</v>
      </c>
      <c r="B173" s="94" t="s">
        <v>1796</v>
      </c>
      <c r="C173" s="94" t="s">
        <v>4768</v>
      </c>
      <c r="D173" s="95" t="s">
        <v>4769</v>
      </c>
      <c r="E173" s="96" t="s">
        <v>5030</v>
      </c>
      <c r="F173" s="94">
        <v>2</v>
      </c>
      <c r="G173" s="96">
        <v>6</v>
      </c>
      <c r="H173" s="94" t="s">
        <v>4936</v>
      </c>
      <c r="I173" s="97">
        <v>1395.4</v>
      </c>
      <c r="J173" s="97">
        <v>26.9</v>
      </c>
      <c r="K173" s="98">
        <v>45930</v>
      </c>
      <c r="L173" s="98">
        <v>45931</v>
      </c>
      <c r="M173" s="94" t="s">
        <v>4778</v>
      </c>
      <c r="N173" s="94" t="s">
        <v>4937</v>
      </c>
      <c r="O173" s="94" t="s">
        <v>4809</v>
      </c>
      <c r="P173" s="94" t="s">
        <v>4938</v>
      </c>
      <c r="Q173" s="94" t="s">
        <v>4809</v>
      </c>
    </row>
    <row r="174" spans="1:17" x14ac:dyDescent="0.2">
      <c r="A174" s="94">
        <v>519</v>
      </c>
      <c r="B174" s="94" t="s">
        <v>1796</v>
      </c>
      <c r="C174" s="94" t="s">
        <v>4768</v>
      </c>
      <c r="D174" s="95" t="s">
        <v>4769</v>
      </c>
      <c r="E174" s="96" t="s">
        <v>5030</v>
      </c>
      <c r="F174" s="94">
        <v>3</v>
      </c>
      <c r="G174" s="96">
        <v>6</v>
      </c>
      <c r="H174" s="94" t="s">
        <v>5023</v>
      </c>
      <c r="I174" s="97">
        <v>2093.1000000000004</v>
      </c>
      <c r="J174" s="97">
        <v>40.349999999999994</v>
      </c>
      <c r="K174" s="98">
        <v>45931</v>
      </c>
      <c r="L174" s="98">
        <v>45932</v>
      </c>
      <c r="M174" s="94" t="s">
        <v>4923</v>
      </c>
      <c r="N174" s="94" t="s">
        <v>5024</v>
      </c>
      <c r="O174" s="94" t="s">
        <v>4809</v>
      </c>
      <c r="P174" s="94" t="s">
        <v>5025</v>
      </c>
      <c r="Q174" s="94" t="s">
        <v>4809</v>
      </c>
    </row>
    <row r="175" spans="1:17" x14ac:dyDescent="0.2">
      <c r="A175" s="94">
        <v>242</v>
      </c>
      <c r="B175" s="94" t="s">
        <v>5031</v>
      </c>
      <c r="C175" s="94" t="s">
        <v>4768</v>
      </c>
      <c r="D175" s="95" t="s">
        <v>4769</v>
      </c>
      <c r="E175" s="96" t="s">
        <v>5032</v>
      </c>
      <c r="F175" s="94">
        <v>1</v>
      </c>
      <c r="G175" s="96">
        <v>10</v>
      </c>
      <c r="H175" s="94" t="s">
        <v>5010</v>
      </c>
      <c r="I175" s="97">
        <v>673.5</v>
      </c>
      <c r="J175" s="97">
        <v>12.75</v>
      </c>
      <c r="K175" s="98">
        <v>45889</v>
      </c>
      <c r="L175" s="98">
        <v>45890</v>
      </c>
      <c r="M175" s="94" t="s">
        <v>4807</v>
      </c>
      <c r="N175" s="94" t="s">
        <v>5011</v>
      </c>
      <c r="O175" s="94" t="s">
        <v>4809</v>
      </c>
      <c r="P175" s="94" t="s">
        <v>5012</v>
      </c>
      <c r="Q175" s="94" t="s">
        <v>4774</v>
      </c>
    </row>
    <row r="176" spans="1:17" x14ac:dyDescent="0.2">
      <c r="A176" s="94">
        <v>251</v>
      </c>
      <c r="B176" s="94" t="s">
        <v>1798</v>
      </c>
      <c r="C176" s="94" t="s">
        <v>4768</v>
      </c>
      <c r="D176" s="95" t="s">
        <v>4769</v>
      </c>
      <c r="E176" s="96" t="s">
        <v>5033</v>
      </c>
      <c r="F176" s="94">
        <v>1</v>
      </c>
      <c r="G176" s="96">
        <v>10</v>
      </c>
      <c r="H176" s="94" t="s">
        <v>5001</v>
      </c>
      <c r="I176" s="97">
        <v>673.5</v>
      </c>
      <c r="J176" s="97">
        <v>12.75</v>
      </c>
      <c r="K176" s="98">
        <v>45889</v>
      </c>
      <c r="L176" s="98">
        <v>45890</v>
      </c>
      <c r="M176" s="94" t="s">
        <v>4778</v>
      </c>
      <c r="N176" s="94" t="s">
        <v>5002</v>
      </c>
      <c r="O176" s="94" t="s">
        <v>4809</v>
      </c>
      <c r="P176" s="94" t="s">
        <v>5003</v>
      </c>
      <c r="Q176" s="94" t="s">
        <v>4774</v>
      </c>
    </row>
    <row r="177" spans="1:17" x14ac:dyDescent="0.2">
      <c r="A177" s="94">
        <v>345</v>
      </c>
      <c r="B177" s="94" t="s">
        <v>1798</v>
      </c>
      <c r="C177" s="94" t="s">
        <v>4768</v>
      </c>
      <c r="D177" s="95" t="s">
        <v>4769</v>
      </c>
      <c r="E177" s="96" t="s">
        <v>5033</v>
      </c>
      <c r="F177" s="94">
        <v>1</v>
      </c>
      <c r="G177" s="96">
        <v>10</v>
      </c>
      <c r="H177" s="94" t="s">
        <v>5027</v>
      </c>
      <c r="I177" s="97">
        <v>673.5</v>
      </c>
      <c r="J177" s="97">
        <v>12.75</v>
      </c>
      <c r="K177" s="98">
        <v>45902</v>
      </c>
      <c r="L177" s="98">
        <v>45903</v>
      </c>
      <c r="M177" s="94" t="s">
        <v>4778</v>
      </c>
      <c r="N177" s="94" t="s">
        <v>5028</v>
      </c>
      <c r="O177" s="94" t="s">
        <v>4809</v>
      </c>
      <c r="P177" s="94" t="s">
        <v>5029</v>
      </c>
      <c r="Q177" s="94" t="s">
        <v>4774</v>
      </c>
    </row>
    <row r="178" spans="1:17" x14ac:dyDescent="0.2">
      <c r="A178" s="94">
        <v>391</v>
      </c>
      <c r="B178" s="94" t="s">
        <v>1798</v>
      </c>
      <c r="C178" s="94" t="s">
        <v>4768</v>
      </c>
      <c r="D178" s="95" t="s">
        <v>4769</v>
      </c>
      <c r="E178" s="96" t="s">
        <v>5033</v>
      </c>
      <c r="F178" s="94">
        <v>1</v>
      </c>
      <c r="G178" s="96">
        <v>10</v>
      </c>
      <c r="H178" s="94" t="s">
        <v>5014</v>
      </c>
      <c r="I178" s="97">
        <v>673.5</v>
      </c>
      <c r="J178" s="97">
        <v>12.75</v>
      </c>
      <c r="K178" s="98">
        <v>45908</v>
      </c>
      <c r="L178" s="98">
        <v>45909</v>
      </c>
      <c r="M178" s="94" t="s">
        <v>4778</v>
      </c>
      <c r="N178" s="94" t="s">
        <v>5015</v>
      </c>
      <c r="O178" s="94" t="s">
        <v>4809</v>
      </c>
      <c r="P178" s="94" t="s">
        <v>5016</v>
      </c>
      <c r="Q178" s="94" t="s">
        <v>4774</v>
      </c>
    </row>
    <row r="179" spans="1:17" x14ac:dyDescent="0.2">
      <c r="A179" s="94">
        <v>399</v>
      </c>
      <c r="B179" s="94" t="s">
        <v>1798</v>
      </c>
      <c r="C179" s="94" t="s">
        <v>4768</v>
      </c>
      <c r="D179" s="95" t="s">
        <v>4769</v>
      </c>
      <c r="E179" s="96" t="s">
        <v>5033</v>
      </c>
      <c r="F179" s="94">
        <v>2</v>
      </c>
      <c r="G179" s="96">
        <v>10</v>
      </c>
      <c r="H179" s="94" t="s">
        <v>5017</v>
      </c>
      <c r="I179" s="97">
        <v>1347</v>
      </c>
      <c r="J179" s="97">
        <v>25.5</v>
      </c>
      <c r="K179" s="98">
        <v>45910</v>
      </c>
      <c r="L179" s="98">
        <v>45911</v>
      </c>
      <c r="M179" s="94" t="s">
        <v>4778</v>
      </c>
      <c r="N179" s="94" t="s">
        <v>5018</v>
      </c>
      <c r="O179" s="94" t="s">
        <v>4809</v>
      </c>
      <c r="P179" s="94" t="s">
        <v>5019</v>
      </c>
      <c r="Q179" s="94" t="s">
        <v>4774</v>
      </c>
    </row>
    <row r="180" spans="1:17" x14ac:dyDescent="0.2">
      <c r="A180" s="94">
        <v>405</v>
      </c>
      <c r="B180" s="94" t="s">
        <v>1798</v>
      </c>
      <c r="C180" s="94" t="s">
        <v>4768</v>
      </c>
      <c r="D180" s="95" t="s">
        <v>4769</v>
      </c>
      <c r="E180" s="96" t="s">
        <v>5033</v>
      </c>
      <c r="F180" s="94">
        <v>1</v>
      </c>
      <c r="G180" s="96">
        <v>10</v>
      </c>
      <c r="H180" s="94" t="s">
        <v>4941</v>
      </c>
      <c r="I180" s="97">
        <v>673.5</v>
      </c>
      <c r="J180" s="97">
        <v>12.75</v>
      </c>
      <c r="K180" s="98">
        <v>45912</v>
      </c>
      <c r="L180" s="98">
        <v>45913</v>
      </c>
      <c r="M180" s="94" t="s">
        <v>4778</v>
      </c>
      <c r="N180" s="94" t="s">
        <v>4942</v>
      </c>
      <c r="O180" s="94" t="s">
        <v>4809</v>
      </c>
      <c r="P180" s="94" t="s">
        <v>4943</v>
      </c>
      <c r="Q180" s="94" t="s">
        <v>4774</v>
      </c>
    </row>
    <row r="181" spans="1:17" x14ac:dyDescent="0.2">
      <c r="A181" s="94">
        <v>502</v>
      </c>
      <c r="B181" s="94" t="s">
        <v>1798</v>
      </c>
      <c r="C181" s="94" t="s">
        <v>4768</v>
      </c>
      <c r="D181" s="95" t="s">
        <v>4769</v>
      </c>
      <c r="E181" s="96" t="s">
        <v>5033</v>
      </c>
      <c r="F181" s="94">
        <v>3</v>
      </c>
      <c r="G181" s="96">
        <v>10</v>
      </c>
      <c r="H181" s="94" t="s">
        <v>4936</v>
      </c>
      <c r="I181" s="97">
        <v>2020.5</v>
      </c>
      <c r="J181" s="97">
        <v>38.25</v>
      </c>
      <c r="K181" s="98">
        <v>45930</v>
      </c>
      <c r="L181" s="98">
        <v>45931</v>
      </c>
      <c r="M181" s="94" t="s">
        <v>4778</v>
      </c>
      <c r="N181" s="94" t="s">
        <v>4937</v>
      </c>
      <c r="O181" s="94" t="s">
        <v>4809</v>
      </c>
      <c r="P181" s="94" t="s">
        <v>4938</v>
      </c>
      <c r="Q181" s="94" t="s">
        <v>4809</v>
      </c>
    </row>
    <row r="182" spans="1:17" x14ac:dyDescent="0.2">
      <c r="A182" s="94">
        <v>503</v>
      </c>
      <c r="B182" s="94" t="s">
        <v>1802</v>
      </c>
      <c r="C182" s="94" t="s">
        <v>4768</v>
      </c>
      <c r="D182" s="95" t="s">
        <v>4769</v>
      </c>
      <c r="E182" s="96" t="s">
        <v>5034</v>
      </c>
      <c r="F182" s="94">
        <v>1</v>
      </c>
      <c r="G182" s="96">
        <v>2</v>
      </c>
      <c r="H182" s="94" t="s">
        <v>4936</v>
      </c>
      <c r="I182" s="97">
        <v>705.6</v>
      </c>
      <c r="J182" s="97">
        <v>13.62</v>
      </c>
      <c r="K182" s="98">
        <v>45930</v>
      </c>
      <c r="L182" s="98">
        <v>45931</v>
      </c>
      <c r="M182" s="94" t="s">
        <v>4778</v>
      </c>
      <c r="N182" s="94" t="s">
        <v>4937</v>
      </c>
      <c r="O182" s="94" t="s">
        <v>4809</v>
      </c>
      <c r="P182" s="94" t="s">
        <v>4938</v>
      </c>
      <c r="Q182" s="94" t="s">
        <v>4809</v>
      </c>
    </row>
    <row r="183" spans="1:17" x14ac:dyDescent="0.2">
      <c r="A183" s="94">
        <v>520</v>
      </c>
      <c r="B183" s="94" t="s">
        <v>1802</v>
      </c>
      <c r="C183" s="94" t="s">
        <v>4768</v>
      </c>
      <c r="D183" s="95" t="s">
        <v>4769</v>
      </c>
      <c r="E183" s="96" t="s">
        <v>5034</v>
      </c>
      <c r="F183" s="94">
        <v>1</v>
      </c>
      <c r="G183" s="96">
        <v>2</v>
      </c>
      <c r="H183" s="94" t="s">
        <v>5023</v>
      </c>
      <c r="I183" s="97">
        <v>705.6</v>
      </c>
      <c r="J183" s="97">
        <v>13.62</v>
      </c>
      <c r="K183" s="98">
        <v>45931</v>
      </c>
      <c r="L183" s="98">
        <v>45932</v>
      </c>
      <c r="M183" s="94" t="s">
        <v>4923</v>
      </c>
      <c r="N183" s="94" t="s">
        <v>5024</v>
      </c>
      <c r="O183" s="94" t="s">
        <v>4809</v>
      </c>
      <c r="P183" s="94" t="s">
        <v>5025</v>
      </c>
      <c r="Q183" s="94" t="s">
        <v>4809</v>
      </c>
    </row>
    <row r="184" spans="1:17" x14ac:dyDescent="0.2">
      <c r="A184" s="94">
        <v>297</v>
      </c>
      <c r="B184" s="94" t="s">
        <v>1804</v>
      </c>
      <c r="C184" s="94" t="s">
        <v>4768</v>
      </c>
      <c r="D184" s="95" t="s">
        <v>4769</v>
      </c>
      <c r="E184" s="96" t="s">
        <v>5035</v>
      </c>
      <c r="F184" s="94">
        <v>1</v>
      </c>
      <c r="G184" s="96">
        <v>2</v>
      </c>
      <c r="H184" s="94" t="s">
        <v>5036</v>
      </c>
      <c r="I184" s="97">
        <v>706.4</v>
      </c>
      <c r="J184" s="97">
        <v>13.69</v>
      </c>
      <c r="K184" s="98">
        <v>45894</v>
      </c>
      <c r="L184" s="98">
        <v>45895</v>
      </c>
      <c r="M184" s="94" t="s">
        <v>4778</v>
      </c>
      <c r="N184" s="94" t="s">
        <v>5037</v>
      </c>
      <c r="O184" s="94" t="s">
        <v>4809</v>
      </c>
      <c r="P184" s="94" t="s">
        <v>5038</v>
      </c>
      <c r="Q184" s="94" t="s">
        <v>4774</v>
      </c>
    </row>
    <row r="185" spans="1:17" x14ac:dyDescent="0.2">
      <c r="A185" s="94">
        <v>504</v>
      </c>
      <c r="B185" s="94" t="s">
        <v>1804</v>
      </c>
      <c r="C185" s="94" t="s">
        <v>4768</v>
      </c>
      <c r="D185" s="95" t="s">
        <v>4769</v>
      </c>
      <c r="E185" s="96" t="s">
        <v>5035</v>
      </c>
      <c r="F185" s="94">
        <v>1</v>
      </c>
      <c r="G185" s="96">
        <v>2</v>
      </c>
      <c r="H185" s="94" t="s">
        <v>4936</v>
      </c>
      <c r="I185" s="97">
        <v>706.4</v>
      </c>
      <c r="J185" s="97">
        <v>13.69</v>
      </c>
      <c r="K185" s="98">
        <v>45930</v>
      </c>
      <c r="L185" s="98">
        <v>45931</v>
      </c>
      <c r="M185" s="94" t="s">
        <v>4778</v>
      </c>
      <c r="N185" s="94" t="s">
        <v>4937</v>
      </c>
      <c r="O185" s="94" t="s">
        <v>4809</v>
      </c>
      <c r="P185" s="94" t="s">
        <v>4938</v>
      </c>
      <c r="Q185" s="94" t="s">
        <v>4809</v>
      </c>
    </row>
    <row r="186" spans="1:17" x14ac:dyDescent="0.2">
      <c r="A186" s="94">
        <v>298</v>
      </c>
      <c r="B186" s="94" t="s">
        <v>1806</v>
      </c>
      <c r="C186" s="94" t="s">
        <v>4768</v>
      </c>
      <c r="D186" s="95" t="s">
        <v>4769</v>
      </c>
      <c r="E186" s="96" t="s">
        <v>5039</v>
      </c>
      <c r="F186" s="94">
        <v>1</v>
      </c>
      <c r="G186" s="96">
        <v>2</v>
      </c>
      <c r="H186" s="94" t="s">
        <v>5036</v>
      </c>
      <c r="I186" s="97">
        <v>706.6</v>
      </c>
      <c r="J186" s="97">
        <v>13.7</v>
      </c>
      <c r="K186" s="98">
        <v>45894</v>
      </c>
      <c r="L186" s="98">
        <v>45895</v>
      </c>
      <c r="M186" s="94" t="s">
        <v>4778</v>
      </c>
      <c r="N186" s="94" t="s">
        <v>5037</v>
      </c>
      <c r="O186" s="94" t="s">
        <v>4809</v>
      </c>
      <c r="P186" s="94" t="s">
        <v>5038</v>
      </c>
      <c r="Q186" s="94" t="s">
        <v>4774</v>
      </c>
    </row>
    <row r="187" spans="1:17" x14ac:dyDescent="0.2">
      <c r="A187" s="94">
        <v>505</v>
      </c>
      <c r="B187" s="94" t="s">
        <v>1806</v>
      </c>
      <c r="C187" s="94" t="s">
        <v>4768</v>
      </c>
      <c r="D187" s="95" t="s">
        <v>4769</v>
      </c>
      <c r="E187" s="96" t="s">
        <v>5039</v>
      </c>
      <c r="F187" s="94">
        <v>1</v>
      </c>
      <c r="G187" s="96">
        <v>2</v>
      </c>
      <c r="H187" s="94" t="s">
        <v>4936</v>
      </c>
      <c r="I187" s="97">
        <v>706.6</v>
      </c>
      <c r="J187" s="97">
        <v>13.7</v>
      </c>
      <c r="K187" s="98">
        <v>45930</v>
      </c>
      <c r="L187" s="98">
        <v>45931</v>
      </c>
      <c r="M187" s="94" t="s">
        <v>4778</v>
      </c>
      <c r="N187" s="94" t="s">
        <v>4937</v>
      </c>
      <c r="O187" s="94" t="s">
        <v>4809</v>
      </c>
      <c r="P187" s="94" t="s">
        <v>4938</v>
      </c>
      <c r="Q187" s="94" t="s">
        <v>4809</v>
      </c>
    </row>
    <row r="188" spans="1:17" x14ac:dyDescent="0.2">
      <c r="A188" s="94">
        <v>346</v>
      </c>
      <c r="B188" s="94" t="s">
        <v>1808</v>
      </c>
      <c r="C188" s="94" t="s">
        <v>4768</v>
      </c>
      <c r="D188" s="95" t="s">
        <v>4769</v>
      </c>
      <c r="E188" s="96" t="s">
        <v>5040</v>
      </c>
      <c r="F188" s="94">
        <v>1</v>
      </c>
      <c r="G188" s="96">
        <v>3</v>
      </c>
      <c r="H188" s="94" t="s">
        <v>5027</v>
      </c>
      <c r="I188" s="97">
        <v>706.6</v>
      </c>
      <c r="J188" s="97">
        <v>13.7</v>
      </c>
      <c r="K188" s="98">
        <v>45902</v>
      </c>
      <c r="L188" s="98">
        <v>45903</v>
      </c>
      <c r="M188" s="94" t="s">
        <v>4778</v>
      </c>
      <c r="N188" s="94" t="s">
        <v>5028</v>
      </c>
      <c r="O188" s="94" t="s">
        <v>4809</v>
      </c>
      <c r="P188" s="94" t="s">
        <v>5029</v>
      </c>
      <c r="Q188" s="94" t="s">
        <v>4774</v>
      </c>
    </row>
    <row r="189" spans="1:17" x14ac:dyDescent="0.2">
      <c r="A189" s="94">
        <v>506</v>
      </c>
      <c r="B189" s="94" t="s">
        <v>1808</v>
      </c>
      <c r="C189" s="94" t="s">
        <v>4768</v>
      </c>
      <c r="D189" s="95" t="s">
        <v>4769</v>
      </c>
      <c r="E189" s="96" t="s">
        <v>5040</v>
      </c>
      <c r="F189" s="94">
        <v>2</v>
      </c>
      <c r="G189" s="96">
        <v>3</v>
      </c>
      <c r="H189" s="94" t="s">
        <v>4936</v>
      </c>
      <c r="I189" s="97">
        <v>1413.2</v>
      </c>
      <c r="J189" s="97">
        <v>27.4</v>
      </c>
      <c r="K189" s="98">
        <v>45930</v>
      </c>
      <c r="L189" s="98">
        <v>45931</v>
      </c>
      <c r="M189" s="94" t="s">
        <v>4778</v>
      </c>
      <c r="N189" s="94" t="s">
        <v>4937</v>
      </c>
      <c r="O189" s="94" t="s">
        <v>4809</v>
      </c>
      <c r="P189" s="94" t="s">
        <v>4938</v>
      </c>
      <c r="Q189" s="94" t="s">
        <v>4809</v>
      </c>
    </row>
    <row r="190" spans="1:17" x14ac:dyDescent="0.2">
      <c r="A190" s="94">
        <v>227</v>
      </c>
      <c r="B190" s="94" t="s">
        <v>1774</v>
      </c>
      <c r="C190" s="94" t="s">
        <v>4768</v>
      </c>
      <c r="D190" s="95" t="s">
        <v>4769</v>
      </c>
      <c r="E190" s="96" t="s">
        <v>5041</v>
      </c>
      <c r="F190" s="94">
        <v>1</v>
      </c>
      <c r="G190" s="96">
        <v>7</v>
      </c>
      <c r="H190" s="94" t="s">
        <v>5042</v>
      </c>
      <c r="I190" s="97">
        <v>242.1</v>
      </c>
      <c r="J190" s="97">
        <v>4.71</v>
      </c>
      <c r="K190" s="98">
        <v>45888</v>
      </c>
      <c r="L190" s="98">
        <v>45889</v>
      </c>
      <c r="M190" s="94" t="s">
        <v>4778</v>
      </c>
      <c r="N190" s="94" t="s">
        <v>5043</v>
      </c>
      <c r="O190" s="94" t="s">
        <v>4809</v>
      </c>
      <c r="P190" s="94" t="s">
        <v>5044</v>
      </c>
      <c r="Q190" s="94" t="s">
        <v>4774</v>
      </c>
    </row>
    <row r="191" spans="1:17" x14ac:dyDescent="0.2">
      <c r="A191" s="94">
        <v>481</v>
      </c>
      <c r="B191" s="94" t="s">
        <v>1774</v>
      </c>
      <c r="C191" s="94" t="s">
        <v>4768</v>
      </c>
      <c r="D191" s="95" t="s">
        <v>4769</v>
      </c>
      <c r="E191" s="96" t="s">
        <v>5041</v>
      </c>
      <c r="F191" s="94">
        <v>6</v>
      </c>
      <c r="G191" s="96">
        <v>7</v>
      </c>
      <c r="H191" s="94" t="s">
        <v>4866</v>
      </c>
      <c r="I191" s="97">
        <v>1452.6</v>
      </c>
      <c r="J191" s="97">
        <v>28.259999999999998</v>
      </c>
      <c r="K191" s="98">
        <v>45925</v>
      </c>
      <c r="L191" s="98">
        <v>45926</v>
      </c>
      <c r="M191" s="94" t="s">
        <v>4778</v>
      </c>
      <c r="N191" s="94" t="s">
        <v>4867</v>
      </c>
      <c r="O191" s="94" t="s">
        <v>4809</v>
      </c>
      <c r="P191" s="94" t="s">
        <v>4868</v>
      </c>
      <c r="Q191" s="94" t="s">
        <v>4809</v>
      </c>
    </row>
    <row r="192" spans="1:17" x14ac:dyDescent="0.2">
      <c r="A192" s="94">
        <v>299</v>
      </c>
      <c r="B192" s="94" t="s">
        <v>1810</v>
      </c>
      <c r="C192" s="94" t="s">
        <v>4768</v>
      </c>
      <c r="D192" s="95" t="s">
        <v>4769</v>
      </c>
      <c r="E192" s="96" t="s">
        <v>5045</v>
      </c>
      <c r="F192" s="94">
        <v>1</v>
      </c>
      <c r="G192" s="96">
        <v>2</v>
      </c>
      <c r="H192" s="94" t="s">
        <v>5036</v>
      </c>
      <c r="I192" s="97">
        <v>718.3</v>
      </c>
      <c r="J192" s="97">
        <v>14.01</v>
      </c>
      <c r="K192" s="98">
        <v>45894</v>
      </c>
      <c r="L192" s="98">
        <v>45895</v>
      </c>
      <c r="M192" s="94" t="s">
        <v>4778</v>
      </c>
      <c r="N192" s="94" t="s">
        <v>5037</v>
      </c>
      <c r="O192" s="94" t="s">
        <v>4809</v>
      </c>
      <c r="P192" s="94" t="s">
        <v>5038</v>
      </c>
      <c r="Q192" s="94" t="s">
        <v>4774</v>
      </c>
    </row>
    <row r="193" spans="1:17" x14ac:dyDescent="0.2">
      <c r="A193" s="94">
        <v>347</v>
      </c>
      <c r="B193" s="94" t="s">
        <v>1810</v>
      </c>
      <c r="C193" s="94" t="s">
        <v>4768</v>
      </c>
      <c r="D193" s="95" t="s">
        <v>4769</v>
      </c>
      <c r="E193" s="96" t="s">
        <v>5045</v>
      </c>
      <c r="F193" s="94">
        <v>1</v>
      </c>
      <c r="G193" s="96">
        <v>2</v>
      </c>
      <c r="H193" s="94" t="s">
        <v>5027</v>
      </c>
      <c r="I193" s="97">
        <v>718.3</v>
      </c>
      <c r="J193" s="97">
        <v>14.01</v>
      </c>
      <c r="K193" s="98">
        <v>45902</v>
      </c>
      <c r="L193" s="98">
        <v>45903</v>
      </c>
      <c r="M193" s="94" t="s">
        <v>4778</v>
      </c>
      <c r="N193" s="94" t="s">
        <v>5028</v>
      </c>
      <c r="O193" s="94" t="s">
        <v>4809</v>
      </c>
      <c r="P193" s="94" t="s">
        <v>5029</v>
      </c>
      <c r="Q193" s="94" t="s">
        <v>4774</v>
      </c>
    </row>
    <row r="194" spans="1:17" x14ac:dyDescent="0.2">
      <c r="A194" s="94">
        <v>507</v>
      </c>
      <c r="B194" s="94" t="s">
        <v>1812</v>
      </c>
      <c r="C194" s="94" t="s">
        <v>4768</v>
      </c>
      <c r="D194" s="95" t="s">
        <v>4769</v>
      </c>
      <c r="E194" s="96" t="s">
        <v>5046</v>
      </c>
      <c r="F194" s="94">
        <v>1</v>
      </c>
      <c r="G194" s="96">
        <v>2</v>
      </c>
      <c r="H194" s="94" t="s">
        <v>4936</v>
      </c>
      <c r="I194" s="97">
        <v>694.1</v>
      </c>
      <c r="J194" s="97">
        <v>13.31</v>
      </c>
      <c r="K194" s="98">
        <v>45930</v>
      </c>
      <c r="L194" s="98">
        <v>45931</v>
      </c>
      <c r="M194" s="94" t="s">
        <v>4778</v>
      </c>
      <c r="N194" s="94" t="s">
        <v>4937</v>
      </c>
      <c r="O194" s="94" t="s">
        <v>4809</v>
      </c>
      <c r="P194" s="94" t="s">
        <v>4938</v>
      </c>
      <c r="Q194" s="94" t="s">
        <v>4809</v>
      </c>
    </row>
    <row r="195" spans="1:17" x14ac:dyDescent="0.2">
      <c r="A195" s="94">
        <v>521</v>
      </c>
      <c r="B195" s="94" t="s">
        <v>1812</v>
      </c>
      <c r="C195" s="94" t="s">
        <v>4768</v>
      </c>
      <c r="D195" s="95" t="s">
        <v>4769</v>
      </c>
      <c r="E195" s="96" t="s">
        <v>5046</v>
      </c>
      <c r="F195" s="94">
        <v>1</v>
      </c>
      <c r="G195" s="96">
        <v>2</v>
      </c>
      <c r="H195" s="94" t="s">
        <v>5023</v>
      </c>
      <c r="I195" s="97">
        <v>694.1</v>
      </c>
      <c r="J195" s="97">
        <v>13.31</v>
      </c>
      <c r="K195" s="98">
        <v>45931</v>
      </c>
      <c r="L195" s="98">
        <v>45932</v>
      </c>
      <c r="M195" s="94" t="s">
        <v>4923</v>
      </c>
      <c r="N195" s="94" t="s">
        <v>5024</v>
      </c>
      <c r="O195" s="94" t="s">
        <v>4809</v>
      </c>
      <c r="P195" s="94" t="s">
        <v>5025</v>
      </c>
      <c r="Q195" s="94" t="s">
        <v>4809</v>
      </c>
    </row>
    <row r="196" spans="1:17" x14ac:dyDescent="0.2">
      <c r="A196" s="94">
        <v>522</v>
      </c>
      <c r="B196" s="94" t="s">
        <v>1814</v>
      </c>
      <c r="C196" s="94" t="s">
        <v>4768</v>
      </c>
      <c r="D196" s="95" t="s">
        <v>4769</v>
      </c>
      <c r="E196" s="96" t="s">
        <v>5047</v>
      </c>
      <c r="F196" s="94">
        <v>1</v>
      </c>
      <c r="G196" s="96">
        <v>1</v>
      </c>
      <c r="H196" s="94" t="s">
        <v>5023</v>
      </c>
      <c r="I196" s="97">
        <v>694.1</v>
      </c>
      <c r="J196" s="97">
        <v>13.31</v>
      </c>
      <c r="K196" s="98">
        <v>45931</v>
      </c>
      <c r="L196" s="98">
        <v>45932</v>
      </c>
      <c r="M196" s="94" t="s">
        <v>4923</v>
      </c>
      <c r="N196" s="94" t="s">
        <v>5024</v>
      </c>
      <c r="O196" s="94" t="s">
        <v>4809</v>
      </c>
      <c r="P196" s="94" t="s">
        <v>5025</v>
      </c>
      <c r="Q196" s="94" t="s">
        <v>4809</v>
      </c>
    </row>
    <row r="197" spans="1:17" x14ac:dyDescent="0.2">
      <c r="A197" s="94">
        <v>243</v>
      </c>
      <c r="B197" s="94" t="s">
        <v>5048</v>
      </c>
      <c r="C197" s="94" t="s">
        <v>4768</v>
      </c>
      <c r="D197" s="95" t="s">
        <v>4769</v>
      </c>
      <c r="E197" s="96" t="s">
        <v>5049</v>
      </c>
      <c r="F197" s="94">
        <v>1</v>
      </c>
      <c r="G197" s="96">
        <v>2</v>
      </c>
      <c r="H197" s="94" t="s">
        <v>5010</v>
      </c>
      <c r="I197" s="97">
        <v>683.2</v>
      </c>
      <c r="J197" s="97">
        <v>12.98</v>
      </c>
      <c r="K197" s="98">
        <v>45889</v>
      </c>
      <c r="L197" s="98">
        <v>45890</v>
      </c>
      <c r="M197" s="94" t="s">
        <v>4807</v>
      </c>
      <c r="N197" s="94" t="s">
        <v>5011</v>
      </c>
      <c r="O197" s="94" t="s">
        <v>4809</v>
      </c>
      <c r="P197" s="94" t="s">
        <v>5012</v>
      </c>
      <c r="Q197" s="94" t="s">
        <v>4774</v>
      </c>
    </row>
    <row r="198" spans="1:17" x14ac:dyDescent="0.2">
      <c r="A198" s="94">
        <v>508</v>
      </c>
      <c r="B198" s="94" t="s">
        <v>1816</v>
      </c>
      <c r="C198" s="94" t="s">
        <v>4768</v>
      </c>
      <c r="D198" s="95" t="s">
        <v>4769</v>
      </c>
      <c r="E198" s="96" t="s">
        <v>5050</v>
      </c>
      <c r="F198" s="94">
        <v>1</v>
      </c>
      <c r="G198" s="96">
        <v>2</v>
      </c>
      <c r="H198" s="94" t="s">
        <v>4936</v>
      </c>
      <c r="I198" s="97">
        <v>683.2</v>
      </c>
      <c r="J198" s="97">
        <v>12.98</v>
      </c>
      <c r="K198" s="98">
        <v>45930</v>
      </c>
      <c r="L198" s="98">
        <v>45931</v>
      </c>
      <c r="M198" s="94" t="s">
        <v>4778</v>
      </c>
      <c r="N198" s="94" t="s">
        <v>4937</v>
      </c>
      <c r="O198" s="94" t="s">
        <v>4809</v>
      </c>
      <c r="P198" s="94" t="s">
        <v>4938</v>
      </c>
      <c r="Q198" s="94" t="s">
        <v>4809</v>
      </c>
    </row>
    <row r="199" spans="1:17" x14ac:dyDescent="0.2">
      <c r="A199" s="94">
        <v>300</v>
      </c>
      <c r="B199" s="94" t="s">
        <v>1818</v>
      </c>
      <c r="C199" s="94" t="s">
        <v>4768</v>
      </c>
      <c r="D199" s="95" t="s">
        <v>4769</v>
      </c>
      <c r="E199" s="96" t="s">
        <v>5051</v>
      </c>
      <c r="F199" s="94">
        <v>1</v>
      </c>
      <c r="G199" s="96">
        <v>2</v>
      </c>
      <c r="H199" s="94" t="s">
        <v>5036</v>
      </c>
      <c r="I199" s="97">
        <v>694.9</v>
      </c>
      <c r="J199" s="97">
        <v>13.32</v>
      </c>
      <c r="K199" s="98">
        <v>45894</v>
      </c>
      <c r="L199" s="98">
        <v>45895</v>
      </c>
      <c r="M199" s="94" t="s">
        <v>4778</v>
      </c>
      <c r="N199" s="94" t="s">
        <v>5037</v>
      </c>
      <c r="O199" s="94" t="s">
        <v>4809</v>
      </c>
      <c r="P199" s="94" t="s">
        <v>5038</v>
      </c>
      <c r="Q199" s="94" t="s">
        <v>4774</v>
      </c>
    </row>
    <row r="200" spans="1:17" x14ac:dyDescent="0.2">
      <c r="A200" s="94">
        <v>509</v>
      </c>
      <c r="B200" s="94" t="s">
        <v>1818</v>
      </c>
      <c r="C200" s="94" t="s">
        <v>4768</v>
      </c>
      <c r="D200" s="95" t="s">
        <v>4769</v>
      </c>
      <c r="E200" s="96" t="s">
        <v>5051</v>
      </c>
      <c r="F200" s="94">
        <v>1</v>
      </c>
      <c r="G200" s="96">
        <v>2</v>
      </c>
      <c r="H200" s="94" t="s">
        <v>4936</v>
      </c>
      <c r="I200" s="97">
        <v>694.9</v>
      </c>
      <c r="J200" s="97">
        <v>13.32</v>
      </c>
      <c r="K200" s="98">
        <v>45930</v>
      </c>
      <c r="L200" s="98">
        <v>45931</v>
      </c>
      <c r="M200" s="94" t="s">
        <v>4778</v>
      </c>
      <c r="N200" s="94" t="s">
        <v>4937</v>
      </c>
      <c r="O200" s="94" t="s">
        <v>4809</v>
      </c>
      <c r="P200" s="94" t="s">
        <v>4938</v>
      </c>
      <c r="Q200" s="94" t="s">
        <v>4809</v>
      </c>
    </row>
    <row r="201" spans="1:17" x14ac:dyDescent="0.2">
      <c r="A201" s="94">
        <v>231</v>
      </c>
      <c r="B201" s="94" t="s">
        <v>1820</v>
      </c>
      <c r="C201" s="94" t="s">
        <v>4768</v>
      </c>
      <c r="D201" s="95" t="s">
        <v>4769</v>
      </c>
      <c r="E201" s="96" t="s">
        <v>5052</v>
      </c>
      <c r="F201" s="94">
        <v>2</v>
      </c>
      <c r="G201" s="96">
        <v>2</v>
      </c>
      <c r="H201" s="94" t="s">
        <v>5042</v>
      </c>
      <c r="I201" s="97">
        <v>1366.4</v>
      </c>
      <c r="J201" s="97">
        <v>25.96</v>
      </c>
      <c r="K201" s="98">
        <v>45888</v>
      </c>
      <c r="L201" s="98">
        <v>45889</v>
      </c>
      <c r="M201" s="94" t="s">
        <v>4778</v>
      </c>
      <c r="N201" s="94" t="s">
        <v>5043</v>
      </c>
      <c r="O201" s="94" t="s">
        <v>4809</v>
      </c>
      <c r="P201" s="94" t="s">
        <v>5044</v>
      </c>
      <c r="Q201" s="94" t="s">
        <v>4774</v>
      </c>
    </row>
    <row r="202" spans="1:17" x14ac:dyDescent="0.2">
      <c r="A202" s="94">
        <v>510</v>
      </c>
      <c r="B202" s="94" t="s">
        <v>1822</v>
      </c>
      <c r="C202" s="94" t="s">
        <v>4768</v>
      </c>
      <c r="D202" s="95" t="s">
        <v>4769</v>
      </c>
      <c r="E202" s="96" t="s">
        <v>5053</v>
      </c>
      <c r="F202" s="94">
        <v>1</v>
      </c>
      <c r="G202" s="96">
        <v>1</v>
      </c>
      <c r="H202" s="94" t="s">
        <v>4936</v>
      </c>
      <c r="I202" s="97">
        <v>692.8</v>
      </c>
      <c r="J202" s="97">
        <v>13.27</v>
      </c>
      <c r="K202" s="98">
        <v>45930</v>
      </c>
      <c r="L202" s="98">
        <v>45931</v>
      </c>
      <c r="M202" s="94" t="s">
        <v>4778</v>
      </c>
      <c r="N202" s="94" t="s">
        <v>4937</v>
      </c>
      <c r="O202" s="94" t="s">
        <v>4809</v>
      </c>
      <c r="P202" s="94" t="s">
        <v>4938</v>
      </c>
      <c r="Q202" s="94" t="s">
        <v>4809</v>
      </c>
    </row>
    <row r="203" spans="1:17" x14ac:dyDescent="0.2">
      <c r="A203" s="94">
        <v>262</v>
      </c>
      <c r="B203" s="94" t="s">
        <v>1776</v>
      </c>
      <c r="C203" s="94" t="s">
        <v>4768</v>
      </c>
      <c r="D203" s="95" t="s">
        <v>4769</v>
      </c>
      <c r="E203" s="96" t="s">
        <v>5054</v>
      </c>
      <c r="F203" s="94">
        <v>1</v>
      </c>
      <c r="G203" s="96">
        <v>2</v>
      </c>
      <c r="H203" s="94" t="s">
        <v>4806</v>
      </c>
      <c r="I203" s="97">
        <v>686</v>
      </c>
      <c r="J203" s="97">
        <v>13.14</v>
      </c>
      <c r="K203" s="98">
        <v>45891</v>
      </c>
      <c r="L203" s="98">
        <v>45893</v>
      </c>
      <c r="M203" s="94" t="s">
        <v>4807</v>
      </c>
      <c r="N203" s="94" t="s">
        <v>4808</v>
      </c>
      <c r="O203" s="94" t="s">
        <v>4809</v>
      </c>
      <c r="P203" s="94" t="s">
        <v>4810</v>
      </c>
      <c r="Q203" s="94" t="s">
        <v>4774</v>
      </c>
    </row>
    <row r="204" spans="1:17" x14ac:dyDescent="0.2">
      <c r="A204" s="94">
        <v>341</v>
      </c>
      <c r="B204" s="94" t="s">
        <v>1776</v>
      </c>
      <c r="C204" s="94" t="s">
        <v>4768</v>
      </c>
      <c r="D204" s="95" t="s">
        <v>4769</v>
      </c>
      <c r="E204" s="96" t="s">
        <v>5054</v>
      </c>
      <c r="F204" s="94">
        <v>1</v>
      </c>
      <c r="G204" s="96">
        <v>2</v>
      </c>
      <c r="H204" s="94" t="s">
        <v>5027</v>
      </c>
      <c r="I204" s="97">
        <v>686</v>
      </c>
      <c r="J204" s="97">
        <v>13.14</v>
      </c>
      <c r="K204" s="98">
        <v>45902</v>
      </c>
      <c r="L204" s="98">
        <v>45903</v>
      </c>
      <c r="M204" s="94" t="s">
        <v>4778</v>
      </c>
      <c r="N204" s="94" t="s">
        <v>5028</v>
      </c>
      <c r="O204" s="94" t="s">
        <v>4809</v>
      </c>
      <c r="P204" s="94" t="s">
        <v>5029</v>
      </c>
      <c r="Q204" s="94" t="s">
        <v>4774</v>
      </c>
    </row>
    <row r="205" spans="1:17" x14ac:dyDescent="0.2">
      <c r="A205" s="94">
        <v>228</v>
      </c>
      <c r="B205" s="94" t="s">
        <v>1778</v>
      </c>
      <c r="C205" s="94" t="s">
        <v>4768</v>
      </c>
      <c r="D205" s="95" t="s">
        <v>4769</v>
      </c>
      <c r="E205" s="96" t="s">
        <v>5055</v>
      </c>
      <c r="F205" s="94">
        <v>1</v>
      </c>
      <c r="G205" s="96">
        <v>5</v>
      </c>
      <c r="H205" s="94" t="s">
        <v>5042</v>
      </c>
      <c r="I205" s="97">
        <v>697.7</v>
      </c>
      <c r="J205" s="97">
        <v>13.45</v>
      </c>
      <c r="K205" s="98">
        <v>45888</v>
      </c>
      <c r="L205" s="98">
        <v>45889</v>
      </c>
      <c r="M205" s="94" t="s">
        <v>4778</v>
      </c>
      <c r="N205" s="94" t="s">
        <v>5043</v>
      </c>
      <c r="O205" s="94" t="s">
        <v>4809</v>
      </c>
      <c r="P205" s="94" t="s">
        <v>5044</v>
      </c>
      <c r="Q205" s="94" t="s">
        <v>4774</v>
      </c>
    </row>
    <row r="206" spans="1:17" x14ac:dyDescent="0.2">
      <c r="A206" s="94">
        <v>244</v>
      </c>
      <c r="B206" s="94" t="s">
        <v>1778</v>
      </c>
      <c r="C206" s="94" t="s">
        <v>4768</v>
      </c>
      <c r="D206" s="95" t="s">
        <v>4769</v>
      </c>
      <c r="E206" s="96" t="s">
        <v>5055</v>
      </c>
      <c r="F206" s="94">
        <v>1</v>
      </c>
      <c r="G206" s="96">
        <v>5</v>
      </c>
      <c r="H206" s="94" t="s">
        <v>5001</v>
      </c>
      <c r="I206" s="97">
        <v>697.7</v>
      </c>
      <c r="J206" s="97">
        <v>13.45</v>
      </c>
      <c r="K206" s="98">
        <v>45889</v>
      </c>
      <c r="L206" s="98">
        <v>45890</v>
      </c>
      <c r="M206" s="94" t="s">
        <v>4778</v>
      </c>
      <c r="N206" s="94" t="s">
        <v>5002</v>
      </c>
      <c r="O206" s="94" t="s">
        <v>4809</v>
      </c>
      <c r="P206" s="94" t="s">
        <v>5003</v>
      </c>
      <c r="Q206" s="94" t="s">
        <v>4774</v>
      </c>
    </row>
    <row r="207" spans="1:17" x14ac:dyDescent="0.2">
      <c r="A207" s="94">
        <v>263</v>
      </c>
      <c r="B207" s="94" t="s">
        <v>1778</v>
      </c>
      <c r="C207" s="94" t="s">
        <v>4768</v>
      </c>
      <c r="D207" s="95" t="s">
        <v>4769</v>
      </c>
      <c r="E207" s="96" t="s">
        <v>5055</v>
      </c>
      <c r="F207" s="94">
        <v>1</v>
      </c>
      <c r="G207" s="96">
        <v>5</v>
      </c>
      <c r="H207" s="94" t="s">
        <v>4806</v>
      </c>
      <c r="I207" s="97">
        <v>697.7</v>
      </c>
      <c r="J207" s="97">
        <v>13.45</v>
      </c>
      <c r="K207" s="98">
        <v>45891</v>
      </c>
      <c r="L207" s="98">
        <v>45893</v>
      </c>
      <c r="M207" s="94" t="s">
        <v>4807</v>
      </c>
      <c r="N207" s="94" t="s">
        <v>4808</v>
      </c>
      <c r="O207" s="94" t="s">
        <v>4809</v>
      </c>
      <c r="P207" s="94" t="s">
        <v>4810</v>
      </c>
      <c r="Q207" s="94" t="s">
        <v>4774</v>
      </c>
    </row>
    <row r="208" spans="1:17" x14ac:dyDescent="0.2">
      <c r="A208" s="94">
        <v>342</v>
      </c>
      <c r="B208" s="94" t="s">
        <v>1778</v>
      </c>
      <c r="C208" s="94" t="s">
        <v>4768</v>
      </c>
      <c r="D208" s="95" t="s">
        <v>4769</v>
      </c>
      <c r="E208" s="96" t="s">
        <v>5055</v>
      </c>
      <c r="F208" s="94">
        <v>1</v>
      </c>
      <c r="G208" s="96">
        <v>5</v>
      </c>
      <c r="H208" s="94" t="s">
        <v>5027</v>
      </c>
      <c r="I208" s="97">
        <v>697.7</v>
      </c>
      <c r="J208" s="97">
        <v>13.45</v>
      </c>
      <c r="K208" s="98">
        <v>45902</v>
      </c>
      <c r="L208" s="98">
        <v>45903</v>
      </c>
      <c r="M208" s="94" t="s">
        <v>4778</v>
      </c>
      <c r="N208" s="94" t="s">
        <v>5028</v>
      </c>
      <c r="O208" s="94" t="s">
        <v>4809</v>
      </c>
      <c r="P208" s="94" t="s">
        <v>5029</v>
      </c>
      <c r="Q208" s="94" t="s">
        <v>4774</v>
      </c>
    </row>
    <row r="209" spans="1:17" x14ac:dyDescent="0.2">
      <c r="A209" s="94">
        <v>442</v>
      </c>
      <c r="B209" s="94" t="s">
        <v>1778</v>
      </c>
      <c r="C209" s="94" t="s">
        <v>4768</v>
      </c>
      <c r="D209" s="95" t="s">
        <v>4769</v>
      </c>
      <c r="E209" s="96" t="s">
        <v>5055</v>
      </c>
      <c r="F209" s="94">
        <v>1</v>
      </c>
      <c r="G209" s="96">
        <v>5</v>
      </c>
      <c r="H209" s="94" t="s">
        <v>5056</v>
      </c>
      <c r="I209" s="97">
        <v>697.7</v>
      </c>
      <c r="J209" s="97">
        <v>13.45</v>
      </c>
      <c r="K209" s="98">
        <v>45923</v>
      </c>
      <c r="L209" s="98">
        <v>45924</v>
      </c>
      <c r="M209" s="94" t="s">
        <v>4778</v>
      </c>
      <c r="N209" s="94" t="s">
        <v>5057</v>
      </c>
      <c r="O209" s="94" t="s">
        <v>4809</v>
      </c>
      <c r="P209" s="94" t="s">
        <v>5058</v>
      </c>
      <c r="Q209" s="94" t="s">
        <v>4809</v>
      </c>
    </row>
    <row r="210" spans="1:17" x14ac:dyDescent="0.2">
      <c r="A210" s="94">
        <v>229</v>
      </c>
      <c r="B210" s="94" t="s">
        <v>1780</v>
      </c>
      <c r="C210" s="94" t="s">
        <v>4768</v>
      </c>
      <c r="D210" s="95" t="s">
        <v>4769</v>
      </c>
      <c r="E210" s="96" t="s">
        <v>5059</v>
      </c>
      <c r="F210" s="94">
        <v>1</v>
      </c>
      <c r="G210" s="96">
        <v>5</v>
      </c>
      <c r="H210" s="94" t="s">
        <v>5042</v>
      </c>
      <c r="I210" s="97">
        <v>673.5</v>
      </c>
      <c r="J210" s="97">
        <v>12.75</v>
      </c>
      <c r="K210" s="98">
        <v>45888</v>
      </c>
      <c r="L210" s="98">
        <v>45889</v>
      </c>
      <c r="M210" s="94" t="s">
        <v>4778</v>
      </c>
      <c r="N210" s="94" t="s">
        <v>5043</v>
      </c>
      <c r="O210" s="94" t="s">
        <v>4809</v>
      </c>
      <c r="P210" s="94" t="s">
        <v>5044</v>
      </c>
      <c r="Q210" s="94" t="s">
        <v>4774</v>
      </c>
    </row>
    <row r="211" spans="1:17" x14ac:dyDescent="0.2">
      <c r="A211" s="94">
        <v>245</v>
      </c>
      <c r="B211" s="94" t="s">
        <v>1780</v>
      </c>
      <c r="C211" s="94" t="s">
        <v>4768</v>
      </c>
      <c r="D211" s="95" t="s">
        <v>4769</v>
      </c>
      <c r="E211" s="96" t="s">
        <v>5059</v>
      </c>
      <c r="F211" s="94">
        <v>2</v>
      </c>
      <c r="G211" s="96">
        <v>5</v>
      </c>
      <c r="H211" s="94" t="s">
        <v>5001</v>
      </c>
      <c r="I211" s="97">
        <v>1347</v>
      </c>
      <c r="J211" s="97">
        <v>25.5</v>
      </c>
      <c r="K211" s="98">
        <v>45889</v>
      </c>
      <c r="L211" s="98">
        <v>45890</v>
      </c>
      <c r="M211" s="94" t="s">
        <v>4778</v>
      </c>
      <c r="N211" s="94" t="s">
        <v>5002</v>
      </c>
      <c r="O211" s="94" t="s">
        <v>4809</v>
      </c>
      <c r="P211" s="94" t="s">
        <v>5003</v>
      </c>
      <c r="Q211" s="94" t="s">
        <v>4774</v>
      </c>
    </row>
    <row r="212" spans="1:17" x14ac:dyDescent="0.2">
      <c r="A212" s="94">
        <v>264</v>
      </c>
      <c r="B212" s="94" t="s">
        <v>1780</v>
      </c>
      <c r="C212" s="94" t="s">
        <v>4768</v>
      </c>
      <c r="D212" s="95" t="s">
        <v>4769</v>
      </c>
      <c r="E212" s="96" t="s">
        <v>5059</v>
      </c>
      <c r="F212" s="94">
        <v>2</v>
      </c>
      <c r="G212" s="96">
        <v>5</v>
      </c>
      <c r="H212" s="94" t="s">
        <v>4806</v>
      </c>
      <c r="I212" s="97">
        <v>1347</v>
      </c>
      <c r="J212" s="97">
        <v>25.5</v>
      </c>
      <c r="K212" s="98">
        <v>45891</v>
      </c>
      <c r="L212" s="98">
        <v>45893</v>
      </c>
      <c r="M212" s="94" t="s">
        <v>4807</v>
      </c>
      <c r="N212" s="94" t="s">
        <v>4808</v>
      </c>
      <c r="O212" s="94" t="s">
        <v>4809</v>
      </c>
      <c r="P212" s="94" t="s">
        <v>4810</v>
      </c>
      <c r="Q212" s="94" t="s">
        <v>4774</v>
      </c>
    </row>
    <row r="213" spans="1:17" x14ac:dyDescent="0.2">
      <c r="A213" s="94">
        <v>230</v>
      </c>
      <c r="B213" s="94" t="s">
        <v>1782</v>
      </c>
      <c r="C213" s="94" t="s">
        <v>4768</v>
      </c>
      <c r="D213" s="95" t="s">
        <v>4769</v>
      </c>
      <c r="E213" s="96" t="s">
        <v>5060</v>
      </c>
      <c r="F213" s="94">
        <v>4</v>
      </c>
      <c r="G213" s="96">
        <v>6</v>
      </c>
      <c r="H213" s="94" t="s">
        <v>5042</v>
      </c>
      <c r="I213" s="97">
        <v>2694</v>
      </c>
      <c r="J213" s="97">
        <v>51</v>
      </c>
      <c r="K213" s="98">
        <v>45888</v>
      </c>
      <c r="L213" s="98">
        <v>45889</v>
      </c>
      <c r="M213" s="94" t="s">
        <v>4778</v>
      </c>
      <c r="N213" s="94" t="s">
        <v>5043</v>
      </c>
      <c r="O213" s="94" t="s">
        <v>4809</v>
      </c>
      <c r="P213" s="94" t="s">
        <v>5044</v>
      </c>
      <c r="Q213" s="94" t="s">
        <v>4774</v>
      </c>
    </row>
    <row r="214" spans="1:17" x14ac:dyDescent="0.2">
      <c r="A214" s="94">
        <v>246</v>
      </c>
      <c r="B214" s="94" t="s">
        <v>1782</v>
      </c>
      <c r="C214" s="94" t="s">
        <v>4768</v>
      </c>
      <c r="D214" s="95" t="s">
        <v>4769</v>
      </c>
      <c r="E214" s="96" t="s">
        <v>5060</v>
      </c>
      <c r="F214" s="94">
        <v>2</v>
      </c>
      <c r="G214" s="96">
        <v>6</v>
      </c>
      <c r="H214" s="94" t="s">
        <v>5001</v>
      </c>
      <c r="I214" s="97">
        <v>1347</v>
      </c>
      <c r="J214" s="97">
        <v>25.5</v>
      </c>
      <c r="K214" s="98">
        <v>45889</v>
      </c>
      <c r="L214" s="98">
        <v>45890</v>
      </c>
      <c r="M214" s="94" t="s">
        <v>4778</v>
      </c>
      <c r="N214" s="94" t="s">
        <v>5002</v>
      </c>
      <c r="O214" s="94" t="s">
        <v>4809</v>
      </c>
      <c r="P214" s="94" t="s">
        <v>5003</v>
      </c>
      <c r="Q214" s="94" t="s">
        <v>4774</v>
      </c>
    </row>
    <row r="215" spans="1:17" x14ac:dyDescent="0.2">
      <c r="A215" s="94">
        <v>247</v>
      </c>
      <c r="B215" s="94" t="s">
        <v>1784</v>
      </c>
      <c r="C215" s="94" t="s">
        <v>4768</v>
      </c>
      <c r="D215" s="95" t="s">
        <v>4769</v>
      </c>
      <c r="E215" s="96" t="s">
        <v>5061</v>
      </c>
      <c r="F215" s="94">
        <v>2</v>
      </c>
      <c r="G215" s="96">
        <v>9</v>
      </c>
      <c r="H215" s="94" t="s">
        <v>5001</v>
      </c>
      <c r="I215" s="97">
        <v>1370.4</v>
      </c>
      <c r="J215" s="97">
        <v>26.12</v>
      </c>
      <c r="K215" s="98">
        <v>45889</v>
      </c>
      <c r="L215" s="98">
        <v>45890</v>
      </c>
      <c r="M215" s="94" t="s">
        <v>4778</v>
      </c>
      <c r="N215" s="94" t="s">
        <v>5002</v>
      </c>
      <c r="O215" s="94" t="s">
        <v>4809</v>
      </c>
      <c r="P215" s="94" t="s">
        <v>5003</v>
      </c>
      <c r="Q215" s="94" t="s">
        <v>4774</v>
      </c>
    </row>
    <row r="216" spans="1:17" x14ac:dyDescent="0.2">
      <c r="A216" s="94">
        <v>343</v>
      </c>
      <c r="B216" s="94" t="s">
        <v>1784</v>
      </c>
      <c r="C216" s="94" t="s">
        <v>4768</v>
      </c>
      <c r="D216" s="95" t="s">
        <v>4769</v>
      </c>
      <c r="E216" s="96" t="s">
        <v>5061</v>
      </c>
      <c r="F216" s="94">
        <v>1</v>
      </c>
      <c r="G216" s="96">
        <v>9</v>
      </c>
      <c r="H216" s="94" t="s">
        <v>5027</v>
      </c>
      <c r="I216" s="97">
        <v>685.2</v>
      </c>
      <c r="J216" s="97">
        <v>13.06</v>
      </c>
      <c r="K216" s="98">
        <v>45902</v>
      </c>
      <c r="L216" s="98">
        <v>45903</v>
      </c>
      <c r="M216" s="94" t="s">
        <v>4778</v>
      </c>
      <c r="N216" s="94" t="s">
        <v>5028</v>
      </c>
      <c r="O216" s="94" t="s">
        <v>4809</v>
      </c>
      <c r="P216" s="94" t="s">
        <v>5029</v>
      </c>
      <c r="Q216" s="94" t="s">
        <v>4774</v>
      </c>
    </row>
    <row r="217" spans="1:17" x14ac:dyDescent="0.2">
      <c r="A217" s="94">
        <v>388</v>
      </c>
      <c r="B217" s="94" t="s">
        <v>1784</v>
      </c>
      <c r="C217" s="94" t="s">
        <v>4768</v>
      </c>
      <c r="D217" s="95" t="s">
        <v>4769</v>
      </c>
      <c r="E217" s="96" t="s">
        <v>5061</v>
      </c>
      <c r="F217" s="94">
        <v>2</v>
      </c>
      <c r="G217" s="96">
        <v>9</v>
      </c>
      <c r="H217" s="94" t="s">
        <v>5014</v>
      </c>
      <c r="I217" s="97">
        <v>1370.4</v>
      </c>
      <c r="J217" s="97">
        <v>26.12</v>
      </c>
      <c r="K217" s="98">
        <v>45908</v>
      </c>
      <c r="L217" s="98">
        <v>45909</v>
      </c>
      <c r="M217" s="94" t="s">
        <v>4778</v>
      </c>
      <c r="N217" s="94" t="s">
        <v>5015</v>
      </c>
      <c r="O217" s="94" t="s">
        <v>4809</v>
      </c>
      <c r="P217" s="94" t="s">
        <v>5016</v>
      </c>
      <c r="Q217" s="94" t="s">
        <v>4774</v>
      </c>
    </row>
    <row r="218" spans="1:17" x14ac:dyDescent="0.2">
      <c r="A218" s="94">
        <v>394</v>
      </c>
      <c r="B218" s="94" t="s">
        <v>1784</v>
      </c>
      <c r="C218" s="94" t="s">
        <v>4768</v>
      </c>
      <c r="D218" s="95" t="s">
        <v>4769</v>
      </c>
      <c r="E218" s="96" t="s">
        <v>5061</v>
      </c>
      <c r="F218" s="94">
        <v>3</v>
      </c>
      <c r="G218" s="96">
        <v>9</v>
      </c>
      <c r="H218" s="94" t="s">
        <v>5017</v>
      </c>
      <c r="I218" s="97">
        <v>2055.6000000000004</v>
      </c>
      <c r="J218" s="97">
        <v>39.18</v>
      </c>
      <c r="K218" s="98">
        <v>45910</v>
      </c>
      <c r="L218" s="98">
        <v>45911</v>
      </c>
      <c r="M218" s="94" t="s">
        <v>4778</v>
      </c>
      <c r="N218" s="94" t="s">
        <v>5018</v>
      </c>
      <c r="O218" s="94" t="s">
        <v>4809</v>
      </c>
      <c r="P218" s="94" t="s">
        <v>5019</v>
      </c>
      <c r="Q218" s="94" t="s">
        <v>4774</v>
      </c>
    </row>
    <row r="219" spans="1:17" x14ac:dyDescent="0.2">
      <c r="A219" s="94">
        <v>402</v>
      </c>
      <c r="B219" s="94" t="s">
        <v>1784</v>
      </c>
      <c r="C219" s="94" t="s">
        <v>4768</v>
      </c>
      <c r="D219" s="95" t="s">
        <v>4769</v>
      </c>
      <c r="E219" s="96" t="s">
        <v>5061</v>
      </c>
      <c r="F219" s="94">
        <v>1</v>
      </c>
      <c r="G219" s="96">
        <v>9</v>
      </c>
      <c r="H219" s="94" t="s">
        <v>4941</v>
      </c>
      <c r="I219" s="97">
        <v>685.2</v>
      </c>
      <c r="J219" s="97">
        <v>13.06</v>
      </c>
      <c r="K219" s="98">
        <v>45912</v>
      </c>
      <c r="L219" s="98">
        <v>45913</v>
      </c>
      <c r="M219" s="94" t="s">
        <v>4778</v>
      </c>
      <c r="N219" s="94" t="s">
        <v>4942</v>
      </c>
      <c r="O219" s="94" t="s">
        <v>4809</v>
      </c>
      <c r="P219" s="94" t="s">
        <v>4943</v>
      </c>
      <c r="Q219" s="94" t="s">
        <v>4774</v>
      </c>
    </row>
    <row r="220" spans="1:17" x14ac:dyDescent="0.2">
      <c r="A220" s="94">
        <v>232</v>
      </c>
      <c r="B220" s="94" t="s">
        <v>1786</v>
      </c>
      <c r="C220" s="94" t="s">
        <v>4768</v>
      </c>
      <c r="D220" s="95" t="s">
        <v>4769</v>
      </c>
      <c r="E220" s="96" t="s">
        <v>5062</v>
      </c>
      <c r="F220" s="94">
        <v>7</v>
      </c>
      <c r="G220" s="96">
        <v>15</v>
      </c>
      <c r="H220" s="94" t="s">
        <v>5042</v>
      </c>
      <c r="I220" s="97">
        <v>4714.5</v>
      </c>
      <c r="J220" s="97">
        <v>89.25</v>
      </c>
      <c r="K220" s="98">
        <v>45888</v>
      </c>
      <c r="L220" s="98">
        <v>45889</v>
      </c>
      <c r="M220" s="94" t="s">
        <v>4778</v>
      </c>
      <c r="N220" s="94" t="s">
        <v>5043</v>
      </c>
      <c r="O220" s="94" t="s">
        <v>4809</v>
      </c>
      <c r="P220" s="94" t="s">
        <v>5044</v>
      </c>
      <c r="Q220" s="94" t="s">
        <v>4774</v>
      </c>
    </row>
    <row r="221" spans="1:17" x14ac:dyDescent="0.2">
      <c r="A221" s="94">
        <v>238</v>
      </c>
      <c r="B221" s="94" t="s">
        <v>5063</v>
      </c>
      <c r="C221" s="94" t="s">
        <v>4768</v>
      </c>
      <c r="D221" s="95" t="s">
        <v>4769</v>
      </c>
      <c r="E221" s="96" t="s">
        <v>5064</v>
      </c>
      <c r="F221" s="94">
        <v>1</v>
      </c>
      <c r="G221" s="96">
        <v>15</v>
      </c>
      <c r="H221" s="94" t="s">
        <v>5010</v>
      </c>
      <c r="I221" s="97">
        <v>673.5</v>
      </c>
      <c r="J221" s="97">
        <v>12.75</v>
      </c>
      <c r="K221" s="98">
        <v>45889</v>
      </c>
      <c r="L221" s="98">
        <v>45890</v>
      </c>
      <c r="M221" s="94" t="s">
        <v>4807</v>
      </c>
      <c r="N221" s="94" t="s">
        <v>5011</v>
      </c>
      <c r="O221" s="94" t="s">
        <v>4809</v>
      </c>
      <c r="P221" s="94" t="s">
        <v>5012</v>
      </c>
      <c r="Q221" s="94" t="s">
        <v>4774</v>
      </c>
    </row>
    <row r="222" spans="1:17" x14ac:dyDescent="0.2">
      <c r="A222" s="94">
        <v>395</v>
      </c>
      <c r="B222" s="94" t="s">
        <v>1786</v>
      </c>
      <c r="C222" s="94" t="s">
        <v>4768</v>
      </c>
      <c r="D222" s="95" t="s">
        <v>4769</v>
      </c>
      <c r="E222" s="96" t="s">
        <v>5062</v>
      </c>
      <c r="F222" s="94">
        <v>3</v>
      </c>
      <c r="G222" s="96">
        <v>15</v>
      </c>
      <c r="H222" s="94" t="s">
        <v>5017</v>
      </c>
      <c r="I222" s="97">
        <v>2020.5</v>
      </c>
      <c r="J222" s="97">
        <v>38.25</v>
      </c>
      <c r="K222" s="98">
        <v>45910</v>
      </c>
      <c r="L222" s="98">
        <v>45911</v>
      </c>
      <c r="M222" s="94" t="s">
        <v>4778</v>
      </c>
      <c r="N222" s="94" t="s">
        <v>5018</v>
      </c>
      <c r="O222" s="94" t="s">
        <v>4809</v>
      </c>
      <c r="P222" s="94" t="s">
        <v>5019</v>
      </c>
      <c r="Q222" s="94" t="s">
        <v>4774</v>
      </c>
    </row>
    <row r="223" spans="1:17" x14ac:dyDescent="0.2">
      <c r="A223" s="94">
        <v>443</v>
      </c>
      <c r="B223" s="94" t="s">
        <v>1786</v>
      </c>
      <c r="C223" s="94" t="s">
        <v>4768</v>
      </c>
      <c r="D223" s="95" t="s">
        <v>4769</v>
      </c>
      <c r="E223" s="96" t="s">
        <v>5062</v>
      </c>
      <c r="F223" s="94">
        <v>1</v>
      </c>
      <c r="G223" s="96">
        <v>15</v>
      </c>
      <c r="H223" s="94" t="s">
        <v>5056</v>
      </c>
      <c r="I223" s="97">
        <v>673.5</v>
      </c>
      <c r="J223" s="97">
        <v>12.75</v>
      </c>
      <c r="K223" s="98">
        <v>45923</v>
      </c>
      <c r="L223" s="98">
        <v>45924</v>
      </c>
      <c r="M223" s="94" t="s">
        <v>4778</v>
      </c>
      <c r="N223" s="94" t="s">
        <v>5057</v>
      </c>
      <c r="O223" s="94" t="s">
        <v>4809</v>
      </c>
      <c r="P223" s="94" t="s">
        <v>5058</v>
      </c>
      <c r="Q223" s="94" t="s">
        <v>4809</v>
      </c>
    </row>
    <row r="224" spans="1:17" x14ac:dyDescent="0.2">
      <c r="A224" s="94">
        <v>499</v>
      </c>
      <c r="B224" s="94" t="s">
        <v>1786</v>
      </c>
      <c r="C224" s="94" t="s">
        <v>4768</v>
      </c>
      <c r="D224" s="95" t="s">
        <v>4769</v>
      </c>
      <c r="E224" s="96" t="s">
        <v>5062</v>
      </c>
      <c r="F224" s="94">
        <v>1</v>
      </c>
      <c r="G224" s="96">
        <v>15</v>
      </c>
      <c r="H224" s="94" t="s">
        <v>4936</v>
      </c>
      <c r="I224" s="97">
        <v>673.5</v>
      </c>
      <c r="J224" s="97">
        <v>12.75</v>
      </c>
      <c r="K224" s="98">
        <v>45930</v>
      </c>
      <c r="L224" s="98">
        <v>45931</v>
      </c>
      <c r="M224" s="94" t="s">
        <v>4778</v>
      </c>
      <c r="N224" s="94" t="s">
        <v>4937</v>
      </c>
      <c r="O224" s="94" t="s">
        <v>4809</v>
      </c>
      <c r="P224" s="94" t="s">
        <v>4938</v>
      </c>
      <c r="Q224" s="94" t="s">
        <v>4809</v>
      </c>
    </row>
    <row r="225" spans="1:17" x14ac:dyDescent="0.2">
      <c r="A225" s="94">
        <v>515</v>
      </c>
      <c r="B225" s="94" t="s">
        <v>1786</v>
      </c>
      <c r="C225" s="94" t="s">
        <v>4768</v>
      </c>
      <c r="D225" s="95" t="s">
        <v>4769</v>
      </c>
      <c r="E225" s="96" t="s">
        <v>5062</v>
      </c>
      <c r="F225" s="94">
        <v>1</v>
      </c>
      <c r="G225" s="96">
        <v>15</v>
      </c>
      <c r="H225" s="94" t="s">
        <v>5023</v>
      </c>
      <c r="I225" s="97">
        <v>673.5</v>
      </c>
      <c r="J225" s="97">
        <v>12.75</v>
      </c>
      <c r="K225" s="98">
        <v>45931</v>
      </c>
      <c r="L225" s="98">
        <v>45932</v>
      </c>
      <c r="M225" s="94" t="s">
        <v>4923</v>
      </c>
      <c r="N225" s="94" t="s">
        <v>5024</v>
      </c>
      <c r="O225" s="94" t="s">
        <v>4809</v>
      </c>
      <c r="P225" s="94" t="s">
        <v>5025</v>
      </c>
      <c r="Q225" s="94" t="s">
        <v>4809</v>
      </c>
    </row>
    <row r="226" spans="1:17" x14ac:dyDescent="0.2">
      <c r="A226" s="94">
        <v>591</v>
      </c>
      <c r="B226" s="94" t="s">
        <v>1786</v>
      </c>
      <c r="C226" s="94" t="s">
        <v>4768</v>
      </c>
      <c r="D226" s="95" t="s">
        <v>4769</v>
      </c>
      <c r="E226" s="96" t="s">
        <v>5062</v>
      </c>
      <c r="F226" s="94">
        <v>1</v>
      </c>
      <c r="G226" s="96">
        <v>15</v>
      </c>
      <c r="H226" s="94" t="s">
        <v>5065</v>
      </c>
      <c r="I226" s="97">
        <v>673.5</v>
      </c>
      <c r="J226" s="97">
        <v>12.75</v>
      </c>
      <c r="K226" s="98">
        <v>45943</v>
      </c>
      <c r="L226" s="98">
        <v>45944</v>
      </c>
      <c r="M226" s="94" t="s">
        <v>4778</v>
      </c>
      <c r="N226" s="94" t="s">
        <v>5066</v>
      </c>
      <c r="O226" s="94" t="s">
        <v>4809</v>
      </c>
      <c r="P226" s="94" t="s">
        <v>5067</v>
      </c>
      <c r="Q226" s="94" t="s">
        <v>4809</v>
      </c>
    </row>
    <row r="227" spans="1:17" x14ac:dyDescent="0.2">
      <c r="A227" s="94">
        <v>239</v>
      </c>
      <c r="B227" s="94" t="s">
        <v>5068</v>
      </c>
      <c r="C227" s="94" t="s">
        <v>4768</v>
      </c>
      <c r="D227" s="95" t="s">
        <v>4769</v>
      </c>
      <c r="E227" s="96" t="s">
        <v>5069</v>
      </c>
      <c r="F227" s="94">
        <v>2</v>
      </c>
      <c r="G227" s="96">
        <v>5</v>
      </c>
      <c r="H227" s="94" t="s">
        <v>5010</v>
      </c>
      <c r="I227" s="97">
        <v>1347</v>
      </c>
      <c r="J227" s="97">
        <v>25.5</v>
      </c>
      <c r="K227" s="98">
        <v>45889</v>
      </c>
      <c r="L227" s="98">
        <v>45890</v>
      </c>
      <c r="M227" s="94" t="s">
        <v>4807</v>
      </c>
      <c r="N227" s="94" t="s">
        <v>5011</v>
      </c>
      <c r="O227" s="94" t="s">
        <v>4809</v>
      </c>
      <c r="P227" s="94" t="s">
        <v>5012</v>
      </c>
      <c r="Q227" s="94" t="s">
        <v>4774</v>
      </c>
    </row>
    <row r="228" spans="1:17" x14ac:dyDescent="0.2">
      <c r="A228" s="94">
        <v>389</v>
      </c>
      <c r="B228" s="94" t="s">
        <v>1788</v>
      </c>
      <c r="C228" s="94" t="s">
        <v>4768</v>
      </c>
      <c r="D228" s="95" t="s">
        <v>4769</v>
      </c>
      <c r="E228" s="96" t="s">
        <v>5070</v>
      </c>
      <c r="F228" s="94">
        <v>1</v>
      </c>
      <c r="G228" s="96">
        <v>5</v>
      </c>
      <c r="H228" s="94" t="s">
        <v>5014</v>
      </c>
      <c r="I228" s="97">
        <v>673.5</v>
      </c>
      <c r="J228" s="97">
        <v>12.75</v>
      </c>
      <c r="K228" s="98">
        <v>45908</v>
      </c>
      <c r="L228" s="98">
        <v>45909</v>
      </c>
      <c r="M228" s="94" t="s">
        <v>4778</v>
      </c>
      <c r="N228" s="94" t="s">
        <v>5015</v>
      </c>
      <c r="O228" s="94" t="s">
        <v>4809</v>
      </c>
      <c r="P228" s="94" t="s">
        <v>5016</v>
      </c>
      <c r="Q228" s="94" t="s">
        <v>4774</v>
      </c>
    </row>
    <row r="229" spans="1:17" x14ac:dyDescent="0.2">
      <c r="A229" s="94">
        <v>516</v>
      </c>
      <c r="B229" s="94" t="s">
        <v>1788</v>
      </c>
      <c r="C229" s="94" t="s">
        <v>4768</v>
      </c>
      <c r="D229" s="95" t="s">
        <v>4769</v>
      </c>
      <c r="E229" s="96" t="s">
        <v>5070</v>
      </c>
      <c r="F229" s="94">
        <v>2</v>
      </c>
      <c r="G229" s="96">
        <v>5</v>
      </c>
      <c r="H229" s="94" t="s">
        <v>5023</v>
      </c>
      <c r="I229" s="97">
        <v>1347</v>
      </c>
      <c r="J229" s="97">
        <v>25.5</v>
      </c>
      <c r="K229" s="98">
        <v>45931</v>
      </c>
      <c r="L229" s="98">
        <v>45932</v>
      </c>
      <c r="M229" s="94" t="s">
        <v>4923</v>
      </c>
      <c r="N229" s="94" t="s">
        <v>5024</v>
      </c>
      <c r="O229" s="94" t="s">
        <v>4809</v>
      </c>
      <c r="P229" s="94" t="s">
        <v>5025</v>
      </c>
      <c r="Q229" s="94" t="s">
        <v>4809</v>
      </c>
    </row>
    <row r="230" spans="1:17" x14ac:dyDescent="0.2">
      <c r="A230" s="94">
        <v>400</v>
      </c>
      <c r="B230" s="94" t="s">
        <v>1824</v>
      </c>
      <c r="C230" s="94" t="s">
        <v>4768</v>
      </c>
      <c r="D230" s="95" t="s">
        <v>4769</v>
      </c>
      <c r="E230" s="96" t="s">
        <v>5071</v>
      </c>
      <c r="F230" s="94">
        <v>1</v>
      </c>
      <c r="G230" s="96">
        <v>1</v>
      </c>
      <c r="H230" s="94" t="s">
        <v>5017</v>
      </c>
      <c r="I230" s="97">
        <v>658.5</v>
      </c>
      <c r="J230" s="97">
        <v>15.92</v>
      </c>
      <c r="K230" s="98">
        <v>45910</v>
      </c>
      <c r="L230" s="98">
        <v>45911</v>
      </c>
      <c r="M230" s="94" t="s">
        <v>4778</v>
      </c>
      <c r="N230" s="94" t="s">
        <v>5018</v>
      </c>
      <c r="O230" s="94" t="s">
        <v>4809</v>
      </c>
      <c r="P230" s="94" t="s">
        <v>5019</v>
      </c>
      <c r="Q230" s="94" t="s">
        <v>4774</v>
      </c>
    </row>
    <row r="231" spans="1:17" x14ac:dyDescent="0.2">
      <c r="A231" s="94">
        <v>29</v>
      </c>
      <c r="B231" s="94" t="s">
        <v>1874</v>
      </c>
      <c r="C231" s="94" t="s">
        <v>4768</v>
      </c>
      <c r="D231" s="95" t="s">
        <v>4769</v>
      </c>
      <c r="E231" s="96" t="s">
        <v>5072</v>
      </c>
      <c r="F231" s="94">
        <v>1</v>
      </c>
      <c r="G231" s="96">
        <v>2</v>
      </c>
      <c r="H231" s="94" t="s">
        <v>5073</v>
      </c>
      <c r="I231" s="97">
        <v>3757.4</v>
      </c>
      <c r="J231" s="97">
        <v>45.14</v>
      </c>
      <c r="K231" s="98">
        <v>45827</v>
      </c>
      <c r="L231" s="98">
        <v>45828</v>
      </c>
      <c r="M231" s="94" t="s">
        <v>5074</v>
      </c>
      <c r="N231" s="94" t="s">
        <v>5075</v>
      </c>
      <c r="O231" s="94" t="s">
        <v>4774</v>
      </c>
      <c r="P231" s="94" t="s">
        <v>5076</v>
      </c>
      <c r="Q231" s="94" t="s">
        <v>4774</v>
      </c>
    </row>
    <row r="232" spans="1:17" x14ac:dyDescent="0.2">
      <c r="A232" s="94">
        <v>34</v>
      </c>
      <c r="B232" s="94" t="s">
        <v>1874</v>
      </c>
      <c r="C232" s="94" t="s">
        <v>4768</v>
      </c>
      <c r="D232" s="95" t="s">
        <v>4769</v>
      </c>
      <c r="E232" s="96" t="s">
        <v>5072</v>
      </c>
      <c r="F232" s="94">
        <v>1</v>
      </c>
      <c r="G232" s="96">
        <v>2</v>
      </c>
      <c r="H232" s="94" t="s">
        <v>4844</v>
      </c>
      <c r="I232" s="97">
        <v>3757.4</v>
      </c>
      <c r="J232" s="97">
        <v>45.14</v>
      </c>
      <c r="K232" s="98">
        <v>45831</v>
      </c>
      <c r="L232" s="98">
        <v>45831</v>
      </c>
      <c r="M232" s="94" t="s">
        <v>4778</v>
      </c>
      <c r="N232" s="94" t="s">
        <v>4845</v>
      </c>
      <c r="O232" s="94" t="s">
        <v>4774</v>
      </c>
      <c r="P232" s="94" t="s">
        <v>4846</v>
      </c>
      <c r="Q232" s="94" t="s">
        <v>4774</v>
      </c>
    </row>
    <row r="233" spans="1:17" x14ac:dyDescent="0.2">
      <c r="A233" s="94">
        <v>3</v>
      </c>
      <c r="B233" s="94" t="s">
        <v>1876</v>
      </c>
      <c r="C233" s="94" t="s">
        <v>4768</v>
      </c>
      <c r="D233" s="95" t="s">
        <v>4769</v>
      </c>
      <c r="E233" s="96" t="s">
        <v>5077</v>
      </c>
      <c r="F233" s="94">
        <v>1</v>
      </c>
      <c r="G233" s="96">
        <v>19</v>
      </c>
      <c r="H233" s="94" t="s">
        <v>4782</v>
      </c>
      <c r="I233" s="97">
        <v>3763.7</v>
      </c>
      <c r="J233" s="97">
        <v>45.26</v>
      </c>
      <c r="K233" s="98">
        <v>45823</v>
      </c>
      <c r="L233" s="98">
        <v>45824</v>
      </c>
      <c r="M233" s="94" t="s">
        <v>4778</v>
      </c>
      <c r="N233" s="94" t="s">
        <v>4783</v>
      </c>
      <c r="O233" s="94" t="s">
        <v>4774</v>
      </c>
      <c r="P233" s="94" t="s">
        <v>4784</v>
      </c>
      <c r="Q233" s="94" t="s">
        <v>4774</v>
      </c>
    </row>
    <row r="234" spans="1:17" x14ac:dyDescent="0.2">
      <c r="A234" s="94">
        <v>27</v>
      </c>
      <c r="B234" s="94" t="s">
        <v>1876</v>
      </c>
      <c r="C234" s="94" t="s">
        <v>4768</v>
      </c>
      <c r="D234" s="95" t="s">
        <v>4769</v>
      </c>
      <c r="E234" s="96" t="s">
        <v>5077</v>
      </c>
      <c r="F234" s="94">
        <v>2</v>
      </c>
      <c r="G234" s="96">
        <v>19</v>
      </c>
      <c r="H234" s="94" t="s">
        <v>4852</v>
      </c>
      <c r="I234" s="97">
        <v>7527.4</v>
      </c>
      <c r="J234" s="97">
        <v>90.52</v>
      </c>
      <c r="K234" s="98">
        <v>45827</v>
      </c>
      <c r="L234" s="98">
        <v>45828</v>
      </c>
      <c r="M234" s="94" t="s">
        <v>4778</v>
      </c>
      <c r="N234" s="94" t="s">
        <v>4853</v>
      </c>
      <c r="O234" s="94" t="s">
        <v>4774</v>
      </c>
      <c r="P234" s="94" t="s">
        <v>4854</v>
      </c>
      <c r="Q234" s="94" t="s">
        <v>4774</v>
      </c>
    </row>
    <row r="235" spans="1:17" x14ac:dyDescent="0.2">
      <c r="A235" s="94">
        <v>28</v>
      </c>
      <c r="B235" s="94" t="s">
        <v>1876</v>
      </c>
      <c r="C235" s="94" t="s">
        <v>4768</v>
      </c>
      <c r="D235" s="95" t="s">
        <v>4769</v>
      </c>
      <c r="E235" s="96" t="s">
        <v>5077</v>
      </c>
      <c r="F235" s="94">
        <v>3</v>
      </c>
      <c r="G235" s="96">
        <v>19</v>
      </c>
      <c r="H235" s="94" t="s">
        <v>5073</v>
      </c>
      <c r="I235" s="97">
        <v>11291.099999999999</v>
      </c>
      <c r="J235" s="97">
        <v>135.78</v>
      </c>
      <c r="K235" s="98">
        <v>45827</v>
      </c>
      <c r="L235" s="98">
        <v>45828</v>
      </c>
      <c r="M235" s="94" t="s">
        <v>5074</v>
      </c>
      <c r="N235" s="94" t="s">
        <v>5075</v>
      </c>
      <c r="O235" s="94" t="s">
        <v>4774</v>
      </c>
      <c r="P235" s="94" t="s">
        <v>5076</v>
      </c>
      <c r="Q235" s="94" t="s">
        <v>4774</v>
      </c>
    </row>
    <row r="236" spans="1:17" x14ac:dyDescent="0.2">
      <c r="A236" s="94">
        <v>33</v>
      </c>
      <c r="B236" s="94" t="s">
        <v>1876</v>
      </c>
      <c r="C236" s="94" t="s">
        <v>4768</v>
      </c>
      <c r="D236" s="95" t="s">
        <v>4769</v>
      </c>
      <c r="E236" s="96" t="s">
        <v>5077</v>
      </c>
      <c r="F236" s="94">
        <v>1</v>
      </c>
      <c r="G236" s="96">
        <v>19</v>
      </c>
      <c r="H236" s="94" t="s">
        <v>4855</v>
      </c>
      <c r="I236" s="97">
        <v>3763.7</v>
      </c>
      <c r="J236" s="97">
        <v>45.26</v>
      </c>
      <c r="K236" s="98">
        <v>45828</v>
      </c>
      <c r="L236" s="98">
        <v>45828</v>
      </c>
      <c r="M236" s="94" t="s">
        <v>4778</v>
      </c>
      <c r="N236" s="94" t="s">
        <v>4856</v>
      </c>
      <c r="O236" s="94" t="s">
        <v>4774</v>
      </c>
      <c r="P236" s="94" t="s">
        <v>4857</v>
      </c>
      <c r="Q236" s="94" t="s">
        <v>4774</v>
      </c>
    </row>
    <row r="237" spans="1:17" x14ac:dyDescent="0.2">
      <c r="A237" s="94">
        <v>39</v>
      </c>
      <c r="B237" s="94" t="s">
        <v>1876</v>
      </c>
      <c r="C237" s="94" t="s">
        <v>4768</v>
      </c>
      <c r="D237" s="95" t="s">
        <v>4769</v>
      </c>
      <c r="E237" s="96" t="s">
        <v>5077</v>
      </c>
      <c r="F237" s="94">
        <v>1</v>
      </c>
      <c r="G237" s="96">
        <v>19</v>
      </c>
      <c r="H237" s="94" t="s">
        <v>4848</v>
      </c>
      <c r="I237" s="97">
        <v>3763.7</v>
      </c>
      <c r="J237" s="97">
        <v>45.26</v>
      </c>
      <c r="K237" s="98">
        <v>45832</v>
      </c>
      <c r="L237" s="98">
        <v>45832</v>
      </c>
      <c r="M237" s="94" t="s">
        <v>4778</v>
      </c>
      <c r="N237" s="94" t="s">
        <v>4849</v>
      </c>
      <c r="O237" s="94" t="s">
        <v>4774</v>
      </c>
      <c r="P237" s="94" t="s">
        <v>4850</v>
      </c>
      <c r="Q237" s="94" t="s">
        <v>4774</v>
      </c>
    </row>
    <row r="238" spans="1:17" x14ac:dyDescent="0.2">
      <c r="A238" s="94">
        <v>40</v>
      </c>
      <c r="B238" s="94" t="s">
        <v>1876</v>
      </c>
      <c r="C238" s="94" t="s">
        <v>4768</v>
      </c>
      <c r="D238" s="95" t="s">
        <v>4769</v>
      </c>
      <c r="E238" s="96" t="s">
        <v>5077</v>
      </c>
      <c r="F238" s="94">
        <v>1</v>
      </c>
      <c r="G238" s="96">
        <v>19</v>
      </c>
      <c r="H238" s="94" t="s">
        <v>4848</v>
      </c>
      <c r="I238" s="97">
        <v>3763.7</v>
      </c>
      <c r="J238" s="97">
        <v>45.26</v>
      </c>
      <c r="K238" s="98">
        <v>45832</v>
      </c>
      <c r="L238" s="98">
        <v>45832</v>
      </c>
      <c r="M238" s="94" t="s">
        <v>4778</v>
      </c>
      <c r="N238" s="94" t="s">
        <v>4849</v>
      </c>
      <c r="O238" s="94" t="s">
        <v>4774</v>
      </c>
      <c r="P238" s="94" t="s">
        <v>4850</v>
      </c>
      <c r="Q238" s="94" t="s">
        <v>4774</v>
      </c>
    </row>
    <row r="239" spans="1:17" x14ac:dyDescent="0.2">
      <c r="A239" s="94">
        <v>74</v>
      </c>
      <c r="B239" s="94" t="s">
        <v>1876</v>
      </c>
      <c r="C239" s="94" t="s">
        <v>4768</v>
      </c>
      <c r="D239" s="95" t="s">
        <v>4769</v>
      </c>
      <c r="E239" s="96" t="s">
        <v>5077</v>
      </c>
      <c r="F239" s="94">
        <v>2</v>
      </c>
      <c r="G239" s="96">
        <v>19</v>
      </c>
      <c r="H239" s="94" t="s">
        <v>4836</v>
      </c>
      <c r="I239" s="97">
        <v>7527.4</v>
      </c>
      <c r="J239" s="97">
        <v>90.52</v>
      </c>
      <c r="K239" s="98">
        <v>45839</v>
      </c>
      <c r="L239" s="98">
        <v>45840</v>
      </c>
      <c r="M239" s="94" t="s">
        <v>4778</v>
      </c>
      <c r="N239" s="94" t="s">
        <v>4837</v>
      </c>
      <c r="O239" s="94" t="s">
        <v>4774</v>
      </c>
      <c r="P239" s="94" t="s">
        <v>4838</v>
      </c>
      <c r="Q239" s="94" t="s">
        <v>4774</v>
      </c>
    </row>
    <row r="240" spans="1:17" x14ac:dyDescent="0.2">
      <c r="A240" s="94">
        <v>75</v>
      </c>
      <c r="B240" s="94" t="s">
        <v>1876</v>
      </c>
      <c r="C240" s="94" t="s">
        <v>4768</v>
      </c>
      <c r="D240" s="95" t="s">
        <v>4769</v>
      </c>
      <c r="E240" s="96" t="s">
        <v>5077</v>
      </c>
      <c r="F240" s="94">
        <v>4</v>
      </c>
      <c r="G240" s="96">
        <v>19</v>
      </c>
      <c r="H240" s="94" t="s">
        <v>5078</v>
      </c>
      <c r="I240" s="97">
        <v>15054.8</v>
      </c>
      <c r="J240" s="97">
        <v>181.04</v>
      </c>
      <c r="K240" s="98">
        <v>45841</v>
      </c>
      <c r="L240" s="98">
        <v>45842</v>
      </c>
      <c r="M240" s="94" t="s">
        <v>4778</v>
      </c>
      <c r="N240" s="94" t="s">
        <v>5079</v>
      </c>
      <c r="O240" s="94" t="s">
        <v>4774</v>
      </c>
      <c r="P240" s="94" t="s">
        <v>5080</v>
      </c>
      <c r="Q240" s="94" t="s">
        <v>4774</v>
      </c>
    </row>
    <row r="241" spans="1:17" x14ac:dyDescent="0.2">
      <c r="A241" s="94">
        <v>78</v>
      </c>
      <c r="B241" s="94" t="s">
        <v>1876</v>
      </c>
      <c r="C241" s="94" t="s">
        <v>4768</v>
      </c>
      <c r="D241" s="95" t="s">
        <v>4769</v>
      </c>
      <c r="E241" s="96" t="s">
        <v>5077</v>
      </c>
      <c r="F241" s="94">
        <v>2</v>
      </c>
      <c r="G241" s="96">
        <v>19</v>
      </c>
      <c r="H241" s="94" t="s">
        <v>4840</v>
      </c>
      <c r="I241" s="97">
        <v>7527.4</v>
      </c>
      <c r="J241" s="97">
        <v>90.52</v>
      </c>
      <c r="K241" s="98">
        <v>45842</v>
      </c>
      <c r="L241" s="98">
        <v>45845</v>
      </c>
      <c r="M241" s="94" t="s">
        <v>4778</v>
      </c>
      <c r="N241" s="94" t="s">
        <v>4841</v>
      </c>
      <c r="O241" s="94" t="s">
        <v>4774</v>
      </c>
      <c r="P241" s="94" t="s">
        <v>4842</v>
      </c>
      <c r="Q241" s="94" t="s">
        <v>4774</v>
      </c>
    </row>
    <row r="242" spans="1:17" x14ac:dyDescent="0.2">
      <c r="A242" s="94">
        <v>90</v>
      </c>
      <c r="B242" s="94" t="s">
        <v>1876</v>
      </c>
      <c r="C242" s="94" t="s">
        <v>4768</v>
      </c>
      <c r="D242" s="95" t="s">
        <v>4769</v>
      </c>
      <c r="E242" s="96" t="s">
        <v>5077</v>
      </c>
      <c r="F242" s="94">
        <v>2</v>
      </c>
      <c r="G242" s="96">
        <v>19</v>
      </c>
      <c r="H242" s="94" t="s">
        <v>4916</v>
      </c>
      <c r="I242" s="97">
        <v>7527.4</v>
      </c>
      <c r="J242" s="97">
        <v>90.52</v>
      </c>
      <c r="K242" s="98">
        <v>45846</v>
      </c>
      <c r="L242" s="98">
        <v>45847</v>
      </c>
      <c r="M242" s="94" t="s">
        <v>4778</v>
      </c>
      <c r="N242" s="94" t="s">
        <v>4917</v>
      </c>
      <c r="O242" s="94" t="s">
        <v>4809</v>
      </c>
      <c r="P242" s="94" t="s">
        <v>4918</v>
      </c>
      <c r="Q242" s="94" t="s">
        <v>4774</v>
      </c>
    </row>
    <row r="243" spans="1:17" x14ac:dyDescent="0.2">
      <c r="A243" s="94">
        <v>35</v>
      </c>
      <c r="B243" s="94" t="s">
        <v>1878</v>
      </c>
      <c r="C243" s="94" t="s">
        <v>4768</v>
      </c>
      <c r="D243" s="95" t="s">
        <v>4769</v>
      </c>
      <c r="E243" s="96" t="s">
        <v>5081</v>
      </c>
      <c r="F243" s="94">
        <v>1</v>
      </c>
      <c r="G243" s="96">
        <v>1</v>
      </c>
      <c r="H243" s="94" t="s">
        <v>4844</v>
      </c>
      <c r="I243" s="97">
        <v>3772.2</v>
      </c>
      <c r="J243" s="97">
        <v>45.49</v>
      </c>
      <c r="K243" s="98">
        <v>45831</v>
      </c>
      <c r="L243" s="98">
        <v>45831</v>
      </c>
      <c r="M243" s="94" t="s">
        <v>4778</v>
      </c>
      <c r="N243" s="94" t="s">
        <v>4845</v>
      </c>
      <c r="O243" s="94" t="s">
        <v>4774</v>
      </c>
      <c r="P243" s="94" t="s">
        <v>4846</v>
      </c>
      <c r="Q243" s="94" t="s">
        <v>4774</v>
      </c>
    </row>
    <row r="244" spans="1:17" x14ac:dyDescent="0.2">
      <c r="A244" s="94">
        <v>373</v>
      </c>
      <c r="B244" s="94" t="s">
        <v>1968</v>
      </c>
      <c r="C244" s="94" t="s">
        <v>4863</v>
      </c>
      <c r="D244" s="95" t="s">
        <v>4769</v>
      </c>
      <c r="E244" s="96" t="s">
        <v>5082</v>
      </c>
      <c r="F244" s="94">
        <v>1</v>
      </c>
      <c r="G244" s="96">
        <v>4</v>
      </c>
      <c r="H244" s="94" t="s">
        <v>4812</v>
      </c>
      <c r="I244" s="97">
        <v>1183.5999999999999</v>
      </c>
      <c r="J244" s="97">
        <v>25.1</v>
      </c>
      <c r="K244" s="98">
        <v>45903</v>
      </c>
      <c r="L244" s="98">
        <v>45904</v>
      </c>
      <c r="M244" s="94" t="s">
        <v>4807</v>
      </c>
      <c r="N244" s="94" t="s">
        <v>4813</v>
      </c>
      <c r="O244" s="94" t="s">
        <v>4809</v>
      </c>
      <c r="P244" s="94" t="s">
        <v>4814</v>
      </c>
      <c r="Q244" s="94" t="s">
        <v>4774</v>
      </c>
    </row>
    <row r="245" spans="1:17" x14ac:dyDescent="0.2">
      <c r="A245" s="94">
        <v>376</v>
      </c>
      <c r="B245" s="94" t="s">
        <v>1968</v>
      </c>
      <c r="C245" s="94" t="s">
        <v>4863</v>
      </c>
      <c r="D245" s="95" t="s">
        <v>4769</v>
      </c>
      <c r="E245" s="96" t="s">
        <v>5082</v>
      </c>
      <c r="F245" s="94">
        <v>1</v>
      </c>
      <c r="G245" s="96">
        <v>4</v>
      </c>
      <c r="H245" s="94" t="s">
        <v>5083</v>
      </c>
      <c r="I245" s="97">
        <v>1183.5999999999999</v>
      </c>
      <c r="J245" s="97">
        <v>25.1</v>
      </c>
      <c r="K245" s="98">
        <v>45904</v>
      </c>
      <c r="L245" s="98">
        <v>45905</v>
      </c>
      <c r="M245" s="94" t="s">
        <v>4778</v>
      </c>
      <c r="N245" s="94" t="s">
        <v>5084</v>
      </c>
      <c r="O245" s="94" t="s">
        <v>4809</v>
      </c>
      <c r="P245" s="94" t="s">
        <v>5085</v>
      </c>
      <c r="Q245" s="94" t="s">
        <v>4774</v>
      </c>
    </row>
    <row r="246" spans="1:17" x14ac:dyDescent="0.2">
      <c r="A246" s="94">
        <v>458</v>
      </c>
      <c r="B246" s="94" t="s">
        <v>1968</v>
      </c>
      <c r="C246" s="94" t="s">
        <v>4863</v>
      </c>
      <c r="D246" s="95" t="s">
        <v>4769</v>
      </c>
      <c r="E246" s="96" t="s">
        <v>5082</v>
      </c>
      <c r="F246" s="94">
        <v>1</v>
      </c>
      <c r="G246" s="96">
        <v>4</v>
      </c>
      <c r="H246" s="94" t="s">
        <v>5086</v>
      </c>
      <c r="I246" s="97">
        <v>1183.5999999999999</v>
      </c>
      <c r="J246" s="97">
        <v>25.1</v>
      </c>
      <c r="K246" s="98">
        <v>45924</v>
      </c>
      <c r="L246" s="98">
        <v>45925</v>
      </c>
      <c r="M246" s="94" t="s">
        <v>4778</v>
      </c>
      <c r="N246" s="94" t="s">
        <v>5087</v>
      </c>
      <c r="O246" s="94" t="s">
        <v>4809</v>
      </c>
      <c r="P246" s="94" t="s">
        <v>5088</v>
      </c>
      <c r="Q246" s="94" t="s">
        <v>4809</v>
      </c>
    </row>
    <row r="247" spans="1:17" x14ac:dyDescent="0.2">
      <c r="A247" s="94">
        <v>495</v>
      </c>
      <c r="B247" s="94" t="s">
        <v>1968</v>
      </c>
      <c r="C247" s="94" t="s">
        <v>4863</v>
      </c>
      <c r="D247" s="95" t="s">
        <v>4769</v>
      </c>
      <c r="E247" s="96" t="s">
        <v>5082</v>
      </c>
      <c r="F247" s="94">
        <v>1</v>
      </c>
      <c r="G247" s="96">
        <v>4</v>
      </c>
      <c r="H247" s="94" t="s">
        <v>4964</v>
      </c>
      <c r="I247" s="97">
        <v>1183.5999999999999</v>
      </c>
      <c r="J247" s="97">
        <v>25.1</v>
      </c>
      <c r="K247" s="98">
        <v>45929</v>
      </c>
      <c r="L247" s="98">
        <v>45930</v>
      </c>
      <c r="M247" s="94" t="s">
        <v>4778</v>
      </c>
      <c r="N247" s="94" t="s">
        <v>4965</v>
      </c>
      <c r="O247" s="94" t="s">
        <v>4809</v>
      </c>
      <c r="P247" s="94" t="s">
        <v>4966</v>
      </c>
      <c r="Q247" s="94" t="s">
        <v>4809</v>
      </c>
    </row>
    <row r="248" spans="1:17" x14ac:dyDescent="0.2">
      <c r="A248" s="94">
        <v>379</v>
      </c>
      <c r="B248" s="94" t="s">
        <v>1988</v>
      </c>
      <c r="C248" s="94" t="s">
        <v>4863</v>
      </c>
      <c r="D248" s="95" t="s">
        <v>4769</v>
      </c>
      <c r="E248" s="96" t="s">
        <v>5089</v>
      </c>
      <c r="F248" s="94">
        <v>1</v>
      </c>
      <c r="G248" s="96">
        <v>2</v>
      </c>
      <c r="H248" s="94" t="s">
        <v>5083</v>
      </c>
      <c r="I248" s="97">
        <v>1219.4000000000001</v>
      </c>
      <c r="J248" s="97">
        <v>25.73</v>
      </c>
      <c r="K248" s="98">
        <v>45904</v>
      </c>
      <c r="L248" s="98">
        <v>45905</v>
      </c>
      <c r="M248" s="94" t="s">
        <v>4778</v>
      </c>
      <c r="N248" s="94" t="s">
        <v>5084</v>
      </c>
      <c r="O248" s="94" t="s">
        <v>4809</v>
      </c>
      <c r="P248" s="94" t="s">
        <v>5085</v>
      </c>
      <c r="Q248" s="94" t="s">
        <v>4774</v>
      </c>
    </row>
    <row r="249" spans="1:17" x14ac:dyDescent="0.2">
      <c r="A249" s="94">
        <v>461</v>
      </c>
      <c r="B249" s="94" t="s">
        <v>1988</v>
      </c>
      <c r="C249" s="94" t="s">
        <v>4863</v>
      </c>
      <c r="D249" s="95" t="s">
        <v>4769</v>
      </c>
      <c r="E249" s="96" t="s">
        <v>5089</v>
      </c>
      <c r="F249" s="94">
        <v>1</v>
      </c>
      <c r="G249" s="96">
        <v>2</v>
      </c>
      <c r="H249" s="94" t="s">
        <v>5086</v>
      </c>
      <c r="I249" s="97">
        <v>1219.4000000000001</v>
      </c>
      <c r="J249" s="97">
        <v>25.73</v>
      </c>
      <c r="K249" s="98">
        <v>45924</v>
      </c>
      <c r="L249" s="98">
        <v>45925</v>
      </c>
      <c r="M249" s="94" t="s">
        <v>4778</v>
      </c>
      <c r="N249" s="94" t="s">
        <v>5087</v>
      </c>
      <c r="O249" s="94" t="s">
        <v>4809</v>
      </c>
      <c r="P249" s="94" t="s">
        <v>5088</v>
      </c>
      <c r="Q249" s="94" t="s">
        <v>4809</v>
      </c>
    </row>
    <row r="250" spans="1:17" x14ac:dyDescent="0.2">
      <c r="A250" s="94">
        <v>350</v>
      </c>
      <c r="B250" s="94" t="s">
        <v>1992</v>
      </c>
      <c r="C250" s="94" t="s">
        <v>4863</v>
      </c>
      <c r="D250" s="95" t="s">
        <v>4769</v>
      </c>
      <c r="E250" s="96" t="s">
        <v>5090</v>
      </c>
      <c r="F250" s="94">
        <v>1</v>
      </c>
      <c r="G250" s="96">
        <v>2</v>
      </c>
      <c r="H250" s="94" t="s">
        <v>5027</v>
      </c>
      <c r="I250" s="97">
        <v>1198.7</v>
      </c>
      <c r="J250" s="97">
        <v>25.46</v>
      </c>
      <c r="K250" s="98">
        <v>45902</v>
      </c>
      <c r="L250" s="98">
        <v>45903</v>
      </c>
      <c r="M250" s="94" t="s">
        <v>4778</v>
      </c>
      <c r="N250" s="94" t="s">
        <v>5028</v>
      </c>
      <c r="O250" s="94" t="s">
        <v>4809</v>
      </c>
      <c r="P250" s="94" t="s">
        <v>5029</v>
      </c>
      <c r="Q250" s="94" t="s">
        <v>4774</v>
      </c>
    </row>
    <row r="251" spans="1:17" x14ac:dyDescent="0.2">
      <c r="A251" s="94">
        <v>462</v>
      </c>
      <c r="B251" s="94" t="s">
        <v>1992</v>
      </c>
      <c r="C251" s="94" t="s">
        <v>4863</v>
      </c>
      <c r="D251" s="95" t="s">
        <v>4769</v>
      </c>
      <c r="E251" s="96" t="s">
        <v>5090</v>
      </c>
      <c r="F251" s="94">
        <v>1</v>
      </c>
      <c r="G251" s="96">
        <v>2</v>
      </c>
      <c r="H251" s="94" t="s">
        <v>5086</v>
      </c>
      <c r="I251" s="97">
        <v>1198.7</v>
      </c>
      <c r="J251" s="97">
        <v>25.46</v>
      </c>
      <c r="K251" s="98">
        <v>45924</v>
      </c>
      <c r="L251" s="98">
        <v>45925</v>
      </c>
      <c r="M251" s="94" t="s">
        <v>4778</v>
      </c>
      <c r="N251" s="94" t="s">
        <v>5087</v>
      </c>
      <c r="O251" s="94" t="s">
        <v>4809</v>
      </c>
      <c r="P251" s="94" t="s">
        <v>5088</v>
      </c>
      <c r="Q251" s="94" t="s">
        <v>4809</v>
      </c>
    </row>
    <row r="252" spans="1:17" x14ac:dyDescent="0.2">
      <c r="A252" s="94">
        <v>378</v>
      </c>
      <c r="B252" s="94" t="s">
        <v>1996</v>
      </c>
      <c r="C252" s="94" t="s">
        <v>4863</v>
      </c>
      <c r="D252" s="95" t="s">
        <v>4769</v>
      </c>
      <c r="E252" s="96" t="s">
        <v>5091</v>
      </c>
      <c r="F252" s="94">
        <v>1</v>
      </c>
      <c r="G252" s="96">
        <v>2</v>
      </c>
      <c r="H252" s="94" t="s">
        <v>5083</v>
      </c>
      <c r="I252" s="97">
        <v>1234.3</v>
      </c>
      <c r="J252" s="97">
        <v>26</v>
      </c>
      <c r="K252" s="98">
        <v>45904</v>
      </c>
      <c r="L252" s="98">
        <v>45905</v>
      </c>
      <c r="M252" s="94" t="s">
        <v>4778</v>
      </c>
      <c r="N252" s="94" t="s">
        <v>5084</v>
      </c>
      <c r="O252" s="94" t="s">
        <v>4809</v>
      </c>
      <c r="P252" s="94" t="s">
        <v>5085</v>
      </c>
      <c r="Q252" s="94" t="s">
        <v>4774</v>
      </c>
    </row>
    <row r="253" spans="1:17" x14ac:dyDescent="0.2">
      <c r="A253" s="94">
        <v>463</v>
      </c>
      <c r="B253" s="94" t="s">
        <v>1996</v>
      </c>
      <c r="C253" s="94" t="s">
        <v>4863</v>
      </c>
      <c r="D253" s="95" t="s">
        <v>4769</v>
      </c>
      <c r="E253" s="96" t="s">
        <v>5091</v>
      </c>
      <c r="F253" s="94">
        <v>1</v>
      </c>
      <c r="G253" s="96">
        <v>2</v>
      </c>
      <c r="H253" s="94" t="s">
        <v>5086</v>
      </c>
      <c r="I253" s="97">
        <v>1234.3</v>
      </c>
      <c r="J253" s="97">
        <v>26</v>
      </c>
      <c r="K253" s="98">
        <v>45924</v>
      </c>
      <c r="L253" s="98">
        <v>45925</v>
      </c>
      <c r="M253" s="94" t="s">
        <v>4778</v>
      </c>
      <c r="N253" s="94" t="s">
        <v>5087</v>
      </c>
      <c r="O253" s="94" t="s">
        <v>4809</v>
      </c>
      <c r="P253" s="94" t="s">
        <v>5088</v>
      </c>
      <c r="Q253" s="94" t="s">
        <v>4809</v>
      </c>
    </row>
    <row r="254" spans="1:17" x14ac:dyDescent="0.2">
      <c r="A254" s="94">
        <v>381</v>
      </c>
      <c r="B254" s="94" t="s">
        <v>1972</v>
      </c>
      <c r="C254" s="94" t="s">
        <v>4863</v>
      </c>
      <c r="D254" s="95" t="s">
        <v>4769</v>
      </c>
      <c r="E254" s="96" t="s">
        <v>5092</v>
      </c>
      <c r="F254" s="94">
        <v>2</v>
      </c>
      <c r="G254" s="96">
        <v>3</v>
      </c>
      <c r="H254" s="94" t="s">
        <v>5083</v>
      </c>
      <c r="I254" s="97">
        <v>2367.1999999999998</v>
      </c>
      <c r="J254" s="97">
        <v>50.2</v>
      </c>
      <c r="K254" s="98">
        <v>45904</v>
      </c>
      <c r="L254" s="98">
        <v>45905</v>
      </c>
      <c r="M254" s="94" t="s">
        <v>4778</v>
      </c>
      <c r="N254" s="94" t="s">
        <v>5084</v>
      </c>
      <c r="O254" s="94" t="s">
        <v>4809</v>
      </c>
      <c r="P254" s="94" t="s">
        <v>5085</v>
      </c>
      <c r="Q254" s="94" t="s">
        <v>4774</v>
      </c>
    </row>
    <row r="255" spans="1:17" x14ac:dyDescent="0.2">
      <c r="A255" s="94">
        <v>459</v>
      </c>
      <c r="B255" s="94" t="s">
        <v>1972</v>
      </c>
      <c r="C255" s="94" t="s">
        <v>4863</v>
      </c>
      <c r="D255" s="95" t="s">
        <v>4769</v>
      </c>
      <c r="E255" s="96" t="s">
        <v>5092</v>
      </c>
      <c r="F255" s="94">
        <v>1</v>
      </c>
      <c r="G255" s="96">
        <v>3</v>
      </c>
      <c r="H255" s="94" t="s">
        <v>5086</v>
      </c>
      <c r="I255" s="97">
        <v>1183.5999999999999</v>
      </c>
      <c r="J255" s="97">
        <v>25.1</v>
      </c>
      <c r="K255" s="98">
        <v>45924</v>
      </c>
      <c r="L255" s="98">
        <v>45925</v>
      </c>
      <c r="M255" s="94" t="s">
        <v>4778</v>
      </c>
      <c r="N255" s="94" t="s">
        <v>5087</v>
      </c>
      <c r="O255" s="94" t="s">
        <v>4809</v>
      </c>
      <c r="P255" s="94" t="s">
        <v>5088</v>
      </c>
      <c r="Q255" s="94" t="s">
        <v>4809</v>
      </c>
    </row>
    <row r="256" spans="1:17" x14ac:dyDescent="0.2">
      <c r="A256" s="94">
        <v>348</v>
      </c>
      <c r="B256" s="94" t="s">
        <v>1976</v>
      </c>
      <c r="C256" s="94" t="s">
        <v>4863</v>
      </c>
      <c r="D256" s="95" t="s">
        <v>4769</v>
      </c>
      <c r="E256" s="96" t="s">
        <v>5093</v>
      </c>
      <c r="F256" s="94">
        <v>2</v>
      </c>
      <c r="G256" s="96">
        <v>2</v>
      </c>
      <c r="H256" s="94" t="s">
        <v>5027</v>
      </c>
      <c r="I256" s="97">
        <v>2385.4</v>
      </c>
      <c r="J256" s="97">
        <v>50.74</v>
      </c>
      <c r="K256" s="98">
        <v>45902</v>
      </c>
      <c r="L256" s="98">
        <v>45903</v>
      </c>
      <c r="M256" s="94" t="s">
        <v>4778</v>
      </c>
      <c r="N256" s="94" t="s">
        <v>5028</v>
      </c>
      <c r="O256" s="94" t="s">
        <v>4809</v>
      </c>
      <c r="P256" s="94" t="s">
        <v>5029</v>
      </c>
      <c r="Q256" s="94" t="s">
        <v>4774</v>
      </c>
    </row>
    <row r="257" spans="1:17" x14ac:dyDescent="0.2">
      <c r="A257" s="94">
        <v>349</v>
      </c>
      <c r="B257" s="94" t="s">
        <v>1980</v>
      </c>
      <c r="C257" s="94" t="s">
        <v>4863</v>
      </c>
      <c r="D257" s="95" t="s">
        <v>4769</v>
      </c>
      <c r="E257" s="96" t="s">
        <v>5094</v>
      </c>
      <c r="F257" s="94">
        <v>1</v>
      </c>
      <c r="G257" s="96">
        <v>14</v>
      </c>
      <c r="H257" s="94" t="s">
        <v>5027</v>
      </c>
      <c r="I257" s="97">
        <v>1190.4000000000001</v>
      </c>
      <c r="J257" s="97">
        <v>25.3</v>
      </c>
      <c r="K257" s="98">
        <v>45902</v>
      </c>
      <c r="L257" s="98">
        <v>45903</v>
      </c>
      <c r="M257" s="94" t="s">
        <v>4778</v>
      </c>
      <c r="N257" s="94" t="s">
        <v>5028</v>
      </c>
      <c r="O257" s="94" t="s">
        <v>4809</v>
      </c>
      <c r="P257" s="94" t="s">
        <v>5029</v>
      </c>
      <c r="Q257" s="94" t="s">
        <v>4774</v>
      </c>
    </row>
    <row r="258" spans="1:17" x14ac:dyDescent="0.2">
      <c r="A258" s="94">
        <v>374</v>
      </c>
      <c r="B258" s="94" t="s">
        <v>1980</v>
      </c>
      <c r="C258" s="94" t="s">
        <v>4863</v>
      </c>
      <c r="D258" s="95" t="s">
        <v>4769</v>
      </c>
      <c r="E258" s="96" t="s">
        <v>5094</v>
      </c>
      <c r="F258" s="94">
        <v>3</v>
      </c>
      <c r="G258" s="96">
        <v>14</v>
      </c>
      <c r="H258" s="94" t="s">
        <v>4812</v>
      </c>
      <c r="I258" s="97">
        <v>3571.2000000000003</v>
      </c>
      <c r="J258" s="97">
        <v>75.900000000000006</v>
      </c>
      <c r="K258" s="98">
        <v>45903</v>
      </c>
      <c r="L258" s="98">
        <v>45904</v>
      </c>
      <c r="M258" s="94" t="s">
        <v>4807</v>
      </c>
      <c r="N258" s="94" t="s">
        <v>4813</v>
      </c>
      <c r="O258" s="94" t="s">
        <v>4809</v>
      </c>
      <c r="P258" s="94" t="s">
        <v>4814</v>
      </c>
      <c r="Q258" s="94" t="s">
        <v>4774</v>
      </c>
    </row>
    <row r="259" spans="1:17" x14ac:dyDescent="0.2">
      <c r="A259" s="94">
        <v>377</v>
      </c>
      <c r="B259" s="94" t="s">
        <v>1980</v>
      </c>
      <c r="C259" s="94" t="s">
        <v>4863</v>
      </c>
      <c r="D259" s="95" t="s">
        <v>4769</v>
      </c>
      <c r="E259" s="96" t="s">
        <v>5094</v>
      </c>
      <c r="F259" s="94">
        <v>5</v>
      </c>
      <c r="G259" s="96">
        <v>14</v>
      </c>
      <c r="H259" s="94" t="s">
        <v>5083</v>
      </c>
      <c r="I259" s="97">
        <v>5952</v>
      </c>
      <c r="J259" s="97">
        <v>126.5</v>
      </c>
      <c r="K259" s="98">
        <v>45904</v>
      </c>
      <c r="L259" s="98">
        <v>45905</v>
      </c>
      <c r="M259" s="94" t="s">
        <v>4778</v>
      </c>
      <c r="N259" s="94" t="s">
        <v>5084</v>
      </c>
      <c r="O259" s="94" t="s">
        <v>4809</v>
      </c>
      <c r="P259" s="94" t="s">
        <v>5085</v>
      </c>
      <c r="Q259" s="94" t="s">
        <v>4774</v>
      </c>
    </row>
    <row r="260" spans="1:17" x14ac:dyDescent="0.2">
      <c r="A260" s="94">
        <v>401</v>
      </c>
      <c r="B260" s="94" t="s">
        <v>1980</v>
      </c>
      <c r="C260" s="94" t="s">
        <v>4863</v>
      </c>
      <c r="D260" s="95" t="s">
        <v>4769</v>
      </c>
      <c r="E260" s="96" t="s">
        <v>5094</v>
      </c>
      <c r="F260" s="94">
        <v>2</v>
      </c>
      <c r="G260" s="96">
        <v>14</v>
      </c>
      <c r="H260" s="94" t="s">
        <v>5017</v>
      </c>
      <c r="I260" s="97">
        <v>2380.8000000000002</v>
      </c>
      <c r="J260" s="97">
        <v>50.6</v>
      </c>
      <c r="K260" s="98">
        <v>45910</v>
      </c>
      <c r="L260" s="98">
        <v>45911</v>
      </c>
      <c r="M260" s="94" t="s">
        <v>4778</v>
      </c>
      <c r="N260" s="94" t="s">
        <v>5018</v>
      </c>
      <c r="O260" s="94" t="s">
        <v>4809</v>
      </c>
      <c r="P260" s="94" t="s">
        <v>5019</v>
      </c>
      <c r="Q260" s="94" t="s">
        <v>4774</v>
      </c>
    </row>
    <row r="261" spans="1:17" x14ac:dyDescent="0.2">
      <c r="A261" s="94">
        <v>406</v>
      </c>
      <c r="B261" s="94" t="s">
        <v>1980</v>
      </c>
      <c r="C261" s="94" t="s">
        <v>4863</v>
      </c>
      <c r="D261" s="95" t="s">
        <v>4769</v>
      </c>
      <c r="E261" s="96" t="s">
        <v>5094</v>
      </c>
      <c r="F261" s="94">
        <v>1</v>
      </c>
      <c r="G261" s="96">
        <v>14</v>
      </c>
      <c r="H261" s="94" t="s">
        <v>4941</v>
      </c>
      <c r="I261" s="97">
        <v>1190.4000000000001</v>
      </c>
      <c r="J261" s="97">
        <v>25.3</v>
      </c>
      <c r="K261" s="98">
        <v>45912</v>
      </c>
      <c r="L261" s="98">
        <v>45913</v>
      </c>
      <c r="M261" s="94" t="s">
        <v>4778</v>
      </c>
      <c r="N261" s="94" t="s">
        <v>4942</v>
      </c>
      <c r="O261" s="94" t="s">
        <v>4809</v>
      </c>
      <c r="P261" s="94" t="s">
        <v>4943</v>
      </c>
      <c r="Q261" s="94" t="s">
        <v>4774</v>
      </c>
    </row>
    <row r="262" spans="1:17" x14ac:dyDescent="0.2">
      <c r="A262" s="94">
        <v>460</v>
      </c>
      <c r="B262" s="94" t="s">
        <v>1980</v>
      </c>
      <c r="C262" s="94" t="s">
        <v>4863</v>
      </c>
      <c r="D262" s="95" t="s">
        <v>4769</v>
      </c>
      <c r="E262" s="96" t="s">
        <v>5094</v>
      </c>
      <c r="F262" s="94">
        <v>2</v>
      </c>
      <c r="G262" s="96">
        <v>14</v>
      </c>
      <c r="H262" s="94" t="s">
        <v>5086</v>
      </c>
      <c r="I262" s="97">
        <v>2380.8000000000002</v>
      </c>
      <c r="J262" s="97">
        <v>50.6</v>
      </c>
      <c r="K262" s="98">
        <v>45924</v>
      </c>
      <c r="L262" s="98">
        <v>45925</v>
      </c>
      <c r="M262" s="94" t="s">
        <v>4778</v>
      </c>
      <c r="N262" s="94" t="s">
        <v>5087</v>
      </c>
      <c r="O262" s="94" t="s">
        <v>4809</v>
      </c>
      <c r="P262" s="94" t="s">
        <v>5088</v>
      </c>
      <c r="Q262" s="94" t="s">
        <v>4809</v>
      </c>
    </row>
    <row r="263" spans="1:17" x14ac:dyDescent="0.2">
      <c r="A263" s="94">
        <v>375</v>
      </c>
      <c r="B263" s="94" t="s">
        <v>1982</v>
      </c>
      <c r="C263" s="94" t="s">
        <v>4863</v>
      </c>
      <c r="D263" s="95" t="s">
        <v>4769</v>
      </c>
      <c r="E263" s="96" t="s">
        <v>5095</v>
      </c>
      <c r="F263" s="94">
        <v>1</v>
      </c>
      <c r="G263" s="96">
        <v>1</v>
      </c>
      <c r="H263" s="94" t="s">
        <v>4812</v>
      </c>
      <c r="I263" s="97">
        <v>1192.7</v>
      </c>
      <c r="J263" s="97">
        <v>25.37</v>
      </c>
      <c r="K263" s="98">
        <v>45903</v>
      </c>
      <c r="L263" s="98">
        <v>45904</v>
      </c>
      <c r="M263" s="94" t="s">
        <v>4807</v>
      </c>
      <c r="N263" s="94" t="s">
        <v>4813</v>
      </c>
      <c r="O263" s="94" t="s">
        <v>4809</v>
      </c>
      <c r="P263" s="94" t="s">
        <v>4814</v>
      </c>
      <c r="Q263" s="94" t="s">
        <v>4774</v>
      </c>
    </row>
    <row r="264" spans="1:17" x14ac:dyDescent="0.2">
      <c r="A264" s="94">
        <v>380</v>
      </c>
      <c r="B264" s="94" t="s">
        <v>1984</v>
      </c>
      <c r="C264" s="94" t="s">
        <v>4863</v>
      </c>
      <c r="D264" s="95" t="s">
        <v>4769</v>
      </c>
      <c r="E264" s="96" t="s">
        <v>5096</v>
      </c>
      <c r="F264" s="94">
        <v>1</v>
      </c>
      <c r="G264" s="96">
        <v>2</v>
      </c>
      <c r="H264" s="94" t="s">
        <v>5083</v>
      </c>
      <c r="I264" s="97">
        <v>1215</v>
      </c>
      <c r="J264" s="97">
        <v>25.87</v>
      </c>
      <c r="K264" s="98">
        <v>45904</v>
      </c>
      <c r="L264" s="98">
        <v>45905</v>
      </c>
      <c r="M264" s="94" t="s">
        <v>4778</v>
      </c>
      <c r="N264" s="94" t="s">
        <v>5084</v>
      </c>
      <c r="O264" s="94" t="s">
        <v>4809</v>
      </c>
      <c r="P264" s="94" t="s">
        <v>5085</v>
      </c>
      <c r="Q264" s="94" t="s">
        <v>4774</v>
      </c>
    </row>
    <row r="265" spans="1:17" x14ac:dyDescent="0.2">
      <c r="A265" s="94">
        <v>407</v>
      </c>
      <c r="B265" s="94" t="s">
        <v>1984</v>
      </c>
      <c r="C265" s="94" t="s">
        <v>4863</v>
      </c>
      <c r="D265" s="95" t="s">
        <v>4769</v>
      </c>
      <c r="E265" s="96" t="s">
        <v>5096</v>
      </c>
      <c r="F265" s="94">
        <v>1</v>
      </c>
      <c r="G265" s="96">
        <v>2</v>
      </c>
      <c r="H265" s="94" t="s">
        <v>4941</v>
      </c>
      <c r="I265" s="97">
        <v>1215</v>
      </c>
      <c r="J265" s="97">
        <v>25.87</v>
      </c>
      <c r="K265" s="98">
        <v>45912</v>
      </c>
      <c r="L265" s="98">
        <v>45913</v>
      </c>
      <c r="M265" s="94" t="s">
        <v>4778</v>
      </c>
      <c r="N265" s="94" t="s">
        <v>4942</v>
      </c>
      <c r="O265" s="94" t="s">
        <v>4809</v>
      </c>
      <c r="P265" s="94" t="s">
        <v>4943</v>
      </c>
      <c r="Q265" s="94" t="s">
        <v>4774</v>
      </c>
    </row>
    <row r="266" spans="1:17" x14ac:dyDescent="0.2">
      <c r="A266" s="94">
        <v>10</v>
      </c>
      <c r="B266" s="94" t="s">
        <v>1998</v>
      </c>
      <c r="C266" s="94" t="s">
        <v>4863</v>
      </c>
      <c r="D266" s="95" t="s">
        <v>4769</v>
      </c>
      <c r="E266" s="96" t="s">
        <v>5097</v>
      </c>
      <c r="F266" s="94">
        <v>1</v>
      </c>
      <c r="G266" s="96">
        <v>2</v>
      </c>
      <c r="H266" s="94" t="s">
        <v>4897</v>
      </c>
      <c r="I266" s="97">
        <v>1753.2</v>
      </c>
      <c r="J266" s="97">
        <v>21.53</v>
      </c>
      <c r="K266" s="98">
        <v>45823</v>
      </c>
      <c r="L266" s="98">
        <v>45824</v>
      </c>
      <c r="M266" s="94" t="s">
        <v>4898</v>
      </c>
      <c r="N266" s="94" t="s">
        <v>4899</v>
      </c>
      <c r="O266" s="94" t="s">
        <v>4774</v>
      </c>
      <c r="P266" s="94" t="s">
        <v>4900</v>
      </c>
      <c r="Q266" s="94" t="s">
        <v>4774</v>
      </c>
    </row>
    <row r="267" spans="1:17" x14ac:dyDescent="0.2">
      <c r="A267" s="94">
        <v>43</v>
      </c>
      <c r="B267" s="94" t="s">
        <v>1998</v>
      </c>
      <c r="C267" s="94" t="s">
        <v>4863</v>
      </c>
      <c r="D267" s="95" t="s">
        <v>4769</v>
      </c>
      <c r="E267" s="96" t="s">
        <v>5097</v>
      </c>
      <c r="F267" s="94">
        <v>1</v>
      </c>
      <c r="G267" s="96">
        <v>2</v>
      </c>
      <c r="H267" s="94" t="s">
        <v>4902</v>
      </c>
      <c r="I267" s="97">
        <v>1753.2</v>
      </c>
      <c r="J267" s="97">
        <v>21.53</v>
      </c>
      <c r="K267" s="98">
        <v>45832</v>
      </c>
      <c r="L267" s="98">
        <v>45833</v>
      </c>
      <c r="M267" s="94" t="s">
        <v>4778</v>
      </c>
      <c r="N267" s="94" t="s">
        <v>4903</v>
      </c>
      <c r="O267" s="94" t="s">
        <v>4774</v>
      </c>
      <c r="P267" s="94" t="s">
        <v>4904</v>
      </c>
      <c r="Q267" s="94" t="s">
        <v>4774</v>
      </c>
    </row>
    <row r="268" spans="1:17" x14ac:dyDescent="0.2">
      <c r="A268" s="94">
        <v>11</v>
      </c>
      <c r="B268" s="94" t="s">
        <v>2000</v>
      </c>
      <c r="C268" s="94" t="s">
        <v>4863</v>
      </c>
      <c r="D268" s="95" t="s">
        <v>4769</v>
      </c>
      <c r="E268" s="96" t="s">
        <v>5098</v>
      </c>
      <c r="F268" s="94">
        <v>6</v>
      </c>
      <c r="G268" s="96">
        <v>15</v>
      </c>
      <c r="H268" s="94" t="s">
        <v>4897</v>
      </c>
      <c r="I268" s="97">
        <v>10588.2</v>
      </c>
      <c r="J268" s="97">
        <v>130.85999999999999</v>
      </c>
      <c r="K268" s="98">
        <v>45823</v>
      </c>
      <c r="L268" s="98">
        <v>45824</v>
      </c>
      <c r="M268" s="94" t="s">
        <v>4898</v>
      </c>
      <c r="N268" s="94" t="s">
        <v>4899</v>
      </c>
      <c r="O268" s="94" t="s">
        <v>4774</v>
      </c>
      <c r="P268" s="94" t="s">
        <v>4900</v>
      </c>
      <c r="Q268" s="94" t="s">
        <v>4774</v>
      </c>
    </row>
    <row r="269" spans="1:17" x14ac:dyDescent="0.2">
      <c r="A269" s="94">
        <v>44</v>
      </c>
      <c r="B269" s="94" t="s">
        <v>2000</v>
      </c>
      <c r="C269" s="94" t="s">
        <v>4863</v>
      </c>
      <c r="D269" s="95" t="s">
        <v>4769</v>
      </c>
      <c r="E269" s="96" t="s">
        <v>5098</v>
      </c>
      <c r="F269" s="94">
        <v>9</v>
      </c>
      <c r="G269" s="96">
        <v>15</v>
      </c>
      <c r="H269" s="94" t="s">
        <v>4902</v>
      </c>
      <c r="I269" s="97">
        <v>15882.300000000001</v>
      </c>
      <c r="J269" s="97">
        <v>196.29</v>
      </c>
      <c r="K269" s="98">
        <v>45832</v>
      </c>
      <c r="L269" s="98">
        <v>45833</v>
      </c>
      <c r="M269" s="94" t="s">
        <v>4778</v>
      </c>
      <c r="N269" s="94" t="s">
        <v>4903</v>
      </c>
      <c r="O269" s="94" t="s">
        <v>4774</v>
      </c>
      <c r="P269" s="94" t="s">
        <v>4904</v>
      </c>
      <c r="Q269" s="94" t="s">
        <v>4774</v>
      </c>
    </row>
    <row r="270" spans="1:17" x14ac:dyDescent="0.2">
      <c r="A270" s="94">
        <v>435</v>
      </c>
      <c r="B270" s="94" t="s">
        <v>2002</v>
      </c>
      <c r="C270" s="94" t="s">
        <v>4863</v>
      </c>
      <c r="D270" s="95" t="s">
        <v>4769</v>
      </c>
      <c r="E270" s="96" t="s">
        <v>5099</v>
      </c>
      <c r="F270" s="94">
        <v>1</v>
      </c>
      <c r="G270" s="96">
        <v>1</v>
      </c>
      <c r="H270" s="94" t="s">
        <v>5100</v>
      </c>
      <c r="I270" s="97">
        <v>1772.8</v>
      </c>
      <c r="J270" s="97">
        <v>22.08</v>
      </c>
      <c r="K270" s="98">
        <v>45919</v>
      </c>
      <c r="L270" s="98">
        <v>45920</v>
      </c>
      <c r="M270" s="94" t="s">
        <v>4778</v>
      </c>
      <c r="N270" s="94" t="s">
        <v>5101</v>
      </c>
      <c r="O270" s="94" t="s">
        <v>4809</v>
      </c>
      <c r="P270" s="94" t="s">
        <v>5102</v>
      </c>
      <c r="Q270" s="94" t="s">
        <v>4774</v>
      </c>
    </row>
    <row r="271" spans="1:17" x14ac:dyDescent="0.2">
      <c r="A271" s="94">
        <v>177</v>
      </c>
      <c r="B271" s="94" t="s">
        <v>2004</v>
      </c>
      <c r="C271" s="94" t="s">
        <v>4863</v>
      </c>
      <c r="D271" s="95" t="s">
        <v>4769</v>
      </c>
      <c r="E271" s="96" t="s">
        <v>5103</v>
      </c>
      <c r="F271" s="94">
        <v>1</v>
      </c>
      <c r="G271" s="96">
        <v>1</v>
      </c>
      <c r="H271" s="94" t="s">
        <v>5104</v>
      </c>
      <c r="I271" s="97">
        <v>1772.8</v>
      </c>
      <c r="J271" s="97">
        <v>22.08</v>
      </c>
      <c r="K271" s="98">
        <v>45877</v>
      </c>
      <c r="L271" s="98">
        <v>45878</v>
      </c>
      <c r="M271" s="94" t="s">
        <v>4778</v>
      </c>
      <c r="N271" s="94" t="s">
        <v>5105</v>
      </c>
      <c r="O271" s="94" t="s">
        <v>4809</v>
      </c>
      <c r="P271" s="94" t="s">
        <v>5106</v>
      </c>
      <c r="Q271" s="94" t="s">
        <v>4774</v>
      </c>
    </row>
    <row r="272" spans="1:17" x14ac:dyDescent="0.2">
      <c r="A272" s="94">
        <v>436</v>
      </c>
      <c r="B272" s="94" t="s">
        <v>2006</v>
      </c>
      <c r="C272" s="94" t="s">
        <v>4863</v>
      </c>
      <c r="D272" s="95" t="s">
        <v>4769</v>
      </c>
      <c r="E272" s="96" t="s">
        <v>5107</v>
      </c>
      <c r="F272" s="94">
        <v>1</v>
      </c>
      <c r="G272" s="96">
        <v>1</v>
      </c>
      <c r="H272" s="94" t="s">
        <v>5100</v>
      </c>
      <c r="I272" s="97">
        <v>1786.1</v>
      </c>
      <c r="J272" s="97">
        <v>22.29</v>
      </c>
      <c r="K272" s="98">
        <v>45919</v>
      </c>
      <c r="L272" s="98">
        <v>45920</v>
      </c>
      <c r="M272" s="94" t="s">
        <v>4778</v>
      </c>
      <c r="N272" s="94" t="s">
        <v>5101</v>
      </c>
      <c r="O272" s="94" t="s">
        <v>4809</v>
      </c>
      <c r="P272" s="94" t="s">
        <v>5102</v>
      </c>
      <c r="Q272" s="94" t="s">
        <v>4774</v>
      </c>
    </row>
    <row r="273" spans="1:17" x14ac:dyDescent="0.2">
      <c r="A273" s="94">
        <v>178</v>
      </c>
      <c r="B273" s="94" t="s">
        <v>2008</v>
      </c>
      <c r="C273" s="94" t="s">
        <v>4863</v>
      </c>
      <c r="D273" s="95" t="s">
        <v>4769</v>
      </c>
      <c r="E273" s="96" t="s">
        <v>5108</v>
      </c>
      <c r="F273" s="94">
        <v>1</v>
      </c>
      <c r="G273" s="96">
        <v>2</v>
      </c>
      <c r="H273" s="94" t="s">
        <v>5104</v>
      </c>
      <c r="I273" s="97">
        <v>1753.2</v>
      </c>
      <c r="J273" s="97">
        <v>21.53</v>
      </c>
      <c r="K273" s="98">
        <v>45877</v>
      </c>
      <c r="L273" s="98">
        <v>45878</v>
      </c>
      <c r="M273" s="94" t="s">
        <v>4778</v>
      </c>
      <c r="N273" s="94" t="s">
        <v>5105</v>
      </c>
      <c r="O273" s="94" t="s">
        <v>4809</v>
      </c>
      <c r="P273" s="94" t="s">
        <v>5106</v>
      </c>
      <c r="Q273" s="94" t="s">
        <v>4774</v>
      </c>
    </row>
    <row r="274" spans="1:17" x14ac:dyDescent="0.2">
      <c r="A274" s="94">
        <v>444</v>
      </c>
      <c r="B274" s="94" t="s">
        <v>2008</v>
      </c>
      <c r="C274" s="94" t="s">
        <v>4863</v>
      </c>
      <c r="D274" s="95" t="s">
        <v>4769</v>
      </c>
      <c r="E274" s="96" t="s">
        <v>5108</v>
      </c>
      <c r="F274" s="94">
        <v>1</v>
      </c>
      <c r="G274" s="96">
        <v>2</v>
      </c>
      <c r="H274" s="94" t="s">
        <v>5056</v>
      </c>
      <c r="I274" s="97">
        <v>1753.2</v>
      </c>
      <c r="J274" s="97">
        <v>21.53</v>
      </c>
      <c r="K274" s="98">
        <v>45923</v>
      </c>
      <c r="L274" s="98">
        <v>45924</v>
      </c>
      <c r="M274" s="94" t="s">
        <v>4778</v>
      </c>
      <c r="N274" s="94" t="s">
        <v>5057</v>
      </c>
      <c r="O274" s="94" t="s">
        <v>4809</v>
      </c>
      <c r="P274" s="94" t="s">
        <v>5058</v>
      </c>
      <c r="Q274" s="94" t="s">
        <v>4809</v>
      </c>
    </row>
    <row r="275" spans="1:17" x14ac:dyDescent="0.2">
      <c r="A275" s="94">
        <v>179</v>
      </c>
      <c r="B275" s="94" t="s">
        <v>2010</v>
      </c>
      <c r="C275" s="94" t="s">
        <v>4863</v>
      </c>
      <c r="D275" s="95" t="s">
        <v>4769</v>
      </c>
      <c r="E275" s="96" t="s">
        <v>5109</v>
      </c>
      <c r="F275" s="94">
        <v>1</v>
      </c>
      <c r="G275" s="96">
        <v>1</v>
      </c>
      <c r="H275" s="94" t="s">
        <v>5104</v>
      </c>
      <c r="I275" s="97">
        <v>1764.7</v>
      </c>
      <c r="J275" s="97">
        <v>21.81</v>
      </c>
      <c r="K275" s="98">
        <v>45877</v>
      </c>
      <c r="L275" s="98">
        <v>45878</v>
      </c>
      <c r="M275" s="94" t="s">
        <v>4778</v>
      </c>
      <c r="N275" s="94" t="s">
        <v>5105</v>
      </c>
      <c r="O275" s="94" t="s">
        <v>4809</v>
      </c>
      <c r="P275" s="94" t="s">
        <v>5106</v>
      </c>
      <c r="Q275" s="94" t="s">
        <v>4774</v>
      </c>
    </row>
    <row r="276" spans="1:17" x14ac:dyDescent="0.2">
      <c r="A276" s="94">
        <v>180</v>
      </c>
      <c r="B276" s="94" t="s">
        <v>2012</v>
      </c>
      <c r="C276" s="94" t="s">
        <v>4863</v>
      </c>
      <c r="D276" s="95" t="s">
        <v>4769</v>
      </c>
      <c r="E276" s="96" t="s">
        <v>5110</v>
      </c>
      <c r="F276" s="94">
        <v>1</v>
      </c>
      <c r="G276" s="96">
        <v>1</v>
      </c>
      <c r="H276" s="94" t="s">
        <v>5104</v>
      </c>
      <c r="I276" s="97">
        <v>1764.7</v>
      </c>
      <c r="J276" s="97">
        <v>21.81</v>
      </c>
      <c r="K276" s="98">
        <v>45877</v>
      </c>
      <c r="L276" s="98">
        <v>45878</v>
      </c>
      <c r="M276" s="94" t="s">
        <v>4778</v>
      </c>
      <c r="N276" s="94" t="s">
        <v>5105</v>
      </c>
      <c r="O276" s="94" t="s">
        <v>4809</v>
      </c>
      <c r="P276" s="94" t="s">
        <v>5106</v>
      </c>
      <c r="Q276" s="94" t="s">
        <v>4774</v>
      </c>
    </row>
    <row r="277" spans="1:17" x14ac:dyDescent="0.2">
      <c r="A277" s="94">
        <v>429</v>
      </c>
      <c r="B277" s="94" t="s">
        <v>2553</v>
      </c>
      <c r="C277" s="94" t="s">
        <v>4981</v>
      </c>
      <c r="D277" s="95" t="s">
        <v>4769</v>
      </c>
      <c r="E277" s="96" t="s">
        <v>5111</v>
      </c>
      <c r="F277" s="94">
        <v>2</v>
      </c>
      <c r="G277" s="96">
        <v>2</v>
      </c>
      <c r="H277" s="94" t="s">
        <v>4941</v>
      </c>
      <c r="I277" s="97">
        <v>470.2</v>
      </c>
      <c r="J277" s="97">
        <v>12.38</v>
      </c>
      <c r="K277" s="98">
        <v>45912</v>
      </c>
      <c r="L277" s="98">
        <v>45913</v>
      </c>
      <c r="M277" s="94" t="s">
        <v>4778</v>
      </c>
      <c r="N277" s="94" t="s">
        <v>4942</v>
      </c>
      <c r="O277" s="94" t="s">
        <v>4809</v>
      </c>
      <c r="P277" s="94" t="s">
        <v>4943</v>
      </c>
      <c r="Q277" s="94" t="s">
        <v>4774</v>
      </c>
    </row>
    <row r="278" spans="1:17" x14ac:dyDescent="0.2">
      <c r="A278" s="94">
        <v>430</v>
      </c>
      <c r="B278" s="94" t="s">
        <v>2555</v>
      </c>
      <c r="C278" s="94" t="s">
        <v>4981</v>
      </c>
      <c r="D278" s="95" t="s">
        <v>4769</v>
      </c>
      <c r="E278" s="96" t="s">
        <v>5112</v>
      </c>
      <c r="F278" s="94">
        <v>1</v>
      </c>
      <c r="G278" s="96">
        <v>1</v>
      </c>
      <c r="H278" s="94" t="s">
        <v>4941</v>
      </c>
      <c r="I278" s="97">
        <v>232.1</v>
      </c>
      <c r="J278" s="97">
        <v>6.11</v>
      </c>
      <c r="K278" s="98">
        <v>45912</v>
      </c>
      <c r="L278" s="98">
        <v>45913</v>
      </c>
      <c r="M278" s="94" t="s">
        <v>4778</v>
      </c>
      <c r="N278" s="94" t="s">
        <v>4942</v>
      </c>
      <c r="O278" s="94" t="s">
        <v>4809</v>
      </c>
      <c r="P278" s="94" t="s">
        <v>4943</v>
      </c>
      <c r="Q278" s="94" t="s">
        <v>4774</v>
      </c>
    </row>
    <row r="279" spans="1:17" x14ac:dyDescent="0.2">
      <c r="A279" s="94">
        <v>561</v>
      </c>
      <c r="B279" s="94" t="s">
        <v>2643</v>
      </c>
      <c r="C279" s="94" t="s">
        <v>4768</v>
      </c>
      <c r="D279" s="95" t="s">
        <v>4769</v>
      </c>
      <c r="E279" s="96" t="s">
        <v>5113</v>
      </c>
      <c r="F279" s="94">
        <v>1</v>
      </c>
      <c r="G279" s="96">
        <v>1</v>
      </c>
      <c r="H279" s="94" t="s">
        <v>5114</v>
      </c>
      <c r="I279" s="97">
        <v>4551.2</v>
      </c>
      <c r="J279" s="97">
        <v>57.72</v>
      </c>
      <c r="K279" s="98">
        <v>45939</v>
      </c>
      <c r="L279" s="98">
        <v>45940</v>
      </c>
      <c r="M279" s="94" t="s">
        <v>4778</v>
      </c>
      <c r="N279" s="94" t="s">
        <v>5115</v>
      </c>
      <c r="O279" s="94" t="s">
        <v>4809</v>
      </c>
      <c r="P279" s="94" t="s">
        <v>5116</v>
      </c>
      <c r="Q279" s="94" t="s">
        <v>4809</v>
      </c>
    </row>
    <row r="280" spans="1:17" x14ac:dyDescent="0.2">
      <c r="A280" s="94">
        <v>324</v>
      </c>
      <c r="B280" s="94" t="s">
        <v>2645</v>
      </c>
      <c r="C280" s="94" t="s">
        <v>4768</v>
      </c>
      <c r="D280" s="95" t="s">
        <v>4769</v>
      </c>
      <c r="E280" s="96" t="s">
        <v>5117</v>
      </c>
      <c r="F280" s="94">
        <v>1</v>
      </c>
      <c r="G280" s="96">
        <v>1</v>
      </c>
      <c r="H280" s="94" t="s">
        <v>5118</v>
      </c>
      <c r="I280" s="97">
        <v>4535.6000000000004</v>
      </c>
      <c r="J280" s="97">
        <v>57.32</v>
      </c>
      <c r="K280" s="98">
        <v>45897</v>
      </c>
      <c r="L280" s="98">
        <v>45898</v>
      </c>
      <c r="M280" s="94" t="s">
        <v>4807</v>
      </c>
      <c r="N280" s="94" t="s">
        <v>5119</v>
      </c>
      <c r="O280" s="94" t="s">
        <v>4809</v>
      </c>
      <c r="P280" s="94" t="s">
        <v>5120</v>
      </c>
      <c r="Q280" s="94" t="s">
        <v>4774</v>
      </c>
    </row>
    <row r="281" spans="1:17" x14ac:dyDescent="0.2">
      <c r="A281" s="94">
        <v>253</v>
      </c>
      <c r="B281" s="94" t="s">
        <v>2649</v>
      </c>
      <c r="C281" s="94" t="s">
        <v>4768</v>
      </c>
      <c r="D281" s="95" t="s">
        <v>4769</v>
      </c>
      <c r="E281" s="96" t="s">
        <v>5121</v>
      </c>
      <c r="F281" s="94">
        <v>1</v>
      </c>
      <c r="G281" s="96">
        <v>1</v>
      </c>
      <c r="H281" s="94" t="s">
        <v>5001</v>
      </c>
      <c r="I281" s="97">
        <v>4551.2</v>
      </c>
      <c r="J281" s="97">
        <v>57.72</v>
      </c>
      <c r="K281" s="98">
        <v>45889</v>
      </c>
      <c r="L281" s="98">
        <v>45890</v>
      </c>
      <c r="M281" s="94" t="s">
        <v>4778</v>
      </c>
      <c r="N281" s="94" t="s">
        <v>5002</v>
      </c>
      <c r="O281" s="94" t="s">
        <v>4809</v>
      </c>
      <c r="P281" s="94" t="s">
        <v>5003</v>
      </c>
      <c r="Q281" s="94" t="s">
        <v>4774</v>
      </c>
    </row>
    <row r="282" spans="1:17" x14ac:dyDescent="0.2">
      <c r="A282" s="94">
        <v>322</v>
      </c>
      <c r="B282" s="94" t="s">
        <v>2653</v>
      </c>
      <c r="C282" s="94" t="s">
        <v>4768</v>
      </c>
      <c r="D282" s="95" t="s">
        <v>4769</v>
      </c>
      <c r="E282" s="96" t="s">
        <v>5122</v>
      </c>
      <c r="F282" s="94">
        <v>2</v>
      </c>
      <c r="G282" s="96">
        <v>3</v>
      </c>
      <c r="H282" s="94" t="s">
        <v>4997</v>
      </c>
      <c r="I282" s="97">
        <v>9102.4</v>
      </c>
      <c r="J282" s="97">
        <v>115.44</v>
      </c>
      <c r="K282" s="98">
        <v>45897</v>
      </c>
      <c r="L282" s="98">
        <v>45898</v>
      </c>
      <c r="M282" s="94" t="s">
        <v>4778</v>
      </c>
      <c r="N282" s="94" t="s">
        <v>4998</v>
      </c>
      <c r="O282" s="94" t="s">
        <v>4809</v>
      </c>
      <c r="P282" s="94" t="s">
        <v>4999</v>
      </c>
      <c r="Q282" s="94" t="s">
        <v>4774</v>
      </c>
    </row>
    <row r="283" spans="1:17" x14ac:dyDescent="0.2">
      <c r="A283" s="94">
        <v>562</v>
      </c>
      <c r="B283" s="94" t="s">
        <v>2653</v>
      </c>
      <c r="C283" s="94" t="s">
        <v>4768</v>
      </c>
      <c r="D283" s="95" t="s">
        <v>4769</v>
      </c>
      <c r="E283" s="96" t="s">
        <v>5122</v>
      </c>
      <c r="F283" s="94">
        <v>1</v>
      </c>
      <c r="G283" s="96">
        <v>3</v>
      </c>
      <c r="H283" s="94" t="s">
        <v>5114</v>
      </c>
      <c r="I283" s="97">
        <v>4551.2</v>
      </c>
      <c r="J283" s="97">
        <v>57.72</v>
      </c>
      <c r="K283" s="98">
        <v>45939</v>
      </c>
      <c r="L283" s="98">
        <v>45940</v>
      </c>
      <c r="M283" s="94" t="s">
        <v>4778</v>
      </c>
      <c r="N283" s="94" t="s">
        <v>5115</v>
      </c>
      <c r="O283" s="94" t="s">
        <v>4809</v>
      </c>
      <c r="P283" s="94" t="s">
        <v>5116</v>
      </c>
      <c r="Q283" s="94" t="s">
        <v>4809</v>
      </c>
    </row>
    <row r="284" spans="1:17" x14ac:dyDescent="0.2">
      <c r="A284" s="94">
        <v>325</v>
      </c>
      <c r="B284" s="94" t="s">
        <v>2655</v>
      </c>
      <c r="C284" s="94" t="s">
        <v>4768</v>
      </c>
      <c r="D284" s="95" t="s">
        <v>4769</v>
      </c>
      <c r="E284" s="96" t="s">
        <v>5123</v>
      </c>
      <c r="F284" s="94">
        <v>1</v>
      </c>
      <c r="G284" s="96">
        <v>1</v>
      </c>
      <c r="H284" s="94" t="s">
        <v>5118</v>
      </c>
      <c r="I284" s="97">
        <v>4535.6000000000004</v>
      </c>
      <c r="J284" s="97">
        <v>57.32</v>
      </c>
      <c r="K284" s="98">
        <v>45897</v>
      </c>
      <c r="L284" s="98">
        <v>45898</v>
      </c>
      <c r="M284" s="94" t="s">
        <v>4807</v>
      </c>
      <c r="N284" s="94" t="s">
        <v>5119</v>
      </c>
      <c r="O284" s="94" t="s">
        <v>4809</v>
      </c>
      <c r="P284" s="94" t="s">
        <v>5120</v>
      </c>
      <c r="Q284" s="94" t="s">
        <v>4774</v>
      </c>
    </row>
    <row r="285" spans="1:17" x14ac:dyDescent="0.2">
      <c r="A285" s="94">
        <v>5</v>
      </c>
      <c r="B285" s="94" t="s">
        <v>2659</v>
      </c>
      <c r="C285" s="94" t="s">
        <v>4768</v>
      </c>
      <c r="D285" s="95" t="s">
        <v>4769</v>
      </c>
      <c r="E285" s="96" t="s">
        <v>5124</v>
      </c>
      <c r="F285" s="94">
        <v>1</v>
      </c>
      <c r="G285" s="96">
        <v>1</v>
      </c>
      <c r="H285" s="94" t="s">
        <v>4782</v>
      </c>
      <c r="I285" s="97">
        <v>4386.3999999999996</v>
      </c>
      <c r="J285" s="97">
        <v>54.7</v>
      </c>
      <c r="K285" s="98">
        <v>45823</v>
      </c>
      <c r="L285" s="98">
        <v>45824</v>
      </c>
      <c r="M285" s="94" t="s">
        <v>4778</v>
      </c>
      <c r="N285" s="94" t="s">
        <v>4783</v>
      </c>
      <c r="O285" s="94" t="s">
        <v>4774</v>
      </c>
      <c r="P285" s="94" t="s">
        <v>4784</v>
      </c>
      <c r="Q285" s="94" t="s">
        <v>4774</v>
      </c>
    </row>
    <row r="286" spans="1:17" x14ac:dyDescent="0.2">
      <c r="A286" s="94">
        <v>70</v>
      </c>
      <c r="B286" s="94" t="s">
        <v>2661</v>
      </c>
      <c r="C286" s="94" t="s">
        <v>4768</v>
      </c>
      <c r="D286" s="95" t="s">
        <v>4769</v>
      </c>
      <c r="E286" s="96" t="s">
        <v>5125</v>
      </c>
      <c r="F286" s="94">
        <v>1</v>
      </c>
      <c r="G286" s="96">
        <v>1</v>
      </c>
      <c r="H286" s="94" t="s">
        <v>4790</v>
      </c>
      <c r="I286" s="97">
        <v>4425.1000000000004</v>
      </c>
      <c r="J286" s="97">
        <v>55.46</v>
      </c>
      <c r="K286" s="98">
        <v>45838</v>
      </c>
      <c r="L286" s="98">
        <v>45839</v>
      </c>
      <c r="M286" s="94" t="s">
        <v>4778</v>
      </c>
      <c r="N286" s="94" t="s">
        <v>4791</v>
      </c>
      <c r="O286" s="94" t="s">
        <v>4774</v>
      </c>
      <c r="P286" s="94" t="s">
        <v>4792</v>
      </c>
      <c r="Q286" s="94" t="s">
        <v>4774</v>
      </c>
    </row>
    <row r="287" spans="1:17" x14ac:dyDescent="0.2">
      <c r="A287" s="94">
        <v>181</v>
      </c>
      <c r="B287" s="94" t="s">
        <v>2913</v>
      </c>
      <c r="C287" s="94" t="s">
        <v>4863</v>
      </c>
      <c r="D287" s="95" t="s">
        <v>4769</v>
      </c>
      <c r="E287" s="96" t="s">
        <v>5126</v>
      </c>
      <c r="F287" s="94">
        <v>1</v>
      </c>
      <c r="G287" s="96">
        <v>1</v>
      </c>
      <c r="H287" s="94" t="s">
        <v>5104</v>
      </c>
      <c r="I287" s="97">
        <v>1753.2</v>
      </c>
      <c r="J287" s="97">
        <v>21.53</v>
      </c>
      <c r="K287" s="98">
        <v>45877</v>
      </c>
      <c r="L287" s="98">
        <v>45878</v>
      </c>
      <c r="M287" s="94" t="s">
        <v>4778</v>
      </c>
      <c r="N287" s="94" t="s">
        <v>5105</v>
      </c>
      <c r="O287" s="94" t="s">
        <v>4809</v>
      </c>
      <c r="P287" s="94" t="s">
        <v>5106</v>
      </c>
      <c r="Q287" s="94" t="s">
        <v>4774</v>
      </c>
    </row>
    <row r="288" spans="1:17" x14ac:dyDescent="0.2">
      <c r="A288" s="94">
        <v>182</v>
      </c>
      <c r="B288" s="94" t="s">
        <v>2915</v>
      </c>
      <c r="C288" s="94" t="s">
        <v>4863</v>
      </c>
      <c r="D288" s="95" t="s">
        <v>4769</v>
      </c>
      <c r="E288" s="96" t="s">
        <v>5127</v>
      </c>
      <c r="F288" s="94">
        <v>3</v>
      </c>
      <c r="G288" s="96">
        <v>9</v>
      </c>
      <c r="H288" s="94" t="s">
        <v>5104</v>
      </c>
      <c r="I288" s="97">
        <v>5294.1</v>
      </c>
      <c r="J288" s="97">
        <v>65.429999999999993</v>
      </c>
      <c r="K288" s="98">
        <v>45877</v>
      </c>
      <c r="L288" s="98">
        <v>45878</v>
      </c>
      <c r="M288" s="94" t="s">
        <v>4778</v>
      </c>
      <c r="N288" s="94" t="s">
        <v>5105</v>
      </c>
      <c r="O288" s="94" t="s">
        <v>4809</v>
      </c>
      <c r="P288" s="94" t="s">
        <v>5106</v>
      </c>
      <c r="Q288" s="94" t="s">
        <v>4774</v>
      </c>
    </row>
    <row r="289" spans="1:17" x14ac:dyDescent="0.2">
      <c r="A289" s="94">
        <v>206</v>
      </c>
      <c r="B289" s="94" t="s">
        <v>2915</v>
      </c>
      <c r="C289" s="94" t="s">
        <v>4863</v>
      </c>
      <c r="D289" s="95" t="s">
        <v>4769</v>
      </c>
      <c r="E289" s="96" t="s">
        <v>5127</v>
      </c>
      <c r="F289" s="94">
        <v>2</v>
      </c>
      <c r="G289" s="96">
        <v>9</v>
      </c>
      <c r="H289" s="94" t="s">
        <v>5128</v>
      </c>
      <c r="I289" s="97">
        <v>3529.4</v>
      </c>
      <c r="J289" s="97">
        <v>43.62</v>
      </c>
      <c r="K289" s="98">
        <v>45882</v>
      </c>
      <c r="L289" s="98">
        <v>45883</v>
      </c>
      <c r="M289" s="94" t="s">
        <v>4778</v>
      </c>
      <c r="N289" s="94" t="s">
        <v>5129</v>
      </c>
      <c r="O289" s="94" t="s">
        <v>4809</v>
      </c>
      <c r="P289" s="94" t="s">
        <v>5130</v>
      </c>
      <c r="Q289" s="94" t="s">
        <v>4774</v>
      </c>
    </row>
    <row r="290" spans="1:17" x14ac:dyDescent="0.2">
      <c r="A290" s="94">
        <v>437</v>
      </c>
      <c r="B290" s="94" t="s">
        <v>2915</v>
      </c>
      <c r="C290" s="94" t="s">
        <v>4863</v>
      </c>
      <c r="D290" s="95" t="s">
        <v>4769</v>
      </c>
      <c r="E290" s="96" t="s">
        <v>5127</v>
      </c>
      <c r="F290" s="94">
        <v>3</v>
      </c>
      <c r="G290" s="96">
        <v>9</v>
      </c>
      <c r="H290" s="94" t="s">
        <v>5100</v>
      </c>
      <c r="I290" s="97">
        <v>5294.1</v>
      </c>
      <c r="J290" s="97">
        <v>65.429999999999993</v>
      </c>
      <c r="K290" s="98">
        <v>45919</v>
      </c>
      <c r="L290" s="98">
        <v>45920</v>
      </c>
      <c r="M290" s="94" t="s">
        <v>4778</v>
      </c>
      <c r="N290" s="94" t="s">
        <v>5101</v>
      </c>
      <c r="O290" s="94" t="s">
        <v>4809</v>
      </c>
      <c r="P290" s="94" t="s">
        <v>5102</v>
      </c>
      <c r="Q290" s="94" t="s">
        <v>4774</v>
      </c>
    </row>
    <row r="291" spans="1:17" x14ac:dyDescent="0.2">
      <c r="A291" s="94">
        <v>445</v>
      </c>
      <c r="B291" s="94" t="s">
        <v>2915</v>
      </c>
      <c r="C291" s="94" t="s">
        <v>4863</v>
      </c>
      <c r="D291" s="95" t="s">
        <v>4769</v>
      </c>
      <c r="E291" s="96" t="s">
        <v>5127</v>
      </c>
      <c r="F291" s="94">
        <v>1</v>
      </c>
      <c r="G291" s="96">
        <v>9</v>
      </c>
      <c r="H291" s="94" t="s">
        <v>5056</v>
      </c>
      <c r="I291" s="97">
        <v>1764.7</v>
      </c>
      <c r="J291" s="97">
        <v>21.81</v>
      </c>
      <c r="K291" s="98">
        <v>45923</v>
      </c>
      <c r="L291" s="98">
        <v>45924</v>
      </c>
      <c r="M291" s="94" t="s">
        <v>4778</v>
      </c>
      <c r="N291" s="94" t="s">
        <v>5057</v>
      </c>
      <c r="O291" s="94" t="s">
        <v>4809</v>
      </c>
      <c r="P291" s="94" t="s">
        <v>5058</v>
      </c>
      <c r="Q291" s="94" t="s">
        <v>4809</v>
      </c>
    </row>
    <row r="292" spans="1:17" x14ac:dyDescent="0.2">
      <c r="A292" s="94">
        <v>438</v>
      </c>
      <c r="B292" s="94" t="s">
        <v>2917</v>
      </c>
      <c r="C292" s="94" t="s">
        <v>4863</v>
      </c>
      <c r="D292" s="95" t="s">
        <v>4769</v>
      </c>
      <c r="E292" s="96" t="s">
        <v>5131</v>
      </c>
      <c r="F292" s="94">
        <v>1</v>
      </c>
      <c r="G292" s="96">
        <v>1</v>
      </c>
      <c r="H292" s="94" t="s">
        <v>5100</v>
      </c>
      <c r="I292" s="97">
        <v>1772.8</v>
      </c>
      <c r="J292" s="97">
        <v>22.08</v>
      </c>
      <c r="K292" s="98">
        <v>45919</v>
      </c>
      <c r="L292" s="98">
        <v>45920</v>
      </c>
      <c r="M292" s="94" t="s">
        <v>4778</v>
      </c>
      <c r="N292" s="94" t="s">
        <v>5101</v>
      </c>
      <c r="O292" s="94" t="s">
        <v>4809</v>
      </c>
      <c r="P292" s="94" t="s">
        <v>5102</v>
      </c>
      <c r="Q292" s="94" t="s">
        <v>4774</v>
      </c>
    </row>
    <row r="293" spans="1:17" x14ac:dyDescent="0.2">
      <c r="A293" s="94">
        <v>183</v>
      </c>
      <c r="B293" s="94" t="s">
        <v>2919</v>
      </c>
      <c r="C293" s="94" t="s">
        <v>4863</v>
      </c>
      <c r="D293" s="95" t="s">
        <v>4769</v>
      </c>
      <c r="E293" s="96" t="s">
        <v>5132</v>
      </c>
      <c r="F293" s="94">
        <v>1</v>
      </c>
      <c r="G293" s="96">
        <v>2</v>
      </c>
      <c r="H293" s="94" t="s">
        <v>5104</v>
      </c>
      <c r="I293" s="97">
        <v>1772.8</v>
      </c>
      <c r="J293" s="97">
        <v>22.08</v>
      </c>
      <c r="K293" s="98">
        <v>45877</v>
      </c>
      <c r="L293" s="98">
        <v>45878</v>
      </c>
      <c r="M293" s="94" t="s">
        <v>4778</v>
      </c>
      <c r="N293" s="94" t="s">
        <v>5105</v>
      </c>
      <c r="O293" s="94" t="s">
        <v>4809</v>
      </c>
      <c r="P293" s="94" t="s">
        <v>5106</v>
      </c>
      <c r="Q293" s="94" t="s">
        <v>4774</v>
      </c>
    </row>
    <row r="294" spans="1:17" x14ac:dyDescent="0.2">
      <c r="A294" s="94">
        <v>439</v>
      </c>
      <c r="B294" s="94" t="s">
        <v>2919</v>
      </c>
      <c r="C294" s="94" t="s">
        <v>4863</v>
      </c>
      <c r="D294" s="95" t="s">
        <v>4769</v>
      </c>
      <c r="E294" s="96" t="s">
        <v>5132</v>
      </c>
      <c r="F294" s="94">
        <v>1</v>
      </c>
      <c r="G294" s="96">
        <v>2</v>
      </c>
      <c r="H294" s="94" t="s">
        <v>5100</v>
      </c>
      <c r="I294" s="97">
        <v>1772.8</v>
      </c>
      <c r="J294" s="97">
        <v>22.08</v>
      </c>
      <c r="K294" s="98">
        <v>45919</v>
      </c>
      <c r="L294" s="98">
        <v>45920</v>
      </c>
      <c r="M294" s="94" t="s">
        <v>4778</v>
      </c>
      <c r="N294" s="94" t="s">
        <v>5101</v>
      </c>
      <c r="O294" s="94" t="s">
        <v>4809</v>
      </c>
      <c r="P294" s="94" t="s">
        <v>5102</v>
      </c>
      <c r="Q294" s="94" t="s">
        <v>4774</v>
      </c>
    </row>
    <row r="295" spans="1:17" x14ac:dyDescent="0.2">
      <c r="A295" s="94">
        <v>184</v>
      </c>
      <c r="B295" s="94" t="s">
        <v>2921</v>
      </c>
      <c r="C295" s="94" t="s">
        <v>4863</v>
      </c>
      <c r="D295" s="95" t="s">
        <v>4769</v>
      </c>
      <c r="E295" s="96" t="s">
        <v>5133</v>
      </c>
      <c r="F295" s="94">
        <v>1</v>
      </c>
      <c r="G295" s="96">
        <v>2</v>
      </c>
      <c r="H295" s="94" t="s">
        <v>5104</v>
      </c>
      <c r="I295" s="97">
        <v>1786.1</v>
      </c>
      <c r="J295" s="97">
        <v>22.29</v>
      </c>
      <c r="K295" s="98">
        <v>45877</v>
      </c>
      <c r="L295" s="98">
        <v>45878</v>
      </c>
      <c r="M295" s="94" t="s">
        <v>4778</v>
      </c>
      <c r="N295" s="94" t="s">
        <v>5105</v>
      </c>
      <c r="O295" s="94" t="s">
        <v>4809</v>
      </c>
      <c r="P295" s="94" t="s">
        <v>5106</v>
      </c>
      <c r="Q295" s="94" t="s">
        <v>4774</v>
      </c>
    </row>
    <row r="296" spans="1:17" x14ac:dyDescent="0.2">
      <c r="A296" s="94">
        <v>207</v>
      </c>
      <c r="B296" s="94" t="s">
        <v>2921</v>
      </c>
      <c r="C296" s="94" t="s">
        <v>4863</v>
      </c>
      <c r="D296" s="95" t="s">
        <v>4769</v>
      </c>
      <c r="E296" s="96" t="s">
        <v>5133</v>
      </c>
      <c r="F296" s="94">
        <v>1</v>
      </c>
      <c r="G296" s="96">
        <v>2</v>
      </c>
      <c r="H296" s="94" t="s">
        <v>5128</v>
      </c>
      <c r="I296" s="97">
        <v>1786.1</v>
      </c>
      <c r="J296" s="97">
        <v>22.29</v>
      </c>
      <c r="K296" s="98">
        <v>45882</v>
      </c>
      <c r="L296" s="98">
        <v>45883</v>
      </c>
      <c r="M296" s="94" t="s">
        <v>4778</v>
      </c>
      <c r="N296" s="94" t="s">
        <v>5129</v>
      </c>
      <c r="O296" s="94" t="s">
        <v>4809</v>
      </c>
      <c r="P296" s="94" t="s">
        <v>5130</v>
      </c>
      <c r="Q296" s="94" t="s">
        <v>4774</v>
      </c>
    </row>
    <row r="297" spans="1:17" x14ac:dyDescent="0.2">
      <c r="A297" s="94">
        <v>440</v>
      </c>
      <c r="B297" s="94" t="s">
        <v>2923</v>
      </c>
      <c r="C297" s="94" t="s">
        <v>4863</v>
      </c>
      <c r="D297" s="95" t="s">
        <v>4769</v>
      </c>
      <c r="E297" s="96" t="s">
        <v>5134</v>
      </c>
      <c r="F297" s="94">
        <v>1</v>
      </c>
      <c r="G297" s="96">
        <v>1</v>
      </c>
      <c r="H297" s="94" t="s">
        <v>5100</v>
      </c>
      <c r="I297" s="97">
        <v>1753.2</v>
      </c>
      <c r="J297" s="97">
        <v>21.53</v>
      </c>
      <c r="K297" s="98">
        <v>45919</v>
      </c>
      <c r="L297" s="98">
        <v>45920</v>
      </c>
      <c r="M297" s="94" t="s">
        <v>4778</v>
      </c>
      <c r="N297" s="94" t="s">
        <v>5101</v>
      </c>
      <c r="O297" s="94" t="s">
        <v>4809</v>
      </c>
      <c r="P297" s="94" t="s">
        <v>5102</v>
      </c>
      <c r="Q297" s="94" t="s">
        <v>4774</v>
      </c>
    </row>
    <row r="298" spans="1:17" x14ac:dyDescent="0.2">
      <c r="A298" s="94">
        <v>323</v>
      </c>
      <c r="B298" s="94" t="s">
        <v>3693</v>
      </c>
      <c r="C298" s="94" t="s">
        <v>4768</v>
      </c>
      <c r="D298" s="95" t="s">
        <v>4769</v>
      </c>
      <c r="E298" s="96" t="s">
        <v>5135</v>
      </c>
      <c r="F298" s="94">
        <v>1</v>
      </c>
      <c r="G298" s="96">
        <v>1</v>
      </c>
      <c r="H298" s="94" t="s">
        <v>4997</v>
      </c>
      <c r="I298" s="97">
        <v>4551.2</v>
      </c>
      <c r="J298" s="97">
        <v>57.72</v>
      </c>
      <c r="K298" s="98">
        <v>45897</v>
      </c>
      <c r="L298" s="98">
        <v>45898</v>
      </c>
      <c r="M298" s="94" t="s">
        <v>4778</v>
      </c>
      <c r="N298" s="94" t="s">
        <v>4998</v>
      </c>
      <c r="O298" s="94" t="s">
        <v>4809</v>
      </c>
      <c r="P298" s="94" t="s">
        <v>4999</v>
      </c>
      <c r="Q298" s="94" t="s">
        <v>4774</v>
      </c>
    </row>
    <row r="299" spans="1:17" x14ac:dyDescent="0.2">
      <c r="A299" s="94">
        <v>326</v>
      </c>
      <c r="B299" s="94" t="s">
        <v>3695</v>
      </c>
      <c r="C299" s="94" t="s">
        <v>4768</v>
      </c>
      <c r="D299" s="95" t="s">
        <v>4769</v>
      </c>
      <c r="E299" s="96" t="s">
        <v>5136</v>
      </c>
      <c r="F299" s="94">
        <v>2</v>
      </c>
      <c r="G299" s="96">
        <v>2</v>
      </c>
      <c r="H299" s="94" t="s">
        <v>5118</v>
      </c>
      <c r="I299" s="97">
        <v>9071.2000000000007</v>
      </c>
      <c r="J299" s="97">
        <v>114.64</v>
      </c>
      <c r="K299" s="98">
        <v>45897</v>
      </c>
      <c r="L299" s="98">
        <v>45898</v>
      </c>
      <c r="M299" s="94" t="s">
        <v>4807</v>
      </c>
      <c r="N299" s="94" t="s">
        <v>5119</v>
      </c>
      <c r="O299" s="94" t="s">
        <v>4809</v>
      </c>
      <c r="P299" s="94" t="s">
        <v>5120</v>
      </c>
      <c r="Q299" s="94" t="s">
        <v>4774</v>
      </c>
    </row>
    <row r="300" spans="1:17" x14ac:dyDescent="0.2">
      <c r="A300" s="94">
        <v>4</v>
      </c>
      <c r="B300" s="94" t="s">
        <v>3707</v>
      </c>
      <c r="C300" s="94" t="s">
        <v>4768</v>
      </c>
      <c r="D300" s="95" t="s">
        <v>4769</v>
      </c>
      <c r="E300" s="96" t="s">
        <v>5137</v>
      </c>
      <c r="F300" s="94">
        <v>1</v>
      </c>
      <c r="G300" s="96">
        <v>1</v>
      </c>
      <c r="H300" s="94" t="s">
        <v>4782</v>
      </c>
      <c r="I300" s="97">
        <v>4381.8999999999996</v>
      </c>
      <c r="J300" s="97">
        <v>54.69</v>
      </c>
      <c r="K300" s="98">
        <v>45823</v>
      </c>
      <c r="L300" s="98">
        <v>45824</v>
      </c>
      <c r="M300" s="94" t="s">
        <v>4778</v>
      </c>
      <c r="N300" s="94" t="s">
        <v>4783</v>
      </c>
      <c r="O300" s="94" t="s">
        <v>4774</v>
      </c>
      <c r="P300" s="94" t="s">
        <v>4784</v>
      </c>
      <c r="Q300" s="94" t="s">
        <v>4774</v>
      </c>
    </row>
    <row r="301" spans="1:17" x14ac:dyDescent="0.2">
      <c r="A301" s="94">
        <v>446</v>
      </c>
      <c r="B301" s="94" t="s">
        <v>4017</v>
      </c>
      <c r="C301" s="94" t="s">
        <v>4863</v>
      </c>
      <c r="D301" s="95" t="s">
        <v>4769</v>
      </c>
      <c r="E301" s="96" t="s">
        <v>5138</v>
      </c>
      <c r="F301" s="94">
        <v>1</v>
      </c>
      <c r="G301" s="96">
        <v>1</v>
      </c>
      <c r="H301" s="94" t="s">
        <v>5056</v>
      </c>
      <c r="I301" s="97">
        <v>1753.2</v>
      </c>
      <c r="J301" s="97">
        <v>21.53</v>
      </c>
      <c r="K301" s="98">
        <v>45923</v>
      </c>
      <c r="L301" s="98">
        <v>45924</v>
      </c>
      <c r="M301" s="94" t="s">
        <v>4778</v>
      </c>
      <c r="N301" s="94" t="s">
        <v>5057</v>
      </c>
      <c r="O301" s="94" t="s">
        <v>4809</v>
      </c>
      <c r="P301" s="94" t="s">
        <v>5058</v>
      </c>
      <c r="Q301" s="94" t="s">
        <v>4809</v>
      </c>
    </row>
    <row r="302" spans="1:17" x14ac:dyDescent="0.2">
      <c r="A302" s="94">
        <v>185</v>
      </c>
      <c r="B302" s="94" t="s">
        <v>4019</v>
      </c>
      <c r="C302" s="94" t="s">
        <v>4863</v>
      </c>
      <c r="D302" s="95" t="s">
        <v>4769</v>
      </c>
      <c r="E302" s="96" t="s">
        <v>5139</v>
      </c>
      <c r="F302" s="94">
        <v>1</v>
      </c>
      <c r="G302" s="96">
        <v>11</v>
      </c>
      <c r="H302" s="94" t="s">
        <v>5104</v>
      </c>
      <c r="I302" s="97">
        <v>1764.7</v>
      </c>
      <c r="J302" s="97">
        <v>21.81</v>
      </c>
      <c r="K302" s="98">
        <v>45877</v>
      </c>
      <c r="L302" s="98">
        <v>45878</v>
      </c>
      <c r="M302" s="94" t="s">
        <v>4778</v>
      </c>
      <c r="N302" s="94" t="s">
        <v>5105</v>
      </c>
      <c r="O302" s="94" t="s">
        <v>4809</v>
      </c>
      <c r="P302" s="94" t="s">
        <v>5106</v>
      </c>
      <c r="Q302" s="94" t="s">
        <v>4774</v>
      </c>
    </row>
    <row r="303" spans="1:17" x14ac:dyDescent="0.2">
      <c r="A303" s="94">
        <v>208</v>
      </c>
      <c r="B303" s="94" t="s">
        <v>4019</v>
      </c>
      <c r="C303" s="94" t="s">
        <v>4863</v>
      </c>
      <c r="D303" s="95" t="s">
        <v>4769</v>
      </c>
      <c r="E303" s="96" t="s">
        <v>5139</v>
      </c>
      <c r="F303" s="94">
        <v>3</v>
      </c>
      <c r="G303" s="96">
        <v>11</v>
      </c>
      <c r="H303" s="94" t="s">
        <v>5128</v>
      </c>
      <c r="I303" s="97">
        <v>5294.1</v>
      </c>
      <c r="J303" s="97">
        <v>65.429999999999993</v>
      </c>
      <c r="K303" s="98">
        <v>45882</v>
      </c>
      <c r="L303" s="98">
        <v>45883</v>
      </c>
      <c r="M303" s="94" t="s">
        <v>4778</v>
      </c>
      <c r="N303" s="94" t="s">
        <v>5129</v>
      </c>
      <c r="O303" s="94" t="s">
        <v>4809</v>
      </c>
      <c r="P303" s="94" t="s">
        <v>5130</v>
      </c>
      <c r="Q303" s="94" t="s">
        <v>4774</v>
      </c>
    </row>
    <row r="304" spans="1:17" x14ac:dyDescent="0.2">
      <c r="A304" s="94">
        <v>265</v>
      </c>
      <c r="B304" s="94" t="s">
        <v>4019</v>
      </c>
      <c r="C304" s="94" t="s">
        <v>4863</v>
      </c>
      <c r="D304" s="95" t="s">
        <v>4769</v>
      </c>
      <c r="E304" s="96" t="s">
        <v>5139</v>
      </c>
      <c r="F304" s="94">
        <v>1</v>
      </c>
      <c r="G304" s="96">
        <v>11</v>
      </c>
      <c r="H304" s="94" t="s">
        <v>4806</v>
      </c>
      <c r="I304" s="97">
        <v>1764.7</v>
      </c>
      <c r="J304" s="97">
        <v>21.81</v>
      </c>
      <c r="K304" s="98">
        <v>45891</v>
      </c>
      <c r="L304" s="98">
        <v>45893</v>
      </c>
      <c r="M304" s="94" t="s">
        <v>4807</v>
      </c>
      <c r="N304" s="94" t="s">
        <v>4808</v>
      </c>
      <c r="O304" s="94" t="s">
        <v>4809</v>
      </c>
      <c r="P304" s="94" t="s">
        <v>4810</v>
      </c>
      <c r="Q304" s="94" t="s">
        <v>4774</v>
      </c>
    </row>
    <row r="305" spans="1:17" x14ac:dyDescent="0.2">
      <c r="A305" s="94">
        <v>392</v>
      </c>
      <c r="B305" s="94" t="s">
        <v>4019</v>
      </c>
      <c r="C305" s="94" t="s">
        <v>4863</v>
      </c>
      <c r="D305" s="95" t="s">
        <v>4769</v>
      </c>
      <c r="E305" s="96" t="s">
        <v>5139</v>
      </c>
      <c r="F305" s="94">
        <v>1</v>
      </c>
      <c r="G305" s="96">
        <v>11</v>
      </c>
      <c r="H305" s="94" t="s">
        <v>5014</v>
      </c>
      <c r="I305" s="97">
        <v>1764.7</v>
      </c>
      <c r="J305" s="97">
        <v>21.81</v>
      </c>
      <c r="K305" s="98">
        <v>45908</v>
      </c>
      <c r="L305" s="98">
        <v>45909</v>
      </c>
      <c r="M305" s="94" t="s">
        <v>4778</v>
      </c>
      <c r="N305" s="94" t="s">
        <v>5015</v>
      </c>
      <c r="O305" s="94" t="s">
        <v>4809</v>
      </c>
      <c r="P305" s="94" t="s">
        <v>5016</v>
      </c>
      <c r="Q305" s="94" t="s">
        <v>4774</v>
      </c>
    </row>
    <row r="306" spans="1:17" x14ac:dyDescent="0.2">
      <c r="A306" s="94">
        <v>441</v>
      </c>
      <c r="B306" s="94" t="s">
        <v>4019</v>
      </c>
      <c r="C306" s="94" t="s">
        <v>4863</v>
      </c>
      <c r="D306" s="95" t="s">
        <v>4769</v>
      </c>
      <c r="E306" s="96" t="s">
        <v>5139</v>
      </c>
      <c r="F306" s="94">
        <v>4</v>
      </c>
      <c r="G306" s="96">
        <v>11</v>
      </c>
      <c r="H306" s="94" t="s">
        <v>5100</v>
      </c>
      <c r="I306" s="97">
        <v>7058.8</v>
      </c>
      <c r="J306" s="97">
        <v>87.24</v>
      </c>
      <c r="K306" s="98">
        <v>45919</v>
      </c>
      <c r="L306" s="98">
        <v>45920</v>
      </c>
      <c r="M306" s="94" t="s">
        <v>4778</v>
      </c>
      <c r="N306" s="94" t="s">
        <v>5101</v>
      </c>
      <c r="O306" s="94" t="s">
        <v>4809</v>
      </c>
      <c r="P306" s="94" t="s">
        <v>5102</v>
      </c>
      <c r="Q306" s="94" t="s">
        <v>4774</v>
      </c>
    </row>
    <row r="307" spans="1:17" x14ac:dyDescent="0.2">
      <c r="A307" s="94">
        <v>447</v>
      </c>
      <c r="B307" s="94" t="s">
        <v>4019</v>
      </c>
      <c r="C307" s="94" t="s">
        <v>4863</v>
      </c>
      <c r="D307" s="95" t="s">
        <v>4769</v>
      </c>
      <c r="E307" s="96" t="s">
        <v>5139</v>
      </c>
      <c r="F307" s="94">
        <v>1</v>
      </c>
      <c r="G307" s="96">
        <v>11</v>
      </c>
      <c r="H307" s="94" t="s">
        <v>5056</v>
      </c>
      <c r="I307" s="97">
        <v>1764.7</v>
      </c>
      <c r="J307" s="97">
        <v>21.81</v>
      </c>
      <c r="K307" s="98">
        <v>45923</v>
      </c>
      <c r="L307" s="98">
        <v>45924</v>
      </c>
      <c r="M307" s="94" t="s">
        <v>4778</v>
      </c>
      <c r="N307" s="94" t="s">
        <v>5057</v>
      </c>
      <c r="O307" s="94" t="s">
        <v>4809</v>
      </c>
      <c r="P307" s="94" t="s">
        <v>5058</v>
      </c>
      <c r="Q307" s="94" t="s">
        <v>4809</v>
      </c>
    </row>
    <row r="308" spans="1:17" x14ac:dyDescent="0.2">
      <c r="A308" s="94">
        <v>393</v>
      </c>
      <c r="B308" s="94" t="s">
        <v>4021</v>
      </c>
      <c r="C308" s="94" t="s">
        <v>4863</v>
      </c>
      <c r="D308" s="95" t="s">
        <v>4769</v>
      </c>
      <c r="E308" s="96" t="s">
        <v>5140</v>
      </c>
      <c r="F308" s="94">
        <v>1</v>
      </c>
      <c r="G308" s="96">
        <v>1</v>
      </c>
      <c r="H308" s="94" t="s">
        <v>5014</v>
      </c>
      <c r="I308" s="97">
        <v>1786.1</v>
      </c>
      <c r="J308" s="97">
        <v>22.29</v>
      </c>
      <c r="K308" s="98">
        <v>45908</v>
      </c>
      <c r="L308" s="98">
        <v>45909</v>
      </c>
      <c r="M308" s="94" t="s">
        <v>4778</v>
      </c>
      <c r="N308" s="94" t="s">
        <v>5015</v>
      </c>
      <c r="O308" s="94" t="s">
        <v>4809</v>
      </c>
      <c r="P308" s="94" t="s">
        <v>5016</v>
      </c>
      <c r="Q308" s="94" t="s">
        <v>4774</v>
      </c>
    </row>
    <row r="309" spans="1:17" x14ac:dyDescent="0.2">
      <c r="A309" s="94">
        <v>448</v>
      </c>
      <c r="B309" s="94" t="s">
        <v>4023</v>
      </c>
      <c r="C309" s="94" t="s">
        <v>4863</v>
      </c>
      <c r="D309" s="95" t="s">
        <v>4769</v>
      </c>
      <c r="E309" s="96" t="s">
        <v>5141</v>
      </c>
      <c r="F309" s="94">
        <v>1</v>
      </c>
      <c r="G309" s="96">
        <v>1</v>
      </c>
      <c r="H309" s="94" t="s">
        <v>5056</v>
      </c>
      <c r="I309" s="97">
        <v>1779.2</v>
      </c>
      <c r="J309" s="97">
        <v>22.16</v>
      </c>
      <c r="K309" s="98">
        <v>45923</v>
      </c>
      <c r="L309" s="98">
        <v>45924</v>
      </c>
      <c r="M309" s="94" t="s">
        <v>4778</v>
      </c>
      <c r="N309" s="94" t="s">
        <v>5057</v>
      </c>
      <c r="O309" s="94" t="s">
        <v>4809</v>
      </c>
      <c r="P309" s="94" t="s">
        <v>5058</v>
      </c>
      <c r="Q309" s="94" t="s">
        <v>4809</v>
      </c>
    </row>
    <row r="313" spans="1:17" x14ac:dyDescent="0.2">
      <c r="B313" s="94" t="s">
        <v>26</v>
      </c>
      <c r="C313" s="94">
        <f t="shared" ref="C313:C376" si="0">SUMIF($B$2:$B$309,B313,$F$2:$G$309)</f>
        <v>1</v>
      </c>
    </row>
    <row r="314" spans="1:17" x14ac:dyDescent="0.2">
      <c r="B314" s="94" t="s">
        <v>284</v>
      </c>
      <c r="C314" s="94">
        <f t="shared" si="0"/>
        <v>1</v>
      </c>
    </row>
    <row r="315" spans="1:17" x14ac:dyDescent="0.2">
      <c r="B315" s="94" t="s">
        <v>287</v>
      </c>
      <c r="C315" s="94">
        <f t="shared" si="0"/>
        <v>2</v>
      </c>
    </row>
    <row r="316" spans="1:17" x14ac:dyDescent="0.2">
      <c r="B316" s="94" t="s">
        <v>32</v>
      </c>
      <c r="C316" s="94">
        <f t="shared" si="0"/>
        <v>1</v>
      </c>
    </row>
    <row r="317" spans="1:17" x14ac:dyDescent="0.2">
      <c r="B317" s="94" t="s">
        <v>35</v>
      </c>
      <c r="C317" s="94">
        <f t="shared" si="0"/>
        <v>1</v>
      </c>
    </row>
    <row r="318" spans="1:17" x14ac:dyDescent="0.2">
      <c r="B318" s="94" t="s">
        <v>44</v>
      </c>
      <c r="C318" s="94">
        <f t="shared" si="0"/>
        <v>1</v>
      </c>
    </row>
    <row r="319" spans="1:17" x14ac:dyDescent="0.2">
      <c r="B319" s="94" t="s">
        <v>47</v>
      </c>
      <c r="C319" s="94">
        <f t="shared" si="0"/>
        <v>1</v>
      </c>
    </row>
    <row r="320" spans="1:17" x14ac:dyDescent="0.2">
      <c r="B320" s="94" t="s">
        <v>50</v>
      </c>
      <c r="C320" s="94">
        <f t="shared" si="0"/>
        <v>1</v>
      </c>
    </row>
    <row r="321" spans="2:3" x14ac:dyDescent="0.2">
      <c r="B321" s="94" t="s">
        <v>53</v>
      </c>
      <c r="C321" s="94">
        <f t="shared" si="0"/>
        <v>1</v>
      </c>
    </row>
    <row r="322" spans="2:3" x14ac:dyDescent="0.2">
      <c r="B322" s="94" t="s">
        <v>56</v>
      </c>
      <c r="C322" s="94">
        <f t="shared" si="0"/>
        <v>1</v>
      </c>
    </row>
    <row r="323" spans="2:3" x14ac:dyDescent="0.2">
      <c r="B323" s="94" t="s">
        <v>59</v>
      </c>
      <c r="C323" s="94">
        <f t="shared" si="0"/>
        <v>1</v>
      </c>
    </row>
    <row r="324" spans="2:3" x14ac:dyDescent="0.2">
      <c r="B324" s="94" t="s">
        <v>62</v>
      </c>
      <c r="C324" s="94">
        <f t="shared" si="0"/>
        <v>1</v>
      </c>
    </row>
    <row r="325" spans="2:3" x14ac:dyDescent="0.2">
      <c r="B325" s="94" t="s">
        <v>89</v>
      </c>
      <c r="C325" s="94">
        <f t="shared" si="0"/>
        <v>1</v>
      </c>
    </row>
    <row r="326" spans="2:3" x14ac:dyDescent="0.2">
      <c r="B326" s="94" t="s">
        <v>98</v>
      </c>
      <c r="C326" s="94">
        <f t="shared" si="0"/>
        <v>2</v>
      </c>
    </row>
    <row r="327" spans="2:3" x14ac:dyDescent="0.2">
      <c r="B327" s="94" t="s">
        <v>101</v>
      </c>
      <c r="C327" s="94">
        <f t="shared" si="0"/>
        <v>1</v>
      </c>
    </row>
    <row r="328" spans="2:3" x14ac:dyDescent="0.2">
      <c r="B328" s="94" t="s">
        <v>104</v>
      </c>
      <c r="C328" s="94">
        <f t="shared" si="0"/>
        <v>1</v>
      </c>
    </row>
    <row r="329" spans="2:3" x14ac:dyDescent="0.2">
      <c r="B329" s="94" t="s">
        <v>107</v>
      </c>
      <c r="C329" s="94">
        <f t="shared" si="0"/>
        <v>2</v>
      </c>
    </row>
    <row r="330" spans="2:3" x14ac:dyDescent="0.2">
      <c r="B330" s="94" t="s">
        <v>110</v>
      </c>
      <c r="C330" s="94">
        <f t="shared" si="0"/>
        <v>3</v>
      </c>
    </row>
    <row r="331" spans="2:3" x14ac:dyDescent="0.2">
      <c r="B331" s="94" t="s">
        <v>65</v>
      </c>
      <c r="C331" s="94">
        <f t="shared" si="0"/>
        <v>1</v>
      </c>
    </row>
    <row r="332" spans="2:3" x14ac:dyDescent="0.2">
      <c r="B332" s="94" t="s">
        <v>119</v>
      </c>
      <c r="C332" s="94">
        <f t="shared" si="0"/>
        <v>2</v>
      </c>
    </row>
    <row r="333" spans="2:3" x14ac:dyDescent="0.2">
      <c r="B333" s="94" t="s">
        <v>68</v>
      </c>
      <c r="C333" s="94">
        <f t="shared" si="0"/>
        <v>1</v>
      </c>
    </row>
    <row r="334" spans="2:3" x14ac:dyDescent="0.2">
      <c r="B334" s="94" t="s">
        <v>71</v>
      </c>
      <c r="C334" s="94">
        <f t="shared" si="0"/>
        <v>2</v>
      </c>
    </row>
    <row r="335" spans="2:3" x14ac:dyDescent="0.2">
      <c r="B335" s="94" t="s">
        <v>74</v>
      </c>
      <c r="C335" s="94">
        <f t="shared" si="0"/>
        <v>2</v>
      </c>
    </row>
    <row r="336" spans="2:3" x14ac:dyDescent="0.2">
      <c r="B336" s="94" t="s">
        <v>77</v>
      </c>
      <c r="C336" s="94">
        <f t="shared" si="0"/>
        <v>1</v>
      </c>
    </row>
    <row r="337" spans="2:3" x14ac:dyDescent="0.2">
      <c r="B337" s="94" t="s">
        <v>164</v>
      </c>
      <c r="C337" s="94">
        <f t="shared" si="0"/>
        <v>1</v>
      </c>
    </row>
    <row r="338" spans="2:3" x14ac:dyDescent="0.2">
      <c r="B338" s="94" t="s">
        <v>167</v>
      </c>
      <c r="C338" s="94">
        <f t="shared" si="0"/>
        <v>1</v>
      </c>
    </row>
    <row r="339" spans="2:3" x14ac:dyDescent="0.2">
      <c r="B339" s="94" t="s">
        <v>170</v>
      </c>
      <c r="C339" s="94">
        <f t="shared" si="0"/>
        <v>2</v>
      </c>
    </row>
    <row r="340" spans="2:3" x14ac:dyDescent="0.2">
      <c r="B340" s="94" t="s">
        <v>254</v>
      </c>
      <c r="C340" s="94">
        <f t="shared" si="0"/>
        <v>1</v>
      </c>
    </row>
    <row r="341" spans="2:3" x14ac:dyDescent="0.2">
      <c r="B341" s="94" t="s">
        <v>257</v>
      </c>
      <c r="C341" s="94">
        <f t="shared" si="0"/>
        <v>1</v>
      </c>
    </row>
    <row r="342" spans="2:3" x14ac:dyDescent="0.2">
      <c r="B342" s="94" t="s">
        <v>260</v>
      </c>
      <c r="C342" s="94">
        <f t="shared" si="0"/>
        <v>1</v>
      </c>
    </row>
    <row r="343" spans="2:3" x14ac:dyDescent="0.2">
      <c r="B343" s="94" t="s">
        <v>263</v>
      </c>
      <c r="C343" s="94">
        <f t="shared" si="0"/>
        <v>1</v>
      </c>
    </row>
    <row r="344" spans="2:3" x14ac:dyDescent="0.2">
      <c r="B344" s="94" t="s">
        <v>266</v>
      </c>
      <c r="C344" s="94">
        <f t="shared" si="0"/>
        <v>5</v>
      </c>
    </row>
    <row r="345" spans="2:3" x14ac:dyDescent="0.2">
      <c r="B345" s="94" t="s">
        <v>269</v>
      </c>
      <c r="C345" s="94">
        <f t="shared" si="0"/>
        <v>1</v>
      </c>
    </row>
    <row r="346" spans="2:3" x14ac:dyDescent="0.2">
      <c r="B346" s="94" t="s">
        <v>272</v>
      </c>
      <c r="C346" s="94">
        <f t="shared" si="0"/>
        <v>1</v>
      </c>
    </row>
    <row r="347" spans="2:3" x14ac:dyDescent="0.2">
      <c r="B347" s="94" t="s">
        <v>275</v>
      </c>
      <c r="C347" s="94">
        <f t="shared" si="0"/>
        <v>1</v>
      </c>
    </row>
    <row r="348" spans="2:3" x14ac:dyDescent="0.2">
      <c r="B348" s="94" t="s">
        <v>278</v>
      </c>
      <c r="C348" s="94">
        <f t="shared" si="0"/>
        <v>2</v>
      </c>
    </row>
    <row r="349" spans="2:3" x14ac:dyDescent="0.2">
      <c r="B349" s="94" t="s">
        <v>281</v>
      </c>
      <c r="C349" s="94">
        <f t="shared" si="0"/>
        <v>1</v>
      </c>
    </row>
    <row r="350" spans="2:3" x14ac:dyDescent="0.2">
      <c r="B350" s="94" t="s">
        <v>380</v>
      </c>
      <c r="C350" s="94">
        <f t="shared" si="0"/>
        <v>1</v>
      </c>
    </row>
    <row r="351" spans="2:3" x14ac:dyDescent="0.2">
      <c r="B351" s="94" t="s">
        <v>407</v>
      </c>
      <c r="C351" s="94">
        <f t="shared" si="0"/>
        <v>1</v>
      </c>
    </row>
    <row r="352" spans="2:3" x14ac:dyDescent="0.2">
      <c r="B352" s="94" t="s">
        <v>410</v>
      </c>
      <c r="C352" s="94">
        <f t="shared" si="0"/>
        <v>2</v>
      </c>
    </row>
    <row r="353" spans="2:3" x14ac:dyDescent="0.2">
      <c r="B353" s="94" t="s">
        <v>413</v>
      </c>
      <c r="C353" s="94">
        <f t="shared" si="0"/>
        <v>1</v>
      </c>
    </row>
    <row r="354" spans="2:3" x14ac:dyDescent="0.2">
      <c r="B354" s="94" t="s">
        <v>416</v>
      </c>
      <c r="C354" s="94">
        <f t="shared" si="0"/>
        <v>1</v>
      </c>
    </row>
    <row r="355" spans="2:3" x14ac:dyDescent="0.2">
      <c r="B355" s="94" t="s">
        <v>419</v>
      </c>
      <c r="C355" s="94">
        <f t="shared" si="0"/>
        <v>1</v>
      </c>
    </row>
    <row r="356" spans="2:3" x14ac:dyDescent="0.2">
      <c r="B356" s="94" t="s">
        <v>422</v>
      </c>
      <c r="C356" s="94">
        <f t="shared" si="0"/>
        <v>1</v>
      </c>
    </row>
    <row r="357" spans="2:3" x14ac:dyDescent="0.2">
      <c r="B357" s="94" t="s">
        <v>425</v>
      </c>
      <c r="C357" s="94">
        <f t="shared" si="0"/>
        <v>1</v>
      </c>
    </row>
    <row r="358" spans="2:3" x14ac:dyDescent="0.2">
      <c r="B358" s="94" t="s">
        <v>428</v>
      </c>
      <c r="C358" s="94">
        <f t="shared" si="0"/>
        <v>2</v>
      </c>
    </row>
    <row r="359" spans="2:3" x14ac:dyDescent="0.2">
      <c r="B359" s="94" t="s">
        <v>431</v>
      </c>
      <c r="C359" s="94">
        <f t="shared" si="0"/>
        <v>1</v>
      </c>
    </row>
    <row r="360" spans="2:3" x14ac:dyDescent="0.2">
      <c r="B360" s="94" t="s">
        <v>434</v>
      </c>
      <c r="C360" s="94">
        <f t="shared" si="0"/>
        <v>1</v>
      </c>
    </row>
    <row r="361" spans="2:3" x14ac:dyDescent="0.2">
      <c r="B361" s="94" t="s">
        <v>383</v>
      </c>
      <c r="C361" s="94">
        <f t="shared" si="0"/>
        <v>1</v>
      </c>
    </row>
    <row r="362" spans="2:3" x14ac:dyDescent="0.2">
      <c r="B362" s="94" t="s">
        <v>437</v>
      </c>
      <c r="C362" s="94">
        <f t="shared" si="0"/>
        <v>1</v>
      </c>
    </row>
    <row r="363" spans="2:3" x14ac:dyDescent="0.2">
      <c r="B363" s="94" t="s">
        <v>440</v>
      </c>
      <c r="C363" s="94">
        <f t="shared" si="0"/>
        <v>2</v>
      </c>
    </row>
    <row r="364" spans="2:3" x14ac:dyDescent="0.2">
      <c r="B364" s="94" t="s">
        <v>443</v>
      </c>
      <c r="C364" s="94">
        <f t="shared" si="0"/>
        <v>4</v>
      </c>
    </row>
    <row r="365" spans="2:3" x14ac:dyDescent="0.2">
      <c r="B365" s="94" t="s">
        <v>446</v>
      </c>
      <c r="C365" s="94">
        <f t="shared" si="0"/>
        <v>4</v>
      </c>
    </row>
    <row r="366" spans="2:3" x14ac:dyDescent="0.2">
      <c r="B366" s="94" t="s">
        <v>386</v>
      </c>
      <c r="C366" s="94">
        <f t="shared" si="0"/>
        <v>3</v>
      </c>
    </row>
    <row r="367" spans="2:3" x14ac:dyDescent="0.2">
      <c r="B367" s="94" t="s">
        <v>389</v>
      </c>
      <c r="C367" s="94">
        <f t="shared" si="0"/>
        <v>1</v>
      </c>
    </row>
    <row r="368" spans="2:3" x14ac:dyDescent="0.2">
      <c r="B368" s="94" t="s">
        <v>392</v>
      </c>
      <c r="C368" s="94">
        <f t="shared" si="0"/>
        <v>1</v>
      </c>
    </row>
    <row r="369" spans="2:3" x14ac:dyDescent="0.2">
      <c r="B369" s="94" t="s">
        <v>395</v>
      </c>
      <c r="C369" s="94">
        <f t="shared" si="0"/>
        <v>1</v>
      </c>
    </row>
    <row r="370" spans="2:3" x14ac:dyDescent="0.2">
      <c r="B370" s="94" t="s">
        <v>398</v>
      </c>
      <c r="C370" s="94">
        <f t="shared" si="0"/>
        <v>2</v>
      </c>
    </row>
    <row r="371" spans="2:3" x14ac:dyDescent="0.2">
      <c r="B371" s="94" t="s">
        <v>401</v>
      </c>
      <c r="C371" s="94">
        <f t="shared" si="0"/>
        <v>1</v>
      </c>
    </row>
    <row r="372" spans="2:3" x14ac:dyDescent="0.2">
      <c r="B372" s="94" t="s">
        <v>404</v>
      </c>
      <c r="C372" s="94">
        <f t="shared" si="0"/>
        <v>1</v>
      </c>
    </row>
    <row r="373" spans="2:3" x14ac:dyDescent="0.2">
      <c r="B373" s="94" t="s">
        <v>449</v>
      </c>
      <c r="C373" s="94">
        <f t="shared" si="0"/>
        <v>1</v>
      </c>
    </row>
    <row r="374" spans="2:3" x14ac:dyDescent="0.2">
      <c r="B374" s="94" t="s">
        <v>452</v>
      </c>
      <c r="C374" s="94">
        <f t="shared" si="0"/>
        <v>6</v>
      </c>
    </row>
    <row r="375" spans="2:3" x14ac:dyDescent="0.2">
      <c r="B375" s="94" t="s">
        <v>455</v>
      </c>
      <c r="C375" s="94">
        <f t="shared" si="0"/>
        <v>1</v>
      </c>
    </row>
    <row r="376" spans="2:3" x14ac:dyDescent="0.2">
      <c r="B376" s="94" t="s">
        <v>458</v>
      </c>
      <c r="C376" s="94">
        <f t="shared" si="0"/>
        <v>1</v>
      </c>
    </row>
    <row r="377" spans="2:3" x14ac:dyDescent="0.2">
      <c r="B377" s="94" t="s">
        <v>464</v>
      </c>
      <c r="C377" s="94">
        <f t="shared" ref="C377:C440" si="1">SUMIF($B$2:$B$309,B377,$F$2:$G$309)</f>
        <v>1</v>
      </c>
    </row>
    <row r="378" spans="2:3" x14ac:dyDescent="0.2">
      <c r="B378" s="94" t="s">
        <v>467</v>
      </c>
      <c r="C378" s="94">
        <f t="shared" si="1"/>
        <v>1</v>
      </c>
    </row>
    <row r="379" spans="2:3" x14ac:dyDescent="0.2">
      <c r="B379" s="94" t="s">
        <v>470</v>
      </c>
      <c r="C379" s="94">
        <f t="shared" si="1"/>
        <v>1</v>
      </c>
    </row>
    <row r="380" spans="2:3" x14ac:dyDescent="0.2">
      <c r="B380" s="94" t="s">
        <v>473</v>
      </c>
      <c r="C380" s="94">
        <f t="shared" si="1"/>
        <v>2</v>
      </c>
    </row>
    <row r="381" spans="2:3" x14ac:dyDescent="0.2">
      <c r="B381" s="94" t="s">
        <v>476</v>
      </c>
      <c r="C381" s="94">
        <f t="shared" si="1"/>
        <v>1</v>
      </c>
    </row>
    <row r="382" spans="2:3" x14ac:dyDescent="0.2">
      <c r="B382" s="94" t="s">
        <v>479</v>
      </c>
      <c r="C382" s="94">
        <f t="shared" si="1"/>
        <v>1</v>
      </c>
    </row>
    <row r="383" spans="2:3" x14ac:dyDescent="0.2">
      <c r="B383" s="94" t="s">
        <v>482</v>
      </c>
      <c r="C383" s="94">
        <f t="shared" si="1"/>
        <v>1</v>
      </c>
    </row>
    <row r="384" spans="2:3" x14ac:dyDescent="0.2">
      <c r="B384" s="94" t="s">
        <v>485</v>
      </c>
      <c r="C384" s="94">
        <f t="shared" si="1"/>
        <v>1</v>
      </c>
    </row>
    <row r="385" spans="2:3" x14ac:dyDescent="0.2">
      <c r="B385" s="94" t="s">
        <v>488</v>
      </c>
      <c r="C385" s="94">
        <f t="shared" si="1"/>
        <v>4</v>
      </c>
    </row>
    <row r="386" spans="2:3" x14ac:dyDescent="0.2">
      <c r="B386" s="94" t="s">
        <v>491</v>
      </c>
      <c r="C386" s="94">
        <f t="shared" si="1"/>
        <v>6</v>
      </c>
    </row>
    <row r="387" spans="2:3" x14ac:dyDescent="0.2">
      <c r="B387" s="94" t="s">
        <v>494</v>
      </c>
      <c r="C387" s="94">
        <f t="shared" si="1"/>
        <v>1</v>
      </c>
    </row>
    <row r="388" spans="2:3" x14ac:dyDescent="0.2">
      <c r="B388" s="94" t="s">
        <v>497</v>
      </c>
      <c r="C388" s="94">
        <f t="shared" si="1"/>
        <v>1</v>
      </c>
    </row>
    <row r="389" spans="2:3" x14ac:dyDescent="0.2">
      <c r="B389" s="94" t="s">
        <v>500</v>
      </c>
      <c r="C389" s="94">
        <f t="shared" si="1"/>
        <v>1</v>
      </c>
    </row>
    <row r="390" spans="2:3" x14ac:dyDescent="0.2">
      <c r="B390" s="94" t="s">
        <v>503</v>
      </c>
      <c r="C390" s="94">
        <f t="shared" si="1"/>
        <v>1</v>
      </c>
    </row>
    <row r="391" spans="2:3" x14ac:dyDescent="0.2">
      <c r="B391" s="94" t="s">
        <v>506</v>
      </c>
      <c r="C391" s="94">
        <f t="shared" si="1"/>
        <v>1</v>
      </c>
    </row>
    <row r="392" spans="2:3" x14ac:dyDescent="0.2">
      <c r="B392" s="94" t="s">
        <v>509</v>
      </c>
      <c r="C392" s="94">
        <f t="shared" si="1"/>
        <v>1</v>
      </c>
    </row>
    <row r="393" spans="2:3" x14ac:dyDescent="0.2">
      <c r="B393" s="94" t="s">
        <v>512</v>
      </c>
      <c r="C393" s="94">
        <f t="shared" si="1"/>
        <v>1</v>
      </c>
    </row>
    <row r="394" spans="2:3" x14ac:dyDescent="0.2">
      <c r="B394" s="94" t="s">
        <v>518</v>
      </c>
      <c r="C394" s="94">
        <f t="shared" si="1"/>
        <v>4</v>
      </c>
    </row>
    <row r="395" spans="2:3" x14ac:dyDescent="0.2">
      <c r="B395" s="94" t="s">
        <v>887</v>
      </c>
      <c r="C395" s="94">
        <f t="shared" si="1"/>
        <v>1</v>
      </c>
    </row>
    <row r="396" spans="2:3" x14ac:dyDescent="0.2">
      <c r="B396" s="94" t="s">
        <v>914</v>
      </c>
      <c r="C396" s="94">
        <f t="shared" si="1"/>
        <v>1</v>
      </c>
    </row>
    <row r="397" spans="2:3" x14ac:dyDescent="0.2">
      <c r="B397" s="94" t="s">
        <v>926</v>
      </c>
      <c r="C397" s="94">
        <f t="shared" si="1"/>
        <v>1</v>
      </c>
    </row>
    <row r="398" spans="2:3" x14ac:dyDescent="0.2">
      <c r="B398" s="94" t="s">
        <v>938</v>
      </c>
      <c r="C398" s="94">
        <f t="shared" si="1"/>
        <v>1</v>
      </c>
    </row>
    <row r="399" spans="2:3" x14ac:dyDescent="0.2">
      <c r="B399" s="94" t="s">
        <v>950</v>
      </c>
      <c r="C399" s="94">
        <f t="shared" si="1"/>
        <v>2</v>
      </c>
    </row>
    <row r="400" spans="2:3" x14ac:dyDescent="0.2">
      <c r="B400" s="94" t="s">
        <v>962</v>
      </c>
      <c r="C400" s="94">
        <f t="shared" si="1"/>
        <v>1</v>
      </c>
    </row>
    <row r="401" spans="2:3" x14ac:dyDescent="0.2">
      <c r="B401" s="94" t="s">
        <v>974</v>
      </c>
      <c r="C401" s="94">
        <f t="shared" si="1"/>
        <v>2</v>
      </c>
    </row>
    <row r="402" spans="2:3" x14ac:dyDescent="0.2">
      <c r="B402" s="94" t="s">
        <v>977</v>
      </c>
      <c r="C402" s="94">
        <f t="shared" si="1"/>
        <v>2</v>
      </c>
    </row>
    <row r="403" spans="2:3" x14ac:dyDescent="0.2">
      <c r="B403" s="94" t="s">
        <v>986</v>
      </c>
      <c r="C403" s="94">
        <f t="shared" si="1"/>
        <v>2</v>
      </c>
    </row>
    <row r="404" spans="2:3" x14ac:dyDescent="0.2">
      <c r="B404" s="94" t="s">
        <v>989</v>
      </c>
      <c r="C404" s="94">
        <f t="shared" si="1"/>
        <v>1</v>
      </c>
    </row>
    <row r="405" spans="2:3" x14ac:dyDescent="0.2">
      <c r="B405" s="94" t="s">
        <v>668</v>
      </c>
      <c r="C405" s="94">
        <f t="shared" si="1"/>
        <v>1</v>
      </c>
    </row>
    <row r="406" spans="2:3" x14ac:dyDescent="0.2">
      <c r="B406" s="94" t="s">
        <v>809</v>
      </c>
      <c r="C406" s="94">
        <f t="shared" si="1"/>
        <v>1</v>
      </c>
    </row>
    <row r="407" spans="2:3" x14ac:dyDescent="0.2">
      <c r="B407" s="94" t="s">
        <v>812</v>
      </c>
      <c r="C407" s="94">
        <f t="shared" si="1"/>
        <v>1</v>
      </c>
    </row>
    <row r="408" spans="2:3" x14ac:dyDescent="0.2">
      <c r="B408" s="94" t="s">
        <v>821</v>
      </c>
      <c r="C408" s="94">
        <f t="shared" si="1"/>
        <v>1</v>
      </c>
    </row>
    <row r="409" spans="2:3" x14ac:dyDescent="0.2">
      <c r="B409" s="94" t="s">
        <v>842</v>
      </c>
      <c r="C409" s="94">
        <f t="shared" si="1"/>
        <v>1</v>
      </c>
    </row>
    <row r="410" spans="2:3" x14ac:dyDescent="0.2">
      <c r="B410" s="94" t="s">
        <v>854</v>
      </c>
      <c r="C410" s="94">
        <f t="shared" si="1"/>
        <v>1</v>
      </c>
    </row>
    <row r="411" spans="2:3" x14ac:dyDescent="0.2">
      <c r="B411" s="94" t="s">
        <v>1334</v>
      </c>
      <c r="C411" s="94">
        <f t="shared" si="1"/>
        <v>2</v>
      </c>
    </row>
    <row r="412" spans="2:3" x14ac:dyDescent="0.2">
      <c r="B412" s="94" t="s">
        <v>1352</v>
      </c>
      <c r="C412" s="94">
        <f t="shared" si="1"/>
        <v>1</v>
      </c>
    </row>
    <row r="413" spans="2:3" x14ac:dyDescent="0.2">
      <c r="B413" s="94" t="s">
        <v>1355</v>
      </c>
      <c r="C413" s="94">
        <f t="shared" si="1"/>
        <v>1</v>
      </c>
    </row>
    <row r="414" spans="2:3" x14ac:dyDescent="0.2">
      <c r="B414" s="94" t="s">
        <v>1358</v>
      </c>
      <c r="C414" s="94">
        <f t="shared" si="1"/>
        <v>1</v>
      </c>
    </row>
    <row r="415" spans="2:3" x14ac:dyDescent="0.2">
      <c r="B415" s="94" t="s">
        <v>1361</v>
      </c>
      <c r="C415" s="94">
        <f t="shared" si="1"/>
        <v>1</v>
      </c>
    </row>
    <row r="416" spans="2:3" x14ac:dyDescent="0.2">
      <c r="B416" s="94" t="s">
        <v>1364</v>
      </c>
      <c r="C416" s="94">
        <f t="shared" si="1"/>
        <v>1</v>
      </c>
    </row>
    <row r="417" spans="2:3" x14ac:dyDescent="0.2">
      <c r="B417" s="94" t="s">
        <v>1367</v>
      </c>
      <c r="C417" s="94">
        <f t="shared" si="1"/>
        <v>5</v>
      </c>
    </row>
    <row r="418" spans="2:3" x14ac:dyDescent="0.2">
      <c r="B418" s="94" t="s">
        <v>1370</v>
      </c>
      <c r="C418" s="94">
        <f t="shared" si="1"/>
        <v>1</v>
      </c>
    </row>
    <row r="419" spans="2:3" x14ac:dyDescent="0.2">
      <c r="B419" s="94" t="s">
        <v>1466</v>
      </c>
      <c r="C419" s="94">
        <f t="shared" si="1"/>
        <v>2</v>
      </c>
    </row>
    <row r="420" spans="2:3" x14ac:dyDescent="0.2">
      <c r="B420" s="94" t="s">
        <v>1469</v>
      </c>
      <c r="C420" s="94">
        <f t="shared" si="1"/>
        <v>3</v>
      </c>
    </row>
    <row r="421" spans="2:3" x14ac:dyDescent="0.2">
      <c r="B421" s="94" t="s">
        <v>1472</v>
      </c>
      <c r="C421" s="94">
        <f t="shared" si="1"/>
        <v>1</v>
      </c>
    </row>
    <row r="422" spans="2:3" x14ac:dyDescent="0.2">
      <c r="B422" s="94" t="s">
        <v>1475</v>
      </c>
      <c r="C422" s="94">
        <f t="shared" si="1"/>
        <v>2</v>
      </c>
    </row>
    <row r="423" spans="2:3" x14ac:dyDescent="0.2">
      <c r="B423" s="94" t="s">
        <v>1478</v>
      </c>
      <c r="C423" s="94">
        <f t="shared" si="1"/>
        <v>4</v>
      </c>
    </row>
    <row r="424" spans="2:3" x14ac:dyDescent="0.2">
      <c r="B424" s="94" t="s">
        <v>1481</v>
      </c>
      <c r="C424" s="94">
        <f t="shared" si="1"/>
        <v>1</v>
      </c>
    </row>
    <row r="425" spans="2:3" x14ac:dyDescent="0.2">
      <c r="B425" s="94" t="s">
        <v>1577</v>
      </c>
      <c r="C425" s="94">
        <f t="shared" si="1"/>
        <v>1</v>
      </c>
    </row>
    <row r="426" spans="2:3" x14ac:dyDescent="0.2">
      <c r="B426" s="94" t="s">
        <v>1580</v>
      </c>
      <c r="C426" s="94">
        <f t="shared" si="1"/>
        <v>1</v>
      </c>
    </row>
    <row r="427" spans="2:3" x14ac:dyDescent="0.2">
      <c r="B427" s="94" t="s">
        <v>1583</v>
      </c>
      <c r="C427" s="94">
        <f t="shared" si="1"/>
        <v>1</v>
      </c>
    </row>
    <row r="428" spans="2:3" x14ac:dyDescent="0.2">
      <c r="B428" s="94" t="s">
        <v>1589</v>
      </c>
      <c r="C428" s="94">
        <f t="shared" si="1"/>
        <v>2</v>
      </c>
    </row>
    <row r="429" spans="2:3" x14ac:dyDescent="0.2">
      <c r="B429" s="94" t="s">
        <v>1592</v>
      </c>
      <c r="C429" s="94">
        <f t="shared" si="1"/>
        <v>1</v>
      </c>
    </row>
    <row r="430" spans="2:3" x14ac:dyDescent="0.2">
      <c r="B430" s="94" t="s">
        <v>1649</v>
      </c>
      <c r="C430" s="94">
        <f t="shared" si="1"/>
        <v>2</v>
      </c>
    </row>
    <row r="431" spans="2:3" x14ac:dyDescent="0.2">
      <c r="B431" s="94" t="s">
        <v>1652</v>
      </c>
      <c r="C431" s="94">
        <f t="shared" si="1"/>
        <v>1</v>
      </c>
    </row>
    <row r="432" spans="2:3" x14ac:dyDescent="0.2">
      <c r="B432" s="94" t="s">
        <v>1655</v>
      </c>
      <c r="C432" s="94">
        <f t="shared" si="1"/>
        <v>1</v>
      </c>
    </row>
    <row r="433" spans="2:3" x14ac:dyDescent="0.2">
      <c r="B433" s="94" t="s">
        <v>1658</v>
      </c>
      <c r="C433" s="94">
        <f t="shared" si="1"/>
        <v>1</v>
      </c>
    </row>
    <row r="434" spans="2:3" x14ac:dyDescent="0.2">
      <c r="B434" s="94" t="s">
        <v>1661</v>
      </c>
      <c r="C434" s="94">
        <f t="shared" si="1"/>
        <v>1</v>
      </c>
    </row>
    <row r="435" spans="2:3" x14ac:dyDescent="0.2">
      <c r="B435" s="94" t="s">
        <v>1888</v>
      </c>
      <c r="C435" s="94">
        <f t="shared" si="1"/>
        <v>1</v>
      </c>
    </row>
    <row r="436" spans="2:3" x14ac:dyDescent="0.2">
      <c r="B436" s="94" t="s">
        <v>1890</v>
      </c>
      <c r="C436" s="94">
        <f t="shared" si="1"/>
        <v>1</v>
      </c>
    </row>
    <row r="437" spans="2:3" x14ac:dyDescent="0.2">
      <c r="B437" s="94" t="s">
        <v>1756</v>
      </c>
      <c r="C437" s="94">
        <f t="shared" si="1"/>
        <v>7</v>
      </c>
    </row>
    <row r="438" spans="2:3" x14ac:dyDescent="0.2">
      <c r="B438" s="94" t="s">
        <v>1758</v>
      </c>
      <c r="C438" s="94">
        <f t="shared" si="1"/>
        <v>1</v>
      </c>
    </row>
    <row r="439" spans="2:3" x14ac:dyDescent="0.2">
      <c r="B439" s="94" t="s">
        <v>1762</v>
      </c>
      <c r="C439" s="94">
        <f t="shared" si="1"/>
        <v>1</v>
      </c>
    </row>
    <row r="440" spans="2:3" x14ac:dyDescent="0.2">
      <c r="B440" s="94" t="s">
        <v>1766</v>
      </c>
      <c r="C440" s="94">
        <f t="shared" si="1"/>
        <v>1</v>
      </c>
    </row>
    <row r="441" spans="2:3" x14ac:dyDescent="0.2">
      <c r="B441" s="94" t="s">
        <v>1768</v>
      </c>
      <c r="C441" s="94">
        <f t="shared" ref="C441:C504" si="2">SUMIF($B$2:$B$309,B441,$F$2:$G$309)</f>
        <v>2</v>
      </c>
    </row>
    <row r="442" spans="2:3" x14ac:dyDescent="0.2">
      <c r="B442" s="94" t="s">
        <v>1770</v>
      </c>
      <c r="C442" s="94">
        <f t="shared" si="2"/>
        <v>1</v>
      </c>
    </row>
    <row r="443" spans="2:3" x14ac:dyDescent="0.2">
      <c r="B443" s="94" t="s">
        <v>1772</v>
      </c>
      <c r="C443" s="94">
        <f t="shared" si="2"/>
        <v>2</v>
      </c>
    </row>
    <row r="444" spans="2:3" x14ac:dyDescent="0.2">
      <c r="B444" s="94" t="s">
        <v>5008</v>
      </c>
      <c r="C444" s="94">
        <f t="shared" si="2"/>
        <v>6</v>
      </c>
    </row>
    <row r="445" spans="2:3" x14ac:dyDescent="0.2">
      <c r="B445" s="94" t="s">
        <v>5020</v>
      </c>
      <c r="C445" s="94">
        <f t="shared" si="2"/>
        <v>8</v>
      </c>
    </row>
    <row r="446" spans="2:3" x14ac:dyDescent="0.2">
      <c r="B446" s="94" t="s">
        <v>1794</v>
      </c>
      <c r="C446" s="94">
        <f t="shared" si="2"/>
        <v>8</v>
      </c>
    </row>
    <row r="447" spans="2:3" x14ac:dyDescent="0.2">
      <c r="B447" s="94" t="s">
        <v>1796</v>
      </c>
      <c r="C447" s="94">
        <f t="shared" si="2"/>
        <v>6</v>
      </c>
    </row>
    <row r="448" spans="2:3" x14ac:dyDescent="0.2">
      <c r="B448" s="94" t="s">
        <v>5031</v>
      </c>
      <c r="C448" s="94">
        <f t="shared" si="2"/>
        <v>10</v>
      </c>
    </row>
    <row r="449" spans="2:3" x14ac:dyDescent="0.2">
      <c r="B449" s="94" t="s">
        <v>1802</v>
      </c>
      <c r="C449" s="94">
        <f t="shared" si="2"/>
        <v>2</v>
      </c>
    </row>
    <row r="450" spans="2:3" x14ac:dyDescent="0.2">
      <c r="B450" s="94" t="s">
        <v>1804</v>
      </c>
      <c r="C450" s="94">
        <f t="shared" si="2"/>
        <v>2</v>
      </c>
    </row>
    <row r="451" spans="2:3" x14ac:dyDescent="0.2">
      <c r="B451" s="94" t="s">
        <v>1806</v>
      </c>
      <c r="C451" s="94">
        <f t="shared" si="2"/>
        <v>2</v>
      </c>
    </row>
    <row r="452" spans="2:3" x14ac:dyDescent="0.2">
      <c r="B452" s="94" t="s">
        <v>1808</v>
      </c>
      <c r="C452" s="94">
        <f t="shared" si="2"/>
        <v>3</v>
      </c>
    </row>
    <row r="453" spans="2:3" x14ac:dyDescent="0.2">
      <c r="B453" s="94" t="s">
        <v>1774</v>
      </c>
      <c r="C453" s="94">
        <f t="shared" si="2"/>
        <v>7</v>
      </c>
    </row>
    <row r="454" spans="2:3" x14ac:dyDescent="0.2">
      <c r="B454" s="94" t="s">
        <v>1810</v>
      </c>
      <c r="C454" s="94">
        <f t="shared" si="2"/>
        <v>2</v>
      </c>
    </row>
    <row r="455" spans="2:3" x14ac:dyDescent="0.2">
      <c r="B455" s="94" t="s">
        <v>1812</v>
      </c>
      <c r="C455" s="94">
        <f t="shared" si="2"/>
        <v>2</v>
      </c>
    </row>
    <row r="456" spans="2:3" x14ac:dyDescent="0.2">
      <c r="B456" s="94" t="s">
        <v>1814</v>
      </c>
      <c r="C456" s="94">
        <f t="shared" si="2"/>
        <v>1</v>
      </c>
    </row>
    <row r="457" spans="2:3" x14ac:dyDescent="0.2">
      <c r="B457" s="94" t="s">
        <v>5048</v>
      </c>
      <c r="C457" s="94">
        <f t="shared" si="2"/>
        <v>2</v>
      </c>
    </row>
    <row r="458" spans="2:3" x14ac:dyDescent="0.2">
      <c r="B458" s="94" t="s">
        <v>1818</v>
      </c>
      <c r="C458" s="94">
        <f t="shared" si="2"/>
        <v>2</v>
      </c>
    </row>
    <row r="459" spans="2:3" x14ac:dyDescent="0.2">
      <c r="B459" s="94" t="s">
        <v>1820</v>
      </c>
      <c r="C459" s="94">
        <f t="shared" si="2"/>
        <v>2</v>
      </c>
    </row>
    <row r="460" spans="2:3" x14ac:dyDescent="0.2">
      <c r="B460" s="94" t="s">
        <v>1822</v>
      </c>
      <c r="C460" s="94">
        <f t="shared" si="2"/>
        <v>1</v>
      </c>
    </row>
    <row r="461" spans="2:3" x14ac:dyDescent="0.2">
      <c r="B461" s="94" t="s">
        <v>1776</v>
      </c>
      <c r="C461" s="94">
        <f t="shared" si="2"/>
        <v>2</v>
      </c>
    </row>
    <row r="462" spans="2:3" x14ac:dyDescent="0.2">
      <c r="B462" s="94" t="s">
        <v>1778</v>
      </c>
      <c r="C462" s="94">
        <f t="shared" si="2"/>
        <v>5</v>
      </c>
    </row>
    <row r="463" spans="2:3" x14ac:dyDescent="0.2">
      <c r="B463" s="94" t="s">
        <v>1780</v>
      </c>
      <c r="C463" s="94">
        <f t="shared" si="2"/>
        <v>5</v>
      </c>
    </row>
    <row r="464" spans="2:3" x14ac:dyDescent="0.2">
      <c r="B464" s="94" t="s">
        <v>1782</v>
      </c>
      <c r="C464" s="94">
        <f t="shared" si="2"/>
        <v>6</v>
      </c>
    </row>
    <row r="465" spans="2:3" x14ac:dyDescent="0.2">
      <c r="B465" s="94" t="s">
        <v>1784</v>
      </c>
      <c r="C465" s="94">
        <f t="shared" si="2"/>
        <v>9</v>
      </c>
    </row>
    <row r="466" spans="2:3" x14ac:dyDescent="0.2">
      <c r="B466" s="94" t="s">
        <v>1786</v>
      </c>
      <c r="C466" s="94">
        <f t="shared" si="2"/>
        <v>15</v>
      </c>
    </row>
    <row r="467" spans="2:3" x14ac:dyDescent="0.2">
      <c r="B467" s="94" t="s">
        <v>5068</v>
      </c>
      <c r="C467" s="94">
        <f t="shared" si="2"/>
        <v>5</v>
      </c>
    </row>
    <row r="468" spans="2:3" x14ac:dyDescent="0.2">
      <c r="B468" s="94" t="s">
        <v>1824</v>
      </c>
      <c r="C468" s="94">
        <f t="shared" si="2"/>
        <v>1</v>
      </c>
    </row>
    <row r="469" spans="2:3" x14ac:dyDescent="0.2">
      <c r="B469" s="94" t="s">
        <v>1874</v>
      </c>
      <c r="C469" s="94">
        <f t="shared" si="2"/>
        <v>2</v>
      </c>
    </row>
    <row r="470" spans="2:3" x14ac:dyDescent="0.2">
      <c r="B470" s="94" t="s">
        <v>1876</v>
      </c>
      <c r="C470" s="94">
        <f t="shared" si="2"/>
        <v>19</v>
      </c>
    </row>
    <row r="471" spans="2:3" x14ac:dyDescent="0.2">
      <c r="B471" s="94" t="s">
        <v>1878</v>
      </c>
      <c r="C471" s="94">
        <f t="shared" si="2"/>
        <v>1</v>
      </c>
    </row>
    <row r="472" spans="2:3" x14ac:dyDescent="0.2">
      <c r="B472" s="94" t="s">
        <v>1968</v>
      </c>
      <c r="C472" s="94">
        <f t="shared" si="2"/>
        <v>4</v>
      </c>
    </row>
    <row r="473" spans="2:3" x14ac:dyDescent="0.2">
      <c r="B473" s="94" t="s">
        <v>1988</v>
      </c>
      <c r="C473" s="94">
        <f t="shared" si="2"/>
        <v>2</v>
      </c>
    </row>
    <row r="474" spans="2:3" x14ac:dyDescent="0.2">
      <c r="B474" s="94" t="s">
        <v>1992</v>
      </c>
      <c r="C474" s="94">
        <f t="shared" si="2"/>
        <v>2</v>
      </c>
    </row>
    <row r="475" spans="2:3" x14ac:dyDescent="0.2">
      <c r="B475" s="94" t="s">
        <v>1996</v>
      </c>
      <c r="C475" s="94">
        <f t="shared" si="2"/>
        <v>2</v>
      </c>
    </row>
    <row r="476" spans="2:3" x14ac:dyDescent="0.2">
      <c r="B476" s="94" t="s">
        <v>1972</v>
      </c>
      <c r="C476" s="94">
        <f t="shared" si="2"/>
        <v>3</v>
      </c>
    </row>
    <row r="477" spans="2:3" x14ac:dyDescent="0.2">
      <c r="B477" s="94" t="s">
        <v>1976</v>
      </c>
      <c r="C477" s="94">
        <f t="shared" si="2"/>
        <v>2</v>
      </c>
    </row>
    <row r="478" spans="2:3" x14ac:dyDescent="0.2">
      <c r="B478" s="94" t="s">
        <v>1980</v>
      </c>
      <c r="C478" s="94">
        <f t="shared" si="2"/>
        <v>14</v>
      </c>
    </row>
    <row r="479" spans="2:3" x14ac:dyDescent="0.2">
      <c r="B479" s="94" t="s">
        <v>1982</v>
      </c>
      <c r="C479" s="94">
        <f t="shared" si="2"/>
        <v>1</v>
      </c>
    </row>
    <row r="480" spans="2:3" x14ac:dyDescent="0.2">
      <c r="B480" s="94" t="s">
        <v>1984</v>
      </c>
      <c r="C480" s="94">
        <f t="shared" si="2"/>
        <v>2</v>
      </c>
    </row>
    <row r="481" spans="2:3" x14ac:dyDescent="0.2">
      <c r="B481" s="94" t="s">
        <v>1998</v>
      </c>
      <c r="C481" s="94">
        <f t="shared" si="2"/>
        <v>2</v>
      </c>
    </row>
    <row r="482" spans="2:3" x14ac:dyDescent="0.2">
      <c r="B482" s="94" t="s">
        <v>2000</v>
      </c>
      <c r="C482" s="94">
        <f t="shared" si="2"/>
        <v>15</v>
      </c>
    </row>
    <row r="483" spans="2:3" x14ac:dyDescent="0.2">
      <c r="B483" s="94" t="s">
        <v>2002</v>
      </c>
      <c r="C483" s="94">
        <f t="shared" si="2"/>
        <v>1</v>
      </c>
    </row>
    <row r="484" spans="2:3" x14ac:dyDescent="0.2">
      <c r="B484" s="94" t="s">
        <v>2004</v>
      </c>
      <c r="C484" s="94">
        <f t="shared" si="2"/>
        <v>1</v>
      </c>
    </row>
    <row r="485" spans="2:3" x14ac:dyDescent="0.2">
      <c r="B485" s="94" t="s">
        <v>2006</v>
      </c>
      <c r="C485" s="94">
        <f t="shared" si="2"/>
        <v>1</v>
      </c>
    </row>
    <row r="486" spans="2:3" x14ac:dyDescent="0.2">
      <c r="B486" s="94" t="s">
        <v>2008</v>
      </c>
      <c r="C486" s="94">
        <f t="shared" si="2"/>
        <v>2</v>
      </c>
    </row>
    <row r="487" spans="2:3" x14ac:dyDescent="0.2">
      <c r="B487" s="94" t="s">
        <v>2010</v>
      </c>
      <c r="C487" s="94">
        <f t="shared" si="2"/>
        <v>1</v>
      </c>
    </row>
    <row r="488" spans="2:3" x14ac:dyDescent="0.2">
      <c r="B488" s="94" t="s">
        <v>2012</v>
      </c>
      <c r="C488" s="94">
        <f t="shared" si="2"/>
        <v>1</v>
      </c>
    </row>
    <row r="489" spans="2:3" x14ac:dyDescent="0.2">
      <c r="B489" s="94" t="s">
        <v>2553</v>
      </c>
      <c r="C489" s="94">
        <f t="shared" si="2"/>
        <v>2</v>
      </c>
    </row>
    <row r="490" spans="2:3" x14ac:dyDescent="0.2">
      <c r="B490" s="94" t="s">
        <v>2555</v>
      </c>
      <c r="C490" s="94">
        <f t="shared" si="2"/>
        <v>1</v>
      </c>
    </row>
    <row r="491" spans="2:3" x14ac:dyDescent="0.2">
      <c r="B491" s="94" t="s">
        <v>2643</v>
      </c>
      <c r="C491" s="94">
        <f t="shared" si="2"/>
        <v>1</v>
      </c>
    </row>
    <row r="492" spans="2:3" x14ac:dyDescent="0.2">
      <c r="B492" s="94" t="s">
        <v>2645</v>
      </c>
      <c r="C492" s="94">
        <f t="shared" si="2"/>
        <v>1</v>
      </c>
    </row>
    <row r="493" spans="2:3" x14ac:dyDescent="0.2">
      <c r="B493" s="94" t="s">
        <v>2649</v>
      </c>
      <c r="C493" s="94">
        <f t="shared" si="2"/>
        <v>1</v>
      </c>
    </row>
    <row r="494" spans="2:3" x14ac:dyDescent="0.2">
      <c r="B494" s="94" t="s">
        <v>2653</v>
      </c>
      <c r="C494" s="94">
        <f t="shared" si="2"/>
        <v>3</v>
      </c>
    </row>
    <row r="495" spans="2:3" x14ac:dyDescent="0.2">
      <c r="B495" s="94" t="s">
        <v>2655</v>
      </c>
      <c r="C495" s="94">
        <f t="shared" si="2"/>
        <v>1</v>
      </c>
    </row>
    <row r="496" spans="2:3" x14ac:dyDescent="0.2">
      <c r="B496" s="94" t="s">
        <v>2659</v>
      </c>
      <c r="C496" s="94">
        <f t="shared" si="2"/>
        <v>1</v>
      </c>
    </row>
    <row r="497" spans="1:17" x14ac:dyDescent="0.2">
      <c r="B497" s="94" t="s">
        <v>2661</v>
      </c>
      <c r="C497" s="94">
        <f t="shared" si="2"/>
        <v>1</v>
      </c>
    </row>
    <row r="498" spans="1:17" x14ac:dyDescent="0.2">
      <c r="B498" s="94" t="s">
        <v>2913</v>
      </c>
      <c r="C498" s="94">
        <f t="shared" si="2"/>
        <v>1</v>
      </c>
    </row>
    <row r="499" spans="1:17" x14ac:dyDescent="0.2">
      <c r="B499" s="94" t="s">
        <v>2915</v>
      </c>
      <c r="C499" s="94">
        <f t="shared" si="2"/>
        <v>9</v>
      </c>
    </row>
    <row r="500" spans="1:17" x14ac:dyDescent="0.2">
      <c r="B500" s="94" t="s">
        <v>2917</v>
      </c>
      <c r="C500" s="94">
        <f t="shared" si="2"/>
        <v>1</v>
      </c>
    </row>
    <row r="501" spans="1:17" x14ac:dyDescent="0.2">
      <c r="B501" s="94" t="s">
        <v>2919</v>
      </c>
      <c r="C501" s="94">
        <f t="shared" si="2"/>
        <v>2</v>
      </c>
    </row>
    <row r="502" spans="1:17" x14ac:dyDescent="0.2">
      <c r="B502" s="94" t="s">
        <v>2921</v>
      </c>
      <c r="C502" s="94">
        <f t="shared" si="2"/>
        <v>2</v>
      </c>
    </row>
    <row r="503" spans="1:17" x14ac:dyDescent="0.2">
      <c r="B503" s="94" t="s">
        <v>2923</v>
      </c>
      <c r="C503" s="94">
        <f t="shared" si="2"/>
        <v>1</v>
      </c>
    </row>
    <row r="504" spans="1:17" x14ac:dyDescent="0.2">
      <c r="B504" s="94" t="s">
        <v>3693</v>
      </c>
      <c r="C504" s="94">
        <f t="shared" si="2"/>
        <v>1</v>
      </c>
    </row>
    <row r="505" spans="1:17" x14ac:dyDescent="0.2">
      <c r="B505" s="94" t="s">
        <v>3695</v>
      </c>
      <c r="C505" s="94">
        <f t="shared" ref="C505:C510" si="3">SUMIF($B$2:$B$309,B505,$F$2:$G$309)</f>
        <v>2</v>
      </c>
    </row>
    <row r="506" spans="1:17" x14ac:dyDescent="0.2">
      <c r="B506" s="94" t="s">
        <v>3707</v>
      </c>
      <c r="C506" s="94">
        <f t="shared" si="3"/>
        <v>1</v>
      </c>
    </row>
    <row r="507" spans="1:17" x14ac:dyDescent="0.2">
      <c r="B507" s="94" t="s">
        <v>4017</v>
      </c>
      <c r="C507" s="94">
        <f t="shared" si="3"/>
        <v>1</v>
      </c>
    </row>
    <row r="508" spans="1:17" x14ac:dyDescent="0.2">
      <c r="B508" s="94" t="s">
        <v>4019</v>
      </c>
      <c r="C508" s="94">
        <f t="shared" si="3"/>
        <v>11</v>
      </c>
    </row>
    <row r="509" spans="1:17" x14ac:dyDescent="0.2">
      <c r="B509" s="94" t="s">
        <v>4021</v>
      </c>
      <c r="C509" s="94">
        <f t="shared" si="3"/>
        <v>1</v>
      </c>
    </row>
    <row r="510" spans="1:17" x14ac:dyDescent="0.2">
      <c r="B510" s="94" t="s">
        <v>4023</v>
      </c>
      <c r="C510" s="94">
        <f t="shared" si="3"/>
        <v>1</v>
      </c>
    </row>
    <row r="511" spans="1:17" ht="15" x14ac:dyDescent="0.25">
      <c r="A511"/>
      <c r="B511"/>
      <c r="C511" s="103">
        <f>SUM(C313:C510)</f>
        <v>438</v>
      </c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</row>
    <row r="512" spans="1:17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</row>
    <row r="513" spans="1:17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</row>
    <row r="514" spans="1:17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</row>
    <row r="515" spans="1:17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</row>
    <row r="516" spans="1:17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</row>
    <row r="517" spans="1:17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</row>
    <row r="518" spans="1:17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</row>
    <row r="519" spans="1:17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</row>
    <row r="520" spans="1:17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</row>
    <row r="521" spans="1:17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</row>
    <row r="522" spans="1:17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</row>
    <row r="523" spans="1:17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</row>
    <row r="524" spans="1:17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</row>
    <row r="525" spans="1:17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</row>
    <row r="526" spans="1:17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</row>
    <row r="527" spans="1:17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</row>
    <row r="528" spans="1:17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</row>
    <row r="529" spans="1:17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</row>
    <row r="530" spans="1:17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</row>
    <row r="531" spans="1:17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</row>
    <row r="532" spans="1:17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</row>
    <row r="533" spans="1:17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</row>
    <row r="534" spans="1:17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</row>
    <row r="535" spans="1:17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</row>
    <row r="536" spans="1:17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</row>
    <row r="537" spans="1:17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</row>
    <row r="538" spans="1:17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</row>
    <row r="539" spans="1:17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</row>
    <row r="540" spans="1:17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</row>
    <row r="541" spans="1:17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</row>
    <row r="542" spans="1:17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</row>
    <row r="543" spans="1:17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</row>
    <row r="544" spans="1:17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</row>
    <row r="545" spans="1:17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</row>
    <row r="546" spans="1:17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</row>
    <row r="547" spans="1:17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</row>
    <row r="548" spans="1:17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</row>
    <row r="549" spans="1:17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</row>
    <row r="550" spans="1:17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</row>
    <row r="551" spans="1:17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</row>
    <row r="552" spans="1:17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</row>
    <row r="553" spans="1:17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</row>
    <row r="554" spans="1:17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</row>
    <row r="555" spans="1:17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</row>
    <row r="556" spans="1:17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</row>
    <row r="557" spans="1:17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</row>
    <row r="558" spans="1:17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</row>
    <row r="559" spans="1:17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</row>
    <row r="560" spans="1:17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</row>
    <row r="561" spans="1:17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</row>
    <row r="562" spans="1:17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</row>
    <row r="563" spans="1:17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</row>
    <row r="564" spans="1:17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</row>
    <row r="565" spans="1:17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</row>
    <row r="566" spans="1:17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</row>
    <row r="567" spans="1:17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</row>
    <row r="568" spans="1:17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</row>
    <row r="569" spans="1:17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</row>
    <row r="570" spans="1:17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</row>
    <row r="571" spans="1:17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</row>
    <row r="572" spans="1:17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</row>
    <row r="573" spans="1:17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</row>
    <row r="574" spans="1:17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</row>
    <row r="575" spans="1:17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</row>
    <row r="576" spans="1:17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</row>
    <row r="577" spans="1:17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</row>
    <row r="578" spans="1:17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</row>
    <row r="579" spans="1:17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</row>
    <row r="580" spans="1:17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</row>
    <row r="581" spans="1:17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</row>
    <row r="582" spans="1:17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</row>
    <row r="583" spans="1:17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</row>
    <row r="584" spans="1:17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</row>
    <row r="585" spans="1:17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</row>
    <row r="586" spans="1:17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</row>
    <row r="587" spans="1:17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</row>
    <row r="588" spans="1:17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</row>
    <row r="589" spans="1:17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</row>
    <row r="590" spans="1:17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</row>
    <row r="591" spans="1:17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</row>
    <row r="592" spans="1:17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</row>
    <row r="593" spans="1:17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</row>
    <row r="594" spans="1:17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1:17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1:17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1:17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1:17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1:17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1:17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1:17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1:17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1:17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1:17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1:17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1:17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1:17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1:17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1:17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1:17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1:17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1:17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1:17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1:17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1:17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1:17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1:17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1:17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1:17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1:17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</row>
  </sheetData>
  <pageMargins left="0.7" right="0.7" top="0.75" bottom="0.75" header="0.3" footer="0.3"/>
  <pageSetup paperSize="9" scale="39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0BA1-9493-4716-B3EC-F87FB75C377B}">
  <dimension ref="A1:L18"/>
  <sheetViews>
    <sheetView workbookViewId="0">
      <pane ySplit="2" topLeftCell="A3" activePane="bottomLeft" state="frozen"/>
      <selection pane="bottomLeft" activeCell="L3" sqref="L3"/>
    </sheetView>
  </sheetViews>
  <sheetFormatPr defaultColWidth="9.140625" defaultRowHeight="16.5" x14ac:dyDescent="0.3"/>
  <cols>
    <col min="1" max="1" width="22" style="104" bestFit="1" customWidth="1"/>
    <col min="2" max="2" width="26.5703125" style="105" bestFit="1" customWidth="1"/>
    <col min="3" max="3" width="29.7109375" style="117" customWidth="1"/>
    <col min="4" max="4" width="18.5703125" style="104" hidden="1" customWidth="1"/>
    <col min="5" max="5" width="18.140625" style="104" customWidth="1"/>
    <col min="6" max="6" width="14.42578125" style="106" customWidth="1"/>
    <col min="7" max="7" width="15.28515625" style="106" customWidth="1"/>
    <col min="8" max="8" width="9.85546875" style="106" bestFit="1" customWidth="1"/>
    <col min="9" max="11" width="9.140625" style="106"/>
    <col min="12" max="13" width="11.7109375" style="106" customWidth="1"/>
    <col min="14" max="16384" width="9.140625" style="106"/>
  </cols>
  <sheetData>
    <row r="1" spans="1:12" x14ac:dyDescent="0.3">
      <c r="C1" s="279" t="s">
        <v>5142</v>
      </c>
      <c r="D1" s="279"/>
      <c r="E1" s="279"/>
      <c r="F1" s="280" t="s">
        <v>5143</v>
      </c>
      <c r="G1" s="281"/>
      <c r="H1" s="280" t="s">
        <v>5144</v>
      </c>
      <c r="I1" s="281"/>
      <c r="J1" s="280" t="s">
        <v>5145</v>
      </c>
      <c r="K1" s="281"/>
    </row>
    <row r="2" spans="1:12" s="104" customFormat="1" x14ac:dyDescent="0.25">
      <c r="A2" s="107" t="s">
        <v>5146</v>
      </c>
      <c r="B2" s="108" t="s">
        <v>5147</v>
      </c>
      <c r="C2" s="109" t="s">
        <v>5148</v>
      </c>
      <c r="D2" s="108" t="s">
        <v>5149</v>
      </c>
      <c r="E2" s="108" t="s">
        <v>5150</v>
      </c>
      <c r="F2" s="110" t="s">
        <v>5148</v>
      </c>
      <c r="G2" s="110" t="s">
        <v>5151</v>
      </c>
      <c r="H2" s="110" t="s">
        <v>5148</v>
      </c>
      <c r="I2" s="110" t="s">
        <v>5151</v>
      </c>
      <c r="J2" s="110" t="s">
        <v>5148</v>
      </c>
      <c r="K2" s="110" t="s">
        <v>5151</v>
      </c>
    </row>
    <row r="3" spans="1:12" s="104" customFormat="1" ht="34.5" customHeight="1" x14ac:dyDescent="0.25">
      <c r="A3" s="111" t="s">
        <v>5152</v>
      </c>
      <c r="B3" s="112" t="s">
        <v>5153</v>
      </c>
      <c r="C3" s="113">
        <f>'[1]ВОМ КГ-3 СОЭКС'!L2064</f>
        <v>759640.19999999879</v>
      </c>
      <c r="D3" s="108"/>
      <c r="E3" s="114">
        <f>'[1]ВОМ КГ-3 СОЭКС'!M2064</f>
        <v>14271.389999999992</v>
      </c>
      <c r="F3" s="115">
        <f>'[1]ВОМ КГ-3 СОЭКС'!O2064</f>
        <v>533932.29999999993</v>
      </c>
      <c r="G3" s="115">
        <f>'[1]ВОМ КГ-3 СОЭКС'!P2064</f>
        <v>8117.3299999999981</v>
      </c>
      <c r="H3" s="115">
        <f>'[1]ВОМ КГ-3 СОЭКС'!R2064</f>
        <v>120231.90000000005</v>
      </c>
      <c r="I3" s="115">
        <f>'[1]ВОМ КГ-3 СОЭКС'!S2064</f>
        <v>2785.4100000000003</v>
      </c>
      <c r="J3" s="115">
        <f>'[1]ВОМ КГ-3 СОЭКС'!U2064</f>
        <v>6719.6</v>
      </c>
      <c r="K3" s="115">
        <f>'[1]ВОМ КГ-3 СОЭКС'!V2064</f>
        <v>141.12</v>
      </c>
      <c r="L3" s="116">
        <f>C3-F3</f>
        <v>225707.89999999886</v>
      </c>
    </row>
    <row r="4" spans="1:12" s="104" customFormat="1" ht="34.5" customHeight="1" x14ac:dyDescent="0.25">
      <c r="A4" s="111" t="s">
        <v>5154</v>
      </c>
      <c r="B4" s="112" t="s">
        <v>5155</v>
      </c>
      <c r="C4" s="113">
        <f>'[1]ВОМ КГ 2-7 ПМЗ'!N4163</f>
        <v>412122.88000000064</v>
      </c>
      <c r="D4" s="113">
        <f>'[1]ВОМ КГ 2-7 ПМЗ'!O4163</f>
        <v>10368.309000000007</v>
      </c>
      <c r="E4" s="113">
        <f>'[1]ВОМ КГ 2-7 ПМЗ'!O4163</f>
        <v>10368.309000000007</v>
      </c>
      <c r="F4" s="115">
        <f>'[1]ВОМ КГ 2-7 ПМЗ'!R4163</f>
        <v>219486.41999999995</v>
      </c>
      <c r="G4" s="115">
        <f>'[1]ВОМ КГ 2-7 ПМЗ'!S4163</f>
        <v>4336.5509999999967</v>
      </c>
      <c r="H4" s="115">
        <f>'[1]ВОМ КГ 2-7 ПМЗ'!U4163</f>
        <v>143735.28000000009</v>
      </c>
      <c r="I4" s="115">
        <f>'[1]ВОМ КГ 2-7 ПМЗ'!V4163</f>
        <v>4118.9889999999968</v>
      </c>
      <c r="J4" s="115">
        <f>'[1]ВОМ КГ 2-7 ПМЗ'!X4163</f>
        <v>16448.14</v>
      </c>
      <c r="K4" s="115">
        <f>'[1]ВОМ КГ 2-7 ПМЗ'!Y4163</f>
        <v>402.36999999999995</v>
      </c>
    </row>
    <row r="5" spans="1:12" s="104" customFormat="1" ht="34.5" customHeight="1" x14ac:dyDescent="0.25">
      <c r="A5" s="111" t="s">
        <v>5156</v>
      </c>
      <c r="B5" s="112" t="s">
        <v>5157</v>
      </c>
      <c r="C5" s="113">
        <f>'[1]ВОМ КГ-11 НЕВА'!J202</f>
        <v>18656.330000000002</v>
      </c>
      <c r="D5" s="112"/>
      <c r="E5" s="114">
        <f>'[1]ВОМ КГ-11 НЕВА'!K202</f>
        <v>587.98999999999978</v>
      </c>
      <c r="F5" s="111">
        <f>'[1]ВОМ КГ-11 НЕВА'!AC202</f>
        <v>0</v>
      </c>
      <c r="G5" s="111">
        <f>'[1]ВОМ КГ-11 НЕВА'!AD202</f>
        <v>0</v>
      </c>
      <c r="H5" s="111">
        <f>'[1]ВОМ КГ-11 НЕВА'!AF202</f>
        <v>0</v>
      </c>
      <c r="I5" s="111">
        <f>'[1]ВОМ КГ-11 НЕВА'!AG202</f>
        <v>0</v>
      </c>
      <c r="J5" s="111">
        <f>'[1]ВОМ КГ-11 НЕВА'!AI202</f>
        <v>0</v>
      </c>
      <c r="K5" s="111">
        <f>'[1]ВОМ КГ-11 НЕВА'!AJ202</f>
        <v>0</v>
      </c>
    </row>
    <row r="6" spans="1:12" x14ac:dyDescent="0.3">
      <c r="B6" s="108" t="s">
        <v>5158</v>
      </c>
      <c r="C6" s="109">
        <f t="shared" ref="C6:K6" si="0">SUM(C3:C5)</f>
        <v>1190419.4099999995</v>
      </c>
      <c r="D6" s="109">
        <f t="shared" si="0"/>
        <v>10368.309000000007</v>
      </c>
      <c r="E6" s="109">
        <f t="shared" si="0"/>
        <v>25227.688999999998</v>
      </c>
      <c r="F6" s="109">
        <f t="shared" si="0"/>
        <v>753418.71999999986</v>
      </c>
      <c r="G6" s="109">
        <f t="shared" si="0"/>
        <v>12453.880999999994</v>
      </c>
      <c r="H6" s="109">
        <f t="shared" si="0"/>
        <v>263967.18000000017</v>
      </c>
      <c r="I6" s="109">
        <f t="shared" si="0"/>
        <v>6904.3989999999976</v>
      </c>
      <c r="J6" s="109">
        <f t="shared" si="0"/>
        <v>23167.739999999998</v>
      </c>
      <c r="K6" s="109">
        <f t="shared" si="0"/>
        <v>543.49</v>
      </c>
    </row>
    <row r="9" spans="1:12" x14ac:dyDescent="0.3">
      <c r="F9" s="118"/>
    </row>
    <row r="10" spans="1:12" x14ac:dyDescent="0.3">
      <c r="F10" s="119"/>
    </row>
    <row r="17" spans="5:7" x14ac:dyDescent="0.3">
      <c r="G17" s="85"/>
    </row>
    <row r="18" spans="5:7" x14ac:dyDescent="0.3">
      <c r="E18" s="116"/>
      <c r="G18" s="120"/>
    </row>
  </sheetData>
  <autoFilter ref="A2:E5" xr:uid="{00000000-0009-0000-0000-000000000000}"/>
  <mergeCells count="4">
    <mergeCell ref="C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54EC-9FC5-4FF3-BFB2-B4448EF4EA25}">
  <sheetPr filterMode="1"/>
  <dimension ref="A1:AD2076"/>
  <sheetViews>
    <sheetView topLeftCell="C1" zoomScale="70" zoomScaleNormal="70" workbookViewId="0">
      <pane xSplit="11" ySplit="2" topLeftCell="N77" activePane="bottomRight" state="frozen"/>
      <selection activeCell="C1" sqref="C1"/>
      <selection pane="topRight" activeCell="N1" sqref="N1"/>
      <selection pane="bottomLeft" activeCell="C3" sqref="C3"/>
      <selection pane="bottomRight" activeCell="L2072" sqref="L2072"/>
    </sheetView>
  </sheetViews>
  <sheetFormatPr defaultColWidth="8.85546875" defaultRowHeight="16.5" x14ac:dyDescent="0.3"/>
  <cols>
    <col min="1" max="1" width="10.140625" style="46" hidden="1" customWidth="1"/>
    <col min="2" max="2" width="10.7109375" style="46" bestFit="1" customWidth="1"/>
    <col min="3" max="3" width="10.7109375" style="167" bestFit="1" customWidth="1"/>
    <col min="4" max="4" width="15.7109375" style="167" customWidth="1"/>
    <col min="5" max="5" width="8.28515625" style="167" customWidth="1"/>
    <col min="6" max="6" width="9.28515625" style="167" customWidth="1"/>
    <col min="7" max="7" width="11.28515625" style="167" customWidth="1"/>
    <col min="8" max="8" width="8.5703125" style="167" customWidth="1"/>
    <col min="9" max="9" width="11.140625" style="167" customWidth="1"/>
    <col min="10" max="10" width="12.140625" style="167" hidden="1" customWidth="1"/>
    <col min="11" max="11" width="9.28515625" style="121" customWidth="1"/>
    <col min="12" max="12" width="12.7109375" style="121" customWidth="1"/>
    <col min="13" max="13" width="9.85546875" style="121" customWidth="1"/>
    <col min="14" max="14" width="8.85546875" style="121"/>
    <col min="15" max="15" width="12.85546875" style="122" customWidth="1"/>
    <col min="16" max="16" width="8.85546875" style="122" hidden="1" customWidth="1"/>
    <col min="17" max="17" width="8.85546875" style="122" customWidth="1"/>
    <col min="18" max="18" width="10.28515625" style="122" customWidth="1"/>
    <col min="19" max="19" width="8.85546875" style="122" hidden="1" customWidth="1"/>
    <col min="20" max="21" width="8.85546875" style="122" customWidth="1"/>
    <col min="22" max="22" width="8.85546875" style="122" hidden="1" customWidth="1"/>
    <col min="23" max="23" width="16" style="122" customWidth="1"/>
    <col min="24" max="24" width="13.7109375" style="121" customWidth="1"/>
    <col min="25" max="16384" width="8.85546875" style="122"/>
  </cols>
  <sheetData>
    <row r="1" spans="1:30" ht="19.5" thickBot="1" x14ac:dyDescent="0.35">
      <c r="A1" s="282" t="s">
        <v>5159</v>
      </c>
      <c r="B1" s="282"/>
      <c r="C1" s="283"/>
      <c r="D1" s="283"/>
      <c r="E1" s="283"/>
      <c r="F1" s="283"/>
      <c r="G1" s="283"/>
      <c r="H1" s="283"/>
      <c r="I1" s="283"/>
      <c r="J1" s="284"/>
      <c r="N1" s="285" t="s">
        <v>5143</v>
      </c>
      <c r="O1" s="285"/>
      <c r="P1" s="285"/>
      <c r="Q1" s="285" t="s">
        <v>5144</v>
      </c>
      <c r="R1" s="285"/>
      <c r="S1" s="285"/>
      <c r="T1" s="285" t="s">
        <v>5145</v>
      </c>
      <c r="U1" s="285"/>
      <c r="V1" s="285"/>
    </row>
    <row r="2" spans="1:30" ht="66.75" thickBot="1" x14ac:dyDescent="0.35">
      <c r="A2" s="123" t="s">
        <v>5160</v>
      </c>
      <c r="B2" s="124" t="s">
        <v>0</v>
      </c>
      <c r="C2" s="125" t="s">
        <v>1</v>
      </c>
      <c r="D2" s="125" t="s">
        <v>2</v>
      </c>
      <c r="E2" s="126" t="s">
        <v>5161</v>
      </c>
      <c r="F2" s="127" t="s">
        <v>5162</v>
      </c>
      <c r="G2" s="128" t="s">
        <v>5163</v>
      </c>
      <c r="H2" s="129" t="s">
        <v>6</v>
      </c>
      <c r="I2" s="129" t="s">
        <v>7</v>
      </c>
      <c r="J2" s="130" t="s">
        <v>5164</v>
      </c>
      <c r="K2" s="131" t="s">
        <v>5165</v>
      </c>
      <c r="L2" s="131" t="s">
        <v>5166</v>
      </c>
      <c r="M2" s="132" t="s">
        <v>5167</v>
      </c>
      <c r="N2" s="110" t="s">
        <v>5168</v>
      </c>
      <c r="O2" s="110" t="s">
        <v>5148</v>
      </c>
      <c r="P2" s="110" t="s">
        <v>5151</v>
      </c>
      <c r="Q2" s="110" t="s">
        <v>5168</v>
      </c>
      <c r="R2" s="110" t="s">
        <v>5148</v>
      </c>
      <c r="S2" s="110" t="s">
        <v>5151</v>
      </c>
      <c r="T2" s="110" t="s">
        <v>5168</v>
      </c>
      <c r="U2" s="110" t="s">
        <v>5148</v>
      </c>
      <c r="V2" s="110" t="s">
        <v>5151</v>
      </c>
      <c r="W2" s="133" t="s">
        <v>5169</v>
      </c>
      <c r="X2" s="133" t="s">
        <v>5170</v>
      </c>
    </row>
    <row r="3" spans="1:30" customFormat="1" ht="15" hidden="1" x14ac:dyDescent="0.25">
      <c r="A3" s="134">
        <v>1</v>
      </c>
      <c r="B3" s="134" t="s">
        <v>17</v>
      </c>
      <c r="C3" s="135" t="s">
        <v>18</v>
      </c>
      <c r="D3" s="135" t="s">
        <v>19</v>
      </c>
      <c r="E3" s="136">
        <v>10</v>
      </c>
      <c r="F3" s="137">
        <v>45.5</v>
      </c>
      <c r="G3" s="138">
        <v>455</v>
      </c>
      <c r="H3" s="139">
        <v>1.28</v>
      </c>
      <c r="I3" s="139">
        <f>E3*H3</f>
        <v>12.8</v>
      </c>
      <c r="J3" s="140" t="s">
        <v>20</v>
      </c>
      <c r="K3" s="141">
        <v>10</v>
      </c>
      <c r="L3" s="141">
        <v>455</v>
      </c>
      <c r="M3" s="141">
        <v>12.8</v>
      </c>
      <c r="N3" s="142"/>
      <c r="O3" s="50">
        <f t="shared" ref="O3:O4" si="0">F3*N3</f>
        <v>0</v>
      </c>
      <c r="P3" s="50">
        <f t="shared" ref="P3:P4" si="1">H3*N3</f>
        <v>0</v>
      </c>
      <c r="Q3" s="50">
        <f t="shared" ref="Q3:Q4" si="2">K3-N3</f>
        <v>10</v>
      </c>
      <c r="R3" s="50">
        <f t="shared" ref="R3:R4" si="3">F3*Q3</f>
        <v>455</v>
      </c>
      <c r="S3" s="50">
        <f t="shared" ref="S3:S4" si="4">H3*Q3</f>
        <v>12.8</v>
      </c>
      <c r="T3" s="50"/>
      <c r="U3" s="50">
        <f t="shared" ref="U3:U4" si="5">T3*F3</f>
        <v>0</v>
      </c>
      <c r="V3" s="50">
        <f t="shared" ref="V3:V4" si="6">T3*H3</f>
        <v>0</v>
      </c>
      <c r="W3" s="141" t="str">
        <f>IFERROR(VLOOKUP(C3,'[7]на 04.11.2025г.'!$C$3:$W$2063,21,0),"-")</f>
        <v>-</v>
      </c>
      <c r="X3" s="141" t="str">
        <f>IFERROR(N3-W3,"-")</f>
        <v>-</v>
      </c>
    </row>
    <row r="4" spans="1:30" customFormat="1" ht="15" hidden="1" x14ac:dyDescent="0.25">
      <c r="A4" s="143">
        <v>1</v>
      </c>
      <c r="B4" s="134" t="s">
        <v>21</v>
      </c>
      <c r="C4" s="136" t="s">
        <v>22</v>
      </c>
      <c r="D4" s="136" t="s">
        <v>23</v>
      </c>
      <c r="E4" s="136">
        <v>1</v>
      </c>
      <c r="F4" s="144">
        <v>70.599999999999994</v>
      </c>
      <c r="G4" s="138">
        <v>70.599999999999994</v>
      </c>
      <c r="H4" s="139">
        <v>1.94</v>
      </c>
      <c r="I4" s="139">
        <f>E4*H4</f>
        <v>1.94</v>
      </c>
      <c r="J4" s="145" t="s">
        <v>24</v>
      </c>
      <c r="K4" s="141">
        <v>1</v>
      </c>
      <c r="L4" s="141">
        <v>70.599999999999994</v>
      </c>
      <c r="M4" s="141">
        <v>1.94</v>
      </c>
      <c r="N4" s="142"/>
      <c r="O4" s="50">
        <f t="shared" si="0"/>
        <v>0</v>
      </c>
      <c r="P4" s="50">
        <f t="shared" si="1"/>
        <v>0</v>
      </c>
      <c r="Q4" s="50">
        <f t="shared" si="2"/>
        <v>1</v>
      </c>
      <c r="R4" s="50">
        <f t="shared" si="3"/>
        <v>70.599999999999994</v>
      </c>
      <c r="S4" s="50">
        <f t="shared" si="4"/>
        <v>1.94</v>
      </c>
      <c r="T4" s="50"/>
      <c r="U4" s="50">
        <f t="shared" si="5"/>
        <v>0</v>
      </c>
      <c r="V4" s="50">
        <f t="shared" si="6"/>
        <v>0</v>
      </c>
      <c r="W4" s="141" t="str">
        <f>IFERROR(VLOOKUP(C4,'[7]на 04.11.2025г.'!$C$3:$W$2063,21,0),"-")</f>
        <v>-</v>
      </c>
      <c r="X4" s="141" t="str">
        <f t="shared" ref="X4:X67" si="7">IFERROR(N4-W4,"-")</f>
        <v>-</v>
      </c>
    </row>
    <row r="5" spans="1:30" customFormat="1" ht="15" hidden="1" x14ac:dyDescent="0.25">
      <c r="A5" s="143">
        <v>1</v>
      </c>
      <c r="B5" s="134" t="s">
        <v>25</v>
      </c>
      <c r="C5" s="136" t="s">
        <v>26</v>
      </c>
      <c r="D5" s="136" t="s">
        <v>27</v>
      </c>
      <c r="E5" s="136">
        <v>1</v>
      </c>
      <c r="F5" s="144">
        <v>4542.8999999999996</v>
      </c>
      <c r="G5" s="138">
        <v>4542.8999999999996</v>
      </c>
      <c r="H5" s="139">
        <v>57.95</v>
      </c>
      <c r="I5" s="139">
        <f t="shared" ref="I5:I68" si="8">E5*H5</f>
        <v>57.95</v>
      </c>
      <c r="J5" s="145" t="s">
        <v>20</v>
      </c>
      <c r="K5" s="141">
        <v>1</v>
      </c>
      <c r="L5" s="141">
        <v>4542.8999999999996</v>
      </c>
      <c r="M5" s="141">
        <v>57.95</v>
      </c>
      <c r="N5" s="142">
        <v>1</v>
      </c>
      <c r="O5" s="50">
        <f>F5*N5</f>
        <v>4542.8999999999996</v>
      </c>
      <c r="P5" s="50">
        <f>H5*N5</f>
        <v>57.95</v>
      </c>
      <c r="Q5" s="50">
        <f>K5-N5</f>
        <v>0</v>
      </c>
      <c r="R5" s="50">
        <f>F5*Q5</f>
        <v>0</v>
      </c>
      <c r="S5" s="50">
        <f>H5*Q5</f>
        <v>0</v>
      </c>
      <c r="T5" s="50"/>
      <c r="U5" s="50">
        <f>T5*F5</f>
        <v>0</v>
      </c>
      <c r="V5" s="50">
        <f>T5*H5</f>
        <v>0</v>
      </c>
      <c r="W5" s="141">
        <f>IFERROR(VLOOKUP(C5,'[7]на 04.11.2025г.'!$C$3:$W$2063,21,0),"-")</f>
        <v>1</v>
      </c>
      <c r="X5" s="141">
        <f t="shared" si="7"/>
        <v>0</v>
      </c>
    </row>
    <row r="6" spans="1:30" hidden="1" x14ac:dyDescent="0.3">
      <c r="A6" s="143">
        <v>1</v>
      </c>
      <c r="B6" s="134" t="s">
        <v>28</v>
      </c>
      <c r="C6" s="146" t="s">
        <v>29</v>
      </c>
      <c r="D6" s="146" t="s">
        <v>30</v>
      </c>
      <c r="E6" s="146">
        <v>1</v>
      </c>
      <c r="F6" s="147">
        <v>4517.2</v>
      </c>
      <c r="G6" s="148">
        <v>4517.2</v>
      </c>
      <c r="H6" s="149">
        <v>57.29</v>
      </c>
      <c r="I6" s="139">
        <f t="shared" si="8"/>
        <v>57.29</v>
      </c>
      <c r="J6" s="150" t="s">
        <v>20</v>
      </c>
      <c r="K6" s="141">
        <v>0</v>
      </c>
      <c r="L6" s="141">
        <v>0</v>
      </c>
      <c r="M6" s="141">
        <v>0</v>
      </c>
      <c r="N6" s="110"/>
      <c r="O6" s="151"/>
      <c r="P6" s="151"/>
      <c r="Q6" s="151"/>
      <c r="R6" s="151"/>
      <c r="S6" s="151"/>
      <c r="T6" s="151"/>
      <c r="U6" s="151"/>
      <c r="V6" s="151"/>
      <c r="W6" s="141">
        <f>IFERROR(VLOOKUP(C6,'[7]на 04.11.2025г.'!$C$3:$W$2063,21,0),"-")</f>
        <v>1</v>
      </c>
      <c r="X6" s="141">
        <f t="shared" si="7"/>
        <v>-1</v>
      </c>
      <c r="AD6"/>
    </row>
    <row r="7" spans="1:30" customFormat="1" ht="15" hidden="1" x14ac:dyDescent="0.25">
      <c r="A7" s="143">
        <v>1</v>
      </c>
      <c r="B7" s="134" t="s">
        <v>31</v>
      </c>
      <c r="C7" s="136" t="s">
        <v>32</v>
      </c>
      <c r="D7" s="136" t="s">
        <v>33</v>
      </c>
      <c r="E7" s="136">
        <v>1</v>
      </c>
      <c r="F7" s="144">
        <v>4536</v>
      </c>
      <c r="G7" s="138">
        <v>4536</v>
      </c>
      <c r="H7" s="139">
        <v>57.33</v>
      </c>
      <c r="I7" s="139">
        <f t="shared" si="8"/>
        <v>57.33</v>
      </c>
      <c r="J7" s="145" t="s">
        <v>20</v>
      </c>
      <c r="K7" s="141">
        <v>1</v>
      </c>
      <c r="L7" s="141">
        <v>4536</v>
      </c>
      <c r="M7" s="141">
        <v>57.33</v>
      </c>
      <c r="N7" s="142">
        <v>1</v>
      </c>
      <c r="O7" s="50">
        <f>F7*N7</f>
        <v>4536</v>
      </c>
      <c r="P7" s="50">
        <f>H7*N7</f>
        <v>57.33</v>
      </c>
      <c r="Q7" s="50">
        <f>K7-N7</f>
        <v>0</v>
      </c>
      <c r="R7" s="50">
        <f t="shared" ref="R7:R8" si="9">F7*Q7</f>
        <v>0</v>
      </c>
      <c r="S7" s="50">
        <f t="shared" ref="S7:S8" si="10">H7*Q7</f>
        <v>0</v>
      </c>
      <c r="T7" s="50"/>
      <c r="U7" s="50">
        <f t="shared" ref="U7:U8" si="11">T7*F7</f>
        <v>0</v>
      </c>
      <c r="V7" s="50">
        <f t="shared" ref="V7:V8" si="12">T7*H7</f>
        <v>0</v>
      </c>
      <c r="W7" s="141">
        <f>IFERROR(VLOOKUP(C7,'[7]на 04.11.2025г.'!$C$3:$W$2063,21,0),"-")</f>
        <v>1</v>
      </c>
      <c r="X7" s="141">
        <f t="shared" si="7"/>
        <v>0</v>
      </c>
    </row>
    <row r="8" spans="1:30" hidden="1" x14ac:dyDescent="0.3">
      <c r="A8" s="143">
        <v>1</v>
      </c>
      <c r="B8" s="134" t="s">
        <v>34</v>
      </c>
      <c r="C8" s="146" t="s">
        <v>35</v>
      </c>
      <c r="D8" s="146" t="s">
        <v>36</v>
      </c>
      <c r="E8" s="146">
        <v>3</v>
      </c>
      <c r="F8" s="147">
        <v>4551.2</v>
      </c>
      <c r="G8" s="148">
        <v>13653.6</v>
      </c>
      <c r="H8" s="149">
        <v>57.72</v>
      </c>
      <c r="I8" s="139">
        <f t="shared" si="8"/>
        <v>173.16</v>
      </c>
      <c r="J8" s="150" t="s">
        <v>20</v>
      </c>
      <c r="K8" s="141">
        <v>1</v>
      </c>
      <c r="L8" s="141">
        <v>4551.2</v>
      </c>
      <c r="M8" s="141">
        <v>57.72</v>
      </c>
      <c r="N8" s="110">
        <v>1</v>
      </c>
      <c r="O8" s="50">
        <f>F8*N8</f>
        <v>4551.2</v>
      </c>
      <c r="P8" s="50">
        <f>H8*N8</f>
        <v>57.72</v>
      </c>
      <c r="Q8" s="50">
        <f>K8-N8</f>
        <v>0</v>
      </c>
      <c r="R8" s="50">
        <f t="shared" si="9"/>
        <v>0</v>
      </c>
      <c r="S8" s="50">
        <f t="shared" si="10"/>
        <v>0</v>
      </c>
      <c r="T8" s="151"/>
      <c r="U8" s="50">
        <f t="shared" si="11"/>
        <v>0</v>
      </c>
      <c r="V8" s="50">
        <f t="shared" si="12"/>
        <v>0</v>
      </c>
      <c r="W8" s="141">
        <f>IFERROR(VLOOKUP(C8,'[7]на 04.11.2025г.'!$C$3:$W$2063,21,0),"-")</f>
        <v>2</v>
      </c>
      <c r="X8" s="141">
        <f t="shared" si="7"/>
        <v>-1</v>
      </c>
      <c r="AD8"/>
    </row>
    <row r="9" spans="1:30" hidden="1" x14ac:dyDescent="0.3">
      <c r="A9" s="143">
        <v>1</v>
      </c>
      <c r="B9" s="134" t="s">
        <v>37</v>
      </c>
      <c r="C9" s="146" t="s">
        <v>38</v>
      </c>
      <c r="D9" s="146" t="s">
        <v>39</v>
      </c>
      <c r="E9" s="146">
        <v>2</v>
      </c>
      <c r="F9" s="147">
        <v>4535.6000000000004</v>
      </c>
      <c r="G9" s="148">
        <v>9071.2000000000007</v>
      </c>
      <c r="H9" s="149">
        <v>57.32</v>
      </c>
      <c r="I9" s="139">
        <f t="shared" si="8"/>
        <v>114.64</v>
      </c>
      <c r="J9" s="150" t="s">
        <v>20</v>
      </c>
      <c r="K9" s="141">
        <v>0</v>
      </c>
      <c r="L9" s="141">
        <v>0</v>
      </c>
      <c r="M9" s="141">
        <v>0</v>
      </c>
      <c r="N9" s="110"/>
      <c r="O9" s="151"/>
      <c r="P9" s="151"/>
      <c r="Q9" s="151"/>
      <c r="R9" s="151"/>
      <c r="S9" s="151"/>
      <c r="T9" s="151"/>
      <c r="U9" s="151"/>
      <c r="V9" s="151"/>
      <c r="W9" s="141" t="str">
        <f>IFERROR(VLOOKUP(C9,'[7]на 04.11.2025г.'!$C$3:$W$2063,21,0),"-")</f>
        <v>-</v>
      </c>
      <c r="X9" s="141" t="str">
        <f t="shared" si="7"/>
        <v>-</v>
      </c>
      <c r="AD9"/>
    </row>
    <row r="10" spans="1:30" hidden="1" x14ac:dyDescent="0.3">
      <c r="A10" s="143">
        <v>1</v>
      </c>
      <c r="B10" s="134" t="s">
        <v>40</v>
      </c>
      <c r="C10" s="146" t="s">
        <v>41</v>
      </c>
      <c r="D10" s="146" t="s">
        <v>42</v>
      </c>
      <c r="E10" s="146">
        <v>1</v>
      </c>
      <c r="F10" s="147">
        <v>4528.7</v>
      </c>
      <c r="G10" s="148">
        <v>4528.7</v>
      </c>
      <c r="H10" s="149">
        <v>57.15</v>
      </c>
      <c r="I10" s="139">
        <f t="shared" si="8"/>
        <v>57.15</v>
      </c>
      <c r="J10" s="150" t="s">
        <v>20</v>
      </c>
      <c r="K10" s="141">
        <v>0</v>
      </c>
      <c r="L10" s="141">
        <v>0</v>
      </c>
      <c r="M10" s="141">
        <v>0</v>
      </c>
      <c r="N10" s="110"/>
      <c r="O10" s="151"/>
      <c r="P10" s="151"/>
      <c r="Q10" s="151"/>
      <c r="R10" s="151"/>
      <c r="S10" s="151"/>
      <c r="T10" s="151"/>
      <c r="U10" s="151"/>
      <c r="V10" s="151"/>
      <c r="W10" s="141">
        <f>IFERROR(VLOOKUP(C10,'[7]на 04.11.2025г.'!$C$3:$W$2063,21,0),"-")</f>
        <v>1</v>
      </c>
      <c r="X10" s="141">
        <f t="shared" si="7"/>
        <v>-1</v>
      </c>
      <c r="AD10"/>
    </row>
    <row r="11" spans="1:30" customFormat="1" ht="15" hidden="1" x14ac:dyDescent="0.25">
      <c r="A11" s="143">
        <v>1</v>
      </c>
      <c r="B11" s="134" t="s">
        <v>43</v>
      </c>
      <c r="C11" s="136" t="s">
        <v>44</v>
      </c>
      <c r="D11" s="136" t="s">
        <v>45</v>
      </c>
      <c r="E11" s="136">
        <v>1</v>
      </c>
      <c r="F11" s="144">
        <v>4416.3</v>
      </c>
      <c r="G11" s="138">
        <v>4416.3</v>
      </c>
      <c r="H11" s="139">
        <v>55.45</v>
      </c>
      <c r="I11" s="139">
        <f t="shared" si="8"/>
        <v>55.45</v>
      </c>
      <c r="J11" s="145" t="s">
        <v>20</v>
      </c>
      <c r="K11" s="141">
        <v>1</v>
      </c>
      <c r="L11" s="141">
        <v>4416.3</v>
      </c>
      <c r="M11" s="141">
        <v>55.45</v>
      </c>
      <c r="N11" s="142">
        <v>1</v>
      </c>
      <c r="O11" s="50">
        <f t="shared" ref="O11:O53" si="13">F11*N11</f>
        <v>4416.3</v>
      </c>
      <c r="P11" s="50">
        <f t="shared" ref="P11:P53" si="14">H11*N11</f>
        <v>55.45</v>
      </c>
      <c r="Q11" s="50">
        <f t="shared" ref="Q11:Q53" si="15">K11-N11</f>
        <v>0</v>
      </c>
      <c r="R11" s="50">
        <f t="shared" ref="R11:R53" si="16">F11*Q11</f>
        <v>0</v>
      </c>
      <c r="S11" s="50">
        <f t="shared" ref="S11:S53" si="17">H11*Q11</f>
        <v>0</v>
      </c>
      <c r="T11" s="50"/>
      <c r="U11" s="50">
        <f t="shared" ref="U11:U53" si="18">T11*F11</f>
        <v>0</v>
      </c>
      <c r="V11" s="50">
        <f t="shared" ref="V11:V53" si="19">T11*H11</f>
        <v>0</v>
      </c>
      <c r="W11" s="141">
        <f>IFERROR(VLOOKUP(C11,'[7]на 04.11.2025г.'!$C$3:$W$2063,21,0),"-")</f>
        <v>1</v>
      </c>
      <c r="X11" s="141">
        <f t="shared" si="7"/>
        <v>0</v>
      </c>
    </row>
    <row r="12" spans="1:30" customFormat="1" ht="15" hidden="1" x14ac:dyDescent="0.25">
      <c r="A12" s="143">
        <v>1</v>
      </c>
      <c r="B12" s="134" t="s">
        <v>46</v>
      </c>
      <c r="C12" s="136" t="s">
        <v>47</v>
      </c>
      <c r="D12" s="136" t="s">
        <v>48</v>
      </c>
      <c r="E12" s="136">
        <v>1</v>
      </c>
      <c r="F12" s="144">
        <v>2169.5</v>
      </c>
      <c r="G12" s="138">
        <v>2169.5</v>
      </c>
      <c r="H12" s="139">
        <v>39.96</v>
      </c>
      <c r="I12" s="139">
        <f t="shared" si="8"/>
        <v>39.96</v>
      </c>
      <c r="J12" s="145" t="s">
        <v>20</v>
      </c>
      <c r="K12" s="141">
        <v>1</v>
      </c>
      <c r="L12" s="141">
        <v>2169.5</v>
      </c>
      <c r="M12" s="141">
        <v>39.96</v>
      </c>
      <c r="N12" s="142">
        <v>1</v>
      </c>
      <c r="O12" s="50">
        <f t="shared" si="13"/>
        <v>2169.5</v>
      </c>
      <c r="P12" s="50">
        <f t="shared" si="14"/>
        <v>39.96</v>
      </c>
      <c r="Q12" s="50">
        <f t="shared" si="15"/>
        <v>0</v>
      </c>
      <c r="R12" s="50">
        <f t="shared" si="16"/>
        <v>0</v>
      </c>
      <c r="S12" s="50">
        <f t="shared" si="17"/>
        <v>0</v>
      </c>
      <c r="T12" s="50"/>
      <c r="U12" s="50">
        <f t="shared" si="18"/>
        <v>0</v>
      </c>
      <c r="V12" s="50">
        <f t="shared" si="19"/>
        <v>0</v>
      </c>
      <c r="W12" s="141">
        <f>IFERROR(VLOOKUP(C12,'[7]на 04.11.2025г.'!$C$3:$W$2063,21,0),"-")</f>
        <v>1</v>
      </c>
      <c r="X12" s="141">
        <f t="shared" si="7"/>
        <v>0</v>
      </c>
    </row>
    <row r="13" spans="1:30" customFormat="1" ht="15" hidden="1" x14ac:dyDescent="0.25">
      <c r="A13" s="143">
        <v>1</v>
      </c>
      <c r="B13" s="134" t="s">
        <v>49</v>
      </c>
      <c r="C13" s="136" t="s">
        <v>50</v>
      </c>
      <c r="D13" s="136" t="s">
        <v>51</v>
      </c>
      <c r="E13" s="136">
        <v>1</v>
      </c>
      <c r="F13" s="144">
        <v>2048.1</v>
      </c>
      <c r="G13" s="138">
        <v>2048.1</v>
      </c>
      <c r="H13" s="139">
        <v>36.19</v>
      </c>
      <c r="I13" s="139">
        <f t="shared" si="8"/>
        <v>36.19</v>
      </c>
      <c r="J13" s="145" t="s">
        <v>20</v>
      </c>
      <c r="K13" s="141">
        <v>1</v>
      </c>
      <c r="L13" s="141">
        <v>2048.1</v>
      </c>
      <c r="M13" s="141">
        <v>36.19</v>
      </c>
      <c r="N13" s="142">
        <v>1</v>
      </c>
      <c r="O13" s="50">
        <f t="shared" si="13"/>
        <v>2048.1</v>
      </c>
      <c r="P13" s="50">
        <f t="shared" si="14"/>
        <v>36.19</v>
      </c>
      <c r="Q13" s="50">
        <f t="shared" si="15"/>
        <v>0</v>
      </c>
      <c r="R13" s="50">
        <f t="shared" si="16"/>
        <v>0</v>
      </c>
      <c r="S13" s="50">
        <f t="shared" si="17"/>
        <v>0</v>
      </c>
      <c r="T13" s="50"/>
      <c r="U13" s="50">
        <f t="shared" si="18"/>
        <v>0</v>
      </c>
      <c r="V13" s="50">
        <f t="shared" si="19"/>
        <v>0</v>
      </c>
      <c r="W13" s="141">
        <f>IFERROR(VLOOKUP(C13,'[7]на 04.11.2025г.'!$C$3:$W$2063,21,0),"-")</f>
        <v>1</v>
      </c>
      <c r="X13" s="141">
        <f t="shared" si="7"/>
        <v>0</v>
      </c>
    </row>
    <row r="14" spans="1:30" customFormat="1" ht="15" hidden="1" x14ac:dyDescent="0.25">
      <c r="A14" s="143">
        <v>1</v>
      </c>
      <c r="B14" s="134" t="s">
        <v>52</v>
      </c>
      <c r="C14" s="136" t="s">
        <v>53</v>
      </c>
      <c r="D14" s="136" t="s">
        <v>54</v>
      </c>
      <c r="E14" s="136">
        <v>1</v>
      </c>
      <c r="F14" s="144">
        <v>2043.1</v>
      </c>
      <c r="G14" s="138">
        <v>2043.1</v>
      </c>
      <c r="H14" s="139">
        <v>36.18</v>
      </c>
      <c r="I14" s="139">
        <f t="shared" si="8"/>
        <v>36.18</v>
      </c>
      <c r="J14" s="145" t="s">
        <v>20</v>
      </c>
      <c r="K14" s="141">
        <v>1</v>
      </c>
      <c r="L14" s="141">
        <v>2043.1</v>
      </c>
      <c r="M14" s="141">
        <v>36.18</v>
      </c>
      <c r="N14" s="142">
        <v>1</v>
      </c>
      <c r="O14" s="50">
        <f t="shared" si="13"/>
        <v>2043.1</v>
      </c>
      <c r="P14" s="50">
        <f t="shared" si="14"/>
        <v>36.18</v>
      </c>
      <c r="Q14" s="50">
        <f t="shared" si="15"/>
        <v>0</v>
      </c>
      <c r="R14" s="50">
        <f t="shared" si="16"/>
        <v>0</v>
      </c>
      <c r="S14" s="50">
        <f t="shared" si="17"/>
        <v>0</v>
      </c>
      <c r="T14" s="50"/>
      <c r="U14" s="50">
        <f t="shared" si="18"/>
        <v>0</v>
      </c>
      <c r="V14" s="50">
        <f t="shared" si="19"/>
        <v>0</v>
      </c>
      <c r="W14" s="141">
        <f>IFERROR(VLOOKUP(C14,'[7]на 04.11.2025г.'!$C$3:$W$2063,21,0),"-")</f>
        <v>1</v>
      </c>
      <c r="X14" s="141">
        <f t="shared" si="7"/>
        <v>0</v>
      </c>
    </row>
    <row r="15" spans="1:30" customFormat="1" ht="15" hidden="1" x14ac:dyDescent="0.25">
      <c r="A15" s="143">
        <v>1</v>
      </c>
      <c r="B15" s="134" t="s">
        <v>55</v>
      </c>
      <c r="C15" s="136" t="s">
        <v>56</v>
      </c>
      <c r="D15" s="136" t="s">
        <v>57</v>
      </c>
      <c r="E15" s="136">
        <v>1</v>
      </c>
      <c r="F15" s="144">
        <v>2039.2</v>
      </c>
      <c r="G15" s="138">
        <v>2039.2</v>
      </c>
      <c r="H15" s="139">
        <v>36.01</v>
      </c>
      <c r="I15" s="139">
        <f t="shared" si="8"/>
        <v>36.01</v>
      </c>
      <c r="J15" s="145" t="s">
        <v>20</v>
      </c>
      <c r="K15" s="141">
        <v>1</v>
      </c>
      <c r="L15" s="141">
        <v>2039.2</v>
      </c>
      <c r="M15" s="141">
        <v>36.01</v>
      </c>
      <c r="N15" s="142">
        <v>1</v>
      </c>
      <c r="O15" s="50">
        <f t="shared" si="13"/>
        <v>2039.2</v>
      </c>
      <c r="P15" s="50">
        <f t="shared" si="14"/>
        <v>36.01</v>
      </c>
      <c r="Q15" s="50">
        <f t="shared" si="15"/>
        <v>0</v>
      </c>
      <c r="R15" s="50">
        <f t="shared" si="16"/>
        <v>0</v>
      </c>
      <c r="S15" s="50">
        <f t="shared" si="17"/>
        <v>0</v>
      </c>
      <c r="T15" s="50"/>
      <c r="U15" s="50">
        <f t="shared" si="18"/>
        <v>0</v>
      </c>
      <c r="V15" s="50">
        <f t="shared" si="19"/>
        <v>0</v>
      </c>
      <c r="W15" s="141">
        <f>IFERROR(VLOOKUP(C15,'[7]на 04.11.2025г.'!$C$3:$W$2063,21,0),"-")</f>
        <v>1</v>
      </c>
      <c r="X15" s="141">
        <f t="shared" si="7"/>
        <v>0</v>
      </c>
    </row>
    <row r="16" spans="1:30" customFormat="1" ht="15" hidden="1" x14ac:dyDescent="0.25">
      <c r="A16" s="143">
        <v>1</v>
      </c>
      <c r="B16" s="134" t="s">
        <v>58</v>
      </c>
      <c r="C16" s="136" t="s">
        <v>59</v>
      </c>
      <c r="D16" s="136" t="s">
        <v>60</v>
      </c>
      <c r="E16" s="136">
        <v>1</v>
      </c>
      <c r="F16" s="144">
        <v>2032.1</v>
      </c>
      <c r="G16" s="138">
        <v>2032.1</v>
      </c>
      <c r="H16" s="139">
        <v>35.83</v>
      </c>
      <c r="I16" s="139">
        <f t="shared" si="8"/>
        <v>35.83</v>
      </c>
      <c r="J16" s="145" t="s">
        <v>20</v>
      </c>
      <c r="K16" s="141">
        <v>1</v>
      </c>
      <c r="L16" s="141">
        <v>2032.1</v>
      </c>
      <c r="M16" s="141">
        <v>35.83</v>
      </c>
      <c r="N16" s="142">
        <v>1</v>
      </c>
      <c r="O16" s="50">
        <f t="shared" si="13"/>
        <v>2032.1</v>
      </c>
      <c r="P16" s="50">
        <f t="shared" si="14"/>
        <v>35.83</v>
      </c>
      <c r="Q16" s="50">
        <f t="shared" si="15"/>
        <v>0</v>
      </c>
      <c r="R16" s="50">
        <f t="shared" si="16"/>
        <v>0</v>
      </c>
      <c r="S16" s="50">
        <f t="shared" si="17"/>
        <v>0</v>
      </c>
      <c r="T16" s="50"/>
      <c r="U16" s="50">
        <f t="shared" si="18"/>
        <v>0</v>
      </c>
      <c r="V16" s="50">
        <f t="shared" si="19"/>
        <v>0</v>
      </c>
      <c r="W16" s="141">
        <f>IFERROR(VLOOKUP(C16,'[7]на 04.11.2025г.'!$C$3:$W$2063,21,0),"-")</f>
        <v>1</v>
      </c>
      <c r="X16" s="141">
        <f t="shared" si="7"/>
        <v>0</v>
      </c>
    </row>
    <row r="17" spans="1:24" customFormat="1" ht="15" hidden="1" x14ac:dyDescent="0.25">
      <c r="A17" s="143">
        <v>1</v>
      </c>
      <c r="B17" s="134" t="s">
        <v>61</v>
      </c>
      <c r="C17" s="136" t="s">
        <v>62</v>
      </c>
      <c r="D17" s="136" t="s">
        <v>63</v>
      </c>
      <c r="E17" s="136">
        <v>1</v>
      </c>
      <c r="F17" s="144">
        <v>595.9</v>
      </c>
      <c r="G17" s="138">
        <v>595.9</v>
      </c>
      <c r="H17" s="139">
        <v>11.48</v>
      </c>
      <c r="I17" s="139">
        <f t="shared" si="8"/>
        <v>11.48</v>
      </c>
      <c r="J17" s="145" t="s">
        <v>20</v>
      </c>
      <c r="K17" s="141">
        <v>1</v>
      </c>
      <c r="L17" s="141">
        <v>595.9</v>
      </c>
      <c r="M17" s="141">
        <v>11.48</v>
      </c>
      <c r="N17" s="142">
        <v>1</v>
      </c>
      <c r="O17" s="50">
        <f t="shared" si="13"/>
        <v>595.9</v>
      </c>
      <c r="P17" s="50">
        <f t="shared" si="14"/>
        <v>11.48</v>
      </c>
      <c r="Q17" s="50">
        <f t="shared" si="15"/>
        <v>0</v>
      </c>
      <c r="R17" s="50">
        <f t="shared" si="16"/>
        <v>0</v>
      </c>
      <c r="S17" s="50">
        <f t="shared" si="17"/>
        <v>0</v>
      </c>
      <c r="T17" s="50">
        <v>0</v>
      </c>
      <c r="U17" s="50">
        <f t="shared" si="18"/>
        <v>0</v>
      </c>
      <c r="V17" s="50">
        <f t="shared" si="19"/>
        <v>0</v>
      </c>
      <c r="W17" s="141">
        <f>IFERROR(VLOOKUP(C17,'[7]на 04.11.2025г.'!$C$3:$W$2063,21,0),"-")</f>
        <v>1</v>
      </c>
      <c r="X17" s="141">
        <f t="shared" si="7"/>
        <v>0</v>
      </c>
    </row>
    <row r="18" spans="1:24" customFormat="1" ht="15" hidden="1" x14ac:dyDescent="0.25">
      <c r="A18" s="143">
        <v>1</v>
      </c>
      <c r="B18" s="134" t="s">
        <v>64</v>
      </c>
      <c r="C18" s="136" t="s">
        <v>65</v>
      </c>
      <c r="D18" s="136" t="s">
        <v>66</v>
      </c>
      <c r="E18" s="136">
        <v>1</v>
      </c>
      <c r="F18" s="144">
        <v>595.9</v>
      </c>
      <c r="G18" s="138">
        <v>595.9</v>
      </c>
      <c r="H18" s="139">
        <v>11.48</v>
      </c>
      <c r="I18" s="139">
        <f t="shared" si="8"/>
        <v>11.48</v>
      </c>
      <c r="J18" s="145" t="s">
        <v>20</v>
      </c>
      <c r="K18" s="141">
        <v>1</v>
      </c>
      <c r="L18" s="141">
        <v>595.9</v>
      </c>
      <c r="M18" s="141">
        <v>11.48</v>
      </c>
      <c r="N18" s="142">
        <v>1</v>
      </c>
      <c r="O18" s="50">
        <f t="shared" si="13"/>
        <v>595.9</v>
      </c>
      <c r="P18" s="50">
        <f t="shared" si="14"/>
        <v>11.48</v>
      </c>
      <c r="Q18" s="50">
        <f t="shared" si="15"/>
        <v>0</v>
      </c>
      <c r="R18" s="50">
        <f t="shared" si="16"/>
        <v>0</v>
      </c>
      <c r="S18" s="50">
        <f t="shared" si="17"/>
        <v>0</v>
      </c>
      <c r="T18" s="50">
        <v>0</v>
      </c>
      <c r="U18" s="50">
        <f t="shared" si="18"/>
        <v>0</v>
      </c>
      <c r="V18" s="50">
        <f t="shared" si="19"/>
        <v>0</v>
      </c>
      <c r="W18" s="141">
        <f>IFERROR(VLOOKUP(C18,'[7]на 04.11.2025г.'!$C$3:$W$2063,21,0),"-")</f>
        <v>1</v>
      </c>
      <c r="X18" s="141">
        <f t="shared" si="7"/>
        <v>0</v>
      </c>
    </row>
    <row r="19" spans="1:24" customFormat="1" ht="15" hidden="1" x14ac:dyDescent="0.25">
      <c r="A19" s="143">
        <v>1</v>
      </c>
      <c r="B19" s="134" t="s">
        <v>67</v>
      </c>
      <c r="C19" s="136" t="s">
        <v>68</v>
      </c>
      <c r="D19" s="136" t="s">
        <v>69</v>
      </c>
      <c r="E19" s="136">
        <v>2</v>
      </c>
      <c r="F19" s="144">
        <v>588</v>
      </c>
      <c r="G19" s="138">
        <v>1176</v>
      </c>
      <c r="H19" s="139">
        <v>11.32</v>
      </c>
      <c r="I19" s="139">
        <f t="shared" si="8"/>
        <v>22.64</v>
      </c>
      <c r="J19" s="145" t="s">
        <v>20</v>
      </c>
      <c r="K19" s="141">
        <v>2</v>
      </c>
      <c r="L19" s="141">
        <v>1176</v>
      </c>
      <c r="M19" s="141">
        <v>22.64</v>
      </c>
      <c r="N19" s="142">
        <v>2</v>
      </c>
      <c r="O19" s="50">
        <f t="shared" si="13"/>
        <v>1176</v>
      </c>
      <c r="P19" s="50">
        <f t="shared" si="14"/>
        <v>22.64</v>
      </c>
      <c r="Q19" s="50">
        <f t="shared" si="15"/>
        <v>0</v>
      </c>
      <c r="R19" s="50">
        <f t="shared" si="16"/>
        <v>0</v>
      </c>
      <c r="S19" s="50">
        <f t="shared" si="17"/>
        <v>0</v>
      </c>
      <c r="T19" s="50">
        <v>0</v>
      </c>
      <c r="U19" s="50">
        <f t="shared" si="18"/>
        <v>0</v>
      </c>
      <c r="V19" s="50">
        <f t="shared" si="19"/>
        <v>0</v>
      </c>
      <c r="W19" s="141">
        <f>IFERROR(VLOOKUP(C19,'[7]на 04.11.2025г.'!$C$3:$W$2063,21,0),"-")</f>
        <v>2</v>
      </c>
      <c r="X19" s="141">
        <f t="shared" si="7"/>
        <v>0</v>
      </c>
    </row>
    <row r="20" spans="1:24" customFormat="1" ht="15" hidden="1" x14ac:dyDescent="0.25">
      <c r="A20" s="143">
        <v>1</v>
      </c>
      <c r="B20" s="134" t="s">
        <v>70</v>
      </c>
      <c r="C20" s="136" t="s">
        <v>71</v>
      </c>
      <c r="D20" s="136" t="s">
        <v>72</v>
      </c>
      <c r="E20" s="136">
        <v>2</v>
      </c>
      <c r="F20" s="144">
        <v>676.4</v>
      </c>
      <c r="G20" s="138">
        <v>1352.8</v>
      </c>
      <c r="H20" s="139">
        <v>12.8</v>
      </c>
      <c r="I20" s="139">
        <f t="shared" si="8"/>
        <v>25.6</v>
      </c>
      <c r="J20" s="145" t="s">
        <v>20</v>
      </c>
      <c r="K20" s="141">
        <v>2</v>
      </c>
      <c r="L20" s="141">
        <v>1352.8</v>
      </c>
      <c r="M20" s="141">
        <v>25.6</v>
      </c>
      <c r="N20" s="142">
        <v>2</v>
      </c>
      <c r="O20" s="50">
        <f t="shared" si="13"/>
        <v>1352.8</v>
      </c>
      <c r="P20" s="50">
        <f t="shared" si="14"/>
        <v>25.6</v>
      </c>
      <c r="Q20" s="50">
        <f t="shared" si="15"/>
        <v>0</v>
      </c>
      <c r="R20" s="50">
        <f t="shared" si="16"/>
        <v>0</v>
      </c>
      <c r="S20" s="50">
        <f t="shared" si="17"/>
        <v>0</v>
      </c>
      <c r="T20" s="50">
        <v>1</v>
      </c>
      <c r="U20" s="50">
        <f t="shared" si="18"/>
        <v>676.4</v>
      </c>
      <c r="V20" s="50">
        <f t="shared" si="19"/>
        <v>12.8</v>
      </c>
      <c r="W20" s="141">
        <f>IFERROR(VLOOKUP(C20,'[7]на 04.11.2025г.'!$C$3:$W$2063,21,0),"-")</f>
        <v>2</v>
      </c>
      <c r="X20" s="141">
        <f t="shared" si="7"/>
        <v>0</v>
      </c>
    </row>
    <row r="21" spans="1:24" customFormat="1" ht="15" hidden="1" x14ac:dyDescent="0.25">
      <c r="A21" s="143">
        <v>1</v>
      </c>
      <c r="B21" s="134" t="s">
        <v>73</v>
      </c>
      <c r="C21" s="136" t="s">
        <v>74</v>
      </c>
      <c r="D21" s="136" t="s">
        <v>75</v>
      </c>
      <c r="E21" s="136">
        <v>2</v>
      </c>
      <c r="F21" s="144">
        <v>686</v>
      </c>
      <c r="G21" s="138">
        <v>1372</v>
      </c>
      <c r="H21" s="139">
        <v>13.14</v>
      </c>
      <c r="I21" s="139">
        <f t="shared" si="8"/>
        <v>26.28</v>
      </c>
      <c r="J21" s="145" t="s">
        <v>20</v>
      </c>
      <c r="K21" s="141">
        <v>2</v>
      </c>
      <c r="L21" s="141">
        <v>1372</v>
      </c>
      <c r="M21" s="141">
        <v>26.28</v>
      </c>
      <c r="N21" s="142">
        <v>2</v>
      </c>
      <c r="O21" s="50">
        <f t="shared" si="13"/>
        <v>1372</v>
      </c>
      <c r="P21" s="50">
        <f t="shared" si="14"/>
        <v>26.28</v>
      </c>
      <c r="Q21" s="50">
        <f t="shared" si="15"/>
        <v>0</v>
      </c>
      <c r="R21" s="50">
        <f t="shared" si="16"/>
        <v>0</v>
      </c>
      <c r="S21" s="50">
        <f t="shared" si="17"/>
        <v>0</v>
      </c>
      <c r="T21" s="50">
        <v>1</v>
      </c>
      <c r="U21" s="50">
        <f t="shared" si="18"/>
        <v>686</v>
      </c>
      <c r="V21" s="50">
        <f t="shared" si="19"/>
        <v>13.14</v>
      </c>
      <c r="W21" s="141">
        <f>IFERROR(VLOOKUP(C21,'[7]на 04.11.2025г.'!$C$3:$W$2063,21,0),"-")</f>
        <v>1</v>
      </c>
      <c r="X21" s="141">
        <f t="shared" si="7"/>
        <v>1</v>
      </c>
    </row>
    <row r="22" spans="1:24" customFormat="1" ht="15" hidden="1" x14ac:dyDescent="0.25">
      <c r="A22" s="143">
        <v>1</v>
      </c>
      <c r="B22" s="134" t="s">
        <v>76</v>
      </c>
      <c r="C22" s="136" t="s">
        <v>77</v>
      </c>
      <c r="D22" s="136" t="s">
        <v>78</v>
      </c>
      <c r="E22" s="136">
        <v>1</v>
      </c>
      <c r="F22" s="144">
        <v>651</v>
      </c>
      <c r="G22" s="138">
        <v>651</v>
      </c>
      <c r="H22" s="139">
        <v>12.47</v>
      </c>
      <c r="I22" s="139">
        <f t="shared" si="8"/>
        <v>12.47</v>
      </c>
      <c r="J22" s="145" t="s">
        <v>20</v>
      </c>
      <c r="K22" s="141">
        <v>1</v>
      </c>
      <c r="L22" s="141">
        <v>651</v>
      </c>
      <c r="M22" s="141">
        <v>12.47</v>
      </c>
      <c r="N22" s="142">
        <v>1</v>
      </c>
      <c r="O22" s="50">
        <f t="shared" si="13"/>
        <v>651</v>
      </c>
      <c r="P22" s="50">
        <f t="shared" si="14"/>
        <v>12.47</v>
      </c>
      <c r="Q22" s="50">
        <f t="shared" si="15"/>
        <v>0</v>
      </c>
      <c r="R22" s="50">
        <f t="shared" si="16"/>
        <v>0</v>
      </c>
      <c r="S22" s="50">
        <f t="shared" si="17"/>
        <v>0</v>
      </c>
      <c r="T22" s="50">
        <v>0</v>
      </c>
      <c r="U22" s="50">
        <f t="shared" si="18"/>
        <v>0</v>
      </c>
      <c r="V22" s="50">
        <f t="shared" si="19"/>
        <v>0</v>
      </c>
      <c r="W22" s="141">
        <f>IFERROR(VLOOKUP(C22,'[7]на 04.11.2025г.'!$C$3:$W$2063,21,0),"-")</f>
        <v>0</v>
      </c>
      <c r="X22" s="141">
        <f t="shared" si="7"/>
        <v>1</v>
      </c>
    </row>
    <row r="23" spans="1:24" customFormat="1" ht="15" hidden="1" x14ac:dyDescent="0.25">
      <c r="A23" s="143">
        <v>1</v>
      </c>
      <c r="B23" s="134" t="s">
        <v>79</v>
      </c>
      <c r="C23" s="136" t="s">
        <v>80</v>
      </c>
      <c r="D23" s="136" t="s">
        <v>81</v>
      </c>
      <c r="E23" s="136">
        <v>1</v>
      </c>
      <c r="F23" s="144">
        <v>651</v>
      </c>
      <c r="G23" s="138">
        <v>651</v>
      </c>
      <c r="H23" s="139">
        <v>12.47</v>
      </c>
      <c r="I23" s="139">
        <f t="shared" si="8"/>
        <v>12.47</v>
      </c>
      <c r="J23" s="145" t="s">
        <v>20</v>
      </c>
      <c r="K23" s="141">
        <v>1</v>
      </c>
      <c r="L23" s="141">
        <v>651</v>
      </c>
      <c r="M23" s="141">
        <v>12.47</v>
      </c>
      <c r="N23" s="142">
        <v>1</v>
      </c>
      <c r="O23" s="50">
        <f t="shared" si="13"/>
        <v>651</v>
      </c>
      <c r="P23" s="50">
        <f t="shared" si="14"/>
        <v>12.47</v>
      </c>
      <c r="Q23" s="50">
        <f t="shared" si="15"/>
        <v>0</v>
      </c>
      <c r="R23" s="50">
        <f t="shared" si="16"/>
        <v>0</v>
      </c>
      <c r="S23" s="50">
        <f t="shared" si="17"/>
        <v>0</v>
      </c>
      <c r="T23" s="50"/>
      <c r="U23" s="50">
        <f t="shared" si="18"/>
        <v>0</v>
      </c>
      <c r="V23" s="50">
        <f t="shared" si="19"/>
        <v>0</v>
      </c>
      <c r="W23" s="141" t="str">
        <f>IFERROR(VLOOKUP(C23,'[7]на 04.11.2025г.'!$C$3:$W$2063,21,0),"-")</f>
        <v>-</v>
      </c>
      <c r="X23" s="141" t="str">
        <f t="shared" si="7"/>
        <v>-</v>
      </c>
    </row>
    <row r="24" spans="1:24" customFormat="1" ht="15" hidden="1" x14ac:dyDescent="0.25">
      <c r="A24" s="143">
        <v>1</v>
      </c>
      <c r="B24" s="134" t="s">
        <v>82</v>
      </c>
      <c r="C24" s="136" t="s">
        <v>83</v>
      </c>
      <c r="D24" s="136" t="s">
        <v>84</v>
      </c>
      <c r="E24" s="136">
        <v>1</v>
      </c>
      <c r="F24" s="144">
        <v>648.6</v>
      </c>
      <c r="G24" s="138">
        <v>648.6</v>
      </c>
      <c r="H24" s="139">
        <v>12.34</v>
      </c>
      <c r="I24" s="139">
        <f t="shared" si="8"/>
        <v>12.34</v>
      </c>
      <c r="J24" s="145" t="s">
        <v>20</v>
      </c>
      <c r="K24" s="141">
        <v>1</v>
      </c>
      <c r="L24" s="141">
        <v>648.6</v>
      </c>
      <c r="M24" s="141">
        <v>12.34</v>
      </c>
      <c r="N24" s="142"/>
      <c r="O24" s="50">
        <f t="shared" si="13"/>
        <v>0</v>
      </c>
      <c r="P24" s="50">
        <f t="shared" si="14"/>
        <v>0</v>
      </c>
      <c r="Q24" s="50">
        <f t="shared" si="15"/>
        <v>1</v>
      </c>
      <c r="R24" s="50">
        <f t="shared" si="16"/>
        <v>648.6</v>
      </c>
      <c r="S24" s="50">
        <f t="shared" si="17"/>
        <v>12.34</v>
      </c>
      <c r="T24" s="50"/>
      <c r="U24" s="50">
        <f t="shared" si="18"/>
        <v>0</v>
      </c>
      <c r="V24" s="50">
        <f t="shared" si="19"/>
        <v>0</v>
      </c>
      <c r="W24" s="141" t="str">
        <f>IFERROR(VLOOKUP(C24,'[7]на 04.11.2025г.'!$C$3:$W$2063,21,0),"-")</f>
        <v>-</v>
      </c>
      <c r="X24" s="141" t="str">
        <f t="shared" si="7"/>
        <v>-</v>
      </c>
    </row>
    <row r="25" spans="1:24" customFormat="1" ht="15" hidden="1" x14ac:dyDescent="0.25">
      <c r="A25" s="143">
        <v>1</v>
      </c>
      <c r="B25" s="134" t="s">
        <v>85</v>
      </c>
      <c r="C25" s="136" t="s">
        <v>86</v>
      </c>
      <c r="D25" s="136" t="s">
        <v>87</v>
      </c>
      <c r="E25" s="136">
        <v>1</v>
      </c>
      <c r="F25" s="144">
        <v>660.2</v>
      </c>
      <c r="G25" s="138">
        <v>660.2</v>
      </c>
      <c r="H25" s="139">
        <v>12.67</v>
      </c>
      <c r="I25" s="139">
        <f t="shared" si="8"/>
        <v>12.67</v>
      </c>
      <c r="J25" s="145" t="s">
        <v>20</v>
      </c>
      <c r="K25" s="141">
        <v>1</v>
      </c>
      <c r="L25" s="141">
        <v>660.2</v>
      </c>
      <c r="M25" s="141">
        <v>12.67</v>
      </c>
      <c r="N25" s="142"/>
      <c r="O25" s="50">
        <f t="shared" si="13"/>
        <v>0</v>
      </c>
      <c r="P25" s="50">
        <f t="shared" si="14"/>
        <v>0</v>
      </c>
      <c r="Q25" s="50">
        <f t="shared" si="15"/>
        <v>1</v>
      </c>
      <c r="R25" s="50">
        <f t="shared" si="16"/>
        <v>660.2</v>
      </c>
      <c r="S25" s="50">
        <f t="shared" si="17"/>
        <v>12.67</v>
      </c>
      <c r="T25" s="50"/>
      <c r="U25" s="50">
        <f t="shared" si="18"/>
        <v>0</v>
      </c>
      <c r="V25" s="50">
        <f t="shared" si="19"/>
        <v>0</v>
      </c>
      <c r="W25" s="141" t="str">
        <f>IFERROR(VLOOKUP(C25,'[7]на 04.11.2025г.'!$C$3:$W$2063,21,0),"-")</f>
        <v>-</v>
      </c>
      <c r="X25" s="141" t="str">
        <f t="shared" si="7"/>
        <v>-</v>
      </c>
    </row>
    <row r="26" spans="1:24" customFormat="1" ht="15" hidden="1" x14ac:dyDescent="0.25">
      <c r="A26" s="143">
        <v>1</v>
      </c>
      <c r="B26" s="134" t="s">
        <v>88</v>
      </c>
      <c r="C26" s="136" t="s">
        <v>89</v>
      </c>
      <c r="D26" s="136" t="s">
        <v>90</v>
      </c>
      <c r="E26" s="136">
        <v>1</v>
      </c>
      <c r="F26" s="144">
        <v>648.6</v>
      </c>
      <c r="G26" s="138">
        <v>648.6</v>
      </c>
      <c r="H26" s="139">
        <v>12.34</v>
      </c>
      <c r="I26" s="139">
        <f t="shared" si="8"/>
        <v>12.34</v>
      </c>
      <c r="J26" s="145" t="s">
        <v>20</v>
      </c>
      <c r="K26" s="141">
        <v>1</v>
      </c>
      <c r="L26" s="141">
        <v>648.6</v>
      </c>
      <c r="M26" s="141">
        <v>12.34</v>
      </c>
      <c r="N26" s="142"/>
      <c r="O26" s="50">
        <f t="shared" si="13"/>
        <v>0</v>
      </c>
      <c r="P26" s="50">
        <f t="shared" si="14"/>
        <v>0</v>
      </c>
      <c r="Q26" s="50">
        <f t="shared" si="15"/>
        <v>1</v>
      </c>
      <c r="R26" s="50">
        <f t="shared" si="16"/>
        <v>648.6</v>
      </c>
      <c r="S26" s="50">
        <f t="shared" si="17"/>
        <v>12.34</v>
      </c>
      <c r="T26" s="50"/>
      <c r="U26" s="50">
        <f t="shared" si="18"/>
        <v>0</v>
      </c>
      <c r="V26" s="50">
        <f t="shared" si="19"/>
        <v>0</v>
      </c>
      <c r="W26" s="141">
        <f>IFERROR(VLOOKUP(C26,'[7]на 04.11.2025г.'!$C$3:$W$2063,21,0),"-")</f>
        <v>1</v>
      </c>
      <c r="X26" s="141">
        <f t="shared" si="7"/>
        <v>-1</v>
      </c>
    </row>
    <row r="27" spans="1:24" customFormat="1" ht="15" hidden="1" x14ac:dyDescent="0.25">
      <c r="A27" s="143">
        <v>1</v>
      </c>
      <c r="B27" s="134" t="s">
        <v>91</v>
      </c>
      <c r="C27" s="136" t="s">
        <v>92</v>
      </c>
      <c r="D27" s="136" t="s">
        <v>93</v>
      </c>
      <c r="E27" s="136">
        <v>1</v>
      </c>
      <c r="F27" s="144">
        <v>657.8</v>
      </c>
      <c r="G27" s="138">
        <v>657.8</v>
      </c>
      <c r="H27" s="139">
        <v>12.61</v>
      </c>
      <c r="I27" s="139">
        <f t="shared" si="8"/>
        <v>12.61</v>
      </c>
      <c r="J27" s="145" t="s">
        <v>20</v>
      </c>
      <c r="K27" s="141">
        <v>1</v>
      </c>
      <c r="L27" s="141">
        <v>657.8</v>
      </c>
      <c r="M27" s="141">
        <v>12.61</v>
      </c>
      <c r="N27" s="142"/>
      <c r="O27" s="50">
        <f t="shared" si="13"/>
        <v>0</v>
      </c>
      <c r="P27" s="50">
        <f t="shared" si="14"/>
        <v>0</v>
      </c>
      <c r="Q27" s="50">
        <f t="shared" si="15"/>
        <v>1</v>
      </c>
      <c r="R27" s="50">
        <f t="shared" si="16"/>
        <v>657.8</v>
      </c>
      <c r="S27" s="50">
        <f t="shared" si="17"/>
        <v>12.61</v>
      </c>
      <c r="T27" s="50"/>
      <c r="U27" s="50">
        <f t="shared" si="18"/>
        <v>0</v>
      </c>
      <c r="V27" s="50">
        <f t="shared" si="19"/>
        <v>0</v>
      </c>
      <c r="W27" s="141" t="str">
        <f>IFERROR(VLOOKUP(C27,'[7]на 04.11.2025г.'!$C$3:$W$2063,21,0),"-")</f>
        <v>-</v>
      </c>
      <c r="X27" s="141" t="str">
        <f t="shared" si="7"/>
        <v>-</v>
      </c>
    </row>
    <row r="28" spans="1:24" customFormat="1" ht="15" hidden="1" x14ac:dyDescent="0.25">
      <c r="A28" s="143">
        <v>1</v>
      </c>
      <c r="B28" s="134" t="s">
        <v>94</v>
      </c>
      <c r="C28" s="136" t="s">
        <v>95</v>
      </c>
      <c r="D28" s="136" t="s">
        <v>96</v>
      </c>
      <c r="E28" s="136">
        <v>2</v>
      </c>
      <c r="F28" s="144">
        <v>673.5</v>
      </c>
      <c r="G28" s="138">
        <v>1347</v>
      </c>
      <c r="H28" s="139">
        <v>12.75</v>
      </c>
      <c r="I28" s="139">
        <f t="shared" si="8"/>
        <v>25.5</v>
      </c>
      <c r="J28" s="145" t="s">
        <v>20</v>
      </c>
      <c r="K28" s="141">
        <v>2</v>
      </c>
      <c r="L28" s="141">
        <v>1347</v>
      </c>
      <c r="M28" s="141">
        <v>25.5</v>
      </c>
      <c r="N28" s="142">
        <v>2</v>
      </c>
      <c r="O28" s="50">
        <f t="shared" si="13"/>
        <v>1347</v>
      </c>
      <c r="P28" s="50">
        <f t="shared" si="14"/>
        <v>25.5</v>
      </c>
      <c r="Q28" s="50">
        <f t="shared" si="15"/>
        <v>0</v>
      </c>
      <c r="R28" s="50">
        <f t="shared" si="16"/>
        <v>0</v>
      </c>
      <c r="S28" s="50">
        <f t="shared" si="17"/>
        <v>0</v>
      </c>
      <c r="T28" s="50"/>
      <c r="U28" s="50">
        <f t="shared" si="18"/>
        <v>0</v>
      </c>
      <c r="V28" s="50">
        <f t="shared" si="19"/>
        <v>0</v>
      </c>
      <c r="W28" s="141" t="str">
        <f>IFERROR(VLOOKUP(C28,'[7]на 04.11.2025г.'!$C$3:$W$2063,21,0),"-")</f>
        <v>-</v>
      </c>
      <c r="X28" s="141" t="str">
        <f t="shared" si="7"/>
        <v>-</v>
      </c>
    </row>
    <row r="29" spans="1:24" customFormat="1" ht="15" hidden="1" x14ac:dyDescent="0.25">
      <c r="A29" s="143">
        <v>1</v>
      </c>
      <c r="B29" s="134" t="s">
        <v>97</v>
      </c>
      <c r="C29" s="136" t="s">
        <v>98</v>
      </c>
      <c r="D29" s="136" t="s">
        <v>99</v>
      </c>
      <c r="E29" s="136">
        <v>2</v>
      </c>
      <c r="F29" s="144">
        <v>685.2</v>
      </c>
      <c r="G29" s="138">
        <v>1370.4</v>
      </c>
      <c r="H29" s="139">
        <v>13.06</v>
      </c>
      <c r="I29" s="139">
        <f t="shared" si="8"/>
        <v>26.12</v>
      </c>
      <c r="J29" s="145" t="s">
        <v>20</v>
      </c>
      <c r="K29" s="141">
        <v>2</v>
      </c>
      <c r="L29" s="141">
        <v>1370.4</v>
      </c>
      <c r="M29" s="141">
        <v>26.12</v>
      </c>
      <c r="N29" s="142">
        <v>2</v>
      </c>
      <c r="O29" s="50">
        <f t="shared" si="13"/>
        <v>1370.4</v>
      </c>
      <c r="P29" s="50">
        <f t="shared" si="14"/>
        <v>26.12</v>
      </c>
      <c r="Q29" s="50">
        <f t="shared" si="15"/>
        <v>0</v>
      </c>
      <c r="R29" s="50">
        <f t="shared" si="16"/>
        <v>0</v>
      </c>
      <c r="S29" s="50">
        <f t="shared" si="17"/>
        <v>0</v>
      </c>
      <c r="T29" s="50"/>
      <c r="U29" s="50">
        <f t="shared" si="18"/>
        <v>0</v>
      </c>
      <c r="V29" s="50">
        <f t="shared" si="19"/>
        <v>0</v>
      </c>
      <c r="W29" s="141">
        <f>IFERROR(VLOOKUP(C29,'[7]на 04.11.2025г.'!$C$3:$W$2063,21,0),"-")</f>
        <v>2</v>
      </c>
      <c r="X29" s="141">
        <f t="shared" si="7"/>
        <v>0</v>
      </c>
    </row>
    <row r="30" spans="1:24" customFormat="1" ht="15" hidden="1" x14ac:dyDescent="0.25">
      <c r="A30" s="143">
        <v>1</v>
      </c>
      <c r="B30" s="134" t="s">
        <v>100</v>
      </c>
      <c r="C30" s="136" t="s">
        <v>101</v>
      </c>
      <c r="D30" s="136" t="s">
        <v>102</v>
      </c>
      <c r="E30" s="136">
        <v>4</v>
      </c>
      <c r="F30" s="144">
        <v>686</v>
      </c>
      <c r="G30" s="138">
        <v>2744</v>
      </c>
      <c r="H30" s="139">
        <v>13.14</v>
      </c>
      <c r="I30" s="139">
        <f t="shared" si="8"/>
        <v>52.56</v>
      </c>
      <c r="J30" s="145" t="s">
        <v>20</v>
      </c>
      <c r="K30" s="141">
        <v>4</v>
      </c>
      <c r="L30" s="141">
        <v>2744</v>
      </c>
      <c r="M30" s="141">
        <v>52.56</v>
      </c>
      <c r="N30" s="142">
        <v>2</v>
      </c>
      <c r="O30" s="50">
        <f t="shared" si="13"/>
        <v>1372</v>
      </c>
      <c r="P30" s="50">
        <f t="shared" si="14"/>
        <v>26.28</v>
      </c>
      <c r="Q30" s="50">
        <f t="shared" si="15"/>
        <v>2</v>
      </c>
      <c r="R30" s="50">
        <f t="shared" si="16"/>
        <v>1372</v>
      </c>
      <c r="S30" s="50">
        <f t="shared" si="17"/>
        <v>26.28</v>
      </c>
      <c r="T30" s="50"/>
      <c r="U30" s="50">
        <f t="shared" si="18"/>
        <v>0</v>
      </c>
      <c r="V30" s="50">
        <f t="shared" si="19"/>
        <v>0</v>
      </c>
      <c r="W30" s="141">
        <f>IFERROR(VLOOKUP(C30,'[7]на 04.11.2025г.'!$C$3:$W$2063,21,0),"-")</f>
        <v>2</v>
      </c>
      <c r="X30" s="141">
        <f t="shared" si="7"/>
        <v>0</v>
      </c>
    </row>
    <row r="31" spans="1:24" customFormat="1" ht="15" hidden="1" x14ac:dyDescent="0.25">
      <c r="A31" s="143">
        <v>1</v>
      </c>
      <c r="B31" s="134" t="s">
        <v>103</v>
      </c>
      <c r="C31" s="136" t="s">
        <v>104</v>
      </c>
      <c r="D31" s="136" t="s">
        <v>105</v>
      </c>
      <c r="E31" s="136">
        <v>2</v>
      </c>
      <c r="F31" s="144">
        <v>686</v>
      </c>
      <c r="G31" s="138">
        <v>1372</v>
      </c>
      <c r="H31" s="139">
        <v>13.14</v>
      </c>
      <c r="I31" s="139">
        <f t="shared" si="8"/>
        <v>26.28</v>
      </c>
      <c r="J31" s="145" t="s">
        <v>20</v>
      </c>
      <c r="K31" s="141">
        <v>2</v>
      </c>
      <c r="L31" s="141">
        <v>1372</v>
      </c>
      <c r="M31" s="141">
        <v>26.28</v>
      </c>
      <c r="N31" s="142">
        <v>1</v>
      </c>
      <c r="O31" s="50">
        <f t="shared" si="13"/>
        <v>686</v>
      </c>
      <c r="P31" s="50">
        <f t="shared" si="14"/>
        <v>13.14</v>
      </c>
      <c r="Q31" s="50">
        <f t="shared" si="15"/>
        <v>1</v>
      </c>
      <c r="R31" s="50">
        <f t="shared" si="16"/>
        <v>686</v>
      </c>
      <c r="S31" s="50">
        <f t="shared" si="17"/>
        <v>13.14</v>
      </c>
      <c r="T31" s="50"/>
      <c r="U31" s="50">
        <f t="shared" si="18"/>
        <v>0</v>
      </c>
      <c r="V31" s="50">
        <f t="shared" si="19"/>
        <v>0</v>
      </c>
      <c r="W31" s="141">
        <f>IFERROR(VLOOKUP(C31,'[7]на 04.11.2025г.'!$C$3:$W$2063,21,0),"-")</f>
        <v>1</v>
      </c>
      <c r="X31" s="141">
        <f t="shared" si="7"/>
        <v>0</v>
      </c>
    </row>
    <row r="32" spans="1:24" customFormat="1" ht="15" hidden="1" x14ac:dyDescent="0.25">
      <c r="A32" s="143">
        <v>1</v>
      </c>
      <c r="B32" s="134" t="s">
        <v>106</v>
      </c>
      <c r="C32" s="136" t="s">
        <v>107</v>
      </c>
      <c r="D32" s="136" t="s">
        <v>108</v>
      </c>
      <c r="E32" s="136">
        <v>2</v>
      </c>
      <c r="F32" s="144">
        <v>697.7</v>
      </c>
      <c r="G32" s="138">
        <v>1395.4</v>
      </c>
      <c r="H32" s="139">
        <v>13.45</v>
      </c>
      <c r="I32" s="139">
        <f t="shared" si="8"/>
        <v>26.9</v>
      </c>
      <c r="J32" s="145" t="s">
        <v>20</v>
      </c>
      <c r="K32" s="141">
        <v>2</v>
      </c>
      <c r="L32" s="141">
        <v>1395.4</v>
      </c>
      <c r="M32" s="141">
        <v>26.9</v>
      </c>
      <c r="N32" s="142">
        <v>1</v>
      </c>
      <c r="O32" s="50">
        <f t="shared" si="13"/>
        <v>697.7</v>
      </c>
      <c r="P32" s="50">
        <f t="shared" si="14"/>
        <v>13.45</v>
      </c>
      <c r="Q32" s="50">
        <f t="shared" si="15"/>
        <v>1</v>
      </c>
      <c r="R32" s="50">
        <f t="shared" si="16"/>
        <v>697.7</v>
      </c>
      <c r="S32" s="50">
        <f t="shared" si="17"/>
        <v>13.45</v>
      </c>
      <c r="T32" s="50"/>
      <c r="U32" s="50">
        <f t="shared" si="18"/>
        <v>0</v>
      </c>
      <c r="V32" s="50">
        <f t="shared" si="19"/>
        <v>0</v>
      </c>
      <c r="W32" s="141">
        <f>IFERROR(VLOOKUP(C32,'[7]на 04.11.2025г.'!$C$3:$W$2063,21,0),"-")</f>
        <v>2</v>
      </c>
      <c r="X32" s="141">
        <f t="shared" si="7"/>
        <v>-1</v>
      </c>
    </row>
    <row r="33" spans="1:24" customFormat="1" ht="15" hidden="1" x14ac:dyDescent="0.25">
      <c r="A33" s="143">
        <v>1</v>
      </c>
      <c r="B33" s="134" t="s">
        <v>109</v>
      </c>
      <c r="C33" s="136" t="s">
        <v>110</v>
      </c>
      <c r="D33" s="136" t="s">
        <v>111</v>
      </c>
      <c r="E33" s="136">
        <v>4</v>
      </c>
      <c r="F33" s="144">
        <v>673.5</v>
      </c>
      <c r="G33" s="138">
        <v>2694</v>
      </c>
      <c r="H33" s="139">
        <v>12.75</v>
      </c>
      <c r="I33" s="139">
        <f t="shared" si="8"/>
        <v>51</v>
      </c>
      <c r="J33" s="145" t="s">
        <v>20</v>
      </c>
      <c r="K33" s="141">
        <v>4</v>
      </c>
      <c r="L33" s="141">
        <v>2694</v>
      </c>
      <c r="M33" s="141">
        <v>51</v>
      </c>
      <c r="N33" s="142">
        <v>3</v>
      </c>
      <c r="O33" s="50">
        <f t="shared" si="13"/>
        <v>2020.5</v>
      </c>
      <c r="P33" s="50">
        <f t="shared" si="14"/>
        <v>38.25</v>
      </c>
      <c r="Q33" s="50">
        <f t="shared" si="15"/>
        <v>1</v>
      </c>
      <c r="R33" s="50">
        <f t="shared" si="16"/>
        <v>673.5</v>
      </c>
      <c r="S33" s="50">
        <f t="shared" si="17"/>
        <v>12.75</v>
      </c>
      <c r="T33" s="50">
        <v>0</v>
      </c>
      <c r="U33" s="50">
        <f t="shared" si="18"/>
        <v>0</v>
      </c>
      <c r="V33" s="50">
        <f t="shared" si="19"/>
        <v>0</v>
      </c>
      <c r="W33" s="141">
        <f>IFERROR(VLOOKUP(C33,'[7]на 04.11.2025г.'!$C$3:$W$2063,21,0),"-")</f>
        <v>3</v>
      </c>
      <c r="X33" s="141">
        <f t="shared" si="7"/>
        <v>0</v>
      </c>
    </row>
    <row r="34" spans="1:24" customFormat="1" ht="15" hidden="1" x14ac:dyDescent="0.25">
      <c r="A34" s="143">
        <v>1</v>
      </c>
      <c r="B34" s="134" t="s">
        <v>112</v>
      </c>
      <c r="C34" s="136" t="s">
        <v>113</v>
      </c>
      <c r="D34" s="136" t="s">
        <v>114</v>
      </c>
      <c r="E34" s="136">
        <v>2</v>
      </c>
      <c r="F34" s="144">
        <v>673.5</v>
      </c>
      <c r="G34" s="138">
        <v>1347</v>
      </c>
      <c r="H34" s="139">
        <v>12.75</v>
      </c>
      <c r="I34" s="139">
        <f t="shared" si="8"/>
        <v>25.5</v>
      </c>
      <c r="J34" s="145" t="s">
        <v>20</v>
      </c>
      <c r="K34" s="141">
        <v>2</v>
      </c>
      <c r="L34" s="141">
        <v>1347</v>
      </c>
      <c r="M34" s="141">
        <v>25.5</v>
      </c>
      <c r="N34" s="142"/>
      <c r="O34" s="50">
        <f t="shared" si="13"/>
        <v>0</v>
      </c>
      <c r="P34" s="50">
        <f t="shared" si="14"/>
        <v>0</v>
      </c>
      <c r="Q34" s="50">
        <f t="shared" si="15"/>
        <v>2</v>
      </c>
      <c r="R34" s="50">
        <f t="shared" si="16"/>
        <v>1347</v>
      </c>
      <c r="S34" s="50">
        <f t="shared" si="17"/>
        <v>25.5</v>
      </c>
      <c r="T34" s="50"/>
      <c r="U34" s="50">
        <f t="shared" si="18"/>
        <v>0</v>
      </c>
      <c r="V34" s="50">
        <f t="shared" si="19"/>
        <v>0</v>
      </c>
      <c r="W34" s="141" t="str">
        <f>IFERROR(VLOOKUP(C34,'[7]на 04.11.2025г.'!$C$3:$W$2063,21,0),"-")</f>
        <v>-</v>
      </c>
      <c r="X34" s="141" t="str">
        <f t="shared" si="7"/>
        <v>-</v>
      </c>
    </row>
    <row r="35" spans="1:24" customFormat="1" ht="15" hidden="1" x14ac:dyDescent="0.25">
      <c r="A35" s="143">
        <v>1</v>
      </c>
      <c r="B35" s="134" t="s">
        <v>115</v>
      </c>
      <c r="C35" s="136" t="s">
        <v>116</v>
      </c>
      <c r="D35" s="136" t="s">
        <v>117</v>
      </c>
      <c r="E35" s="136">
        <v>2</v>
      </c>
      <c r="F35" s="144">
        <v>685.2</v>
      </c>
      <c r="G35" s="138">
        <v>1370.4</v>
      </c>
      <c r="H35" s="139">
        <v>13.06</v>
      </c>
      <c r="I35" s="139">
        <f t="shared" si="8"/>
        <v>26.12</v>
      </c>
      <c r="J35" s="145" t="s">
        <v>20</v>
      </c>
      <c r="K35" s="141">
        <v>2</v>
      </c>
      <c r="L35" s="141">
        <v>1370.4</v>
      </c>
      <c r="M35" s="141">
        <v>26.12</v>
      </c>
      <c r="N35" s="142">
        <v>1</v>
      </c>
      <c r="O35" s="50">
        <f t="shared" si="13"/>
        <v>685.2</v>
      </c>
      <c r="P35" s="50">
        <f t="shared" si="14"/>
        <v>13.06</v>
      </c>
      <c r="Q35" s="50">
        <f t="shared" si="15"/>
        <v>1</v>
      </c>
      <c r="R35" s="50">
        <f t="shared" si="16"/>
        <v>685.2</v>
      </c>
      <c r="S35" s="50">
        <f t="shared" si="17"/>
        <v>13.06</v>
      </c>
      <c r="T35" s="50"/>
      <c r="U35" s="50">
        <f t="shared" si="18"/>
        <v>0</v>
      </c>
      <c r="V35" s="50">
        <f t="shared" si="19"/>
        <v>0</v>
      </c>
      <c r="W35" s="141" t="str">
        <f>IFERROR(VLOOKUP(C35,'[7]на 04.11.2025г.'!$C$3:$W$2063,21,0),"-")</f>
        <v>-</v>
      </c>
      <c r="X35" s="141" t="str">
        <f t="shared" si="7"/>
        <v>-</v>
      </c>
    </row>
    <row r="36" spans="1:24" customFormat="1" ht="15" hidden="1" x14ac:dyDescent="0.25">
      <c r="A36" s="143">
        <v>1</v>
      </c>
      <c r="B36" s="134" t="s">
        <v>118</v>
      </c>
      <c r="C36" s="136" t="s">
        <v>119</v>
      </c>
      <c r="D36" s="136" t="s">
        <v>120</v>
      </c>
      <c r="E36" s="136">
        <v>4</v>
      </c>
      <c r="F36" s="144">
        <v>673.5</v>
      </c>
      <c r="G36" s="138">
        <v>2694</v>
      </c>
      <c r="H36" s="139">
        <v>12.75</v>
      </c>
      <c r="I36" s="139">
        <f t="shared" si="8"/>
        <v>51</v>
      </c>
      <c r="J36" s="145" t="s">
        <v>20</v>
      </c>
      <c r="K36" s="141">
        <v>4</v>
      </c>
      <c r="L36" s="141">
        <v>2694</v>
      </c>
      <c r="M36" s="141">
        <v>51</v>
      </c>
      <c r="N36" s="142">
        <v>3</v>
      </c>
      <c r="O36" s="50">
        <f t="shared" si="13"/>
        <v>2020.5</v>
      </c>
      <c r="P36" s="50">
        <f t="shared" si="14"/>
        <v>38.25</v>
      </c>
      <c r="Q36" s="50">
        <f t="shared" si="15"/>
        <v>1</v>
      </c>
      <c r="R36" s="50">
        <f t="shared" si="16"/>
        <v>673.5</v>
      </c>
      <c r="S36" s="50">
        <f t="shared" si="17"/>
        <v>12.75</v>
      </c>
      <c r="T36" s="50">
        <v>1</v>
      </c>
      <c r="U36" s="50">
        <f t="shared" si="18"/>
        <v>673.5</v>
      </c>
      <c r="V36" s="50">
        <f t="shared" si="19"/>
        <v>12.75</v>
      </c>
      <c r="W36" s="141">
        <f>IFERROR(VLOOKUP(C36,'[7]на 04.11.2025г.'!$C$3:$W$2063,21,0),"-")</f>
        <v>2</v>
      </c>
      <c r="X36" s="141">
        <f t="shared" si="7"/>
        <v>1</v>
      </c>
    </row>
    <row r="37" spans="1:24" customFormat="1" ht="15" hidden="1" x14ac:dyDescent="0.25">
      <c r="A37" s="143">
        <v>1</v>
      </c>
      <c r="B37" s="134" t="s">
        <v>121</v>
      </c>
      <c r="C37" s="136" t="s">
        <v>122</v>
      </c>
      <c r="D37" s="136" t="s">
        <v>123</v>
      </c>
      <c r="E37" s="136">
        <v>1</v>
      </c>
      <c r="F37" s="144">
        <v>265.7</v>
      </c>
      <c r="G37" s="138">
        <v>265.7</v>
      </c>
      <c r="H37" s="139">
        <v>6.33</v>
      </c>
      <c r="I37" s="139">
        <f t="shared" si="8"/>
        <v>6.33</v>
      </c>
      <c r="J37" s="145" t="s">
        <v>20</v>
      </c>
      <c r="K37" s="141">
        <v>1</v>
      </c>
      <c r="L37" s="141">
        <v>265.7</v>
      </c>
      <c r="M37" s="141">
        <v>6.33</v>
      </c>
      <c r="N37" s="142"/>
      <c r="O37" s="50">
        <f t="shared" si="13"/>
        <v>0</v>
      </c>
      <c r="P37" s="50">
        <f t="shared" si="14"/>
        <v>0</v>
      </c>
      <c r="Q37" s="50">
        <f t="shared" si="15"/>
        <v>1</v>
      </c>
      <c r="R37" s="50">
        <f t="shared" si="16"/>
        <v>265.7</v>
      </c>
      <c r="S37" s="50">
        <f t="shared" si="17"/>
        <v>6.33</v>
      </c>
      <c r="T37" s="50"/>
      <c r="U37" s="50">
        <f t="shared" si="18"/>
        <v>0</v>
      </c>
      <c r="V37" s="50">
        <f t="shared" si="19"/>
        <v>0</v>
      </c>
      <c r="W37" s="141" t="str">
        <f>IFERROR(VLOOKUP(C37,'[7]на 04.11.2025г.'!$C$3:$W$2063,21,0),"-")</f>
        <v>-</v>
      </c>
      <c r="X37" s="141" t="str">
        <f t="shared" si="7"/>
        <v>-</v>
      </c>
    </row>
    <row r="38" spans="1:24" customFormat="1" ht="15" hidden="1" x14ac:dyDescent="0.25">
      <c r="A38" s="143">
        <v>1</v>
      </c>
      <c r="B38" s="134" t="s">
        <v>124</v>
      </c>
      <c r="C38" s="136" t="s">
        <v>125</v>
      </c>
      <c r="D38" s="136" t="s">
        <v>126</v>
      </c>
      <c r="E38" s="136">
        <v>1</v>
      </c>
      <c r="F38" s="144">
        <v>288.7</v>
      </c>
      <c r="G38" s="138">
        <v>288.7</v>
      </c>
      <c r="H38" s="139">
        <v>6.94</v>
      </c>
      <c r="I38" s="139">
        <f t="shared" si="8"/>
        <v>6.94</v>
      </c>
      <c r="J38" s="145" t="s">
        <v>20</v>
      </c>
      <c r="K38" s="141">
        <v>1</v>
      </c>
      <c r="L38" s="141">
        <v>288.7</v>
      </c>
      <c r="M38" s="141">
        <v>6.94</v>
      </c>
      <c r="N38" s="142"/>
      <c r="O38" s="50">
        <f t="shared" si="13"/>
        <v>0</v>
      </c>
      <c r="P38" s="50">
        <f t="shared" si="14"/>
        <v>0</v>
      </c>
      <c r="Q38" s="50">
        <f t="shared" si="15"/>
        <v>1</v>
      </c>
      <c r="R38" s="50">
        <f t="shared" si="16"/>
        <v>288.7</v>
      </c>
      <c r="S38" s="50">
        <f t="shared" si="17"/>
        <v>6.94</v>
      </c>
      <c r="T38" s="50"/>
      <c r="U38" s="50">
        <f t="shared" si="18"/>
        <v>0</v>
      </c>
      <c r="V38" s="50">
        <f t="shared" si="19"/>
        <v>0</v>
      </c>
      <c r="W38" s="141" t="str">
        <f>IFERROR(VLOOKUP(C38,'[7]на 04.11.2025г.'!$C$3:$W$2063,21,0),"-")</f>
        <v>-</v>
      </c>
      <c r="X38" s="141" t="str">
        <f t="shared" si="7"/>
        <v>-</v>
      </c>
    </row>
    <row r="39" spans="1:24" customFormat="1" ht="15" hidden="1" x14ac:dyDescent="0.25">
      <c r="A39" s="143">
        <v>1</v>
      </c>
      <c r="B39" s="134" t="s">
        <v>127</v>
      </c>
      <c r="C39" s="136" t="s">
        <v>128</v>
      </c>
      <c r="D39" s="136" t="s">
        <v>129</v>
      </c>
      <c r="E39" s="136">
        <v>1</v>
      </c>
      <c r="F39" s="144">
        <v>270.39999999999998</v>
      </c>
      <c r="G39" s="138">
        <v>270.39999999999998</v>
      </c>
      <c r="H39" s="139">
        <v>6.46</v>
      </c>
      <c r="I39" s="139">
        <f t="shared" si="8"/>
        <v>6.46</v>
      </c>
      <c r="J39" s="145" t="s">
        <v>20</v>
      </c>
      <c r="K39" s="141">
        <v>1</v>
      </c>
      <c r="L39" s="141">
        <v>270.39999999999998</v>
      </c>
      <c r="M39" s="141">
        <v>6.46</v>
      </c>
      <c r="N39" s="142"/>
      <c r="O39" s="50">
        <f t="shared" si="13"/>
        <v>0</v>
      </c>
      <c r="P39" s="50">
        <f t="shared" si="14"/>
        <v>0</v>
      </c>
      <c r="Q39" s="50">
        <f t="shared" si="15"/>
        <v>1</v>
      </c>
      <c r="R39" s="50">
        <f t="shared" si="16"/>
        <v>270.39999999999998</v>
      </c>
      <c r="S39" s="50">
        <f t="shared" si="17"/>
        <v>6.46</v>
      </c>
      <c r="T39" s="50"/>
      <c r="U39" s="50">
        <f t="shared" si="18"/>
        <v>0</v>
      </c>
      <c r="V39" s="50">
        <f t="shared" si="19"/>
        <v>0</v>
      </c>
      <c r="W39" s="141" t="str">
        <f>IFERROR(VLOOKUP(C39,'[7]на 04.11.2025г.'!$C$3:$W$2063,21,0),"-")</f>
        <v>-</v>
      </c>
      <c r="X39" s="141" t="str">
        <f t="shared" si="7"/>
        <v>-</v>
      </c>
    </row>
    <row r="40" spans="1:24" customFormat="1" ht="15" hidden="1" x14ac:dyDescent="0.25">
      <c r="A40" s="143">
        <v>1</v>
      </c>
      <c r="B40" s="134" t="s">
        <v>130</v>
      </c>
      <c r="C40" s="136" t="s">
        <v>131</v>
      </c>
      <c r="D40" s="136" t="s">
        <v>132</v>
      </c>
      <c r="E40" s="136">
        <v>1</v>
      </c>
      <c r="F40" s="144">
        <v>270.39999999999998</v>
      </c>
      <c r="G40" s="138">
        <v>270.39999999999998</v>
      </c>
      <c r="H40" s="139">
        <v>6.46</v>
      </c>
      <c r="I40" s="139">
        <f t="shared" si="8"/>
        <v>6.46</v>
      </c>
      <c r="J40" s="145" t="s">
        <v>20</v>
      </c>
      <c r="K40" s="141">
        <v>1</v>
      </c>
      <c r="L40" s="141">
        <v>270.39999999999998</v>
      </c>
      <c r="M40" s="141">
        <v>6.46</v>
      </c>
      <c r="N40" s="142"/>
      <c r="O40" s="50">
        <f t="shared" si="13"/>
        <v>0</v>
      </c>
      <c r="P40" s="50">
        <f t="shared" si="14"/>
        <v>0</v>
      </c>
      <c r="Q40" s="50">
        <f t="shared" si="15"/>
        <v>1</v>
      </c>
      <c r="R40" s="50">
        <f t="shared" si="16"/>
        <v>270.39999999999998</v>
      </c>
      <c r="S40" s="50">
        <f t="shared" si="17"/>
        <v>6.46</v>
      </c>
      <c r="T40" s="50"/>
      <c r="U40" s="50">
        <f t="shared" si="18"/>
        <v>0</v>
      </c>
      <c r="V40" s="50">
        <f t="shared" si="19"/>
        <v>0</v>
      </c>
      <c r="W40" s="141" t="str">
        <f>IFERROR(VLOOKUP(C40,'[7]на 04.11.2025г.'!$C$3:$W$2063,21,0),"-")</f>
        <v>-</v>
      </c>
      <c r="X40" s="141" t="str">
        <f t="shared" si="7"/>
        <v>-</v>
      </c>
    </row>
    <row r="41" spans="1:24" customFormat="1" ht="15" hidden="1" x14ac:dyDescent="0.25">
      <c r="A41" s="143">
        <v>1</v>
      </c>
      <c r="B41" s="134" t="s">
        <v>133</v>
      </c>
      <c r="C41" s="136" t="s">
        <v>134</v>
      </c>
      <c r="D41" s="136" t="s">
        <v>135</v>
      </c>
      <c r="E41" s="136">
        <v>1</v>
      </c>
      <c r="F41" s="144">
        <v>290</v>
      </c>
      <c r="G41" s="138">
        <v>290</v>
      </c>
      <c r="H41" s="139">
        <v>6.98</v>
      </c>
      <c r="I41" s="139">
        <f t="shared" si="8"/>
        <v>6.98</v>
      </c>
      <c r="J41" s="145" t="s">
        <v>20</v>
      </c>
      <c r="K41" s="141">
        <v>1</v>
      </c>
      <c r="L41" s="141">
        <v>290</v>
      </c>
      <c r="M41" s="141">
        <v>6.98</v>
      </c>
      <c r="N41" s="142"/>
      <c r="O41" s="50">
        <f t="shared" si="13"/>
        <v>0</v>
      </c>
      <c r="P41" s="50">
        <f t="shared" si="14"/>
        <v>0</v>
      </c>
      <c r="Q41" s="50">
        <f t="shared" si="15"/>
        <v>1</v>
      </c>
      <c r="R41" s="50">
        <f t="shared" si="16"/>
        <v>290</v>
      </c>
      <c r="S41" s="50">
        <f t="shared" si="17"/>
        <v>6.98</v>
      </c>
      <c r="T41" s="50"/>
      <c r="U41" s="50">
        <f t="shared" si="18"/>
        <v>0</v>
      </c>
      <c r="V41" s="50">
        <f t="shared" si="19"/>
        <v>0</v>
      </c>
      <c r="W41" s="141" t="str">
        <f>IFERROR(VLOOKUP(C41,'[7]на 04.11.2025г.'!$C$3:$W$2063,21,0),"-")</f>
        <v>-</v>
      </c>
      <c r="X41" s="141" t="str">
        <f t="shared" si="7"/>
        <v>-</v>
      </c>
    </row>
    <row r="42" spans="1:24" customFormat="1" ht="15" hidden="1" x14ac:dyDescent="0.25">
      <c r="A42" s="143">
        <v>1</v>
      </c>
      <c r="B42" s="134" t="s">
        <v>136</v>
      </c>
      <c r="C42" s="136" t="s">
        <v>137</v>
      </c>
      <c r="D42" s="136" t="s">
        <v>138</v>
      </c>
      <c r="E42" s="136">
        <v>1</v>
      </c>
      <c r="F42" s="144">
        <v>308.8</v>
      </c>
      <c r="G42" s="138">
        <v>308.8</v>
      </c>
      <c r="H42" s="139">
        <v>7.48</v>
      </c>
      <c r="I42" s="139">
        <f t="shared" si="8"/>
        <v>7.48</v>
      </c>
      <c r="J42" s="145" t="s">
        <v>20</v>
      </c>
      <c r="K42" s="141">
        <v>1</v>
      </c>
      <c r="L42" s="141">
        <v>308.8</v>
      </c>
      <c r="M42" s="141">
        <v>7.48</v>
      </c>
      <c r="N42" s="142"/>
      <c r="O42" s="50">
        <f t="shared" si="13"/>
        <v>0</v>
      </c>
      <c r="P42" s="50">
        <f t="shared" si="14"/>
        <v>0</v>
      </c>
      <c r="Q42" s="50">
        <f t="shared" si="15"/>
        <v>1</v>
      </c>
      <c r="R42" s="50">
        <f t="shared" si="16"/>
        <v>308.8</v>
      </c>
      <c r="S42" s="50">
        <f t="shared" si="17"/>
        <v>7.48</v>
      </c>
      <c r="T42" s="50"/>
      <c r="U42" s="50">
        <f t="shared" si="18"/>
        <v>0</v>
      </c>
      <c r="V42" s="50">
        <f t="shared" si="19"/>
        <v>0</v>
      </c>
      <c r="W42" s="141" t="str">
        <f>IFERROR(VLOOKUP(C42,'[7]на 04.11.2025г.'!$C$3:$W$2063,21,0),"-")</f>
        <v>-</v>
      </c>
      <c r="X42" s="141" t="str">
        <f t="shared" si="7"/>
        <v>-</v>
      </c>
    </row>
    <row r="43" spans="1:24" customFormat="1" ht="15" hidden="1" x14ac:dyDescent="0.25">
      <c r="A43" s="143">
        <v>1</v>
      </c>
      <c r="B43" s="134" t="s">
        <v>139</v>
      </c>
      <c r="C43" s="136" t="s">
        <v>140</v>
      </c>
      <c r="D43" s="136" t="s">
        <v>141</v>
      </c>
      <c r="E43" s="136">
        <v>1</v>
      </c>
      <c r="F43" s="144">
        <v>280.7</v>
      </c>
      <c r="G43" s="138">
        <v>280.7</v>
      </c>
      <c r="H43" s="139">
        <v>6.72</v>
      </c>
      <c r="I43" s="139">
        <f t="shared" si="8"/>
        <v>6.72</v>
      </c>
      <c r="J43" s="145" t="s">
        <v>20</v>
      </c>
      <c r="K43" s="141">
        <v>1</v>
      </c>
      <c r="L43" s="141">
        <v>280.7</v>
      </c>
      <c r="M43" s="141">
        <v>6.72</v>
      </c>
      <c r="N43" s="142"/>
      <c r="O43" s="50">
        <f t="shared" si="13"/>
        <v>0</v>
      </c>
      <c r="P43" s="50">
        <f t="shared" si="14"/>
        <v>0</v>
      </c>
      <c r="Q43" s="50">
        <f t="shared" si="15"/>
        <v>1</v>
      </c>
      <c r="R43" s="50">
        <f t="shared" si="16"/>
        <v>280.7</v>
      </c>
      <c r="S43" s="50">
        <f t="shared" si="17"/>
        <v>6.72</v>
      </c>
      <c r="T43" s="50"/>
      <c r="U43" s="50">
        <f t="shared" si="18"/>
        <v>0</v>
      </c>
      <c r="V43" s="50">
        <f t="shared" si="19"/>
        <v>0</v>
      </c>
      <c r="W43" s="141" t="str">
        <f>IFERROR(VLOOKUP(C43,'[7]на 04.11.2025г.'!$C$3:$W$2063,21,0),"-")</f>
        <v>-</v>
      </c>
      <c r="X43" s="141" t="str">
        <f t="shared" si="7"/>
        <v>-</v>
      </c>
    </row>
    <row r="44" spans="1:24" customFormat="1" ht="15" hidden="1" x14ac:dyDescent="0.25">
      <c r="A44" s="143">
        <v>1</v>
      </c>
      <c r="B44" s="134" t="s">
        <v>142</v>
      </c>
      <c r="C44" s="136" t="s">
        <v>143</v>
      </c>
      <c r="D44" s="136" t="s">
        <v>144</v>
      </c>
      <c r="E44" s="136">
        <v>1</v>
      </c>
      <c r="F44" s="144">
        <v>299.5</v>
      </c>
      <c r="G44" s="138">
        <v>299.5</v>
      </c>
      <c r="H44" s="139">
        <v>7.22</v>
      </c>
      <c r="I44" s="139">
        <f t="shared" si="8"/>
        <v>7.22</v>
      </c>
      <c r="J44" s="145" t="s">
        <v>20</v>
      </c>
      <c r="K44" s="141">
        <v>1</v>
      </c>
      <c r="L44" s="141">
        <v>299.5</v>
      </c>
      <c r="M44" s="141">
        <v>7.22</v>
      </c>
      <c r="N44" s="142"/>
      <c r="O44" s="50">
        <f t="shared" si="13"/>
        <v>0</v>
      </c>
      <c r="P44" s="50">
        <f t="shared" si="14"/>
        <v>0</v>
      </c>
      <c r="Q44" s="50">
        <f t="shared" si="15"/>
        <v>1</v>
      </c>
      <c r="R44" s="50">
        <f t="shared" si="16"/>
        <v>299.5</v>
      </c>
      <c r="S44" s="50">
        <f t="shared" si="17"/>
        <v>7.22</v>
      </c>
      <c r="T44" s="50"/>
      <c r="U44" s="50">
        <f t="shared" si="18"/>
        <v>0</v>
      </c>
      <c r="V44" s="50">
        <f t="shared" si="19"/>
        <v>0</v>
      </c>
      <c r="W44" s="141" t="str">
        <f>IFERROR(VLOOKUP(C44,'[7]на 04.11.2025г.'!$C$3:$W$2063,21,0),"-")</f>
        <v>-</v>
      </c>
      <c r="X44" s="141" t="str">
        <f t="shared" si="7"/>
        <v>-</v>
      </c>
    </row>
    <row r="45" spans="1:24" customFormat="1" ht="15" hidden="1" x14ac:dyDescent="0.25">
      <c r="A45" s="143">
        <v>1</v>
      </c>
      <c r="B45" s="134" t="s">
        <v>145</v>
      </c>
      <c r="C45" s="136" t="s">
        <v>146</v>
      </c>
      <c r="D45" s="136" t="s">
        <v>147</v>
      </c>
      <c r="E45" s="136">
        <v>1</v>
      </c>
      <c r="F45" s="144">
        <v>330.9</v>
      </c>
      <c r="G45" s="138">
        <v>330.9</v>
      </c>
      <c r="H45" s="139">
        <v>7.92</v>
      </c>
      <c r="I45" s="139">
        <f t="shared" si="8"/>
        <v>7.92</v>
      </c>
      <c r="J45" s="145" t="s">
        <v>20</v>
      </c>
      <c r="K45" s="141">
        <v>1</v>
      </c>
      <c r="L45" s="141">
        <v>330.9</v>
      </c>
      <c r="M45" s="141">
        <v>7.92</v>
      </c>
      <c r="N45" s="142"/>
      <c r="O45" s="50">
        <f t="shared" si="13"/>
        <v>0</v>
      </c>
      <c r="P45" s="50">
        <f t="shared" si="14"/>
        <v>0</v>
      </c>
      <c r="Q45" s="50">
        <f t="shared" si="15"/>
        <v>1</v>
      </c>
      <c r="R45" s="50">
        <f t="shared" si="16"/>
        <v>330.9</v>
      </c>
      <c r="S45" s="50">
        <f t="shared" si="17"/>
        <v>7.92</v>
      </c>
      <c r="T45" s="50"/>
      <c r="U45" s="50">
        <f t="shared" si="18"/>
        <v>0</v>
      </c>
      <c r="V45" s="50">
        <f t="shared" si="19"/>
        <v>0</v>
      </c>
      <c r="W45" s="141" t="str">
        <f>IFERROR(VLOOKUP(C45,'[7]на 04.11.2025г.'!$C$3:$W$2063,21,0),"-")</f>
        <v>-</v>
      </c>
      <c r="X45" s="141" t="str">
        <f t="shared" si="7"/>
        <v>-</v>
      </c>
    </row>
    <row r="46" spans="1:24" customFormat="1" ht="15" hidden="1" x14ac:dyDescent="0.25">
      <c r="A46" s="143">
        <v>1</v>
      </c>
      <c r="B46" s="134" t="s">
        <v>148</v>
      </c>
      <c r="C46" s="136" t="s">
        <v>149</v>
      </c>
      <c r="D46" s="136" t="s">
        <v>150</v>
      </c>
      <c r="E46" s="136">
        <v>1</v>
      </c>
      <c r="F46" s="144">
        <v>350.6</v>
      </c>
      <c r="G46" s="138">
        <v>350.6</v>
      </c>
      <c r="H46" s="139">
        <v>8.44</v>
      </c>
      <c r="I46" s="139">
        <f t="shared" si="8"/>
        <v>8.44</v>
      </c>
      <c r="J46" s="145" t="s">
        <v>20</v>
      </c>
      <c r="K46" s="141">
        <v>1</v>
      </c>
      <c r="L46" s="141">
        <v>350.6</v>
      </c>
      <c r="M46" s="141">
        <v>8.44</v>
      </c>
      <c r="N46" s="142"/>
      <c r="O46" s="50">
        <f t="shared" si="13"/>
        <v>0</v>
      </c>
      <c r="P46" s="50">
        <f t="shared" si="14"/>
        <v>0</v>
      </c>
      <c r="Q46" s="50">
        <f t="shared" si="15"/>
        <v>1</v>
      </c>
      <c r="R46" s="50">
        <f t="shared" si="16"/>
        <v>350.6</v>
      </c>
      <c r="S46" s="50">
        <f t="shared" si="17"/>
        <v>8.44</v>
      </c>
      <c r="T46" s="50"/>
      <c r="U46" s="50">
        <f t="shared" si="18"/>
        <v>0</v>
      </c>
      <c r="V46" s="50">
        <f t="shared" si="19"/>
        <v>0</v>
      </c>
      <c r="W46" s="141" t="str">
        <f>IFERROR(VLOOKUP(C46,'[7]на 04.11.2025г.'!$C$3:$W$2063,21,0),"-")</f>
        <v>-</v>
      </c>
      <c r="X46" s="141" t="str">
        <f t="shared" si="7"/>
        <v>-</v>
      </c>
    </row>
    <row r="47" spans="1:24" customFormat="1" ht="15" hidden="1" x14ac:dyDescent="0.25">
      <c r="A47" s="143">
        <v>1</v>
      </c>
      <c r="B47" s="134" t="s">
        <v>151</v>
      </c>
      <c r="C47" s="136" t="s">
        <v>152</v>
      </c>
      <c r="D47" s="136" t="s">
        <v>153</v>
      </c>
      <c r="E47" s="136">
        <v>1</v>
      </c>
      <c r="F47" s="144">
        <v>329.5</v>
      </c>
      <c r="G47" s="138">
        <v>329.5</v>
      </c>
      <c r="H47" s="139">
        <v>7.89</v>
      </c>
      <c r="I47" s="139">
        <f t="shared" si="8"/>
        <v>7.89</v>
      </c>
      <c r="J47" s="145" t="s">
        <v>20</v>
      </c>
      <c r="K47" s="141">
        <v>1</v>
      </c>
      <c r="L47" s="141">
        <v>329.5</v>
      </c>
      <c r="M47" s="141">
        <v>7.89</v>
      </c>
      <c r="N47" s="142"/>
      <c r="O47" s="50">
        <f t="shared" si="13"/>
        <v>0</v>
      </c>
      <c r="P47" s="50">
        <f t="shared" si="14"/>
        <v>0</v>
      </c>
      <c r="Q47" s="50">
        <f t="shared" si="15"/>
        <v>1</v>
      </c>
      <c r="R47" s="50">
        <f t="shared" si="16"/>
        <v>329.5</v>
      </c>
      <c r="S47" s="50">
        <f t="shared" si="17"/>
        <v>7.89</v>
      </c>
      <c r="T47" s="50"/>
      <c r="U47" s="50">
        <f t="shared" si="18"/>
        <v>0</v>
      </c>
      <c r="V47" s="50">
        <f t="shared" si="19"/>
        <v>0</v>
      </c>
      <c r="W47" s="141" t="str">
        <f>IFERROR(VLOOKUP(C47,'[7]на 04.11.2025г.'!$C$3:$W$2063,21,0),"-")</f>
        <v>-</v>
      </c>
      <c r="X47" s="141" t="str">
        <f t="shared" si="7"/>
        <v>-</v>
      </c>
    </row>
    <row r="48" spans="1:24" customFormat="1" ht="15" hidden="1" x14ac:dyDescent="0.25">
      <c r="A48" s="143">
        <v>1</v>
      </c>
      <c r="B48" s="134" t="s">
        <v>154</v>
      </c>
      <c r="C48" s="136" t="s">
        <v>155</v>
      </c>
      <c r="D48" s="136" t="s">
        <v>156</v>
      </c>
      <c r="E48" s="136">
        <v>1</v>
      </c>
      <c r="F48" s="144">
        <v>349.2</v>
      </c>
      <c r="G48" s="138">
        <v>349.2</v>
      </c>
      <c r="H48" s="139">
        <v>8.41</v>
      </c>
      <c r="I48" s="139">
        <f t="shared" si="8"/>
        <v>8.41</v>
      </c>
      <c r="J48" s="145" t="s">
        <v>20</v>
      </c>
      <c r="K48" s="141">
        <v>1</v>
      </c>
      <c r="L48" s="141">
        <v>349.2</v>
      </c>
      <c r="M48" s="141">
        <v>8.41</v>
      </c>
      <c r="N48" s="142"/>
      <c r="O48" s="50">
        <f t="shared" si="13"/>
        <v>0</v>
      </c>
      <c r="P48" s="50">
        <f t="shared" si="14"/>
        <v>0</v>
      </c>
      <c r="Q48" s="50">
        <f t="shared" si="15"/>
        <v>1</v>
      </c>
      <c r="R48" s="50">
        <f t="shared" si="16"/>
        <v>349.2</v>
      </c>
      <c r="S48" s="50">
        <f t="shared" si="17"/>
        <v>8.41</v>
      </c>
      <c r="T48" s="50"/>
      <c r="U48" s="50">
        <f t="shared" si="18"/>
        <v>0</v>
      </c>
      <c r="V48" s="50">
        <f t="shared" si="19"/>
        <v>0</v>
      </c>
      <c r="W48" s="141" t="str">
        <f>IFERROR(VLOOKUP(C48,'[7]на 04.11.2025г.'!$C$3:$W$2063,21,0),"-")</f>
        <v>-</v>
      </c>
      <c r="X48" s="141" t="str">
        <f t="shared" si="7"/>
        <v>-</v>
      </c>
    </row>
    <row r="49" spans="1:24" customFormat="1" ht="15" hidden="1" x14ac:dyDescent="0.25">
      <c r="A49" s="143">
        <v>1</v>
      </c>
      <c r="B49" s="134" t="s">
        <v>157</v>
      </c>
      <c r="C49" s="136" t="s">
        <v>158</v>
      </c>
      <c r="D49" s="136" t="s">
        <v>159</v>
      </c>
      <c r="E49" s="136">
        <v>1</v>
      </c>
      <c r="F49" s="144">
        <v>312.2</v>
      </c>
      <c r="G49" s="138">
        <v>312.2</v>
      </c>
      <c r="H49" s="139">
        <v>7.48</v>
      </c>
      <c r="I49" s="139">
        <f t="shared" si="8"/>
        <v>7.48</v>
      </c>
      <c r="J49" s="145" t="s">
        <v>20</v>
      </c>
      <c r="K49" s="141">
        <v>1</v>
      </c>
      <c r="L49" s="141">
        <v>312.2</v>
      </c>
      <c r="M49" s="141">
        <v>7.48</v>
      </c>
      <c r="N49" s="142"/>
      <c r="O49" s="50">
        <f t="shared" si="13"/>
        <v>0</v>
      </c>
      <c r="P49" s="50">
        <f t="shared" si="14"/>
        <v>0</v>
      </c>
      <c r="Q49" s="50">
        <f t="shared" si="15"/>
        <v>1</v>
      </c>
      <c r="R49" s="50">
        <f t="shared" si="16"/>
        <v>312.2</v>
      </c>
      <c r="S49" s="50">
        <f t="shared" si="17"/>
        <v>7.48</v>
      </c>
      <c r="T49" s="50"/>
      <c r="U49" s="50">
        <f t="shared" si="18"/>
        <v>0</v>
      </c>
      <c r="V49" s="50">
        <f t="shared" si="19"/>
        <v>0</v>
      </c>
      <c r="W49" s="141" t="str">
        <f>IFERROR(VLOOKUP(C49,'[7]на 04.11.2025г.'!$C$3:$W$2063,21,0),"-")</f>
        <v>-</v>
      </c>
      <c r="X49" s="141" t="str">
        <f t="shared" si="7"/>
        <v>-</v>
      </c>
    </row>
    <row r="50" spans="1:24" customFormat="1" ht="15" hidden="1" x14ac:dyDescent="0.25">
      <c r="A50" s="143">
        <v>1</v>
      </c>
      <c r="B50" s="134" t="s">
        <v>160</v>
      </c>
      <c r="C50" s="136" t="s">
        <v>161</v>
      </c>
      <c r="D50" s="136" t="s">
        <v>162</v>
      </c>
      <c r="E50" s="136">
        <v>1</v>
      </c>
      <c r="F50" s="144">
        <v>331.8</v>
      </c>
      <c r="G50" s="138">
        <v>331.8</v>
      </c>
      <c r="H50" s="139">
        <v>7.99</v>
      </c>
      <c r="I50" s="139">
        <f t="shared" si="8"/>
        <v>7.99</v>
      </c>
      <c r="J50" s="145" t="s">
        <v>20</v>
      </c>
      <c r="K50" s="141">
        <v>1</v>
      </c>
      <c r="L50" s="141">
        <v>331.8</v>
      </c>
      <c r="M50" s="141">
        <v>7.99</v>
      </c>
      <c r="N50" s="142"/>
      <c r="O50" s="50">
        <f t="shared" si="13"/>
        <v>0</v>
      </c>
      <c r="P50" s="50">
        <f t="shared" si="14"/>
        <v>0</v>
      </c>
      <c r="Q50" s="50">
        <f t="shared" si="15"/>
        <v>1</v>
      </c>
      <c r="R50" s="50">
        <f t="shared" si="16"/>
        <v>331.8</v>
      </c>
      <c r="S50" s="50">
        <f t="shared" si="17"/>
        <v>7.99</v>
      </c>
      <c r="T50" s="50"/>
      <c r="U50" s="50">
        <f t="shared" si="18"/>
        <v>0</v>
      </c>
      <c r="V50" s="50">
        <f t="shared" si="19"/>
        <v>0</v>
      </c>
      <c r="W50" s="141" t="str">
        <f>IFERROR(VLOOKUP(C50,'[7]на 04.11.2025г.'!$C$3:$W$2063,21,0),"-")</f>
        <v>-</v>
      </c>
      <c r="X50" s="141" t="str">
        <f t="shared" si="7"/>
        <v>-</v>
      </c>
    </row>
    <row r="51" spans="1:24" customFormat="1" ht="15" hidden="1" x14ac:dyDescent="0.25">
      <c r="A51" s="143">
        <v>1</v>
      </c>
      <c r="B51" s="134" t="s">
        <v>163</v>
      </c>
      <c r="C51" s="136" t="s">
        <v>164</v>
      </c>
      <c r="D51" s="136" t="s">
        <v>165</v>
      </c>
      <c r="E51" s="136">
        <v>1</v>
      </c>
      <c r="F51" s="144">
        <v>630.79999999999995</v>
      </c>
      <c r="G51" s="138">
        <v>630.79999999999995</v>
      </c>
      <c r="H51" s="139">
        <v>13.74</v>
      </c>
      <c r="I51" s="139">
        <f t="shared" si="8"/>
        <v>13.74</v>
      </c>
      <c r="J51" s="145" t="s">
        <v>20</v>
      </c>
      <c r="K51" s="141">
        <v>1</v>
      </c>
      <c r="L51" s="141">
        <v>630.79999999999995</v>
      </c>
      <c r="M51" s="141">
        <v>13.74</v>
      </c>
      <c r="N51" s="142">
        <v>1</v>
      </c>
      <c r="O51" s="50">
        <f t="shared" si="13"/>
        <v>630.79999999999995</v>
      </c>
      <c r="P51" s="50">
        <f t="shared" si="14"/>
        <v>13.74</v>
      </c>
      <c r="Q51" s="50">
        <f t="shared" si="15"/>
        <v>0</v>
      </c>
      <c r="R51" s="50">
        <f t="shared" si="16"/>
        <v>0</v>
      </c>
      <c r="S51" s="50">
        <f t="shared" si="17"/>
        <v>0</v>
      </c>
      <c r="T51" s="50"/>
      <c r="U51" s="50">
        <f t="shared" si="18"/>
        <v>0</v>
      </c>
      <c r="V51" s="50">
        <f t="shared" si="19"/>
        <v>0</v>
      </c>
      <c r="W51" s="141">
        <f>IFERROR(VLOOKUP(C51,'[7]на 04.11.2025г.'!$C$3:$W$2063,21,0),"-")</f>
        <v>1</v>
      </c>
      <c r="X51" s="141">
        <f t="shared" si="7"/>
        <v>0</v>
      </c>
    </row>
    <row r="52" spans="1:24" customFormat="1" ht="15" hidden="1" x14ac:dyDescent="0.25">
      <c r="A52" s="143">
        <v>1</v>
      </c>
      <c r="B52" s="134" t="s">
        <v>166</v>
      </c>
      <c r="C52" s="136" t="s">
        <v>167</v>
      </c>
      <c r="D52" s="136" t="s">
        <v>168</v>
      </c>
      <c r="E52" s="136">
        <v>1</v>
      </c>
      <c r="F52" s="144">
        <v>626.20000000000005</v>
      </c>
      <c r="G52" s="138">
        <v>626.20000000000005</v>
      </c>
      <c r="H52" s="139">
        <v>13.62</v>
      </c>
      <c r="I52" s="139">
        <f t="shared" si="8"/>
        <v>13.62</v>
      </c>
      <c r="J52" s="145" t="s">
        <v>20</v>
      </c>
      <c r="K52" s="141">
        <v>1</v>
      </c>
      <c r="L52" s="141">
        <v>626.20000000000005</v>
      </c>
      <c r="M52" s="141">
        <v>13.62</v>
      </c>
      <c r="N52" s="142">
        <v>1</v>
      </c>
      <c r="O52" s="50">
        <f t="shared" si="13"/>
        <v>626.20000000000005</v>
      </c>
      <c r="P52" s="50">
        <f t="shared" si="14"/>
        <v>13.62</v>
      </c>
      <c r="Q52" s="50">
        <f t="shared" si="15"/>
        <v>0</v>
      </c>
      <c r="R52" s="50">
        <f t="shared" si="16"/>
        <v>0</v>
      </c>
      <c r="S52" s="50">
        <f t="shared" si="17"/>
        <v>0</v>
      </c>
      <c r="T52" s="50"/>
      <c r="U52" s="50">
        <f t="shared" si="18"/>
        <v>0</v>
      </c>
      <c r="V52" s="50">
        <f t="shared" si="19"/>
        <v>0</v>
      </c>
      <c r="W52" s="141">
        <f>IFERROR(VLOOKUP(C52,'[7]на 04.11.2025г.'!$C$3:$W$2063,21,0),"-")</f>
        <v>1</v>
      </c>
      <c r="X52" s="141">
        <f t="shared" si="7"/>
        <v>0</v>
      </c>
    </row>
    <row r="53" spans="1:24" customFormat="1" ht="15" hidden="1" x14ac:dyDescent="0.25">
      <c r="A53" s="143">
        <v>1</v>
      </c>
      <c r="B53" s="134" t="s">
        <v>169</v>
      </c>
      <c r="C53" s="136" t="s">
        <v>170</v>
      </c>
      <c r="D53" s="136" t="s">
        <v>171</v>
      </c>
      <c r="E53" s="136">
        <v>2</v>
      </c>
      <c r="F53" s="144">
        <v>613</v>
      </c>
      <c r="G53" s="138">
        <v>1226</v>
      </c>
      <c r="H53" s="139">
        <v>13.27</v>
      </c>
      <c r="I53" s="139">
        <f t="shared" si="8"/>
        <v>26.54</v>
      </c>
      <c r="J53" s="145" t="s">
        <v>20</v>
      </c>
      <c r="K53" s="141">
        <v>2</v>
      </c>
      <c r="L53" s="141">
        <v>1226</v>
      </c>
      <c r="M53" s="141">
        <v>26.54</v>
      </c>
      <c r="N53" s="142">
        <v>2</v>
      </c>
      <c r="O53" s="50">
        <f t="shared" si="13"/>
        <v>1226</v>
      </c>
      <c r="P53" s="50">
        <f t="shared" si="14"/>
        <v>26.54</v>
      </c>
      <c r="Q53" s="50">
        <f t="shared" si="15"/>
        <v>0</v>
      </c>
      <c r="R53" s="50">
        <f t="shared" si="16"/>
        <v>0</v>
      </c>
      <c r="S53" s="50">
        <f t="shared" si="17"/>
        <v>0</v>
      </c>
      <c r="T53" s="50"/>
      <c r="U53" s="50">
        <f t="shared" si="18"/>
        <v>0</v>
      </c>
      <c r="V53" s="50">
        <f t="shared" si="19"/>
        <v>0</v>
      </c>
      <c r="W53" s="141">
        <f>IFERROR(VLOOKUP(C53,'[7]на 04.11.2025г.'!$C$3:$W$2063,21,0),"-")</f>
        <v>2</v>
      </c>
      <c r="X53" s="141">
        <f t="shared" si="7"/>
        <v>0</v>
      </c>
    </row>
    <row r="54" spans="1:24" customFormat="1" ht="15" hidden="1" x14ac:dyDescent="0.25">
      <c r="A54" s="143">
        <v>1</v>
      </c>
      <c r="B54" s="134" t="s">
        <v>172</v>
      </c>
      <c r="C54" s="136" t="s">
        <v>173</v>
      </c>
      <c r="D54" s="136" t="s">
        <v>174</v>
      </c>
      <c r="E54" s="136">
        <v>1</v>
      </c>
      <c r="F54" s="144">
        <v>267.5</v>
      </c>
      <c r="G54" s="138">
        <v>267.5</v>
      </c>
      <c r="H54" s="139">
        <v>9.52</v>
      </c>
      <c r="I54" s="139">
        <f t="shared" si="8"/>
        <v>9.52</v>
      </c>
      <c r="J54" s="145" t="s">
        <v>20</v>
      </c>
      <c r="K54" s="141">
        <v>1</v>
      </c>
      <c r="L54" s="141">
        <v>267.5</v>
      </c>
      <c r="M54" s="141">
        <v>9.52</v>
      </c>
      <c r="N54" s="142"/>
      <c r="O54" s="50"/>
      <c r="P54" s="50"/>
      <c r="Q54" s="50"/>
      <c r="R54" s="50"/>
      <c r="S54" s="50"/>
      <c r="T54" s="50"/>
      <c r="U54" s="50"/>
      <c r="V54" s="50"/>
      <c r="W54" s="141" t="str">
        <f>IFERROR(VLOOKUP(C54,'[7]на 04.11.2025г.'!$C$3:$W$2063,21,0),"-")</f>
        <v>-</v>
      </c>
      <c r="X54" s="141" t="str">
        <f t="shared" si="7"/>
        <v>-</v>
      </c>
    </row>
    <row r="55" spans="1:24" customFormat="1" ht="15" hidden="1" x14ac:dyDescent="0.25">
      <c r="A55" s="143">
        <v>1</v>
      </c>
      <c r="B55" s="134" t="s">
        <v>175</v>
      </c>
      <c r="C55" s="136" t="s">
        <v>176</v>
      </c>
      <c r="D55" s="136" t="s">
        <v>177</v>
      </c>
      <c r="E55" s="136">
        <v>7</v>
      </c>
      <c r="F55" s="144">
        <v>147.4</v>
      </c>
      <c r="G55" s="138">
        <v>1031.8</v>
      </c>
      <c r="H55" s="139">
        <v>5.24</v>
      </c>
      <c r="I55" s="139">
        <f t="shared" si="8"/>
        <v>36.68</v>
      </c>
      <c r="J55" s="145" t="s">
        <v>20</v>
      </c>
      <c r="K55" s="141">
        <v>0</v>
      </c>
      <c r="L55" s="141">
        <v>0</v>
      </c>
      <c r="M55" s="141">
        <v>0</v>
      </c>
      <c r="N55" s="142"/>
      <c r="O55" s="50"/>
      <c r="P55" s="50"/>
      <c r="Q55" s="50"/>
      <c r="R55" s="50"/>
      <c r="S55" s="50"/>
      <c r="T55" s="50"/>
      <c r="U55" s="50"/>
      <c r="V55" s="50"/>
      <c r="W55" s="141" t="str">
        <f>IFERROR(VLOOKUP(C55,'[7]на 04.11.2025г.'!$C$3:$W$2063,21,0),"-")</f>
        <v>-</v>
      </c>
      <c r="X55" s="141" t="str">
        <f t="shared" si="7"/>
        <v>-</v>
      </c>
    </row>
    <row r="56" spans="1:24" customFormat="1" ht="15" hidden="1" x14ac:dyDescent="0.25">
      <c r="A56" s="143">
        <v>1</v>
      </c>
      <c r="B56" s="134" t="s">
        <v>178</v>
      </c>
      <c r="C56" s="136" t="s">
        <v>179</v>
      </c>
      <c r="D56" s="136" t="s">
        <v>180</v>
      </c>
      <c r="E56" s="136">
        <v>2</v>
      </c>
      <c r="F56" s="144">
        <v>53.8</v>
      </c>
      <c r="G56" s="138">
        <v>107.6</v>
      </c>
      <c r="H56" s="139">
        <v>1.91</v>
      </c>
      <c r="I56" s="139">
        <f t="shared" si="8"/>
        <v>3.82</v>
      </c>
      <c r="J56" s="145" t="s">
        <v>20</v>
      </c>
      <c r="K56" s="141">
        <v>2</v>
      </c>
      <c r="L56" s="141">
        <v>107.6</v>
      </c>
      <c r="M56" s="141">
        <v>3.82</v>
      </c>
      <c r="N56" s="142"/>
      <c r="O56" s="50">
        <f t="shared" ref="O56" si="20">F56*N56</f>
        <v>0</v>
      </c>
      <c r="P56" s="50">
        <f t="shared" ref="P56" si="21">H56*N56</f>
        <v>0</v>
      </c>
      <c r="Q56" s="50">
        <f t="shared" ref="Q56" si="22">K56-N56</f>
        <v>2</v>
      </c>
      <c r="R56" s="50">
        <f t="shared" ref="R56" si="23">F56*Q56</f>
        <v>107.6</v>
      </c>
      <c r="S56" s="50">
        <f t="shared" ref="S56" si="24">H56*Q56</f>
        <v>3.82</v>
      </c>
      <c r="T56" s="50"/>
      <c r="U56" s="50"/>
      <c r="V56" s="50"/>
      <c r="W56" s="141" t="str">
        <f>IFERROR(VLOOKUP(C56,'[7]на 04.11.2025г.'!$C$3:$W$2063,21,0),"-")</f>
        <v>-</v>
      </c>
      <c r="X56" s="141" t="str">
        <f t="shared" si="7"/>
        <v>-</v>
      </c>
    </row>
    <row r="57" spans="1:24" customFormat="1" ht="15" hidden="1" x14ac:dyDescent="0.25">
      <c r="A57" s="143">
        <v>1</v>
      </c>
      <c r="B57" s="134" t="s">
        <v>181</v>
      </c>
      <c r="C57" s="136" t="s">
        <v>182</v>
      </c>
      <c r="D57" s="136" t="s">
        <v>183</v>
      </c>
      <c r="E57" s="136">
        <v>1</v>
      </c>
      <c r="F57" s="144">
        <v>53.8</v>
      </c>
      <c r="G57" s="138">
        <v>53.8</v>
      </c>
      <c r="H57" s="139">
        <v>1.91</v>
      </c>
      <c r="I57" s="139">
        <f t="shared" si="8"/>
        <v>1.91</v>
      </c>
      <c r="J57" s="145" t="s">
        <v>20</v>
      </c>
      <c r="K57" s="141">
        <v>0</v>
      </c>
      <c r="L57" s="141">
        <v>0</v>
      </c>
      <c r="M57" s="141">
        <v>0</v>
      </c>
      <c r="N57" s="142"/>
      <c r="O57" s="50"/>
      <c r="P57" s="50"/>
      <c r="Q57" s="50"/>
      <c r="R57" s="50"/>
      <c r="S57" s="50"/>
      <c r="T57" s="50"/>
      <c r="U57" s="50"/>
      <c r="V57" s="50"/>
      <c r="W57" s="141" t="str">
        <f>IFERROR(VLOOKUP(C57,'[7]на 04.11.2025г.'!$C$3:$W$2063,21,0),"-")</f>
        <v>-</v>
      </c>
      <c r="X57" s="141" t="str">
        <f t="shared" si="7"/>
        <v>-</v>
      </c>
    </row>
    <row r="58" spans="1:24" customFormat="1" ht="15" hidden="1" x14ac:dyDescent="0.25">
      <c r="A58" s="143">
        <v>1</v>
      </c>
      <c r="B58" s="134" t="s">
        <v>184</v>
      </c>
      <c r="C58" s="136" t="s">
        <v>185</v>
      </c>
      <c r="D58" s="136" t="s">
        <v>186</v>
      </c>
      <c r="E58" s="136">
        <v>1</v>
      </c>
      <c r="F58" s="144">
        <v>17.2</v>
      </c>
      <c r="G58" s="138">
        <v>17.2</v>
      </c>
      <c r="H58" s="139">
        <v>0.62</v>
      </c>
      <c r="I58" s="139">
        <f t="shared" si="8"/>
        <v>0.62</v>
      </c>
      <c r="J58" s="145" t="s">
        <v>20</v>
      </c>
      <c r="K58" s="141">
        <v>1</v>
      </c>
      <c r="L58" s="141">
        <v>17.2</v>
      </c>
      <c r="M58" s="141">
        <v>0.62</v>
      </c>
      <c r="N58" s="142"/>
      <c r="O58" s="50">
        <f t="shared" ref="O58:O61" si="25">F58*N58</f>
        <v>0</v>
      </c>
      <c r="P58" s="50">
        <f t="shared" ref="P58:P61" si="26">H58*N58</f>
        <v>0</v>
      </c>
      <c r="Q58" s="50">
        <f t="shared" ref="Q58:Q61" si="27">K58-N58</f>
        <v>1</v>
      </c>
      <c r="R58" s="50">
        <f t="shared" ref="R58:R61" si="28">F58*Q58</f>
        <v>17.2</v>
      </c>
      <c r="S58" s="50">
        <f t="shared" ref="S58:S61" si="29">H58*Q58</f>
        <v>0.62</v>
      </c>
      <c r="T58" s="50"/>
      <c r="U58" s="50"/>
      <c r="V58" s="50"/>
      <c r="W58" s="141" t="str">
        <f>IFERROR(VLOOKUP(C58,'[7]на 04.11.2025г.'!$C$3:$W$2063,21,0),"-")</f>
        <v>-</v>
      </c>
      <c r="X58" s="141" t="str">
        <f t="shared" si="7"/>
        <v>-</v>
      </c>
    </row>
    <row r="59" spans="1:24" customFormat="1" ht="15" hidden="1" x14ac:dyDescent="0.25">
      <c r="A59" s="143">
        <v>1</v>
      </c>
      <c r="B59" s="134" t="s">
        <v>187</v>
      </c>
      <c r="C59" s="136" t="s">
        <v>188</v>
      </c>
      <c r="D59" s="136" t="s">
        <v>189</v>
      </c>
      <c r="E59" s="136">
        <v>1</v>
      </c>
      <c r="F59" s="144">
        <v>123.7</v>
      </c>
      <c r="G59" s="138">
        <v>123.7</v>
      </c>
      <c r="H59" s="139">
        <v>4.34</v>
      </c>
      <c r="I59" s="139">
        <f t="shared" si="8"/>
        <v>4.34</v>
      </c>
      <c r="J59" s="145" t="s">
        <v>20</v>
      </c>
      <c r="K59" s="141">
        <v>1</v>
      </c>
      <c r="L59" s="141">
        <v>123.7</v>
      </c>
      <c r="M59" s="141">
        <v>4.34</v>
      </c>
      <c r="N59" s="142"/>
      <c r="O59" s="50">
        <f t="shared" si="25"/>
        <v>0</v>
      </c>
      <c r="P59" s="50">
        <f t="shared" si="26"/>
        <v>0</v>
      </c>
      <c r="Q59" s="50">
        <f t="shared" si="27"/>
        <v>1</v>
      </c>
      <c r="R59" s="50">
        <f t="shared" si="28"/>
        <v>123.7</v>
      </c>
      <c r="S59" s="50">
        <f t="shared" si="29"/>
        <v>4.34</v>
      </c>
      <c r="T59" s="50"/>
      <c r="U59" s="50"/>
      <c r="V59" s="50"/>
      <c r="W59" s="141" t="str">
        <f>IFERROR(VLOOKUP(C59,'[7]на 04.11.2025г.'!$C$3:$W$2063,21,0),"-")</f>
        <v>-</v>
      </c>
      <c r="X59" s="141" t="str">
        <f t="shared" si="7"/>
        <v>-</v>
      </c>
    </row>
    <row r="60" spans="1:24" customFormat="1" ht="15" hidden="1" x14ac:dyDescent="0.25">
      <c r="A60" s="143">
        <v>1</v>
      </c>
      <c r="B60" s="134" t="s">
        <v>190</v>
      </c>
      <c r="C60" s="136" t="s">
        <v>191</v>
      </c>
      <c r="D60" s="136" t="s">
        <v>192</v>
      </c>
      <c r="E60" s="136">
        <v>1</v>
      </c>
      <c r="F60" s="144">
        <v>48.6</v>
      </c>
      <c r="G60" s="138">
        <v>48.6</v>
      </c>
      <c r="H60" s="139">
        <v>1.71</v>
      </c>
      <c r="I60" s="139">
        <f t="shared" si="8"/>
        <v>1.71</v>
      </c>
      <c r="J60" s="145" t="s">
        <v>20</v>
      </c>
      <c r="K60" s="141">
        <v>1</v>
      </c>
      <c r="L60" s="141">
        <v>48.6</v>
      </c>
      <c r="M60" s="141">
        <v>1.71</v>
      </c>
      <c r="N60" s="142"/>
      <c r="O60" s="50">
        <f t="shared" si="25"/>
        <v>0</v>
      </c>
      <c r="P60" s="50">
        <f t="shared" si="26"/>
        <v>0</v>
      </c>
      <c r="Q60" s="50">
        <f t="shared" si="27"/>
        <v>1</v>
      </c>
      <c r="R60" s="50">
        <f t="shared" si="28"/>
        <v>48.6</v>
      </c>
      <c r="S60" s="50">
        <f t="shared" si="29"/>
        <v>1.71</v>
      </c>
      <c r="T60" s="50"/>
      <c r="U60" s="50"/>
      <c r="V60" s="50"/>
      <c r="W60" s="141" t="str">
        <f>IFERROR(VLOOKUP(C60,'[7]на 04.11.2025г.'!$C$3:$W$2063,21,0),"-")</f>
        <v>-</v>
      </c>
      <c r="X60" s="141" t="str">
        <f t="shared" si="7"/>
        <v>-</v>
      </c>
    </row>
    <row r="61" spans="1:24" customFormat="1" ht="15" hidden="1" x14ac:dyDescent="0.25">
      <c r="A61" s="143">
        <v>1</v>
      </c>
      <c r="B61" s="134" t="s">
        <v>193</v>
      </c>
      <c r="C61" s="136" t="s">
        <v>194</v>
      </c>
      <c r="D61" s="136" t="s">
        <v>195</v>
      </c>
      <c r="E61" s="136">
        <v>1</v>
      </c>
      <c r="F61" s="144">
        <v>30.8</v>
      </c>
      <c r="G61" s="138">
        <v>30.8</v>
      </c>
      <c r="H61" s="139">
        <v>1.0900000000000001</v>
      </c>
      <c r="I61" s="139">
        <f t="shared" si="8"/>
        <v>1.0900000000000001</v>
      </c>
      <c r="J61" s="145" t="s">
        <v>20</v>
      </c>
      <c r="K61" s="141">
        <v>1</v>
      </c>
      <c r="L61" s="141">
        <v>30.8</v>
      </c>
      <c r="M61" s="141">
        <v>1.0900000000000001</v>
      </c>
      <c r="N61" s="142"/>
      <c r="O61" s="50">
        <f t="shared" si="25"/>
        <v>0</v>
      </c>
      <c r="P61" s="50">
        <f t="shared" si="26"/>
        <v>0</v>
      </c>
      <c r="Q61" s="50">
        <f t="shared" si="27"/>
        <v>1</v>
      </c>
      <c r="R61" s="50">
        <f t="shared" si="28"/>
        <v>30.8</v>
      </c>
      <c r="S61" s="50">
        <f t="shared" si="29"/>
        <v>1.0900000000000001</v>
      </c>
      <c r="T61" s="50"/>
      <c r="U61" s="50"/>
      <c r="V61" s="50"/>
      <c r="W61" s="141" t="str">
        <f>IFERROR(VLOOKUP(C61,'[7]на 04.11.2025г.'!$C$3:$W$2063,21,0),"-")</f>
        <v>-</v>
      </c>
      <c r="X61" s="141" t="str">
        <f t="shared" si="7"/>
        <v>-</v>
      </c>
    </row>
    <row r="62" spans="1:24" customFormat="1" ht="15" hidden="1" x14ac:dyDescent="0.25">
      <c r="A62" s="143">
        <v>1</v>
      </c>
      <c r="B62" s="134" t="s">
        <v>196</v>
      </c>
      <c r="C62" s="136" t="s">
        <v>197</v>
      </c>
      <c r="D62" s="136" t="s">
        <v>198</v>
      </c>
      <c r="E62" s="136">
        <v>5</v>
      </c>
      <c r="F62" s="144">
        <v>100</v>
      </c>
      <c r="G62" s="138">
        <v>500</v>
      </c>
      <c r="H62" s="139">
        <v>3.55</v>
      </c>
      <c r="I62" s="139">
        <f t="shared" si="8"/>
        <v>17.75</v>
      </c>
      <c r="J62" s="145" t="s">
        <v>20</v>
      </c>
      <c r="K62" s="141">
        <v>0</v>
      </c>
      <c r="L62" s="141">
        <v>0</v>
      </c>
      <c r="M62" s="141">
        <v>0</v>
      </c>
      <c r="N62" s="142"/>
      <c r="O62" s="50"/>
      <c r="P62" s="50"/>
      <c r="Q62" s="50"/>
      <c r="R62" s="50"/>
      <c r="S62" s="50"/>
      <c r="T62" s="50"/>
      <c r="U62" s="50"/>
      <c r="V62" s="50"/>
      <c r="W62" s="141" t="str">
        <f>IFERROR(VLOOKUP(C62,'[7]на 04.11.2025г.'!$C$3:$W$2063,21,0),"-")</f>
        <v>-</v>
      </c>
      <c r="X62" s="141" t="str">
        <f t="shared" si="7"/>
        <v>-</v>
      </c>
    </row>
    <row r="63" spans="1:24" customFormat="1" ht="15" hidden="1" x14ac:dyDescent="0.25">
      <c r="A63" s="143">
        <v>1</v>
      </c>
      <c r="B63" s="134" t="s">
        <v>199</v>
      </c>
      <c r="C63" s="136" t="s">
        <v>200</v>
      </c>
      <c r="D63" s="136" t="s">
        <v>201</v>
      </c>
      <c r="E63" s="136">
        <v>1</v>
      </c>
      <c r="F63" s="144">
        <v>101.8</v>
      </c>
      <c r="G63" s="138">
        <v>101.8</v>
      </c>
      <c r="H63" s="139">
        <v>3.61</v>
      </c>
      <c r="I63" s="139">
        <f t="shared" si="8"/>
        <v>3.61</v>
      </c>
      <c r="J63" s="145" t="s">
        <v>20</v>
      </c>
      <c r="K63" s="141">
        <v>0</v>
      </c>
      <c r="L63" s="141">
        <v>0</v>
      </c>
      <c r="M63" s="141">
        <v>0</v>
      </c>
      <c r="N63" s="142"/>
      <c r="O63" s="50"/>
      <c r="P63" s="50"/>
      <c r="Q63" s="50"/>
      <c r="R63" s="50"/>
      <c r="S63" s="50"/>
      <c r="T63" s="50"/>
      <c r="U63" s="50"/>
      <c r="V63" s="50"/>
      <c r="W63" s="141" t="str">
        <f>IFERROR(VLOOKUP(C63,'[7]на 04.11.2025г.'!$C$3:$W$2063,21,0),"-")</f>
        <v>-</v>
      </c>
      <c r="X63" s="141" t="str">
        <f t="shared" si="7"/>
        <v>-</v>
      </c>
    </row>
    <row r="64" spans="1:24" customFormat="1" ht="15" hidden="1" x14ac:dyDescent="0.25">
      <c r="A64" s="143">
        <v>1</v>
      </c>
      <c r="B64" s="134" t="s">
        <v>202</v>
      </c>
      <c r="C64" s="136" t="s">
        <v>203</v>
      </c>
      <c r="D64" s="136" t="s">
        <v>204</v>
      </c>
      <c r="E64" s="136">
        <v>2</v>
      </c>
      <c r="F64" s="144">
        <v>44.9</v>
      </c>
      <c r="G64" s="138">
        <v>89.8</v>
      </c>
      <c r="H64" s="139">
        <v>1.61</v>
      </c>
      <c r="I64" s="139">
        <f t="shared" si="8"/>
        <v>3.22</v>
      </c>
      <c r="J64" s="145" t="s">
        <v>20</v>
      </c>
      <c r="K64" s="141">
        <v>2</v>
      </c>
      <c r="L64" s="141">
        <v>89.8</v>
      </c>
      <c r="M64" s="141">
        <v>3.22</v>
      </c>
      <c r="N64" s="142"/>
      <c r="O64" s="50">
        <f t="shared" ref="O64:O69" si="30">F64*N64</f>
        <v>0</v>
      </c>
      <c r="P64" s="50">
        <f t="shared" ref="P64:P69" si="31">H64*N64</f>
        <v>0</v>
      </c>
      <c r="Q64" s="50">
        <f t="shared" ref="Q64:Q69" si="32">K64-N64</f>
        <v>2</v>
      </c>
      <c r="R64" s="50">
        <f t="shared" ref="R64:R69" si="33">F64*Q64</f>
        <v>89.8</v>
      </c>
      <c r="S64" s="50">
        <f t="shared" ref="S64:S69" si="34">H64*Q64</f>
        <v>3.22</v>
      </c>
      <c r="T64" s="50"/>
      <c r="U64" s="50"/>
      <c r="V64" s="50"/>
      <c r="W64" s="141" t="str">
        <f>IFERROR(VLOOKUP(C64,'[7]на 04.11.2025г.'!$C$3:$W$2063,21,0),"-")</f>
        <v>-</v>
      </c>
      <c r="X64" s="141" t="str">
        <f t="shared" si="7"/>
        <v>-</v>
      </c>
    </row>
    <row r="65" spans="1:24" customFormat="1" ht="15" hidden="1" x14ac:dyDescent="0.25">
      <c r="A65" s="143">
        <v>1</v>
      </c>
      <c r="B65" s="134" t="s">
        <v>205</v>
      </c>
      <c r="C65" s="136" t="s">
        <v>206</v>
      </c>
      <c r="D65" s="136" t="s">
        <v>207</v>
      </c>
      <c r="E65" s="136">
        <v>3</v>
      </c>
      <c r="F65" s="144">
        <v>46</v>
      </c>
      <c r="G65" s="138">
        <v>138</v>
      </c>
      <c r="H65" s="139">
        <v>1.64</v>
      </c>
      <c r="I65" s="139">
        <f t="shared" si="8"/>
        <v>4.92</v>
      </c>
      <c r="J65" s="145" t="s">
        <v>20</v>
      </c>
      <c r="K65" s="141">
        <v>2</v>
      </c>
      <c r="L65" s="141">
        <v>92</v>
      </c>
      <c r="M65" s="141">
        <v>3.28</v>
      </c>
      <c r="N65" s="142"/>
      <c r="O65" s="50">
        <f t="shared" si="30"/>
        <v>0</v>
      </c>
      <c r="P65" s="50">
        <f t="shared" si="31"/>
        <v>0</v>
      </c>
      <c r="Q65" s="50">
        <f t="shared" si="32"/>
        <v>2</v>
      </c>
      <c r="R65" s="50">
        <f t="shared" si="33"/>
        <v>92</v>
      </c>
      <c r="S65" s="50">
        <f t="shared" si="34"/>
        <v>3.28</v>
      </c>
      <c r="T65" s="50"/>
      <c r="U65" s="50"/>
      <c r="V65" s="50"/>
      <c r="W65" s="141" t="str">
        <f>IFERROR(VLOOKUP(C65,'[7]на 04.11.2025г.'!$C$3:$W$2063,21,0),"-")</f>
        <v>-</v>
      </c>
      <c r="X65" s="141" t="str">
        <f t="shared" si="7"/>
        <v>-</v>
      </c>
    </row>
    <row r="66" spans="1:24" customFormat="1" ht="15" hidden="1" x14ac:dyDescent="0.25">
      <c r="A66" s="143">
        <v>1</v>
      </c>
      <c r="B66" s="134" t="s">
        <v>208</v>
      </c>
      <c r="C66" s="136" t="s">
        <v>209</v>
      </c>
      <c r="D66" s="136" t="s">
        <v>210</v>
      </c>
      <c r="E66" s="136">
        <v>1</v>
      </c>
      <c r="F66" s="144">
        <v>39.299999999999997</v>
      </c>
      <c r="G66" s="138">
        <v>39.299999999999997</v>
      </c>
      <c r="H66" s="139">
        <v>1.39</v>
      </c>
      <c r="I66" s="139">
        <f t="shared" si="8"/>
        <v>1.39</v>
      </c>
      <c r="J66" s="145" t="s">
        <v>20</v>
      </c>
      <c r="K66" s="141">
        <v>1</v>
      </c>
      <c r="L66" s="141">
        <v>39.299999999999997</v>
      </c>
      <c r="M66" s="141">
        <v>1.39</v>
      </c>
      <c r="N66" s="142"/>
      <c r="O66" s="50">
        <f t="shared" si="30"/>
        <v>0</v>
      </c>
      <c r="P66" s="50">
        <f t="shared" si="31"/>
        <v>0</v>
      </c>
      <c r="Q66" s="50">
        <f t="shared" si="32"/>
        <v>1</v>
      </c>
      <c r="R66" s="50">
        <f t="shared" si="33"/>
        <v>39.299999999999997</v>
      </c>
      <c r="S66" s="50">
        <f t="shared" si="34"/>
        <v>1.39</v>
      </c>
      <c r="T66" s="50"/>
      <c r="U66" s="50"/>
      <c r="V66" s="50"/>
      <c r="W66" s="141" t="str">
        <f>IFERROR(VLOOKUP(C66,'[7]на 04.11.2025г.'!$C$3:$W$2063,21,0),"-")</f>
        <v>-</v>
      </c>
      <c r="X66" s="141" t="str">
        <f t="shared" si="7"/>
        <v>-</v>
      </c>
    </row>
    <row r="67" spans="1:24" customFormat="1" ht="15" hidden="1" x14ac:dyDescent="0.25">
      <c r="A67" s="143">
        <v>1</v>
      </c>
      <c r="B67" s="134" t="s">
        <v>211</v>
      </c>
      <c r="C67" s="136" t="s">
        <v>212</v>
      </c>
      <c r="D67" s="136" t="s">
        <v>213</v>
      </c>
      <c r="E67" s="136">
        <v>1</v>
      </c>
      <c r="F67" s="144">
        <v>47.5</v>
      </c>
      <c r="G67" s="138">
        <v>47.5</v>
      </c>
      <c r="H67" s="139">
        <v>1.67</v>
      </c>
      <c r="I67" s="139">
        <f t="shared" si="8"/>
        <v>1.67</v>
      </c>
      <c r="J67" s="145" t="s">
        <v>20</v>
      </c>
      <c r="K67" s="141">
        <v>1</v>
      </c>
      <c r="L67" s="141">
        <v>47.5</v>
      </c>
      <c r="M67" s="141">
        <v>1.67</v>
      </c>
      <c r="N67" s="142"/>
      <c r="O67" s="50">
        <f t="shared" si="30"/>
        <v>0</v>
      </c>
      <c r="P67" s="50">
        <f t="shared" si="31"/>
        <v>0</v>
      </c>
      <c r="Q67" s="50">
        <f t="shared" si="32"/>
        <v>1</v>
      </c>
      <c r="R67" s="50">
        <f t="shared" si="33"/>
        <v>47.5</v>
      </c>
      <c r="S67" s="50">
        <f t="shared" si="34"/>
        <v>1.67</v>
      </c>
      <c r="T67" s="50"/>
      <c r="U67" s="50"/>
      <c r="V67" s="50"/>
      <c r="W67" s="141" t="str">
        <f>IFERROR(VLOOKUP(C67,'[7]на 04.11.2025г.'!$C$3:$W$2063,21,0),"-")</f>
        <v>-</v>
      </c>
      <c r="X67" s="141" t="str">
        <f t="shared" si="7"/>
        <v>-</v>
      </c>
    </row>
    <row r="68" spans="1:24" customFormat="1" ht="15" hidden="1" x14ac:dyDescent="0.25">
      <c r="A68" s="143">
        <v>1</v>
      </c>
      <c r="B68" s="134" t="s">
        <v>214</v>
      </c>
      <c r="C68" s="136" t="s">
        <v>215</v>
      </c>
      <c r="D68" s="136" t="s">
        <v>216</v>
      </c>
      <c r="E68" s="136">
        <v>1</v>
      </c>
      <c r="F68" s="144">
        <v>29.7</v>
      </c>
      <c r="G68" s="138">
        <v>29.7</v>
      </c>
      <c r="H68" s="139">
        <v>1.04</v>
      </c>
      <c r="I68" s="139">
        <f t="shared" si="8"/>
        <v>1.04</v>
      </c>
      <c r="J68" s="145" t="s">
        <v>20</v>
      </c>
      <c r="K68" s="141">
        <v>1</v>
      </c>
      <c r="L68" s="141">
        <v>29.7</v>
      </c>
      <c r="M68" s="141">
        <v>1.04</v>
      </c>
      <c r="N68" s="142"/>
      <c r="O68" s="50">
        <f t="shared" si="30"/>
        <v>0</v>
      </c>
      <c r="P68" s="50">
        <f t="shared" si="31"/>
        <v>0</v>
      </c>
      <c r="Q68" s="50">
        <f t="shared" si="32"/>
        <v>1</v>
      </c>
      <c r="R68" s="50">
        <f t="shared" si="33"/>
        <v>29.7</v>
      </c>
      <c r="S68" s="50">
        <f t="shared" si="34"/>
        <v>1.04</v>
      </c>
      <c r="T68" s="50"/>
      <c r="U68" s="50"/>
      <c r="V68" s="50"/>
      <c r="W68" s="141" t="str">
        <f>IFERROR(VLOOKUP(C68,'[7]на 04.11.2025г.'!$C$3:$W$2063,21,0),"-")</f>
        <v>-</v>
      </c>
      <c r="X68" s="141" t="str">
        <f t="shared" ref="X68:X131" si="35">IFERROR(N68-W68,"-")</f>
        <v>-</v>
      </c>
    </row>
    <row r="69" spans="1:24" customFormat="1" ht="15" hidden="1" x14ac:dyDescent="0.25">
      <c r="A69" s="143">
        <v>1</v>
      </c>
      <c r="B69" s="134" t="s">
        <v>217</v>
      </c>
      <c r="C69" s="136" t="s">
        <v>218</v>
      </c>
      <c r="D69" s="136" t="s">
        <v>219</v>
      </c>
      <c r="E69" s="136">
        <v>10</v>
      </c>
      <c r="F69" s="144">
        <v>105.4</v>
      </c>
      <c r="G69" s="138">
        <v>1054</v>
      </c>
      <c r="H69" s="139">
        <v>3.77</v>
      </c>
      <c r="I69" s="139">
        <f t="shared" ref="I69:I132" si="36">E69*H69</f>
        <v>37.700000000000003</v>
      </c>
      <c r="J69" s="145" t="s">
        <v>20</v>
      </c>
      <c r="K69" s="141">
        <v>2</v>
      </c>
      <c r="L69" s="141">
        <v>210.8</v>
      </c>
      <c r="M69" s="141">
        <v>7.54</v>
      </c>
      <c r="N69" s="142"/>
      <c r="O69" s="50">
        <f t="shared" si="30"/>
        <v>0</v>
      </c>
      <c r="P69" s="50">
        <f t="shared" si="31"/>
        <v>0</v>
      </c>
      <c r="Q69" s="50">
        <f t="shared" si="32"/>
        <v>2</v>
      </c>
      <c r="R69" s="50">
        <f t="shared" si="33"/>
        <v>210.8</v>
      </c>
      <c r="S69" s="50">
        <f t="shared" si="34"/>
        <v>7.54</v>
      </c>
      <c r="T69" s="50"/>
      <c r="U69" s="50"/>
      <c r="V69" s="50"/>
      <c r="W69" s="141" t="str">
        <f>IFERROR(VLOOKUP(C69,'[7]на 04.11.2025г.'!$C$3:$W$2063,21,0),"-")</f>
        <v>-</v>
      </c>
      <c r="X69" s="141" t="str">
        <f t="shared" si="35"/>
        <v>-</v>
      </c>
    </row>
    <row r="70" spans="1:24" customFormat="1" ht="15" hidden="1" x14ac:dyDescent="0.25">
      <c r="A70" s="143">
        <v>1</v>
      </c>
      <c r="B70" s="134" t="s">
        <v>220</v>
      </c>
      <c r="C70" s="136" t="s">
        <v>221</v>
      </c>
      <c r="D70" s="136" t="s">
        <v>222</v>
      </c>
      <c r="E70" s="136">
        <v>1</v>
      </c>
      <c r="F70" s="144">
        <v>109.1</v>
      </c>
      <c r="G70" s="138">
        <v>109.1</v>
      </c>
      <c r="H70" s="139">
        <v>3.89</v>
      </c>
      <c r="I70" s="139">
        <f t="shared" si="36"/>
        <v>3.89</v>
      </c>
      <c r="J70" s="145" t="s">
        <v>20</v>
      </c>
      <c r="K70" s="141">
        <v>0</v>
      </c>
      <c r="L70" s="141">
        <v>0</v>
      </c>
      <c r="M70" s="141">
        <v>0</v>
      </c>
      <c r="N70" s="142"/>
      <c r="O70" s="50"/>
      <c r="P70" s="50"/>
      <c r="Q70" s="50"/>
      <c r="R70" s="50"/>
      <c r="S70" s="50"/>
      <c r="T70" s="50"/>
      <c r="U70" s="50"/>
      <c r="V70" s="50"/>
      <c r="W70" s="141" t="str">
        <f>IFERROR(VLOOKUP(C70,'[7]на 04.11.2025г.'!$C$3:$W$2063,21,0),"-")</f>
        <v>-</v>
      </c>
      <c r="X70" s="141" t="str">
        <f t="shared" si="35"/>
        <v>-</v>
      </c>
    </row>
    <row r="71" spans="1:24" customFormat="1" ht="15" hidden="1" x14ac:dyDescent="0.25">
      <c r="A71" s="143">
        <v>1</v>
      </c>
      <c r="B71" s="134" t="s">
        <v>223</v>
      </c>
      <c r="C71" s="136" t="s">
        <v>224</v>
      </c>
      <c r="D71" s="136" t="s">
        <v>225</v>
      </c>
      <c r="E71" s="136">
        <v>1</v>
      </c>
      <c r="F71" s="144">
        <v>109.1</v>
      </c>
      <c r="G71" s="138">
        <v>109.1</v>
      </c>
      <c r="H71" s="139">
        <v>3.89</v>
      </c>
      <c r="I71" s="139">
        <f t="shared" si="36"/>
        <v>3.89</v>
      </c>
      <c r="J71" s="145" t="s">
        <v>20</v>
      </c>
      <c r="K71" s="141">
        <v>1</v>
      </c>
      <c r="L71" s="141">
        <v>109.1</v>
      </c>
      <c r="M71" s="141">
        <v>3.89</v>
      </c>
      <c r="N71" s="142"/>
      <c r="O71" s="50">
        <f t="shared" ref="O71" si="37">F71*N71</f>
        <v>0</v>
      </c>
      <c r="P71" s="50">
        <f t="shared" ref="P71" si="38">H71*N71</f>
        <v>0</v>
      </c>
      <c r="Q71" s="50">
        <f t="shared" ref="Q71" si="39">K71-N71</f>
        <v>1</v>
      </c>
      <c r="R71" s="50">
        <f t="shared" ref="R71" si="40">F71*Q71</f>
        <v>109.1</v>
      </c>
      <c r="S71" s="50">
        <f t="shared" ref="S71" si="41">H71*Q71</f>
        <v>3.89</v>
      </c>
      <c r="T71" s="50"/>
      <c r="U71" s="50"/>
      <c r="V71" s="50"/>
      <c r="W71" s="141" t="str">
        <f>IFERROR(VLOOKUP(C71,'[7]на 04.11.2025г.'!$C$3:$W$2063,21,0),"-")</f>
        <v>-</v>
      </c>
      <c r="X71" s="141" t="str">
        <f t="shared" si="35"/>
        <v>-</v>
      </c>
    </row>
    <row r="72" spans="1:24" customFormat="1" ht="15" hidden="1" x14ac:dyDescent="0.25">
      <c r="A72" s="143">
        <v>1</v>
      </c>
      <c r="B72" s="134" t="s">
        <v>226</v>
      </c>
      <c r="C72" s="136" t="s">
        <v>227</v>
      </c>
      <c r="D72" s="136" t="s">
        <v>228</v>
      </c>
      <c r="E72" s="136">
        <v>4</v>
      </c>
      <c r="F72" s="144">
        <v>50.3</v>
      </c>
      <c r="G72" s="138">
        <v>201.2</v>
      </c>
      <c r="H72" s="139">
        <v>1.82</v>
      </c>
      <c r="I72" s="139">
        <f t="shared" si="36"/>
        <v>7.28</v>
      </c>
      <c r="J72" s="145" t="s">
        <v>20</v>
      </c>
      <c r="K72" s="141">
        <v>0</v>
      </c>
      <c r="L72" s="141">
        <v>0</v>
      </c>
      <c r="M72" s="141">
        <v>0</v>
      </c>
      <c r="N72" s="142"/>
      <c r="O72" s="50"/>
      <c r="P72" s="50"/>
      <c r="Q72" s="50"/>
      <c r="R72" s="50"/>
      <c r="S72" s="50"/>
      <c r="T72" s="50"/>
      <c r="U72" s="50"/>
      <c r="V72" s="50"/>
      <c r="W72" s="141" t="str">
        <f>IFERROR(VLOOKUP(C72,'[7]на 04.11.2025г.'!$C$3:$W$2063,21,0),"-")</f>
        <v>-</v>
      </c>
      <c r="X72" s="141" t="str">
        <f t="shared" si="35"/>
        <v>-</v>
      </c>
    </row>
    <row r="73" spans="1:24" customFormat="1" ht="15" hidden="1" x14ac:dyDescent="0.25">
      <c r="A73" s="143">
        <v>1</v>
      </c>
      <c r="B73" s="134" t="s">
        <v>229</v>
      </c>
      <c r="C73" s="136" t="s">
        <v>230</v>
      </c>
      <c r="D73" s="136" t="s">
        <v>231</v>
      </c>
      <c r="E73" s="136">
        <v>1</v>
      </c>
      <c r="F73" s="144">
        <v>39.299999999999997</v>
      </c>
      <c r="G73" s="138">
        <v>39.299999999999997</v>
      </c>
      <c r="H73" s="139">
        <v>1.39</v>
      </c>
      <c r="I73" s="139">
        <f t="shared" si="36"/>
        <v>1.39</v>
      </c>
      <c r="J73" s="145" t="s">
        <v>20</v>
      </c>
      <c r="K73" s="141">
        <v>1</v>
      </c>
      <c r="L73" s="141">
        <v>39.299999999999997</v>
      </c>
      <c r="M73" s="141">
        <v>1.39</v>
      </c>
      <c r="N73" s="142"/>
      <c r="O73" s="50">
        <f t="shared" ref="O73:O75" si="42">F73*N73</f>
        <v>0</v>
      </c>
      <c r="P73" s="50">
        <f t="shared" ref="P73:P75" si="43">H73*N73</f>
        <v>0</v>
      </c>
      <c r="Q73" s="50">
        <f t="shared" ref="Q73:Q75" si="44">K73-N73</f>
        <v>1</v>
      </c>
      <c r="R73" s="50">
        <f t="shared" ref="R73:R75" si="45">F73*Q73</f>
        <v>39.299999999999997</v>
      </c>
      <c r="S73" s="50">
        <f t="shared" ref="S73:S75" si="46">H73*Q73</f>
        <v>1.39</v>
      </c>
      <c r="T73" s="50"/>
      <c r="U73" s="50"/>
      <c r="V73" s="50"/>
      <c r="W73" s="141" t="str">
        <f>IFERROR(VLOOKUP(C73,'[7]на 04.11.2025г.'!$C$3:$W$2063,21,0),"-")</f>
        <v>-</v>
      </c>
      <c r="X73" s="141" t="str">
        <f t="shared" si="35"/>
        <v>-</v>
      </c>
    </row>
    <row r="74" spans="1:24" customFormat="1" ht="15" hidden="1" x14ac:dyDescent="0.25">
      <c r="A74" s="143">
        <v>1</v>
      </c>
      <c r="B74" s="134" t="s">
        <v>232</v>
      </c>
      <c r="C74" s="136" t="s">
        <v>233</v>
      </c>
      <c r="D74" s="136" t="s">
        <v>234</v>
      </c>
      <c r="E74" s="136">
        <v>1</v>
      </c>
      <c r="F74" s="144">
        <v>47.5</v>
      </c>
      <c r="G74" s="138">
        <v>47.5</v>
      </c>
      <c r="H74" s="139">
        <v>1.67</v>
      </c>
      <c r="I74" s="139">
        <f t="shared" si="36"/>
        <v>1.67</v>
      </c>
      <c r="J74" s="145" t="s">
        <v>20</v>
      </c>
      <c r="K74" s="141">
        <v>1</v>
      </c>
      <c r="L74" s="141">
        <v>47.5</v>
      </c>
      <c r="M74" s="141">
        <v>1.67</v>
      </c>
      <c r="N74" s="142"/>
      <c r="O74" s="50">
        <f t="shared" si="42"/>
        <v>0</v>
      </c>
      <c r="P74" s="50">
        <f t="shared" si="43"/>
        <v>0</v>
      </c>
      <c r="Q74" s="50">
        <f t="shared" si="44"/>
        <v>1</v>
      </c>
      <c r="R74" s="50">
        <f t="shared" si="45"/>
        <v>47.5</v>
      </c>
      <c r="S74" s="50">
        <f t="shared" si="46"/>
        <v>1.67</v>
      </c>
      <c r="T74" s="50"/>
      <c r="U74" s="50"/>
      <c r="V74" s="50"/>
      <c r="W74" s="141" t="str">
        <f>IFERROR(VLOOKUP(C74,'[7]на 04.11.2025г.'!$C$3:$W$2063,21,0),"-")</f>
        <v>-</v>
      </c>
      <c r="X74" s="141" t="str">
        <f t="shared" si="35"/>
        <v>-</v>
      </c>
    </row>
    <row r="75" spans="1:24" customFormat="1" ht="15" hidden="1" x14ac:dyDescent="0.25">
      <c r="A75" s="143">
        <v>1</v>
      </c>
      <c r="B75" s="134" t="s">
        <v>235</v>
      </c>
      <c r="C75" s="136" t="s">
        <v>236</v>
      </c>
      <c r="D75" s="136" t="s">
        <v>237</v>
      </c>
      <c r="E75" s="136">
        <v>1</v>
      </c>
      <c r="F75" s="144">
        <v>29.7</v>
      </c>
      <c r="G75" s="138">
        <v>29.7</v>
      </c>
      <c r="H75" s="139">
        <v>1.04</v>
      </c>
      <c r="I75" s="139">
        <f t="shared" si="36"/>
        <v>1.04</v>
      </c>
      <c r="J75" s="145" t="s">
        <v>20</v>
      </c>
      <c r="K75" s="141">
        <v>1</v>
      </c>
      <c r="L75" s="141">
        <v>29.7</v>
      </c>
      <c r="M75" s="141">
        <v>1.04</v>
      </c>
      <c r="N75" s="142"/>
      <c r="O75" s="50">
        <f t="shared" si="42"/>
        <v>0</v>
      </c>
      <c r="P75" s="50">
        <f t="shared" si="43"/>
        <v>0</v>
      </c>
      <c r="Q75" s="50">
        <f t="shared" si="44"/>
        <v>1</v>
      </c>
      <c r="R75" s="50">
        <f t="shared" si="45"/>
        <v>29.7</v>
      </c>
      <c r="S75" s="50">
        <f t="shared" si="46"/>
        <v>1.04</v>
      </c>
      <c r="T75" s="50"/>
      <c r="U75" s="50"/>
      <c r="V75" s="50"/>
      <c r="W75" s="141" t="str">
        <f>IFERROR(VLOOKUP(C75,'[7]на 04.11.2025г.'!$C$3:$W$2063,21,0),"-")</f>
        <v>-</v>
      </c>
      <c r="X75" s="141" t="str">
        <f t="shared" si="35"/>
        <v>-</v>
      </c>
    </row>
    <row r="76" spans="1:24" customFormat="1" ht="15" hidden="1" x14ac:dyDescent="0.25">
      <c r="A76" s="143">
        <v>1</v>
      </c>
      <c r="B76" s="134" t="s">
        <v>238</v>
      </c>
      <c r="C76" s="136" t="s">
        <v>239</v>
      </c>
      <c r="D76" s="136" t="s">
        <v>240</v>
      </c>
      <c r="E76" s="136">
        <v>3</v>
      </c>
      <c r="F76" s="144">
        <v>5.7</v>
      </c>
      <c r="G76" s="138">
        <v>17.100000000000001</v>
      </c>
      <c r="H76" s="139">
        <v>0.2</v>
      </c>
      <c r="I76" s="139">
        <f t="shared" si="36"/>
        <v>0.60000000000000009</v>
      </c>
      <c r="J76" s="145" t="s">
        <v>20</v>
      </c>
      <c r="K76" s="141">
        <v>0</v>
      </c>
      <c r="L76" s="141">
        <v>0</v>
      </c>
      <c r="M76" s="141">
        <v>0</v>
      </c>
      <c r="N76" s="142"/>
      <c r="O76" s="50"/>
      <c r="P76" s="50"/>
      <c r="Q76" s="50"/>
      <c r="R76" s="50"/>
      <c r="S76" s="50"/>
      <c r="T76" s="50"/>
      <c r="U76" s="50"/>
      <c r="V76" s="50"/>
      <c r="W76" s="141" t="str">
        <f>IFERROR(VLOOKUP(C76,'[7]на 04.11.2025г.'!$C$3:$W$2063,21,0),"-")</f>
        <v>-</v>
      </c>
      <c r="X76" s="141" t="str">
        <f t="shared" si="35"/>
        <v>-</v>
      </c>
    </row>
    <row r="77" spans="1:24" customFormat="1" ht="15" x14ac:dyDescent="0.25">
      <c r="A77" s="143">
        <v>1</v>
      </c>
      <c r="B77" s="134" t="s">
        <v>241</v>
      </c>
      <c r="C77" s="136" t="s">
        <v>242</v>
      </c>
      <c r="D77" s="136" t="s">
        <v>243</v>
      </c>
      <c r="E77" s="136">
        <v>13</v>
      </c>
      <c r="F77" s="144">
        <v>117.1</v>
      </c>
      <c r="G77" s="138">
        <v>1522.3</v>
      </c>
      <c r="H77" s="139">
        <v>4.18</v>
      </c>
      <c r="I77" s="139">
        <f t="shared" si="36"/>
        <v>54.339999999999996</v>
      </c>
      <c r="J77" s="145" t="s">
        <v>20</v>
      </c>
      <c r="K77" s="141">
        <v>1</v>
      </c>
      <c r="L77" s="141">
        <v>117.1</v>
      </c>
      <c r="M77" s="141">
        <v>4.18</v>
      </c>
      <c r="N77" s="142"/>
      <c r="O77" s="50">
        <f t="shared" ref="O77" si="47">F77*N77</f>
        <v>0</v>
      </c>
      <c r="P77" s="50">
        <f t="shared" ref="P77" si="48">H77*N77</f>
        <v>0</v>
      </c>
      <c r="Q77" s="50">
        <f t="shared" ref="Q77" si="49">K77-N77</f>
        <v>1</v>
      </c>
      <c r="R77" s="50">
        <f t="shared" ref="R77" si="50">F77*Q77</f>
        <v>117.1</v>
      </c>
      <c r="S77" s="50">
        <f t="shared" ref="S77" si="51">H77*Q77</f>
        <v>4.18</v>
      </c>
      <c r="T77" s="50"/>
      <c r="U77" s="50"/>
      <c r="V77" s="50"/>
      <c r="W77" s="141" t="str">
        <f>IFERROR(VLOOKUP(C77,'[7]на 04.11.2025г.'!$C$3:$W$2063,21,0),"-")</f>
        <v>-</v>
      </c>
      <c r="X77" s="141" t="str">
        <f t="shared" si="35"/>
        <v>-</v>
      </c>
    </row>
    <row r="78" spans="1:24" customFormat="1" ht="15" hidden="1" x14ac:dyDescent="0.25">
      <c r="A78" s="143">
        <v>1</v>
      </c>
      <c r="B78" s="134" t="s">
        <v>244</v>
      </c>
      <c r="C78" s="136" t="s">
        <v>245</v>
      </c>
      <c r="D78" s="136" t="s">
        <v>246</v>
      </c>
      <c r="E78" s="136">
        <v>1</v>
      </c>
      <c r="F78" s="144">
        <v>123.4</v>
      </c>
      <c r="G78" s="138">
        <v>123.4</v>
      </c>
      <c r="H78" s="139">
        <v>4.41</v>
      </c>
      <c r="I78" s="139">
        <f t="shared" si="36"/>
        <v>4.41</v>
      </c>
      <c r="J78" s="145" t="s">
        <v>20</v>
      </c>
      <c r="K78" s="141">
        <v>0</v>
      </c>
      <c r="L78" s="141">
        <v>0</v>
      </c>
      <c r="M78" s="141">
        <v>0</v>
      </c>
      <c r="N78" s="142"/>
      <c r="O78" s="50"/>
      <c r="P78" s="50"/>
      <c r="Q78" s="50"/>
      <c r="R78" s="50"/>
      <c r="S78" s="50"/>
      <c r="T78" s="50"/>
      <c r="U78" s="50"/>
      <c r="V78" s="50"/>
      <c r="W78" s="141" t="str">
        <f>IFERROR(VLOOKUP(C78,'[7]на 04.11.2025г.'!$C$3:$W$2063,21,0),"-")</f>
        <v>-</v>
      </c>
      <c r="X78" s="141" t="str">
        <f t="shared" si="35"/>
        <v>-</v>
      </c>
    </row>
    <row r="79" spans="1:24" customFormat="1" ht="15" hidden="1" x14ac:dyDescent="0.25">
      <c r="A79" s="143">
        <v>1</v>
      </c>
      <c r="B79" s="134" t="s">
        <v>247</v>
      </c>
      <c r="C79" s="136" t="s">
        <v>248</v>
      </c>
      <c r="D79" s="136" t="s">
        <v>249</v>
      </c>
      <c r="E79" s="136">
        <v>6</v>
      </c>
      <c r="F79" s="144">
        <v>123.9</v>
      </c>
      <c r="G79" s="138">
        <v>743.4</v>
      </c>
      <c r="H79" s="139">
        <v>4.43</v>
      </c>
      <c r="I79" s="139">
        <f t="shared" si="36"/>
        <v>26.58</v>
      </c>
      <c r="J79" s="145" t="s">
        <v>20</v>
      </c>
      <c r="K79" s="141">
        <v>0</v>
      </c>
      <c r="L79" s="141">
        <v>0</v>
      </c>
      <c r="M79" s="141">
        <v>0</v>
      </c>
      <c r="N79" s="142"/>
      <c r="O79" s="50"/>
      <c r="P79" s="50"/>
      <c r="Q79" s="50"/>
      <c r="R79" s="50"/>
      <c r="S79" s="50"/>
      <c r="T79" s="50"/>
      <c r="U79" s="50"/>
      <c r="V79" s="50"/>
      <c r="W79" s="141" t="str">
        <f>IFERROR(VLOOKUP(C79,'[7]на 04.11.2025г.'!$C$3:$W$2063,21,0),"-")</f>
        <v>-</v>
      </c>
      <c r="X79" s="141" t="str">
        <f t="shared" si="35"/>
        <v>-</v>
      </c>
    </row>
    <row r="80" spans="1:24" customFormat="1" ht="15" hidden="1" x14ac:dyDescent="0.25">
      <c r="A80" s="143">
        <v>1</v>
      </c>
      <c r="B80" s="134" t="s">
        <v>250</v>
      </c>
      <c r="C80" s="136" t="s">
        <v>251</v>
      </c>
      <c r="D80" s="136" t="s">
        <v>252</v>
      </c>
      <c r="E80" s="136">
        <v>49</v>
      </c>
      <c r="F80" s="144">
        <v>123.4</v>
      </c>
      <c r="G80" s="138">
        <v>6046.6</v>
      </c>
      <c r="H80" s="139">
        <v>4.41</v>
      </c>
      <c r="I80" s="139">
        <f t="shared" si="36"/>
        <v>216.09</v>
      </c>
      <c r="J80" s="145" t="s">
        <v>20</v>
      </c>
      <c r="K80" s="141">
        <v>5</v>
      </c>
      <c r="L80" s="141">
        <v>617</v>
      </c>
      <c r="M80" s="141">
        <v>22.05</v>
      </c>
      <c r="N80" s="142"/>
      <c r="O80" s="50">
        <f t="shared" ref="O80:O92" si="52">F80*N80</f>
        <v>0</v>
      </c>
      <c r="P80" s="50">
        <f t="shared" ref="P80:P92" si="53">H80*N80</f>
        <v>0</v>
      </c>
      <c r="Q80" s="50">
        <f t="shared" ref="Q80:Q92" si="54">K80-N80</f>
        <v>5</v>
      </c>
      <c r="R80" s="50">
        <f t="shared" ref="R80:R92" si="55">F80*Q80</f>
        <v>617</v>
      </c>
      <c r="S80" s="50">
        <f t="shared" ref="S80:S92" si="56">H80*Q80</f>
        <v>22.05</v>
      </c>
      <c r="T80" s="50"/>
      <c r="U80" s="50"/>
      <c r="V80" s="50"/>
      <c r="W80" s="141" t="str">
        <f>IFERROR(VLOOKUP(C80,'[7]на 04.11.2025г.'!$C$3:$W$2063,21,0),"-")</f>
        <v>-</v>
      </c>
      <c r="X80" s="141" t="str">
        <f t="shared" si="35"/>
        <v>-</v>
      </c>
    </row>
    <row r="81" spans="1:24" customFormat="1" ht="15" hidden="1" x14ac:dyDescent="0.25">
      <c r="A81" s="143">
        <v>1</v>
      </c>
      <c r="B81" s="134" t="s">
        <v>253</v>
      </c>
      <c r="C81" s="136" t="s">
        <v>254</v>
      </c>
      <c r="D81" s="136" t="s">
        <v>255</v>
      </c>
      <c r="E81" s="136">
        <v>1</v>
      </c>
      <c r="F81" s="144">
        <v>3763.7</v>
      </c>
      <c r="G81" s="138">
        <v>3763.7</v>
      </c>
      <c r="H81" s="139">
        <v>45.26</v>
      </c>
      <c r="I81" s="139">
        <f t="shared" si="36"/>
        <v>45.26</v>
      </c>
      <c r="J81" s="145" t="s">
        <v>20</v>
      </c>
      <c r="K81" s="141">
        <v>1</v>
      </c>
      <c r="L81" s="141">
        <v>3763.7</v>
      </c>
      <c r="M81" s="141">
        <v>45.26</v>
      </c>
      <c r="N81" s="142">
        <v>1</v>
      </c>
      <c r="O81" s="50">
        <f t="shared" si="52"/>
        <v>3763.7</v>
      </c>
      <c r="P81" s="50">
        <f t="shared" si="53"/>
        <v>45.26</v>
      </c>
      <c r="Q81" s="50">
        <f t="shared" si="54"/>
        <v>0</v>
      </c>
      <c r="R81" s="50">
        <f t="shared" si="55"/>
        <v>0</v>
      </c>
      <c r="S81" s="50">
        <f t="shared" si="56"/>
        <v>0</v>
      </c>
      <c r="T81" s="50"/>
      <c r="U81" s="50">
        <f t="shared" ref="U81:U92" si="57">T81*F81</f>
        <v>0</v>
      </c>
      <c r="V81" s="50">
        <f t="shared" ref="V81:V92" si="58">T81*H81</f>
        <v>0</v>
      </c>
      <c r="W81" s="141">
        <f>IFERROR(VLOOKUP(C81,'[7]на 04.11.2025г.'!$C$3:$W$2063,21,0),"-")</f>
        <v>1</v>
      </c>
      <c r="X81" s="141">
        <f t="shared" si="35"/>
        <v>0</v>
      </c>
    </row>
    <row r="82" spans="1:24" customFormat="1" ht="15" hidden="1" x14ac:dyDescent="0.25">
      <c r="A82" s="143">
        <v>1</v>
      </c>
      <c r="B82" s="134" t="s">
        <v>256</v>
      </c>
      <c r="C82" s="136" t="s">
        <v>257</v>
      </c>
      <c r="D82" s="136" t="s">
        <v>258</v>
      </c>
      <c r="E82" s="136">
        <v>1</v>
      </c>
      <c r="F82" s="144">
        <v>3796.9</v>
      </c>
      <c r="G82" s="138">
        <v>3796.9</v>
      </c>
      <c r="H82" s="139">
        <v>46.04</v>
      </c>
      <c r="I82" s="139">
        <f t="shared" si="36"/>
        <v>46.04</v>
      </c>
      <c r="J82" s="145" t="s">
        <v>20</v>
      </c>
      <c r="K82" s="141">
        <v>1</v>
      </c>
      <c r="L82" s="141">
        <v>3796.9</v>
      </c>
      <c r="M82" s="141">
        <v>46.04</v>
      </c>
      <c r="N82" s="142">
        <v>1</v>
      </c>
      <c r="O82" s="50">
        <f t="shared" si="52"/>
        <v>3796.9</v>
      </c>
      <c r="P82" s="50">
        <f t="shared" si="53"/>
        <v>46.04</v>
      </c>
      <c r="Q82" s="50">
        <f t="shared" si="54"/>
        <v>0</v>
      </c>
      <c r="R82" s="50">
        <f t="shared" si="55"/>
        <v>0</v>
      </c>
      <c r="S82" s="50">
        <f t="shared" si="56"/>
        <v>0</v>
      </c>
      <c r="T82" s="50"/>
      <c r="U82" s="50">
        <f t="shared" si="57"/>
        <v>0</v>
      </c>
      <c r="V82" s="50">
        <f t="shared" si="58"/>
        <v>0</v>
      </c>
      <c r="W82" s="141">
        <f>IFERROR(VLOOKUP(C82,'[7]на 04.11.2025г.'!$C$3:$W$2063,21,0),"-")</f>
        <v>1</v>
      </c>
      <c r="X82" s="141">
        <f t="shared" si="35"/>
        <v>0</v>
      </c>
    </row>
    <row r="83" spans="1:24" customFormat="1" ht="15" hidden="1" x14ac:dyDescent="0.25">
      <c r="A83" s="143">
        <v>1</v>
      </c>
      <c r="B83" s="134" t="s">
        <v>259</v>
      </c>
      <c r="C83" s="136" t="s">
        <v>260</v>
      </c>
      <c r="D83" s="136" t="s">
        <v>261</v>
      </c>
      <c r="E83" s="136">
        <v>1</v>
      </c>
      <c r="F83" s="144">
        <v>3785.1</v>
      </c>
      <c r="G83" s="138">
        <v>3785.1</v>
      </c>
      <c r="H83" s="139">
        <v>45.83</v>
      </c>
      <c r="I83" s="139">
        <f t="shared" si="36"/>
        <v>45.83</v>
      </c>
      <c r="J83" s="145" t="s">
        <v>20</v>
      </c>
      <c r="K83" s="141">
        <v>1</v>
      </c>
      <c r="L83" s="141">
        <v>3785.1</v>
      </c>
      <c r="M83" s="141">
        <v>45.83</v>
      </c>
      <c r="N83" s="142">
        <v>1</v>
      </c>
      <c r="O83" s="50">
        <f t="shared" si="52"/>
        <v>3785.1</v>
      </c>
      <c r="P83" s="50">
        <f t="shared" si="53"/>
        <v>45.83</v>
      </c>
      <c r="Q83" s="50">
        <f t="shared" si="54"/>
        <v>0</v>
      </c>
      <c r="R83" s="50">
        <f t="shared" si="55"/>
        <v>0</v>
      </c>
      <c r="S83" s="50">
        <f t="shared" si="56"/>
        <v>0</v>
      </c>
      <c r="T83" s="50"/>
      <c r="U83" s="50">
        <f t="shared" si="57"/>
        <v>0</v>
      </c>
      <c r="V83" s="50">
        <f t="shared" si="58"/>
        <v>0</v>
      </c>
      <c r="W83" s="141">
        <f>IFERROR(VLOOKUP(C83,'[7]на 04.11.2025г.'!$C$3:$W$2063,21,0),"-")</f>
        <v>1</v>
      </c>
      <c r="X83" s="141">
        <f t="shared" si="35"/>
        <v>0</v>
      </c>
    </row>
    <row r="84" spans="1:24" customFormat="1" ht="15" hidden="1" x14ac:dyDescent="0.25">
      <c r="A84" s="143">
        <v>1</v>
      </c>
      <c r="B84" s="134" t="s">
        <v>262</v>
      </c>
      <c r="C84" s="136" t="s">
        <v>263</v>
      </c>
      <c r="D84" s="136" t="s">
        <v>264</v>
      </c>
      <c r="E84" s="136">
        <v>1</v>
      </c>
      <c r="F84" s="144">
        <v>3796.9</v>
      </c>
      <c r="G84" s="138">
        <v>3796.9</v>
      </c>
      <c r="H84" s="139">
        <v>46.04</v>
      </c>
      <c r="I84" s="139">
        <f t="shared" si="36"/>
        <v>46.04</v>
      </c>
      <c r="J84" s="145" t="s">
        <v>20</v>
      </c>
      <c r="K84" s="141">
        <v>1</v>
      </c>
      <c r="L84" s="141">
        <v>3796.9</v>
      </c>
      <c r="M84" s="141">
        <v>46.04</v>
      </c>
      <c r="N84" s="142">
        <v>1</v>
      </c>
      <c r="O84" s="50">
        <f t="shared" si="52"/>
        <v>3796.9</v>
      </c>
      <c r="P84" s="50">
        <f t="shared" si="53"/>
        <v>46.04</v>
      </c>
      <c r="Q84" s="50">
        <f t="shared" si="54"/>
        <v>0</v>
      </c>
      <c r="R84" s="50">
        <f t="shared" si="55"/>
        <v>0</v>
      </c>
      <c r="S84" s="50">
        <f t="shared" si="56"/>
        <v>0</v>
      </c>
      <c r="T84" s="50"/>
      <c r="U84" s="50">
        <f t="shared" si="57"/>
        <v>0</v>
      </c>
      <c r="V84" s="50">
        <f t="shared" si="58"/>
        <v>0</v>
      </c>
      <c r="W84" s="141">
        <f>IFERROR(VLOOKUP(C84,'[7]на 04.11.2025г.'!$C$3:$W$2063,21,0),"-")</f>
        <v>1</v>
      </c>
      <c r="X84" s="141">
        <f t="shared" si="35"/>
        <v>0</v>
      </c>
    </row>
    <row r="85" spans="1:24" customFormat="1" ht="15" hidden="1" x14ac:dyDescent="0.25">
      <c r="A85" s="143">
        <v>1</v>
      </c>
      <c r="B85" s="134" t="s">
        <v>265</v>
      </c>
      <c r="C85" s="136" t="s">
        <v>266</v>
      </c>
      <c r="D85" s="136" t="s">
        <v>267</v>
      </c>
      <c r="E85" s="136">
        <v>5</v>
      </c>
      <c r="F85" s="144">
        <v>3763.7</v>
      </c>
      <c r="G85" s="138">
        <v>18818.5</v>
      </c>
      <c r="H85" s="139">
        <v>45.26</v>
      </c>
      <c r="I85" s="139">
        <f t="shared" si="36"/>
        <v>226.29999999999998</v>
      </c>
      <c r="J85" s="145" t="s">
        <v>20</v>
      </c>
      <c r="K85" s="141">
        <v>5</v>
      </c>
      <c r="L85" s="141">
        <v>18818.5</v>
      </c>
      <c r="M85" s="141">
        <v>226.29999999999998</v>
      </c>
      <c r="N85" s="142">
        <v>5</v>
      </c>
      <c r="O85" s="50">
        <f t="shared" si="52"/>
        <v>18818.5</v>
      </c>
      <c r="P85" s="50">
        <f t="shared" si="53"/>
        <v>226.29999999999998</v>
      </c>
      <c r="Q85" s="50">
        <f t="shared" si="54"/>
        <v>0</v>
      </c>
      <c r="R85" s="50">
        <f t="shared" si="55"/>
        <v>0</v>
      </c>
      <c r="S85" s="50">
        <f t="shared" si="56"/>
        <v>0</v>
      </c>
      <c r="T85" s="50"/>
      <c r="U85" s="50">
        <f t="shared" si="57"/>
        <v>0</v>
      </c>
      <c r="V85" s="50">
        <f t="shared" si="58"/>
        <v>0</v>
      </c>
      <c r="W85" s="141">
        <f>IFERROR(VLOOKUP(C85,'[7]на 04.11.2025г.'!$C$3:$W$2063,21,0),"-")</f>
        <v>5</v>
      </c>
      <c r="X85" s="141">
        <f t="shared" si="35"/>
        <v>0</v>
      </c>
    </row>
    <row r="86" spans="1:24" customFormat="1" ht="15" hidden="1" x14ac:dyDescent="0.25">
      <c r="A86" s="143">
        <v>1</v>
      </c>
      <c r="B86" s="134" t="s">
        <v>268</v>
      </c>
      <c r="C86" s="136" t="s">
        <v>269</v>
      </c>
      <c r="D86" s="136" t="s">
        <v>270</v>
      </c>
      <c r="E86" s="136">
        <v>1</v>
      </c>
      <c r="F86" s="144">
        <v>3757.4</v>
      </c>
      <c r="G86" s="138">
        <v>3757.4</v>
      </c>
      <c r="H86" s="139">
        <v>45.14</v>
      </c>
      <c r="I86" s="139">
        <f t="shared" si="36"/>
        <v>45.14</v>
      </c>
      <c r="J86" s="145" t="s">
        <v>20</v>
      </c>
      <c r="K86" s="141">
        <v>1</v>
      </c>
      <c r="L86" s="141">
        <v>3757.4</v>
      </c>
      <c r="M86" s="141">
        <v>45.14</v>
      </c>
      <c r="N86" s="142">
        <v>1</v>
      </c>
      <c r="O86" s="50">
        <f t="shared" si="52"/>
        <v>3757.4</v>
      </c>
      <c r="P86" s="50">
        <f t="shared" si="53"/>
        <v>45.14</v>
      </c>
      <c r="Q86" s="50">
        <f t="shared" si="54"/>
        <v>0</v>
      </c>
      <c r="R86" s="50">
        <f t="shared" si="55"/>
        <v>0</v>
      </c>
      <c r="S86" s="50">
        <f t="shared" si="56"/>
        <v>0</v>
      </c>
      <c r="T86" s="50"/>
      <c r="U86" s="50">
        <f t="shared" si="57"/>
        <v>0</v>
      </c>
      <c r="V86" s="50">
        <f t="shared" si="58"/>
        <v>0</v>
      </c>
      <c r="W86" s="141">
        <f>IFERROR(VLOOKUP(C86,'[7]на 04.11.2025г.'!$C$3:$W$2063,21,0),"-")</f>
        <v>1</v>
      </c>
      <c r="X86" s="141">
        <f t="shared" si="35"/>
        <v>0</v>
      </c>
    </row>
    <row r="87" spans="1:24" customFormat="1" ht="15" hidden="1" x14ac:dyDescent="0.25">
      <c r="A87" s="143">
        <v>1</v>
      </c>
      <c r="B87" s="134" t="s">
        <v>271</v>
      </c>
      <c r="C87" s="136" t="s">
        <v>272</v>
      </c>
      <c r="D87" s="136" t="s">
        <v>273</v>
      </c>
      <c r="E87" s="136">
        <v>1</v>
      </c>
      <c r="F87" s="144">
        <v>1643</v>
      </c>
      <c r="G87" s="138">
        <v>1643</v>
      </c>
      <c r="H87" s="139">
        <v>27.85</v>
      </c>
      <c r="I87" s="139">
        <f t="shared" si="36"/>
        <v>27.85</v>
      </c>
      <c r="J87" s="145" t="s">
        <v>20</v>
      </c>
      <c r="K87" s="141">
        <v>1</v>
      </c>
      <c r="L87" s="141">
        <v>1643</v>
      </c>
      <c r="M87" s="141">
        <v>27.85</v>
      </c>
      <c r="N87" s="142">
        <v>1</v>
      </c>
      <c r="O87" s="50">
        <f t="shared" si="52"/>
        <v>1643</v>
      </c>
      <c r="P87" s="50">
        <f t="shared" si="53"/>
        <v>27.85</v>
      </c>
      <c r="Q87" s="50">
        <f t="shared" si="54"/>
        <v>0</v>
      </c>
      <c r="R87" s="50">
        <f t="shared" si="55"/>
        <v>0</v>
      </c>
      <c r="S87" s="50">
        <f t="shared" si="56"/>
        <v>0</v>
      </c>
      <c r="T87" s="50"/>
      <c r="U87" s="50">
        <f t="shared" si="57"/>
        <v>0</v>
      </c>
      <c r="V87" s="50">
        <f t="shared" si="58"/>
        <v>0</v>
      </c>
      <c r="W87" s="141">
        <f>IFERROR(VLOOKUP(C87,'[7]на 04.11.2025г.'!$C$3:$W$2063,21,0),"-")</f>
        <v>1</v>
      </c>
      <c r="X87" s="141">
        <f t="shared" si="35"/>
        <v>0</v>
      </c>
    </row>
    <row r="88" spans="1:24" customFormat="1" ht="15" hidden="1" x14ac:dyDescent="0.25">
      <c r="A88" s="143">
        <v>1</v>
      </c>
      <c r="B88" s="134" t="s">
        <v>274</v>
      </c>
      <c r="C88" s="136" t="s">
        <v>275</v>
      </c>
      <c r="D88" s="136" t="s">
        <v>276</v>
      </c>
      <c r="E88" s="136">
        <v>1</v>
      </c>
      <c r="F88" s="144">
        <v>1655.1</v>
      </c>
      <c r="G88" s="138">
        <v>1655.1</v>
      </c>
      <c r="H88" s="139">
        <v>28.25</v>
      </c>
      <c r="I88" s="139">
        <f t="shared" si="36"/>
        <v>28.25</v>
      </c>
      <c r="J88" s="145" t="s">
        <v>20</v>
      </c>
      <c r="K88" s="141">
        <v>1</v>
      </c>
      <c r="L88" s="141">
        <v>1655.1</v>
      </c>
      <c r="M88" s="141">
        <v>28.25</v>
      </c>
      <c r="N88" s="142">
        <v>1</v>
      </c>
      <c r="O88" s="50">
        <f t="shared" si="52"/>
        <v>1655.1</v>
      </c>
      <c r="P88" s="50">
        <f t="shared" si="53"/>
        <v>28.25</v>
      </c>
      <c r="Q88" s="50">
        <f t="shared" si="54"/>
        <v>0</v>
      </c>
      <c r="R88" s="50">
        <f t="shared" si="55"/>
        <v>0</v>
      </c>
      <c r="S88" s="50">
        <f t="shared" si="56"/>
        <v>0</v>
      </c>
      <c r="T88" s="50"/>
      <c r="U88" s="50">
        <f t="shared" si="57"/>
        <v>0</v>
      </c>
      <c r="V88" s="50">
        <f t="shared" si="58"/>
        <v>0</v>
      </c>
      <c r="W88" s="141">
        <f>IFERROR(VLOOKUP(C88,'[7]на 04.11.2025г.'!$C$3:$W$2063,21,0),"-")</f>
        <v>1</v>
      </c>
      <c r="X88" s="141">
        <f t="shared" si="35"/>
        <v>0</v>
      </c>
    </row>
    <row r="89" spans="1:24" customFormat="1" ht="15" hidden="1" x14ac:dyDescent="0.25">
      <c r="A89" s="143">
        <v>1</v>
      </c>
      <c r="B89" s="134" t="s">
        <v>277</v>
      </c>
      <c r="C89" s="136" t="s">
        <v>278</v>
      </c>
      <c r="D89" s="136" t="s">
        <v>279</v>
      </c>
      <c r="E89" s="136">
        <v>2</v>
      </c>
      <c r="F89" s="144">
        <v>1636.9</v>
      </c>
      <c r="G89" s="138">
        <v>3273.8</v>
      </c>
      <c r="H89" s="139">
        <v>27.65</v>
      </c>
      <c r="I89" s="139">
        <f t="shared" si="36"/>
        <v>55.3</v>
      </c>
      <c r="J89" s="145" t="s">
        <v>20</v>
      </c>
      <c r="K89" s="141">
        <v>2</v>
      </c>
      <c r="L89" s="141">
        <v>3273.8</v>
      </c>
      <c r="M89" s="141">
        <v>55.3</v>
      </c>
      <c r="N89" s="142">
        <v>2</v>
      </c>
      <c r="O89" s="50">
        <f t="shared" si="52"/>
        <v>3273.8</v>
      </c>
      <c r="P89" s="50">
        <f t="shared" si="53"/>
        <v>55.3</v>
      </c>
      <c r="Q89" s="50">
        <f t="shared" si="54"/>
        <v>0</v>
      </c>
      <c r="R89" s="50">
        <f t="shared" si="55"/>
        <v>0</v>
      </c>
      <c r="S89" s="50">
        <f t="shared" si="56"/>
        <v>0</v>
      </c>
      <c r="T89" s="50"/>
      <c r="U89" s="50">
        <f t="shared" si="57"/>
        <v>0</v>
      </c>
      <c r="V89" s="50">
        <f t="shared" si="58"/>
        <v>0</v>
      </c>
      <c r="W89" s="141">
        <f>IFERROR(VLOOKUP(C89,'[7]на 04.11.2025г.'!$C$3:$W$2063,21,0),"-")</f>
        <v>2</v>
      </c>
      <c r="X89" s="141">
        <f t="shared" si="35"/>
        <v>0</v>
      </c>
    </row>
    <row r="90" spans="1:24" customFormat="1" ht="15" hidden="1" x14ac:dyDescent="0.25">
      <c r="A90" s="143">
        <v>1</v>
      </c>
      <c r="B90" s="134" t="s">
        <v>280</v>
      </c>
      <c r="C90" s="136" t="s">
        <v>281</v>
      </c>
      <c r="D90" s="136" t="s">
        <v>282</v>
      </c>
      <c r="E90" s="136">
        <v>1</v>
      </c>
      <c r="F90" s="144">
        <v>1636.9</v>
      </c>
      <c r="G90" s="138">
        <v>1636.9</v>
      </c>
      <c r="H90" s="139">
        <v>27.65</v>
      </c>
      <c r="I90" s="139">
        <f t="shared" si="36"/>
        <v>27.65</v>
      </c>
      <c r="J90" s="145" t="s">
        <v>20</v>
      </c>
      <c r="K90" s="141">
        <v>1</v>
      </c>
      <c r="L90" s="141">
        <v>1636.9</v>
      </c>
      <c r="M90" s="141">
        <v>27.65</v>
      </c>
      <c r="N90" s="142">
        <v>1</v>
      </c>
      <c r="O90" s="50">
        <f t="shared" si="52"/>
        <v>1636.9</v>
      </c>
      <c r="P90" s="50">
        <f t="shared" si="53"/>
        <v>27.65</v>
      </c>
      <c r="Q90" s="50">
        <f t="shared" si="54"/>
        <v>0</v>
      </c>
      <c r="R90" s="50">
        <f t="shared" si="55"/>
        <v>0</v>
      </c>
      <c r="S90" s="50">
        <f t="shared" si="56"/>
        <v>0</v>
      </c>
      <c r="T90" s="50"/>
      <c r="U90" s="50">
        <f t="shared" si="57"/>
        <v>0</v>
      </c>
      <c r="V90" s="50">
        <f t="shared" si="58"/>
        <v>0</v>
      </c>
      <c r="W90" s="141">
        <f>IFERROR(VLOOKUP(C90,'[7]на 04.11.2025г.'!$C$3:$W$2063,21,0),"-")</f>
        <v>1</v>
      </c>
      <c r="X90" s="141">
        <f t="shared" si="35"/>
        <v>0</v>
      </c>
    </row>
    <row r="91" spans="1:24" customFormat="1" ht="15" hidden="1" x14ac:dyDescent="0.25">
      <c r="A91" s="143">
        <v>1</v>
      </c>
      <c r="B91" s="134" t="s">
        <v>283</v>
      </c>
      <c r="C91" s="136" t="s">
        <v>284</v>
      </c>
      <c r="D91" s="136" t="s">
        <v>285</v>
      </c>
      <c r="E91" s="136">
        <v>1</v>
      </c>
      <c r="F91" s="144">
        <v>792.4</v>
      </c>
      <c r="G91" s="138">
        <v>792.4</v>
      </c>
      <c r="H91" s="139">
        <v>17.170000000000002</v>
      </c>
      <c r="I91" s="139">
        <f t="shared" si="36"/>
        <v>17.170000000000002</v>
      </c>
      <c r="J91" s="145" t="s">
        <v>20</v>
      </c>
      <c r="K91" s="141">
        <v>1</v>
      </c>
      <c r="L91" s="141">
        <v>792.4</v>
      </c>
      <c r="M91" s="141">
        <v>17.170000000000002</v>
      </c>
      <c r="N91" s="142">
        <v>1</v>
      </c>
      <c r="O91" s="50">
        <f t="shared" si="52"/>
        <v>792.4</v>
      </c>
      <c r="P91" s="50">
        <f t="shared" si="53"/>
        <v>17.170000000000002</v>
      </c>
      <c r="Q91" s="50">
        <f t="shared" si="54"/>
        <v>0</v>
      </c>
      <c r="R91" s="50">
        <f t="shared" si="55"/>
        <v>0</v>
      </c>
      <c r="S91" s="50">
        <f t="shared" si="56"/>
        <v>0</v>
      </c>
      <c r="T91" s="50"/>
      <c r="U91" s="50">
        <f t="shared" si="57"/>
        <v>0</v>
      </c>
      <c r="V91" s="50">
        <f t="shared" si="58"/>
        <v>0</v>
      </c>
      <c r="W91" s="141">
        <f>IFERROR(VLOOKUP(C91,'[7]на 04.11.2025г.'!$C$3:$W$2063,21,0),"-")</f>
        <v>1</v>
      </c>
      <c r="X91" s="141">
        <f t="shared" si="35"/>
        <v>0</v>
      </c>
    </row>
    <row r="92" spans="1:24" customFormat="1" ht="15" hidden="1" x14ac:dyDescent="0.25">
      <c r="A92" s="143">
        <v>1</v>
      </c>
      <c r="B92" s="134" t="s">
        <v>286</v>
      </c>
      <c r="C92" s="136" t="s">
        <v>287</v>
      </c>
      <c r="D92" s="136" t="s">
        <v>288</v>
      </c>
      <c r="E92" s="136">
        <v>2</v>
      </c>
      <c r="F92" s="144">
        <v>1678.5</v>
      </c>
      <c r="G92" s="138">
        <v>3357</v>
      </c>
      <c r="H92" s="139">
        <v>25.51</v>
      </c>
      <c r="I92" s="139">
        <f t="shared" si="36"/>
        <v>51.02</v>
      </c>
      <c r="J92" s="145" t="s">
        <v>20</v>
      </c>
      <c r="K92" s="141">
        <v>2</v>
      </c>
      <c r="L92" s="141">
        <v>3357</v>
      </c>
      <c r="M92" s="141">
        <v>51.02</v>
      </c>
      <c r="N92" s="142">
        <v>2</v>
      </c>
      <c r="O92" s="50">
        <f t="shared" si="52"/>
        <v>3357</v>
      </c>
      <c r="P92" s="50">
        <f t="shared" si="53"/>
        <v>51.02</v>
      </c>
      <c r="Q92" s="50">
        <f t="shared" si="54"/>
        <v>0</v>
      </c>
      <c r="R92" s="50">
        <f t="shared" si="55"/>
        <v>0</v>
      </c>
      <c r="S92" s="50">
        <f t="shared" si="56"/>
        <v>0</v>
      </c>
      <c r="T92" s="50"/>
      <c r="U92" s="50">
        <f t="shared" si="57"/>
        <v>0</v>
      </c>
      <c r="V92" s="50">
        <f t="shared" si="58"/>
        <v>0</v>
      </c>
      <c r="W92" s="141">
        <f>IFERROR(VLOOKUP(C92,'[7]на 04.11.2025г.'!$C$3:$W$2063,21,0),"-")</f>
        <v>2</v>
      </c>
      <c r="X92" s="141">
        <f t="shared" si="35"/>
        <v>0</v>
      </c>
    </row>
    <row r="93" spans="1:24" customFormat="1" ht="15" hidden="1" x14ac:dyDescent="0.25">
      <c r="A93" s="143">
        <v>1</v>
      </c>
      <c r="B93" s="134" t="s">
        <v>289</v>
      </c>
      <c r="C93" s="136" t="s">
        <v>290</v>
      </c>
      <c r="D93" s="136" t="s">
        <v>291</v>
      </c>
      <c r="E93" s="136">
        <v>1</v>
      </c>
      <c r="F93" s="144">
        <v>28.6</v>
      </c>
      <c r="G93" s="138">
        <v>28.6</v>
      </c>
      <c r="H93" s="139">
        <v>1.08</v>
      </c>
      <c r="I93" s="139">
        <f t="shared" si="36"/>
        <v>1.08</v>
      </c>
      <c r="J93" s="145" t="s">
        <v>20</v>
      </c>
      <c r="K93" s="141">
        <v>0</v>
      </c>
      <c r="L93" s="141">
        <v>0</v>
      </c>
      <c r="M93" s="141">
        <v>0</v>
      </c>
      <c r="N93" s="142"/>
      <c r="O93" s="50"/>
      <c r="P93" s="50"/>
      <c r="Q93" s="50"/>
      <c r="R93" s="50"/>
      <c r="S93" s="50"/>
      <c r="T93" s="50"/>
      <c r="U93" s="50"/>
      <c r="V93" s="50"/>
      <c r="W93" s="141" t="str">
        <f>IFERROR(VLOOKUP(C93,'[7]на 04.11.2025г.'!$C$3:$W$2063,21,0),"-")</f>
        <v>-</v>
      </c>
      <c r="X93" s="141" t="str">
        <f t="shared" si="35"/>
        <v>-</v>
      </c>
    </row>
    <row r="94" spans="1:24" customFormat="1" ht="15" hidden="1" x14ac:dyDescent="0.25">
      <c r="A94" s="143">
        <v>1</v>
      </c>
      <c r="B94" s="134" t="s">
        <v>292</v>
      </c>
      <c r="C94" s="136" t="s">
        <v>293</v>
      </c>
      <c r="D94" s="136" t="s">
        <v>294</v>
      </c>
      <c r="E94" s="136">
        <v>1</v>
      </c>
      <c r="F94" s="144">
        <v>28.5</v>
      </c>
      <c r="G94" s="138">
        <v>28.5</v>
      </c>
      <c r="H94" s="139">
        <v>1.07</v>
      </c>
      <c r="I94" s="139">
        <f t="shared" si="36"/>
        <v>1.07</v>
      </c>
      <c r="J94" s="145" t="s">
        <v>20</v>
      </c>
      <c r="K94" s="141">
        <v>0</v>
      </c>
      <c r="L94" s="141">
        <v>0</v>
      </c>
      <c r="M94" s="141">
        <v>0</v>
      </c>
      <c r="N94" s="142"/>
      <c r="O94" s="50"/>
      <c r="P94" s="50"/>
      <c r="Q94" s="50"/>
      <c r="R94" s="50"/>
      <c r="S94" s="50"/>
      <c r="T94" s="50"/>
      <c r="U94" s="50"/>
      <c r="V94" s="50"/>
      <c r="W94" s="141" t="str">
        <f>IFERROR(VLOOKUP(C94,'[7]на 04.11.2025г.'!$C$3:$W$2063,21,0),"-")</f>
        <v>-</v>
      </c>
      <c r="X94" s="141" t="str">
        <f t="shared" si="35"/>
        <v>-</v>
      </c>
    </row>
    <row r="95" spans="1:24" customFormat="1" ht="15" hidden="1" x14ac:dyDescent="0.25">
      <c r="A95" s="143">
        <v>1</v>
      </c>
      <c r="B95" s="134" t="s">
        <v>295</v>
      </c>
      <c r="C95" s="136" t="s">
        <v>296</v>
      </c>
      <c r="D95" s="136" t="s">
        <v>297</v>
      </c>
      <c r="E95" s="136">
        <v>6</v>
      </c>
      <c r="F95" s="144">
        <v>27.1</v>
      </c>
      <c r="G95" s="138">
        <v>162.6</v>
      </c>
      <c r="H95" s="139">
        <v>1.01</v>
      </c>
      <c r="I95" s="139">
        <f t="shared" si="36"/>
        <v>6.0600000000000005</v>
      </c>
      <c r="J95" s="145" t="s">
        <v>20</v>
      </c>
      <c r="K95" s="141">
        <v>0</v>
      </c>
      <c r="L95" s="141">
        <v>0</v>
      </c>
      <c r="M95" s="141">
        <v>0</v>
      </c>
      <c r="N95" s="142"/>
      <c r="O95" s="50"/>
      <c r="P95" s="50"/>
      <c r="Q95" s="50"/>
      <c r="R95" s="50"/>
      <c r="S95" s="50"/>
      <c r="T95" s="50"/>
      <c r="U95" s="50"/>
      <c r="V95" s="50"/>
      <c r="W95" s="141" t="str">
        <f>IFERROR(VLOOKUP(C95,'[7]на 04.11.2025г.'!$C$3:$W$2063,21,0),"-")</f>
        <v>-</v>
      </c>
      <c r="X95" s="141" t="str">
        <f t="shared" si="35"/>
        <v>-</v>
      </c>
    </row>
    <row r="96" spans="1:24" customFormat="1" ht="15" hidden="1" x14ac:dyDescent="0.25">
      <c r="A96" s="143">
        <v>1</v>
      </c>
      <c r="B96" s="134" t="s">
        <v>298</v>
      </c>
      <c r="C96" s="136" t="s">
        <v>299</v>
      </c>
      <c r="D96" s="136" t="s">
        <v>300</v>
      </c>
      <c r="E96" s="136">
        <v>3</v>
      </c>
      <c r="F96" s="144">
        <v>18</v>
      </c>
      <c r="G96" s="138">
        <v>54</v>
      </c>
      <c r="H96" s="139">
        <v>0.64</v>
      </c>
      <c r="I96" s="139">
        <f t="shared" si="36"/>
        <v>1.92</v>
      </c>
      <c r="J96" s="145" t="s">
        <v>20</v>
      </c>
      <c r="K96" s="141">
        <v>0</v>
      </c>
      <c r="L96" s="141">
        <v>0</v>
      </c>
      <c r="M96" s="141">
        <v>0</v>
      </c>
      <c r="N96" s="142"/>
      <c r="O96" s="50"/>
      <c r="P96" s="50"/>
      <c r="Q96" s="50"/>
      <c r="R96" s="50"/>
      <c r="S96" s="50"/>
      <c r="T96" s="50"/>
      <c r="U96" s="50"/>
      <c r="V96" s="50"/>
      <c r="W96" s="141" t="str">
        <f>IFERROR(VLOOKUP(C96,'[7]на 04.11.2025г.'!$C$3:$W$2063,21,0),"-")</f>
        <v>-</v>
      </c>
      <c r="X96" s="141" t="str">
        <f t="shared" si="35"/>
        <v>-</v>
      </c>
    </row>
    <row r="97" spans="1:24" customFormat="1" ht="15" hidden="1" x14ac:dyDescent="0.25">
      <c r="A97" s="143">
        <v>1</v>
      </c>
      <c r="B97" s="134" t="s">
        <v>301</v>
      </c>
      <c r="C97" s="136" t="s">
        <v>302</v>
      </c>
      <c r="D97" s="136" t="s">
        <v>303</v>
      </c>
      <c r="E97" s="136">
        <v>15</v>
      </c>
      <c r="F97" s="144">
        <v>15.8</v>
      </c>
      <c r="G97" s="138">
        <v>237</v>
      </c>
      <c r="H97" s="139">
        <v>0.55000000000000004</v>
      </c>
      <c r="I97" s="139">
        <f t="shared" si="36"/>
        <v>8.25</v>
      </c>
      <c r="J97" s="145" t="s">
        <v>20</v>
      </c>
      <c r="K97" s="141">
        <v>0</v>
      </c>
      <c r="L97" s="141">
        <v>0</v>
      </c>
      <c r="M97" s="141">
        <v>0</v>
      </c>
      <c r="N97" s="142"/>
      <c r="O97" s="50"/>
      <c r="P97" s="50"/>
      <c r="Q97" s="50"/>
      <c r="R97" s="50"/>
      <c r="S97" s="50"/>
      <c r="T97" s="50"/>
      <c r="U97" s="50"/>
      <c r="V97" s="50"/>
      <c r="W97" s="141" t="str">
        <f>IFERROR(VLOOKUP(C97,'[7]на 04.11.2025г.'!$C$3:$W$2063,21,0),"-")</f>
        <v>-</v>
      </c>
      <c r="X97" s="141" t="str">
        <f t="shared" si="35"/>
        <v>-</v>
      </c>
    </row>
    <row r="98" spans="1:24" customFormat="1" ht="15" hidden="1" x14ac:dyDescent="0.25">
      <c r="A98" s="143">
        <v>1</v>
      </c>
      <c r="B98" s="134" t="s">
        <v>304</v>
      </c>
      <c r="C98" s="136" t="s">
        <v>305</v>
      </c>
      <c r="D98" s="136" t="s">
        <v>306</v>
      </c>
      <c r="E98" s="136">
        <v>1</v>
      </c>
      <c r="F98" s="144">
        <v>18.5</v>
      </c>
      <c r="G98" s="138">
        <v>18.5</v>
      </c>
      <c r="H98" s="139">
        <v>0.7</v>
      </c>
      <c r="I98" s="139">
        <f t="shared" si="36"/>
        <v>0.7</v>
      </c>
      <c r="J98" s="145" t="s">
        <v>20</v>
      </c>
      <c r="K98" s="141">
        <v>0</v>
      </c>
      <c r="L98" s="141">
        <v>0</v>
      </c>
      <c r="M98" s="141">
        <v>0</v>
      </c>
      <c r="N98" s="142"/>
      <c r="O98" s="50"/>
      <c r="P98" s="50"/>
      <c r="Q98" s="50"/>
      <c r="R98" s="50"/>
      <c r="S98" s="50"/>
      <c r="T98" s="50"/>
      <c r="U98" s="50"/>
      <c r="V98" s="50"/>
      <c r="W98" s="141" t="str">
        <f>IFERROR(VLOOKUP(C98,'[7]на 04.11.2025г.'!$C$3:$W$2063,21,0),"-")</f>
        <v>-</v>
      </c>
      <c r="X98" s="141" t="str">
        <f t="shared" si="35"/>
        <v>-</v>
      </c>
    </row>
    <row r="99" spans="1:24" customFormat="1" ht="15" hidden="1" x14ac:dyDescent="0.25">
      <c r="A99" s="143">
        <v>1</v>
      </c>
      <c r="B99" s="134" t="s">
        <v>307</v>
      </c>
      <c r="C99" s="136" t="s">
        <v>308</v>
      </c>
      <c r="D99" s="136" t="s">
        <v>309</v>
      </c>
      <c r="E99" s="136">
        <v>1</v>
      </c>
      <c r="F99" s="144">
        <v>12.1</v>
      </c>
      <c r="G99" s="138">
        <v>12.1</v>
      </c>
      <c r="H99" s="139">
        <v>0.42</v>
      </c>
      <c r="I99" s="139">
        <f t="shared" si="36"/>
        <v>0.42</v>
      </c>
      <c r="J99" s="145" t="s">
        <v>20</v>
      </c>
      <c r="K99" s="141">
        <v>0</v>
      </c>
      <c r="L99" s="141">
        <v>0</v>
      </c>
      <c r="M99" s="141">
        <v>0</v>
      </c>
      <c r="N99" s="142"/>
      <c r="O99" s="50"/>
      <c r="P99" s="50"/>
      <c r="Q99" s="50"/>
      <c r="R99" s="50"/>
      <c r="S99" s="50"/>
      <c r="T99" s="50"/>
      <c r="U99" s="50"/>
      <c r="V99" s="50"/>
      <c r="W99" s="141" t="str">
        <f>IFERROR(VLOOKUP(C99,'[7]на 04.11.2025г.'!$C$3:$W$2063,21,0),"-")</f>
        <v>-</v>
      </c>
      <c r="X99" s="141" t="str">
        <f t="shared" si="35"/>
        <v>-</v>
      </c>
    </row>
    <row r="100" spans="1:24" customFormat="1" ht="15" hidden="1" x14ac:dyDescent="0.25">
      <c r="A100" s="143">
        <v>1</v>
      </c>
      <c r="B100" s="134" t="s">
        <v>310</v>
      </c>
      <c r="C100" s="136" t="s">
        <v>311</v>
      </c>
      <c r="D100" s="136" t="s">
        <v>312</v>
      </c>
      <c r="E100" s="136">
        <v>1</v>
      </c>
      <c r="F100" s="144">
        <v>15.4</v>
      </c>
      <c r="G100" s="138">
        <v>15.4</v>
      </c>
      <c r="H100" s="139">
        <v>0.5</v>
      </c>
      <c r="I100" s="139">
        <f t="shared" si="36"/>
        <v>0.5</v>
      </c>
      <c r="J100" s="145" t="s">
        <v>20</v>
      </c>
      <c r="K100" s="141">
        <v>0</v>
      </c>
      <c r="L100" s="141">
        <v>0</v>
      </c>
      <c r="M100" s="141">
        <v>0</v>
      </c>
      <c r="N100" s="142"/>
      <c r="O100" s="50"/>
      <c r="P100" s="50"/>
      <c r="Q100" s="50"/>
      <c r="R100" s="50"/>
      <c r="S100" s="50"/>
      <c r="T100" s="50"/>
      <c r="U100" s="50"/>
      <c r="V100" s="50"/>
      <c r="W100" s="141" t="str">
        <f>IFERROR(VLOOKUP(C100,'[7]на 04.11.2025г.'!$C$3:$W$2063,21,0),"-")</f>
        <v>-</v>
      </c>
      <c r="X100" s="141" t="str">
        <f t="shared" si="35"/>
        <v>-</v>
      </c>
    </row>
    <row r="101" spans="1:24" customFormat="1" ht="15" hidden="1" x14ac:dyDescent="0.25">
      <c r="A101" s="143">
        <v>1</v>
      </c>
      <c r="B101" s="134" t="s">
        <v>313</v>
      </c>
      <c r="C101" s="136" t="s">
        <v>314</v>
      </c>
      <c r="D101" s="136" t="s">
        <v>315</v>
      </c>
      <c r="E101" s="136">
        <v>3</v>
      </c>
      <c r="F101" s="144">
        <v>49</v>
      </c>
      <c r="G101" s="138">
        <v>147</v>
      </c>
      <c r="H101" s="139">
        <v>1.85</v>
      </c>
      <c r="I101" s="139">
        <f t="shared" si="36"/>
        <v>5.5500000000000007</v>
      </c>
      <c r="J101" s="145" t="s">
        <v>20</v>
      </c>
      <c r="K101" s="141">
        <v>2</v>
      </c>
      <c r="L101" s="141">
        <v>98</v>
      </c>
      <c r="M101" s="141">
        <v>3.7</v>
      </c>
      <c r="N101" s="142"/>
      <c r="O101" s="50"/>
      <c r="P101" s="50"/>
      <c r="Q101" s="50">
        <f>K101-N101</f>
        <v>2</v>
      </c>
      <c r="R101" s="50">
        <f t="shared" ref="R101" si="59">F101*Q101</f>
        <v>98</v>
      </c>
      <c r="S101" s="50">
        <f t="shared" ref="S101" si="60">H101*Q101</f>
        <v>3.7</v>
      </c>
      <c r="T101" s="50"/>
      <c r="U101" s="50"/>
      <c r="V101" s="50"/>
      <c r="W101" s="141" t="str">
        <f>IFERROR(VLOOKUP(C101,'[7]на 04.11.2025г.'!$C$3:$W$2063,21,0),"-")</f>
        <v>-</v>
      </c>
      <c r="X101" s="141" t="str">
        <f t="shared" si="35"/>
        <v>-</v>
      </c>
    </row>
    <row r="102" spans="1:24" customFormat="1" ht="15" hidden="1" x14ac:dyDescent="0.25">
      <c r="A102" s="143">
        <v>1</v>
      </c>
      <c r="B102" s="134" t="s">
        <v>316</v>
      </c>
      <c r="C102" s="136" t="s">
        <v>317</v>
      </c>
      <c r="D102" s="136" t="s">
        <v>318</v>
      </c>
      <c r="E102" s="136">
        <v>2</v>
      </c>
      <c r="F102" s="144">
        <v>45.6</v>
      </c>
      <c r="G102" s="138">
        <v>91.2</v>
      </c>
      <c r="H102" s="139">
        <v>1.72</v>
      </c>
      <c r="I102" s="139">
        <f t="shared" si="36"/>
        <v>3.44</v>
      </c>
      <c r="J102" s="145" t="s">
        <v>20</v>
      </c>
      <c r="K102" s="141">
        <v>0</v>
      </c>
      <c r="L102" s="141">
        <v>0</v>
      </c>
      <c r="M102" s="141">
        <v>0</v>
      </c>
      <c r="N102" s="142"/>
      <c r="O102" s="50"/>
      <c r="P102" s="50"/>
      <c r="Q102" s="50"/>
      <c r="R102" s="50"/>
      <c r="S102" s="50"/>
      <c r="T102" s="50"/>
      <c r="U102" s="50"/>
      <c r="V102" s="50"/>
      <c r="W102" s="141" t="str">
        <f>IFERROR(VLOOKUP(C102,'[7]на 04.11.2025г.'!$C$3:$W$2063,21,0),"-")</f>
        <v>-</v>
      </c>
      <c r="X102" s="141" t="str">
        <f t="shared" si="35"/>
        <v>-</v>
      </c>
    </row>
    <row r="103" spans="1:24" customFormat="1" ht="15" hidden="1" x14ac:dyDescent="0.25">
      <c r="A103" s="143">
        <v>1</v>
      </c>
      <c r="B103" s="134" t="s">
        <v>319</v>
      </c>
      <c r="C103" s="136" t="s">
        <v>320</v>
      </c>
      <c r="D103" s="136" t="s">
        <v>321</v>
      </c>
      <c r="E103" s="136">
        <v>1</v>
      </c>
      <c r="F103" s="144">
        <v>45.6</v>
      </c>
      <c r="G103" s="138">
        <v>45.6</v>
      </c>
      <c r="H103" s="139">
        <v>1.72</v>
      </c>
      <c r="I103" s="139">
        <f t="shared" si="36"/>
        <v>1.72</v>
      </c>
      <c r="J103" s="145" t="s">
        <v>20</v>
      </c>
      <c r="K103" s="141">
        <v>0</v>
      </c>
      <c r="L103" s="141">
        <v>0</v>
      </c>
      <c r="M103" s="141">
        <v>0</v>
      </c>
      <c r="N103" s="142"/>
      <c r="O103" s="50"/>
      <c r="P103" s="50"/>
      <c r="Q103" s="50"/>
      <c r="R103" s="50"/>
      <c r="S103" s="50"/>
      <c r="T103" s="50"/>
      <c r="U103" s="50"/>
      <c r="V103" s="50"/>
      <c r="W103" s="141" t="str">
        <f>IFERROR(VLOOKUP(C103,'[7]на 04.11.2025г.'!$C$3:$W$2063,21,0),"-")</f>
        <v>-</v>
      </c>
      <c r="X103" s="141" t="str">
        <f t="shared" si="35"/>
        <v>-</v>
      </c>
    </row>
    <row r="104" spans="1:24" customFormat="1" ht="15" hidden="1" x14ac:dyDescent="0.25">
      <c r="A104" s="143">
        <v>1</v>
      </c>
      <c r="B104" s="134" t="s">
        <v>322</v>
      </c>
      <c r="C104" s="136" t="s">
        <v>323</v>
      </c>
      <c r="D104" s="136" t="s">
        <v>324</v>
      </c>
      <c r="E104" s="136">
        <v>1</v>
      </c>
      <c r="F104" s="144">
        <v>360.1</v>
      </c>
      <c r="G104" s="138">
        <v>360.1</v>
      </c>
      <c r="H104" s="139">
        <v>11.41</v>
      </c>
      <c r="I104" s="139">
        <f t="shared" si="36"/>
        <v>11.41</v>
      </c>
      <c r="J104" s="145" t="s">
        <v>24</v>
      </c>
      <c r="K104" s="141">
        <v>1</v>
      </c>
      <c r="L104" s="141">
        <v>360.1</v>
      </c>
      <c r="M104" s="141">
        <v>11.41</v>
      </c>
      <c r="N104" s="142"/>
      <c r="O104" s="50">
        <f t="shared" ref="O104:O107" si="61">F104*N104</f>
        <v>0</v>
      </c>
      <c r="P104" s="50">
        <f t="shared" ref="P104:P107" si="62">H104*N104</f>
        <v>0</v>
      </c>
      <c r="Q104" s="50">
        <f>K104-N104</f>
        <v>1</v>
      </c>
      <c r="R104" s="50">
        <f t="shared" ref="R104:R107" si="63">F104*Q104</f>
        <v>360.1</v>
      </c>
      <c r="S104" s="50">
        <f t="shared" ref="S104:S107" si="64">H104*Q104</f>
        <v>11.41</v>
      </c>
      <c r="T104" s="50"/>
      <c r="U104" s="50">
        <f t="shared" ref="U104:U107" si="65">T104*F104</f>
        <v>0</v>
      </c>
      <c r="V104" s="50">
        <f t="shared" ref="V104:V107" si="66">T104*H104</f>
        <v>0</v>
      </c>
      <c r="W104" s="141" t="str">
        <f>IFERROR(VLOOKUP(C104,'[7]на 04.11.2025г.'!$C$3:$W$2063,21,0),"-")</f>
        <v>-</v>
      </c>
      <c r="X104" s="141" t="str">
        <f t="shared" si="35"/>
        <v>-</v>
      </c>
    </row>
    <row r="105" spans="1:24" customFormat="1" ht="15" hidden="1" x14ac:dyDescent="0.25">
      <c r="A105" s="143">
        <v>1</v>
      </c>
      <c r="B105" s="134" t="s">
        <v>325</v>
      </c>
      <c r="C105" s="136" t="s">
        <v>326</v>
      </c>
      <c r="D105" s="136" t="s">
        <v>327</v>
      </c>
      <c r="E105" s="136">
        <v>1</v>
      </c>
      <c r="F105" s="144">
        <v>350</v>
      </c>
      <c r="G105" s="138">
        <v>350</v>
      </c>
      <c r="H105" s="139">
        <v>10.96</v>
      </c>
      <c r="I105" s="139">
        <f t="shared" si="36"/>
        <v>10.96</v>
      </c>
      <c r="J105" s="145" t="s">
        <v>24</v>
      </c>
      <c r="K105" s="141">
        <v>1</v>
      </c>
      <c r="L105" s="141">
        <v>350</v>
      </c>
      <c r="M105" s="141">
        <v>10.96</v>
      </c>
      <c r="N105" s="142"/>
      <c r="O105" s="50">
        <f t="shared" si="61"/>
        <v>0</v>
      </c>
      <c r="P105" s="50">
        <f t="shared" si="62"/>
        <v>0</v>
      </c>
      <c r="Q105" s="50">
        <f>K105-N105</f>
        <v>1</v>
      </c>
      <c r="R105" s="50">
        <f t="shared" si="63"/>
        <v>350</v>
      </c>
      <c r="S105" s="50">
        <f t="shared" si="64"/>
        <v>10.96</v>
      </c>
      <c r="T105" s="50"/>
      <c r="U105" s="50">
        <f t="shared" si="65"/>
        <v>0</v>
      </c>
      <c r="V105" s="50">
        <f t="shared" si="66"/>
        <v>0</v>
      </c>
      <c r="W105" s="141" t="str">
        <f>IFERROR(VLOOKUP(C105,'[7]на 04.11.2025г.'!$C$3:$W$2063,21,0),"-")</f>
        <v>-</v>
      </c>
      <c r="X105" s="141" t="str">
        <f t="shared" si="35"/>
        <v>-</v>
      </c>
    </row>
    <row r="106" spans="1:24" customFormat="1" ht="15" hidden="1" x14ac:dyDescent="0.25">
      <c r="A106" s="143">
        <v>1</v>
      </c>
      <c r="B106" s="134" t="s">
        <v>328</v>
      </c>
      <c r="C106" s="136" t="s">
        <v>329</v>
      </c>
      <c r="D106" s="136" t="s">
        <v>330</v>
      </c>
      <c r="E106" s="136">
        <v>1</v>
      </c>
      <c r="F106" s="144">
        <v>397.2</v>
      </c>
      <c r="G106" s="138">
        <v>397.2</v>
      </c>
      <c r="H106" s="139">
        <v>12.44</v>
      </c>
      <c r="I106" s="139">
        <f t="shared" si="36"/>
        <v>12.44</v>
      </c>
      <c r="J106" s="145" t="s">
        <v>24</v>
      </c>
      <c r="K106" s="141">
        <v>1</v>
      </c>
      <c r="L106" s="141">
        <v>397.2</v>
      </c>
      <c r="M106" s="141">
        <v>12.44</v>
      </c>
      <c r="N106" s="142"/>
      <c r="O106" s="50">
        <f t="shared" si="61"/>
        <v>0</v>
      </c>
      <c r="P106" s="50">
        <f t="shared" si="62"/>
        <v>0</v>
      </c>
      <c r="Q106" s="50">
        <f>K106-N106</f>
        <v>1</v>
      </c>
      <c r="R106" s="50">
        <f t="shared" si="63"/>
        <v>397.2</v>
      </c>
      <c r="S106" s="50">
        <f t="shared" si="64"/>
        <v>12.44</v>
      </c>
      <c r="T106" s="50"/>
      <c r="U106" s="50">
        <f t="shared" si="65"/>
        <v>0</v>
      </c>
      <c r="V106" s="50">
        <f t="shared" si="66"/>
        <v>0</v>
      </c>
      <c r="W106" s="141" t="str">
        <f>IFERROR(VLOOKUP(C106,'[7]на 04.11.2025г.'!$C$3:$W$2063,21,0),"-")</f>
        <v>-</v>
      </c>
      <c r="X106" s="141" t="str">
        <f t="shared" si="35"/>
        <v>-</v>
      </c>
    </row>
    <row r="107" spans="1:24" customFormat="1" ht="15" hidden="1" x14ac:dyDescent="0.25">
      <c r="A107" s="143">
        <v>1</v>
      </c>
      <c r="B107" s="134" t="s">
        <v>331</v>
      </c>
      <c r="C107" s="136" t="s">
        <v>332</v>
      </c>
      <c r="D107" s="136" t="s">
        <v>333</v>
      </c>
      <c r="E107" s="136">
        <v>1</v>
      </c>
      <c r="F107" s="144">
        <v>408.1</v>
      </c>
      <c r="G107" s="138">
        <v>408.1</v>
      </c>
      <c r="H107" s="139">
        <v>12.91</v>
      </c>
      <c r="I107" s="139">
        <f t="shared" si="36"/>
        <v>12.91</v>
      </c>
      <c r="J107" s="145" t="s">
        <v>24</v>
      </c>
      <c r="K107" s="141">
        <v>1</v>
      </c>
      <c r="L107" s="141">
        <v>408.1</v>
      </c>
      <c r="M107" s="141">
        <v>12.91</v>
      </c>
      <c r="N107" s="142"/>
      <c r="O107" s="50">
        <f t="shared" si="61"/>
        <v>0</v>
      </c>
      <c r="P107" s="50">
        <f t="shared" si="62"/>
        <v>0</v>
      </c>
      <c r="Q107" s="50">
        <f>K107-N107</f>
        <v>1</v>
      </c>
      <c r="R107" s="50">
        <f t="shared" si="63"/>
        <v>408.1</v>
      </c>
      <c r="S107" s="50">
        <f t="shared" si="64"/>
        <v>12.91</v>
      </c>
      <c r="T107" s="50"/>
      <c r="U107" s="50">
        <f t="shared" si="65"/>
        <v>0</v>
      </c>
      <c r="V107" s="50">
        <f t="shared" si="66"/>
        <v>0</v>
      </c>
      <c r="W107" s="141" t="str">
        <f>IFERROR(VLOOKUP(C107,'[7]на 04.11.2025г.'!$C$3:$W$2063,21,0),"-")</f>
        <v>-</v>
      </c>
      <c r="X107" s="141" t="str">
        <f t="shared" si="35"/>
        <v>-</v>
      </c>
    </row>
    <row r="108" spans="1:24" customFormat="1" ht="15" hidden="1" x14ac:dyDescent="0.25">
      <c r="A108" s="134">
        <v>1</v>
      </c>
      <c r="B108" s="134" t="s">
        <v>334</v>
      </c>
      <c r="C108" s="136" t="s">
        <v>335</v>
      </c>
      <c r="D108" s="136" t="s">
        <v>336</v>
      </c>
      <c r="E108" s="136">
        <v>1</v>
      </c>
      <c r="F108" s="144">
        <v>8.1999999999999993</v>
      </c>
      <c r="G108" s="138">
        <v>8.1999999999999993</v>
      </c>
      <c r="H108" s="139">
        <v>0.27</v>
      </c>
      <c r="I108" s="139">
        <f t="shared" si="36"/>
        <v>0.27</v>
      </c>
      <c r="J108" s="145" t="s">
        <v>24</v>
      </c>
      <c r="K108" s="141">
        <v>1</v>
      </c>
      <c r="L108" s="141">
        <v>8.1999999999999993</v>
      </c>
      <c r="M108" s="141">
        <v>0.27</v>
      </c>
      <c r="N108" s="142"/>
      <c r="O108" s="50"/>
      <c r="P108" s="50"/>
      <c r="Q108" s="50"/>
      <c r="R108" s="50"/>
      <c r="S108" s="50"/>
      <c r="T108" s="50"/>
      <c r="U108" s="50"/>
      <c r="V108" s="50"/>
      <c r="W108" s="141" t="str">
        <f>IFERROR(VLOOKUP(C108,'[7]на 04.11.2025г.'!$C$3:$W$2063,21,0),"-")</f>
        <v>-</v>
      </c>
      <c r="X108" s="141" t="str">
        <f t="shared" si="35"/>
        <v>-</v>
      </c>
    </row>
    <row r="109" spans="1:24" customFormat="1" ht="15" hidden="1" x14ac:dyDescent="0.25">
      <c r="A109" s="134">
        <v>1</v>
      </c>
      <c r="B109" s="134" t="s">
        <v>337</v>
      </c>
      <c r="C109" s="136" t="s">
        <v>338</v>
      </c>
      <c r="D109" s="136" t="s">
        <v>339</v>
      </c>
      <c r="E109" s="136">
        <v>1</v>
      </c>
      <c r="F109" s="144">
        <v>17.3</v>
      </c>
      <c r="G109" s="138">
        <v>17.3</v>
      </c>
      <c r="H109" s="139">
        <v>0.55000000000000004</v>
      </c>
      <c r="I109" s="139">
        <f t="shared" si="36"/>
        <v>0.55000000000000004</v>
      </c>
      <c r="J109" s="145" t="s">
        <v>24</v>
      </c>
      <c r="K109" s="141">
        <v>1</v>
      </c>
      <c r="L109" s="141">
        <v>17.3</v>
      </c>
      <c r="M109" s="141">
        <v>0.55000000000000004</v>
      </c>
      <c r="N109" s="142"/>
      <c r="O109" s="50"/>
      <c r="P109" s="50"/>
      <c r="Q109" s="50"/>
      <c r="R109" s="50"/>
      <c r="S109" s="50"/>
      <c r="T109" s="50"/>
      <c r="U109" s="50"/>
      <c r="V109" s="50"/>
      <c r="W109" s="141" t="str">
        <f>IFERROR(VLOOKUP(C109,'[7]на 04.11.2025г.'!$C$3:$W$2063,21,0),"-")</f>
        <v>-</v>
      </c>
      <c r="X109" s="141" t="str">
        <f t="shared" si="35"/>
        <v>-</v>
      </c>
    </row>
    <row r="110" spans="1:24" customFormat="1" ht="15" hidden="1" x14ac:dyDescent="0.25">
      <c r="A110" s="134">
        <v>1</v>
      </c>
      <c r="B110" s="134" t="s">
        <v>340</v>
      </c>
      <c r="C110" s="136" t="s">
        <v>341</v>
      </c>
      <c r="D110" s="136" t="s">
        <v>342</v>
      </c>
      <c r="E110" s="136">
        <v>1</v>
      </c>
      <c r="F110" s="144">
        <v>4.3</v>
      </c>
      <c r="G110" s="138">
        <v>4.3</v>
      </c>
      <c r="H110" s="139">
        <v>0.15</v>
      </c>
      <c r="I110" s="139">
        <f t="shared" si="36"/>
        <v>0.15</v>
      </c>
      <c r="J110" s="145" t="s">
        <v>24</v>
      </c>
      <c r="K110" s="141">
        <v>1</v>
      </c>
      <c r="L110" s="141">
        <v>4.3</v>
      </c>
      <c r="M110" s="141">
        <v>0.15</v>
      </c>
      <c r="N110" s="142"/>
      <c r="O110" s="50"/>
      <c r="P110" s="50"/>
      <c r="Q110" s="50"/>
      <c r="R110" s="50"/>
      <c r="S110" s="50"/>
      <c r="T110" s="50"/>
      <c r="U110" s="50"/>
      <c r="V110" s="50"/>
      <c r="W110" s="141" t="str">
        <f>IFERROR(VLOOKUP(C110,'[7]на 04.11.2025г.'!$C$3:$W$2063,21,0),"-")</f>
        <v>-</v>
      </c>
      <c r="X110" s="141" t="str">
        <f t="shared" si="35"/>
        <v>-</v>
      </c>
    </row>
    <row r="111" spans="1:24" customFormat="1" ht="15" hidden="1" x14ac:dyDescent="0.25">
      <c r="A111" s="134">
        <v>1</v>
      </c>
      <c r="B111" s="134" t="s">
        <v>343</v>
      </c>
      <c r="C111" s="136" t="s">
        <v>344</v>
      </c>
      <c r="D111" s="136" t="s">
        <v>345</v>
      </c>
      <c r="E111" s="136">
        <v>1</v>
      </c>
      <c r="F111" s="144">
        <v>5.3</v>
      </c>
      <c r="G111" s="138">
        <v>5.3</v>
      </c>
      <c r="H111" s="139">
        <v>0.18</v>
      </c>
      <c r="I111" s="139">
        <f t="shared" si="36"/>
        <v>0.18</v>
      </c>
      <c r="J111" s="145" t="s">
        <v>24</v>
      </c>
      <c r="K111" s="141">
        <v>1</v>
      </c>
      <c r="L111" s="141">
        <v>5.3</v>
      </c>
      <c r="M111" s="141">
        <v>0.18</v>
      </c>
      <c r="N111" s="142"/>
      <c r="O111" s="50"/>
      <c r="P111" s="50"/>
      <c r="Q111" s="50"/>
      <c r="R111" s="50"/>
      <c r="S111" s="50"/>
      <c r="T111" s="50"/>
      <c r="U111" s="50"/>
      <c r="V111" s="50"/>
      <c r="W111" s="141" t="str">
        <f>IFERROR(VLOOKUP(C111,'[7]на 04.11.2025г.'!$C$3:$W$2063,21,0),"-")</f>
        <v>-</v>
      </c>
      <c r="X111" s="141" t="str">
        <f t="shared" si="35"/>
        <v>-</v>
      </c>
    </row>
    <row r="112" spans="1:24" customFormat="1" ht="15" hidden="1" x14ac:dyDescent="0.25">
      <c r="A112" s="134">
        <v>1</v>
      </c>
      <c r="B112" s="134" t="s">
        <v>346</v>
      </c>
      <c r="C112" s="136" t="s">
        <v>347</v>
      </c>
      <c r="D112" s="136" t="s">
        <v>348</v>
      </c>
      <c r="E112" s="136">
        <v>1</v>
      </c>
      <c r="F112" s="144">
        <v>11.6</v>
      </c>
      <c r="G112" s="138">
        <v>11.6</v>
      </c>
      <c r="H112" s="139">
        <v>0.39</v>
      </c>
      <c r="I112" s="139">
        <f t="shared" si="36"/>
        <v>0.39</v>
      </c>
      <c r="J112" s="145" t="s">
        <v>24</v>
      </c>
      <c r="K112" s="141">
        <v>1</v>
      </c>
      <c r="L112" s="141">
        <v>11.6</v>
      </c>
      <c r="M112" s="141">
        <v>0.39</v>
      </c>
      <c r="N112" s="142"/>
      <c r="O112" s="50"/>
      <c r="P112" s="50"/>
      <c r="Q112" s="50"/>
      <c r="R112" s="50"/>
      <c r="S112" s="50"/>
      <c r="T112" s="50"/>
      <c r="U112" s="50"/>
      <c r="V112" s="50"/>
      <c r="W112" s="141" t="str">
        <f>IFERROR(VLOOKUP(C112,'[7]на 04.11.2025г.'!$C$3:$W$2063,21,0),"-")</f>
        <v>-</v>
      </c>
      <c r="X112" s="141" t="str">
        <f t="shared" si="35"/>
        <v>-</v>
      </c>
    </row>
    <row r="113" spans="1:24" customFormat="1" ht="15" hidden="1" x14ac:dyDescent="0.25">
      <c r="A113" s="134">
        <v>1</v>
      </c>
      <c r="B113" s="134" t="s">
        <v>349</v>
      </c>
      <c r="C113" s="136" t="s">
        <v>350</v>
      </c>
      <c r="D113" s="136" t="s">
        <v>351</v>
      </c>
      <c r="E113" s="136">
        <v>1</v>
      </c>
      <c r="F113" s="144">
        <v>7.5</v>
      </c>
      <c r="G113" s="138">
        <v>7.5</v>
      </c>
      <c r="H113" s="139">
        <v>0.25</v>
      </c>
      <c r="I113" s="139">
        <f t="shared" si="36"/>
        <v>0.25</v>
      </c>
      <c r="J113" s="145" t="s">
        <v>24</v>
      </c>
      <c r="K113" s="141">
        <v>1</v>
      </c>
      <c r="L113" s="141">
        <v>7.5</v>
      </c>
      <c r="M113" s="141">
        <v>0.25</v>
      </c>
      <c r="N113" s="142"/>
      <c r="O113" s="50"/>
      <c r="P113" s="50"/>
      <c r="Q113" s="50"/>
      <c r="R113" s="50"/>
      <c r="S113" s="50"/>
      <c r="T113" s="50"/>
      <c r="U113" s="50"/>
      <c r="V113" s="50"/>
      <c r="W113" s="141" t="str">
        <f>IFERROR(VLOOKUP(C113,'[7]на 04.11.2025г.'!$C$3:$W$2063,21,0),"-")</f>
        <v>-</v>
      </c>
      <c r="X113" s="141" t="str">
        <f t="shared" si="35"/>
        <v>-</v>
      </c>
    </row>
    <row r="114" spans="1:24" customFormat="1" ht="15" hidden="1" x14ac:dyDescent="0.25">
      <c r="A114" s="134">
        <v>1</v>
      </c>
      <c r="B114" s="134" t="s">
        <v>352</v>
      </c>
      <c r="C114" s="136" t="s">
        <v>353</v>
      </c>
      <c r="D114" s="136" t="s">
        <v>354</v>
      </c>
      <c r="E114" s="136">
        <v>1</v>
      </c>
      <c r="F114" s="144">
        <v>2.5</v>
      </c>
      <c r="G114" s="138">
        <v>2.5</v>
      </c>
      <c r="H114" s="139">
        <v>0.08</v>
      </c>
      <c r="I114" s="139">
        <f t="shared" si="36"/>
        <v>0.08</v>
      </c>
      <c r="J114" s="145" t="s">
        <v>24</v>
      </c>
      <c r="K114" s="141">
        <v>1</v>
      </c>
      <c r="L114" s="141">
        <v>2.5</v>
      </c>
      <c r="M114" s="141">
        <v>0.08</v>
      </c>
      <c r="N114" s="142"/>
      <c r="O114" s="50"/>
      <c r="P114" s="50"/>
      <c r="Q114" s="50"/>
      <c r="R114" s="50"/>
      <c r="S114" s="50"/>
      <c r="T114" s="50"/>
      <c r="U114" s="50"/>
      <c r="V114" s="50"/>
      <c r="W114" s="141" t="str">
        <f>IFERROR(VLOOKUP(C114,'[7]на 04.11.2025г.'!$C$3:$W$2063,21,0),"-")</f>
        <v>-</v>
      </c>
      <c r="X114" s="141" t="str">
        <f t="shared" si="35"/>
        <v>-</v>
      </c>
    </row>
    <row r="115" spans="1:24" customFormat="1" ht="15" hidden="1" x14ac:dyDescent="0.25">
      <c r="A115" s="134">
        <v>1</v>
      </c>
      <c r="B115" s="134" t="s">
        <v>355</v>
      </c>
      <c r="C115" s="136" t="s">
        <v>356</v>
      </c>
      <c r="D115" s="136" t="s">
        <v>357</v>
      </c>
      <c r="E115" s="136">
        <v>1</v>
      </c>
      <c r="F115" s="144">
        <v>9.4</v>
      </c>
      <c r="G115" s="138">
        <v>9.4</v>
      </c>
      <c r="H115" s="139">
        <v>0.31</v>
      </c>
      <c r="I115" s="139">
        <f t="shared" si="36"/>
        <v>0.31</v>
      </c>
      <c r="J115" s="145" t="s">
        <v>24</v>
      </c>
      <c r="K115" s="141">
        <v>1</v>
      </c>
      <c r="L115" s="141">
        <v>9.4</v>
      </c>
      <c r="M115" s="141">
        <v>0.31</v>
      </c>
      <c r="N115" s="142"/>
      <c r="O115" s="50"/>
      <c r="P115" s="50"/>
      <c r="Q115" s="50"/>
      <c r="R115" s="50"/>
      <c r="S115" s="50"/>
      <c r="T115" s="50"/>
      <c r="U115" s="50"/>
      <c r="V115" s="50"/>
      <c r="W115" s="141" t="str">
        <f>IFERROR(VLOOKUP(C115,'[7]на 04.11.2025г.'!$C$3:$W$2063,21,0),"-")</f>
        <v>-</v>
      </c>
      <c r="X115" s="141" t="str">
        <f t="shared" si="35"/>
        <v>-</v>
      </c>
    </row>
    <row r="116" spans="1:24" customFormat="1" ht="15" hidden="1" x14ac:dyDescent="0.25">
      <c r="A116" s="134">
        <v>1</v>
      </c>
      <c r="B116" s="134" t="s">
        <v>358</v>
      </c>
      <c r="C116" s="136" t="s">
        <v>359</v>
      </c>
      <c r="D116" s="136" t="s">
        <v>360</v>
      </c>
      <c r="E116" s="136">
        <v>1</v>
      </c>
      <c r="F116" s="144">
        <v>11.1</v>
      </c>
      <c r="G116" s="138">
        <v>11.1</v>
      </c>
      <c r="H116" s="139">
        <v>0.37</v>
      </c>
      <c r="I116" s="139">
        <f t="shared" si="36"/>
        <v>0.37</v>
      </c>
      <c r="J116" s="145" t="s">
        <v>24</v>
      </c>
      <c r="K116" s="141">
        <v>1</v>
      </c>
      <c r="L116" s="141">
        <v>11.1</v>
      </c>
      <c r="M116" s="141">
        <v>0.37</v>
      </c>
      <c r="N116" s="142"/>
      <c r="O116" s="50"/>
      <c r="P116" s="50"/>
      <c r="Q116" s="50"/>
      <c r="R116" s="50"/>
      <c r="S116" s="50"/>
      <c r="T116" s="50"/>
      <c r="U116" s="50"/>
      <c r="V116" s="50"/>
      <c r="W116" s="141" t="str">
        <f>IFERROR(VLOOKUP(C116,'[7]на 04.11.2025г.'!$C$3:$W$2063,21,0),"-")</f>
        <v>-</v>
      </c>
      <c r="X116" s="141" t="str">
        <f t="shared" si="35"/>
        <v>-</v>
      </c>
    </row>
    <row r="117" spans="1:24" customFormat="1" ht="15" hidden="1" x14ac:dyDescent="0.25">
      <c r="A117" s="134">
        <v>1</v>
      </c>
      <c r="B117" s="134" t="s">
        <v>361</v>
      </c>
      <c r="C117" s="136" t="s">
        <v>362</v>
      </c>
      <c r="D117" s="136" t="s">
        <v>363</v>
      </c>
      <c r="E117" s="136">
        <v>1</v>
      </c>
      <c r="F117" s="144">
        <v>41.1</v>
      </c>
      <c r="G117" s="138">
        <v>41.1</v>
      </c>
      <c r="H117" s="139">
        <v>1.36</v>
      </c>
      <c r="I117" s="139">
        <f t="shared" si="36"/>
        <v>1.36</v>
      </c>
      <c r="J117" s="145" t="s">
        <v>24</v>
      </c>
      <c r="K117" s="141">
        <v>1</v>
      </c>
      <c r="L117" s="141">
        <v>41.1</v>
      </c>
      <c r="M117" s="141">
        <v>1.36</v>
      </c>
      <c r="N117" s="142"/>
      <c r="O117" s="50"/>
      <c r="P117" s="50"/>
      <c r="Q117" s="50"/>
      <c r="R117" s="50"/>
      <c r="S117" s="50"/>
      <c r="T117" s="50"/>
      <c r="U117" s="50"/>
      <c r="V117" s="50"/>
      <c r="W117" s="141" t="str">
        <f>IFERROR(VLOOKUP(C117,'[7]на 04.11.2025г.'!$C$3:$W$2063,21,0),"-")</f>
        <v>-</v>
      </c>
      <c r="X117" s="141" t="str">
        <f t="shared" si="35"/>
        <v>-</v>
      </c>
    </row>
    <row r="118" spans="1:24" customFormat="1" ht="15" hidden="1" x14ac:dyDescent="0.25">
      <c r="A118" s="134">
        <v>1</v>
      </c>
      <c r="B118" s="134" t="s">
        <v>364</v>
      </c>
      <c r="C118" s="136" t="s">
        <v>365</v>
      </c>
      <c r="D118" s="136" t="s">
        <v>366</v>
      </c>
      <c r="E118" s="136">
        <v>1</v>
      </c>
      <c r="F118" s="144">
        <v>30.4</v>
      </c>
      <c r="G118" s="138">
        <v>30.4</v>
      </c>
      <c r="H118" s="139">
        <v>1</v>
      </c>
      <c r="I118" s="139">
        <f t="shared" si="36"/>
        <v>1</v>
      </c>
      <c r="J118" s="145" t="s">
        <v>24</v>
      </c>
      <c r="K118" s="141">
        <v>1</v>
      </c>
      <c r="L118" s="141">
        <v>30.4</v>
      </c>
      <c r="M118" s="141">
        <v>1</v>
      </c>
      <c r="N118" s="142"/>
      <c r="O118" s="50"/>
      <c r="P118" s="50"/>
      <c r="Q118" s="50"/>
      <c r="R118" s="50"/>
      <c r="S118" s="50"/>
      <c r="T118" s="50"/>
      <c r="U118" s="50"/>
      <c r="V118" s="50"/>
      <c r="W118" s="141" t="str">
        <f>IFERROR(VLOOKUP(C118,'[7]на 04.11.2025г.'!$C$3:$W$2063,21,0),"-")</f>
        <v>-</v>
      </c>
      <c r="X118" s="141" t="str">
        <f t="shared" si="35"/>
        <v>-</v>
      </c>
    </row>
    <row r="119" spans="1:24" customFormat="1" ht="15" hidden="1" x14ac:dyDescent="0.25">
      <c r="A119" s="134">
        <v>1</v>
      </c>
      <c r="B119" s="134" t="s">
        <v>367</v>
      </c>
      <c r="C119" s="136" t="s">
        <v>368</v>
      </c>
      <c r="D119" s="136" t="s">
        <v>369</v>
      </c>
      <c r="E119" s="136">
        <v>62</v>
      </c>
      <c r="F119" s="144">
        <v>8.4</v>
      </c>
      <c r="G119" s="138">
        <v>520.79999999999995</v>
      </c>
      <c r="H119" s="139">
        <v>0.13</v>
      </c>
      <c r="I119" s="139">
        <f t="shared" si="36"/>
        <v>8.06</v>
      </c>
      <c r="J119" s="145" t="s">
        <v>24</v>
      </c>
      <c r="K119" s="141">
        <v>0</v>
      </c>
      <c r="L119" s="141">
        <v>0</v>
      </c>
      <c r="M119" s="141">
        <v>0</v>
      </c>
      <c r="N119" s="142"/>
      <c r="O119" s="50"/>
      <c r="P119" s="50"/>
      <c r="Q119" s="50"/>
      <c r="R119" s="50"/>
      <c r="S119" s="50"/>
      <c r="T119" s="50"/>
      <c r="U119" s="50"/>
      <c r="V119" s="50"/>
      <c r="W119" s="141" t="str">
        <f>IFERROR(VLOOKUP(C119,'[7]на 04.11.2025г.'!$C$3:$W$2063,21,0),"-")</f>
        <v>-</v>
      </c>
      <c r="X119" s="141" t="str">
        <f t="shared" si="35"/>
        <v>-</v>
      </c>
    </row>
    <row r="120" spans="1:24" customFormat="1" ht="15" hidden="1" x14ac:dyDescent="0.25">
      <c r="A120" s="134">
        <v>1</v>
      </c>
      <c r="B120" s="134" t="s">
        <v>370</v>
      </c>
      <c r="C120" s="136" t="s">
        <v>371</v>
      </c>
      <c r="D120" s="136" t="s">
        <v>372</v>
      </c>
      <c r="E120" s="136">
        <v>62</v>
      </c>
      <c r="F120" s="144">
        <v>2.2000000000000002</v>
      </c>
      <c r="G120" s="138">
        <v>136.4</v>
      </c>
      <c r="H120" s="139">
        <v>0.12</v>
      </c>
      <c r="I120" s="139">
        <f t="shared" si="36"/>
        <v>7.4399999999999995</v>
      </c>
      <c r="J120" s="145" t="s">
        <v>24</v>
      </c>
      <c r="K120" s="141">
        <v>62</v>
      </c>
      <c r="L120" s="141">
        <v>136.4</v>
      </c>
      <c r="M120" s="141">
        <v>7.4399999999999995</v>
      </c>
      <c r="N120" s="142"/>
      <c r="O120" s="50"/>
      <c r="P120" s="50"/>
      <c r="Q120" s="50"/>
      <c r="R120" s="50"/>
      <c r="S120" s="50"/>
      <c r="T120" s="50"/>
      <c r="U120" s="50"/>
      <c r="V120" s="50"/>
      <c r="W120" s="141" t="str">
        <f>IFERROR(VLOOKUP(C120,'[7]на 04.11.2025г.'!$C$3:$W$2063,21,0),"-")</f>
        <v>-</v>
      </c>
      <c r="X120" s="141" t="str">
        <f t="shared" si="35"/>
        <v>-</v>
      </c>
    </row>
    <row r="121" spans="1:24" customFormat="1" ht="15" hidden="1" x14ac:dyDescent="0.25">
      <c r="A121" s="134">
        <v>1</v>
      </c>
      <c r="B121" s="134" t="s">
        <v>373</v>
      </c>
      <c r="C121" s="136" t="s">
        <v>374</v>
      </c>
      <c r="D121" s="136" t="s">
        <v>375</v>
      </c>
      <c r="E121" s="136">
        <v>68</v>
      </c>
      <c r="F121" s="144">
        <v>0.7</v>
      </c>
      <c r="G121" s="138">
        <v>47.6</v>
      </c>
      <c r="H121" s="139">
        <v>0.04</v>
      </c>
      <c r="I121" s="139">
        <f t="shared" si="36"/>
        <v>2.72</v>
      </c>
      <c r="J121" s="145" t="s">
        <v>24</v>
      </c>
      <c r="K121" s="141">
        <v>68</v>
      </c>
      <c r="L121" s="141">
        <v>47.599999999999994</v>
      </c>
      <c r="M121" s="141">
        <v>2.72</v>
      </c>
      <c r="N121" s="142"/>
      <c r="O121" s="50"/>
      <c r="P121" s="50"/>
      <c r="Q121" s="50"/>
      <c r="R121" s="50"/>
      <c r="S121" s="50"/>
      <c r="T121" s="50"/>
      <c r="U121" s="50"/>
      <c r="V121" s="50"/>
      <c r="W121" s="141" t="str">
        <f>IFERROR(VLOOKUP(C121,'[7]на 04.11.2025г.'!$C$3:$W$2063,21,0),"-")</f>
        <v>-</v>
      </c>
      <c r="X121" s="141" t="str">
        <f t="shared" si="35"/>
        <v>-</v>
      </c>
    </row>
    <row r="122" spans="1:24" customFormat="1" ht="15" hidden="1" x14ac:dyDescent="0.25">
      <c r="A122" s="134">
        <v>1</v>
      </c>
      <c r="B122" s="134" t="s">
        <v>376</v>
      </c>
      <c r="C122" s="136" t="s">
        <v>377</v>
      </c>
      <c r="D122" s="136" t="s">
        <v>378</v>
      </c>
      <c r="E122" s="136">
        <v>68</v>
      </c>
      <c r="F122" s="144">
        <v>2.1</v>
      </c>
      <c r="G122" s="138">
        <v>142.80000000000001</v>
      </c>
      <c r="H122" s="139">
        <v>0.05</v>
      </c>
      <c r="I122" s="139">
        <f t="shared" si="36"/>
        <v>3.4000000000000004</v>
      </c>
      <c r="J122" s="145" t="s">
        <v>24</v>
      </c>
      <c r="K122" s="141">
        <v>0</v>
      </c>
      <c r="L122" s="141">
        <v>0</v>
      </c>
      <c r="M122" s="141">
        <v>0</v>
      </c>
      <c r="N122" s="142"/>
      <c r="O122" s="50"/>
      <c r="P122" s="50"/>
      <c r="Q122" s="50"/>
      <c r="R122" s="50"/>
      <c r="S122" s="50"/>
      <c r="T122" s="50"/>
      <c r="U122" s="50"/>
      <c r="V122" s="50"/>
      <c r="W122" s="141" t="str">
        <f>IFERROR(VLOOKUP(C122,'[7]на 04.11.2025г.'!$C$3:$W$2063,21,0),"-")</f>
        <v>-</v>
      </c>
      <c r="X122" s="141" t="str">
        <f t="shared" si="35"/>
        <v>-</v>
      </c>
    </row>
    <row r="123" spans="1:24" customFormat="1" ht="15" hidden="1" x14ac:dyDescent="0.25">
      <c r="A123" s="134">
        <v>1</v>
      </c>
      <c r="B123" s="134" t="s">
        <v>379</v>
      </c>
      <c r="C123" s="136" t="s">
        <v>380</v>
      </c>
      <c r="D123" s="136" t="s">
        <v>381</v>
      </c>
      <c r="E123" s="136">
        <v>1</v>
      </c>
      <c r="F123" s="144">
        <v>1737.2</v>
      </c>
      <c r="G123" s="138">
        <v>1737.2</v>
      </c>
      <c r="H123" s="139">
        <v>37.840000000000003</v>
      </c>
      <c r="I123" s="139">
        <f t="shared" si="36"/>
        <v>37.840000000000003</v>
      </c>
      <c r="J123" s="145" t="s">
        <v>20</v>
      </c>
      <c r="K123" s="141">
        <v>1</v>
      </c>
      <c r="L123" s="141">
        <v>1737.2</v>
      </c>
      <c r="M123" s="141">
        <v>37.840000000000003</v>
      </c>
      <c r="N123" s="142">
        <v>1</v>
      </c>
      <c r="O123" s="50">
        <f t="shared" ref="O123:O170" si="67">F123*N123</f>
        <v>1737.2</v>
      </c>
      <c r="P123" s="50">
        <f t="shared" ref="P123:P170" si="68">H123*N123</f>
        <v>37.840000000000003</v>
      </c>
      <c r="Q123" s="50">
        <f>K123-N123</f>
        <v>0</v>
      </c>
      <c r="R123" s="50">
        <f t="shared" ref="R123:R170" si="69">F123*Q123</f>
        <v>0</v>
      </c>
      <c r="S123" s="50">
        <f t="shared" ref="S123:S170" si="70">H123*Q123</f>
        <v>0</v>
      </c>
      <c r="T123" s="50">
        <f>K123-N123</f>
        <v>0</v>
      </c>
      <c r="U123" s="50">
        <f t="shared" ref="U123:U125" si="71">T123*F123</f>
        <v>0</v>
      </c>
      <c r="V123" s="50">
        <f t="shared" ref="V123:V125" si="72">T123*H123</f>
        <v>0</v>
      </c>
      <c r="W123" s="141">
        <f>IFERROR(VLOOKUP(C123,'[7]на 04.11.2025г.'!$C$3:$W$2063,21,0),"-")</f>
        <v>1</v>
      </c>
      <c r="X123" s="141">
        <f t="shared" si="35"/>
        <v>0</v>
      </c>
    </row>
    <row r="124" spans="1:24" customFormat="1" ht="15" hidden="1" x14ac:dyDescent="0.25">
      <c r="A124" s="134">
        <v>1</v>
      </c>
      <c r="B124" s="134" t="s">
        <v>382</v>
      </c>
      <c r="C124" s="136" t="s">
        <v>383</v>
      </c>
      <c r="D124" s="136" t="s">
        <v>384</v>
      </c>
      <c r="E124" s="136">
        <v>1</v>
      </c>
      <c r="F124" s="144">
        <v>1737.2</v>
      </c>
      <c r="G124" s="138">
        <v>1737.2</v>
      </c>
      <c r="H124" s="139">
        <v>37.840000000000003</v>
      </c>
      <c r="I124" s="139">
        <f t="shared" si="36"/>
        <v>37.840000000000003</v>
      </c>
      <c r="J124" s="145" t="s">
        <v>20</v>
      </c>
      <c r="K124" s="141">
        <v>1</v>
      </c>
      <c r="L124" s="141">
        <v>1737.2</v>
      </c>
      <c r="M124" s="141">
        <v>37.840000000000003</v>
      </c>
      <c r="N124" s="142">
        <v>1</v>
      </c>
      <c r="O124" s="50">
        <f t="shared" si="67"/>
        <v>1737.2</v>
      </c>
      <c r="P124" s="50">
        <f t="shared" si="68"/>
        <v>37.840000000000003</v>
      </c>
      <c r="Q124" s="50">
        <f>K124-N124</f>
        <v>0</v>
      </c>
      <c r="R124" s="50">
        <f t="shared" si="69"/>
        <v>0</v>
      </c>
      <c r="S124" s="50">
        <f t="shared" si="70"/>
        <v>0</v>
      </c>
      <c r="T124" s="50"/>
      <c r="U124" s="50">
        <f t="shared" si="71"/>
        <v>0</v>
      </c>
      <c r="V124" s="50">
        <f t="shared" si="72"/>
        <v>0</v>
      </c>
      <c r="W124" s="141">
        <f>IFERROR(VLOOKUP(C124,'[7]на 04.11.2025г.'!$C$3:$W$2063,21,0),"-")</f>
        <v>2</v>
      </c>
      <c r="X124" s="141">
        <f t="shared" si="35"/>
        <v>-1</v>
      </c>
    </row>
    <row r="125" spans="1:24" customFormat="1" ht="15" hidden="1" x14ac:dyDescent="0.25">
      <c r="A125" s="134">
        <v>1</v>
      </c>
      <c r="B125" s="134" t="s">
        <v>385</v>
      </c>
      <c r="C125" s="136" t="s">
        <v>386</v>
      </c>
      <c r="D125" s="136" t="s">
        <v>387</v>
      </c>
      <c r="E125" s="136">
        <v>2</v>
      </c>
      <c r="F125" s="144">
        <v>1582.3</v>
      </c>
      <c r="G125" s="138">
        <v>3164.6</v>
      </c>
      <c r="H125" s="139">
        <v>34.880000000000003</v>
      </c>
      <c r="I125" s="139">
        <f t="shared" si="36"/>
        <v>69.760000000000005</v>
      </c>
      <c r="J125" s="145" t="s">
        <v>20</v>
      </c>
      <c r="K125" s="141">
        <v>2</v>
      </c>
      <c r="L125" s="141">
        <v>3164.6</v>
      </c>
      <c r="M125" s="141">
        <v>69.760000000000005</v>
      </c>
      <c r="N125" s="142">
        <v>2</v>
      </c>
      <c r="O125" s="50">
        <f t="shared" si="67"/>
        <v>3164.6</v>
      </c>
      <c r="P125" s="50">
        <f t="shared" si="68"/>
        <v>69.760000000000005</v>
      </c>
      <c r="Q125" s="50">
        <f>K125-N125</f>
        <v>0</v>
      </c>
      <c r="R125" s="50">
        <f t="shared" si="69"/>
        <v>0</v>
      </c>
      <c r="S125" s="50">
        <f t="shared" si="70"/>
        <v>0</v>
      </c>
      <c r="T125" s="50"/>
      <c r="U125" s="50">
        <f t="shared" si="71"/>
        <v>0</v>
      </c>
      <c r="V125" s="50">
        <f t="shared" si="72"/>
        <v>0</v>
      </c>
      <c r="W125" s="141">
        <f>IFERROR(VLOOKUP(C125,'[7]на 04.11.2025г.'!$C$3:$W$2063,21,0),"-")</f>
        <v>2</v>
      </c>
      <c r="X125" s="141">
        <f t="shared" si="35"/>
        <v>0</v>
      </c>
    </row>
    <row r="126" spans="1:24" customFormat="1" ht="15" hidden="1" x14ac:dyDescent="0.25">
      <c r="A126" s="134">
        <v>1</v>
      </c>
      <c r="B126" s="134" t="s">
        <v>388</v>
      </c>
      <c r="C126" s="136" t="s">
        <v>389</v>
      </c>
      <c r="D126" s="136" t="s">
        <v>390</v>
      </c>
      <c r="E126" s="136">
        <v>1</v>
      </c>
      <c r="F126" s="144">
        <v>240.2</v>
      </c>
      <c r="G126" s="138">
        <v>240.2</v>
      </c>
      <c r="H126" s="139">
        <v>5.04</v>
      </c>
      <c r="I126" s="139">
        <f t="shared" si="36"/>
        <v>5.04</v>
      </c>
      <c r="J126" s="145" t="s">
        <v>20</v>
      </c>
      <c r="K126" s="141">
        <v>1</v>
      </c>
      <c r="L126" s="141">
        <v>240.2</v>
      </c>
      <c r="M126" s="141">
        <v>5.04</v>
      </c>
      <c r="N126" s="142">
        <v>1</v>
      </c>
      <c r="O126" s="50">
        <f t="shared" si="67"/>
        <v>240.2</v>
      </c>
      <c r="P126" s="50">
        <f t="shared" si="68"/>
        <v>5.04</v>
      </c>
      <c r="Q126" s="50">
        <f t="shared" ref="Q126:Q145" si="73">K126-N126</f>
        <v>0</v>
      </c>
      <c r="R126" s="50">
        <f t="shared" si="69"/>
        <v>0</v>
      </c>
      <c r="S126" s="50">
        <f t="shared" si="70"/>
        <v>0</v>
      </c>
      <c r="T126" s="50">
        <f>K126-N126</f>
        <v>0</v>
      </c>
      <c r="U126" s="50">
        <f>T126*F126</f>
        <v>0</v>
      </c>
      <c r="V126" s="50">
        <f>T126*H126</f>
        <v>0</v>
      </c>
      <c r="W126" s="141">
        <f>IFERROR(VLOOKUP(C126,'[7]на 04.11.2025г.'!$C$3:$W$2063,21,0),"-")</f>
        <v>1</v>
      </c>
      <c r="X126" s="141">
        <f t="shared" si="35"/>
        <v>0</v>
      </c>
    </row>
    <row r="127" spans="1:24" customFormat="1" ht="15" hidden="1" x14ac:dyDescent="0.25">
      <c r="A127" s="134">
        <v>1</v>
      </c>
      <c r="B127" s="134" t="s">
        <v>391</v>
      </c>
      <c r="C127" s="136" t="s">
        <v>392</v>
      </c>
      <c r="D127" s="136" t="s">
        <v>393</v>
      </c>
      <c r="E127" s="136">
        <v>1</v>
      </c>
      <c r="F127" s="144">
        <v>1183.5999999999999</v>
      </c>
      <c r="G127" s="138">
        <v>1183.5999999999999</v>
      </c>
      <c r="H127" s="139">
        <v>25.1</v>
      </c>
      <c r="I127" s="139">
        <f t="shared" si="36"/>
        <v>25.1</v>
      </c>
      <c r="J127" s="145" t="s">
        <v>20</v>
      </c>
      <c r="K127" s="141">
        <v>1</v>
      </c>
      <c r="L127" s="141">
        <v>1183.5999999999999</v>
      </c>
      <c r="M127" s="141">
        <v>25.1</v>
      </c>
      <c r="N127" s="142">
        <v>1</v>
      </c>
      <c r="O127" s="50">
        <f t="shared" si="67"/>
        <v>1183.5999999999999</v>
      </c>
      <c r="P127" s="50">
        <f t="shared" si="68"/>
        <v>25.1</v>
      </c>
      <c r="Q127" s="50">
        <f t="shared" si="73"/>
        <v>0</v>
      </c>
      <c r="R127" s="50">
        <f t="shared" si="69"/>
        <v>0</v>
      </c>
      <c r="S127" s="50">
        <f t="shared" si="70"/>
        <v>0</v>
      </c>
      <c r="T127" s="50"/>
      <c r="U127" s="50">
        <f t="shared" ref="U127:U170" si="74">T127*F127</f>
        <v>0</v>
      </c>
      <c r="V127" s="50">
        <f t="shared" ref="V127:V170" si="75">T127*H127</f>
        <v>0</v>
      </c>
      <c r="W127" s="141">
        <f>IFERROR(VLOOKUP(C127,'[7]на 04.11.2025г.'!$C$3:$W$2063,21,0),"-")</f>
        <v>1</v>
      </c>
      <c r="X127" s="141">
        <f t="shared" si="35"/>
        <v>0</v>
      </c>
    </row>
    <row r="128" spans="1:24" customFormat="1" ht="15" hidden="1" x14ac:dyDescent="0.25">
      <c r="A128" s="134">
        <v>1</v>
      </c>
      <c r="B128" s="134" t="s">
        <v>394</v>
      </c>
      <c r="C128" s="136" t="s">
        <v>395</v>
      </c>
      <c r="D128" s="136" t="s">
        <v>396</v>
      </c>
      <c r="E128" s="136">
        <v>1</v>
      </c>
      <c r="F128" s="144">
        <v>240.2</v>
      </c>
      <c r="G128" s="138">
        <v>240.2</v>
      </c>
      <c r="H128" s="139">
        <v>5.04</v>
      </c>
      <c r="I128" s="139">
        <f t="shared" si="36"/>
        <v>5.04</v>
      </c>
      <c r="J128" s="145" t="s">
        <v>20</v>
      </c>
      <c r="K128" s="141">
        <v>1</v>
      </c>
      <c r="L128" s="141">
        <v>240.2</v>
      </c>
      <c r="M128" s="141">
        <v>5.04</v>
      </c>
      <c r="N128" s="142">
        <v>1</v>
      </c>
      <c r="O128" s="50">
        <f t="shared" si="67"/>
        <v>240.2</v>
      </c>
      <c r="P128" s="50">
        <f t="shared" si="68"/>
        <v>5.04</v>
      </c>
      <c r="Q128" s="50">
        <f t="shared" si="73"/>
        <v>0</v>
      </c>
      <c r="R128" s="50">
        <f t="shared" si="69"/>
        <v>0</v>
      </c>
      <c r="S128" s="50">
        <f t="shared" si="70"/>
        <v>0</v>
      </c>
      <c r="T128" s="50"/>
      <c r="U128" s="50">
        <f t="shared" si="74"/>
        <v>0</v>
      </c>
      <c r="V128" s="50">
        <f t="shared" si="75"/>
        <v>0</v>
      </c>
      <c r="W128" s="141">
        <f>IFERROR(VLOOKUP(C128,'[7]на 04.11.2025г.'!$C$3:$W$2063,21,0),"-")</f>
        <v>1</v>
      </c>
      <c r="X128" s="141">
        <f t="shared" si="35"/>
        <v>0</v>
      </c>
    </row>
    <row r="129" spans="1:24" customFormat="1" ht="15" hidden="1" x14ac:dyDescent="0.25">
      <c r="A129" s="134">
        <v>1</v>
      </c>
      <c r="B129" s="134" t="s">
        <v>397</v>
      </c>
      <c r="C129" s="136" t="s">
        <v>398</v>
      </c>
      <c r="D129" s="136" t="s">
        <v>399</v>
      </c>
      <c r="E129" s="136">
        <v>2</v>
      </c>
      <c r="F129" s="144">
        <v>1598.6</v>
      </c>
      <c r="G129" s="138">
        <v>3197.2</v>
      </c>
      <c r="H129" s="139">
        <v>35.29</v>
      </c>
      <c r="I129" s="139">
        <f t="shared" si="36"/>
        <v>70.58</v>
      </c>
      <c r="J129" s="145" t="s">
        <v>20</v>
      </c>
      <c r="K129" s="141">
        <v>1</v>
      </c>
      <c r="L129" s="141">
        <v>1598.6</v>
      </c>
      <c r="M129" s="141">
        <v>35.29</v>
      </c>
      <c r="N129" s="142">
        <v>1</v>
      </c>
      <c r="O129" s="50">
        <f t="shared" si="67"/>
        <v>1598.6</v>
      </c>
      <c r="P129" s="50">
        <f t="shared" si="68"/>
        <v>35.29</v>
      </c>
      <c r="Q129" s="50">
        <f t="shared" si="73"/>
        <v>0</v>
      </c>
      <c r="R129" s="50">
        <f t="shared" si="69"/>
        <v>0</v>
      </c>
      <c r="S129" s="50">
        <f t="shared" si="70"/>
        <v>0</v>
      </c>
      <c r="T129" s="50"/>
      <c r="U129" s="50">
        <f t="shared" si="74"/>
        <v>0</v>
      </c>
      <c r="V129" s="50">
        <f t="shared" si="75"/>
        <v>0</v>
      </c>
      <c r="W129" s="141">
        <f>IFERROR(VLOOKUP(C129,'[7]на 04.11.2025г.'!$C$3:$W$2063,21,0),"-")</f>
        <v>2</v>
      </c>
      <c r="X129" s="141">
        <f t="shared" si="35"/>
        <v>-1</v>
      </c>
    </row>
    <row r="130" spans="1:24" customFormat="1" ht="15" hidden="1" x14ac:dyDescent="0.25">
      <c r="A130" s="134">
        <v>1</v>
      </c>
      <c r="B130" s="134" t="s">
        <v>400</v>
      </c>
      <c r="C130" s="136" t="s">
        <v>401</v>
      </c>
      <c r="D130" s="136" t="s">
        <v>402</v>
      </c>
      <c r="E130" s="136">
        <v>1</v>
      </c>
      <c r="F130" s="144">
        <v>251.8</v>
      </c>
      <c r="G130" s="138">
        <v>251.8</v>
      </c>
      <c r="H130" s="139">
        <v>5.37</v>
      </c>
      <c r="I130" s="139">
        <f t="shared" si="36"/>
        <v>5.37</v>
      </c>
      <c r="J130" s="145" t="s">
        <v>20</v>
      </c>
      <c r="K130" s="141">
        <v>1</v>
      </c>
      <c r="L130" s="141">
        <v>251.8</v>
      </c>
      <c r="M130" s="141">
        <v>5.37</v>
      </c>
      <c r="N130" s="142">
        <v>1</v>
      </c>
      <c r="O130" s="50">
        <f t="shared" si="67"/>
        <v>251.8</v>
      </c>
      <c r="P130" s="50">
        <f t="shared" si="68"/>
        <v>5.37</v>
      </c>
      <c r="Q130" s="50">
        <f t="shared" si="73"/>
        <v>0</v>
      </c>
      <c r="R130" s="50">
        <f t="shared" si="69"/>
        <v>0</v>
      </c>
      <c r="S130" s="50">
        <f t="shared" si="70"/>
        <v>0</v>
      </c>
      <c r="T130" s="50">
        <f>K130-N130</f>
        <v>0</v>
      </c>
      <c r="U130" s="50">
        <f t="shared" si="74"/>
        <v>0</v>
      </c>
      <c r="V130" s="50">
        <f t="shared" si="75"/>
        <v>0</v>
      </c>
      <c r="W130" s="141">
        <f>IFERROR(VLOOKUP(C130,'[7]на 04.11.2025г.'!$C$3:$W$2063,21,0),"-")</f>
        <v>1</v>
      </c>
      <c r="X130" s="141">
        <f t="shared" si="35"/>
        <v>0</v>
      </c>
    </row>
    <row r="131" spans="1:24" customFormat="1" ht="15" hidden="1" x14ac:dyDescent="0.25">
      <c r="A131" s="134">
        <v>1</v>
      </c>
      <c r="B131" s="134" t="s">
        <v>403</v>
      </c>
      <c r="C131" s="136" t="s">
        <v>404</v>
      </c>
      <c r="D131" s="136" t="s">
        <v>405</v>
      </c>
      <c r="E131" s="136">
        <v>1</v>
      </c>
      <c r="F131" s="144">
        <v>1183.5999999999999</v>
      </c>
      <c r="G131" s="138">
        <v>1183.5999999999999</v>
      </c>
      <c r="H131" s="139">
        <v>25.1</v>
      </c>
      <c r="I131" s="139">
        <f t="shared" si="36"/>
        <v>25.1</v>
      </c>
      <c r="J131" s="145" t="s">
        <v>20</v>
      </c>
      <c r="K131" s="141">
        <v>1</v>
      </c>
      <c r="L131" s="141">
        <v>1183.5999999999999</v>
      </c>
      <c r="M131" s="141">
        <v>25.1</v>
      </c>
      <c r="N131" s="142">
        <v>1</v>
      </c>
      <c r="O131" s="50">
        <f t="shared" si="67"/>
        <v>1183.5999999999999</v>
      </c>
      <c r="P131" s="50">
        <f t="shared" si="68"/>
        <v>25.1</v>
      </c>
      <c r="Q131" s="50">
        <f t="shared" si="73"/>
        <v>0</v>
      </c>
      <c r="R131" s="50">
        <f t="shared" si="69"/>
        <v>0</v>
      </c>
      <c r="S131" s="50">
        <f t="shared" si="70"/>
        <v>0</v>
      </c>
      <c r="T131" s="50"/>
      <c r="U131" s="50">
        <f t="shared" si="74"/>
        <v>0</v>
      </c>
      <c r="V131" s="50">
        <f t="shared" si="75"/>
        <v>0</v>
      </c>
      <c r="W131" s="141">
        <f>IFERROR(VLOOKUP(C131,'[7]на 04.11.2025г.'!$C$3:$W$2063,21,0),"-")</f>
        <v>1</v>
      </c>
      <c r="X131" s="141">
        <f t="shared" si="35"/>
        <v>0</v>
      </c>
    </row>
    <row r="132" spans="1:24" customFormat="1" ht="15" hidden="1" x14ac:dyDescent="0.25">
      <c r="A132" s="134">
        <v>1</v>
      </c>
      <c r="B132" s="134" t="s">
        <v>406</v>
      </c>
      <c r="C132" s="136" t="s">
        <v>407</v>
      </c>
      <c r="D132" s="136" t="s">
        <v>408</v>
      </c>
      <c r="E132" s="136">
        <v>1</v>
      </c>
      <c r="F132" s="144">
        <v>251.8</v>
      </c>
      <c r="G132" s="138">
        <v>251.8</v>
      </c>
      <c r="H132" s="139">
        <v>5.37</v>
      </c>
      <c r="I132" s="139">
        <f t="shared" si="36"/>
        <v>5.37</v>
      </c>
      <c r="J132" s="145" t="s">
        <v>20</v>
      </c>
      <c r="K132" s="141">
        <v>1</v>
      </c>
      <c r="L132" s="141">
        <v>251.8</v>
      </c>
      <c r="M132" s="141">
        <v>5.37</v>
      </c>
      <c r="N132" s="142">
        <v>1</v>
      </c>
      <c r="O132" s="50">
        <f t="shared" si="67"/>
        <v>251.8</v>
      </c>
      <c r="P132" s="50">
        <f t="shared" si="68"/>
        <v>5.37</v>
      </c>
      <c r="Q132" s="50">
        <f t="shared" si="73"/>
        <v>0</v>
      </c>
      <c r="R132" s="50">
        <f t="shared" si="69"/>
        <v>0</v>
      </c>
      <c r="S132" s="50">
        <f t="shared" si="70"/>
        <v>0</v>
      </c>
      <c r="T132" s="50"/>
      <c r="U132" s="50">
        <f t="shared" si="74"/>
        <v>0</v>
      </c>
      <c r="V132" s="50">
        <f t="shared" si="75"/>
        <v>0</v>
      </c>
      <c r="W132" s="141">
        <f>IFERROR(VLOOKUP(C132,'[7]на 04.11.2025г.'!$C$3:$W$2063,21,0),"-")</f>
        <v>1</v>
      </c>
      <c r="X132" s="141">
        <f t="shared" ref="X132:X195" si="76">IFERROR(N132-W132,"-")</f>
        <v>0</v>
      </c>
    </row>
    <row r="133" spans="1:24" customFormat="1" ht="15" hidden="1" x14ac:dyDescent="0.25">
      <c r="A133" s="134">
        <v>1</v>
      </c>
      <c r="B133" s="134" t="s">
        <v>409</v>
      </c>
      <c r="C133" s="136" t="s">
        <v>410</v>
      </c>
      <c r="D133" s="136" t="s">
        <v>411</v>
      </c>
      <c r="E133" s="136">
        <v>2</v>
      </c>
      <c r="F133" s="144">
        <v>1208.8</v>
      </c>
      <c r="G133" s="138">
        <v>2417.6</v>
      </c>
      <c r="H133" s="139">
        <v>25.71</v>
      </c>
      <c r="I133" s="139">
        <f t="shared" ref="I133:I196" si="77">E133*H133</f>
        <v>51.42</v>
      </c>
      <c r="J133" s="145" t="s">
        <v>20</v>
      </c>
      <c r="K133" s="141">
        <v>2</v>
      </c>
      <c r="L133" s="141">
        <v>2417.6</v>
      </c>
      <c r="M133" s="141">
        <v>51.42</v>
      </c>
      <c r="N133" s="142">
        <v>2</v>
      </c>
      <c r="O133" s="50">
        <f t="shared" si="67"/>
        <v>2417.6</v>
      </c>
      <c r="P133" s="50">
        <f t="shared" si="68"/>
        <v>51.42</v>
      </c>
      <c r="Q133" s="50">
        <f t="shared" si="73"/>
        <v>0</v>
      </c>
      <c r="R133" s="50">
        <f t="shared" si="69"/>
        <v>0</v>
      </c>
      <c r="S133" s="50">
        <f t="shared" si="70"/>
        <v>0</v>
      </c>
      <c r="T133" s="50"/>
      <c r="U133" s="50">
        <f t="shared" si="74"/>
        <v>0</v>
      </c>
      <c r="V133" s="50">
        <f t="shared" si="75"/>
        <v>0</v>
      </c>
      <c r="W133" s="141">
        <f>IFERROR(VLOOKUP(C133,'[7]на 04.11.2025г.'!$C$3:$W$2063,21,0),"-")</f>
        <v>2</v>
      </c>
      <c r="X133" s="141">
        <f t="shared" si="76"/>
        <v>0</v>
      </c>
    </row>
    <row r="134" spans="1:24" customFormat="1" ht="15" hidden="1" x14ac:dyDescent="0.25">
      <c r="A134" s="134">
        <v>1</v>
      </c>
      <c r="B134" s="134" t="s">
        <v>412</v>
      </c>
      <c r="C134" s="136" t="s">
        <v>413</v>
      </c>
      <c r="D134" s="136" t="s">
        <v>414</v>
      </c>
      <c r="E134" s="136">
        <v>1</v>
      </c>
      <c r="F134" s="144">
        <v>267.7</v>
      </c>
      <c r="G134" s="138">
        <v>267.7</v>
      </c>
      <c r="H134" s="139">
        <v>5.4</v>
      </c>
      <c r="I134" s="139">
        <f t="shared" si="77"/>
        <v>5.4</v>
      </c>
      <c r="J134" s="145" t="s">
        <v>20</v>
      </c>
      <c r="K134" s="141">
        <v>1</v>
      </c>
      <c r="L134" s="141">
        <v>267.7</v>
      </c>
      <c r="M134" s="141">
        <v>5.4</v>
      </c>
      <c r="N134" s="142">
        <v>1</v>
      </c>
      <c r="O134" s="50">
        <f t="shared" si="67"/>
        <v>267.7</v>
      </c>
      <c r="P134" s="50">
        <f t="shared" si="68"/>
        <v>5.4</v>
      </c>
      <c r="Q134" s="50">
        <f t="shared" si="73"/>
        <v>0</v>
      </c>
      <c r="R134" s="50">
        <f t="shared" si="69"/>
        <v>0</v>
      </c>
      <c r="S134" s="50">
        <f t="shared" si="70"/>
        <v>0</v>
      </c>
      <c r="T134" s="50"/>
      <c r="U134" s="50">
        <f t="shared" si="74"/>
        <v>0</v>
      </c>
      <c r="V134" s="50">
        <f t="shared" si="75"/>
        <v>0</v>
      </c>
      <c r="W134" s="141">
        <f>IFERROR(VLOOKUP(C134,'[7]на 04.11.2025г.'!$C$3:$W$2063,21,0),"-")</f>
        <v>1</v>
      </c>
      <c r="X134" s="141">
        <f t="shared" si="76"/>
        <v>0</v>
      </c>
    </row>
    <row r="135" spans="1:24" customFormat="1" ht="15" hidden="1" x14ac:dyDescent="0.25">
      <c r="A135" s="134">
        <v>1</v>
      </c>
      <c r="B135" s="134" t="s">
        <v>415</v>
      </c>
      <c r="C135" s="136" t="s">
        <v>416</v>
      </c>
      <c r="D135" s="136" t="s">
        <v>417</v>
      </c>
      <c r="E135" s="136">
        <v>1</v>
      </c>
      <c r="F135" s="144">
        <v>267.7</v>
      </c>
      <c r="G135" s="138">
        <v>267.7</v>
      </c>
      <c r="H135" s="139">
        <v>5.4</v>
      </c>
      <c r="I135" s="139">
        <f t="shared" si="77"/>
        <v>5.4</v>
      </c>
      <c r="J135" s="145" t="s">
        <v>20</v>
      </c>
      <c r="K135" s="141">
        <v>1</v>
      </c>
      <c r="L135" s="141">
        <v>267.7</v>
      </c>
      <c r="M135" s="141">
        <v>5.4</v>
      </c>
      <c r="N135" s="142">
        <v>1</v>
      </c>
      <c r="O135" s="50">
        <f t="shared" si="67"/>
        <v>267.7</v>
      </c>
      <c r="P135" s="50">
        <f t="shared" si="68"/>
        <v>5.4</v>
      </c>
      <c r="Q135" s="50">
        <f t="shared" si="73"/>
        <v>0</v>
      </c>
      <c r="R135" s="50">
        <f t="shared" si="69"/>
        <v>0</v>
      </c>
      <c r="S135" s="50">
        <f t="shared" si="70"/>
        <v>0</v>
      </c>
      <c r="T135" s="50"/>
      <c r="U135" s="50">
        <f t="shared" si="74"/>
        <v>0</v>
      </c>
      <c r="V135" s="50">
        <f t="shared" si="75"/>
        <v>0</v>
      </c>
      <c r="W135" s="141">
        <f>IFERROR(VLOOKUP(C135,'[7]на 04.11.2025г.'!$C$3:$W$2063,21,0),"-")</f>
        <v>1</v>
      </c>
      <c r="X135" s="141">
        <f t="shared" si="76"/>
        <v>0</v>
      </c>
    </row>
    <row r="136" spans="1:24" customFormat="1" ht="15" hidden="1" x14ac:dyDescent="0.25">
      <c r="A136" s="134">
        <v>1</v>
      </c>
      <c r="B136" s="134" t="s">
        <v>418</v>
      </c>
      <c r="C136" s="136" t="s">
        <v>419</v>
      </c>
      <c r="D136" s="136" t="s">
        <v>420</v>
      </c>
      <c r="E136" s="136">
        <v>1</v>
      </c>
      <c r="F136" s="144">
        <v>1198.7</v>
      </c>
      <c r="G136" s="138">
        <v>1198.7</v>
      </c>
      <c r="H136" s="139">
        <v>25.46</v>
      </c>
      <c r="I136" s="139">
        <f t="shared" si="77"/>
        <v>25.46</v>
      </c>
      <c r="J136" s="145" t="s">
        <v>20</v>
      </c>
      <c r="K136" s="141">
        <v>1</v>
      </c>
      <c r="L136" s="141">
        <v>1198.7</v>
      </c>
      <c r="M136" s="141">
        <v>25.46</v>
      </c>
      <c r="N136" s="142">
        <v>1</v>
      </c>
      <c r="O136" s="50">
        <f t="shared" si="67"/>
        <v>1198.7</v>
      </c>
      <c r="P136" s="50">
        <f t="shared" si="68"/>
        <v>25.46</v>
      </c>
      <c r="Q136" s="50">
        <f t="shared" si="73"/>
        <v>0</v>
      </c>
      <c r="R136" s="50">
        <f t="shared" si="69"/>
        <v>0</v>
      </c>
      <c r="S136" s="50">
        <f t="shared" si="70"/>
        <v>0</v>
      </c>
      <c r="T136" s="50"/>
      <c r="U136" s="50">
        <f t="shared" si="74"/>
        <v>0</v>
      </c>
      <c r="V136" s="50">
        <f t="shared" si="75"/>
        <v>0</v>
      </c>
      <c r="W136" s="141">
        <f>IFERROR(VLOOKUP(C136,'[7]на 04.11.2025г.'!$C$3:$W$2063,21,0),"-")</f>
        <v>1</v>
      </c>
      <c r="X136" s="141">
        <f t="shared" si="76"/>
        <v>0</v>
      </c>
    </row>
    <row r="137" spans="1:24" customFormat="1" ht="15" hidden="1" x14ac:dyDescent="0.25">
      <c r="A137" s="134">
        <v>1</v>
      </c>
      <c r="B137" s="134" t="s">
        <v>421</v>
      </c>
      <c r="C137" s="136" t="s">
        <v>422</v>
      </c>
      <c r="D137" s="136" t="s">
        <v>423</v>
      </c>
      <c r="E137" s="136">
        <v>1</v>
      </c>
      <c r="F137" s="144">
        <v>258.10000000000002</v>
      </c>
      <c r="G137" s="138">
        <v>258.10000000000002</v>
      </c>
      <c r="H137" s="139">
        <v>4.8499999999999996</v>
      </c>
      <c r="I137" s="139">
        <f t="shared" si="77"/>
        <v>4.8499999999999996</v>
      </c>
      <c r="J137" s="145" t="s">
        <v>20</v>
      </c>
      <c r="K137" s="141">
        <v>1</v>
      </c>
      <c r="L137" s="141">
        <v>258.10000000000002</v>
      </c>
      <c r="M137" s="141">
        <v>4.8499999999999996</v>
      </c>
      <c r="N137" s="142">
        <v>1</v>
      </c>
      <c r="O137" s="50">
        <f t="shared" si="67"/>
        <v>258.10000000000002</v>
      </c>
      <c r="P137" s="50">
        <f t="shared" si="68"/>
        <v>4.8499999999999996</v>
      </c>
      <c r="Q137" s="50">
        <f t="shared" si="73"/>
        <v>0</v>
      </c>
      <c r="R137" s="50">
        <f t="shared" si="69"/>
        <v>0</v>
      </c>
      <c r="S137" s="50">
        <f t="shared" si="70"/>
        <v>0</v>
      </c>
      <c r="T137" s="50">
        <f>K137-N137</f>
        <v>0</v>
      </c>
      <c r="U137" s="50">
        <f t="shared" si="74"/>
        <v>0</v>
      </c>
      <c r="V137" s="50">
        <f t="shared" si="75"/>
        <v>0</v>
      </c>
      <c r="W137" s="141">
        <f>IFERROR(VLOOKUP(C137,'[7]на 04.11.2025г.'!$C$3:$W$2063,21,0),"-")</f>
        <v>1</v>
      </c>
      <c r="X137" s="141">
        <f t="shared" si="76"/>
        <v>0</v>
      </c>
    </row>
    <row r="138" spans="1:24" customFormat="1" ht="15" hidden="1" x14ac:dyDescent="0.25">
      <c r="A138" s="134">
        <v>1</v>
      </c>
      <c r="B138" s="134" t="s">
        <v>424</v>
      </c>
      <c r="C138" s="136" t="s">
        <v>425</v>
      </c>
      <c r="D138" s="136" t="s">
        <v>426</v>
      </c>
      <c r="E138" s="136">
        <v>1</v>
      </c>
      <c r="F138" s="144">
        <v>1235.2</v>
      </c>
      <c r="G138" s="138">
        <v>1235.2</v>
      </c>
      <c r="H138" s="139">
        <v>26.02</v>
      </c>
      <c r="I138" s="139">
        <f t="shared" si="77"/>
        <v>26.02</v>
      </c>
      <c r="J138" s="145" t="s">
        <v>20</v>
      </c>
      <c r="K138" s="141">
        <v>1</v>
      </c>
      <c r="L138" s="141">
        <v>1235.2</v>
      </c>
      <c r="M138" s="141">
        <v>26.02</v>
      </c>
      <c r="N138" s="142">
        <v>1</v>
      </c>
      <c r="O138" s="50">
        <f t="shared" si="67"/>
        <v>1235.2</v>
      </c>
      <c r="P138" s="50">
        <f t="shared" si="68"/>
        <v>26.02</v>
      </c>
      <c r="Q138" s="50">
        <f t="shared" si="73"/>
        <v>0</v>
      </c>
      <c r="R138" s="50">
        <f t="shared" si="69"/>
        <v>0</v>
      </c>
      <c r="S138" s="50">
        <f t="shared" si="70"/>
        <v>0</v>
      </c>
      <c r="T138" s="50"/>
      <c r="U138" s="50">
        <f t="shared" si="74"/>
        <v>0</v>
      </c>
      <c r="V138" s="50">
        <f t="shared" si="75"/>
        <v>0</v>
      </c>
      <c r="W138" s="141">
        <f>IFERROR(VLOOKUP(C138,'[7]на 04.11.2025г.'!$C$3:$W$2063,21,0),"-")</f>
        <v>1</v>
      </c>
      <c r="X138" s="141">
        <f t="shared" si="76"/>
        <v>0</v>
      </c>
    </row>
    <row r="139" spans="1:24" customFormat="1" ht="15" hidden="1" x14ac:dyDescent="0.25">
      <c r="A139" s="134">
        <v>1</v>
      </c>
      <c r="B139" s="134" t="s">
        <v>427</v>
      </c>
      <c r="C139" s="136" t="s">
        <v>428</v>
      </c>
      <c r="D139" s="136" t="s">
        <v>429</v>
      </c>
      <c r="E139" s="136">
        <v>2</v>
      </c>
      <c r="F139" s="144">
        <v>225.6</v>
      </c>
      <c r="G139" s="138">
        <v>451.2</v>
      </c>
      <c r="H139" s="139">
        <v>4.42</v>
      </c>
      <c r="I139" s="139">
        <f t="shared" si="77"/>
        <v>8.84</v>
      </c>
      <c r="J139" s="145" t="s">
        <v>20</v>
      </c>
      <c r="K139" s="141">
        <v>2</v>
      </c>
      <c r="L139" s="141">
        <v>451.2</v>
      </c>
      <c r="M139" s="141">
        <v>8.84</v>
      </c>
      <c r="N139" s="142">
        <v>2</v>
      </c>
      <c r="O139" s="50">
        <f t="shared" si="67"/>
        <v>451.2</v>
      </c>
      <c r="P139" s="50">
        <f t="shared" si="68"/>
        <v>8.84</v>
      </c>
      <c r="Q139" s="50">
        <f t="shared" si="73"/>
        <v>0</v>
      </c>
      <c r="R139" s="50">
        <f t="shared" si="69"/>
        <v>0</v>
      </c>
      <c r="S139" s="50">
        <f t="shared" si="70"/>
        <v>0</v>
      </c>
      <c r="T139" s="50">
        <f>K139-N139</f>
        <v>0</v>
      </c>
      <c r="U139" s="50">
        <f t="shared" si="74"/>
        <v>0</v>
      </c>
      <c r="V139" s="50">
        <f t="shared" si="75"/>
        <v>0</v>
      </c>
      <c r="W139" s="141">
        <f>IFERROR(VLOOKUP(C139,'[7]на 04.11.2025г.'!$C$3:$W$2063,21,0),"-")</f>
        <v>2</v>
      </c>
      <c r="X139" s="141">
        <f t="shared" si="76"/>
        <v>0</v>
      </c>
    </row>
    <row r="140" spans="1:24" customFormat="1" ht="15" hidden="1" x14ac:dyDescent="0.25">
      <c r="A140" s="134">
        <v>1</v>
      </c>
      <c r="B140" s="134" t="s">
        <v>430</v>
      </c>
      <c r="C140" s="136" t="s">
        <v>431</v>
      </c>
      <c r="D140" s="136" t="s">
        <v>432</v>
      </c>
      <c r="E140" s="136">
        <v>1</v>
      </c>
      <c r="F140" s="144">
        <v>1198.7</v>
      </c>
      <c r="G140" s="138">
        <v>1198.7</v>
      </c>
      <c r="H140" s="139">
        <v>25.46</v>
      </c>
      <c r="I140" s="139">
        <f t="shared" si="77"/>
        <v>25.46</v>
      </c>
      <c r="J140" s="145" t="s">
        <v>20</v>
      </c>
      <c r="K140" s="141">
        <v>1</v>
      </c>
      <c r="L140" s="141">
        <v>1198.7</v>
      </c>
      <c r="M140" s="141">
        <v>25.46</v>
      </c>
      <c r="N140" s="142">
        <v>1</v>
      </c>
      <c r="O140" s="50">
        <f t="shared" si="67"/>
        <v>1198.7</v>
      </c>
      <c r="P140" s="50">
        <f t="shared" si="68"/>
        <v>25.46</v>
      </c>
      <c r="Q140" s="50">
        <f t="shared" si="73"/>
        <v>0</v>
      </c>
      <c r="R140" s="50">
        <f t="shared" si="69"/>
        <v>0</v>
      </c>
      <c r="S140" s="50">
        <f t="shared" si="70"/>
        <v>0</v>
      </c>
      <c r="T140" s="50"/>
      <c r="U140" s="50">
        <f t="shared" si="74"/>
        <v>0</v>
      </c>
      <c r="V140" s="50">
        <f t="shared" si="75"/>
        <v>0</v>
      </c>
      <c r="W140" s="141">
        <f>IFERROR(VLOOKUP(C140,'[7]на 04.11.2025г.'!$C$3:$W$2063,21,0),"-")</f>
        <v>1</v>
      </c>
      <c r="X140" s="141">
        <f t="shared" si="76"/>
        <v>0</v>
      </c>
    </row>
    <row r="141" spans="1:24" customFormat="1" ht="15" hidden="1" x14ac:dyDescent="0.25">
      <c r="A141" s="134">
        <v>1</v>
      </c>
      <c r="B141" s="134" t="s">
        <v>433</v>
      </c>
      <c r="C141" s="136" t="s">
        <v>434</v>
      </c>
      <c r="D141" s="136" t="s">
        <v>435</v>
      </c>
      <c r="E141" s="136">
        <v>1</v>
      </c>
      <c r="F141" s="144">
        <v>258.10000000000002</v>
      </c>
      <c r="G141" s="138">
        <v>258.10000000000002</v>
      </c>
      <c r="H141" s="139">
        <v>4.8499999999999996</v>
      </c>
      <c r="I141" s="139">
        <f t="shared" si="77"/>
        <v>4.8499999999999996</v>
      </c>
      <c r="J141" s="145" t="s">
        <v>20</v>
      </c>
      <c r="K141" s="141">
        <v>1</v>
      </c>
      <c r="L141" s="141">
        <v>258.10000000000002</v>
      </c>
      <c r="M141" s="141">
        <v>4.8499999999999996</v>
      </c>
      <c r="N141" s="142">
        <v>1</v>
      </c>
      <c r="O141" s="50">
        <f t="shared" si="67"/>
        <v>258.10000000000002</v>
      </c>
      <c r="P141" s="50">
        <f t="shared" si="68"/>
        <v>4.8499999999999996</v>
      </c>
      <c r="Q141" s="50">
        <f t="shared" si="73"/>
        <v>0</v>
      </c>
      <c r="R141" s="50">
        <f t="shared" si="69"/>
        <v>0</v>
      </c>
      <c r="S141" s="50">
        <f t="shared" si="70"/>
        <v>0</v>
      </c>
      <c r="T141" s="50">
        <f>K141-N141</f>
        <v>0</v>
      </c>
      <c r="U141" s="50">
        <f t="shared" si="74"/>
        <v>0</v>
      </c>
      <c r="V141" s="50">
        <f t="shared" si="75"/>
        <v>0</v>
      </c>
      <c r="W141" s="141">
        <f>IFERROR(VLOOKUP(C141,'[7]на 04.11.2025г.'!$C$3:$W$2063,21,0),"-")</f>
        <v>1</v>
      </c>
      <c r="X141" s="141">
        <f t="shared" si="76"/>
        <v>0</v>
      </c>
    </row>
    <row r="142" spans="1:24" customFormat="1" ht="15" hidden="1" x14ac:dyDescent="0.25">
      <c r="A142" s="134">
        <v>1</v>
      </c>
      <c r="B142" s="134" t="s">
        <v>436</v>
      </c>
      <c r="C142" s="136" t="s">
        <v>437</v>
      </c>
      <c r="D142" s="136" t="s">
        <v>438</v>
      </c>
      <c r="E142" s="136">
        <v>1</v>
      </c>
      <c r="F142" s="144">
        <v>1235.2</v>
      </c>
      <c r="G142" s="138">
        <v>1235.2</v>
      </c>
      <c r="H142" s="139">
        <v>26.02</v>
      </c>
      <c r="I142" s="139">
        <f t="shared" si="77"/>
        <v>26.02</v>
      </c>
      <c r="J142" s="145" t="s">
        <v>20</v>
      </c>
      <c r="K142" s="141">
        <v>1</v>
      </c>
      <c r="L142" s="141">
        <v>1235.2</v>
      </c>
      <c r="M142" s="141">
        <v>26.02</v>
      </c>
      <c r="N142" s="142">
        <v>1</v>
      </c>
      <c r="O142" s="50">
        <f t="shared" si="67"/>
        <v>1235.2</v>
      </c>
      <c r="P142" s="50">
        <f t="shared" si="68"/>
        <v>26.02</v>
      </c>
      <c r="Q142" s="50">
        <f t="shared" si="73"/>
        <v>0</v>
      </c>
      <c r="R142" s="50">
        <f t="shared" si="69"/>
        <v>0</v>
      </c>
      <c r="S142" s="50">
        <f t="shared" si="70"/>
        <v>0</v>
      </c>
      <c r="T142" s="50"/>
      <c r="U142" s="50">
        <f t="shared" si="74"/>
        <v>0</v>
      </c>
      <c r="V142" s="50">
        <f t="shared" si="75"/>
        <v>0</v>
      </c>
      <c r="W142" s="141">
        <f>IFERROR(VLOOKUP(C142,'[7]на 04.11.2025г.'!$C$3:$W$2063,21,0),"-")</f>
        <v>1</v>
      </c>
      <c r="X142" s="141">
        <f t="shared" si="76"/>
        <v>0</v>
      </c>
    </row>
    <row r="143" spans="1:24" customFormat="1" ht="15" hidden="1" x14ac:dyDescent="0.25">
      <c r="A143" s="134">
        <v>1</v>
      </c>
      <c r="B143" s="134" t="s">
        <v>439</v>
      </c>
      <c r="C143" s="136" t="s">
        <v>440</v>
      </c>
      <c r="D143" s="136" t="s">
        <v>441</v>
      </c>
      <c r="E143" s="136">
        <v>2</v>
      </c>
      <c r="F143" s="144">
        <v>225.6</v>
      </c>
      <c r="G143" s="138">
        <v>451.2</v>
      </c>
      <c r="H143" s="139">
        <v>4.42</v>
      </c>
      <c r="I143" s="139">
        <f t="shared" si="77"/>
        <v>8.84</v>
      </c>
      <c r="J143" s="145" t="s">
        <v>20</v>
      </c>
      <c r="K143" s="141">
        <v>2</v>
      </c>
      <c r="L143" s="141">
        <v>451.2</v>
      </c>
      <c r="M143" s="141">
        <v>8.84</v>
      </c>
      <c r="N143" s="142">
        <v>2</v>
      </c>
      <c r="O143" s="50">
        <f t="shared" si="67"/>
        <v>451.2</v>
      </c>
      <c r="P143" s="50">
        <f t="shared" si="68"/>
        <v>8.84</v>
      </c>
      <c r="Q143" s="50">
        <f t="shared" si="73"/>
        <v>0</v>
      </c>
      <c r="R143" s="50">
        <f t="shared" si="69"/>
        <v>0</v>
      </c>
      <c r="S143" s="50">
        <f t="shared" si="70"/>
        <v>0</v>
      </c>
      <c r="T143" s="50">
        <f>K143-N143</f>
        <v>0</v>
      </c>
      <c r="U143" s="50">
        <f t="shared" si="74"/>
        <v>0</v>
      </c>
      <c r="V143" s="50">
        <f t="shared" si="75"/>
        <v>0</v>
      </c>
      <c r="W143" s="141">
        <f>IFERROR(VLOOKUP(C143,'[7]на 04.11.2025г.'!$C$3:$W$2063,21,0),"-")</f>
        <v>2</v>
      </c>
      <c r="X143" s="141">
        <f t="shared" si="76"/>
        <v>0</v>
      </c>
    </row>
    <row r="144" spans="1:24" customFormat="1" ht="15" hidden="1" x14ac:dyDescent="0.25">
      <c r="A144" s="134">
        <v>1</v>
      </c>
      <c r="B144" s="134" t="s">
        <v>442</v>
      </c>
      <c r="C144" s="136" t="s">
        <v>443</v>
      </c>
      <c r="D144" s="136" t="s">
        <v>444</v>
      </c>
      <c r="E144" s="136">
        <v>4</v>
      </c>
      <c r="F144" s="144">
        <v>1190.4000000000001</v>
      </c>
      <c r="G144" s="138">
        <v>4761.6000000000004</v>
      </c>
      <c r="H144" s="139">
        <v>25.3</v>
      </c>
      <c r="I144" s="139">
        <f t="shared" si="77"/>
        <v>101.2</v>
      </c>
      <c r="J144" s="145" t="s">
        <v>20</v>
      </c>
      <c r="K144" s="141">
        <v>4</v>
      </c>
      <c r="L144" s="141">
        <v>4761.6000000000004</v>
      </c>
      <c r="M144" s="141">
        <v>101.2</v>
      </c>
      <c r="N144" s="142">
        <v>3</v>
      </c>
      <c r="O144" s="50">
        <f t="shared" si="67"/>
        <v>3571.2000000000003</v>
      </c>
      <c r="P144" s="50">
        <f t="shared" si="68"/>
        <v>75.900000000000006</v>
      </c>
      <c r="Q144" s="50">
        <f t="shared" si="73"/>
        <v>1</v>
      </c>
      <c r="R144" s="50">
        <f t="shared" si="69"/>
        <v>1190.4000000000001</v>
      </c>
      <c r="S144" s="50">
        <f t="shared" si="70"/>
        <v>25.3</v>
      </c>
      <c r="T144" s="50">
        <v>1</v>
      </c>
      <c r="U144" s="50">
        <f t="shared" si="74"/>
        <v>1190.4000000000001</v>
      </c>
      <c r="V144" s="50">
        <f t="shared" si="75"/>
        <v>25.3</v>
      </c>
      <c r="W144" s="141">
        <f>IFERROR(VLOOKUP(C144,'[7]на 04.11.2025г.'!$C$3:$W$2063,21,0),"-")</f>
        <v>4</v>
      </c>
      <c r="X144" s="141">
        <f t="shared" si="76"/>
        <v>-1</v>
      </c>
    </row>
    <row r="145" spans="1:24" customFormat="1" ht="15" hidden="1" x14ac:dyDescent="0.25">
      <c r="A145" s="134">
        <v>1</v>
      </c>
      <c r="B145" s="134" t="s">
        <v>445</v>
      </c>
      <c r="C145" s="136" t="s">
        <v>446</v>
      </c>
      <c r="D145" s="136" t="s">
        <v>447</v>
      </c>
      <c r="E145" s="136">
        <v>4</v>
      </c>
      <c r="F145" s="144">
        <v>247</v>
      </c>
      <c r="G145" s="138">
        <v>988</v>
      </c>
      <c r="H145" s="139">
        <v>4.5999999999999996</v>
      </c>
      <c r="I145" s="139">
        <f t="shared" si="77"/>
        <v>18.399999999999999</v>
      </c>
      <c r="J145" s="145" t="s">
        <v>20</v>
      </c>
      <c r="K145" s="141">
        <v>4</v>
      </c>
      <c r="L145" s="141">
        <v>988</v>
      </c>
      <c r="M145" s="141">
        <v>18.399999999999999</v>
      </c>
      <c r="N145" s="142">
        <v>4</v>
      </c>
      <c r="O145" s="50">
        <f t="shared" si="67"/>
        <v>988</v>
      </c>
      <c r="P145" s="50">
        <f t="shared" si="68"/>
        <v>18.399999999999999</v>
      </c>
      <c r="Q145" s="50">
        <f t="shared" si="73"/>
        <v>0</v>
      </c>
      <c r="R145" s="50">
        <f t="shared" si="69"/>
        <v>0</v>
      </c>
      <c r="S145" s="50">
        <f t="shared" si="70"/>
        <v>0</v>
      </c>
      <c r="T145" s="50">
        <f>K145-N145</f>
        <v>0</v>
      </c>
      <c r="U145" s="50">
        <f t="shared" si="74"/>
        <v>0</v>
      </c>
      <c r="V145" s="50">
        <f t="shared" si="75"/>
        <v>0</v>
      </c>
      <c r="W145" s="141">
        <f>IFERROR(VLOOKUP(C145,'[7]на 04.11.2025г.'!$C$3:$W$2063,21,0),"-")</f>
        <v>4</v>
      </c>
      <c r="X145" s="141">
        <f t="shared" si="76"/>
        <v>0</v>
      </c>
    </row>
    <row r="146" spans="1:24" customFormat="1" ht="15" hidden="1" x14ac:dyDescent="0.25">
      <c r="A146" s="134">
        <v>1</v>
      </c>
      <c r="B146" s="134" t="s">
        <v>448</v>
      </c>
      <c r="C146" s="136" t="s">
        <v>449</v>
      </c>
      <c r="D146" s="136" t="s">
        <v>450</v>
      </c>
      <c r="E146" s="136">
        <v>1</v>
      </c>
      <c r="F146" s="144">
        <v>1779.2</v>
      </c>
      <c r="G146" s="138">
        <v>1779.2</v>
      </c>
      <c r="H146" s="139">
        <v>22.16</v>
      </c>
      <c r="I146" s="139">
        <f t="shared" si="77"/>
        <v>22.16</v>
      </c>
      <c r="J146" s="145" t="s">
        <v>20</v>
      </c>
      <c r="K146" s="141">
        <v>1</v>
      </c>
      <c r="L146" s="141">
        <v>1779.2</v>
      </c>
      <c r="M146" s="141">
        <v>22.16</v>
      </c>
      <c r="N146" s="142">
        <v>1</v>
      </c>
      <c r="O146" s="50">
        <f t="shared" si="67"/>
        <v>1779.2</v>
      </c>
      <c r="P146" s="50">
        <f t="shared" si="68"/>
        <v>22.16</v>
      </c>
      <c r="Q146" s="50">
        <f>K146-N146</f>
        <v>0</v>
      </c>
      <c r="R146" s="50">
        <f>F146*Q146</f>
        <v>0</v>
      </c>
      <c r="S146" s="50">
        <f>H146*Q146</f>
        <v>0</v>
      </c>
      <c r="T146" s="50"/>
      <c r="U146" s="50">
        <f t="shared" si="74"/>
        <v>0</v>
      </c>
      <c r="V146" s="50">
        <f t="shared" si="75"/>
        <v>0</v>
      </c>
      <c r="W146" s="141">
        <f>IFERROR(VLOOKUP(C146,'[7]на 04.11.2025г.'!$C$3:$W$2063,21,0),"-")</f>
        <v>1</v>
      </c>
      <c r="X146" s="141">
        <f t="shared" si="76"/>
        <v>0</v>
      </c>
    </row>
    <row r="147" spans="1:24" customFormat="1" ht="15" hidden="1" x14ac:dyDescent="0.25">
      <c r="A147" s="134">
        <v>1</v>
      </c>
      <c r="B147" s="134" t="s">
        <v>451</v>
      </c>
      <c r="C147" s="136" t="s">
        <v>452</v>
      </c>
      <c r="D147" s="136" t="s">
        <v>453</v>
      </c>
      <c r="E147" s="136">
        <v>7</v>
      </c>
      <c r="F147" s="144">
        <v>1764.7</v>
      </c>
      <c r="G147" s="138">
        <v>12352.9</v>
      </c>
      <c r="H147" s="139">
        <v>21.81</v>
      </c>
      <c r="I147" s="139">
        <f t="shared" si="77"/>
        <v>152.66999999999999</v>
      </c>
      <c r="J147" s="145" t="s">
        <v>20</v>
      </c>
      <c r="K147" s="141">
        <v>7</v>
      </c>
      <c r="L147" s="141">
        <v>12352.9</v>
      </c>
      <c r="M147" s="141">
        <v>152.66999999999999</v>
      </c>
      <c r="N147" s="142">
        <v>7</v>
      </c>
      <c r="O147" s="50">
        <f t="shared" si="67"/>
        <v>12352.9</v>
      </c>
      <c r="P147" s="50">
        <f t="shared" si="68"/>
        <v>152.66999999999999</v>
      </c>
      <c r="Q147" s="50">
        <f>K147-N147</f>
        <v>0</v>
      </c>
      <c r="R147" s="50">
        <f>F147*Q147</f>
        <v>0</v>
      </c>
      <c r="S147" s="50">
        <f>H147*Q147</f>
        <v>0</v>
      </c>
      <c r="T147" s="50"/>
      <c r="U147" s="50">
        <f t="shared" si="74"/>
        <v>0</v>
      </c>
      <c r="V147" s="50">
        <f t="shared" si="75"/>
        <v>0</v>
      </c>
      <c r="W147" s="141">
        <f>IFERROR(VLOOKUP(C147,'[7]на 04.11.2025г.'!$C$3:$W$2063,21,0),"-")</f>
        <v>7</v>
      </c>
      <c r="X147" s="141">
        <f t="shared" si="76"/>
        <v>0</v>
      </c>
    </row>
    <row r="148" spans="1:24" customFormat="1" ht="15" hidden="1" x14ac:dyDescent="0.25">
      <c r="A148" s="134">
        <v>1</v>
      </c>
      <c r="B148" s="134" t="s">
        <v>454</v>
      </c>
      <c r="C148" s="136" t="s">
        <v>455</v>
      </c>
      <c r="D148" s="136" t="s">
        <v>456</v>
      </c>
      <c r="E148" s="136">
        <v>1</v>
      </c>
      <c r="F148" s="144">
        <v>1786.1</v>
      </c>
      <c r="G148" s="138">
        <v>1786.1</v>
      </c>
      <c r="H148" s="139">
        <v>22.29</v>
      </c>
      <c r="I148" s="139">
        <f t="shared" si="77"/>
        <v>22.29</v>
      </c>
      <c r="J148" s="145" t="s">
        <v>20</v>
      </c>
      <c r="K148" s="141">
        <v>1</v>
      </c>
      <c r="L148" s="141">
        <v>1786.1</v>
      </c>
      <c r="M148" s="141">
        <v>22.29</v>
      </c>
      <c r="N148" s="142">
        <v>1</v>
      </c>
      <c r="O148" s="50">
        <f t="shared" si="67"/>
        <v>1786.1</v>
      </c>
      <c r="P148" s="50">
        <f t="shared" si="68"/>
        <v>22.29</v>
      </c>
      <c r="Q148" s="50">
        <f t="shared" ref="Q148:Q167" si="78">K148-N148</f>
        <v>0</v>
      </c>
      <c r="R148" s="50">
        <f t="shared" si="69"/>
        <v>0</v>
      </c>
      <c r="S148" s="50">
        <f t="shared" si="70"/>
        <v>0</v>
      </c>
      <c r="T148" s="50"/>
      <c r="U148" s="50">
        <f t="shared" si="74"/>
        <v>0</v>
      </c>
      <c r="V148" s="50">
        <f t="shared" si="75"/>
        <v>0</v>
      </c>
      <c r="W148" s="141">
        <f>IFERROR(VLOOKUP(C148,'[7]на 04.11.2025г.'!$C$3:$W$2063,21,0),"-")</f>
        <v>1</v>
      </c>
      <c r="X148" s="141">
        <f t="shared" si="76"/>
        <v>0</v>
      </c>
    </row>
    <row r="149" spans="1:24" customFormat="1" ht="15" hidden="1" x14ac:dyDescent="0.25">
      <c r="A149" s="134">
        <v>1</v>
      </c>
      <c r="B149" s="134" t="s">
        <v>457</v>
      </c>
      <c r="C149" s="136" t="s">
        <v>458</v>
      </c>
      <c r="D149" s="136" t="s">
        <v>459</v>
      </c>
      <c r="E149" s="136">
        <v>1</v>
      </c>
      <c r="F149" s="144">
        <v>1753.2</v>
      </c>
      <c r="G149" s="138">
        <v>1753.2</v>
      </c>
      <c r="H149" s="139">
        <v>21.53</v>
      </c>
      <c r="I149" s="139">
        <f t="shared" si="77"/>
        <v>21.53</v>
      </c>
      <c r="J149" s="145" t="s">
        <v>20</v>
      </c>
      <c r="K149" s="141">
        <v>1</v>
      </c>
      <c r="L149" s="141">
        <v>1753.2</v>
      </c>
      <c r="M149" s="141">
        <v>21.53</v>
      </c>
      <c r="N149" s="142">
        <v>1</v>
      </c>
      <c r="O149" s="50">
        <f t="shared" si="67"/>
        <v>1753.2</v>
      </c>
      <c r="P149" s="50">
        <f t="shared" si="68"/>
        <v>21.53</v>
      </c>
      <c r="Q149" s="50">
        <f t="shared" si="78"/>
        <v>0</v>
      </c>
      <c r="R149" s="50">
        <f t="shared" si="69"/>
        <v>0</v>
      </c>
      <c r="S149" s="50">
        <f t="shared" si="70"/>
        <v>0</v>
      </c>
      <c r="T149" s="50"/>
      <c r="U149" s="50">
        <f t="shared" si="74"/>
        <v>0</v>
      </c>
      <c r="V149" s="50">
        <f t="shared" si="75"/>
        <v>0</v>
      </c>
      <c r="W149" s="141">
        <f>IFERROR(VLOOKUP(C149,'[7]на 04.11.2025г.'!$C$3:$W$2063,21,0),"-")</f>
        <v>1</v>
      </c>
      <c r="X149" s="141">
        <f t="shared" si="76"/>
        <v>0</v>
      </c>
    </row>
    <row r="150" spans="1:24" customFormat="1" ht="15" hidden="1" x14ac:dyDescent="0.25">
      <c r="A150" s="134">
        <v>1</v>
      </c>
      <c r="B150" s="134" t="s">
        <v>460</v>
      </c>
      <c r="C150" s="136" t="s">
        <v>461</v>
      </c>
      <c r="D150" s="136" t="s">
        <v>462</v>
      </c>
      <c r="E150" s="136">
        <v>1</v>
      </c>
      <c r="F150" s="144">
        <v>1589.2</v>
      </c>
      <c r="G150" s="138">
        <v>1589.2</v>
      </c>
      <c r="H150" s="139">
        <v>27.29</v>
      </c>
      <c r="I150" s="139">
        <f t="shared" si="77"/>
        <v>27.29</v>
      </c>
      <c r="J150" s="145" t="s">
        <v>20</v>
      </c>
      <c r="K150" s="141">
        <v>1</v>
      </c>
      <c r="L150" s="141">
        <v>1589.2</v>
      </c>
      <c r="M150" s="141">
        <v>27.29</v>
      </c>
      <c r="N150" s="142">
        <v>1</v>
      </c>
      <c r="O150" s="50">
        <f t="shared" si="67"/>
        <v>1589.2</v>
      </c>
      <c r="P150" s="50">
        <f t="shared" si="68"/>
        <v>27.29</v>
      </c>
      <c r="Q150" s="50">
        <f t="shared" si="78"/>
        <v>0</v>
      </c>
      <c r="R150" s="50">
        <f t="shared" si="69"/>
        <v>0</v>
      </c>
      <c r="S150" s="50">
        <f t="shared" si="70"/>
        <v>0</v>
      </c>
      <c r="T150" s="50"/>
      <c r="U150" s="50">
        <f t="shared" si="74"/>
        <v>0</v>
      </c>
      <c r="V150" s="50">
        <f t="shared" si="75"/>
        <v>0</v>
      </c>
      <c r="W150" s="141" t="str">
        <f>IFERROR(VLOOKUP(C150,'[7]на 04.11.2025г.'!$C$3:$W$2063,21,0),"-")</f>
        <v>-</v>
      </c>
      <c r="X150" s="141" t="str">
        <f t="shared" si="76"/>
        <v>-</v>
      </c>
    </row>
    <row r="151" spans="1:24" customFormat="1" ht="15" hidden="1" x14ac:dyDescent="0.25">
      <c r="A151" s="134">
        <v>1</v>
      </c>
      <c r="B151" s="134" t="s">
        <v>463</v>
      </c>
      <c r="C151" s="136" t="s">
        <v>464</v>
      </c>
      <c r="D151" s="136" t="s">
        <v>465</v>
      </c>
      <c r="E151" s="136">
        <v>1</v>
      </c>
      <c r="F151" s="144">
        <v>1611.2</v>
      </c>
      <c r="G151" s="138">
        <v>1611.2</v>
      </c>
      <c r="H151" s="139">
        <v>27.69</v>
      </c>
      <c r="I151" s="139">
        <f t="shared" si="77"/>
        <v>27.69</v>
      </c>
      <c r="J151" s="145" t="s">
        <v>20</v>
      </c>
      <c r="K151" s="141">
        <v>1</v>
      </c>
      <c r="L151" s="141">
        <v>1611.2</v>
      </c>
      <c r="M151" s="141">
        <v>27.69</v>
      </c>
      <c r="N151" s="142">
        <v>1</v>
      </c>
      <c r="O151" s="50">
        <f t="shared" si="67"/>
        <v>1611.2</v>
      </c>
      <c r="P151" s="50">
        <f t="shared" si="68"/>
        <v>27.69</v>
      </c>
      <c r="Q151" s="50">
        <f t="shared" si="78"/>
        <v>0</v>
      </c>
      <c r="R151" s="50">
        <f t="shared" si="69"/>
        <v>0</v>
      </c>
      <c r="S151" s="50">
        <f t="shared" si="70"/>
        <v>0</v>
      </c>
      <c r="T151" s="50"/>
      <c r="U151" s="50">
        <f t="shared" si="74"/>
        <v>0</v>
      </c>
      <c r="V151" s="50">
        <f t="shared" si="75"/>
        <v>0</v>
      </c>
      <c r="W151" s="141">
        <f>IFERROR(VLOOKUP(C151,'[7]на 04.11.2025г.'!$C$3:$W$2063,21,0),"-")</f>
        <v>1</v>
      </c>
      <c r="X151" s="141">
        <f t="shared" si="76"/>
        <v>0</v>
      </c>
    </row>
    <row r="152" spans="1:24" customFormat="1" ht="15" hidden="1" x14ac:dyDescent="0.25">
      <c r="A152" s="134">
        <v>1</v>
      </c>
      <c r="B152" s="134" t="s">
        <v>466</v>
      </c>
      <c r="C152" s="136" t="s">
        <v>467</v>
      </c>
      <c r="D152" s="136" t="s">
        <v>468</v>
      </c>
      <c r="E152" s="136">
        <v>1</v>
      </c>
      <c r="F152" s="144">
        <v>1497</v>
      </c>
      <c r="G152" s="138">
        <v>1497</v>
      </c>
      <c r="H152" s="139">
        <v>25.82</v>
      </c>
      <c r="I152" s="139">
        <f t="shared" si="77"/>
        <v>25.82</v>
      </c>
      <c r="J152" s="145" t="s">
        <v>20</v>
      </c>
      <c r="K152" s="141">
        <v>1</v>
      </c>
      <c r="L152" s="141">
        <v>1497</v>
      </c>
      <c r="M152" s="141">
        <v>25.82</v>
      </c>
      <c r="N152" s="142">
        <v>1</v>
      </c>
      <c r="O152" s="50">
        <f t="shared" si="67"/>
        <v>1497</v>
      </c>
      <c r="P152" s="50">
        <f t="shared" si="68"/>
        <v>25.82</v>
      </c>
      <c r="Q152" s="50">
        <f t="shared" si="78"/>
        <v>0</v>
      </c>
      <c r="R152" s="50">
        <f t="shared" si="69"/>
        <v>0</v>
      </c>
      <c r="S152" s="50">
        <f t="shared" si="70"/>
        <v>0</v>
      </c>
      <c r="T152" s="50"/>
      <c r="U152" s="50">
        <f t="shared" si="74"/>
        <v>0</v>
      </c>
      <c r="V152" s="50">
        <f t="shared" si="75"/>
        <v>0</v>
      </c>
      <c r="W152" s="141">
        <f>IFERROR(VLOOKUP(C152,'[7]на 04.11.2025г.'!$C$3:$W$2063,21,0),"-")</f>
        <v>1</v>
      </c>
      <c r="X152" s="141">
        <f t="shared" si="76"/>
        <v>0</v>
      </c>
    </row>
    <row r="153" spans="1:24" customFormat="1" ht="15" hidden="1" x14ac:dyDescent="0.25">
      <c r="A153" s="134">
        <v>1</v>
      </c>
      <c r="B153" s="134" t="s">
        <v>469</v>
      </c>
      <c r="C153" s="136" t="s">
        <v>470</v>
      </c>
      <c r="D153" s="136" t="s">
        <v>471</v>
      </c>
      <c r="E153" s="136">
        <v>1</v>
      </c>
      <c r="F153" s="144">
        <v>1524.6</v>
      </c>
      <c r="G153" s="138">
        <v>1524.6</v>
      </c>
      <c r="H153" s="139">
        <v>26.35</v>
      </c>
      <c r="I153" s="139">
        <f t="shared" si="77"/>
        <v>26.35</v>
      </c>
      <c r="J153" s="145" t="s">
        <v>20</v>
      </c>
      <c r="K153" s="141">
        <v>1</v>
      </c>
      <c r="L153" s="141">
        <v>1524.6</v>
      </c>
      <c r="M153" s="141">
        <v>26.35</v>
      </c>
      <c r="N153" s="142">
        <v>1</v>
      </c>
      <c r="O153" s="50">
        <f t="shared" si="67"/>
        <v>1524.6</v>
      </c>
      <c r="P153" s="50">
        <f t="shared" si="68"/>
        <v>26.35</v>
      </c>
      <c r="Q153" s="50">
        <f t="shared" si="78"/>
        <v>0</v>
      </c>
      <c r="R153" s="50">
        <f t="shared" si="69"/>
        <v>0</v>
      </c>
      <c r="S153" s="50">
        <f t="shared" si="70"/>
        <v>0</v>
      </c>
      <c r="T153" s="50"/>
      <c r="U153" s="50">
        <f t="shared" si="74"/>
        <v>0</v>
      </c>
      <c r="V153" s="50">
        <f t="shared" si="75"/>
        <v>0</v>
      </c>
      <c r="W153" s="141">
        <f>IFERROR(VLOOKUP(C153,'[7]на 04.11.2025г.'!$C$3:$W$2063,21,0),"-")</f>
        <v>1</v>
      </c>
      <c r="X153" s="141">
        <f t="shared" si="76"/>
        <v>0</v>
      </c>
    </row>
    <row r="154" spans="1:24" customFormat="1" ht="15" hidden="1" x14ac:dyDescent="0.25">
      <c r="A154" s="134">
        <v>1</v>
      </c>
      <c r="B154" s="134" t="s">
        <v>472</v>
      </c>
      <c r="C154" s="136" t="s">
        <v>473</v>
      </c>
      <c r="D154" s="136" t="s">
        <v>474</v>
      </c>
      <c r="E154" s="136">
        <v>2</v>
      </c>
      <c r="F154" s="144">
        <v>1483.7</v>
      </c>
      <c r="G154" s="138">
        <v>2967.4</v>
      </c>
      <c r="H154" s="139">
        <v>25.6</v>
      </c>
      <c r="I154" s="139">
        <f t="shared" si="77"/>
        <v>51.2</v>
      </c>
      <c r="J154" s="145" t="s">
        <v>20</v>
      </c>
      <c r="K154" s="141">
        <v>2</v>
      </c>
      <c r="L154" s="141">
        <v>2967.4</v>
      </c>
      <c r="M154" s="141">
        <v>51.2</v>
      </c>
      <c r="N154" s="142">
        <v>2</v>
      </c>
      <c r="O154" s="50">
        <f t="shared" si="67"/>
        <v>2967.4</v>
      </c>
      <c r="P154" s="50">
        <f t="shared" si="68"/>
        <v>51.2</v>
      </c>
      <c r="Q154" s="50">
        <f t="shared" si="78"/>
        <v>0</v>
      </c>
      <c r="R154" s="50">
        <f t="shared" si="69"/>
        <v>0</v>
      </c>
      <c r="S154" s="50">
        <f t="shared" si="70"/>
        <v>0</v>
      </c>
      <c r="T154" s="50"/>
      <c r="U154" s="50">
        <f t="shared" si="74"/>
        <v>0</v>
      </c>
      <c r="V154" s="50">
        <f t="shared" si="75"/>
        <v>0</v>
      </c>
      <c r="W154" s="141">
        <f>IFERROR(VLOOKUP(C154,'[7]на 04.11.2025г.'!$C$3:$W$2063,21,0),"-")</f>
        <v>2</v>
      </c>
      <c r="X154" s="141">
        <f t="shared" si="76"/>
        <v>0</v>
      </c>
    </row>
    <row r="155" spans="1:24" customFormat="1" ht="15" hidden="1" x14ac:dyDescent="0.25">
      <c r="A155" s="134">
        <v>1</v>
      </c>
      <c r="B155" s="134" t="s">
        <v>475</v>
      </c>
      <c r="C155" s="136" t="s">
        <v>476</v>
      </c>
      <c r="D155" s="136" t="s">
        <v>477</v>
      </c>
      <c r="E155" s="136">
        <v>1</v>
      </c>
      <c r="F155" s="144">
        <v>1511.5</v>
      </c>
      <c r="G155" s="138">
        <v>1511.5</v>
      </c>
      <c r="H155" s="139">
        <v>26.14</v>
      </c>
      <c r="I155" s="139">
        <f t="shared" si="77"/>
        <v>26.14</v>
      </c>
      <c r="J155" s="145" t="s">
        <v>20</v>
      </c>
      <c r="K155" s="141">
        <v>1</v>
      </c>
      <c r="L155" s="141">
        <v>1511.5</v>
      </c>
      <c r="M155" s="141">
        <v>26.14</v>
      </c>
      <c r="N155" s="142">
        <v>1</v>
      </c>
      <c r="O155" s="50">
        <f t="shared" si="67"/>
        <v>1511.5</v>
      </c>
      <c r="P155" s="50">
        <f t="shared" si="68"/>
        <v>26.14</v>
      </c>
      <c r="Q155" s="50">
        <f t="shared" si="78"/>
        <v>0</v>
      </c>
      <c r="R155" s="50">
        <f t="shared" si="69"/>
        <v>0</v>
      </c>
      <c r="S155" s="50">
        <f t="shared" si="70"/>
        <v>0</v>
      </c>
      <c r="T155" s="50"/>
      <c r="U155" s="50">
        <f t="shared" si="74"/>
        <v>0</v>
      </c>
      <c r="V155" s="50">
        <f t="shared" si="75"/>
        <v>0</v>
      </c>
      <c r="W155" s="141">
        <f>IFERROR(VLOOKUP(C155,'[7]на 04.11.2025г.'!$C$3:$W$2063,21,0),"-")</f>
        <v>1</v>
      </c>
      <c r="X155" s="141">
        <f t="shared" si="76"/>
        <v>0</v>
      </c>
    </row>
    <row r="156" spans="1:24" customFormat="1" ht="15" hidden="1" x14ac:dyDescent="0.25">
      <c r="A156" s="134">
        <v>1</v>
      </c>
      <c r="B156" s="134" t="s">
        <v>478</v>
      </c>
      <c r="C156" s="136" t="s">
        <v>479</v>
      </c>
      <c r="D156" s="136" t="s">
        <v>480</v>
      </c>
      <c r="E156" s="136">
        <v>1</v>
      </c>
      <c r="F156" s="144">
        <v>1526.6</v>
      </c>
      <c r="G156" s="138">
        <v>1526.6</v>
      </c>
      <c r="H156" s="139">
        <v>26.48</v>
      </c>
      <c r="I156" s="139">
        <f t="shared" si="77"/>
        <v>26.48</v>
      </c>
      <c r="J156" s="145" t="s">
        <v>20</v>
      </c>
      <c r="K156" s="141">
        <v>1</v>
      </c>
      <c r="L156" s="141">
        <v>1526.6</v>
      </c>
      <c r="M156" s="141">
        <v>26.48</v>
      </c>
      <c r="N156" s="142">
        <v>1</v>
      </c>
      <c r="O156" s="50">
        <f t="shared" si="67"/>
        <v>1526.6</v>
      </c>
      <c r="P156" s="50">
        <f t="shared" si="68"/>
        <v>26.48</v>
      </c>
      <c r="Q156" s="50">
        <f t="shared" si="78"/>
        <v>0</v>
      </c>
      <c r="R156" s="50">
        <f t="shared" si="69"/>
        <v>0</v>
      </c>
      <c r="S156" s="50">
        <f t="shared" si="70"/>
        <v>0</v>
      </c>
      <c r="T156" s="50"/>
      <c r="U156" s="50">
        <f t="shared" si="74"/>
        <v>0</v>
      </c>
      <c r="V156" s="50">
        <f t="shared" si="75"/>
        <v>0</v>
      </c>
      <c r="W156" s="141">
        <f>IFERROR(VLOOKUP(C156,'[7]на 04.11.2025г.'!$C$3:$W$2063,21,0),"-")</f>
        <v>1</v>
      </c>
      <c r="X156" s="141">
        <f t="shared" si="76"/>
        <v>0</v>
      </c>
    </row>
    <row r="157" spans="1:24" customFormat="1" ht="15" hidden="1" x14ac:dyDescent="0.25">
      <c r="A157" s="134">
        <v>1</v>
      </c>
      <c r="B157" s="134" t="s">
        <v>481</v>
      </c>
      <c r="C157" s="136" t="s">
        <v>482</v>
      </c>
      <c r="D157" s="136" t="s">
        <v>483</v>
      </c>
      <c r="E157" s="136">
        <v>1</v>
      </c>
      <c r="F157" s="144">
        <v>1483.7</v>
      </c>
      <c r="G157" s="138">
        <v>1483.7</v>
      </c>
      <c r="H157" s="139">
        <v>25.6</v>
      </c>
      <c r="I157" s="139">
        <f t="shared" si="77"/>
        <v>25.6</v>
      </c>
      <c r="J157" s="145" t="s">
        <v>20</v>
      </c>
      <c r="K157" s="141">
        <v>1</v>
      </c>
      <c r="L157" s="141">
        <v>1483.7</v>
      </c>
      <c r="M157" s="141">
        <v>25.6</v>
      </c>
      <c r="N157" s="142">
        <v>1</v>
      </c>
      <c r="O157" s="50">
        <f t="shared" si="67"/>
        <v>1483.7</v>
      </c>
      <c r="P157" s="50">
        <f t="shared" si="68"/>
        <v>25.6</v>
      </c>
      <c r="Q157" s="50">
        <f t="shared" si="78"/>
        <v>0</v>
      </c>
      <c r="R157" s="50">
        <f t="shared" si="69"/>
        <v>0</v>
      </c>
      <c r="S157" s="50">
        <f t="shared" si="70"/>
        <v>0</v>
      </c>
      <c r="T157" s="50"/>
      <c r="U157" s="50">
        <f t="shared" si="74"/>
        <v>0</v>
      </c>
      <c r="V157" s="50">
        <f t="shared" si="75"/>
        <v>0</v>
      </c>
      <c r="W157" s="141">
        <f>IFERROR(VLOOKUP(C157,'[7]на 04.11.2025г.'!$C$3:$W$2063,21,0),"-")</f>
        <v>1</v>
      </c>
      <c r="X157" s="141">
        <f t="shared" si="76"/>
        <v>0</v>
      </c>
    </row>
    <row r="158" spans="1:24" customFormat="1" ht="15" hidden="1" x14ac:dyDescent="0.25">
      <c r="A158" s="134">
        <v>1</v>
      </c>
      <c r="B158" s="134" t="s">
        <v>484</v>
      </c>
      <c r="C158" s="136" t="s">
        <v>485</v>
      </c>
      <c r="D158" s="136" t="s">
        <v>486</v>
      </c>
      <c r="E158" s="136">
        <v>1</v>
      </c>
      <c r="F158" s="144">
        <v>1521.2</v>
      </c>
      <c r="G158" s="138">
        <v>1521.2</v>
      </c>
      <c r="H158" s="139">
        <v>26.4</v>
      </c>
      <c r="I158" s="139">
        <f t="shared" si="77"/>
        <v>26.4</v>
      </c>
      <c r="J158" s="145" t="s">
        <v>20</v>
      </c>
      <c r="K158" s="141">
        <v>1</v>
      </c>
      <c r="L158" s="141">
        <v>1521.2</v>
      </c>
      <c r="M158" s="141">
        <v>26.4</v>
      </c>
      <c r="N158" s="142">
        <v>1</v>
      </c>
      <c r="O158" s="50">
        <f t="shared" si="67"/>
        <v>1521.2</v>
      </c>
      <c r="P158" s="50">
        <f t="shared" si="68"/>
        <v>26.4</v>
      </c>
      <c r="Q158" s="50">
        <f t="shared" si="78"/>
        <v>0</v>
      </c>
      <c r="R158" s="50">
        <f t="shared" si="69"/>
        <v>0</v>
      </c>
      <c r="S158" s="50">
        <f t="shared" si="70"/>
        <v>0</v>
      </c>
      <c r="T158" s="50"/>
      <c r="U158" s="50">
        <f t="shared" si="74"/>
        <v>0</v>
      </c>
      <c r="V158" s="50">
        <f t="shared" si="75"/>
        <v>0</v>
      </c>
      <c r="W158" s="141">
        <f>IFERROR(VLOOKUP(C158,'[7]на 04.11.2025г.'!$C$3:$W$2063,21,0),"-")</f>
        <v>1</v>
      </c>
      <c r="X158" s="141">
        <f t="shared" si="76"/>
        <v>0</v>
      </c>
    </row>
    <row r="159" spans="1:24" customFormat="1" ht="15" hidden="1" x14ac:dyDescent="0.25">
      <c r="A159" s="134">
        <v>1</v>
      </c>
      <c r="B159" s="134" t="s">
        <v>487</v>
      </c>
      <c r="C159" s="136" t="s">
        <v>488</v>
      </c>
      <c r="D159" s="136" t="s">
        <v>489</v>
      </c>
      <c r="E159" s="136">
        <v>6</v>
      </c>
      <c r="F159" s="144">
        <v>222.3</v>
      </c>
      <c r="G159" s="138">
        <v>1333.8</v>
      </c>
      <c r="H159" s="139">
        <v>5.14</v>
      </c>
      <c r="I159" s="139">
        <f t="shared" si="77"/>
        <v>30.839999999999996</v>
      </c>
      <c r="J159" s="145" t="s">
        <v>20</v>
      </c>
      <c r="K159" s="141">
        <v>6</v>
      </c>
      <c r="L159" s="141">
        <v>1333.8000000000002</v>
      </c>
      <c r="M159" s="141">
        <v>30.839999999999996</v>
      </c>
      <c r="N159" s="142">
        <v>2</v>
      </c>
      <c r="O159" s="50">
        <f t="shared" si="67"/>
        <v>444.6</v>
      </c>
      <c r="P159" s="50">
        <f t="shared" si="68"/>
        <v>10.28</v>
      </c>
      <c r="Q159" s="50">
        <f t="shared" si="78"/>
        <v>4</v>
      </c>
      <c r="R159" s="50">
        <f t="shared" si="69"/>
        <v>889.2</v>
      </c>
      <c r="S159" s="50">
        <f t="shared" si="70"/>
        <v>20.56</v>
      </c>
      <c r="T159" s="50">
        <v>3</v>
      </c>
      <c r="U159" s="50">
        <f t="shared" si="74"/>
        <v>666.90000000000009</v>
      </c>
      <c r="V159" s="50">
        <f t="shared" si="75"/>
        <v>15.419999999999998</v>
      </c>
      <c r="W159" s="141">
        <f>IFERROR(VLOOKUP(C159,'[7]на 04.11.2025г.'!$C$3:$W$2063,21,0),"-")</f>
        <v>4</v>
      </c>
      <c r="X159" s="141">
        <f t="shared" si="76"/>
        <v>-2</v>
      </c>
    </row>
    <row r="160" spans="1:24" customFormat="1" ht="15" hidden="1" x14ac:dyDescent="0.25">
      <c r="A160" s="134">
        <v>1</v>
      </c>
      <c r="B160" s="134" t="s">
        <v>490</v>
      </c>
      <c r="C160" s="136" t="s">
        <v>491</v>
      </c>
      <c r="D160" s="136" t="s">
        <v>492</v>
      </c>
      <c r="E160" s="136">
        <v>6</v>
      </c>
      <c r="F160" s="144">
        <v>222.9</v>
      </c>
      <c r="G160" s="138">
        <v>1337.4</v>
      </c>
      <c r="H160" s="139">
        <v>5.47</v>
      </c>
      <c r="I160" s="139">
        <f t="shared" si="77"/>
        <v>32.82</v>
      </c>
      <c r="J160" s="145" t="s">
        <v>20</v>
      </c>
      <c r="K160" s="141">
        <v>6</v>
      </c>
      <c r="L160" s="141">
        <v>1337.4</v>
      </c>
      <c r="M160" s="141">
        <v>32.82</v>
      </c>
      <c r="N160" s="142">
        <v>3</v>
      </c>
      <c r="O160" s="50">
        <f t="shared" si="67"/>
        <v>668.7</v>
      </c>
      <c r="P160" s="50">
        <f t="shared" si="68"/>
        <v>16.41</v>
      </c>
      <c r="Q160" s="50">
        <f t="shared" si="78"/>
        <v>3</v>
      </c>
      <c r="R160" s="50">
        <f t="shared" si="69"/>
        <v>668.7</v>
      </c>
      <c r="S160" s="50">
        <f t="shared" si="70"/>
        <v>16.41</v>
      </c>
      <c r="T160" s="50">
        <v>3</v>
      </c>
      <c r="U160" s="50">
        <f t="shared" si="74"/>
        <v>668.7</v>
      </c>
      <c r="V160" s="50">
        <f t="shared" si="75"/>
        <v>16.41</v>
      </c>
      <c r="W160" s="141">
        <f>IFERROR(VLOOKUP(C160,'[7]на 04.11.2025г.'!$C$3:$W$2063,21,0),"-")</f>
        <v>5</v>
      </c>
      <c r="X160" s="141">
        <f t="shared" si="76"/>
        <v>-2</v>
      </c>
    </row>
    <row r="161" spans="1:24" customFormat="1" ht="15" hidden="1" x14ac:dyDescent="0.25">
      <c r="A161" s="134">
        <v>1</v>
      </c>
      <c r="B161" s="134" t="s">
        <v>493</v>
      </c>
      <c r="C161" s="136" t="s">
        <v>494</v>
      </c>
      <c r="D161" s="136" t="s">
        <v>495</v>
      </c>
      <c r="E161" s="136">
        <v>1</v>
      </c>
      <c r="F161" s="144">
        <v>231.3</v>
      </c>
      <c r="G161" s="138">
        <v>231.3</v>
      </c>
      <c r="H161" s="139">
        <v>5.45</v>
      </c>
      <c r="I161" s="139">
        <f t="shared" si="77"/>
        <v>5.45</v>
      </c>
      <c r="J161" s="145" t="s">
        <v>20</v>
      </c>
      <c r="K161" s="141">
        <v>1</v>
      </c>
      <c r="L161" s="141">
        <v>231.3</v>
      </c>
      <c r="M161" s="141">
        <v>5.45</v>
      </c>
      <c r="N161" s="142">
        <v>1</v>
      </c>
      <c r="O161" s="50">
        <f t="shared" si="67"/>
        <v>231.3</v>
      </c>
      <c r="P161" s="50">
        <f t="shared" si="68"/>
        <v>5.45</v>
      </c>
      <c r="Q161" s="50">
        <f t="shared" si="78"/>
        <v>0</v>
      </c>
      <c r="R161" s="50">
        <f t="shared" si="69"/>
        <v>0</v>
      </c>
      <c r="S161" s="50">
        <f t="shared" si="70"/>
        <v>0</v>
      </c>
      <c r="T161" s="50"/>
      <c r="U161" s="50">
        <f t="shared" si="74"/>
        <v>0</v>
      </c>
      <c r="V161" s="50">
        <f t="shared" si="75"/>
        <v>0</v>
      </c>
      <c r="W161" s="141">
        <f>IFERROR(VLOOKUP(C161,'[7]на 04.11.2025г.'!$C$3:$W$2063,21,0),"-")</f>
        <v>1</v>
      </c>
      <c r="X161" s="141">
        <f t="shared" si="76"/>
        <v>0</v>
      </c>
    </row>
    <row r="162" spans="1:24" customFormat="1" ht="15" hidden="1" x14ac:dyDescent="0.25">
      <c r="A162" s="134">
        <v>1</v>
      </c>
      <c r="B162" s="134" t="s">
        <v>496</v>
      </c>
      <c r="C162" s="136" t="s">
        <v>497</v>
      </c>
      <c r="D162" s="136" t="s">
        <v>498</v>
      </c>
      <c r="E162" s="136">
        <v>1</v>
      </c>
      <c r="F162" s="144">
        <v>231.8</v>
      </c>
      <c r="G162" s="138">
        <v>231.8</v>
      </c>
      <c r="H162" s="139">
        <v>5.74</v>
      </c>
      <c r="I162" s="139">
        <f t="shared" si="77"/>
        <v>5.74</v>
      </c>
      <c r="J162" s="145" t="s">
        <v>20</v>
      </c>
      <c r="K162" s="141">
        <v>1</v>
      </c>
      <c r="L162" s="141">
        <v>231.8</v>
      </c>
      <c r="M162" s="141">
        <v>5.74</v>
      </c>
      <c r="N162" s="142"/>
      <c r="O162" s="50">
        <f t="shared" si="67"/>
        <v>0</v>
      </c>
      <c r="P162" s="50">
        <f t="shared" si="68"/>
        <v>0</v>
      </c>
      <c r="Q162" s="50">
        <f t="shared" si="78"/>
        <v>1</v>
      </c>
      <c r="R162" s="50">
        <f t="shared" si="69"/>
        <v>231.8</v>
      </c>
      <c r="S162" s="50">
        <f t="shared" si="70"/>
        <v>5.74</v>
      </c>
      <c r="T162" s="50"/>
      <c r="U162" s="50">
        <f t="shared" si="74"/>
        <v>0</v>
      </c>
      <c r="V162" s="50">
        <f t="shared" si="75"/>
        <v>0</v>
      </c>
      <c r="W162" s="141">
        <f>IFERROR(VLOOKUP(C162,'[7]на 04.11.2025г.'!$C$3:$W$2063,21,0),"-")</f>
        <v>1</v>
      </c>
      <c r="X162" s="141">
        <f t="shared" si="76"/>
        <v>-1</v>
      </c>
    </row>
    <row r="163" spans="1:24" customFormat="1" ht="15" hidden="1" x14ac:dyDescent="0.25">
      <c r="A163" s="134">
        <v>1</v>
      </c>
      <c r="B163" s="134" t="s">
        <v>499</v>
      </c>
      <c r="C163" s="136" t="s">
        <v>500</v>
      </c>
      <c r="D163" s="136" t="s">
        <v>501</v>
      </c>
      <c r="E163" s="136">
        <v>1</v>
      </c>
      <c r="F163" s="144">
        <v>232.6</v>
      </c>
      <c r="G163" s="138">
        <v>232.6</v>
      </c>
      <c r="H163" s="139">
        <v>5.46</v>
      </c>
      <c r="I163" s="139">
        <f t="shared" si="77"/>
        <v>5.46</v>
      </c>
      <c r="J163" s="145" t="s">
        <v>20</v>
      </c>
      <c r="K163" s="141">
        <v>1</v>
      </c>
      <c r="L163" s="141">
        <v>232.6</v>
      </c>
      <c r="M163" s="141">
        <v>5.46</v>
      </c>
      <c r="N163" s="142"/>
      <c r="O163" s="50">
        <f t="shared" si="67"/>
        <v>0</v>
      </c>
      <c r="P163" s="50">
        <f t="shared" si="68"/>
        <v>0</v>
      </c>
      <c r="Q163" s="50">
        <f t="shared" si="78"/>
        <v>1</v>
      </c>
      <c r="R163" s="50">
        <f t="shared" si="69"/>
        <v>232.6</v>
      </c>
      <c r="S163" s="50">
        <f t="shared" si="70"/>
        <v>5.46</v>
      </c>
      <c r="T163" s="50"/>
      <c r="U163" s="50">
        <f t="shared" si="74"/>
        <v>0</v>
      </c>
      <c r="V163" s="50">
        <f t="shared" si="75"/>
        <v>0</v>
      </c>
      <c r="W163" s="141">
        <f>IFERROR(VLOOKUP(C163,'[7]на 04.11.2025г.'!$C$3:$W$2063,21,0),"-")</f>
        <v>1</v>
      </c>
      <c r="X163" s="141">
        <f t="shared" si="76"/>
        <v>-1</v>
      </c>
    </row>
    <row r="164" spans="1:24" customFormat="1" ht="15" hidden="1" x14ac:dyDescent="0.25">
      <c r="A164" s="134">
        <v>1</v>
      </c>
      <c r="B164" s="134" t="s">
        <v>502</v>
      </c>
      <c r="C164" s="136" t="s">
        <v>503</v>
      </c>
      <c r="D164" s="136" t="s">
        <v>504</v>
      </c>
      <c r="E164" s="136">
        <v>1</v>
      </c>
      <c r="F164" s="144">
        <v>242.1</v>
      </c>
      <c r="G164" s="138">
        <v>242.1</v>
      </c>
      <c r="H164" s="139">
        <v>6.11</v>
      </c>
      <c r="I164" s="139">
        <f t="shared" si="77"/>
        <v>6.11</v>
      </c>
      <c r="J164" s="145" t="s">
        <v>20</v>
      </c>
      <c r="K164" s="141">
        <v>1</v>
      </c>
      <c r="L164" s="141">
        <v>242.1</v>
      </c>
      <c r="M164" s="141">
        <v>6.11</v>
      </c>
      <c r="N164" s="142"/>
      <c r="O164" s="50">
        <f t="shared" si="67"/>
        <v>0</v>
      </c>
      <c r="P164" s="50">
        <f t="shared" si="68"/>
        <v>0</v>
      </c>
      <c r="Q164" s="50">
        <f t="shared" si="78"/>
        <v>1</v>
      </c>
      <c r="R164" s="50">
        <f t="shared" si="69"/>
        <v>242.1</v>
      </c>
      <c r="S164" s="50">
        <f t="shared" si="70"/>
        <v>6.11</v>
      </c>
      <c r="T164" s="50"/>
      <c r="U164" s="50">
        <f t="shared" si="74"/>
        <v>0</v>
      </c>
      <c r="V164" s="50">
        <f t="shared" si="75"/>
        <v>0</v>
      </c>
      <c r="W164" s="141">
        <f>IFERROR(VLOOKUP(C164,'[7]на 04.11.2025г.'!$C$3:$W$2063,21,0),"-")</f>
        <v>1</v>
      </c>
      <c r="X164" s="141">
        <f t="shared" si="76"/>
        <v>-1</v>
      </c>
    </row>
    <row r="165" spans="1:24" customFormat="1" ht="15" hidden="1" x14ac:dyDescent="0.25">
      <c r="A165" s="134">
        <v>1</v>
      </c>
      <c r="B165" s="134" t="s">
        <v>505</v>
      </c>
      <c r="C165" s="136" t="s">
        <v>506</v>
      </c>
      <c r="D165" s="136" t="s">
        <v>507</v>
      </c>
      <c r="E165" s="136">
        <v>1</v>
      </c>
      <c r="F165" s="144">
        <v>231.3</v>
      </c>
      <c r="G165" s="138">
        <v>231.3</v>
      </c>
      <c r="H165" s="139">
        <v>5.45</v>
      </c>
      <c r="I165" s="139">
        <f t="shared" si="77"/>
        <v>5.45</v>
      </c>
      <c r="J165" s="145" t="s">
        <v>20</v>
      </c>
      <c r="K165" s="141">
        <v>2</v>
      </c>
      <c r="L165" s="141">
        <v>462.6</v>
      </c>
      <c r="M165" s="141">
        <v>10.9</v>
      </c>
      <c r="N165" s="142"/>
      <c r="O165" s="50">
        <f t="shared" si="67"/>
        <v>0</v>
      </c>
      <c r="P165" s="50">
        <f t="shared" si="68"/>
        <v>0</v>
      </c>
      <c r="Q165" s="50">
        <f t="shared" si="78"/>
        <v>2</v>
      </c>
      <c r="R165" s="50">
        <f t="shared" si="69"/>
        <v>462.6</v>
      </c>
      <c r="S165" s="50">
        <f t="shared" si="70"/>
        <v>10.9</v>
      </c>
      <c r="T165" s="50">
        <v>2</v>
      </c>
      <c r="U165" s="50">
        <f t="shared" si="74"/>
        <v>462.6</v>
      </c>
      <c r="V165" s="50">
        <f t="shared" si="75"/>
        <v>10.9</v>
      </c>
      <c r="W165" s="141">
        <f>IFERROR(VLOOKUP(C165,'[7]на 04.11.2025г.'!$C$3:$W$2063,21,0),"-")</f>
        <v>1</v>
      </c>
      <c r="X165" s="141">
        <f t="shared" si="76"/>
        <v>-1</v>
      </c>
    </row>
    <row r="166" spans="1:24" customFormat="1" ht="15" hidden="1" x14ac:dyDescent="0.25">
      <c r="A166" s="134">
        <v>1</v>
      </c>
      <c r="B166" s="134" t="s">
        <v>508</v>
      </c>
      <c r="C166" s="136" t="s">
        <v>509</v>
      </c>
      <c r="D166" s="136" t="s">
        <v>510</v>
      </c>
      <c r="E166" s="136">
        <v>1</v>
      </c>
      <c r="F166" s="144">
        <v>231.8</v>
      </c>
      <c r="G166" s="138">
        <v>231.8</v>
      </c>
      <c r="H166" s="139">
        <v>5.74</v>
      </c>
      <c r="I166" s="139">
        <f t="shared" si="77"/>
        <v>5.74</v>
      </c>
      <c r="J166" s="145" t="s">
        <v>20</v>
      </c>
      <c r="K166" s="141">
        <v>1</v>
      </c>
      <c r="L166" s="141">
        <v>231.8</v>
      </c>
      <c r="M166" s="141">
        <v>5.74</v>
      </c>
      <c r="N166" s="142"/>
      <c r="O166" s="50">
        <f t="shared" si="67"/>
        <v>0</v>
      </c>
      <c r="P166" s="50">
        <f t="shared" si="68"/>
        <v>0</v>
      </c>
      <c r="Q166" s="50">
        <f t="shared" si="78"/>
        <v>1</v>
      </c>
      <c r="R166" s="50">
        <f t="shared" si="69"/>
        <v>231.8</v>
      </c>
      <c r="S166" s="50">
        <f t="shared" si="70"/>
        <v>5.74</v>
      </c>
      <c r="T166" s="50"/>
      <c r="U166" s="50">
        <f t="shared" si="74"/>
        <v>0</v>
      </c>
      <c r="V166" s="50">
        <f t="shared" si="75"/>
        <v>0</v>
      </c>
      <c r="W166" s="141">
        <f>IFERROR(VLOOKUP(C166,'[7]на 04.11.2025г.'!$C$3:$W$2063,21,0),"-")</f>
        <v>1</v>
      </c>
      <c r="X166" s="141">
        <f t="shared" si="76"/>
        <v>-1</v>
      </c>
    </row>
    <row r="167" spans="1:24" customFormat="1" ht="15" hidden="1" x14ac:dyDescent="0.25">
      <c r="A167" s="134">
        <v>1</v>
      </c>
      <c r="B167" s="134" t="s">
        <v>511</v>
      </c>
      <c r="C167" s="136" t="s">
        <v>512</v>
      </c>
      <c r="D167" s="136" t="s">
        <v>513</v>
      </c>
      <c r="E167" s="136">
        <v>1</v>
      </c>
      <c r="F167" s="144">
        <v>205.9</v>
      </c>
      <c r="G167" s="138">
        <v>205.9</v>
      </c>
      <c r="H167" s="139">
        <v>4.83</v>
      </c>
      <c r="I167" s="139">
        <f t="shared" si="77"/>
        <v>4.83</v>
      </c>
      <c r="J167" s="145" t="s">
        <v>20</v>
      </c>
      <c r="K167" s="141">
        <v>1</v>
      </c>
      <c r="L167" s="141">
        <v>205.9</v>
      </c>
      <c r="M167" s="141">
        <v>4.83</v>
      </c>
      <c r="N167" s="142"/>
      <c r="O167" s="50">
        <f t="shared" si="67"/>
        <v>0</v>
      </c>
      <c r="P167" s="50">
        <f t="shared" si="68"/>
        <v>0</v>
      </c>
      <c r="Q167" s="50">
        <f t="shared" si="78"/>
        <v>1</v>
      </c>
      <c r="R167" s="50">
        <f t="shared" si="69"/>
        <v>205.9</v>
      </c>
      <c r="S167" s="50">
        <f t="shared" si="70"/>
        <v>4.83</v>
      </c>
      <c r="T167" s="50"/>
      <c r="U167" s="50">
        <f t="shared" si="74"/>
        <v>0</v>
      </c>
      <c r="V167" s="50">
        <f t="shared" si="75"/>
        <v>0</v>
      </c>
      <c r="W167" s="141">
        <f>IFERROR(VLOOKUP(C167,'[7]на 04.11.2025г.'!$C$3:$W$2063,21,0),"-")</f>
        <v>1</v>
      </c>
      <c r="X167" s="141">
        <f t="shared" si="76"/>
        <v>-1</v>
      </c>
    </row>
    <row r="168" spans="1:24" customFormat="1" ht="15" hidden="1" x14ac:dyDescent="0.25">
      <c r="A168" s="134">
        <v>1</v>
      </c>
      <c r="B168" s="134" t="s">
        <v>514</v>
      </c>
      <c r="C168" s="136" t="s">
        <v>515</v>
      </c>
      <c r="D168" s="136" t="s">
        <v>516</v>
      </c>
      <c r="E168" s="136">
        <v>1</v>
      </c>
      <c r="F168" s="144">
        <v>324.7</v>
      </c>
      <c r="G168" s="138">
        <v>324.7</v>
      </c>
      <c r="H168" s="139">
        <v>8.2799999999999994</v>
      </c>
      <c r="I168" s="139">
        <f t="shared" si="77"/>
        <v>8.2799999999999994</v>
      </c>
      <c r="J168" s="145" t="s">
        <v>20</v>
      </c>
      <c r="K168" s="141">
        <v>1</v>
      </c>
      <c r="L168" s="141">
        <v>324.7</v>
      </c>
      <c r="M168" s="141">
        <v>8.2799999999999994</v>
      </c>
      <c r="N168" s="142"/>
      <c r="O168" s="50">
        <f t="shared" si="67"/>
        <v>0</v>
      </c>
      <c r="P168" s="50">
        <f t="shared" si="68"/>
        <v>0</v>
      </c>
      <c r="Q168" s="50">
        <f>K168-N168</f>
        <v>1</v>
      </c>
      <c r="R168" s="50">
        <f t="shared" si="69"/>
        <v>324.7</v>
      </c>
      <c r="S168" s="50">
        <f t="shared" si="70"/>
        <v>8.2799999999999994</v>
      </c>
      <c r="T168" s="50">
        <v>1</v>
      </c>
      <c r="U168" s="50">
        <f t="shared" si="74"/>
        <v>324.7</v>
      </c>
      <c r="V168" s="50">
        <f t="shared" si="75"/>
        <v>8.2799999999999994</v>
      </c>
      <c r="W168" s="141" t="str">
        <f>IFERROR(VLOOKUP(C168,'[7]на 04.11.2025г.'!$C$3:$W$2063,21,0),"-")</f>
        <v>-</v>
      </c>
      <c r="X168" s="141" t="str">
        <f t="shared" si="76"/>
        <v>-</v>
      </c>
    </row>
    <row r="169" spans="1:24" customFormat="1" ht="15" hidden="1" x14ac:dyDescent="0.25">
      <c r="A169" s="134">
        <v>1</v>
      </c>
      <c r="B169" s="134" t="s">
        <v>517</v>
      </c>
      <c r="C169" s="136" t="s">
        <v>518</v>
      </c>
      <c r="D169" s="136" t="s">
        <v>519</v>
      </c>
      <c r="E169" s="136">
        <v>4</v>
      </c>
      <c r="F169" s="144">
        <v>66.900000000000006</v>
      </c>
      <c r="G169" s="138">
        <v>267.60000000000002</v>
      </c>
      <c r="H169" s="139">
        <v>1.6</v>
      </c>
      <c r="I169" s="139">
        <f t="shared" si="77"/>
        <v>6.4</v>
      </c>
      <c r="J169" s="145" t="s">
        <v>24</v>
      </c>
      <c r="K169" s="141">
        <v>4</v>
      </c>
      <c r="L169" s="141">
        <v>267.60000000000002</v>
      </c>
      <c r="M169" s="141">
        <v>6.4</v>
      </c>
      <c r="N169" s="142">
        <v>4</v>
      </c>
      <c r="O169" s="50">
        <f t="shared" si="67"/>
        <v>267.60000000000002</v>
      </c>
      <c r="P169" s="50">
        <f t="shared" si="68"/>
        <v>6.4</v>
      </c>
      <c r="Q169" s="50"/>
      <c r="R169" s="50">
        <f t="shared" si="69"/>
        <v>0</v>
      </c>
      <c r="S169" s="50">
        <f t="shared" si="70"/>
        <v>0</v>
      </c>
      <c r="T169" s="50"/>
      <c r="U169" s="50">
        <f t="shared" si="74"/>
        <v>0</v>
      </c>
      <c r="V169" s="50">
        <f t="shared" si="75"/>
        <v>0</v>
      </c>
      <c r="W169" s="141">
        <f>IFERROR(VLOOKUP(C169,'[7]на 04.11.2025г.'!$C$3:$W$2063,21,0),"-")</f>
        <v>4</v>
      </c>
      <c r="X169" s="141">
        <f t="shared" si="76"/>
        <v>0</v>
      </c>
    </row>
    <row r="170" spans="1:24" customFormat="1" ht="15" hidden="1" x14ac:dyDescent="0.25">
      <c r="A170" s="134">
        <v>1</v>
      </c>
      <c r="B170" s="134" t="s">
        <v>520</v>
      </c>
      <c r="C170" s="136" t="s">
        <v>521</v>
      </c>
      <c r="D170" s="136" t="s">
        <v>522</v>
      </c>
      <c r="E170" s="136">
        <v>4</v>
      </c>
      <c r="F170" s="144">
        <v>17.5</v>
      </c>
      <c r="G170" s="138">
        <v>70</v>
      </c>
      <c r="H170" s="139">
        <v>0.52</v>
      </c>
      <c r="I170" s="139">
        <f t="shared" si="77"/>
        <v>2.08</v>
      </c>
      <c r="J170" s="145" t="s">
        <v>24</v>
      </c>
      <c r="K170" s="141">
        <v>1</v>
      </c>
      <c r="L170" s="141">
        <v>17.5</v>
      </c>
      <c r="M170" s="141">
        <v>0.52</v>
      </c>
      <c r="N170" s="142"/>
      <c r="O170" s="50">
        <f t="shared" si="67"/>
        <v>0</v>
      </c>
      <c r="P170" s="50">
        <f t="shared" si="68"/>
        <v>0</v>
      </c>
      <c r="Q170" s="50"/>
      <c r="R170" s="50">
        <f t="shared" si="69"/>
        <v>0</v>
      </c>
      <c r="S170" s="50">
        <f t="shared" si="70"/>
        <v>0</v>
      </c>
      <c r="T170" s="50"/>
      <c r="U170" s="50">
        <f t="shared" si="74"/>
        <v>0</v>
      </c>
      <c r="V170" s="50">
        <f t="shared" si="75"/>
        <v>0</v>
      </c>
      <c r="W170" s="141" t="str">
        <f>IFERROR(VLOOKUP(C170,'[7]на 04.11.2025г.'!$C$3:$W$2063,21,0),"-")</f>
        <v>-</v>
      </c>
      <c r="X170" s="141" t="str">
        <f t="shared" si="76"/>
        <v>-</v>
      </c>
    </row>
    <row r="171" spans="1:24" customFormat="1" ht="15" hidden="1" x14ac:dyDescent="0.25">
      <c r="A171" s="134">
        <v>1</v>
      </c>
      <c r="B171" s="134" t="s">
        <v>523</v>
      </c>
      <c r="C171" s="136" t="s">
        <v>524</v>
      </c>
      <c r="D171" s="136" t="s">
        <v>525</v>
      </c>
      <c r="E171" s="136">
        <v>1</v>
      </c>
      <c r="F171" s="144">
        <v>292.8</v>
      </c>
      <c r="G171" s="138">
        <v>292.8</v>
      </c>
      <c r="H171" s="139">
        <v>16</v>
      </c>
      <c r="I171" s="139">
        <f t="shared" si="77"/>
        <v>16</v>
      </c>
      <c r="J171" s="145" t="s">
        <v>24</v>
      </c>
      <c r="K171" s="141">
        <v>0</v>
      </c>
      <c r="L171" s="141">
        <v>0</v>
      </c>
      <c r="M171" s="141">
        <v>0</v>
      </c>
      <c r="N171" s="142"/>
      <c r="O171" s="50"/>
      <c r="P171" s="50"/>
      <c r="Q171" s="50"/>
      <c r="R171" s="50"/>
      <c r="S171" s="50"/>
      <c r="T171" s="50"/>
      <c r="U171" s="50"/>
      <c r="V171" s="50"/>
      <c r="W171" s="141" t="str">
        <f>IFERROR(VLOOKUP(C171,'[7]на 04.11.2025г.'!$C$3:$W$2063,21,0),"-")</f>
        <v>-</v>
      </c>
      <c r="X171" s="141" t="str">
        <f t="shared" si="76"/>
        <v>-</v>
      </c>
    </row>
    <row r="172" spans="1:24" customFormat="1" ht="15" hidden="1" x14ac:dyDescent="0.25">
      <c r="A172" s="134">
        <v>1</v>
      </c>
      <c r="B172" s="134" t="s">
        <v>526</v>
      </c>
      <c r="C172" s="136" t="s">
        <v>527</v>
      </c>
      <c r="D172" s="136" t="s">
        <v>528</v>
      </c>
      <c r="E172" s="136">
        <v>1</v>
      </c>
      <c r="F172" s="144">
        <v>330.9</v>
      </c>
      <c r="G172" s="138">
        <v>330.9</v>
      </c>
      <c r="H172" s="139">
        <v>17.28</v>
      </c>
      <c r="I172" s="139">
        <f t="shared" si="77"/>
        <v>17.28</v>
      </c>
      <c r="J172" s="145" t="s">
        <v>24</v>
      </c>
      <c r="K172" s="141">
        <v>0</v>
      </c>
      <c r="L172" s="141">
        <v>0</v>
      </c>
      <c r="M172" s="141">
        <v>0</v>
      </c>
      <c r="N172" s="142"/>
      <c r="O172" s="50"/>
      <c r="P172" s="50"/>
      <c r="Q172" s="50"/>
      <c r="R172" s="50"/>
      <c r="S172" s="50"/>
      <c r="T172" s="50"/>
      <c r="U172" s="50"/>
      <c r="V172" s="50"/>
      <c r="W172" s="141" t="str">
        <f>IFERROR(VLOOKUP(C172,'[7]на 04.11.2025г.'!$C$3:$W$2063,21,0),"-")</f>
        <v>-</v>
      </c>
      <c r="X172" s="141" t="str">
        <f t="shared" si="76"/>
        <v>-</v>
      </c>
    </row>
    <row r="173" spans="1:24" customFormat="1" ht="15" hidden="1" x14ac:dyDescent="0.25">
      <c r="A173" s="134">
        <v>1</v>
      </c>
      <c r="B173" s="134" t="s">
        <v>529</v>
      </c>
      <c r="C173" s="136" t="s">
        <v>530</v>
      </c>
      <c r="D173" s="136" t="s">
        <v>531</v>
      </c>
      <c r="E173" s="136">
        <v>1</v>
      </c>
      <c r="F173" s="144">
        <v>293.39999999999998</v>
      </c>
      <c r="G173" s="138">
        <v>293.39999999999998</v>
      </c>
      <c r="H173" s="139">
        <v>16.059999999999999</v>
      </c>
      <c r="I173" s="139">
        <f t="shared" si="77"/>
        <v>16.059999999999999</v>
      </c>
      <c r="J173" s="145" t="s">
        <v>24</v>
      </c>
      <c r="K173" s="141">
        <v>0</v>
      </c>
      <c r="L173" s="141">
        <v>0</v>
      </c>
      <c r="M173" s="141">
        <v>0</v>
      </c>
      <c r="N173" s="142"/>
      <c r="O173" s="50"/>
      <c r="P173" s="50"/>
      <c r="Q173" s="50"/>
      <c r="R173" s="50"/>
      <c r="S173" s="50"/>
      <c r="T173" s="50"/>
      <c r="U173" s="50"/>
      <c r="V173" s="50"/>
      <c r="W173" s="141" t="str">
        <f>IFERROR(VLOOKUP(C173,'[7]на 04.11.2025г.'!$C$3:$W$2063,21,0),"-")</f>
        <v>-</v>
      </c>
      <c r="X173" s="141" t="str">
        <f t="shared" si="76"/>
        <v>-</v>
      </c>
    </row>
    <row r="174" spans="1:24" customFormat="1" ht="15" hidden="1" x14ac:dyDescent="0.25">
      <c r="A174" s="134">
        <v>1</v>
      </c>
      <c r="B174" s="134" t="s">
        <v>532</v>
      </c>
      <c r="C174" s="136" t="s">
        <v>533</v>
      </c>
      <c r="D174" s="136" t="s">
        <v>534</v>
      </c>
      <c r="E174" s="136">
        <v>1</v>
      </c>
      <c r="F174" s="144">
        <v>293.39999999999998</v>
      </c>
      <c r="G174" s="138">
        <v>293.39999999999998</v>
      </c>
      <c r="H174" s="139">
        <v>16.059999999999999</v>
      </c>
      <c r="I174" s="139">
        <f t="shared" si="77"/>
        <v>16.059999999999999</v>
      </c>
      <c r="J174" s="145" t="s">
        <v>24</v>
      </c>
      <c r="K174" s="141">
        <v>0</v>
      </c>
      <c r="L174" s="141">
        <v>0</v>
      </c>
      <c r="M174" s="141">
        <v>0</v>
      </c>
      <c r="N174" s="142"/>
      <c r="O174" s="50"/>
      <c r="P174" s="50"/>
      <c r="Q174" s="50"/>
      <c r="R174" s="50"/>
      <c r="S174" s="50"/>
      <c r="T174" s="50"/>
      <c r="U174" s="50"/>
      <c r="V174" s="50"/>
      <c r="W174" s="141" t="str">
        <f>IFERROR(VLOOKUP(C174,'[7]на 04.11.2025г.'!$C$3:$W$2063,21,0),"-")</f>
        <v>-</v>
      </c>
      <c r="X174" s="141" t="str">
        <f t="shared" si="76"/>
        <v>-</v>
      </c>
    </row>
    <row r="175" spans="1:24" customFormat="1" ht="15" hidden="1" x14ac:dyDescent="0.25">
      <c r="A175" s="134">
        <v>1</v>
      </c>
      <c r="B175" s="134" t="s">
        <v>535</v>
      </c>
      <c r="C175" s="136" t="s">
        <v>536</v>
      </c>
      <c r="D175" s="136" t="s">
        <v>537</v>
      </c>
      <c r="E175" s="136">
        <v>1</v>
      </c>
      <c r="F175" s="144">
        <v>371.8</v>
      </c>
      <c r="G175" s="138">
        <v>371.8</v>
      </c>
      <c r="H175" s="139">
        <v>19.920000000000002</v>
      </c>
      <c r="I175" s="139">
        <f t="shared" si="77"/>
        <v>19.920000000000002</v>
      </c>
      <c r="J175" s="145" t="s">
        <v>24</v>
      </c>
      <c r="K175" s="141">
        <v>0</v>
      </c>
      <c r="L175" s="141">
        <v>0</v>
      </c>
      <c r="M175" s="141">
        <v>0</v>
      </c>
      <c r="N175" s="142"/>
      <c r="O175" s="50"/>
      <c r="P175" s="50"/>
      <c r="Q175" s="50"/>
      <c r="R175" s="50"/>
      <c r="S175" s="50"/>
      <c r="T175" s="50"/>
      <c r="U175" s="50"/>
      <c r="V175" s="50"/>
      <c r="W175" s="141" t="str">
        <f>IFERROR(VLOOKUP(C175,'[7]на 04.11.2025г.'!$C$3:$W$2063,21,0),"-")</f>
        <v>-</v>
      </c>
      <c r="X175" s="141" t="str">
        <f t="shared" si="76"/>
        <v>-</v>
      </c>
    </row>
    <row r="176" spans="1:24" customFormat="1" ht="15" hidden="1" x14ac:dyDescent="0.25">
      <c r="A176" s="134">
        <v>1</v>
      </c>
      <c r="B176" s="134" t="s">
        <v>538</v>
      </c>
      <c r="C176" s="136" t="s">
        <v>539</v>
      </c>
      <c r="D176" s="136" t="s">
        <v>540</v>
      </c>
      <c r="E176" s="136">
        <v>1</v>
      </c>
      <c r="F176" s="144">
        <v>204.9</v>
      </c>
      <c r="G176" s="138">
        <v>204.9</v>
      </c>
      <c r="H176" s="139">
        <v>10.72</v>
      </c>
      <c r="I176" s="139">
        <f t="shared" si="77"/>
        <v>10.72</v>
      </c>
      <c r="J176" s="145" t="s">
        <v>24</v>
      </c>
      <c r="K176" s="141">
        <v>0</v>
      </c>
      <c r="L176" s="141">
        <v>0</v>
      </c>
      <c r="M176" s="141">
        <v>0</v>
      </c>
      <c r="N176" s="142"/>
      <c r="O176" s="50"/>
      <c r="P176" s="50"/>
      <c r="Q176" s="50"/>
      <c r="R176" s="50"/>
      <c r="S176" s="50"/>
      <c r="T176" s="50"/>
      <c r="U176" s="50"/>
      <c r="V176" s="50"/>
      <c r="W176" s="141" t="str">
        <f>IFERROR(VLOOKUP(C176,'[7]на 04.11.2025г.'!$C$3:$W$2063,21,0),"-")</f>
        <v>-</v>
      </c>
      <c r="X176" s="141" t="str">
        <f t="shared" si="76"/>
        <v>-</v>
      </c>
    </row>
    <row r="177" spans="1:24" customFormat="1" ht="15" hidden="1" x14ac:dyDescent="0.25">
      <c r="A177" s="134">
        <v>1</v>
      </c>
      <c r="B177" s="134" t="s">
        <v>541</v>
      </c>
      <c r="C177" s="136" t="s">
        <v>542</v>
      </c>
      <c r="D177" s="136" t="s">
        <v>543</v>
      </c>
      <c r="E177" s="136">
        <v>1</v>
      </c>
      <c r="F177" s="144">
        <v>370.8</v>
      </c>
      <c r="G177" s="138">
        <v>370.8</v>
      </c>
      <c r="H177" s="139">
        <v>19.89</v>
      </c>
      <c r="I177" s="139">
        <f t="shared" si="77"/>
        <v>19.89</v>
      </c>
      <c r="J177" s="145" t="s">
        <v>24</v>
      </c>
      <c r="K177" s="141">
        <v>0</v>
      </c>
      <c r="L177" s="141">
        <v>0</v>
      </c>
      <c r="M177" s="141">
        <v>0</v>
      </c>
      <c r="N177" s="142"/>
      <c r="O177" s="50"/>
      <c r="P177" s="50"/>
      <c r="Q177" s="50"/>
      <c r="R177" s="50"/>
      <c r="S177" s="50"/>
      <c r="T177" s="50"/>
      <c r="U177" s="50"/>
      <c r="V177" s="50"/>
      <c r="W177" s="141" t="str">
        <f>IFERROR(VLOOKUP(C177,'[7]на 04.11.2025г.'!$C$3:$W$2063,21,0),"-")</f>
        <v>-</v>
      </c>
      <c r="X177" s="141" t="str">
        <f t="shared" si="76"/>
        <v>-</v>
      </c>
    </row>
    <row r="178" spans="1:24" customFormat="1" ht="15" hidden="1" x14ac:dyDescent="0.25">
      <c r="A178" s="134">
        <v>1</v>
      </c>
      <c r="B178" s="134" t="s">
        <v>544</v>
      </c>
      <c r="C178" s="136" t="s">
        <v>545</v>
      </c>
      <c r="D178" s="136" t="s">
        <v>546</v>
      </c>
      <c r="E178" s="136">
        <v>1</v>
      </c>
      <c r="F178" s="144">
        <v>626.79999999999995</v>
      </c>
      <c r="G178" s="138">
        <v>626.79999999999995</v>
      </c>
      <c r="H178" s="139">
        <v>31.02</v>
      </c>
      <c r="I178" s="139">
        <f t="shared" si="77"/>
        <v>31.02</v>
      </c>
      <c r="J178" s="145" t="s">
        <v>24</v>
      </c>
      <c r="K178" s="141">
        <v>0</v>
      </c>
      <c r="L178" s="141">
        <v>0</v>
      </c>
      <c r="M178" s="141">
        <v>0</v>
      </c>
      <c r="N178" s="142"/>
      <c r="O178" s="50"/>
      <c r="P178" s="50"/>
      <c r="Q178" s="50"/>
      <c r="R178" s="50"/>
      <c r="S178" s="50"/>
      <c r="T178" s="50"/>
      <c r="U178" s="50"/>
      <c r="V178" s="50"/>
      <c r="W178" s="141" t="str">
        <f>IFERROR(VLOOKUP(C178,'[7]на 04.11.2025г.'!$C$3:$W$2063,21,0),"-")</f>
        <v>-</v>
      </c>
      <c r="X178" s="141" t="str">
        <f t="shared" si="76"/>
        <v>-</v>
      </c>
    </row>
    <row r="179" spans="1:24" customFormat="1" ht="15" hidden="1" x14ac:dyDescent="0.25">
      <c r="A179" s="134">
        <v>1</v>
      </c>
      <c r="B179" s="134" t="s">
        <v>547</v>
      </c>
      <c r="C179" s="136" t="s">
        <v>548</v>
      </c>
      <c r="D179" s="136" t="s">
        <v>549</v>
      </c>
      <c r="E179" s="136">
        <v>1</v>
      </c>
      <c r="F179" s="144">
        <v>474.3</v>
      </c>
      <c r="G179" s="138">
        <v>474.3</v>
      </c>
      <c r="H179" s="139">
        <v>21.31</v>
      </c>
      <c r="I179" s="139">
        <f t="shared" si="77"/>
        <v>21.31</v>
      </c>
      <c r="J179" s="145" t="s">
        <v>24</v>
      </c>
      <c r="K179" s="141">
        <v>0</v>
      </c>
      <c r="L179" s="141">
        <v>0</v>
      </c>
      <c r="M179" s="141">
        <v>0</v>
      </c>
      <c r="N179" s="142"/>
      <c r="O179" s="50"/>
      <c r="P179" s="50"/>
      <c r="Q179" s="50"/>
      <c r="R179" s="50"/>
      <c r="S179" s="50"/>
      <c r="T179" s="50"/>
      <c r="U179" s="50"/>
      <c r="V179" s="50"/>
      <c r="W179" s="141" t="str">
        <f>IFERROR(VLOOKUP(C179,'[7]на 04.11.2025г.'!$C$3:$W$2063,21,0),"-")</f>
        <v>-</v>
      </c>
      <c r="X179" s="141" t="str">
        <f t="shared" si="76"/>
        <v>-</v>
      </c>
    </row>
    <row r="180" spans="1:24" customFormat="1" ht="15" hidden="1" x14ac:dyDescent="0.25">
      <c r="A180" s="134">
        <v>1</v>
      </c>
      <c r="B180" s="134" t="s">
        <v>550</v>
      </c>
      <c r="C180" s="136" t="s">
        <v>551</v>
      </c>
      <c r="D180" s="136" t="s">
        <v>552</v>
      </c>
      <c r="E180" s="136">
        <v>47</v>
      </c>
      <c r="F180" s="144">
        <v>1.5</v>
      </c>
      <c r="G180" s="138">
        <v>70.5</v>
      </c>
      <c r="H180" s="139">
        <v>0.04</v>
      </c>
      <c r="I180" s="139">
        <f t="shared" si="77"/>
        <v>1.8800000000000001</v>
      </c>
      <c r="J180" s="145" t="s">
        <v>24</v>
      </c>
      <c r="K180" s="141">
        <v>47</v>
      </c>
      <c r="L180" s="141">
        <v>70.5</v>
      </c>
      <c r="M180" s="141">
        <v>1.8800000000000001</v>
      </c>
      <c r="N180" s="142"/>
      <c r="O180" s="50"/>
      <c r="P180" s="50"/>
      <c r="Q180" s="50"/>
      <c r="R180" s="50"/>
      <c r="S180" s="50"/>
      <c r="T180" s="50"/>
      <c r="U180" s="50"/>
      <c r="V180" s="50"/>
      <c r="W180" s="141" t="str">
        <f>IFERROR(VLOOKUP(C180,'[7]на 04.11.2025г.'!$C$3:$W$2063,21,0),"-")</f>
        <v>-</v>
      </c>
      <c r="X180" s="141" t="str">
        <f t="shared" si="76"/>
        <v>-</v>
      </c>
    </row>
    <row r="181" spans="1:24" customFormat="1" ht="15" hidden="1" x14ac:dyDescent="0.25">
      <c r="A181" s="134">
        <v>1</v>
      </c>
      <c r="B181" s="134" t="s">
        <v>553</v>
      </c>
      <c r="C181" s="136" t="s">
        <v>554</v>
      </c>
      <c r="D181" s="136" t="s">
        <v>555</v>
      </c>
      <c r="E181" s="136">
        <v>10</v>
      </c>
      <c r="F181" s="144">
        <v>26.4</v>
      </c>
      <c r="G181" s="138">
        <v>264</v>
      </c>
      <c r="H181" s="139">
        <v>0.37</v>
      </c>
      <c r="I181" s="139">
        <f t="shared" si="77"/>
        <v>3.7</v>
      </c>
      <c r="J181" s="145" t="s">
        <v>20</v>
      </c>
      <c r="K181" s="141">
        <v>0</v>
      </c>
      <c r="L181" s="141">
        <v>0</v>
      </c>
      <c r="M181" s="141">
        <v>0</v>
      </c>
      <c r="N181" s="142"/>
      <c r="O181" s="50"/>
      <c r="P181" s="50"/>
      <c r="Q181" s="50"/>
      <c r="R181" s="50"/>
      <c r="S181" s="50"/>
      <c r="T181" s="50"/>
      <c r="U181" s="50"/>
      <c r="V181" s="50"/>
      <c r="W181" s="141" t="str">
        <f>IFERROR(VLOOKUP(C181,'[7]на 04.11.2025г.'!$C$3:$W$2063,21,0),"-")</f>
        <v>-</v>
      </c>
      <c r="X181" s="141" t="str">
        <f t="shared" si="76"/>
        <v>-</v>
      </c>
    </row>
    <row r="182" spans="1:24" customFormat="1" ht="15" hidden="1" x14ac:dyDescent="0.25">
      <c r="A182" s="134">
        <v>1</v>
      </c>
      <c r="B182" s="134" t="s">
        <v>556</v>
      </c>
      <c r="C182" s="136" t="s">
        <v>557</v>
      </c>
      <c r="D182" s="136" t="s">
        <v>558</v>
      </c>
      <c r="E182" s="136">
        <v>24</v>
      </c>
      <c r="F182" s="144">
        <v>0.3</v>
      </c>
      <c r="G182" s="138">
        <v>7.2</v>
      </c>
      <c r="H182" s="139">
        <v>0.02</v>
      </c>
      <c r="I182" s="139">
        <f t="shared" si="77"/>
        <v>0.48</v>
      </c>
      <c r="J182" s="145" t="s">
        <v>24</v>
      </c>
      <c r="K182" s="141">
        <v>24</v>
      </c>
      <c r="L182" s="141">
        <v>7.1999999999999993</v>
      </c>
      <c r="M182" s="141">
        <v>0.48</v>
      </c>
      <c r="N182" s="142"/>
      <c r="O182" s="50"/>
      <c r="P182" s="50"/>
      <c r="Q182" s="50"/>
      <c r="R182" s="50"/>
      <c r="S182" s="50"/>
      <c r="T182" s="50"/>
      <c r="U182" s="50"/>
      <c r="V182" s="50"/>
      <c r="W182" s="141" t="str">
        <f>IFERROR(VLOOKUP(C182,'[7]на 04.11.2025г.'!$C$3:$W$2063,21,0),"-")</f>
        <v>-</v>
      </c>
      <c r="X182" s="141" t="str">
        <f t="shared" si="76"/>
        <v>-</v>
      </c>
    </row>
    <row r="183" spans="1:24" customFormat="1" ht="15" hidden="1" x14ac:dyDescent="0.25">
      <c r="A183" s="134">
        <v>1</v>
      </c>
      <c r="B183" s="134" t="s">
        <v>559</v>
      </c>
      <c r="C183" s="136" t="s">
        <v>560</v>
      </c>
      <c r="D183" s="136" t="s">
        <v>561</v>
      </c>
      <c r="E183" s="136">
        <v>8</v>
      </c>
      <c r="F183" s="144">
        <v>11.2</v>
      </c>
      <c r="G183" s="138">
        <v>89.6</v>
      </c>
      <c r="H183" s="139">
        <v>0.25</v>
      </c>
      <c r="I183" s="139">
        <f t="shared" si="77"/>
        <v>2</v>
      </c>
      <c r="J183" s="145" t="s">
        <v>20</v>
      </c>
      <c r="K183" s="141">
        <v>8</v>
      </c>
      <c r="L183" s="141">
        <v>89.6</v>
      </c>
      <c r="M183" s="141">
        <v>2</v>
      </c>
      <c r="N183" s="142"/>
      <c r="O183" s="50"/>
      <c r="P183" s="50"/>
      <c r="Q183" s="50"/>
      <c r="R183" s="50"/>
      <c r="S183" s="50"/>
      <c r="T183" s="50"/>
      <c r="U183" s="50"/>
      <c r="V183" s="50"/>
      <c r="W183" s="141" t="str">
        <f>IFERROR(VLOOKUP(C183,'[7]на 04.11.2025г.'!$C$3:$W$2063,21,0),"-")</f>
        <v>-</v>
      </c>
      <c r="X183" s="141" t="str">
        <f t="shared" si="76"/>
        <v>-</v>
      </c>
    </row>
    <row r="184" spans="1:24" customFormat="1" ht="15" hidden="1" x14ac:dyDescent="0.25">
      <c r="A184" s="134">
        <v>1</v>
      </c>
      <c r="B184" s="134" t="s">
        <v>562</v>
      </c>
      <c r="C184" s="136" t="s">
        <v>563</v>
      </c>
      <c r="D184" s="136" t="s">
        <v>564</v>
      </c>
      <c r="E184" s="136">
        <v>1</v>
      </c>
      <c r="F184" s="144">
        <v>10.4</v>
      </c>
      <c r="G184" s="138">
        <v>10.4</v>
      </c>
      <c r="H184" s="139">
        <v>0.52</v>
      </c>
      <c r="I184" s="139">
        <f t="shared" si="77"/>
        <v>0.52</v>
      </c>
      <c r="J184" s="145" t="s">
        <v>24</v>
      </c>
      <c r="K184" s="141">
        <v>1</v>
      </c>
      <c r="L184" s="141">
        <v>10.4</v>
      </c>
      <c r="M184" s="141">
        <v>0.52</v>
      </c>
      <c r="N184" s="142"/>
      <c r="O184" s="50">
        <f t="shared" ref="O184:O186" si="79">F184*N184</f>
        <v>0</v>
      </c>
      <c r="P184" s="50">
        <f t="shared" ref="P184:P186" si="80">H184*N184</f>
        <v>0</v>
      </c>
      <c r="Q184" s="50"/>
      <c r="R184" s="50"/>
      <c r="S184" s="50"/>
      <c r="T184" s="50"/>
      <c r="U184" s="50"/>
      <c r="V184" s="50"/>
      <c r="W184" s="141" t="str">
        <f>IFERROR(VLOOKUP(C184,'[7]на 04.11.2025г.'!$C$3:$W$2063,21,0),"-")</f>
        <v>-</v>
      </c>
      <c r="X184" s="141" t="str">
        <f t="shared" si="76"/>
        <v>-</v>
      </c>
    </row>
    <row r="185" spans="1:24" customFormat="1" ht="15" hidden="1" x14ac:dyDescent="0.25">
      <c r="A185" s="134">
        <v>1</v>
      </c>
      <c r="B185" s="134" t="s">
        <v>565</v>
      </c>
      <c r="C185" s="136" t="s">
        <v>566</v>
      </c>
      <c r="D185" s="136" t="s">
        <v>567</v>
      </c>
      <c r="E185" s="136">
        <v>1</v>
      </c>
      <c r="F185" s="144">
        <v>18.399999999999999</v>
      </c>
      <c r="G185" s="138">
        <v>18.399999999999999</v>
      </c>
      <c r="H185" s="139">
        <v>0.91</v>
      </c>
      <c r="I185" s="139">
        <f t="shared" si="77"/>
        <v>0.91</v>
      </c>
      <c r="J185" s="145" t="s">
        <v>24</v>
      </c>
      <c r="K185" s="141">
        <v>1</v>
      </c>
      <c r="L185" s="141">
        <v>18.399999999999999</v>
      </c>
      <c r="M185" s="141">
        <v>0.91</v>
      </c>
      <c r="N185" s="142"/>
      <c r="O185" s="50">
        <f t="shared" si="79"/>
        <v>0</v>
      </c>
      <c r="P185" s="50">
        <f t="shared" si="80"/>
        <v>0</v>
      </c>
      <c r="Q185" s="50"/>
      <c r="R185" s="50"/>
      <c r="S185" s="50"/>
      <c r="T185" s="50"/>
      <c r="U185" s="50"/>
      <c r="V185" s="50"/>
      <c r="W185" s="141" t="str">
        <f>IFERROR(VLOOKUP(C185,'[7]на 04.11.2025г.'!$C$3:$W$2063,21,0),"-")</f>
        <v>-</v>
      </c>
      <c r="X185" s="141" t="str">
        <f t="shared" si="76"/>
        <v>-</v>
      </c>
    </row>
    <row r="186" spans="1:24" customFormat="1" ht="15" hidden="1" x14ac:dyDescent="0.25">
      <c r="A186" s="134">
        <v>1</v>
      </c>
      <c r="B186" s="134" t="s">
        <v>568</v>
      </c>
      <c r="C186" s="136" t="s">
        <v>569</v>
      </c>
      <c r="D186" s="136" t="s">
        <v>570</v>
      </c>
      <c r="E186" s="136">
        <v>1</v>
      </c>
      <c r="F186" s="144">
        <v>17.3</v>
      </c>
      <c r="G186" s="138">
        <v>17.3</v>
      </c>
      <c r="H186" s="139">
        <v>0.84</v>
      </c>
      <c r="I186" s="139">
        <f t="shared" si="77"/>
        <v>0.84</v>
      </c>
      <c r="J186" s="145" t="s">
        <v>24</v>
      </c>
      <c r="K186" s="141">
        <v>1</v>
      </c>
      <c r="L186" s="141">
        <v>17.3</v>
      </c>
      <c r="M186" s="141">
        <v>0.84</v>
      </c>
      <c r="N186" s="142"/>
      <c r="O186" s="50">
        <f t="shared" si="79"/>
        <v>0</v>
      </c>
      <c r="P186" s="50">
        <f t="shared" si="80"/>
        <v>0</v>
      </c>
      <c r="Q186" s="50"/>
      <c r="R186" s="50"/>
      <c r="S186" s="50"/>
      <c r="T186" s="50"/>
      <c r="U186" s="50"/>
      <c r="V186" s="50"/>
      <c r="W186" s="141" t="str">
        <f>IFERROR(VLOOKUP(C186,'[7]на 04.11.2025г.'!$C$3:$W$2063,21,0),"-")</f>
        <v>-</v>
      </c>
      <c r="X186" s="141" t="str">
        <f t="shared" si="76"/>
        <v>-</v>
      </c>
    </row>
    <row r="187" spans="1:24" customFormat="1" ht="15" hidden="1" x14ac:dyDescent="0.25">
      <c r="A187" s="134">
        <v>1</v>
      </c>
      <c r="B187" s="134" t="s">
        <v>571</v>
      </c>
      <c r="C187" s="136" t="s">
        <v>572</v>
      </c>
      <c r="D187" s="136" t="s">
        <v>573</v>
      </c>
      <c r="E187" s="136">
        <v>1</v>
      </c>
      <c r="F187" s="144">
        <v>17.8</v>
      </c>
      <c r="G187" s="138">
        <v>17.8</v>
      </c>
      <c r="H187" s="139">
        <v>0.87</v>
      </c>
      <c r="I187" s="139">
        <f t="shared" si="77"/>
        <v>0.87</v>
      </c>
      <c r="J187" s="145" t="s">
        <v>24</v>
      </c>
      <c r="K187" s="141">
        <v>0</v>
      </c>
      <c r="L187" s="141">
        <v>0</v>
      </c>
      <c r="M187" s="141">
        <v>0</v>
      </c>
      <c r="N187" s="142"/>
      <c r="O187" s="50"/>
      <c r="P187" s="50"/>
      <c r="Q187" s="50"/>
      <c r="R187" s="50"/>
      <c r="S187" s="50"/>
      <c r="T187" s="50"/>
      <c r="U187" s="50"/>
      <c r="V187" s="50"/>
      <c r="W187" s="141" t="str">
        <f>IFERROR(VLOOKUP(C187,'[7]на 04.11.2025г.'!$C$3:$W$2063,21,0),"-")</f>
        <v>-</v>
      </c>
      <c r="X187" s="141" t="str">
        <f t="shared" si="76"/>
        <v>-</v>
      </c>
    </row>
    <row r="188" spans="1:24" customFormat="1" ht="15" hidden="1" x14ac:dyDescent="0.25">
      <c r="A188" s="134">
        <v>1</v>
      </c>
      <c r="B188" s="134" t="s">
        <v>574</v>
      </c>
      <c r="C188" s="136" t="s">
        <v>575</v>
      </c>
      <c r="D188" s="136" t="s">
        <v>576</v>
      </c>
      <c r="E188" s="136">
        <v>1</v>
      </c>
      <c r="F188" s="144">
        <v>27</v>
      </c>
      <c r="G188" s="138">
        <v>27</v>
      </c>
      <c r="H188" s="139">
        <v>1.34</v>
      </c>
      <c r="I188" s="139">
        <f t="shared" si="77"/>
        <v>1.34</v>
      </c>
      <c r="J188" s="145" t="s">
        <v>24</v>
      </c>
      <c r="K188" s="141">
        <v>0</v>
      </c>
      <c r="L188" s="141">
        <v>0</v>
      </c>
      <c r="M188" s="141">
        <v>0</v>
      </c>
      <c r="N188" s="142"/>
      <c r="O188" s="50"/>
      <c r="P188" s="50"/>
      <c r="Q188" s="50"/>
      <c r="R188" s="50"/>
      <c r="S188" s="50"/>
      <c r="T188" s="50"/>
      <c r="U188" s="50"/>
      <c r="V188" s="50"/>
      <c r="W188" s="141" t="str">
        <f>IFERROR(VLOOKUP(C188,'[7]на 04.11.2025г.'!$C$3:$W$2063,21,0),"-")</f>
        <v>-</v>
      </c>
      <c r="X188" s="141" t="str">
        <f t="shared" si="76"/>
        <v>-</v>
      </c>
    </row>
    <row r="189" spans="1:24" customFormat="1" ht="15" hidden="1" x14ac:dyDescent="0.25">
      <c r="A189" s="134">
        <v>1</v>
      </c>
      <c r="B189" s="134" t="s">
        <v>577</v>
      </c>
      <c r="C189" s="136" t="s">
        <v>578</v>
      </c>
      <c r="D189" s="136" t="s">
        <v>579</v>
      </c>
      <c r="E189" s="136">
        <v>1</v>
      </c>
      <c r="F189" s="144">
        <v>27</v>
      </c>
      <c r="G189" s="138">
        <v>27</v>
      </c>
      <c r="H189" s="139">
        <v>1.34</v>
      </c>
      <c r="I189" s="139">
        <f t="shared" si="77"/>
        <v>1.34</v>
      </c>
      <c r="J189" s="145" t="s">
        <v>24</v>
      </c>
      <c r="K189" s="141">
        <v>0</v>
      </c>
      <c r="L189" s="141">
        <v>0</v>
      </c>
      <c r="M189" s="141">
        <v>0</v>
      </c>
      <c r="N189" s="142"/>
      <c r="O189" s="50"/>
      <c r="P189" s="50"/>
      <c r="Q189" s="50"/>
      <c r="R189" s="50"/>
      <c r="S189" s="50"/>
      <c r="T189" s="50"/>
      <c r="U189" s="50"/>
      <c r="V189" s="50"/>
      <c r="W189" s="141" t="str">
        <f>IFERROR(VLOOKUP(C189,'[7]на 04.11.2025г.'!$C$3:$W$2063,21,0),"-")</f>
        <v>-</v>
      </c>
      <c r="X189" s="141" t="str">
        <f t="shared" si="76"/>
        <v>-</v>
      </c>
    </row>
    <row r="190" spans="1:24" customFormat="1" ht="15" hidden="1" x14ac:dyDescent="0.25">
      <c r="A190" s="134">
        <v>1</v>
      </c>
      <c r="B190" s="134" t="s">
        <v>580</v>
      </c>
      <c r="C190" s="136" t="s">
        <v>581</v>
      </c>
      <c r="D190" s="136" t="s">
        <v>582</v>
      </c>
      <c r="E190" s="136">
        <v>1</v>
      </c>
      <c r="F190" s="144">
        <v>21.6</v>
      </c>
      <c r="G190" s="138">
        <v>21.6</v>
      </c>
      <c r="H190" s="139">
        <v>1.05</v>
      </c>
      <c r="I190" s="139">
        <f t="shared" si="77"/>
        <v>1.05</v>
      </c>
      <c r="J190" s="145" t="s">
        <v>24</v>
      </c>
      <c r="K190" s="141">
        <v>1</v>
      </c>
      <c r="L190" s="141">
        <v>21.6</v>
      </c>
      <c r="M190" s="141">
        <v>1.05</v>
      </c>
      <c r="N190" s="142"/>
      <c r="O190" s="50">
        <f t="shared" ref="O190:O192" si="81">F190*N190</f>
        <v>0</v>
      </c>
      <c r="P190" s="50">
        <f t="shared" ref="P190:P192" si="82">H190*N190</f>
        <v>0</v>
      </c>
      <c r="Q190" s="50"/>
      <c r="R190" s="50"/>
      <c r="S190" s="50"/>
      <c r="T190" s="50"/>
      <c r="U190" s="50"/>
      <c r="V190" s="50"/>
      <c r="W190" s="141" t="str">
        <f>IFERROR(VLOOKUP(C190,'[7]на 04.11.2025г.'!$C$3:$W$2063,21,0),"-")</f>
        <v>-</v>
      </c>
      <c r="X190" s="141" t="str">
        <f t="shared" si="76"/>
        <v>-</v>
      </c>
    </row>
    <row r="191" spans="1:24" customFormat="1" ht="15" hidden="1" x14ac:dyDescent="0.25">
      <c r="A191" s="134">
        <v>1</v>
      </c>
      <c r="B191" s="134" t="s">
        <v>583</v>
      </c>
      <c r="C191" s="136" t="s">
        <v>584</v>
      </c>
      <c r="D191" s="136" t="s">
        <v>585</v>
      </c>
      <c r="E191" s="136">
        <v>1</v>
      </c>
      <c r="F191" s="144">
        <v>21.3</v>
      </c>
      <c r="G191" s="138">
        <v>21.3</v>
      </c>
      <c r="H191" s="139">
        <v>1.04</v>
      </c>
      <c r="I191" s="139">
        <f t="shared" si="77"/>
        <v>1.04</v>
      </c>
      <c r="J191" s="145" t="s">
        <v>24</v>
      </c>
      <c r="K191" s="141">
        <v>1</v>
      </c>
      <c r="L191" s="141">
        <v>21.3</v>
      </c>
      <c r="M191" s="141">
        <v>1.04</v>
      </c>
      <c r="N191" s="142"/>
      <c r="O191" s="50">
        <f t="shared" si="81"/>
        <v>0</v>
      </c>
      <c r="P191" s="50">
        <f t="shared" si="82"/>
        <v>0</v>
      </c>
      <c r="Q191" s="50"/>
      <c r="R191" s="50"/>
      <c r="S191" s="50"/>
      <c r="T191" s="50"/>
      <c r="U191" s="50"/>
      <c r="V191" s="50"/>
      <c r="W191" s="141" t="str">
        <f>IFERROR(VLOOKUP(C191,'[7]на 04.11.2025г.'!$C$3:$W$2063,21,0),"-")</f>
        <v>-</v>
      </c>
      <c r="X191" s="141" t="str">
        <f t="shared" si="76"/>
        <v>-</v>
      </c>
    </row>
    <row r="192" spans="1:24" customFormat="1" ht="15" hidden="1" x14ac:dyDescent="0.25">
      <c r="A192" s="134">
        <v>1</v>
      </c>
      <c r="B192" s="134" t="s">
        <v>586</v>
      </c>
      <c r="C192" s="136" t="s">
        <v>587</v>
      </c>
      <c r="D192" s="136" t="s">
        <v>588</v>
      </c>
      <c r="E192" s="136">
        <v>1</v>
      </c>
      <c r="F192" s="144">
        <v>27.3</v>
      </c>
      <c r="G192" s="138">
        <v>27.3</v>
      </c>
      <c r="H192" s="139">
        <v>1.36</v>
      </c>
      <c r="I192" s="139">
        <f t="shared" si="77"/>
        <v>1.36</v>
      </c>
      <c r="J192" s="145" t="s">
        <v>24</v>
      </c>
      <c r="K192" s="141">
        <v>1</v>
      </c>
      <c r="L192" s="141">
        <v>27.3</v>
      </c>
      <c r="M192" s="141">
        <v>1.36</v>
      </c>
      <c r="N192" s="142"/>
      <c r="O192" s="50">
        <f t="shared" si="81"/>
        <v>0</v>
      </c>
      <c r="P192" s="50">
        <f t="shared" si="82"/>
        <v>0</v>
      </c>
      <c r="Q192" s="50"/>
      <c r="R192" s="50"/>
      <c r="S192" s="50"/>
      <c r="T192" s="50"/>
      <c r="U192" s="50"/>
      <c r="V192" s="50"/>
      <c r="W192" s="141" t="str">
        <f>IFERROR(VLOOKUP(C192,'[7]на 04.11.2025г.'!$C$3:$W$2063,21,0),"-")</f>
        <v>-</v>
      </c>
      <c r="X192" s="141" t="str">
        <f t="shared" si="76"/>
        <v>-</v>
      </c>
    </row>
    <row r="193" spans="1:24" customFormat="1" ht="15" hidden="1" x14ac:dyDescent="0.25">
      <c r="A193" s="134">
        <v>1</v>
      </c>
      <c r="B193" s="134" t="s">
        <v>589</v>
      </c>
      <c r="C193" s="136" t="s">
        <v>590</v>
      </c>
      <c r="D193" s="136" t="s">
        <v>591</v>
      </c>
      <c r="E193" s="136">
        <v>1</v>
      </c>
      <c r="F193" s="144">
        <v>26.3</v>
      </c>
      <c r="G193" s="138">
        <v>26.3</v>
      </c>
      <c r="H193" s="139">
        <v>1.31</v>
      </c>
      <c r="I193" s="139">
        <f t="shared" si="77"/>
        <v>1.31</v>
      </c>
      <c r="J193" s="145" t="s">
        <v>24</v>
      </c>
      <c r="K193" s="141">
        <v>0</v>
      </c>
      <c r="L193" s="141">
        <v>0</v>
      </c>
      <c r="M193" s="141">
        <v>0</v>
      </c>
      <c r="N193" s="142"/>
      <c r="O193" s="50"/>
      <c r="P193" s="50"/>
      <c r="Q193" s="50"/>
      <c r="R193" s="50"/>
      <c r="S193" s="50"/>
      <c r="T193" s="50"/>
      <c r="U193" s="50"/>
      <c r="V193" s="50"/>
      <c r="W193" s="141" t="str">
        <f>IFERROR(VLOOKUP(C193,'[7]на 04.11.2025г.'!$C$3:$W$2063,21,0),"-")</f>
        <v>-</v>
      </c>
      <c r="X193" s="141" t="str">
        <f t="shared" si="76"/>
        <v>-</v>
      </c>
    </row>
    <row r="194" spans="1:24" customFormat="1" ht="15" hidden="1" x14ac:dyDescent="0.25">
      <c r="A194" s="134">
        <v>1</v>
      </c>
      <c r="B194" s="134" t="s">
        <v>592</v>
      </c>
      <c r="C194" s="136" t="s">
        <v>593</v>
      </c>
      <c r="D194" s="136" t="s">
        <v>594</v>
      </c>
      <c r="E194" s="136">
        <v>1</v>
      </c>
      <c r="F194" s="144">
        <v>18.600000000000001</v>
      </c>
      <c r="G194" s="138">
        <v>18.600000000000001</v>
      </c>
      <c r="H194" s="139">
        <v>0.9</v>
      </c>
      <c r="I194" s="139">
        <f t="shared" si="77"/>
        <v>0.9</v>
      </c>
      <c r="J194" s="145" t="s">
        <v>24</v>
      </c>
      <c r="K194" s="141">
        <v>0</v>
      </c>
      <c r="L194" s="141">
        <v>0</v>
      </c>
      <c r="M194" s="141">
        <v>0</v>
      </c>
      <c r="N194" s="142"/>
      <c r="O194" s="50"/>
      <c r="P194" s="50"/>
      <c r="Q194" s="50"/>
      <c r="R194" s="50"/>
      <c r="S194" s="50"/>
      <c r="T194" s="50"/>
      <c r="U194" s="50"/>
      <c r="V194" s="50"/>
      <c r="W194" s="141" t="str">
        <f>IFERROR(VLOOKUP(C194,'[7]на 04.11.2025г.'!$C$3:$W$2063,21,0),"-")</f>
        <v>-</v>
      </c>
      <c r="X194" s="141" t="str">
        <f t="shared" si="76"/>
        <v>-</v>
      </c>
    </row>
    <row r="195" spans="1:24" customFormat="1" ht="15" hidden="1" x14ac:dyDescent="0.25">
      <c r="A195" s="134">
        <v>1</v>
      </c>
      <c r="B195" s="134" t="s">
        <v>595</v>
      </c>
      <c r="C195" s="136" t="s">
        <v>596</v>
      </c>
      <c r="D195" s="136" t="s">
        <v>597</v>
      </c>
      <c r="E195" s="136">
        <v>1</v>
      </c>
      <c r="F195" s="144">
        <v>13.1</v>
      </c>
      <c r="G195" s="138">
        <v>13.1</v>
      </c>
      <c r="H195" s="139">
        <v>0.64</v>
      </c>
      <c r="I195" s="139">
        <f t="shared" si="77"/>
        <v>0.64</v>
      </c>
      <c r="J195" s="145" t="s">
        <v>24</v>
      </c>
      <c r="K195" s="141">
        <v>1</v>
      </c>
      <c r="L195" s="141">
        <v>13.1</v>
      </c>
      <c r="M195" s="141">
        <v>0.64</v>
      </c>
      <c r="N195" s="142"/>
      <c r="O195" s="50">
        <f t="shared" ref="O195" si="83">F195*N195</f>
        <v>0</v>
      </c>
      <c r="P195" s="50">
        <f t="shared" ref="P195" si="84">H195*N195</f>
        <v>0</v>
      </c>
      <c r="Q195" s="50"/>
      <c r="R195" s="50"/>
      <c r="S195" s="50"/>
      <c r="T195" s="50"/>
      <c r="U195" s="50"/>
      <c r="V195" s="50"/>
      <c r="W195" s="141" t="str">
        <f>IFERROR(VLOOKUP(C195,'[7]на 04.11.2025г.'!$C$3:$W$2063,21,0),"-")</f>
        <v>-</v>
      </c>
      <c r="X195" s="141" t="str">
        <f t="shared" si="76"/>
        <v>-</v>
      </c>
    </row>
    <row r="196" spans="1:24" customFormat="1" ht="15" hidden="1" x14ac:dyDescent="0.25">
      <c r="A196" s="134">
        <v>1</v>
      </c>
      <c r="B196" s="134" t="s">
        <v>598</v>
      </c>
      <c r="C196" s="136" t="s">
        <v>599</v>
      </c>
      <c r="D196" s="136" t="s">
        <v>600</v>
      </c>
      <c r="E196" s="136">
        <v>1</v>
      </c>
      <c r="F196" s="144">
        <v>38.700000000000003</v>
      </c>
      <c r="G196" s="138">
        <v>38.700000000000003</v>
      </c>
      <c r="H196" s="139">
        <v>1.97</v>
      </c>
      <c r="I196" s="139">
        <f t="shared" si="77"/>
        <v>1.97</v>
      </c>
      <c r="J196" s="145" t="s">
        <v>24</v>
      </c>
      <c r="K196" s="141">
        <v>0</v>
      </c>
      <c r="L196" s="141">
        <v>0</v>
      </c>
      <c r="M196" s="141">
        <v>0</v>
      </c>
      <c r="N196" s="142"/>
      <c r="O196" s="50"/>
      <c r="P196" s="50"/>
      <c r="Q196" s="50"/>
      <c r="R196" s="50"/>
      <c r="S196" s="50"/>
      <c r="T196" s="50"/>
      <c r="U196" s="50"/>
      <c r="V196" s="50"/>
      <c r="W196" s="141" t="str">
        <f>IFERROR(VLOOKUP(C196,'[7]на 04.11.2025г.'!$C$3:$W$2063,21,0),"-")</f>
        <v>-</v>
      </c>
      <c r="X196" s="141" t="str">
        <f t="shared" ref="X196:X259" si="85">IFERROR(N196-W196,"-")</f>
        <v>-</v>
      </c>
    </row>
    <row r="197" spans="1:24" customFormat="1" ht="15" hidden="1" x14ac:dyDescent="0.25">
      <c r="A197" s="134">
        <v>1</v>
      </c>
      <c r="B197" s="134" t="s">
        <v>601</v>
      </c>
      <c r="C197" s="136" t="s">
        <v>602</v>
      </c>
      <c r="D197" s="136" t="s">
        <v>603</v>
      </c>
      <c r="E197" s="136">
        <v>1</v>
      </c>
      <c r="F197" s="144">
        <v>85.2</v>
      </c>
      <c r="G197" s="138">
        <v>85.2</v>
      </c>
      <c r="H197" s="139">
        <v>4.29</v>
      </c>
      <c r="I197" s="139">
        <f t="shared" ref="I197:I260" si="86">E197*H197</f>
        <v>4.29</v>
      </c>
      <c r="J197" s="145" t="s">
        <v>24</v>
      </c>
      <c r="K197" s="141">
        <v>1</v>
      </c>
      <c r="L197" s="141">
        <v>85.2</v>
      </c>
      <c r="M197" s="141">
        <v>4.29</v>
      </c>
      <c r="N197" s="142"/>
      <c r="O197" s="50">
        <f t="shared" ref="O197:O199" si="87">F197*N197</f>
        <v>0</v>
      </c>
      <c r="P197" s="50">
        <f t="shared" ref="P197:P199" si="88">H197*N197</f>
        <v>0</v>
      </c>
      <c r="Q197" s="50"/>
      <c r="R197" s="50"/>
      <c r="S197" s="50"/>
      <c r="T197" s="50"/>
      <c r="U197" s="50"/>
      <c r="V197" s="50"/>
      <c r="W197" s="141" t="str">
        <f>IFERROR(VLOOKUP(C197,'[7]на 04.11.2025г.'!$C$3:$W$2063,21,0),"-")</f>
        <v>-</v>
      </c>
      <c r="X197" s="141" t="str">
        <f t="shared" si="85"/>
        <v>-</v>
      </c>
    </row>
    <row r="198" spans="1:24" customFormat="1" ht="15" hidden="1" x14ac:dyDescent="0.25">
      <c r="A198" s="134">
        <v>1</v>
      </c>
      <c r="B198" s="134" t="s">
        <v>604</v>
      </c>
      <c r="C198" s="136" t="s">
        <v>605</v>
      </c>
      <c r="D198" s="136" t="s">
        <v>606</v>
      </c>
      <c r="E198" s="136">
        <v>1</v>
      </c>
      <c r="F198" s="144">
        <v>83.6</v>
      </c>
      <c r="G198" s="138">
        <v>83.6</v>
      </c>
      <c r="H198" s="139">
        <v>4.18</v>
      </c>
      <c r="I198" s="139">
        <f t="shared" si="86"/>
        <v>4.18</v>
      </c>
      <c r="J198" s="145" t="s">
        <v>24</v>
      </c>
      <c r="K198" s="141">
        <v>1</v>
      </c>
      <c r="L198" s="141">
        <v>83.6</v>
      </c>
      <c r="M198" s="141">
        <v>4.18</v>
      </c>
      <c r="N198" s="142"/>
      <c r="O198" s="50">
        <f t="shared" si="87"/>
        <v>0</v>
      </c>
      <c r="P198" s="50">
        <f t="shared" si="88"/>
        <v>0</v>
      </c>
      <c r="Q198" s="50"/>
      <c r="R198" s="50"/>
      <c r="S198" s="50"/>
      <c r="T198" s="50"/>
      <c r="U198" s="50"/>
      <c r="V198" s="50"/>
      <c r="W198" s="141" t="str">
        <f>IFERROR(VLOOKUP(C198,'[7]на 04.11.2025г.'!$C$3:$W$2063,21,0),"-")</f>
        <v>-</v>
      </c>
      <c r="X198" s="141" t="str">
        <f t="shared" si="85"/>
        <v>-</v>
      </c>
    </row>
    <row r="199" spans="1:24" customFormat="1" ht="15" hidden="1" x14ac:dyDescent="0.25">
      <c r="A199" s="134">
        <v>1</v>
      </c>
      <c r="B199" s="134" t="s">
        <v>607</v>
      </c>
      <c r="C199" s="136" t="s">
        <v>608</v>
      </c>
      <c r="D199" s="136" t="s">
        <v>609</v>
      </c>
      <c r="E199" s="136">
        <v>1</v>
      </c>
      <c r="F199" s="144">
        <v>76.5</v>
      </c>
      <c r="G199" s="138">
        <v>76.5</v>
      </c>
      <c r="H199" s="139">
        <v>3.81</v>
      </c>
      <c r="I199" s="139">
        <f t="shared" si="86"/>
        <v>3.81</v>
      </c>
      <c r="J199" s="145" t="s">
        <v>24</v>
      </c>
      <c r="K199" s="141">
        <v>1</v>
      </c>
      <c r="L199" s="141">
        <v>76.5</v>
      </c>
      <c r="M199" s="141">
        <v>3.81</v>
      </c>
      <c r="N199" s="142"/>
      <c r="O199" s="50">
        <f t="shared" si="87"/>
        <v>0</v>
      </c>
      <c r="P199" s="50">
        <f t="shared" si="88"/>
        <v>0</v>
      </c>
      <c r="Q199" s="50"/>
      <c r="R199" s="50"/>
      <c r="S199" s="50"/>
      <c r="T199" s="50"/>
      <c r="U199" s="50"/>
      <c r="V199" s="50"/>
      <c r="W199" s="141" t="str">
        <f>IFERROR(VLOOKUP(C199,'[7]на 04.11.2025г.'!$C$3:$W$2063,21,0),"-")</f>
        <v>-</v>
      </c>
      <c r="X199" s="141" t="str">
        <f t="shared" si="85"/>
        <v>-</v>
      </c>
    </row>
    <row r="200" spans="1:24" customFormat="1" ht="15" hidden="1" x14ac:dyDescent="0.25">
      <c r="A200" s="134">
        <v>1</v>
      </c>
      <c r="B200" s="134" t="s">
        <v>610</v>
      </c>
      <c r="C200" s="136" t="s">
        <v>611</v>
      </c>
      <c r="D200" s="136" t="s">
        <v>612</v>
      </c>
      <c r="E200" s="136">
        <v>2</v>
      </c>
      <c r="F200" s="144">
        <v>114.3</v>
      </c>
      <c r="G200" s="138">
        <v>228.6</v>
      </c>
      <c r="H200" s="139">
        <v>5.75</v>
      </c>
      <c r="I200" s="139">
        <f t="shared" si="86"/>
        <v>11.5</v>
      </c>
      <c r="J200" s="145" t="s">
        <v>24</v>
      </c>
      <c r="K200" s="141">
        <v>0</v>
      </c>
      <c r="L200" s="141">
        <v>0</v>
      </c>
      <c r="M200" s="141">
        <v>0</v>
      </c>
      <c r="N200" s="142"/>
      <c r="O200" s="50"/>
      <c r="P200" s="50"/>
      <c r="Q200" s="50"/>
      <c r="R200" s="50"/>
      <c r="S200" s="50"/>
      <c r="T200" s="50"/>
      <c r="U200" s="50"/>
      <c r="V200" s="50"/>
      <c r="W200" s="141" t="str">
        <f>IFERROR(VLOOKUP(C200,'[7]на 04.11.2025г.'!$C$3:$W$2063,21,0),"-")</f>
        <v>-</v>
      </c>
      <c r="X200" s="141" t="str">
        <f t="shared" si="85"/>
        <v>-</v>
      </c>
    </row>
    <row r="201" spans="1:24" customFormat="1" ht="15" hidden="1" x14ac:dyDescent="0.25">
      <c r="A201" s="134">
        <v>1</v>
      </c>
      <c r="B201" s="134" t="s">
        <v>613</v>
      </c>
      <c r="C201" s="136" t="s">
        <v>614</v>
      </c>
      <c r="D201" s="136" t="s">
        <v>615</v>
      </c>
      <c r="E201" s="136">
        <v>2</v>
      </c>
      <c r="F201" s="144">
        <v>106.5</v>
      </c>
      <c r="G201" s="138">
        <v>213</v>
      </c>
      <c r="H201" s="139">
        <v>5.34</v>
      </c>
      <c r="I201" s="139">
        <f t="shared" si="86"/>
        <v>10.68</v>
      </c>
      <c r="J201" s="145" t="s">
        <v>24</v>
      </c>
      <c r="K201" s="141">
        <v>0</v>
      </c>
      <c r="L201" s="141">
        <v>0</v>
      </c>
      <c r="M201" s="141">
        <v>0</v>
      </c>
      <c r="N201" s="142"/>
      <c r="O201" s="50"/>
      <c r="P201" s="50"/>
      <c r="Q201" s="50"/>
      <c r="R201" s="50"/>
      <c r="S201" s="50"/>
      <c r="T201" s="50"/>
      <c r="U201" s="50"/>
      <c r="V201" s="50"/>
      <c r="W201" s="141" t="str">
        <f>IFERROR(VLOOKUP(C201,'[7]на 04.11.2025г.'!$C$3:$W$2063,21,0),"-")</f>
        <v>-</v>
      </c>
      <c r="X201" s="141" t="str">
        <f t="shared" si="85"/>
        <v>-</v>
      </c>
    </row>
    <row r="202" spans="1:24" customFormat="1" ht="15" hidden="1" x14ac:dyDescent="0.25">
      <c r="A202" s="134">
        <v>1</v>
      </c>
      <c r="B202" s="134" t="s">
        <v>616</v>
      </c>
      <c r="C202" s="136" t="s">
        <v>617</v>
      </c>
      <c r="D202" s="136" t="s">
        <v>618</v>
      </c>
      <c r="E202" s="136">
        <v>1</v>
      </c>
      <c r="F202" s="144">
        <v>102.8</v>
      </c>
      <c r="G202" s="138">
        <v>102.8</v>
      </c>
      <c r="H202" s="139">
        <v>5.13</v>
      </c>
      <c r="I202" s="139">
        <f t="shared" si="86"/>
        <v>5.13</v>
      </c>
      <c r="J202" s="145" t="s">
        <v>24</v>
      </c>
      <c r="K202" s="141">
        <v>0</v>
      </c>
      <c r="L202" s="141">
        <v>0</v>
      </c>
      <c r="M202" s="141">
        <v>0</v>
      </c>
      <c r="N202" s="142"/>
      <c r="O202" s="50"/>
      <c r="P202" s="50"/>
      <c r="Q202" s="50"/>
      <c r="R202" s="50"/>
      <c r="S202" s="50"/>
      <c r="T202" s="50"/>
      <c r="U202" s="50"/>
      <c r="V202" s="50"/>
      <c r="W202" s="141" t="str">
        <f>IFERROR(VLOOKUP(C202,'[7]на 04.11.2025г.'!$C$3:$W$2063,21,0),"-")</f>
        <v>-</v>
      </c>
      <c r="X202" s="141" t="str">
        <f t="shared" si="85"/>
        <v>-</v>
      </c>
    </row>
    <row r="203" spans="1:24" customFormat="1" ht="15" hidden="1" x14ac:dyDescent="0.25">
      <c r="A203" s="134">
        <v>1</v>
      </c>
      <c r="B203" s="134" t="s">
        <v>619</v>
      </c>
      <c r="C203" s="136" t="s">
        <v>620</v>
      </c>
      <c r="D203" s="136" t="s">
        <v>621</v>
      </c>
      <c r="E203" s="136">
        <v>1</v>
      </c>
      <c r="F203" s="144">
        <v>94.7</v>
      </c>
      <c r="G203" s="138">
        <v>94.7</v>
      </c>
      <c r="H203" s="139">
        <v>4.72</v>
      </c>
      <c r="I203" s="139">
        <f t="shared" si="86"/>
        <v>4.72</v>
      </c>
      <c r="J203" s="145" t="s">
        <v>24</v>
      </c>
      <c r="K203" s="141">
        <v>0</v>
      </c>
      <c r="L203" s="141">
        <v>0</v>
      </c>
      <c r="M203" s="141">
        <v>0</v>
      </c>
      <c r="N203" s="142"/>
      <c r="O203" s="50"/>
      <c r="P203" s="50"/>
      <c r="Q203" s="50"/>
      <c r="R203" s="50"/>
      <c r="S203" s="50"/>
      <c r="T203" s="50"/>
      <c r="U203" s="50"/>
      <c r="V203" s="50"/>
      <c r="W203" s="141" t="str">
        <f>IFERROR(VLOOKUP(C203,'[7]на 04.11.2025г.'!$C$3:$W$2063,21,0),"-")</f>
        <v>-</v>
      </c>
      <c r="X203" s="141" t="str">
        <f t="shared" si="85"/>
        <v>-</v>
      </c>
    </row>
    <row r="204" spans="1:24" customFormat="1" ht="15" hidden="1" x14ac:dyDescent="0.25">
      <c r="A204" s="134">
        <v>1</v>
      </c>
      <c r="B204" s="134" t="s">
        <v>622</v>
      </c>
      <c r="C204" s="136" t="s">
        <v>623</v>
      </c>
      <c r="D204" s="136" t="s">
        <v>624</v>
      </c>
      <c r="E204" s="136">
        <v>1</v>
      </c>
      <c r="F204" s="144">
        <v>87.6</v>
      </c>
      <c r="G204" s="138">
        <v>87.6</v>
      </c>
      <c r="H204" s="139">
        <v>4.37</v>
      </c>
      <c r="I204" s="139">
        <f t="shared" si="86"/>
        <v>4.37</v>
      </c>
      <c r="J204" s="145" t="s">
        <v>24</v>
      </c>
      <c r="K204" s="141">
        <v>1</v>
      </c>
      <c r="L204" s="141">
        <v>87.6</v>
      </c>
      <c r="M204" s="141">
        <v>4.37</v>
      </c>
      <c r="N204" s="142"/>
      <c r="O204" s="50">
        <f t="shared" ref="O204:O267" si="89">F204*N204</f>
        <v>0</v>
      </c>
      <c r="P204" s="50">
        <f t="shared" ref="P204:P267" si="90">H204*N204</f>
        <v>0</v>
      </c>
      <c r="Q204" s="50"/>
      <c r="R204" s="50"/>
      <c r="S204" s="50"/>
      <c r="T204" s="50"/>
      <c r="U204" s="50"/>
      <c r="V204" s="50"/>
      <c r="W204" s="141" t="str">
        <f>IFERROR(VLOOKUP(C204,'[7]на 04.11.2025г.'!$C$3:$W$2063,21,0),"-")</f>
        <v>-</v>
      </c>
      <c r="X204" s="141" t="str">
        <f t="shared" si="85"/>
        <v>-</v>
      </c>
    </row>
    <row r="205" spans="1:24" customFormat="1" ht="15" hidden="1" x14ac:dyDescent="0.25">
      <c r="A205" s="134">
        <v>1</v>
      </c>
      <c r="B205" s="134" t="s">
        <v>625</v>
      </c>
      <c r="C205" s="136" t="s">
        <v>626</v>
      </c>
      <c r="D205" s="136" t="s">
        <v>627</v>
      </c>
      <c r="E205" s="136">
        <v>1</v>
      </c>
      <c r="F205" s="144">
        <v>54.4</v>
      </c>
      <c r="G205" s="138">
        <v>54.4</v>
      </c>
      <c r="H205" s="139">
        <v>2.73</v>
      </c>
      <c r="I205" s="139">
        <f t="shared" si="86"/>
        <v>2.73</v>
      </c>
      <c r="J205" s="145" t="s">
        <v>24</v>
      </c>
      <c r="K205" s="141">
        <v>1</v>
      </c>
      <c r="L205" s="141">
        <v>54.4</v>
      </c>
      <c r="M205" s="141">
        <v>2.73</v>
      </c>
      <c r="N205" s="142"/>
      <c r="O205" s="50">
        <f t="shared" si="89"/>
        <v>0</v>
      </c>
      <c r="P205" s="50">
        <f t="shared" si="90"/>
        <v>0</v>
      </c>
      <c r="Q205" s="50"/>
      <c r="R205" s="50"/>
      <c r="S205" s="50"/>
      <c r="T205" s="50"/>
      <c r="U205" s="50"/>
      <c r="V205" s="50"/>
      <c r="W205" s="141" t="str">
        <f>IFERROR(VLOOKUP(C205,'[7]на 04.11.2025г.'!$C$3:$W$2063,21,0),"-")</f>
        <v>-</v>
      </c>
      <c r="X205" s="141" t="str">
        <f t="shared" si="85"/>
        <v>-</v>
      </c>
    </row>
    <row r="206" spans="1:24" customFormat="1" ht="15" hidden="1" x14ac:dyDescent="0.25">
      <c r="A206" s="134">
        <v>1</v>
      </c>
      <c r="B206" s="134" t="s">
        <v>628</v>
      </c>
      <c r="C206" s="136" t="s">
        <v>629</v>
      </c>
      <c r="D206" s="136" t="s">
        <v>630</v>
      </c>
      <c r="E206" s="136">
        <v>1</v>
      </c>
      <c r="F206" s="144">
        <v>91.4</v>
      </c>
      <c r="G206" s="138">
        <v>91.4</v>
      </c>
      <c r="H206" s="139">
        <v>4.6500000000000004</v>
      </c>
      <c r="I206" s="139">
        <f t="shared" si="86"/>
        <v>4.6500000000000004</v>
      </c>
      <c r="J206" s="145" t="s">
        <v>24</v>
      </c>
      <c r="K206" s="141">
        <v>1</v>
      </c>
      <c r="L206" s="141">
        <v>91.4</v>
      </c>
      <c r="M206" s="141">
        <v>4.6500000000000004</v>
      </c>
      <c r="N206" s="142"/>
      <c r="O206" s="50">
        <f t="shared" si="89"/>
        <v>0</v>
      </c>
      <c r="P206" s="50">
        <f t="shared" si="90"/>
        <v>0</v>
      </c>
      <c r="Q206" s="50"/>
      <c r="R206" s="50"/>
      <c r="S206" s="50"/>
      <c r="T206" s="50"/>
      <c r="U206" s="50"/>
      <c r="V206" s="50"/>
      <c r="W206" s="141" t="str">
        <f>IFERROR(VLOOKUP(C206,'[7]на 04.11.2025г.'!$C$3:$W$2063,21,0),"-")</f>
        <v>-</v>
      </c>
      <c r="X206" s="141" t="str">
        <f t="shared" si="85"/>
        <v>-</v>
      </c>
    </row>
    <row r="207" spans="1:24" customFormat="1" ht="15" hidden="1" x14ac:dyDescent="0.25">
      <c r="A207" s="134">
        <v>1</v>
      </c>
      <c r="B207" s="134" t="s">
        <v>631</v>
      </c>
      <c r="C207" s="136" t="s">
        <v>632</v>
      </c>
      <c r="D207" s="136" t="s">
        <v>633</v>
      </c>
      <c r="E207" s="136">
        <v>2</v>
      </c>
      <c r="F207" s="144">
        <v>197.4</v>
      </c>
      <c r="G207" s="138">
        <v>394.8</v>
      </c>
      <c r="H207" s="139">
        <v>9.9499999999999993</v>
      </c>
      <c r="I207" s="139">
        <f t="shared" si="86"/>
        <v>19.899999999999999</v>
      </c>
      <c r="J207" s="145" t="s">
        <v>24</v>
      </c>
      <c r="K207" s="141">
        <v>0</v>
      </c>
      <c r="L207" s="141">
        <v>0</v>
      </c>
      <c r="M207" s="141">
        <v>0</v>
      </c>
      <c r="N207" s="142"/>
      <c r="O207" s="50">
        <f t="shared" si="89"/>
        <v>0</v>
      </c>
      <c r="P207" s="50">
        <f t="shared" si="90"/>
        <v>0</v>
      </c>
      <c r="Q207" s="50"/>
      <c r="R207" s="50"/>
      <c r="S207" s="50"/>
      <c r="T207" s="50"/>
      <c r="U207" s="50"/>
      <c r="V207" s="50"/>
      <c r="W207" s="141" t="str">
        <f>IFERROR(VLOOKUP(C207,'[7]на 04.11.2025г.'!$C$3:$W$2063,21,0),"-")</f>
        <v>-</v>
      </c>
      <c r="X207" s="141" t="str">
        <f t="shared" si="85"/>
        <v>-</v>
      </c>
    </row>
    <row r="208" spans="1:24" customFormat="1" ht="15" hidden="1" x14ac:dyDescent="0.25">
      <c r="A208" s="134">
        <v>1</v>
      </c>
      <c r="B208" s="134" t="s">
        <v>634</v>
      </c>
      <c r="C208" s="136" t="s">
        <v>635</v>
      </c>
      <c r="D208" s="136" t="s">
        <v>636</v>
      </c>
      <c r="E208" s="136">
        <v>1</v>
      </c>
      <c r="F208" s="144">
        <v>180.6</v>
      </c>
      <c r="G208" s="138">
        <v>180.6</v>
      </c>
      <c r="H208" s="139">
        <v>9.07</v>
      </c>
      <c r="I208" s="139">
        <f t="shared" si="86"/>
        <v>9.07</v>
      </c>
      <c r="J208" s="145" t="s">
        <v>24</v>
      </c>
      <c r="K208" s="141">
        <v>0</v>
      </c>
      <c r="L208" s="141">
        <v>0</v>
      </c>
      <c r="M208" s="141">
        <v>0</v>
      </c>
      <c r="N208" s="142"/>
      <c r="O208" s="50">
        <f t="shared" si="89"/>
        <v>0</v>
      </c>
      <c r="P208" s="50">
        <f t="shared" si="90"/>
        <v>0</v>
      </c>
      <c r="Q208" s="50"/>
      <c r="R208" s="50"/>
      <c r="S208" s="50"/>
      <c r="T208" s="50"/>
      <c r="U208" s="50"/>
      <c r="V208" s="50"/>
      <c r="W208" s="141" t="str">
        <f>IFERROR(VLOOKUP(C208,'[7]на 04.11.2025г.'!$C$3:$W$2063,21,0),"-")</f>
        <v>-</v>
      </c>
      <c r="X208" s="141" t="str">
        <f t="shared" si="85"/>
        <v>-</v>
      </c>
    </row>
    <row r="209" spans="1:24" customFormat="1" ht="15" hidden="1" x14ac:dyDescent="0.25">
      <c r="A209" s="134">
        <v>1</v>
      </c>
      <c r="B209" s="134" t="s">
        <v>637</v>
      </c>
      <c r="C209" s="136" t="s">
        <v>638</v>
      </c>
      <c r="D209" s="136" t="s">
        <v>639</v>
      </c>
      <c r="E209" s="136">
        <v>2</v>
      </c>
      <c r="F209" s="144">
        <v>264.39999999999998</v>
      </c>
      <c r="G209" s="138">
        <v>528.79999999999995</v>
      </c>
      <c r="H209" s="139">
        <v>13.32</v>
      </c>
      <c r="I209" s="139">
        <f t="shared" si="86"/>
        <v>26.64</v>
      </c>
      <c r="J209" s="145" t="s">
        <v>24</v>
      </c>
      <c r="K209" s="141">
        <v>0</v>
      </c>
      <c r="L209" s="141">
        <v>0</v>
      </c>
      <c r="M209" s="141">
        <v>0</v>
      </c>
      <c r="N209" s="142"/>
      <c r="O209" s="50">
        <f t="shared" si="89"/>
        <v>0</v>
      </c>
      <c r="P209" s="50">
        <f t="shared" si="90"/>
        <v>0</v>
      </c>
      <c r="Q209" s="50"/>
      <c r="R209" s="50"/>
      <c r="S209" s="50"/>
      <c r="T209" s="50"/>
      <c r="U209" s="50"/>
      <c r="V209" s="50"/>
      <c r="W209" s="141" t="str">
        <f>IFERROR(VLOOKUP(C209,'[7]на 04.11.2025г.'!$C$3:$W$2063,21,0),"-")</f>
        <v>-</v>
      </c>
      <c r="X209" s="141" t="str">
        <f t="shared" si="85"/>
        <v>-</v>
      </c>
    </row>
    <row r="210" spans="1:24" customFormat="1" ht="15" hidden="1" x14ac:dyDescent="0.25">
      <c r="A210" s="134">
        <v>1</v>
      </c>
      <c r="B210" s="134" t="s">
        <v>640</v>
      </c>
      <c r="C210" s="136" t="s">
        <v>641</v>
      </c>
      <c r="D210" s="136" t="s">
        <v>642</v>
      </c>
      <c r="E210" s="136">
        <v>2</v>
      </c>
      <c r="F210" s="144">
        <v>246.2</v>
      </c>
      <c r="G210" s="138">
        <v>492.4</v>
      </c>
      <c r="H210" s="139">
        <v>12.35</v>
      </c>
      <c r="I210" s="139">
        <f t="shared" si="86"/>
        <v>24.7</v>
      </c>
      <c r="J210" s="145" t="s">
        <v>24</v>
      </c>
      <c r="K210" s="141">
        <v>0</v>
      </c>
      <c r="L210" s="141">
        <v>0</v>
      </c>
      <c r="M210" s="141">
        <v>0</v>
      </c>
      <c r="N210" s="142"/>
      <c r="O210" s="50">
        <f t="shared" si="89"/>
        <v>0</v>
      </c>
      <c r="P210" s="50">
        <f t="shared" si="90"/>
        <v>0</v>
      </c>
      <c r="Q210" s="50"/>
      <c r="R210" s="50"/>
      <c r="S210" s="50"/>
      <c r="T210" s="50"/>
      <c r="U210" s="50"/>
      <c r="V210" s="50"/>
      <c r="W210" s="141" t="str">
        <f>IFERROR(VLOOKUP(C210,'[7]на 04.11.2025г.'!$C$3:$W$2063,21,0),"-")</f>
        <v>-</v>
      </c>
      <c r="X210" s="141" t="str">
        <f t="shared" si="85"/>
        <v>-</v>
      </c>
    </row>
    <row r="211" spans="1:24" customFormat="1" ht="15" hidden="1" x14ac:dyDescent="0.25">
      <c r="A211" s="134">
        <v>1</v>
      </c>
      <c r="B211" s="134" t="s">
        <v>643</v>
      </c>
      <c r="C211" s="136" t="s">
        <v>644</v>
      </c>
      <c r="D211" s="136" t="s">
        <v>645</v>
      </c>
      <c r="E211" s="136">
        <v>1</v>
      </c>
      <c r="F211" s="144">
        <v>242.5</v>
      </c>
      <c r="G211" s="138">
        <v>242.5</v>
      </c>
      <c r="H211" s="139">
        <v>12.2</v>
      </c>
      <c r="I211" s="139">
        <f t="shared" si="86"/>
        <v>12.2</v>
      </c>
      <c r="J211" s="145" t="s">
        <v>24</v>
      </c>
      <c r="K211" s="141">
        <v>0</v>
      </c>
      <c r="L211" s="141">
        <v>0</v>
      </c>
      <c r="M211" s="141">
        <v>0</v>
      </c>
      <c r="N211" s="142"/>
      <c r="O211" s="50">
        <f t="shared" si="89"/>
        <v>0</v>
      </c>
      <c r="P211" s="50">
        <f t="shared" si="90"/>
        <v>0</v>
      </c>
      <c r="Q211" s="50"/>
      <c r="R211" s="50"/>
      <c r="S211" s="50"/>
      <c r="T211" s="50"/>
      <c r="U211" s="50"/>
      <c r="V211" s="50"/>
      <c r="W211" s="141" t="str">
        <f>IFERROR(VLOOKUP(C211,'[7]на 04.11.2025г.'!$C$3:$W$2063,21,0),"-")</f>
        <v>-</v>
      </c>
      <c r="X211" s="141" t="str">
        <f t="shared" si="85"/>
        <v>-</v>
      </c>
    </row>
    <row r="212" spans="1:24" customFormat="1" ht="15" hidden="1" x14ac:dyDescent="0.25">
      <c r="A212" s="134">
        <v>1</v>
      </c>
      <c r="B212" s="134" t="s">
        <v>646</v>
      </c>
      <c r="C212" s="136" t="s">
        <v>647</v>
      </c>
      <c r="D212" s="136" t="s">
        <v>648</v>
      </c>
      <c r="E212" s="136">
        <v>1</v>
      </c>
      <c r="F212" s="144">
        <v>223.6</v>
      </c>
      <c r="G212" s="138">
        <v>223.6</v>
      </c>
      <c r="H212" s="139">
        <v>11.24</v>
      </c>
      <c r="I212" s="139">
        <f t="shared" si="86"/>
        <v>11.24</v>
      </c>
      <c r="J212" s="145" t="s">
        <v>24</v>
      </c>
      <c r="K212" s="141">
        <v>0</v>
      </c>
      <c r="L212" s="141">
        <v>0</v>
      </c>
      <c r="M212" s="141">
        <v>0</v>
      </c>
      <c r="N212" s="142"/>
      <c r="O212" s="50">
        <f t="shared" si="89"/>
        <v>0</v>
      </c>
      <c r="P212" s="50">
        <f t="shared" si="90"/>
        <v>0</v>
      </c>
      <c r="Q212" s="50"/>
      <c r="R212" s="50"/>
      <c r="S212" s="50"/>
      <c r="T212" s="50"/>
      <c r="U212" s="50"/>
      <c r="V212" s="50"/>
      <c r="W212" s="141" t="str">
        <f>IFERROR(VLOOKUP(C212,'[7]на 04.11.2025г.'!$C$3:$W$2063,21,0),"-")</f>
        <v>-</v>
      </c>
      <c r="X212" s="141" t="str">
        <f t="shared" si="85"/>
        <v>-</v>
      </c>
    </row>
    <row r="213" spans="1:24" customFormat="1" ht="15" hidden="1" x14ac:dyDescent="0.25">
      <c r="A213" s="134">
        <v>1</v>
      </c>
      <c r="B213" s="134" t="s">
        <v>649</v>
      </c>
      <c r="C213" s="136" t="s">
        <v>650</v>
      </c>
      <c r="D213" s="136" t="s">
        <v>651</v>
      </c>
      <c r="E213" s="136">
        <v>1</v>
      </c>
      <c r="F213" s="144">
        <v>206.5</v>
      </c>
      <c r="G213" s="138">
        <v>206.5</v>
      </c>
      <c r="H213" s="139">
        <v>10.39</v>
      </c>
      <c r="I213" s="139">
        <f t="shared" si="86"/>
        <v>10.39</v>
      </c>
      <c r="J213" s="145" t="s">
        <v>24</v>
      </c>
      <c r="K213" s="141">
        <v>0</v>
      </c>
      <c r="L213" s="141">
        <v>0</v>
      </c>
      <c r="M213" s="141">
        <v>0</v>
      </c>
      <c r="N213" s="142"/>
      <c r="O213" s="50">
        <f t="shared" si="89"/>
        <v>0</v>
      </c>
      <c r="P213" s="50">
        <f t="shared" si="90"/>
        <v>0</v>
      </c>
      <c r="Q213" s="50"/>
      <c r="R213" s="50"/>
      <c r="S213" s="50"/>
      <c r="T213" s="50"/>
      <c r="U213" s="50"/>
      <c r="V213" s="50"/>
      <c r="W213" s="141" t="str">
        <f>IFERROR(VLOOKUP(C213,'[7]на 04.11.2025г.'!$C$3:$W$2063,21,0),"-")</f>
        <v>-</v>
      </c>
      <c r="X213" s="141" t="str">
        <f t="shared" si="85"/>
        <v>-</v>
      </c>
    </row>
    <row r="214" spans="1:24" customFormat="1" ht="15" hidden="1" x14ac:dyDescent="0.25">
      <c r="A214" s="134">
        <v>1</v>
      </c>
      <c r="B214" s="134" t="s">
        <v>652</v>
      </c>
      <c r="C214" s="136" t="s">
        <v>653</v>
      </c>
      <c r="D214" s="136" t="s">
        <v>654</v>
      </c>
      <c r="E214" s="136">
        <v>1</v>
      </c>
      <c r="F214" s="144">
        <v>130.5</v>
      </c>
      <c r="G214" s="138">
        <v>130.5</v>
      </c>
      <c r="H214" s="139">
        <v>6.58</v>
      </c>
      <c r="I214" s="139">
        <f t="shared" si="86"/>
        <v>6.58</v>
      </c>
      <c r="J214" s="145" t="s">
        <v>24</v>
      </c>
      <c r="K214" s="141">
        <v>0</v>
      </c>
      <c r="L214" s="141">
        <v>0</v>
      </c>
      <c r="M214" s="141">
        <v>0</v>
      </c>
      <c r="N214" s="142"/>
      <c r="O214" s="50">
        <f t="shared" si="89"/>
        <v>0</v>
      </c>
      <c r="P214" s="50">
        <f t="shared" si="90"/>
        <v>0</v>
      </c>
      <c r="Q214" s="50"/>
      <c r="R214" s="50"/>
      <c r="S214" s="50"/>
      <c r="T214" s="50"/>
      <c r="U214" s="50"/>
      <c r="V214" s="50"/>
      <c r="W214" s="141" t="str">
        <f>IFERROR(VLOOKUP(C214,'[7]на 04.11.2025г.'!$C$3:$W$2063,21,0),"-")</f>
        <v>-</v>
      </c>
      <c r="X214" s="141" t="str">
        <f t="shared" si="85"/>
        <v>-</v>
      </c>
    </row>
    <row r="215" spans="1:24" customFormat="1" ht="15" hidden="1" x14ac:dyDescent="0.25">
      <c r="A215" s="134">
        <v>1</v>
      </c>
      <c r="B215" s="134" t="s">
        <v>655</v>
      </c>
      <c r="C215" s="136" t="s">
        <v>656</v>
      </c>
      <c r="D215" s="136" t="s">
        <v>657</v>
      </c>
      <c r="E215" s="136">
        <v>1</v>
      </c>
      <c r="F215" s="144">
        <v>13.9</v>
      </c>
      <c r="G215" s="138">
        <v>13.9</v>
      </c>
      <c r="H215" s="139">
        <v>0.69</v>
      </c>
      <c r="I215" s="139">
        <f t="shared" si="86"/>
        <v>0.69</v>
      </c>
      <c r="J215" s="145" t="s">
        <v>24</v>
      </c>
      <c r="K215" s="141">
        <v>1</v>
      </c>
      <c r="L215" s="141">
        <v>13.9</v>
      </c>
      <c r="M215" s="141">
        <v>0.69</v>
      </c>
      <c r="N215" s="142"/>
      <c r="O215" s="50">
        <f t="shared" si="89"/>
        <v>0</v>
      </c>
      <c r="P215" s="50">
        <f t="shared" si="90"/>
        <v>0</v>
      </c>
      <c r="Q215" s="50"/>
      <c r="R215" s="50"/>
      <c r="S215" s="50"/>
      <c r="T215" s="50"/>
      <c r="U215" s="50"/>
      <c r="V215" s="50"/>
      <c r="W215" s="141" t="str">
        <f>IFERROR(VLOOKUP(C215,'[7]на 04.11.2025г.'!$C$3:$W$2063,21,0),"-")</f>
        <v>-</v>
      </c>
      <c r="X215" s="141" t="str">
        <f t="shared" si="85"/>
        <v>-</v>
      </c>
    </row>
    <row r="216" spans="1:24" customFormat="1" ht="15" hidden="1" x14ac:dyDescent="0.25">
      <c r="A216" s="134">
        <v>1</v>
      </c>
      <c r="B216" s="134" t="s">
        <v>658</v>
      </c>
      <c r="C216" s="136" t="s">
        <v>659</v>
      </c>
      <c r="D216" s="136" t="s">
        <v>660</v>
      </c>
      <c r="E216" s="136">
        <v>1</v>
      </c>
      <c r="F216" s="144">
        <v>57.2</v>
      </c>
      <c r="G216" s="138">
        <v>57.2</v>
      </c>
      <c r="H216" s="139">
        <v>2.77</v>
      </c>
      <c r="I216" s="139">
        <f t="shared" si="86"/>
        <v>2.77</v>
      </c>
      <c r="J216" s="145" t="s">
        <v>24</v>
      </c>
      <c r="K216" s="141">
        <v>1</v>
      </c>
      <c r="L216" s="141">
        <v>57.2</v>
      </c>
      <c r="M216" s="141">
        <v>2.77</v>
      </c>
      <c r="N216" s="142"/>
      <c r="O216" s="50">
        <f t="shared" si="89"/>
        <v>0</v>
      </c>
      <c r="P216" s="50">
        <f t="shared" si="90"/>
        <v>0</v>
      </c>
      <c r="Q216" s="50"/>
      <c r="R216" s="50"/>
      <c r="S216" s="50"/>
      <c r="T216" s="50"/>
      <c r="U216" s="50"/>
      <c r="V216" s="50"/>
      <c r="W216" s="141" t="str">
        <f>IFERROR(VLOOKUP(C216,'[7]на 04.11.2025г.'!$C$3:$W$2063,21,0),"-")</f>
        <v>-</v>
      </c>
      <c r="X216" s="141" t="str">
        <f t="shared" si="85"/>
        <v>-</v>
      </c>
    </row>
    <row r="217" spans="1:24" customFormat="1" ht="15" hidden="1" x14ac:dyDescent="0.25">
      <c r="A217" s="134">
        <v>1</v>
      </c>
      <c r="B217" s="134" t="s">
        <v>661</v>
      </c>
      <c r="C217" s="136" t="s">
        <v>662</v>
      </c>
      <c r="D217" s="136" t="s">
        <v>663</v>
      </c>
      <c r="E217" s="136">
        <v>1</v>
      </c>
      <c r="F217" s="144">
        <v>57.3</v>
      </c>
      <c r="G217" s="138">
        <v>57.3</v>
      </c>
      <c r="H217" s="139">
        <v>2.77</v>
      </c>
      <c r="I217" s="139">
        <f t="shared" si="86"/>
        <v>2.77</v>
      </c>
      <c r="J217" s="145" t="s">
        <v>24</v>
      </c>
      <c r="K217" s="141">
        <v>1</v>
      </c>
      <c r="L217" s="141">
        <v>57.3</v>
      </c>
      <c r="M217" s="141">
        <v>2.77</v>
      </c>
      <c r="N217" s="142"/>
      <c r="O217" s="50">
        <f t="shared" si="89"/>
        <v>0</v>
      </c>
      <c r="P217" s="50">
        <f t="shared" si="90"/>
        <v>0</v>
      </c>
      <c r="Q217" s="50"/>
      <c r="R217" s="50"/>
      <c r="S217" s="50"/>
      <c r="T217" s="50"/>
      <c r="U217" s="50"/>
      <c r="V217" s="50"/>
      <c r="W217" s="141" t="str">
        <f>IFERROR(VLOOKUP(C217,'[7]на 04.11.2025г.'!$C$3:$W$2063,21,0),"-")</f>
        <v>-</v>
      </c>
      <c r="X217" s="141" t="str">
        <f t="shared" si="85"/>
        <v>-</v>
      </c>
    </row>
    <row r="218" spans="1:24" customFormat="1" ht="15" hidden="1" x14ac:dyDescent="0.25">
      <c r="A218" s="134">
        <v>1</v>
      </c>
      <c r="B218" s="134" t="s">
        <v>664</v>
      </c>
      <c r="C218" s="136" t="s">
        <v>665</v>
      </c>
      <c r="D218" s="136" t="s">
        <v>666</v>
      </c>
      <c r="E218" s="136">
        <v>1</v>
      </c>
      <c r="F218" s="144">
        <v>37.4</v>
      </c>
      <c r="G218" s="138">
        <v>37.4</v>
      </c>
      <c r="H218" s="139">
        <v>1.82</v>
      </c>
      <c r="I218" s="139">
        <f t="shared" si="86"/>
        <v>1.82</v>
      </c>
      <c r="J218" s="145" t="s">
        <v>24</v>
      </c>
      <c r="K218" s="141">
        <v>0</v>
      </c>
      <c r="L218" s="141">
        <v>0</v>
      </c>
      <c r="M218" s="141">
        <v>0</v>
      </c>
      <c r="N218" s="142"/>
      <c r="O218" s="50">
        <f t="shared" si="89"/>
        <v>0</v>
      </c>
      <c r="P218" s="50">
        <f t="shared" si="90"/>
        <v>0</v>
      </c>
      <c r="Q218" s="50"/>
      <c r="R218" s="50"/>
      <c r="S218" s="50"/>
      <c r="T218" s="50"/>
      <c r="U218" s="50"/>
      <c r="V218" s="50"/>
      <c r="W218" s="141" t="str">
        <f>IFERROR(VLOOKUP(C218,'[7]на 04.11.2025г.'!$C$3:$W$2063,21,0),"-")</f>
        <v>-</v>
      </c>
      <c r="X218" s="141" t="str">
        <f t="shared" si="85"/>
        <v>-</v>
      </c>
    </row>
    <row r="219" spans="1:24" customFormat="1" ht="15" hidden="1" x14ac:dyDescent="0.25">
      <c r="A219" s="134">
        <v>1</v>
      </c>
      <c r="B219" s="134" t="s">
        <v>667</v>
      </c>
      <c r="C219" s="136" t="s">
        <v>668</v>
      </c>
      <c r="D219" s="136" t="s">
        <v>669</v>
      </c>
      <c r="E219" s="136">
        <v>1</v>
      </c>
      <c r="F219" s="144">
        <v>81.3</v>
      </c>
      <c r="G219" s="138">
        <v>81.3</v>
      </c>
      <c r="H219" s="139">
        <v>4</v>
      </c>
      <c r="I219" s="139">
        <f t="shared" si="86"/>
        <v>4</v>
      </c>
      <c r="J219" s="145" t="s">
        <v>24</v>
      </c>
      <c r="K219" s="141">
        <v>0</v>
      </c>
      <c r="L219" s="141">
        <v>0</v>
      </c>
      <c r="M219" s="141">
        <v>0</v>
      </c>
      <c r="N219" s="142">
        <v>1</v>
      </c>
      <c r="O219" s="50">
        <f t="shared" si="89"/>
        <v>81.3</v>
      </c>
      <c r="P219" s="50">
        <f t="shared" si="90"/>
        <v>4</v>
      </c>
      <c r="Q219" s="50"/>
      <c r="R219" s="50"/>
      <c r="S219" s="50"/>
      <c r="T219" s="50"/>
      <c r="U219" s="50"/>
      <c r="V219" s="50"/>
      <c r="W219" s="141">
        <f>IFERROR(VLOOKUP(C219,'[7]на 04.11.2025г.'!$C$3:$W$2063,21,0),"-")</f>
        <v>1</v>
      </c>
      <c r="X219" s="141">
        <f t="shared" si="85"/>
        <v>0</v>
      </c>
    </row>
    <row r="220" spans="1:24" customFormat="1" ht="15" hidden="1" x14ac:dyDescent="0.25">
      <c r="A220" s="134">
        <v>1</v>
      </c>
      <c r="B220" s="134" t="s">
        <v>670</v>
      </c>
      <c r="C220" s="136" t="s">
        <v>671</v>
      </c>
      <c r="D220" s="136" t="s">
        <v>672</v>
      </c>
      <c r="E220" s="136">
        <v>2</v>
      </c>
      <c r="F220" s="144">
        <v>177</v>
      </c>
      <c r="G220" s="138">
        <v>354</v>
      </c>
      <c r="H220" s="139">
        <v>8.6199999999999992</v>
      </c>
      <c r="I220" s="139">
        <f t="shared" si="86"/>
        <v>17.239999999999998</v>
      </c>
      <c r="J220" s="145" t="s">
        <v>24</v>
      </c>
      <c r="K220" s="141">
        <v>2</v>
      </c>
      <c r="L220" s="141">
        <v>354</v>
      </c>
      <c r="M220" s="141">
        <v>17.239999999999998</v>
      </c>
      <c r="N220" s="142"/>
      <c r="O220" s="50">
        <f t="shared" si="89"/>
        <v>0</v>
      </c>
      <c r="P220" s="50">
        <f t="shared" si="90"/>
        <v>0</v>
      </c>
      <c r="Q220" s="50"/>
      <c r="R220" s="50"/>
      <c r="S220" s="50"/>
      <c r="T220" s="50"/>
      <c r="U220" s="50"/>
      <c r="V220" s="50"/>
      <c r="W220" s="141" t="str">
        <f>IFERROR(VLOOKUP(C220,'[7]на 04.11.2025г.'!$C$3:$W$2063,21,0),"-")</f>
        <v>-</v>
      </c>
      <c r="X220" s="141" t="str">
        <f t="shared" si="85"/>
        <v>-</v>
      </c>
    </row>
    <row r="221" spans="1:24" customFormat="1" ht="15" hidden="1" x14ac:dyDescent="0.25">
      <c r="A221" s="134">
        <v>1</v>
      </c>
      <c r="B221" s="134" t="s">
        <v>673</v>
      </c>
      <c r="C221" s="136" t="s">
        <v>674</v>
      </c>
      <c r="D221" s="136" t="s">
        <v>675</v>
      </c>
      <c r="E221" s="136">
        <v>1</v>
      </c>
      <c r="F221" s="144">
        <v>267.10000000000002</v>
      </c>
      <c r="G221" s="138">
        <v>267.10000000000002</v>
      </c>
      <c r="H221" s="139">
        <v>12.99</v>
      </c>
      <c r="I221" s="139">
        <f t="shared" si="86"/>
        <v>12.99</v>
      </c>
      <c r="J221" s="145" t="s">
        <v>24</v>
      </c>
      <c r="K221" s="141">
        <v>1</v>
      </c>
      <c r="L221" s="141">
        <v>267.10000000000002</v>
      </c>
      <c r="M221" s="141">
        <v>12.99</v>
      </c>
      <c r="N221" s="142"/>
      <c r="O221" s="50">
        <f t="shared" si="89"/>
        <v>0</v>
      </c>
      <c r="P221" s="50">
        <f t="shared" si="90"/>
        <v>0</v>
      </c>
      <c r="Q221" s="50"/>
      <c r="R221" s="50"/>
      <c r="S221" s="50"/>
      <c r="T221" s="50"/>
      <c r="U221" s="50"/>
      <c r="V221" s="50"/>
      <c r="W221" s="141" t="str">
        <f>IFERROR(VLOOKUP(C221,'[7]на 04.11.2025г.'!$C$3:$W$2063,21,0),"-")</f>
        <v>-</v>
      </c>
      <c r="X221" s="141" t="str">
        <f t="shared" si="85"/>
        <v>-</v>
      </c>
    </row>
    <row r="222" spans="1:24" customFormat="1" ht="15" hidden="1" x14ac:dyDescent="0.25">
      <c r="A222" s="134">
        <v>1</v>
      </c>
      <c r="B222" s="134" t="s">
        <v>676</v>
      </c>
      <c r="C222" s="136" t="s">
        <v>677</v>
      </c>
      <c r="D222" s="136" t="s">
        <v>678</v>
      </c>
      <c r="E222" s="136">
        <v>1</v>
      </c>
      <c r="F222" s="144">
        <v>164.2</v>
      </c>
      <c r="G222" s="138">
        <v>164.2</v>
      </c>
      <c r="H222" s="139">
        <v>8</v>
      </c>
      <c r="I222" s="139">
        <f t="shared" si="86"/>
        <v>8</v>
      </c>
      <c r="J222" s="145" t="s">
        <v>24</v>
      </c>
      <c r="K222" s="141">
        <v>1</v>
      </c>
      <c r="L222" s="141">
        <v>164.2</v>
      </c>
      <c r="M222" s="141">
        <v>8</v>
      </c>
      <c r="N222" s="142"/>
      <c r="O222" s="50">
        <f t="shared" si="89"/>
        <v>0</v>
      </c>
      <c r="P222" s="50">
        <f t="shared" si="90"/>
        <v>0</v>
      </c>
      <c r="Q222" s="50"/>
      <c r="R222" s="50"/>
      <c r="S222" s="50"/>
      <c r="T222" s="50"/>
      <c r="U222" s="50"/>
      <c r="V222" s="50"/>
      <c r="W222" s="141" t="str">
        <f>IFERROR(VLOOKUP(C222,'[7]на 04.11.2025г.'!$C$3:$W$2063,21,0),"-")</f>
        <v>-</v>
      </c>
      <c r="X222" s="141" t="str">
        <f t="shared" si="85"/>
        <v>-</v>
      </c>
    </row>
    <row r="223" spans="1:24" customFormat="1" ht="15" hidden="1" x14ac:dyDescent="0.25">
      <c r="A223" s="134">
        <v>1</v>
      </c>
      <c r="B223" s="134" t="s">
        <v>679</v>
      </c>
      <c r="C223" s="136" t="s">
        <v>680</v>
      </c>
      <c r="D223" s="136" t="s">
        <v>681</v>
      </c>
      <c r="E223" s="136">
        <v>1</v>
      </c>
      <c r="F223" s="144">
        <v>244.9</v>
      </c>
      <c r="G223" s="138">
        <v>244.9</v>
      </c>
      <c r="H223" s="139">
        <v>11.92</v>
      </c>
      <c r="I223" s="139">
        <f t="shared" si="86"/>
        <v>11.92</v>
      </c>
      <c r="J223" s="145" t="s">
        <v>24</v>
      </c>
      <c r="K223" s="141">
        <v>0</v>
      </c>
      <c r="L223" s="141">
        <v>0</v>
      </c>
      <c r="M223" s="141">
        <v>0</v>
      </c>
      <c r="N223" s="142"/>
      <c r="O223" s="50">
        <f t="shared" si="89"/>
        <v>0</v>
      </c>
      <c r="P223" s="50">
        <f t="shared" si="90"/>
        <v>0</v>
      </c>
      <c r="Q223" s="50"/>
      <c r="R223" s="50"/>
      <c r="S223" s="50"/>
      <c r="T223" s="50"/>
      <c r="U223" s="50"/>
      <c r="V223" s="50"/>
      <c r="W223" s="141" t="str">
        <f>IFERROR(VLOOKUP(C223,'[7]на 04.11.2025г.'!$C$3:$W$2063,21,0),"-")</f>
        <v>-</v>
      </c>
      <c r="X223" s="141" t="str">
        <f t="shared" si="85"/>
        <v>-</v>
      </c>
    </row>
    <row r="224" spans="1:24" customFormat="1" ht="15" hidden="1" x14ac:dyDescent="0.25">
      <c r="A224" s="134">
        <v>1</v>
      </c>
      <c r="B224" s="134" t="s">
        <v>682</v>
      </c>
      <c r="C224" s="136" t="s">
        <v>683</v>
      </c>
      <c r="D224" s="136" t="s">
        <v>684</v>
      </c>
      <c r="E224" s="136">
        <v>1</v>
      </c>
      <c r="F224" s="144">
        <v>227.6</v>
      </c>
      <c r="G224" s="138">
        <v>227.6</v>
      </c>
      <c r="H224" s="139">
        <v>11.09</v>
      </c>
      <c r="I224" s="139">
        <f t="shared" si="86"/>
        <v>11.09</v>
      </c>
      <c r="J224" s="145" t="s">
        <v>24</v>
      </c>
      <c r="K224" s="141">
        <v>1</v>
      </c>
      <c r="L224" s="141">
        <v>227.6</v>
      </c>
      <c r="M224" s="141">
        <v>11.09</v>
      </c>
      <c r="N224" s="142"/>
      <c r="O224" s="50">
        <f t="shared" si="89"/>
        <v>0</v>
      </c>
      <c r="P224" s="50">
        <f t="shared" si="90"/>
        <v>0</v>
      </c>
      <c r="Q224" s="50"/>
      <c r="R224" s="50"/>
      <c r="S224" s="50"/>
      <c r="T224" s="50"/>
      <c r="U224" s="50"/>
      <c r="V224" s="50"/>
      <c r="W224" s="141" t="str">
        <f>IFERROR(VLOOKUP(C224,'[7]на 04.11.2025г.'!$C$3:$W$2063,21,0),"-")</f>
        <v>-</v>
      </c>
      <c r="X224" s="141" t="str">
        <f t="shared" si="85"/>
        <v>-</v>
      </c>
    </row>
    <row r="225" spans="1:24" customFormat="1" ht="15" hidden="1" x14ac:dyDescent="0.25">
      <c r="A225" s="134">
        <v>1</v>
      </c>
      <c r="B225" s="134" t="s">
        <v>685</v>
      </c>
      <c r="C225" s="136" t="s">
        <v>686</v>
      </c>
      <c r="D225" s="136" t="s">
        <v>687</v>
      </c>
      <c r="E225" s="136">
        <v>1</v>
      </c>
      <c r="F225" s="144">
        <v>244.6</v>
      </c>
      <c r="G225" s="138">
        <v>244.6</v>
      </c>
      <c r="H225" s="139">
        <v>11.91</v>
      </c>
      <c r="I225" s="139">
        <f t="shared" si="86"/>
        <v>11.91</v>
      </c>
      <c r="J225" s="145" t="s">
        <v>24</v>
      </c>
      <c r="K225" s="141">
        <v>0</v>
      </c>
      <c r="L225" s="141">
        <v>0</v>
      </c>
      <c r="M225" s="141">
        <v>0</v>
      </c>
      <c r="N225" s="142"/>
      <c r="O225" s="50">
        <f t="shared" si="89"/>
        <v>0</v>
      </c>
      <c r="P225" s="50">
        <f t="shared" si="90"/>
        <v>0</v>
      </c>
      <c r="Q225" s="50"/>
      <c r="R225" s="50"/>
      <c r="S225" s="50"/>
      <c r="T225" s="50"/>
      <c r="U225" s="50"/>
      <c r="V225" s="50"/>
      <c r="W225" s="141" t="str">
        <f>IFERROR(VLOOKUP(C225,'[7]на 04.11.2025г.'!$C$3:$W$2063,21,0),"-")</f>
        <v>-</v>
      </c>
      <c r="X225" s="141" t="str">
        <f t="shared" si="85"/>
        <v>-</v>
      </c>
    </row>
    <row r="226" spans="1:24" customFormat="1" ht="15" hidden="1" x14ac:dyDescent="0.25">
      <c r="A226" s="134">
        <v>1</v>
      </c>
      <c r="B226" s="134" t="s">
        <v>688</v>
      </c>
      <c r="C226" s="136" t="s">
        <v>689</v>
      </c>
      <c r="D226" s="136" t="s">
        <v>690</v>
      </c>
      <c r="E226" s="136">
        <v>1</v>
      </c>
      <c r="F226" s="144">
        <v>227.1</v>
      </c>
      <c r="G226" s="138">
        <v>227.1</v>
      </c>
      <c r="H226" s="139">
        <v>11.07</v>
      </c>
      <c r="I226" s="139">
        <f t="shared" si="86"/>
        <v>11.07</v>
      </c>
      <c r="J226" s="145" t="s">
        <v>24</v>
      </c>
      <c r="K226" s="141">
        <v>1</v>
      </c>
      <c r="L226" s="141">
        <v>227.1</v>
      </c>
      <c r="M226" s="141">
        <v>11.07</v>
      </c>
      <c r="N226" s="142"/>
      <c r="O226" s="50">
        <f t="shared" si="89"/>
        <v>0</v>
      </c>
      <c r="P226" s="50">
        <f t="shared" si="90"/>
        <v>0</v>
      </c>
      <c r="Q226" s="50"/>
      <c r="R226" s="50"/>
      <c r="S226" s="50"/>
      <c r="T226" s="50"/>
      <c r="U226" s="50"/>
      <c r="V226" s="50"/>
      <c r="W226" s="141" t="str">
        <f>IFERROR(VLOOKUP(C226,'[7]на 04.11.2025г.'!$C$3:$W$2063,21,0),"-")</f>
        <v>-</v>
      </c>
      <c r="X226" s="141" t="str">
        <f t="shared" si="85"/>
        <v>-</v>
      </c>
    </row>
    <row r="227" spans="1:24" customFormat="1" ht="15" hidden="1" x14ac:dyDescent="0.25">
      <c r="A227" s="134">
        <v>1</v>
      </c>
      <c r="B227" s="134" t="s">
        <v>691</v>
      </c>
      <c r="C227" s="136" t="s">
        <v>692</v>
      </c>
      <c r="D227" s="136" t="s">
        <v>693</v>
      </c>
      <c r="E227" s="136">
        <v>1</v>
      </c>
      <c r="F227" s="144">
        <v>92.1</v>
      </c>
      <c r="G227" s="138">
        <v>92.1</v>
      </c>
      <c r="H227" s="139">
        <v>4.47</v>
      </c>
      <c r="I227" s="139">
        <f t="shared" si="86"/>
        <v>4.47</v>
      </c>
      <c r="J227" s="145" t="s">
        <v>24</v>
      </c>
      <c r="K227" s="141">
        <v>0</v>
      </c>
      <c r="L227" s="141">
        <v>0</v>
      </c>
      <c r="M227" s="141">
        <v>0</v>
      </c>
      <c r="N227" s="142"/>
      <c r="O227" s="50">
        <f t="shared" si="89"/>
        <v>0</v>
      </c>
      <c r="P227" s="50">
        <f t="shared" si="90"/>
        <v>0</v>
      </c>
      <c r="Q227" s="50"/>
      <c r="R227" s="50"/>
      <c r="S227" s="50"/>
      <c r="T227" s="50"/>
      <c r="U227" s="50"/>
      <c r="V227" s="50"/>
      <c r="W227" s="141" t="str">
        <f>IFERROR(VLOOKUP(C227,'[7]на 04.11.2025г.'!$C$3:$W$2063,21,0),"-")</f>
        <v>-</v>
      </c>
      <c r="X227" s="141" t="str">
        <f t="shared" si="85"/>
        <v>-</v>
      </c>
    </row>
    <row r="228" spans="1:24" customFormat="1" ht="15" hidden="1" x14ac:dyDescent="0.25">
      <c r="A228" s="134">
        <v>1</v>
      </c>
      <c r="B228" s="134" t="s">
        <v>694</v>
      </c>
      <c r="C228" s="136" t="s">
        <v>695</v>
      </c>
      <c r="D228" s="136" t="s">
        <v>696</v>
      </c>
      <c r="E228" s="136">
        <v>1</v>
      </c>
      <c r="F228" s="144">
        <v>84.9</v>
      </c>
      <c r="G228" s="138">
        <v>84.9</v>
      </c>
      <c r="H228" s="139">
        <v>4.12</v>
      </c>
      <c r="I228" s="139">
        <f t="shared" si="86"/>
        <v>4.12</v>
      </c>
      <c r="J228" s="145" t="s">
        <v>24</v>
      </c>
      <c r="K228" s="141">
        <v>0</v>
      </c>
      <c r="L228" s="141">
        <v>0</v>
      </c>
      <c r="M228" s="141">
        <v>0</v>
      </c>
      <c r="N228" s="142"/>
      <c r="O228" s="50">
        <f t="shared" si="89"/>
        <v>0</v>
      </c>
      <c r="P228" s="50">
        <f t="shared" si="90"/>
        <v>0</v>
      </c>
      <c r="Q228" s="50"/>
      <c r="R228" s="50"/>
      <c r="S228" s="50"/>
      <c r="T228" s="50"/>
      <c r="U228" s="50"/>
      <c r="V228" s="50"/>
      <c r="W228" s="141" t="str">
        <f>IFERROR(VLOOKUP(C228,'[7]на 04.11.2025г.'!$C$3:$W$2063,21,0),"-")</f>
        <v>-</v>
      </c>
      <c r="X228" s="141" t="str">
        <f t="shared" si="85"/>
        <v>-</v>
      </c>
    </row>
    <row r="229" spans="1:24" customFormat="1" ht="15" hidden="1" x14ac:dyDescent="0.25">
      <c r="A229" s="134">
        <v>1</v>
      </c>
      <c r="B229" s="134" t="s">
        <v>697</v>
      </c>
      <c r="C229" s="136" t="s">
        <v>698</v>
      </c>
      <c r="D229" s="136" t="s">
        <v>699</v>
      </c>
      <c r="E229" s="136">
        <v>1</v>
      </c>
      <c r="F229" s="144">
        <v>58.5</v>
      </c>
      <c r="G229" s="138">
        <v>58.5</v>
      </c>
      <c r="H229" s="139">
        <v>2.85</v>
      </c>
      <c r="I229" s="139">
        <f t="shared" si="86"/>
        <v>2.85</v>
      </c>
      <c r="J229" s="145" t="s">
        <v>24</v>
      </c>
      <c r="K229" s="141">
        <v>1</v>
      </c>
      <c r="L229" s="141">
        <v>58.5</v>
      </c>
      <c r="M229" s="141">
        <v>2.85</v>
      </c>
      <c r="N229" s="142"/>
      <c r="O229" s="50">
        <f t="shared" si="89"/>
        <v>0</v>
      </c>
      <c r="P229" s="50">
        <f t="shared" si="90"/>
        <v>0</v>
      </c>
      <c r="Q229" s="50"/>
      <c r="R229" s="50"/>
      <c r="S229" s="50"/>
      <c r="T229" s="50"/>
      <c r="U229" s="50"/>
      <c r="V229" s="50"/>
      <c r="W229" s="141" t="str">
        <f>IFERROR(VLOOKUP(C229,'[7]на 04.11.2025г.'!$C$3:$W$2063,21,0),"-")</f>
        <v>-</v>
      </c>
      <c r="X229" s="141" t="str">
        <f t="shared" si="85"/>
        <v>-</v>
      </c>
    </row>
    <row r="230" spans="1:24" customFormat="1" ht="15" hidden="1" x14ac:dyDescent="0.25">
      <c r="A230" s="134">
        <v>1</v>
      </c>
      <c r="B230" s="134" t="s">
        <v>700</v>
      </c>
      <c r="C230" s="136" t="s">
        <v>701</v>
      </c>
      <c r="D230" s="136" t="s">
        <v>702</v>
      </c>
      <c r="E230" s="136">
        <v>1</v>
      </c>
      <c r="F230" s="144">
        <v>69.7</v>
      </c>
      <c r="G230" s="138">
        <v>69.7</v>
      </c>
      <c r="H230" s="139">
        <v>3.37</v>
      </c>
      <c r="I230" s="139">
        <f t="shared" si="86"/>
        <v>3.37</v>
      </c>
      <c r="J230" s="145" t="s">
        <v>24</v>
      </c>
      <c r="K230" s="141">
        <v>0</v>
      </c>
      <c r="L230" s="141">
        <v>0</v>
      </c>
      <c r="M230" s="141">
        <v>0</v>
      </c>
      <c r="N230" s="142"/>
      <c r="O230" s="50">
        <f t="shared" si="89"/>
        <v>0</v>
      </c>
      <c r="P230" s="50">
        <f t="shared" si="90"/>
        <v>0</v>
      </c>
      <c r="Q230" s="50"/>
      <c r="R230" s="50"/>
      <c r="S230" s="50"/>
      <c r="T230" s="50"/>
      <c r="U230" s="50"/>
      <c r="V230" s="50"/>
      <c r="W230" s="141" t="str">
        <f>IFERROR(VLOOKUP(C230,'[7]на 04.11.2025г.'!$C$3:$W$2063,21,0),"-")</f>
        <v>-</v>
      </c>
      <c r="X230" s="141" t="str">
        <f t="shared" si="85"/>
        <v>-</v>
      </c>
    </row>
    <row r="231" spans="1:24" customFormat="1" ht="15" hidden="1" x14ac:dyDescent="0.25">
      <c r="A231" s="134">
        <v>1</v>
      </c>
      <c r="B231" s="134" t="s">
        <v>703</v>
      </c>
      <c r="C231" s="136" t="s">
        <v>704</v>
      </c>
      <c r="D231" s="136" t="s">
        <v>705</v>
      </c>
      <c r="E231" s="136">
        <v>1</v>
      </c>
      <c r="F231" s="144">
        <v>12.9</v>
      </c>
      <c r="G231" s="138">
        <v>12.9</v>
      </c>
      <c r="H231" s="139">
        <v>0.63</v>
      </c>
      <c r="I231" s="139">
        <f t="shared" si="86"/>
        <v>0.63</v>
      </c>
      <c r="J231" s="145" t="s">
        <v>24</v>
      </c>
      <c r="K231" s="141">
        <v>1</v>
      </c>
      <c r="L231" s="141">
        <v>12.9</v>
      </c>
      <c r="M231" s="141">
        <v>0.63</v>
      </c>
      <c r="N231" s="142"/>
      <c r="O231" s="50">
        <f t="shared" si="89"/>
        <v>0</v>
      </c>
      <c r="P231" s="50">
        <f t="shared" si="90"/>
        <v>0</v>
      </c>
      <c r="Q231" s="50"/>
      <c r="R231" s="50"/>
      <c r="S231" s="50"/>
      <c r="T231" s="50"/>
      <c r="U231" s="50"/>
      <c r="V231" s="50"/>
      <c r="W231" s="141" t="str">
        <f>IFERROR(VLOOKUP(C231,'[7]на 04.11.2025г.'!$C$3:$W$2063,21,0),"-")</f>
        <v>-</v>
      </c>
      <c r="X231" s="141" t="str">
        <f t="shared" si="85"/>
        <v>-</v>
      </c>
    </row>
    <row r="232" spans="1:24" customFormat="1" ht="15" hidden="1" x14ac:dyDescent="0.25">
      <c r="A232" s="134">
        <v>1</v>
      </c>
      <c r="B232" s="134" t="s">
        <v>706</v>
      </c>
      <c r="C232" s="136" t="s">
        <v>707</v>
      </c>
      <c r="D232" s="136" t="s">
        <v>708</v>
      </c>
      <c r="E232" s="136">
        <v>1</v>
      </c>
      <c r="F232" s="144">
        <v>88.5</v>
      </c>
      <c r="G232" s="138">
        <v>88.5</v>
      </c>
      <c r="H232" s="139">
        <v>4.29</v>
      </c>
      <c r="I232" s="139">
        <f t="shared" si="86"/>
        <v>4.29</v>
      </c>
      <c r="J232" s="145" t="s">
        <v>24</v>
      </c>
      <c r="K232" s="141">
        <v>0</v>
      </c>
      <c r="L232" s="141">
        <v>0</v>
      </c>
      <c r="M232" s="141">
        <v>0</v>
      </c>
      <c r="N232" s="142"/>
      <c r="O232" s="50">
        <f t="shared" si="89"/>
        <v>0</v>
      </c>
      <c r="P232" s="50">
        <f t="shared" si="90"/>
        <v>0</v>
      </c>
      <c r="Q232" s="50"/>
      <c r="R232" s="50"/>
      <c r="S232" s="50"/>
      <c r="T232" s="50"/>
      <c r="U232" s="50"/>
      <c r="V232" s="50"/>
      <c r="W232" s="141" t="str">
        <f>IFERROR(VLOOKUP(C232,'[7]на 04.11.2025г.'!$C$3:$W$2063,21,0),"-")</f>
        <v>-</v>
      </c>
      <c r="X232" s="141" t="str">
        <f t="shared" si="85"/>
        <v>-</v>
      </c>
    </row>
    <row r="233" spans="1:24" customFormat="1" ht="15" hidden="1" x14ac:dyDescent="0.25">
      <c r="A233" s="134">
        <v>1</v>
      </c>
      <c r="B233" s="134" t="s">
        <v>709</v>
      </c>
      <c r="C233" s="136" t="s">
        <v>710</v>
      </c>
      <c r="D233" s="136" t="s">
        <v>711</v>
      </c>
      <c r="E233" s="136">
        <v>1</v>
      </c>
      <c r="F233" s="144">
        <v>66.599999999999994</v>
      </c>
      <c r="G233" s="138">
        <v>66.599999999999994</v>
      </c>
      <c r="H233" s="139">
        <v>3.23</v>
      </c>
      <c r="I233" s="139">
        <f t="shared" si="86"/>
        <v>3.23</v>
      </c>
      <c r="J233" s="145" t="s">
        <v>24</v>
      </c>
      <c r="K233" s="141">
        <v>1</v>
      </c>
      <c r="L233" s="141">
        <v>66.599999999999994</v>
      </c>
      <c r="M233" s="141">
        <v>3.23</v>
      </c>
      <c r="N233" s="142"/>
      <c r="O233" s="50">
        <f t="shared" si="89"/>
        <v>0</v>
      </c>
      <c r="P233" s="50">
        <f t="shared" si="90"/>
        <v>0</v>
      </c>
      <c r="Q233" s="50"/>
      <c r="R233" s="50"/>
      <c r="S233" s="50"/>
      <c r="T233" s="50"/>
      <c r="U233" s="50"/>
      <c r="V233" s="50"/>
      <c r="W233" s="141" t="str">
        <f>IFERROR(VLOOKUP(C233,'[7]на 04.11.2025г.'!$C$3:$W$2063,21,0),"-")</f>
        <v>-</v>
      </c>
      <c r="X233" s="141" t="str">
        <f t="shared" si="85"/>
        <v>-</v>
      </c>
    </row>
    <row r="234" spans="1:24" customFormat="1" ht="15" hidden="1" x14ac:dyDescent="0.25">
      <c r="A234" s="134">
        <v>1</v>
      </c>
      <c r="B234" s="134" t="s">
        <v>712</v>
      </c>
      <c r="C234" s="136" t="s">
        <v>713</v>
      </c>
      <c r="D234" s="136" t="s">
        <v>714</v>
      </c>
      <c r="E234" s="136">
        <v>1</v>
      </c>
      <c r="F234" s="144">
        <v>94.2</v>
      </c>
      <c r="G234" s="138">
        <v>94.2</v>
      </c>
      <c r="H234" s="139">
        <v>4.57</v>
      </c>
      <c r="I234" s="139">
        <f t="shared" si="86"/>
        <v>4.57</v>
      </c>
      <c r="J234" s="145" t="s">
        <v>24</v>
      </c>
      <c r="K234" s="141">
        <v>0</v>
      </c>
      <c r="L234" s="141">
        <v>0</v>
      </c>
      <c r="M234" s="141">
        <v>0</v>
      </c>
      <c r="N234" s="142"/>
      <c r="O234" s="50">
        <f t="shared" si="89"/>
        <v>0</v>
      </c>
      <c r="P234" s="50">
        <f t="shared" si="90"/>
        <v>0</v>
      </c>
      <c r="Q234" s="50"/>
      <c r="R234" s="50"/>
      <c r="S234" s="50"/>
      <c r="T234" s="50"/>
      <c r="U234" s="50"/>
      <c r="V234" s="50"/>
      <c r="W234" s="141" t="str">
        <f>IFERROR(VLOOKUP(C234,'[7]на 04.11.2025г.'!$C$3:$W$2063,21,0),"-")</f>
        <v>-</v>
      </c>
      <c r="X234" s="141" t="str">
        <f t="shared" si="85"/>
        <v>-</v>
      </c>
    </row>
    <row r="235" spans="1:24" customFormat="1" ht="15" hidden="1" x14ac:dyDescent="0.25">
      <c r="A235" s="134">
        <v>1</v>
      </c>
      <c r="B235" s="134" t="s">
        <v>715</v>
      </c>
      <c r="C235" s="136" t="s">
        <v>716</v>
      </c>
      <c r="D235" s="136" t="s">
        <v>717</v>
      </c>
      <c r="E235" s="136">
        <v>1</v>
      </c>
      <c r="F235" s="144">
        <v>79.400000000000006</v>
      </c>
      <c r="G235" s="138">
        <v>79.400000000000006</v>
      </c>
      <c r="H235" s="139">
        <v>3.85</v>
      </c>
      <c r="I235" s="139">
        <f t="shared" si="86"/>
        <v>3.85</v>
      </c>
      <c r="J235" s="145" t="s">
        <v>24</v>
      </c>
      <c r="K235" s="141">
        <v>1</v>
      </c>
      <c r="L235" s="141">
        <v>79.400000000000006</v>
      </c>
      <c r="M235" s="141">
        <v>3.85</v>
      </c>
      <c r="N235" s="142"/>
      <c r="O235" s="50">
        <f t="shared" si="89"/>
        <v>0</v>
      </c>
      <c r="P235" s="50">
        <f t="shared" si="90"/>
        <v>0</v>
      </c>
      <c r="Q235" s="50"/>
      <c r="R235" s="50"/>
      <c r="S235" s="50"/>
      <c r="T235" s="50"/>
      <c r="U235" s="50"/>
      <c r="V235" s="50"/>
      <c r="W235" s="141" t="str">
        <f>IFERROR(VLOOKUP(C235,'[7]на 04.11.2025г.'!$C$3:$W$2063,21,0),"-")</f>
        <v>-</v>
      </c>
      <c r="X235" s="141" t="str">
        <f t="shared" si="85"/>
        <v>-</v>
      </c>
    </row>
    <row r="236" spans="1:24" customFormat="1" ht="15" hidden="1" x14ac:dyDescent="0.25">
      <c r="A236" s="134">
        <v>1</v>
      </c>
      <c r="B236" s="134" t="s">
        <v>718</v>
      </c>
      <c r="C236" s="136" t="s">
        <v>719</v>
      </c>
      <c r="D236" s="136" t="s">
        <v>720</v>
      </c>
      <c r="E236" s="136">
        <v>1</v>
      </c>
      <c r="F236" s="144">
        <v>52.5</v>
      </c>
      <c r="G236" s="138">
        <v>52.5</v>
      </c>
      <c r="H236" s="139">
        <v>2.5499999999999998</v>
      </c>
      <c r="I236" s="139">
        <f t="shared" si="86"/>
        <v>2.5499999999999998</v>
      </c>
      <c r="J236" s="145" t="s">
        <v>24</v>
      </c>
      <c r="K236" s="141">
        <v>1</v>
      </c>
      <c r="L236" s="141">
        <v>52.5</v>
      </c>
      <c r="M236" s="141">
        <v>2.5499999999999998</v>
      </c>
      <c r="N236" s="142"/>
      <c r="O236" s="50">
        <f t="shared" si="89"/>
        <v>0</v>
      </c>
      <c r="P236" s="50">
        <f t="shared" si="90"/>
        <v>0</v>
      </c>
      <c r="Q236" s="50"/>
      <c r="R236" s="50"/>
      <c r="S236" s="50"/>
      <c r="T236" s="50"/>
      <c r="U236" s="50"/>
      <c r="V236" s="50"/>
      <c r="W236" s="141" t="str">
        <f>IFERROR(VLOOKUP(C236,'[7]на 04.11.2025г.'!$C$3:$W$2063,21,0),"-")</f>
        <v>-</v>
      </c>
      <c r="X236" s="141" t="str">
        <f t="shared" si="85"/>
        <v>-</v>
      </c>
    </row>
    <row r="237" spans="1:24" customFormat="1" ht="15" hidden="1" x14ac:dyDescent="0.25">
      <c r="A237" s="134">
        <v>1</v>
      </c>
      <c r="B237" s="134" t="s">
        <v>721</v>
      </c>
      <c r="C237" s="136" t="s">
        <v>722</v>
      </c>
      <c r="D237" s="136" t="s">
        <v>723</v>
      </c>
      <c r="E237" s="136">
        <v>1</v>
      </c>
      <c r="F237" s="144">
        <v>71.3</v>
      </c>
      <c r="G237" s="138">
        <v>71.3</v>
      </c>
      <c r="H237" s="139">
        <v>3.45</v>
      </c>
      <c r="I237" s="139">
        <f t="shared" si="86"/>
        <v>3.45</v>
      </c>
      <c r="J237" s="145" t="s">
        <v>24</v>
      </c>
      <c r="K237" s="141">
        <v>1</v>
      </c>
      <c r="L237" s="141">
        <v>71.3</v>
      </c>
      <c r="M237" s="141">
        <v>3.45</v>
      </c>
      <c r="N237" s="142"/>
      <c r="O237" s="50">
        <f t="shared" si="89"/>
        <v>0</v>
      </c>
      <c r="P237" s="50">
        <f t="shared" si="90"/>
        <v>0</v>
      </c>
      <c r="Q237" s="50"/>
      <c r="R237" s="50"/>
      <c r="S237" s="50"/>
      <c r="T237" s="50"/>
      <c r="U237" s="50"/>
      <c r="V237" s="50"/>
      <c r="W237" s="141" t="str">
        <f>IFERROR(VLOOKUP(C237,'[7]на 04.11.2025г.'!$C$3:$W$2063,21,0),"-")</f>
        <v>-</v>
      </c>
      <c r="X237" s="141" t="str">
        <f t="shared" si="85"/>
        <v>-</v>
      </c>
    </row>
    <row r="238" spans="1:24" customFormat="1" ht="15" hidden="1" x14ac:dyDescent="0.25">
      <c r="A238" s="134">
        <v>1</v>
      </c>
      <c r="B238" s="134" t="s">
        <v>724</v>
      </c>
      <c r="C238" s="136" t="s">
        <v>725</v>
      </c>
      <c r="D238" s="136" t="s">
        <v>726</v>
      </c>
      <c r="E238" s="136">
        <v>2</v>
      </c>
      <c r="F238" s="144">
        <v>82.7</v>
      </c>
      <c r="G238" s="138">
        <v>165.4</v>
      </c>
      <c r="H238" s="139">
        <v>4.05</v>
      </c>
      <c r="I238" s="139">
        <f t="shared" si="86"/>
        <v>8.1</v>
      </c>
      <c r="J238" s="145" t="s">
        <v>24</v>
      </c>
      <c r="K238" s="141">
        <v>2</v>
      </c>
      <c r="L238" s="141">
        <v>165.4</v>
      </c>
      <c r="M238" s="141">
        <v>8.1</v>
      </c>
      <c r="N238" s="142"/>
      <c r="O238" s="50">
        <f t="shared" si="89"/>
        <v>0</v>
      </c>
      <c r="P238" s="50">
        <f t="shared" si="90"/>
        <v>0</v>
      </c>
      <c r="Q238" s="50"/>
      <c r="R238" s="50">
        <f>F238*Q238</f>
        <v>0</v>
      </c>
      <c r="S238" s="50">
        <f>H238*Q238</f>
        <v>0</v>
      </c>
      <c r="T238" s="50"/>
      <c r="U238" s="50">
        <f>T238*F238</f>
        <v>0</v>
      </c>
      <c r="V238" s="50">
        <f>T238*H238</f>
        <v>0</v>
      </c>
      <c r="W238" s="141" t="str">
        <f>IFERROR(VLOOKUP(C238,'[7]на 04.11.2025г.'!$C$3:$W$2063,21,0),"-")</f>
        <v>-</v>
      </c>
      <c r="X238" s="141" t="str">
        <f t="shared" si="85"/>
        <v>-</v>
      </c>
    </row>
    <row r="239" spans="1:24" customFormat="1" ht="15" hidden="1" x14ac:dyDescent="0.25">
      <c r="A239" s="134">
        <v>1</v>
      </c>
      <c r="B239" s="134" t="s">
        <v>727</v>
      </c>
      <c r="C239" s="136" t="s">
        <v>728</v>
      </c>
      <c r="D239" s="136" t="s">
        <v>729</v>
      </c>
      <c r="E239" s="136">
        <v>1</v>
      </c>
      <c r="F239" s="144">
        <v>160.80000000000001</v>
      </c>
      <c r="G239" s="138">
        <v>160.80000000000001</v>
      </c>
      <c r="H239" s="139">
        <v>7.84</v>
      </c>
      <c r="I239" s="139">
        <f t="shared" si="86"/>
        <v>7.84</v>
      </c>
      <c r="J239" s="145" t="s">
        <v>24</v>
      </c>
      <c r="K239" s="141">
        <v>1</v>
      </c>
      <c r="L239" s="141">
        <v>160.80000000000001</v>
      </c>
      <c r="M239" s="141">
        <v>7.84</v>
      </c>
      <c r="N239" s="142"/>
      <c r="O239" s="50">
        <f t="shared" si="89"/>
        <v>0</v>
      </c>
      <c r="P239" s="50">
        <f t="shared" si="90"/>
        <v>0</v>
      </c>
      <c r="Q239" s="50"/>
      <c r="R239" s="50"/>
      <c r="S239" s="50"/>
      <c r="T239" s="50"/>
      <c r="U239" s="50"/>
      <c r="V239" s="50"/>
      <c r="W239" s="141" t="str">
        <f>IFERROR(VLOOKUP(C239,'[7]на 04.11.2025г.'!$C$3:$W$2063,21,0),"-")</f>
        <v>-</v>
      </c>
      <c r="X239" s="141" t="str">
        <f t="shared" si="85"/>
        <v>-</v>
      </c>
    </row>
    <row r="240" spans="1:24" customFormat="1" ht="15" hidden="1" x14ac:dyDescent="0.25">
      <c r="A240" s="134">
        <v>1</v>
      </c>
      <c r="B240" s="134" t="s">
        <v>730</v>
      </c>
      <c r="C240" s="136" t="s">
        <v>731</v>
      </c>
      <c r="D240" s="136" t="s">
        <v>732</v>
      </c>
      <c r="E240" s="136">
        <v>1</v>
      </c>
      <c r="F240" s="144">
        <v>247.5</v>
      </c>
      <c r="G240" s="138">
        <v>247.5</v>
      </c>
      <c r="H240" s="139">
        <v>12.02</v>
      </c>
      <c r="I240" s="139">
        <f t="shared" si="86"/>
        <v>12.02</v>
      </c>
      <c r="J240" s="145" t="s">
        <v>24</v>
      </c>
      <c r="K240" s="141">
        <v>1</v>
      </c>
      <c r="L240" s="141">
        <v>247.5</v>
      </c>
      <c r="M240" s="141">
        <v>12.02</v>
      </c>
      <c r="N240" s="142"/>
      <c r="O240" s="50">
        <f t="shared" si="89"/>
        <v>0</v>
      </c>
      <c r="P240" s="50">
        <f t="shared" si="90"/>
        <v>0</v>
      </c>
      <c r="Q240" s="50"/>
      <c r="R240" s="50"/>
      <c r="S240" s="50"/>
      <c r="T240" s="50"/>
      <c r="U240" s="50"/>
      <c r="V240" s="50"/>
      <c r="W240" s="141" t="str">
        <f>IFERROR(VLOOKUP(C240,'[7]на 04.11.2025г.'!$C$3:$W$2063,21,0),"-")</f>
        <v>-</v>
      </c>
      <c r="X240" s="141" t="str">
        <f t="shared" si="85"/>
        <v>-</v>
      </c>
    </row>
    <row r="241" spans="1:24" customFormat="1" ht="15" hidden="1" x14ac:dyDescent="0.25">
      <c r="A241" s="134">
        <v>1</v>
      </c>
      <c r="B241" s="134" t="s">
        <v>733</v>
      </c>
      <c r="C241" s="136" t="s">
        <v>734</v>
      </c>
      <c r="D241" s="136" t="s">
        <v>735</v>
      </c>
      <c r="E241" s="136">
        <v>1</v>
      </c>
      <c r="F241" s="144">
        <v>229.9</v>
      </c>
      <c r="G241" s="138">
        <v>229.9</v>
      </c>
      <c r="H241" s="139">
        <v>11.18</v>
      </c>
      <c r="I241" s="139">
        <f t="shared" si="86"/>
        <v>11.18</v>
      </c>
      <c r="J241" s="145" t="s">
        <v>24</v>
      </c>
      <c r="K241" s="141">
        <v>1</v>
      </c>
      <c r="L241" s="141">
        <v>229.9</v>
      </c>
      <c r="M241" s="141">
        <v>11.18</v>
      </c>
      <c r="N241" s="142"/>
      <c r="O241" s="50">
        <f t="shared" si="89"/>
        <v>0</v>
      </c>
      <c r="P241" s="50">
        <f t="shared" si="90"/>
        <v>0</v>
      </c>
      <c r="Q241" s="50"/>
      <c r="R241" s="50"/>
      <c r="S241" s="50"/>
      <c r="T241" s="50"/>
      <c r="U241" s="50"/>
      <c r="V241" s="50"/>
      <c r="W241" s="141" t="str">
        <f>IFERROR(VLOOKUP(C241,'[7]на 04.11.2025г.'!$C$3:$W$2063,21,0),"-")</f>
        <v>-</v>
      </c>
      <c r="X241" s="141" t="str">
        <f t="shared" si="85"/>
        <v>-</v>
      </c>
    </row>
    <row r="242" spans="1:24" customFormat="1" ht="15" hidden="1" x14ac:dyDescent="0.25">
      <c r="A242" s="134">
        <v>1</v>
      </c>
      <c r="B242" s="134" t="s">
        <v>736</v>
      </c>
      <c r="C242" s="136" t="s">
        <v>737</v>
      </c>
      <c r="D242" s="136" t="s">
        <v>738</v>
      </c>
      <c r="E242" s="136">
        <v>1</v>
      </c>
      <c r="F242" s="144">
        <v>245.1</v>
      </c>
      <c r="G242" s="138">
        <v>245.1</v>
      </c>
      <c r="H242" s="139">
        <v>11.9</v>
      </c>
      <c r="I242" s="139">
        <f t="shared" si="86"/>
        <v>11.9</v>
      </c>
      <c r="J242" s="145" t="s">
        <v>24</v>
      </c>
      <c r="K242" s="141">
        <v>0</v>
      </c>
      <c r="L242" s="141">
        <v>0</v>
      </c>
      <c r="M242" s="141">
        <v>0</v>
      </c>
      <c r="N242" s="142"/>
      <c r="O242" s="50">
        <f t="shared" si="89"/>
        <v>0</v>
      </c>
      <c r="P242" s="50">
        <f t="shared" si="90"/>
        <v>0</v>
      </c>
      <c r="Q242" s="50"/>
      <c r="R242" s="50"/>
      <c r="S242" s="50"/>
      <c r="T242" s="50"/>
      <c r="U242" s="50"/>
      <c r="V242" s="50"/>
      <c r="W242" s="141" t="str">
        <f>IFERROR(VLOOKUP(C242,'[7]на 04.11.2025г.'!$C$3:$W$2063,21,0),"-")</f>
        <v>-</v>
      </c>
      <c r="X242" s="141" t="str">
        <f t="shared" si="85"/>
        <v>-</v>
      </c>
    </row>
    <row r="243" spans="1:24" customFormat="1" ht="15" hidden="1" x14ac:dyDescent="0.25">
      <c r="A243" s="134">
        <v>1</v>
      </c>
      <c r="B243" s="134" t="s">
        <v>739</v>
      </c>
      <c r="C243" s="136" t="s">
        <v>740</v>
      </c>
      <c r="D243" s="136" t="s">
        <v>741</v>
      </c>
      <c r="E243" s="136">
        <v>1</v>
      </c>
      <c r="F243" s="144">
        <v>227.6</v>
      </c>
      <c r="G243" s="138">
        <v>227.6</v>
      </c>
      <c r="H243" s="139">
        <v>11.06</v>
      </c>
      <c r="I243" s="139">
        <f t="shared" si="86"/>
        <v>11.06</v>
      </c>
      <c r="J243" s="145" t="s">
        <v>24</v>
      </c>
      <c r="K243" s="141">
        <v>1</v>
      </c>
      <c r="L243" s="141">
        <v>227.6</v>
      </c>
      <c r="M243" s="141">
        <v>11.06</v>
      </c>
      <c r="N243" s="142"/>
      <c r="O243" s="50">
        <f t="shared" si="89"/>
        <v>0</v>
      </c>
      <c r="P243" s="50">
        <f t="shared" si="90"/>
        <v>0</v>
      </c>
      <c r="Q243" s="50"/>
      <c r="R243" s="50"/>
      <c r="S243" s="50"/>
      <c r="T243" s="50"/>
      <c r="U243" s="50"/>
      <c r="V243" s="50"/>
      <c r="W243" s="141" t="str">
        <f>IFERROR(VLOOKUP(C243,'[7]на 04.11.2025г.'!$C$3:$W$2063,21,0),"-")</f>
        <v>-</v>
      </c>
      <c r="X243" s="141" t="str">
        <f t="shared" si="85"/>
        <v>-</v>
      </c>
    </row>
    <row r="244" spans="1:24" customFormat="1" ht="15" hidden="1" x14ac:dyDescent="0.25">
      <c r="A244" s="134">
        <v>1</v>
      </c>
      <c r="B244" s="134" t="s">
        <v>742</v>
      </c>
      <c r="C244" s="136" t="s">
        <v>743</v>
      </c>
      <c r="D244" s="136" t="s">
        <v>744</v>
      </c>
      <c r="E244" s="136">
        <v>1</v>
      </c>
      <c r="F244" s="144">
        <v>78.7</v>
      </c>
      <c r="G244" s="138">
        <v>78.7</v>
      </c>
      <c r="H244" s="139">
        <v>3.83</v>
      </c>
      <c r="I244" s="139">
        <f t="shared" si="86"/>
        <v>3.83</v>
      </c>
      <c r="J244" s="145" t="s">
        <v>24</v>
      </c>
      <c r="K244" s="141">
        <v>1</v>
      </c>
      <c r="L244" s="141">
        <v>78.7</v>
      </c>
      <c r="M244" s="141">
        <v>3.83</v>
      </c>
      <c r="N244" s="142"/>
      <c r="O244" s="50">
        <f t="shared" si="89"/>
        <v>0</v>
      </c>
      <c r="P244" s="50">
        <f t="shared" si="90"/>
        <v>0</v>
      </c>
      <c r="Q244" s="50"/>
      <c r="R244" s="50"/>
      <c r="S244" s="50"/>
      <c r="T244" s="50"/>
      <c r="U244" s="50"/>
      <c r="V244" s="50"/>
      <c r="W244" s="141" t="str">
        <f>IFERROR(VLOOKUP(C244,'[7]на 04.11.2025г.'!$C$3:$W$2063,21,0),"-")</f>
        <v>-</v>
      </c>
      <c r="X244" s="141" t="str">
        <f t="shared" si="85"/>
        <v>-</v>
      </c>
    </row>
    <row r="245" spans="1:24" customFormat="1" ht="15" hidden="1" x14ac:dyDescent="0.25">
      <c r="A245" s="134">
        <v>1</v>
      </c>
      <c r="B245" s="134" t="s">
        <v>745</v>
      </c>
      <c r="C245" s="136" t="s">
        <v>746</v>
      </c>
      <c r="D245" s="136" t="s">
        <v>747</v>
      </c>
      <c r="E245" s="136">
        <v>1</v>
      </c>
      <c r="F245" s="144">
        <v>50.8</v>
      </c>
      <c r="G245" s="138">
        <v>50.8</v>
      </c>
      <c r="H245" s="139">
        <v>2.46</v>
      </c>
      <c r="I245" s="139">
        <f t="shared" si="86"/>
        <v>2.46</v>
      </c>
      <c r="J245" s="145" t="s">
        <v>24</v>
      </c>
      <c r="K245" s="141">
        <v>1</v>
      </c>
      <c r="L245" s="141">
        <v>50.8</v>
      </c>
      <c r="M245" s="141">
        <v>2.46</v>
      </c>
      <c r="N245" s="142"/>
      <c r="O245" s="50">
        <f t="shared" si="89"/>
        <v>0</v>
      </c>
      <c r="P245" s="50">
        <f t="shared" si="90"/>
        <v>0</v>
      </c>
      <c r="Q245" s="50"/>
      <c r="R245" s="50"/>
      <c r="S245" s="50"/>
      <c r="T245" s="50"/>
      <c r="U245" s="50"/>
      <c r="V245" s="50"/>
      <c r="W245" s="141" t="str">
        <f>IFERROR(VLOOKUP(C245,'[7]на 04.11.2025г.'!$C$3:$W$2063,21,0),"-")</f>
        <v>-</v>
      </c>
      <c r="X245" s="141" t="str">
        <f t="shared" si="85"/>
        <v>-</v>
      </c>
    </row>
    <row r="246" spans="1:24" customFormat="1" ht="15" hidden="1" x14ac:dyDescent="0.25">
      <c r="A246" s="134">
        <v>1</v>
      </c>
      <c r="B246" s="134" t="s">
        <v>748</v>
      </c>
      <c r="C246" s="136" t="s">
        <v>749</v>
      </c>
      <c r="D246" s="136" t="s">
        <v>750</v>
      </c>
      <c r="E246" s="136">
        <v>1</v>
      </c>
      <c r="F246" s="144">
        <v>41.8</v>
      </c>
      <c r="G246" s="138">
        <v>41.8</v>
      </c>
      <c r="H246" s="139">
        <v>2.0299999999999998</v>
      </c>
      <c r="I246" s="139">
        <f t="shared" si="86"/>
        <v>2.0299999999999998</v>
      </c>
      <c r="J246" s="145" t="s">
        <v>24</v>
      </c>
      <c r="K246" s="141">
        <v>1</v>
      </c>
      <c r="L246" s="141">
        <v>41.8</v>
      </c>
      <c r="M246" s="141">
        <v>2.0299999999999998</v>
      </c>
      <c r="N246" s="142"/>
      <c r="O246" s="50">
        <f t="shared" si="89"/>
        <v>0</v>
      </c>
      <c r="P246" s="50">
        <f t="shared" si="90"/>
        <v>0</v>
      </c>
      <c r="Q246" s="50"/>
      <c r="R246" s="50">
        <f>F246*Q246</f>
        <v>0</v>
      </c>
      <c r="S246" s="50">
        <f>H246*Q246</f>
        <v>0</v>
      </c>
      <c r="T246" s="50"/>
      <c r="U246" s="50">
        <f>T246*F246</f>
        <v>0</v>
      </c>
      <c r="V246" s="50">
        <f>T246*H246</f>
        <v>0</v>
      </c>
      <c r="W246" s="141" t="str">
        <f>IFERROR(VLOOKUP(C246,'[7]на 04.11.2025г.'!$C$3:$W$2063,21,0),"-")</f>
        <v>-</v>
      </c>
      <c r="X246" s="141" t="str">
        <f t="shared" si="85"/>
        <v>-</v>
      </c>
    </row>
    <row r="247" spans="1:24" customFormat="1" ht="15" hidden="1" x14ac:dyDescent="0.25">
      <c r="A247" s="134">
        <v>1</v>
      </c>
      <c r="B247" s="134" t="s">
        <v>751</v>
      </c>
      <c r="C247" s="136" t="s">
        <v>752</v>
      </c>
      <c r="D247" s="136" t="s">
        <v>753</v>
      </c>
      <c r="E247" s="136">
        <v>1</v>
      </c>
      <c r="F247" s="144">
        <v>24.2</v>
      </c>
      <c r="G247" s="138">
        <v>24.2</v>
      </c>
      <c r="H247" s="139">
        <v>1.19</v>
      </c>
      <c r="I247" s="139">
        <f t="shared" si="86"/>
        <v>1.19</v>
      </c>
      <c r="J247" s="145" t="s">
        <v>24</v>
      </c>
      <c r="K247" s="141">
        <v>1</v>
      </c>
      <c r="L247" s="141">
        <v>24.2</v>
      </c>
      <c r="M247" s="141">
        <v>1.19</v>
      </c>
      <c r="N247" s="142"/>
      <c r="O247" s="50">
        <f t="shared" si="89"/>
        <v>0</v>
      </c>
      <c r="P247" s="50">
        <f t="shared" si="90"/>
        <v>0</v>
      </c>
      <c r="Q247" s="50"/>
      <c r="R247" s="50"/>
      <c r="S247" s="50"/>
      <c r="T247" s="50"/>
      <c r="U247" s="50"/>
      <c r="V247" s="50"/>
      <c r="W247" s="141" t="str">
        <f>IFERROR(VLOOKUP(C247,'[7]на 04.11.2025г.'!$C$3:$W$2063,21,0),"-")</f>
        <v>-</v>
      </c>
      <c r="X247" s="141" t="str">
        <f t="shared" si="85"/>
        <v>-</v>
      </c>
    </row>
    <row r="248" spans="1:24" customFormat="1" ht="15" hidden="1" x14ac:dyDescent="0.25">
      <c r="A248" s="134">
        <v>1</v>
      </c>
      <c r="B248" s="134" t="s">
        <v>754</v>
      </c>
      <c r="C248" s="136" t="s">
        <v>755</v>
      </c>
      <c r="D248" s="136" t="s">
        <v>756</v>
      </c>
      <c r="E248" s="136">
        <v>1</v>
      </c>
      <c r="F248" s="144">
        <v>14.7</v>
      </c>
      <c r="G248" s="138">
        <v>14.7</v>
      </c>
      <c r="H248" s="139">
        <v>0.74</v>
      </c>
      <c r="I248" s="139">
        <f t="shared" si="86"/>
        <v>0.74</v>
      </c>
      <c r="J248" s="145" t="s">
        <v>24</v>
      </c>
      <c r="K248" s="141">
        <v>1</v>
      </c>
      <c r="L248" s="141">
        <v>14.7</v>
      </c>
      <c r="M248" s="141">
        <v>0.74</v>
      </c>
      <c r="N248" s="142"/>
      <c r="O248" s="50">
        <f t="shared" si="89"/>
        <v>0</v>
      </c>
      <c r="P248" s="50">
        <f t="shared" si="90"/>
        <v>0</v>
      </c>
      <c r="Q248" s="50"/>
      <c r="R248" s="50"/>
      <c r="S248" s="50"/>
      <c r="T248" s="50"/>
      <c r="U248" s="50"/>
      <c r="V248" s="50"/>
      <c r="W248" s="141" t="str">
        <f>IFERROR(VLOOKUP(C248,'[7]на 04.11.2025г.'!$C$3:$W$2063,21,0),"-")</f>
        <v>-</v>
      </c>
      <c r="X248" s="141" t="str">
        <f t="shared" si="85"/>
        <v>-</v>
      </c>
    </row>
    <row r="249" spans="1:24" customFormat="1" ht="15" hidden="1" x14ac:dyDescent="0.25">
      <c r="A249" s="134">
        <v>1</v>
      </c>
      <c r="B249" s="134" t="s">
        <v>757</v>
      </c>
      <c r="C249" s="136" t="s">
        <v>758</v>
      </c>
      <c r="D249" s="136" t="s">
        <v>759</v>
      </c>
      <c r="E249" s="136">
        <v>1</v>
      </c>
      <c r="F249" s="144">
        <v>17</v>
      </c>
      <c r="G249" s="138">
        <v>17</v>
      </c>
      <c r="H249" s="139">
        <v>0.84</v>
      </c>
      <c r="I249" s="139">
        <f t="shared" si="86"/>
        <v>0.84</v>
      </c>
      <c r="J249" s="145" t="s">
        <v>24</v>
      </c>
      <c r="K249" s="141">
        <v>1</v>
      </c>
      <c r="L249" s="141">
        <v>17</v>
      </c>
      <c r="M249" s="141">
        <v>0.84</v>
      </c>
      <c r="N249" s="142"/>
      <c r="O249" s="50">
        <f t="shared" si="89"/>
        <v>0</v>
      </c>
      <c r="P249" s="50">
        <f t="shared" si="90"/>
        <v>0</v>
      </c>
      <c r="Q249" s="50"/>
      <c r="R249" s="50"/>
      <c r="S249" s="50"/>
      <c r="T249" s="50"/>
      <c r="U249" s="50"/>
      <c r="V249" s="50"/>
      <c r="W249" s="141" t="str">
        <f>IFERROR(VLOOKUP(C249,'[7]на 04.11.2025г.'!$C$3:$W$2063,21,0),"-")</f>
        <v>-</v>
      </c>
      <c r="X249" s="141" t="str">
        <f t="shared" si="85"/>
        <v>-</v>
      </c>
    </row>
    <row r="250" spans="1:24" customFormat="1" ht="15" hidden="1" x14ac:dyDescent="0.25">
      <c r="A250" s="134">
        <v>1</v>
      </c>
      <c r="B250" s="134" t="s">
        <v>760</v>
      </c>
      <c r="C250" s="136" t="s">
        <v>761</v>
      </c>
      <c r="D250" s="136" t="s">
        <v>762</v>
      </c>
      <c r="E250" s="136">
        <v>1</v>
      </c>
      <c r="F250" s="144">
        <v>19</v>
      </c>
      <c r="G250" s="138">
        <v>19</v>
      </c>
      <c r="H250" s="139">
        <v>0.93</v>
      </c>
      <c r="I250" s="139">
        <f t="shared" si="86"/>
        <v>0.93</v>
      </c>
      <c r="J250" s="145" t="s">
        <v>24</v>
      </c>
      <c r="K250" s="141">
        <v>1</v>
      </c>
      <c r="L250" s="141">
        <v>19</v>
      </c>
      <c r="M250" s="141">
        <v>0.93</v>
      </c>
      <c r="N250" s="142"/>
      <c r="O250" s="50">
        <f t="shared" si="89"/>
        <v>0</v>
      </c>
      <c r="P250" s="50">
        <f t="shared" si="90"/>
        <v>0</v>
      </c>
      <c r="Q250" s="50"/>
      <c r="R250" s="50">
        <f>F250*Q250</f>
        <v>0</v>
      </c>
      <c r="S250" s="50">
        <f>H250*Q250</f>
        <v>0</v>
      </c>
      <c r="T250" s="50"/>
      <c r="U250" s="50">
        <f>T250*F250</f>
        <v>0</v>
      </c>
      <c r="V250" s="50">
        <f>T250*H250</f>
        <v>0</v>
      </c>
      <c r="W250" s="141" t="str">
        <f>IFERROR(VLOOKUP(C250,'[7]на 04.11.2025г.'!$C$3:$W$2063,21,0),"-")</f>
        <v>-</v>
      </c>
      <c r="X250" s="141" t="str">
        <f t="shared" si="85"/>
        <v>-</v>
      </c>
    </row>
    <row r="251" spans="1:24" customFormat="1" ht="15" hidden="1" x14ac:dyDescent="0.25">
      <c r="A251" s="134">
        <v>1</v>
      </c>
      <c r="B251" s="134" t="s">
        <v>763</v>
      </c>
      <c r="C251" s="136" t="s">
        <v>764</v>
      </c>
      <c r="D251" s="136" t="s">
        <v>765</v>
      </c>
      <c r="E251" s="136">
        <v>1</v>
      </c>
      <c r="F251" s="144">
        <v>12.2</v>
      </c>
      <c r="G251" s="138">
        <v>12.2</v>
      </c>
      <c r="H251" s="139">
        <v>0.6</v>
      </c>
      <c r="I251" s="139">
        <f t="shared" si="86"/>
        <v>0.6</v>
      </c>
      <c r="J251" s="145" t="s">
        <v>24</v>
      </c>
      <c r="K251" s="141">
        <v>1</v>
      </c>
      <c r="L251" s="141">
        <v>12.2</v>
      </c>
      <c r="M251" s="141">
        <v>0.6</v>
      </c>
      <c r="N251" s="142"/>
      <c r="O251" s="50">
        <f t="shared" si="89"/>
        <v>0</v>
      </c>
      <c r="P251" s="50">
        <f t="shared" si="90"/>
        <v>0</v>
      </c>
      <c r="Q251" s="50"/>
      <c r="R251" s="50"/>
      <c r="S251" s="50"/>
      <c r="T251" s="50"/>
      <c r="U251" s="50"/>
      <c r="V251" s="50"/>
      <c r="W251" s="141" t="str">
        <f>IFERROR(VLOOKUP(C251,'[7]на 04.11.2025г.'!$C$3:$W$2063,21,0),"-")</f>
        <v>-</v>
      </c>
      <c r="X251" s="141" t="str">
        <f t="shared" si="85"/>
        <v>-</v>
      </c>
    </row>
    <row r="252" spans="1:24" customFormat="1" ht="15" hidden="1" x14ac:dyDescent="0.25">
      <c r="A252" s="134">
        <v>1</v>
      </c>
      <c r="B252" s="134" t="s">
        <v>766</v>
      </c>
      <c r="C252" s="136" t="s">
        <v>767</v>
      </c>
      <c r="D252" s="136" t="s">
        <v>768</v>
      </c>
      <c r="E252" s="136">
        <v>2</v>
      </c>
      <c r="F252" s="144">
        <v>178.8</v>
      </c>
      <c r="G252" s="138">
        <v>357.6</v>
      </c>
      <c r="H252" s="139">
        <v>8.69</v>
      </c>
      <c r="I252" s="139">
        <f t="shared" si="86"/>
        <v>17.38</v>
      </c>
      <c r="J252" s="145" t="s">
        <v>24</v>
      </c>
      <c r="K252" s="141">
        <v>2</v>
      </c>
      <c r="L252" s="141">
        <v>357.6</v>
      </c>
      <c r="M252" s="141">
        <v>17.38</v>
      </c>
      <c r="N252" s="142"/>
      <c r="O252" s="50">
        <f t="shared" si="89"/>
        <v>0</v>
      </c>
      <c r="P252" s="50">
        <f t="shared" si="90"/>
        <v>0</v>
      </c>
      <c r="Q252" s="50"/>
      <c r="R252" s="50"/>
      <c r="S252" s="50"/>
      <c r="T252" s="50"/>
      <c r="U252" s="50"/>
      <c r="V252" s="50"/>
      <c r="W252" s="141" t="str">
        <f>IFERROR(VLOOKUP(C252,'[7]на 04.11.2025г.'!$C$3:$W$2063,21,0),"-")</f>
        <v>-</v>
      </c>
      <c r="X252" s="141" t="str">
        <f t="shared" si="85"/>
        <v>-</v>
      </c>
    </row>
    <row r="253" spans="1:24" customFormat="1" ht="15" hidden="1" x14ac:dyDescent="0.25">
      <c r="A253" s="134">
        <v>1</v>
      </c>
      <c r="B253" s="134" t="s">
        <v>769</v>
      </c>
      <c r="C253" s="136" t="s">
        <v>770</v>
      </c>
      <c r="D253" s="136" t="s">
        <v>771</v>
      </c>
      <c r="E253" s="136">
        <v>1</v>
      </c>
      <c r="F253" s="144">
        <v>165.8</v>
      </c>
      <c r="G253" s="138">
        <v>165.8</v>
      </c>
      <c r="H253" s="139">
        <v>8.06</v>
      </c>
      <c r="I253" s="139">
        <f t="shared" si="86"/>
        <v>8.06</v>
      </c>
      <c r="J253" s="145" t="s">
        <v>24</v>
      </c>
      <c r="K253" s="141">
        <v>1</v>
      </c>
      <c r="L253" s="141">
        <v>165.8</v>
      </c>
      <c r="M253" s="141">
        <v>8.06</v>
      </c>
      <c r="N253" s="142"/>
      <c r="O253" s="50">
        <f t="shared" si="89"/>
        <v>0</v>
      </c>
      <c r="P253" s="50">
        <f t="shared" si="90"/>
        <v>0</v>
      </c>
      <c r="Q253" s="50"/>
      <c r="R253" s="50"/>
      <c r="S253" s="50"/>
      <c r="T253" s="50"/>
      <c r="U253" s="50"/>
      <c r="V253" s="50"/>
      <c r="W253" s="141" t="str">
        <f>IFERROR(VLOOKUP(C253,'[7]на 04.11.2025г.'!$C$3:$W$2063,21,0),"-")</f>
        <v>-</v>
      </c>
      <c r="X253" s="141" t="str">
        <f t="shared" si="85"/>
        <v>-</v>
      </c>
    </row>
    <row r="254" spans="1:24" customFormat="1" ht="15" hidden="1" x14ac:dyDescent="0.25">
      <c r="A254" s="134">
        <v>1</v>
      </c>
      <c r="B254" s="134" t="s">
        <v>772</v>
      </c>
      <c r="C254" s="136" t="s">
        <v>773</v>
      </c>
      <c r="D254" s="136" t="s">
        <v>774</v>
      </c>
      <c r="E254" s="136">
        <v>1</v>
      </c>
      <c r="F254" s="144">
        <v>247.6</v>
      </c>
      <c r="G254" s="138">
        <v>247.6</v>
      </c>
      <c r="H254" s="139">
        <v>12.03</v>
      </c>
      <c r="I254" s="139">
        <f t="shared" si="86"/>
        <v>12.03</v>
      </c>
      <c r="J254" s="145" t="s">
        <v>24</v>
      </c>
      <c r="K254" s="141">
        <v>1</v>
      </c>
      <c r="L254" s="141">
        <v>247.6</v>
      </c>
      <c r="M254" s="141">
        <v>12.03</v>
      </c>
      <c r="N254" s="142"/>
      <c r="O254" s="50">
        <f t="shared" si="89"/>
        <v>0</v>
      </c>
      <c r="P254" s="50">
        <f t="shared" si="90"/>
        <v>0</v>
      </c>
      <c r="Q254" s="50"/>
      <c r="R254" s="50"/>
      <c r="S254" s="50"/>
      <c r="T254" s="50"/>
      <c r="U254" s="50"/>
      <c r="V254" s="50"/>
      <c r="W254" s="141" t="str">
        <f>IFERROR(VLOOKUP(C254,'[7]на 04.11.2025г.'!$C$3:$W$2063,21,0),"-")</f>
        <v>-</v>
      </c>
      <c r="X254" s="141" t="str">
        <f t="shared" si="85"/>
        <v>-</v>
      </c>
    </row>
    <row r="255" spans="1:24" customFormat="1" ht="15" hidden="1" x14ac:dyDescent="0.25">
      <c r="A255" s="134">
        <v>1</v>
      </c>
      <c r="B255" s="134" t="s">
        <v>775</v>
      </c>
      <c r="C255" s="136" t="s">
        <v>776</v>
      </c>
      <c r="D255" s="136" t="s">
        <v>777</v>
      </c>
      <c r="E255" s="136">
        <v>1</v>
      </c>
      <c r="F255" s="144">
        <v>230</v>
      </c>
      <c r="G255" s="138">
        <v>230</v>
      </c>
      <c r="H255" s="139">
        <v>11.19</v>
      </c>
      <c r="I255" s="139">
        <f t="shared" si="86"/>
        <v>11.19</v>
      </c>
      <c r="J255" s="145" t="s">
        <v>24</v>
      </c>
      <c r="K255" s="141">
        <v>1</v>
      </c>
      <c r="L255" s="141">
        <v>230</v>
      </c>
      <c r="M255" s="141">
        <v>11.19</v>
      </c>
      <c r="N255" s="142"/>
      <c r="O255" s="50">
        <f t="shared" si="89"/>
        <v>0</v>
      </c>
      <c r="P255" s="50">
        <f t="shared" si="90"/>
        <v>0</v>
      </c>
      <c r="Q255" s="50"/>
      <c r="R255" s="50"/>
      <c r="S255" s="50"/>
      <c r="T255" s="50"/>
      <c r="U255" s="50"/>
      <c r="V255" s="50"/>
      <c r="W255" s="141" t="str">
        <f>IFERROR(VLOOKUP(C255,'[7]на 04.11.2025г.'!$C$3:$W$2063,21,0),"-")</f>
        <v>-</v>
      </c>
      <c r="X255" s="141" t="str">
        <f t="shared" si="85"/>
        <v>-</v>
      </c>
    </row>
    <row r="256" spans="1:24" customFormat="1" ht="15" hidden="1" x14ac:dyDescent="0.25">
      <c r="A256" s="134">
        <v>1</v>
      </c>
      <c r="B256" s="134" t="s">
        <v>778</v>
      </c>
      <c r="C256" s="136" t="s">
        <v>779</v>
      </c>
      <c r="D256" s="136" t="s">
        <v>780</v>
      </c>
      <c r="E256" s="136">
        <v>1</v>
      </c>
      <c r="F256" s="144">
        <v>219.6</v>
      </c>
      <c r="G256" s="138">
        <v>219.6</v>
      </c>
      <c r="H256" s="139">
        <v>10.68</v>
      </c>
      <c r="I256" s="139">
        <f t="shared" si="86"/>
        <v>10.68</v>
      </c>
      <c r="J256" s="145" t="s">
        <v>24</v>
      </c>
      <c r="K256" s="141">
        <v>1</v>
      </c>
      <c r="L256" s="141">
        <v>219.6</v>
      </c>
      <c r="M256" s="141">
        <v>10.68</v>
      </c>
      <c r="N256" s="142"/>
      <c r="O256" s="50">
        <f t="shared" si="89"/>
        <v>0</v>
      </c>
      <c r="P256" s="50">
        <f t="shared" si="90"/>
        <v>0</v>
      </c>
      <c r="Q256" s="50"/>
      <c r="R256" s="50"/>
      <c r="S256" s="50"/>
      <c r="T256" s="50"/>
      <c r="U256" s="50"/>
      <c r="V256" s="50"/>
      <c r="W256" s="141" t="str">
        <f>IFERROR(VLOOKUP(C256,'[7]на 04.11.2025г.'!$C$3:$W$2063,21,0),"-")</f>
        <v>-</v>
      </c>
      <c r="X256" s="141" t="str">
        <f t="shared" si="85"/>
        <v>-</v>
      </c>
    </row>
    <row r="257" spans="1:24" customFormat="1" ht="15" hidden="1" x14ac:dyDescent="0.25">
      <c r="A257" s="134">
        <v>1</v>
      </c>
      <c r="B257" s="134" t="s">
        <v>781</v>
      </c>
      <c r="C257" s="136" t="s">
        <v>782</v>
      </c>
      <c r="D257" s="136" t="s">
        <v>783</v>
      </c>
      <c r="E257" s="136">
        <v>1</v>
      </c>
      <c r="F257" s="144">
        <v>183.4</v>
      </c>
      <c r="G257" s="138">
        <v>183.4</v>
      </c>
      <c r="H257" s="139">
        <v>8.93</v>
      </c>
      <c r="I257" s="139">
        <f t="shared" si="86"/>
        <v>8.93</v>
      </c>
      <c r="J257" s="145" t="s">
        <v>24</v>
      </c>
      <c r="K257" s="141">
        <v>1</v>
      </c>
      <c r="L257" s="141">
        <v>183.4</v>
      </c>
      <c r="M257" s="141">
        <v>8.93</v>
      </c>
      <c r="N257" s="142"/>
      <c r="O257" s="50">
        <f t="shared" si="89"/>
        <v>0</v>
      </c>
      <c r="P257" s="50">
        <f t="shared" si="90"/>
        <v>0</v>
      </c>
      <c r="Q257" s="50"/>
      <c r="R257" s="50"/>
      <c r="S257" s="50"/>
      <c r="T257" s="50"/>
      <c r="U257" s="50"/>
      <c r="V257" s="50"/>
      <c r="W257" s="141" t="str">
        <f>IFERROR(VLOOKUP(C257,'[7]на 04.11.2025г.'!$C$3:$W$2063,21,0),"-")</f>
        <v>-</v>
      </c>
      <c r="X257" s="141" t="str">
        <f t="shared" si="85"/>
        <v>-</v>
      </c>
    </row>
    <row r="258" spans="1:24" customFormat="1" ht="15" hidden="1" x14ac:dyDescent="0.25">
      <c r="A258" s="134">
        <v>1</v>
      </c>
      <c r="B258" s="134" t="s">
        <v>784</v>
      </c>
      <c r="C258" s="136" t="s">
        <v>785</v>
      </c>
      <c r="D258" s="136" t="s">
        <v>786</v>
      </c>
      <c r="E258" s="136">
        <v>1</v>
      </c>
      <c r="F258" s="144">
        <v>244.4</v>
      </c>
      <c r="G258" s="138">
        <v>244.4</v>
      </c>
      <c r="H258" s="139">
        <v>11.87</v>
      </c>
      <c r="I258" s="139">
        <f t="shared" si="86"/>
        <v>11.87</v>
      </c>
      <c r="J258" s="145" t="s">
        <v>24</v>
      </c>
      <c r="K258" s="141">
        <v>1</v>
      </c>
      <c r="L258" s="141">
        <v>244.4</v>
      </c>
      <c r="M258" s="141">
        <v>11.87</v>
      </c>
      <c r="N258" s="142"/>
      <c r="O258" s="50">
        <f t="shared" si="89"/>
        <v>0</v>
      </c>
      <c r="P258" s="50">
        <f t="shared" si="90"/>
        <v>0</v>
      </c>
      <c r="Q258" s="50"/>
      <c r="R258" s="50"/>
      <c r="S258" s="50"/>
      <c r="T258" s="50"/>
      <c r="U258" s="50"/>
      <c r="V258" s="50"/>
      <c r="W258" s="141" t="str">
        <f>IFERROR(VLOOKUP(C258,'[7]на 04.11.2025г.'!$C$3:$W$2063,21,0),"-")</f>
        <v>-</v>
      </c>
      <c r="X258" s="141" t="str">
        <f t="shared" si="85"/>
        <v>-</v>
      </c>
    </row>
    <row r="259" spans="1:24" customFormat="1" ht="15" hidden="1" x14ac:dyDescent="0.25">
      <c r="A259" s="134">
        <v>1</v>
      </c>
      <c r="B259" s="134" t="s">
        <v>787</v>
      </c>
      <c r="C259" s="136" t="s">
        <v>788</v>
      </c>
      <c r="D259" s="136" t="s">
        <v>789</v>
      </c>
      <c r="E259" s="136">
        <v>1</v>
      </c>
      <c r="F259" s="144">
        <v>226.8</v>
      </c>
      <c r="G259" s="138">
        <v>226.8</v>
      </c>
      <c r="H259" s="139">
        <v>11.03</v>
      </c>
      <c r="I259" s="139">
        <f t="shared" si="86"/>
        <v>11.03</v>
      </c>
      <c r="J259" s="145" t="s">
        <v>24</v>
      </c>
      <c r="K259" s="141">
        <v>1</v>
      </c>
      <c r="L259" s="141">
        <v>226.8</v>
      </c>
      <c r="M259" s="141">
        <v>11.03</v>
      </c>
      <c r="N259" s="142"/>
      <c r="O259" s="50">
        <f t="shared" si="89"/>
        <v>0</v>
      </c>
      <c r="P259" s="50">
        <f t="shared" si="90"/>
        <v>0</v>
      </c>
      <c r="Q259" s="50"/>
      <c r="R259" s="50"/>
      <c r="S259" s="50"/>
      <c r="T259" s="50"/>
      <c r="U259" s="50"/>
      <c r="V259" s="50"/>
      <c r="W259" s="141" t="str">
        <f>IFERROR(VLOOKUP(C259,'[7]на 04.11.2025г.'!$C$3:$W$2063,21,0),"-")</f>
        <v>-</v>
      </c>
      <c r="X259" s="141" t="str">
        <f t="shared" si="85"/>
        <v>-</v>
      </c>
    </row>
    <row r="260" spans="1:24" customFormat="1" ht="15" hidden="1" x14ac:dyDescent="0.25">
      <c r="A260" s="134">
        <v>1</v>
      </c>
      <c r="B260" s="134" t="s">
        <v>790</v>
      </c>
      <c r="C260" s="136" t="s">
        <v>791</v>
      </c>
      <c r="D260" s="136" t="s">
        <v>792</v>
      </c>
      <c r="E260" s="136">
        <v>1</v>
      </c>
      <c r="F260" s="144">
        <v>170.5</v>
      </c>
      <c r="G260" s="138">
        <v>170.5</v>
      </c>
      <c r="H260" s="139">
        <v>8.3000000000000007</v>
      </c>
      <c r="I260" s="139">
        <f t="shared" si="86"/>
        <v>8.3000000000000007</v>
      </c>
      <c r="J260" s="145" t="s">
        <v>24</v>
      </c>
      <c r="K260" s="141">
        <v>1</v>
      </c>
      <c r="L260" s="141">
        <v>170.5</v>
      </c>
      <c r="M260" s="141">
        <v>8.3000000000000007</v>
      </c>
      <c r="N260" s="142"/>
      <c r="O260" s="50">
        <f t="shared" si="89"/>
        <v>0</v>
      </c>
      <c r="P260" s="50">
        <f t="shared" si="90"/>
        <v>0</v>
      </c>
      <c r="Q260" s="50"/>
      <c r="R260" s="50"/>
      <c r="S260" s="50"/>
      <c r="T260" s="50"/>
      <c r="U260" s="50"/>
      <c r="V260" s="50"/>
      <c r="W260" s="141" t="str">
        <f>IFERROR(VLOOKUP(C260,'[7]на 04.11.2025г.'!$C$3:$W$2063,21,0),"-")</f>
        <v>-</v>
      </c>
      <c r="X260" s="141" t="str">
        <f t="shared" ref="X260:X323" si="91">IFERROR(N260-W260,"-")</f>
        <v>-</v>
      </c>
    </row>
    <row r="261" spans="1:24" customFormat="1" ht="15" hidden="1" x14ac:dyDescent="0.25">
      <c r="A261" s="134">
        <v>1</v>
      </c>
      <c r="B261" s="134" t="s">
        <v>793</v>
      </c>
      <c r="C261" s="136" t="s">
        <v>794</v>
      </c>
      <c r="D261" s="136" t="s">
        <v>795</v>
      </c>
      <c r="E261" s="136">
        <v>1</v>
      </c>
      <c r="F261" s="144">
        <v>117.4</v>
      </c>
      <c r="G261" s="138">
        <v>117.4</v>
      </c>
      <c r="H261" s="139">
        <v>5.73</v>
      </c>
      <c r="I261" s="139">
        <f t="shared" ref="I261:I324" si="92">E261*H261</f>
        <v>5.73</v>
      </c>
      <c r="J261" s="145" t="s">
        <v>24</v>
      </c>
      <c r="K261" s="141">
        <v>1</v>
      </c>
      <c r="L261" s="141">
        <v>117.4</v>
      </c>
      <c r="M261" s="141">
        <v>5.73</v>
      </c>
      <c r="N261" s="142"/>
      <c r="O261" s="50">
        <f t="shared" si="89"/>
        <v>0</v>
      </c>
      <c r="P261" s="50">
        <f t="shared" si="90"/>
        <v>0</v>
      </c>
      <c r="Q261" s="50"/>
      <c r="R261" s="50"/>
      <c r="S261" s="50"/>
      <c r="T261" s="50"/>
      <c r="U261" s="50"/>
      <c r="V261" s="50"/>
      <c r="W261" s="141" t="str">
        <f>IFERROR(VLOOKUP(C261,'[7]на 04.11.2025г.'!$C$3:$W$2063,21,0),"-")</f>
        <v>-</v>
      </c>
      <c r="X261" s="141" t="str">
        <f t="shared" si="91"/>
        <v>-</v>
      </c>
    </row>
    <row r="262" spans="1:24" customFormat="1" ht="15" hidden="1" x14ac:dyDescent="0.25">
      <c r="A262" s="134">
        <v>1</v>
      </c>
      <c r="B262" s="134" t="s">
        <v>796</v>
      </c>
      <c r="C262" s="136" t="s">
        <v>797</v>
      </c>
      <c r="D262" s="136" t="s">
        <v>798</v>
      </c>
      <c r="E262" s="136">
        <v>1</v>
      </c>
      <c r="F262" s="144">
        <v>97.7</v>
      </c>
      <c r="G262" s="138">
        <v>97.7</v>
      </c>
      <c r="H262" s="139">
        <v>4.79</v>
      </c>
      <c r="I262" s="139">
        <f t="shared" si="92"/>
        <v>4.79</v>
      </c>
      <c r="J262" s="145" t="s">
        <v>24</v>
      </c>
      <c r="K262" s="141">
        <v>0</v>
      </c>
      <c r="L262" s="141">
        <v>0</v>
      </c>
      <c r="M262" s="141">
        <v>0</v>
      </c>
      <c r="N262" s="142"/>
      <c r="O262" s="50">
        <f t="shared" si="89"/>
        <v>0</v>
      </c>
      <c r="P262" s="50">
        <f t="shared" si="90"/>
        <v>0</v>
      </c>
      <c r="Q262" s="50"/>
      <c r="R262" s="50"/>
      <c r="S262" s="50"/>
      <c r="T262" s="50"/>
      <c r="U262" s="50"/>
      <c r="V262" s="50"/>
      <c r="W262" s="141" t="str">
        <f>IFERROR(VLOOKUP(C262,'[7]на 04.11.2025г.'!$C$3:$W$2063,21,0),"-")</f>
        <v>-</v>
      </c>
      <c r="X262" s="141" t="str">
        <f t="shared" si="91"/>
        <v>-</v>
      </c>
    </row>
    <row r="263" spans="1:24" customFormat="1" ht="15" hidden="1" x14ac:dyDescent="0.25">
      <c r="A263" s="134">
        <v>1</v>
      </c>
      <c r="B263" s="134" t="s">
        <v>799</v>
      </c>
      <c r="C263" s="136" t="s">
        <v>800</v>
      </c>
      <c r="D263" s="136" t="s">
        <v>801</v>
      </c>
      <c r="E263" s="136">
        <v>1</v>
      </c>
      <c r="F263" s="144">
        <v>210.5</v>
      </c>
      <c r="G263" s="138">
        <v>210.5</v>
      </c>
      <c r="H263" s="139">
        <v>10.23</v>
      </c>
      <c r="I263" s="139">
        <f t="shared" si="92"/>
        <v>10.23</v>
      </c>
      <c r="J263" s="145" t="s">
        <v>24</v>
      </c>
      <c r="K263" s="141">
        <v>1</v>
      </c>
      <c r="L263" s="141">
        <v>210.5</v>
      </c>
      <c r="M263" s="141">
        <v>10.23</v>
      </c>
      <c r="N263" s="142"/>
      <c r="O263" s="50">
        <f t="shared" si="89"/>
        <v>0</v>
      </c>
      <c r="P263" s="50">
        <f t="shared" si="90"/>
        <v>0</v>
      </c>
      <c r="Q263" s="50"/>
      <c r="R263" s="50"/>
      <c r="S263" s="50"/>
      <c r="T263" s="50"/>
      <c r="U263" s="50"/>
      <c r="V263" s="50"/>
      <c r="W263" s="141" t="str">
        <f>IFERROR(VLOOKUP(C263,'[7]на 04.11.2025г.'!$C$3:$W$2063,21,0),"-")</f>
        <v>-</v>
      </c>
      <c r="X263" s="141" t="str">
        <f t="shared" si="91"/>
        <v>-</v>
      </c>
    </row>
    <row r="264" spans="1:24" customFormat="1" ht="15" hidden="1" x14ac:dyDescent="0.25">
      <c r="A264" s="134">
        <v>1</v>
      </c>
      <c r="B264" s="134" t="s">
        <v>802</v>
      </c>
      <c r="C264" s="136" t="s">
        <v>803</v>
      </c>
      <c r="D264" s="136" t="s">
        <v>804</v>
      </c>
      <c r="E264" s="136">
        <v>1</v>
      </c>
      <c r="F264" s="144">
        <v>211</v>
      </c>
      <c r="G264" s="138">
        <v>211</v>
      </c>
      <c r="H264" s="139">
        <v>10.25</v>
      </c>
      <c r="I264" s="139">
        <f t="shared" si="92"/>
        <v>10.25</v>
      </c>
      <c r="J264" s="145" t="s">
        <v>24</v>
      </c>
      <c r="K264" s="141">
        <v>1</v>
      </c>
      <c r="L264" s="141">
        <v>211</v>
      </c>
      <c r="M264" s="141">
        <v>10.25</v>
      </c>
      <c r="N264" s="142"/>
      <c r="O264" s="50">
        <f t="shared" si="89"/>
        <v>0</v>
      </c>
      <c r="P264" s="50">
        <f t="shared" si="90"/>
        <v>0</v>
      </c>
      <c r="Q264" s="50"/>
      <c r="R264" s="50"/>
      <c r="S264" s="50"/>
      <c r="T264" s="50"/>
      <c r="U264" s="50"/>
      <c r="V264" s="50"/>
      <c r="W264" s="141" t="str">
        <f>IFERROR(VLOOKUP(C264,'[7]на 04.11.2025г.'!$C$3:$W$2063,21,0),"-")</f>
        <v>-</v>
      </c>
      <c r="X264" s="141" t="str">
        <f t="shared" si="91"/>
        <v>-</v>
      </c>
    </row>
    <row r="265" spans="1:24" customFormat="1" ht="15" hidden="1" x14ac:dyDescent="0.25">
      <c r="A265" s="134">
        <v>1</v>
      </c>
      <c r="B265" s="134" t="s">
        <v>805</v>
      </c>
      <c r="C265" s="136" t="s">
        <v>806</v>
      </c>
      <c r="D265" s="136" t="s">
        <v>807</v>
      </c>
      <c r="E265" s="136">
        <v>1</v>
      </c>
      <c r="F265" s="144">
        <v>195.7</v>
      </c>
      <c r="G265" s="138">
        <v>195.7</v>
      </c>
      <c r="H265" s="139">
        <v>9.51</v>
      </c>
      <c r="I265" s="139">
        <f t="shared" si="92"/>
        <v>9.51</v>
      </c>
      <c r="J265" s="145" t="s">
        <v>24</v>
      </c>
      <c r="K265" s="141">
        <v>0</v>
      </c>
      <c r="L265" s="141">
        <v>0</v>
      </c>
      <c r="M265" s="141">
        <v>0</v>
      </c>
      <c r="N265" s="142"/>
      <c r="O265" s="50">
        <f t="shared" si="89"/>
        <v>0</v>
      </c>
      <c r="P265" s="50">
        <f t="shared" si="90"/>
        <v>0</v>
      </c>
      <c r="Q265" s="50"/>
      <c r="R265" s="50"/>
      <c r="S265" s="50"/>
      <c r="T265" s="50"/>
      <c r="U265" s="50"/>
      <c r="V265" s="50"/>
      <c r="W265" s="141" t="str">
        <f>IFERROR(VLOOKUP(C265,'[7]на 04.11.2025г.'!$C$3:$W$2063,21,0),"-")</f>
        <v>-</v>
      </c>
      <c r="X265" s="141" t="str">
        <f t="shared" si="91"/>
        <v>-</v>
      </c>
    </row>
    <row r="266" spans="1:24" customFormat="1" ht="15" hidden="1" x14ac:dyDescent="0.25">
      <c r="A266" s="134">
        <v>1</v>
      </c>
      <c r="B266" s="134" t="s">
        <v>808</v>
      </c>
      <c r="C266" s="136" t="s">
        <v>809</v>
      </c>
      <c r="D266" s="136" t="s">
        <v>810</v>
      </c>
      <c r="E266" s="136">
        <v>1</v>
      </c>
      <c r="F266" s="144">
        <v>292.3</v>
      </c>
      <c r="G266" s="138">
        <v>292.3</v>
      </c>
      <c r="H266" s="139">
        <v>14.19</v>
      </c>
      <c r="I266" s="139">
        <f t="shared" si="92"/>
        <v>14.19</v>
      </c>
      <c r="J266" s="145" t="s">
        <v>24</v>
      </c>
      <c r="K266" s="141">
        <v>1</v>
      </c>
      <c r="L266" s="141">
        <v>292.3</v>
      </c>
      <c r="M266" s="141">
        <v>14.19</v>
      </c>
      <c r="N266" s="142">
        <v>1</v>
      </c>
      <c r="O266" s="50">
        <f t="shared" si="89"/>
        <v>292.3</v>
      </c>
      <c r="P266" s="50">
        <f t="shared" si="90"/>
        <v>14.19</v>
      </c>
      <c r="Q266" s="50"/>
      <c r="R266" s="50">
        <f t="shared" ref="R266:R267" si="93">F266*Q266</f>
        <v>0</v>
      </c>
      <c r="S266" s="50">
        <f t="shared" ref="S266:S267" si="94">H266*Q266</f>
        <v>0</v>
      </c>
      <c r="T266" s="50"/>
      <c r="U266" s="50">
        <f t="shared" ref="U266:U267" si="95">T266*F266</f>
        <v>0</v>
      </c>
      <c r="V266" s="50">
        <f t="shared" ref="V266:V267" si="96">T266*H266</f>
        <v>0</v>
      </c>
      <c r="W266" s="141">
        <f>IFERROR(VLOOKUP(C266,'[7]на 04.11.2025г.'!$C$3:$W$2063,21,0),"-")</f>
        <v>1</v>
      </c>
      <c r="X266" s="141">
        <f t="shared" si="91"/>
        <v>0</v>
      </c>
    </row>
    <row r="267" spans="1:24" customFormat="1" ht="15" hidden="1" x14ac:dyDescent="0.25">
      <c r="A267" s="134">
        <v>1</v>
      </c>
      <c r="B267" s="134" t="s">
        <v>811</v>
      </c>
      <c r="C267" s="136" t="s">
        <v>812</v>
      </c>
      <c r="D267" s="136" t="s">
        <v>813</v>
      </c>
      <c r="E267" s="136">
        <v>1</v>
      </c>
      <c r="F267" s="144">
        <v>271.5</v>
      </c>
      <c r="G267" s="138">
        <v>271.5</v>
      </c>
      <c r="H267" s="139">
        <v>13.2</v>
      </c>
      <c r="I267" s="139">
        <f t="shared" si="92"/>
        <v>13.2</v>
      </c>
      <c r="J267" s="145" t="s">
        <v>24</v>
      </c>
      <c r="K267" s="141">
        <v>1</v>
      </c>
      <c r="L267" s="141">
        <v>271.5</v>
      </c>
      <c r="M267" s="141">
        <v>13.2</v>
      </c>
      <c r="N267" s="142">
        <v>1</v>
      </c>
      <c r="O267" s="50">
        <f t="shared" si="89"/>
        <v>271.5</v>
      </c>
      <c r="P267" s="50">
        <f t="shared" si="90"/>
        <v>13.2</v>
      </c>
      <c r="Q267" s="50"/>
      <c r="R267" s="50">
        <f t="shared" si="93"/>
        <v>0</v>
      </c>
      <c r="S267" s="50">
        <f t="shared" si="94"/>
        <v>0</v>
      </c>
      <c r="T267" s="50"/>
      <c r="U267" s="50">
        <f t="shared" si="95"/>
        <v>0</v>
      </c>
      <c r="V267" s="50">
        <f t="shared" si="96"/>
        <v>0</v>
      </c>
      <c r="W267" s="141">
        <f>IFERROR(VLOOKUP(C267,'[7]на 04.11.2025г.'!$C$3:$W$2063,21,0),"-")</f>
        <v>1</v>
      </c>
      <c r="X267" s="141">
        <f t="shared" si="91"/>
        <v>0</v>
      </c>
    </row>
    <row r="268" spans="1:24" customFormat="1" ht="15" hidden="1" x14ac:dyDescent="0.25">
      <c r="A268" s="134">
        <v>1</v>
      </c>
      <c r="B268" s="134" t="s">
        <v>814</v>
      </c>
      <c r="C268" s="136" t="s">
        <v>815</v>
      </c>
      <c r="D268" s="136" t="s">
        <v>816</v>
      </c>
      <c r="E268" s="136">
        <v>1</v>
      </c>
      <c r="F268" s="144">
        <v>259.2</v>
      </c>
      <c r="G268" s="138">
        <v>259.2</v>
      </c>
      <c r="H268" s="139">
        <v>12.61</v>
      </c>
      <c r="I268" s="139">
        <f t="shared" si="92"/>
        <v>12.61</v>
      </c>
      <c r="J268" s="145" t="s">
        <v>24</v>
      </c>
      <c r="K268" s="141">
        <v>1</v>
      </c>
      <c r="L268" s="141">
        <v>259.2</v>
      </c>
      <c r="M268" s="141">
        <v>12.61</v>
      </c>
      <c r="N268" s="142"/>
      <c r="O268" s="50">
        <f t="shared" ref="O268:O282" si="97">F268*N268</f>
        <v>0</v>
      </c>
      <c r="P268" s="50">
        <f t="shared" ref="P268:P282" si="98">H268*N268</f>
        <v>0</v>
      </c>
      <c r="Q268" s="50"/>
      <c r="R268" s="50"/>
      <c r="S268" s="50"/>
      <c r="T268" s="50"/>
      <c r="U268" s="50"/>
      <c r="V268" s="50"/>
      <c r="W268" s="141" t="str">
        <f>IFERROR(VLOOKUP(C268,'[7]на 04.11.2025г.'!$C$3:$W$2063,21,0),"-")</f>
        <v>-</v>
      </c>
      <c r="X268" s="141" t="str">
        <f t="shared" si="91"/>
        <v>-</v>
      </c>
    </row>
    <row r="269" spans="1:24" customFormat="1" ht="15" hidden="1" x14ac:dyDescent="0.25">
      <c r="A269" s="134">
        <v>1</v>
      </c>
      <c r="B269" s="134" t="s">
        <v>817</v>
      </c>
      <c r="C269" s="136" t="s">
        <v>818</v>
      </c>
      <c r="D269" s="136" t="s">
        <v>819</v>
      </c>
      <c r="E269" s="136">
        <v>1</v>
      </c>
      <c r="F269" s="144">
        <v>217.5</v>
      </c>
      <c r="G269" s="138">
        <v>217.5</v>
      </c>
      <c r="H269" s="139">
        <v>10.58</v>
      </c>
      <c r="I269" s="139">
        <f t="shared" si="92"/>
        <v>10.58</v>
      </c>
      <c r="J269" s="145" t="s">
        <v>24</v>
      </c>
      <c r="K269" s="141">
        <v>1</v>
      </c>
      <c r="L269" s="141">
        <v>217.5</v>
      </c>
      <c r="M269" s="141">
        <v>10.58</v>
      </c>
      <c r="N269" s="142"/>
      <c r="O269" s="50">
        <f t="shared" si="97"/>
        <v>0</v>
      </c>
      <c r="P269" s="50">
        <f t="shared" si="98"/>
        <v>0</v>
      </c>
      <c r="Q269" s="50"/>
      <c r="R269" s="50"/>
      <c r="S269" s="50"/>
      <c r="T269" s="50"/>
      <c r="U269" s="50"/>
      <c r="V269" s="50"/>
      <c r="W269" s="141" t="str">
        <f>IFERROR(VLOOKUP(C269,'[7]на 04.11.2025г.'!$C$3:$W$2063,21,0),"-")</f>
        <v>-</v>
      </c>
      <c r="X269" s="141" t="str">
        <f t="shared" si="91"/>
        <v>-</v>
      </c>
    </row>
    <row r="270" spans="1:24" customFormat="1" ht="15" hidden="1" x14ac:dyDescent="0.25">
      <c r="A270" s="134">
        <v>1</v>
      </c>
      <c r="B270" s="134" t="s">
        <v>820</v>
      </c>
      <c r="C270" s="136" t="s">
        <v>821</v>
      </c>
      <c r="D270" s="136" t="s">
        <v>822</v>
      </c>
      <c r="E270" s="136">
        <v>1</v>
      </c>
      <c r="F270" s="144">
        <v>289.5</v>
      </c>
      <c r="G270" s="138">
        <v>289.5</v>
      </c>
      <c r="H270" s="139">
        <v>14.05</v>
      </c>
      <c r="I270" s="139">
        <f t="shared" si="92"/>
        <v>14.05</v>
      </c>
      <c r="J270" s="145" t="s">
        <v>24</v>
      </c>
      <c r="K270" s="141">
        <v>1</v>
      </c>
      <c r="L270" s="141">
        <v>289.5</v>
      </c>
      <c r="M270" s="141">
        <v>14.05</v>
      </c>
      <c r="N270" s="142">
        <v>1</v>
      </c>
      <c r="O270" s="50">
        <f t="shared" si="97"/>
        <v>289.5</v>
      </c>
      <c r="P270" s="50">
        <f t="shared" si="98"/>
        <v>14.05</v>
      </c>
      <c r="Q270" s="50"/>
      <c r="R270" s="50">
        <f t="shared" ref="R270:R271" si="99">F270*Q270</f>
        <v>0</v>
      </c>
      <c r="S270" s="50">
        <f t="shared" ref="S270:S271" si="100">H270*Q270</f>
        <v>0</v>
      </c>
      <c r="T270" s="50"/>
      <c r="U270" s="50">
        <f t="shared" ref="U270:U271" si="101">T270*F270</f>
        <v>0</v>
      </c>
      <c r="V270" s="50">
        <f t="shared" ref="V270:V271" si="102">T270*H270</f>
        <v>0</v>
      </c>
      <c r="W270" s="141">
        <f>IFERROR(VLOOKUP(C270,'[7]на 04.11.2025г.'!$C$3:$W$2063,21,0),"-")</f>
        <v>1</v>
      </c>
      <c r="X270" s="141">
        <f t="shared" si="91"/>
        <v>0</v>
      </c>
    </row>
    <row r="271" spans="1:24" customFormat="1" ht="15" hidden="1" x14ac:dyDescent="0.25">
      <c r="A271" s="134">
        <v>1</v>
      </c>
      <c r="B271" s="134" t="s">
        <v>823</v>
      </c>
      <c r="C271" s="136" t="s">
        <v>824</v>
      </c>
      <c r="D271" s="136" t="s">
        <v>825</v>
      </c>
      <c r="E271" s="136">
        <v>1</v>
      </c>
      <c r="F271" s="144">
        <v>268.8</v>
      </c>
      <c r="G271" s="138">
        <v>268.8</v>
      </c>
      <c r="H271" s="139">
        <v>13.06</v>
      </c>
      <c r="I271" s="139">
        <f t="shared" si="92"/>
        <v>13.06</v>
      </c>
      <c r="J271" s="145" t="s">
        <v>24</v>
      </c>
      <c r="K271" s="141">
        <v>1</v>
      </c>
      <c r="L271" s="141">
        <v>268.8</v>
      </c>
      <c r="M271" s="141">
        <v>13.06</v>
      </c>
      <c r="N271" s="142"/>
      <c r="O271" s="50">
        <f t="shared" si="97"/>
        <v>0</v>
      </c>
      <c r="P271" s="50">
        <f t="shared" si="98"/>
        <v>0</v>
      </c>
      <c r="Q271" s="50"/>
      <c r="R271" s="50">
        <f t="shared" si="99"/>
        <v>0</v>
      </c>
      <c r="S271" s="50">
        <f t="shared" si="100"/>
        <v>0</v>
      </c>
      <c r="T271" s="50"/>
      <c r="U271" s="50">
        <f t="shared" si="101"/>
        <v>0</v>
      </c>
      <c r="V271" s="50">
        <f t="shared" si="102"/>
        <v>0</v>
      </c>
      <c r="W271" s="141" t="str">
        <f>IFERROR(VLOOKUP(C271,'[7]на 04.11.2025г.'!$C$3:$W$2063,21,0),"-")</f>
        <v>-</v>
      </c>
      <c r="X271" s="141" t="str">
        <f t="shared" si="91"/>
        <v>-</v>
      </c>
    </row>
    <row r="272" spans="1:24" customFormat="1" ht="15" hidden="1" x14ac:dyDescent="0.25">
      <c r="A272" s="134">
        <v>1</v>
      </c>
      <c r="B272" s="134" t="s">
        <v>826</v>
      </c>
      <c r="C272" s="136" t="s">
        <v>827</v>
      </c>
      <c r="D272" s="136" t="s">
        <v>828</v>
      </c>
      <c r="E272" s="136">
        <v>1</v>
      </c>
      <c r="F272" s="144">
        <v>202.2</v>
      </c>
      <c r="G272" s="138">
        <v>202.2</v>
      </c>
      <c r="H272" s="139">
        <v>9.84</v>
      </c>
      <c r="I272" s="139">
        <f t="shared" si="92"/>
        <v>9.84</v>
      </c>
      <c r="J272" s="145" t="s">
        <v>24</v>
      </c>
      <c r="K272" s="141">
        <v>0</v>
      </c>
      <c r="L272" s="141">
        <v>0</v>
      </c>
      <c r="M272" s="141">
        <v>0</v>
      </c>
      <c r="N272" s="142"/>
      <c r="O272" s="50">
        <f t="shared" si="97"/>
        <v>0</v>
      </c>
      <c r="P272" s="50">
        <f t="shared" si="98"/>
        <v>0</v>
      </c>
      <c r="Q272" s="50"/>
      <c r="R272" s="50"/>
      <c r="S272" s="50"/>
      <c r="T272" s="50"/>
      <c r="U272" s="50"/>
      <c r="V272" s="50"/>
      <c r="W272" s="141" t="str">
        <f>IFERROR(VLOOKUP(C272,'[7]на 04.11.2025г.'!$C$3:$W$2063,21,0),"-")</f>
        <v>-</v>
      </c>
      <c r="X272" s="141" t="str">
        <f t="shared" si="91"/>
        <v>-</v>
      </c>
    </row>
    <row r="273" spans="1:24" customFormat="1" ht="15" hidden="1" x14ac:dyDescent="0.25">
      <c r="A273" s="134">
        <v>1</v>
      </c>
      <c r="B273" s="134" t="s">
        <v>829</v>
      </c>
      <c r="C273" s="136" t="s">
        <v>830</v>
      </c>
      <c r="D273" s="136" t="s">
        <v>831</v>
      </c>
      <c r="E273" s="136">
        <v>1</v>
      </c>
      <c r="F273" s="144">
        <v>210.3</v>
      </c>
      <c r="G273" s="138">
        <v>210.3</v>
      </c>
      <c r="H273" s="139">
        <v>10.220000000000001</v>
      </c>
      <c r="I273" s="139">
        <f t="shared" si="92"/>
        <v>10.220000000000001</v>
      </c>
      <c r="J273" s="145" t="s">
        <v>24</v>
      </c>
      <c r="K273" s="141">
        <v>1</v>
      </c>
      <c r="L273" s="141">
        <v>210.3</v>
      </c>
      <c r="M273" s="141">
        <v>10.220000000000001</v>
      </c>
      <c r="N273" s="142"/>
      <c r="O273" s="50">
        <f t="shared" si="97"/>
        <v>0</v>
      </c>
      <c r="P273" s="50">
        <f t="shared" si="98"/>
        <v>0</v>
      </c>
      <c r="Q273" s="50"/>
      <c r="R273" s="50"/>
      <c r="S273" s="50"/>
      <c r="T273" s="50"/>
      <c r="U273" s="50"/>
      <c r="V273" s="50"/>
      <c r="W273" s="141" t="str">
        <f>IFERROR(VLOOKUP(C273,'[7]на 04.11.2025г.'!$C$3:$W$2063,21,0),"-")</f>
        <v>-</v>
      </c>
      <c r="X273" s="141" t="str">
        <f t="shared" si="91"/>
        <v>-</v>
      </c>
    </row>
    <row r="274" spans="1:24" customFormat="1" ht="15" hidden="1" x14ac:dyDescent="0.25">
      <c r="A274" s="134">
        <v>1</v>
      </c>
      <c r="B274" s="134" t="s">
        <v>832</v>
      </c>
      <c r="C274" s="136" t="s">
        <v>833</v>
      </c>
      <c r="D274" s="136" t="s">
        <v>834</v>
      </c>
      <c r="E274" s="136">
        <v>7</v>
      </c>
      <c r="F274" s="144">
        <v>228.8</v>
      </c>
      <c r="G274" s="138">
        <v>1601.6</v>
      </c>
      <c r="H274" s="139">
        <v>11.13</v>
      </c>
      <c r="I274" s="139">
        <f t="shared" si="92"/>
        <v>77.910000000000011</v>
      </c>
      <c r="J274" s="145" t="s">
        <v>24</v>
      </c>
      <c r="K274" s="141">
        <v>7</v>
      </c>
      <c r="L274" s="141">
        <v>1601.6000000000001</v>
      </c>
      <c r="M274" s="141">
        <v>77.910000000000011</v>
      </c>
      <c r="N274" s="142"/>
      <c r="O274" s="50">
        <f t="shared" si="97"/>
        <v>0</v>
      </c>
      <c r="P274" s="50">
        <f t="shared" si="98"/>
        <v>0</v>
      </c>
      <c r="Q274" s="50"/>
      <c r="R274" s="50"/>
      <c r="S274" s="50"/>
      <c r="T274" s="50"/>
      <c r="U274" s="50"/>
      <c r="V274" s="50"/>
      <c r="W274" s="141" t="str">
        <f>IFERROR(VLOOKUP(C274,'[7]на 04.11.2025г.'!$C$3:$W$2063,21,0),"-")</f>
        <v>-</v>
      </c>
      <c r="X274" s="141" t="str">
        <f t="shared" si="91"/>
        <v>-</v>
      </c>
    </row>
    <row r="275" spans="1:24" customFormat="1" ht="15" hidden="1" x14ac:dyDescent="0.25">
      <c r="A275" s="134">
        <v>1</v>
      </c>
      <c r="B275" s="134" t="s">
        <v>835</v>
      </c>
      <c r="C275" s="136" t="s">
        <v>836</v>
      </c>
      <c r="D275" s="136" t="s">
        <v>837</v>
      </c>
      <c r="E275" s="136">
        <v>7</v>
      </c>
      <c r="F275" s="144">
        <v>210</v>
      </c>
      <c r="G275" s="138">
        <v>1470</v>
      </c>
      <c r="H275" s="139">
        <v>10.199999999999999</v>
      </c>
      <c r="I275" s="139">
        <f t="shared" si="92"/>
        <v>71.399999999999991</v>
      </c>
      <c r="J275" s="145" t="s">
        <v>24</v>
      </c>
      <c r="K275" s="141">
        <v>5</v>
      </c>
      <c r="L275" s="141">
        <v>1050</v>
      </c>
      <c r="M275" s="141">
        <v>51</v>
      </c>
      <c r="N275" s="142"/>
      <c r="O275" s="50">
        <f t="shared" si="97"/>
        <v>0</v>
      </c>
      <c r="P275" s="50">
        <f t="shared" si="98"/>
        <v>0</v>
      </c>
      <c r="Q275" s="50"/>
      <c r="R275" s="50"/>
      <c r="S275" s="50"/>
      <c r="T275" s="50"/>
      <c r="U275" s="50"/>
      <c r="V275" s="50"/>
      <c r="W275" s="141" t="str">
        <f>IFERROR(VLOOKUP(C275,'[7]на 04.11.2025г.'!$C$3:$W$2063,21,0),"-")</f>
        <v>-</v>
      </c>
      <c r="X275" s="141" t="str">
        <f t="shared" si="91"/>
        <v>-</v>
      </c>
    </row>
    <row r="276" spans="1:24" customFormat="1" ht="15" hidden="1" x14ac:dyDescent="0.25">
      <c r="A276" s="134">
        <v>1</v>
      </c>
      <c r="B276" s="134" t="s">
        <v>838</v>
      </c>
      <c r="C276" s="136" t="s">
        <v>839</v>
      </c>
      <c r="D276" s="136" t="s">
        <v>840</v>
      </c>
      <c r="E276" s="136">
        <v>1</v>
      </c>
      <c r="F276" s="144">
        <v>194.8</v>
      </c>
      <c r="G276" s="138">
        <v>194.8</v>
      </c>
      <c r="H276" s="139">
        <v>9.4600000000000009</v>
      </c>
      <c r="I276" s="139">
        <f t="shared" si="92"/>
        <v>9.4600000000000009</v>
      </c>
      <c r="J276" s="145" t="s">
        <v>24</v>
      </c>
      <c r="K276" s="141">
        <v>1</v>
      </c>
      <c r="L276" s="141">
        <v>194.8</v>
      </c>
      <c r="M276" s="141">
        <v>9.4600000000000009</v>
      </c>
      <c r="N276" s="142"/>
      <c r="O276" s="50">
        <f t="shared" si="97"/>
        <v>0</v>
      </c>
      <c r="P276" s="50">
        <f t="shared" si="98"/>
        <v>0</v>
      </c>
      <c r="Q276" s="50"/>
      <c r="R276" s="50"/>
      <c r="S276" s="50"/>
      <c r="T276" s="50"/>
      <c r="U276" s="50"/>
      <c r="V276" s="50"/>
      <c r="W276" s="141" t="str">
        <f>IFERROR(VLOOKUP(C276,'[7]на 04.11.2025г.'!$C$3:$W$2063,21,0),"-")</f>
        <v>-</v>
      </c>
      <c r="X276" s="141" t="str">
        <f t="shared" si="91"/>
        <v>-</v>
      </c>
    </row>
    <row r="277" spans="1:24" customFormat="1" ht="15" hidden="1" x14ac:dyDescent="0.25">
      <c r="A277" s="134">
        <v>1</v>
      </c>
      <c r="B277" s="134" t="s">
        <v>841</v>
      </c>
      <c r="C277" s="136" t="s">
        <v>842</v>
      </c>
      <c r="D277" s="136" t="s">
        <v>843</v>
      </c>
      <c r="E277" s="136">
        <v>1</v>
      </c>
      <c r="F277" s="144">
        <v>290.60000000000002</v>
      </c>
      <c r="G277" s="138">
        <v>290.60000000000002</v>
      </c>
      <c r="H277" s="139">
        <v>14.11</v>
      </c>
      <c r="I277" s="139">
        <f t="shared" si="92"/>
        <v>14.11</v>
      </c>
      <c r="J277" s="145" t="s">
        <v>24</v>
      </c>
      <c r="K277" s="141">
        <v>1</v>
      </c>
      <c r="L277" s="141">
        <v>290.60000000000002</v>
      </c>
      <c r="M277" s="141">
        <v>14.11</v>
      </c>
      <c r="N277" s="142">
        <v>1</v>
      </c>
      <c r="O277" s="50">
        <f t="shared" si="97"/>
        <v>290.60000000000002</v>
      </c>
      <c r="P277" s="50">
        <f t="shared" si="98"/>
        <v>14.11</v>
      </c>
      <c r="Q277" s="50"/>
      <c r="R277" s="50">
        <f t="shared" ref="R277:R278" si="103">F277*Q277</f>
        <v>0</v>
      </c>
      <c r="S277" s="50">
        <f t="shared" ref="S277:S278" si="104">H277*Q277</f>
        <v>0</v>
      </c>
      <c r="T277" s="50"/>
      <c r="U277" s="50">
        <f t="shared" ref="U277:U278" si="105">T277*F277</f>
        <v>0</v>
      </c>
      <c r="V277" s="50">
        <f t="shared" ref="V277:V278" si="106">T277*H277</f>
        <v>0</v>
      </c>
      <c r="W277" s="141">
        <f>IFERROR(VLOOKUP(C277,'[7]на 04.11.2025г.'!$C$3:$W$2063,21,0),"-")</f>
        <v>1</v>
      </c>
      <c r="X277" s="141">
        <f t="shared" si="91"/>
        <v>0</v>
      </c>
    </row>
    <row r="278" spans="1:24" customFormat="1" ht="15" hidden="1" x14ac:dyDescent="0.25">
      <c r="A278" s="134">
        <v>1</v>
      </c>
      <c r="B278" s="134" t="s">
        <v>844</v>
      </c>
      <c r="C278" s="136" t="s">
        <v>845</v>
      </c>
      <c r="D278" s="136" t="s">
        <v>846</v>
      </c>
      <c r="E278" s="136">
        <v>1</v>
      </c>
      <c r="F278" s="144">
        <v>269.89999999999998</v>
      </c>
      <c r="G278" s="138">
        <v>269.89999999999998</v>
      </c>
      <c r="H278" s="139">
        <v>13.13</v>
      </c>
      <c r="I278" s="139">
        <f t="shared" si="92"/>
        <v>13.13</v>
      </c>
      <c r="J278" s="145" t="s">
        <v>24</v>
      </c>
      <c r="K278" s="141">
        <v>1</v>
      </c>
      <c r="L278" s="141">
        <v>269.89999999999998</v>
      </c>
      <c r="M278" s="141">
        <v>13.13</v>
      </c>
      <c r="N278" s="142"/>
      <c r="O278" s="50">
        <f t="shared" si="97"/>
        <v>0</v>
      </c>
      <c r="P278" s="50">
        <f t="shared" si="98"/>
        <v>0</v>
      </c>
      <c r="Q278" s="50"/>
      <c r="R278" s="50">
        <f t="shared" si="103"/>
        <v>0</v>
      </c>
      <c r="S278" s="50">
        <f t="shared" si="104"/>
        <v>0</v>
      </c>
      <c r="T278" s="50"/>
      <c r="U278" s="50">
        <f t="shared" si="105"/>
        <v>0</v>
      </c>
      <c r="V278" s="50">
        <f t="shared" si="106"/>
        <v>0</v>
      </c>
      <c r="W278" s="141" t="str">
        <f>IFERROR(VLOOKUP(C278,'[7]на 04.11.2025г.'!$C$3:$W$2063,21,0),"-")</f>
        <v>-</v>
      </c>
      <c r="X278" s="141" t="str">
        <f t="shared" si="91"/>
        <v>-</v>
      </c>
    </row>
    <row r="279" spans="1:24" customFormat="1" ht="15" hidden="1" x14ac:dyDescent="0.25">
      <c r="A279" s="134">
        <v>1</v>
      </c>
      <c r="B279" s="134" t="s">
        <v>847</v>
      </c>
      <c r="C279" s="136" t="s">
        <v>848</v>
      </c>
      <c r="D279" s="136" t="s">
        <v>849</v>
      </c>
      <c r="E279" s="136">
        <v>1</v>
      </c>
      <c r="F279" s="144">
        <v>257.89999999999998</v>
      </c>
      <c r="G279" s="138">
        <v>257.89999999999998</v>
      </c>
      <c r="H279" s="139">
        <v>12.54</v>
      </c>
      <c r="I279" s="139">
        <f t="shared" si="92"/>
        <v>12.54</v>
      </c>
      <c r="J279" s="145" t="s">
        <v>24</v>
      </c>
      <c r="K279" s="141">
        <v>1</v>
      </c>
      <c r="L279" s="141">
        <v>257.89999999999998</v>
      </c>
      <c r="M279" s="141">
        <v>12.54</v>
      </c>
      <c r="N279" s="142"/>
      <c r="O279" s="50">
        <f t="shared" si="97"/>
        <v>0</v>
      </c>
      <c r="P279" s="50">
        <f t="shared" si="98"/>
        <v>0</v>
      </c>
      <c r="Q279" s="50"/>
      <c r="R279" s="50"/>
      <c r="S279" s="50"/>
      <c r="T279" s="50"/>
      <c r="U279" s="50"/>
      <c r="V279" s="50"/>
      <c r="W279" s="141" t="str">
        <f>IFERROR(VLOOKUP(C279,'[7]на 04.11.2025г.'!$C$3:$W$2063,21,0),"-")</f>
        <v>-</v>
      </c>
      <c r="X279" s="141" t="str">
        <f t="shared" si="91"/>
        <v>-</v>
      </c>
    </row>
    <row r="280" spans="1:24" customFormat="1" ht="15" hidden="1" x14ac:dyDescent="0.25">
      <c r="A280" s="134">
        <v>1</v>
      </c>
      <c r="B280" s="134" t="s">
        <v>850</v>
      </c>
      <c r="C280" s="136" t="s">
        <v>851</v>
      </c>
      <c r="D280" s="136" t="s">
        <v>852</v>
      </c>
      <c r="E280" s="136">
        <v>1</v>
      </c>
      <c r="F280" s="144">
        <v>215.7</v>
      </c>
      <c r="G280" s="138">
        <v>215.7</v>
      </c>
      <c r="H280" s="139">
        <v>10.5</v>
      </c>
      <c r="I280" s="139">
        <f t="shared" si="92"/>
        <v>10.5</v>
      </c>
      <c r="J280" s="145" t="s">
        <v>24</v>
      </c>
      <c r="K280" s="141">
        <v>1</v>
      </c>
      <c r="L280" s="141">
        <v>215.7</v>
      </c>
      <c r="M280" s="141">
        <v>10.5</v>
      </c>
      <c r="N280" s="142"/>
      <c r="O280" s="50">
        <f t="shared" si="97"/>
        <v>0</v>
      </c>
      <c r="P280" s="50">
        <f t="shared" si="98"/>
        <v>0</v>
      </c>
      <c r="Q280" s="50"/>
      <c r="R280" s="50"/>
      <c r="S280" s="50"/>
      <c r="T280" s="50"/>
      <c r="U280" s="50"/>
      <c r="V280" s="50"/>
      <c r="W280" s="141" t="str">
        <f>IFERROR(VLOOKUP(C280,'[7]на 04.11.2025г.'!$C$3:$W$2063,21,0),"-")</f>
        <v>-</v>
      </c>
      <c r="X280" s="141" t="str">
        <f t="shared" si="91"/>
        <v>-</v>
      </c>
    </row>
    <row r="281" spans="1:24" customFormat="1" ht="15" hidden="1" x14ac:dyDescent="0.25">
      <c r="A281" s="134">
        <v>1</v>
      </c>
      <c r="B281" s="134" t="s">
        <v>853</v>
      </c>
      <c r="C281" s="136" t="s">
        <v>854</v>
      </c>
      <c r="D281" s="136" t="s">
        <v>855</v>
      </c>
      <c r="E281" s="136">
        <v>1</v>
      </c>
      <c r="F281" s="144">
        <v>287.3</v>
      </c>
      <c r="G281" s="138">
        <v>287.3</v>
      </c>
      <c r="H281" s="139">
        <v>13.95</v>
      </c>
      <c r="I281" s="139">
        <f t="shared" si="92"/>
        <v>13.95</v>
      </c>
      <c r="J281" s="145" t="s">
        <v>24</v>
      </c>
      <c r="K281" s="141">
        <v>1</v>
      </c>
      <c r="L281" s="141">
        <v>287.3</v>
      </c>
      <c r="M281" s="141">
        <v>13.95</v>
      </c>
      <c r="N281" s="142">
        <v>1</v>
      </c>
      <c r="O281" s="50">
        <f t="shared" si="97"/>
        <v>287.3</v>
      </c>
      <c r="P281" s="50">
        <f t="shared" si="98"/>
        <v>13.95</v>
      </c>
      <c r="Q281" s="50"/>
      <c r="R281" s="50">
        <f>F281*Q281</f>
        <v>0</v>
      </c>
      <c r="S281" s="50">
        <f>H281*Q281</f>
        <v>0</v>
      </c>
      <c r="T281" s="50"/>
      <c r="U281" s="50">
        <f>T281*F281</f>
        <v>0</v>
      </c>
      <c r="V281" s="50">
        <f>T281*H281</f>
        <v>0</v>
      </c>
      <c r="W281" s="141">
        <f>IFERROR(VLOOKUP(C281,'[7]на 04.11.2025г.'!$C$3:$W$2063,21,0),"-")</f>
        <v>1</v>
      </c>
      <c r="X281" s="141">
        <f t="shared" si="91"/>
        <v>0</v>
      </c>
    </row>
    <row r="282" spans="1:24" customFormat="1" ht="15" hidden="1" x14ac:dyDescent="0.25">
      <c r="A282" s="134">
        <v>1</v>
      </c>
      <c r="B282" s="134" t="s">
        <v>856</v>
      </c>
      <c r="C282" s="136" t="s">
        <v>857</v>
      </c>
      <c r="D282" s="136" t="s">
        <v>858</v>
      </c>
      <c r="E282" s="136">
        <v>1</v>
      </c>
      <c r="F282" s="144">
        <v>266.7</v>
      </c>
      <c r="G282" s="138">
        <v>266.7</v>
      </c>
      <c r="H282" s="139">
        <v>12.96</v>
      </c>
      <c r="I282" s="139">
        <f t="shared" si="92"/>
        <v>12.96</v>
      </c>
      <c r="J282" s="145" t="s">
        <v>24</v>
      </c>
      <c r="K282" s="141">
        <v>1</v>
      </c>
      <c r="L282" s="141">
        <v>266.7</v>
      </c>
      <c r="M282" s="141">
        <v>12.96</v>
      </c>
      <c r="N282" s="142"/>
      <c r="O282" s="50">
        <f t="shared" si="97"/>
        <v>0</v>
      </c>
      <c r="P282" s="50">
        <f t="shared" si="98"/>
        <v>0</v>
      </c>
      <c r="Q282" s="50"/>
      <c r="R282" s="50"/>
      <c r="S282" s="50"/>
      <c r="T282" s="50"/>
      <c r="U282" s="50"/>
      <c r="V282" s="50"/>
      <c r="W282" s="141" t="str">
        <f>IFERROR(VLOOKUP(C282,'[7]на 04.11.2025г.'!$C$3:$W$2063,21,0),"-")</f>
        <v>-</v>
      </c>
      <c r="X282" s="141" t="str">
        <f t="shared" si="91"/>
        <v>-</v>
      </c>
    </row>
    <row r="283" spans="1:24" customFormat="1" ht="15" hidden="1" x14ac:dyDescent="0.25">
      <c r="A283" s="134">
        <v>1</v>
      </c>
      <c r="B283" s="134" t="s">
        <v>859</v>
      </c>
      <c r="C283" s="136" t="s">
        <v>860</v>
      </c>
      <c r="D283" s="136" t="s">
        <v>861</v>
      </c>
      <c r="E283" s="136">
        <v>1</v>
      </c>
      <c r="F283" s="144">
        <v>200.5</v>
      </c>
      <c r="G283" s="138">
        <v>200.5</v>
      </c>
      <c r="H283" s="139">
        <v>9.76</v>
      </c>
      <c r="I283" s="139">
        <f t="shared" si="92"/>
        <v>9.76</v>
      </c>
      <c r="J283" s="145" t="s">
        <v>24</v>
      </c>
      <c r="K283" s="141">
        <v>0</v>
      </c>
      <c r="L283" s="141">
        <v>0</v>
      </c>
      <c r="M283" s="141">
        <v>0</v>
      </c>
      <c r="N283" s="142"/>
      <c r="O283" s="50"/>
      <c r="P283" s="50"/>
      <c r="Q283" s="50"/>
      <c r="R283" s="50"/>
      <c r="S283" s="50"/>
      <c r="T283" s="50"/>
      <c r="U283" s="50"/>
      <c r="V283" s="50"/>
      <c r="W283" s="141" t="str">
        <f>IFERROR(VLOOKUP(C283,'[7]на 04.11.2025г.'!$C$3:$W$2063,21,0),"-")</f>
        <v>-</v>
      </c>
      <c r="X283" s="141" t="str">
        <f t="shared" si="91"/>
        <v>-</v>
      </c>
    </row>
    <row r="284" spans="1:24" customFormat="1" ht="15" hidden="1" x14ac:dyDescent="0.25">
      <c r="A284" s="134">
        <v>1</v>
      </c>
      <c r="B284" s="134" t="s">
        <v>862</v>
      </c>
      <c r="C284" s="136" t="s">
        <v>863</v>
      </c>
      <c r="D284" s="136" t="s">
        <v>864</v>
      </c>
      <c r="E284" s="136">
        <v>7</v>
      </c>
      <c r="F284" s="144">
        <v>209.7</v>
      </c>
      <c r="G284" s="138">
        <v>1467.9</v>
      </c>
      <c r="H284" s="139">
        <v>10.19</v>
      </c>
      <c r="I284" s="139">
        <f t="shared" si="92"/>
        <v>71.33</v>
      </c>
      <c r="J284" s="145" t="s">
        <v>24</v>
      </c>
      <c r="K284" s="141">
        <v>0</v>
      </c>
      <c r="L284" s="141">
        <v>0</v>
      </c>
      <c r="M284" s="141">
        <v>0</v>
      </c>
      <c r="N284" s="142"/>
      <c r="O284" s="50"/>
      <c r="P284" s="50"/>
      <c r="Q284" s="50"/>
      <c r="R284" s="50"/>
      <c r="S284" s="50"/>
      <c r="T284" s="50"/>
      <c r="U284" s="50"/>
      <c r="V284" s="50"/>
      <c r="W284" s="141" t="str">
        <f>IFERROR(VLOOKUP(C284,'[7]на 04.11.2025г.'!$C$3:$W$2063,21,0),"-")</f>
        <v>-</v>
      </c>
      <c r="X284" s="141" t="str">
        <f t="shared" si="91"/>
        <v>-</v>
      </c>
    </row>
    <row r="285" spans="1:24" customFormat="1" ht="15" hidden="1" x14ac:dyDescent="0.25">
      <c r="A285" s="134">
        <v>1</v>
      </c>
      <c r="B285" s="134" t="s">
        <v>865</v>
      </c>
      <c r="C285" s="136" t="s">
        <v>866</v>
      </c>
      <c r="D285" s="136" t="s">
        <v>867</v>
      </c>
      <c r="E285" s="136">
        <v>2</v>
      </c>
      <c r="F285" s="144">
        <v>215.7</v>
      </c>
      <c r="G285" s="138">
        <v>431.4</v>
      </c>
      <c r="H285" s="139">
        <v>10.48</v>
      </c>
      <c r="I285" s="139">
        <f t="shared" si="92"/>
        <v>20.96</v>
      </c>
      <c r="J285" s="145" t="s">
        <v>24</v>
      </c>
      <c r="K285" s="141">
        <v>2</v>
      </c>
      <c r="L285" s="141">
        <v>431.4</v>
      </c>
      <c r="M285" s="141">
        <v>20.96</v>
      </c>
      <c r="N285" s="142"/>
      <c r="O285" s="50">
        <f t="shared" ref="O285" si="107">F285*N285</f>
        <v>0</v>
      </c>
      <c r="P285" s="50">
        <f t="shared" ref="P285" si="108">H285*N285</f>
        <v>0</v>
      </c>
      <c r="Q285" s="50"/>
      <c r="R285" s="50"/>
      <c r="S285" s="50"/>
      <c r="T285" s="50"/>
      <c r="U285" s="50"/>
      <c r="V285" s="50"/>
      <c r="W285" s="141" t="str">
        <f>IFERROR(VLOOKUP(C285,'[7]на 04.11.2025г.'!$C$3:$W$2063,21,0),"-")</f>
        <v>-</v>
      </c>
      <c r="X285" s="141" t="str">
        <f t="shared" si="91"/>
        <v>-</v>
      </c>
    </row>
    <row r="286" spans="1:24" customFormat="1" ht="15" hidden="1" x14ac:dyDescent="0.25">
      <c r="A286" s="134">
        <v>1</v>
      </c>
      <c r="B286" s="134" t="s">
        <v>868</v>
      </c>
      <c r="C286" s="136" t="s">
        <v>869</v>
      </c>
      <c r="D286" s="136" t="s">
        <v>870</v>
      </c>
      <c r="E286" s="136">
        <v>2</v>
      </c>
      <c r="F286" s="144">
        <v>198.1</v>
      </c>
      <c r="G286" s="138">
        <v>396.2</v>
      </c>
      <c r="H286" s="139">
        <v>9.61</v>
      </c>
      <c r="I286" s="139">
        <f t="shared" si="92"/>
        <v>19.22</v>
      </c>
      <c r="J286" s="145" t="s">
        <v>24</v>
      </c>
      <c r="K286" s="141">
        <v>0</v>
      </c>
      <c r="L286" s="141">
        <v>0</v>
      </c>
      <c r="M286" s="141">
        <v>0</v>
      </c>
      <c r="N286" s="142"/>
      <c r="O286" s="50"/>
      <c r="P286" s="50"/>
      <c r="Q286" s="50"/>
      <c r="R286" s="50"/>
      <c r="S286" s="50"/>
      <c r="T286" s="50"/>
      <c r="U286" s="50"/>
      <c r="V286" s="50"/>
      <c r="W286" s="141" t="str">
        <f>IFERROR(VLOOKUP(C286,'[7]на 04.11.2025г.'!$C$3:$W$2063,21,0),"-")</f>
        <v>-</v>
      </c>
      <c r="X286" s="141" t="str">
        <f t="shared" si="91"/>
        <v>-</v>
      </c>
    </row>
    <row r="287" spans="1:24" customFormat="1" ht="15" hidden="1" x14ac:dyDescent="0.25">
      <c r="A287" s="134">
        <v>1</v>
      </c>
      <c r="B287" s="134" t="s">
        <v>871</v>
      </c>
      <c r="C287" s="136" t="s">
        <v>872</v>
      </c>
      <c r="D287" s="136" t="s">
        <v>873</v>
      </c>
      <c r="E287" s="136">
        <v>1</v>
      </c>
      <c r="F287" s="144">
        <v>183.7</v>
      </c>
      <c r="G287" s="138">
        <v>183.7</v>
      </c>
      <c r="H287" s="139">
        <v>8.91</v>
      </c>
      <c r="I287" s="139">
        <f t="shared" si="92"/>
        <v>8.91</v>
      </c>
      <c r="J287" s="145" t="s">
        <v>24</v>
      </c>
      <c r="K287" s="141">
        <v>1</v>
      </c>
      <c r="L287" s="141">
        <v>183.7</v>
      </c>
      <c r="M287" s="141">
        <v>8.91</v>
      </c>
      <c r="N287" s="142"/>
      <c r="O287" s="50">
        <f t="shared" ref="O287:O288" si="109">F287*N287</f>
        <v>0</v>
      </c>
      <c r="P287" s="50">
        <f t="shared" ref="P287:P288" si="110">H287*N287</f>
        <v>0</v>
      </c>
      <c r="Q287" s="50"/>
      <c r="R287" s="50"/>
      <c r="S287" s="50"/>
      <c r="T287" s="50"/>
      <c r="U287" s="50"/>
      <c r="V287" s="50"/>
      <c r="W287" s="141" t="str">
        <f>IFERROR(VLOOKUP(C287,'[7]на 04.11.2025г.'!$C$3:$W$2063,21,0),"-")</f>
        <v>-</v>
      </c>
      <c r="X287" s="141" t="str">
        <f t="shared" si="91"/>
        <v>-</v>
      </c>
    </row>
    <row r="288" spans="1:24" customFormat="1" ht="15" hidden="1" x14ac:dyDescent="0.25">
      <c r="A288" s="134">
        <v>1</v>
      </c>
      <c r="B288" s="134" t="s">
        <v>874</v>
      </c>
      <c r="C288" s="136" t="s">
        <v>875</v>
      </c>
      <c r="D288" s="136" t="s">
        <v>876</v>
      </c>
      <c r="E288" s="136">
        <v>1</v>
      </c>
      <c r="F288" s="144">
        <v>274.3</v>
      </c>
      <c r="G288" s="138">
        <v>274.3</v>
      </c>
      <c r="H288" s="139">
        <v>13.3</v>
      </c>
      <c r="I288" s="139">
        <f t="shared" si="92"/>
        <v>13.3</v>
      </c>
      <c r="J288" s="145" t="s">
        <v>24</v>
      </c>
      <c r="K288" s="141">
        <v>1</v>
      </c>
      <c r="L288" s="141">
        <v>274.3</v>
      </c>
      <c r="M288" s="141">
        <v>13.3</v>
      </c>
      <c r="N288" s="142"/>
      <c r="O288" s="50">
        <f t="shared" si="109"/>
        <v>0</v>
      </c>
      <c r="P288" s="50">
        <f t="shared" si="110"/>
        <v>0</v>
      </c>
      <c r="Q288" s="50"/>
      <c r="R288" s="50">
        <f>F288*Q288</f>
        <v>0</v>
      </c>
      <c r="S288" s="50">
        <f>H288*Q288</f>
        <v>0</v>
      </c>
      <c r="T288" s="50"/>
      <c r="U288" s="50">
        <f>T288*F288</f>
        <v>0</v>
      </c>
      <c r="V288" s="50">
        <f>T288*H288</f>
        <v>0</v>
      </c>
      <c r="W288" s="141" t="str">
        <f>IFERROR(VLOOKUP(C288,'[7]на 04.11.2025г.'!$C$3:$W$2063,21,0),"-")</f>
        <v>-</v>
      </c>
      <c r="X288" s="141" t="str">
        <f t="shared" si="91"/>
        <v>-</v>
      </c>
    </row>
    <row r="289" spans="1:24" customFormat="1" ht="15" hidden="1" x14ac:dyDescent="0.25">
      <c r="A289" s="134">
        <v>1</v>
      </c>
      <c r="B289" s="134" t="s">
        <v>877</v>
      </c>
      <c r="C289" s="136" t="s">
        <v>878</v>
      </c>
      <c r="D289" s="136" t="s">
        <v>879</v>
      </c>
      <c r="E289" s="136">
        <v>1</v>
      </c>
      <c r="F289" s="144">
        <v>254.8</v>
      </c>
      <c r="G289" s="138">
        <v>254.8</v>
      </c>
      <c r="H289" s="139">
        <v>12.37</v>
      </c>
      <c r="I289" s="139">
        <f t="shared" si="92"/>
        <v>12.37</v>
      </c>
      <c r="J289" s="145" t="s">
        <v>24</v>
      </c>
      <c r="K289" s="141">
        <v>0</v>
      </c>
      <c r="L289" s="141">
        <v>0</v>
      </c>
      <c r="M289" s="141">
        <v>0</v>
      </c>
      <c r="N289" s="142"/>
      <c r="O289" s="50"/>
      <c r="P289" s="50"/>
      <c r="Q289" s="50"/>
      <c r="R289" s="50"/>
      <c r="S289" s="50"/>
      <c r="T289" s="50"/>
      <c r="U289" s="50"/>
      <c r="V289" s="50"/>
      <c r="W289" s="141" t="str">
        <f>IFERROR(VLOOKUP(C289,'[7]на 04.11.2025г.'!$C$3:$W$2063,21,0),"-")</f>
        <v>-</v>
      </c>
      <c r="X289" s="141" t="str">
        <f t="shared" si="91"/>
        <v>-</v>
      </c>
    </row>
    <row r="290" spans="1:24" customFormat="1" ht="15" hidden="1" x14ac:dyDescent="0.25">
      <c r="A290" s="134">
        <v>1</v>
      </c>
      <c r="B290" s="134" t="s">
        <v>880</v>
      </c>
      <c r="C290" s="136" t="s">
        <v>881</v>
      </c>
      <c r="D290" s="136" t="s">
        <v>882</v>
      </c>
      <c r="E290" s="136">
        <v>1</v>
      </c>
      <c r="F290" s="144">
        <v>243.2</v>
      </c>
      <c r="G290" s="138">
        <v>243.2</v>
      </c>
      <c r="H290" s="139">
        <v>11.81</v>
      </c>
      <c r="I290" s="139">
        <f t="shared" si="92"/>
        <v>11.81</v>
      </c>
      <c r="J290" s="145" t="s">
        <v>24</v>
      </c>
      <c r="K290" s="141">
        <v>1</v>
      </c>
      <c r="L290" s="141">
        <v>243.2</v>
      </c>
      <c r="M290" s="141">
        <v>11.81</v>
      </c>
      <c r="N290" s="142"/>
      <c r="O290" s="50">
        <f t="shared" ref="O290" si="111">F290*N290</f>
        <v>0</v>
      </c>
      <c r="P290" s="50">
        <f t="shared" ref="P290" si="112">H290*N290</f>
        <v>0</v>
      </c>
      <c r="Q290" s="50"/>
      <c r="R290" s="50"/>
      <c r="S290" s="50"/>
      <c r="T290" s="50"/>
      <c r="U290" s="50"/>
      <c r="V290" s="50"/>
      <c r="W290" s="141" t="str">
        <f>IFERROR(VLOOKUP(C290,'[7]на 04.11.2025г.'!$C$3:$W$2063,21,0),"-")</f>
        <v>-</v>
      </c>
      <c r="X290" s="141" t="str">
        <f t="shared" si="91"/>
        <v>-</v>
      </c>
    </row>
    <row r="291" spans="1:24" customFormat="1" ht="15" hidden="1" x14ac:dyDescent="0.25">
      <c r="A291" s="134">
        <v>1</v>
      </c>
      <c r="B291" s="134" t="s">
        <v>883</v>
      </c>
      <c r="C291" s="136" t="s">
        <v>884</v>
      </c>
      <c r="D291" s="136" t="s">
        <v>885</v>
      </c>
      <c r="E291" s="136">
        <v>1</v>
      </c>
      <c r="F291" s="144">
        <v>203.4</v>
      </c>
      <c r="G291" s="138">
        <v>203.4</v>
      </c>
      <c r="H291" s="139">
        <v>9.8800000000000008</v>
      </c>
      <c r="I291" s="139">
        <f t="shared" si="92"/>
        <v>9.8800000000000008</v>
      </c>
      <c r="J291" s="145" t="s">
        <v>24</v>
      </c>
      <c r="K291" s="141">
        <v>0</v>
      </c>
      <c r="L291" s="141">
        <v>0</v>
      </c>
      <c r="M291" s="141">
        <v>0</v>
      </c>
      <c r="N291" s="142"/>
      <c r="O291" s="50"/>
      <c r="P291" s="50"/>
      <c r="Q291" s="50"/>
      <c r="R291" s="50"/>
      <c r="S291" s="50"/>
      <c r="T291" s="50"/>
      <c r="U291" s="50"/>
      <c r="V291" s="50"/>
      <c r="W291" s="141" t="str">
        <f>IFERROR(VLOOKUP(C291,'[7]на 04.11.2025г.'!$C$3:$W$2063,21,0),"-")</f>
        <v>-</v>
      </c>
      <c r="X291" s="141" t="str">
        <f t="shared" si="91"/>
        <v>-</v>
      </c>
    </row>
    <row r="292" spans="1:24" customFormat="1" ht="15" hidden="1" x14ac:dyDescent="0.25">
      <c r="A292" s="134">
        <v>1</v>
      </c>
      <c r="B292" s="134" t="s">
        <v>886</v>
      </c>
      <c r="C292" s="136" t="s">
        <v>887</v>
      </c>
      <c r="D292" s="136" t="s">
        <v>888</v>
      </c>
      <c r="E292" s="136">
        <v>1</v>
      </c>
      <c r="F292" s="144">
        <v>270.89999999999998</v>
      </c>
      <c r="G292" s="138">
        <v>270.89999999999998</v>
      </c>
      <c r="H292" s="139">
        <v>13.13</v>
      </c>
      <c r="I292" s="139">
        <f t="shared" si="92"/>
        <v>13.13</v>
      </c>
      <c r="J292" s="145" t="s">
        <v>24</v>
      </c>
      <c r="K292" s="141">
        <v>1</v>
      </c>
      <c r="L292" s="141">
        <v>270.89999999999998</v>
      </c>
      <c r="M292" s="141">
        <v>13.13</v>
      </c>
      <c r="N292" s="142">
        <v>1</v>
      </c>
      <c r="O292" s="50">
        <f t="shared" ref="O292:O299" si="113">F292*N292</f>
        <v>270.89999999999998</v>
      </c>
      <c r="P292" s="50">
        <f t="shared" ref="P292:P299" si="114">H292*N292</f>
        <v>13.13</v>
      </c>
      <c r="Q292" s="50"/>
      <c r="R292" s="50">
        <f>F292*Q292</f>
        <v>0</v>
      </c>
      <c r="S292" s="50">
        <f>H292*Q292</f>
        <v>0</v>
      </c>
      <c r="T292" s="50"/>
      <c r="U292" s="50">
        <f>T292*F292</f>
        <v>0</v>
      </c>
      <c r="V292" s="50">
        <f>T292*H292</f>
        <v>0</v>
      </c>
      <c r="W292" s="141">
        <f>IFERROR(VLOOKUP(C292,'[7]на 04.11.2025г.'!$C$3:$W$2063,21,0),"-")</f>
        <v>1</v>
      </c>
      <c r="X292" s="141">
        <f t="shared" si="91"/>
        <v>0</v>
      </c>
    </row>
    <row r="293" spans="1:24" customFormat="1" ht="15" hidden="1" x14ac:dyDescent="0.25">
      <c r="A293" s="134">
        <v>1</v>
      </c>
      <c r="B293" s="134" t="s">
        <v>889</v>
      </c>
      <c r="C293" s="136" t="s">
        <v>890</v>
      </c>
      <c r="D293" s="136" t="s">
        <v>891</v>
      </c>
      <c r="E293" s="136">
        <v>1</v>
      </c>
      <c r="F293" s="144">
        <v>251.5</v>
      </c>
      <c r="G293" s="138">
        <v>251.5</v>
      </c>
      <c r="H293" s="139">
        <v>12.2</v>
      </c>
      <c r="I293" s="139">
        <f t="shared" si="92"/>
        <v>12.2</v>
      </c>
      <c r="J293" s="145" t="s">
        <v>24</v>
      </c>
      <c r="K293" s="141">
        <v>1</v>
      </c>
      <c r="L293" s="141">
        <v>251.5</v>
      </c>
      <c r="M293" s="141">
        <v>12.2</v>
      </c>
      <c r="N293" s="142"/>
      <c r="O293" s="50">
        <f t="shared" si="113"/>
        <v>0</v>
      </c>
      <c r="P293" s="50">
        <f t="shared" si="114"/>
        <v>0</v>
      </c>
      <c r="Q293" s="50"/>
      <c r="R293" s="50"/>
      <c r="S293" s="50"/>
      <c r="T293" s="50"/>
      <c r="U293" s="50"/>
      <c r="V293" s="50"/>
      <c r="W293" s="141" t="str">
        <f>IFERROR(VLOOKUP(C293,'[7]на 04.11.2025г.'!$C$3:$W$2063,21,0),"-")</f>
        <v>-</v>
      </c>
      <c r="X293" s="141" t="str">
        <f t="shared" si="91"/>
        <v>-</v>
      </c>
    </row>
    <row r="294" spans="1:24" customFormat="1" ht="15" hidden="1" x14ac:dyDescent="0.25">
      <c r="A294" s="134">
        <v>1</v>
      </c>
      <c r="B294" s="134" t="s">
        <v>892</v>
      </c>
      <c r="C294" s="136" t="s">
        <v>893</v>
      </c>
      <c r="D294" s="136" t="s">
        <v>894</v>
      </c>
      <c r="E294" s="136">
        <v>1</v>
      </c>
      <c r="F294" s="144">
        <v>189.1</v>
      </c>
      <c r="G294" s="138">
        <v>189.1</v>
      </c>
      <c r="H294" s="139">
        <v>9.19</v>
      </c>
      <c r="I294" s="139">
        <f t="shared" si="92"/>
        <v>9.19</v>
      </c>
      <c r="J294" s="145" t="s">
        <v>24</v>
      </c>
      <c r="K294" s="141">
        <v>1</v>
      </c>
      <c r="L294" s="141">
        <v>189.1</v>
      </c>
      <c r="M294" s="141">
        <v>9.19</v>
      </c>
      <c r="N294" s="142"/>
      <c r="O294" s="50">
        <f t="shared" si="113"/>
        <v>0</v>
      </c>
      <c r="P294" s="50">
        <f t="shared" si="114"/>
        <v>0</v>
      </c>
      <c r="Q294" s="50"/>
      <c r="R294" s="50"/>
      <c r="S294" s="50"/>
      <c r="T294" s="50"/>
      <c r="U294" s="50"/>
      <c r="V294" s="50"/>
      <c r="W294" s="141" t="str">
        <f>IFERROR(VLOOKUP(C294,'[7]на 04.11.2025г.'!$C$3:$W$2063,21,0),"-")</f>
        <v>-</v>
      </c>
      <c r="X294" s="141" t="str">
        <f t="shared" si="91"/>
        <v>-</v>
      </c>
    </row>
    <row r="295" spans="1:24" customFormat="1" ht="15" hidden="1" x14ac:dyDescent="0.25">
      <c r="A295" s="134">
        <v>1</v>
      </c>
      <c r="B295" s="134" t="s">
        <v>895</v>
      </c>
      <c r="C295" s="136" t="s">
        <v>896</v>
      </c>
      <c r="D295" s="136" t="s">
        <v>897</v>
      </c>
      <c r="E295" s="136">
        <v>2</v>
      </c>
      <c r="F295" s="144">
        <v>197.8</v>
      </c>
      <c r="G295" s="138">
        <v>395.6</v>
      </c>
      <c r="H295" s="139">
        <v>9.59</v>
      </c>
      <c r="I295" s="139">
        <f t="shared" si="92"/>
        <v>19.18</v>
      </c>
      <c r="J295" s="145" t="s">
        <v>24</v>
      </c>
      <c r="K295" s="141">
        <v>1</v>
      </c>
      <c r="L295" s="141">
        <v>197.8</v>
      </c>
      <c r="M295" s="141">
        <v>9.59</v>
      </c>
      <c r="N295" s="142"/>
      <c r="O295" s="50">
        <f t="shared" si="113"/>
        <v>0</v>
      </c>
      <c r="P295" s="50">
        <f t="shared" si="114"/>
        <v>0</v>
      </c>
      <c r="Q295" s="50"/>
      <c r="R295" s="50"/>
      <c r="S295" s="50"/>
      <c r="T295" s="50"/>
      <c r="U295" s="50"/>
      <c r="V295" s="50"/>
      <c r="W295" s="141" t="str">
        <f>IFERROR(VLOOKUP(C295,'[7]на 04.11.2025г.'!$C$3:$W$2063,21,0),"-")</f>
        <v>-</v>
      </c>
      <c r="X295" s="141" t="str">
        <f t="shared" si="91"/>
        <v>-</v>
      </c>
    </row>
    <row r="296" spans="1:24" customFormat="1" ht="15" hidden="1" x14ac:dyDescent="0.25">
      <c r="A296" s="134">
        <v>1</v>
      </c>
      <c r="B296" s="134" t="s">
        <v>898</v>
      </c>
      <c r="C296" s="136" t="s">
        <v>899</v>
      </c>
      <c r="D296" s="136" t="s">
        <v>900</v>
      </c>
      <c r="E296" s="136">
        <v>1</v>
      </c>
      <c r="F296" s="144">
        <v>163.5</v>
      </c>
      <c r="G296" s="138">
        <v>163.5</v>
      </c>
      <c r="H296" s="139">
        <v>7.95</v>
      </c>
      <c r="I296" s="139">
        <f t="shared" si="92"/>
        <v>7.95</v>
      </c>
      <c r="J296" s="145" t="s">
        <v>24</v>
      </c>
      <c r="K296" s="141">
        <v>1</v>
      </c>
      <c r="L296" s="141">
        <v>163.5</v>
      </c>
      <c r="M296" s="141">
        <v>7.95</v>
      </c>
      <c r="N296" s="142"/>
      <c r="O296" s="50">
        <f t="shared" si="113"/>
        <v>0</v>
      </c>
      <c r="P296" s="50">
        <f t="shared" si="114"/>
        <v>0</v>
      </c>
      <c r="Q296" s="50"/>
      <c r="R296" s="50"/>
      <c r="S296" s="50"/>
      <c r="T296" s="50"/>
      <c r="U296" s="50"/>
      <c r="V296" s="50"/>
      <c r="W296" s="141" t="str">
        <f>IFERROR(VLOOKUP(C296,'[7]на 04.11.2025г.'!$C$3:$W$2063,21,0),"-")</f>
        <v>-</v>
      </c>
      <c r="X296" s="141" t="str">
        <f t="shared" si="91"/>
        <v>-</v>
      </c>
    </row>
    <row r="297" spans="1:24" customFormat="1" ht="15" hidden="1" x14ac:dyDescent="0.25">
      <c r="A297" s="134">
        <v>1</v>
      </c>
      <c r="B297" s="134" t="s">
        <v>901</v>
      </c>
      <c r="C297" s="136" t="s">
        <v>902</v>
      </c>
      <c r="D297" s="136" t="s">
        <v>903</v>
      </c>
      <c r="E297" s="136">
        <v>1</v>
      </c>
      <c r="F297" s="144">
        <v>271.5</v>
      </c>
      <c r="G297" s="138">
        <v>271.5</v>
      </c>
      <c r="H297" s="139">
        <v>13.16</v>
      </c>
      <c r="I297" s="139">
        <f t="shared" si="92"/>
        <v>13.16</v>
      </c>
      <c r="J297" s="145" t="s">
        <v>24</v>
      </c>
      <c r="K297" s="141">
        <v>1</v>
      </c>
      <c r="L297" s="141">
        <v>271.5</v>
      </c>
      <c r="M297" s="141">
        <v>13.16</v>
      </c>
      <c r="N297" s="142"/>
      <c r="O297" s="50">
        <f t="shared" si="113"/>
        <v>0</v>
      </c>
      <c r="P297" s="50">
        <f t="shared" si="114"/>
        <v>0</v>
      </c>
      <c r="Q297" s="50"/>
      <c r="R297" s="50">
        <f>F297*Q297</f>
        <v>0</v>
      </c>
      <c r="S297" s="50">
        <f>H297*Q297</f>
        <v>0</v>
      </c>
      <c r="T297" s="50"/>
      <c r="U297" s="50">
        <f>T297*F297</f>
        <v>0</v>
      </c>
      <c r="V297" s="50">
        <f>T297*H297</f>
        <v>0</v>
      </c>
      <c r="W297" s="141" t="str">
        <f>IFERROR(VLOOKUP(C297,'[7]на 04.11.2025г.'!$C$3:$W$2063,21,0),"-")</f>
        <v>-</v>
      </c>
      <c r="X297" s="141" t="str">
        <f t="shared" si="91"/>
        <v>-</v>
      </c>
    </row>
    <row r="298" spans="1:24" customFormat="1" ht="15" hidden="1" x14ac:dyDescent="0.25">
      <c r="A298" s="134">
        <v>1</v>
      </c>
      <c r="B298" s="134" t="s">
        <v>904</v>
      </c>
      <c r="C298" s="136" t="s">
        <v>905</v>
      </c>
      <c r="D298" s="136" t="s">
        <v>906</v>
      </c>
      <c r="E298" s="136">
        <v>1</v>
      </c>
      <c r="F298" s="144">
        <v>252</v>
      </c>
      <c r="G298" s="138">
        <v>252</v>
      </c>
      <c r="H298" s="139">
        <v>12.23</v>
      </c>
      <c r="I298" s="139">
        <f t="shared" si="92"/>
        <v>12.23</v>
      </c>
      <c r="J298" s="145" t="s">
        <v>24</v>
      </c>
      <c r="K298" s="141">
        <v>1</v>
      </c>
      <c r="L298" s="141">
        <v>252</v>
      </c>
      <c r="M298" s="141">
        <v>12.23</v>
      </c>
      <c r="N298" s="142"/>
      <c r="O298" s="50">
        <f t="shared" si="113"/>
        <v>0</v>
      </c>
      <c r="P298" s="50">
        <f t="shared" si="114"/>
        <v>0</v>
      </c>
      <c r="Q298" s="50"/>
      <c r="R298" s="50"/>
      <c r="S298" s="50"/>
      <c r="T298" s="50"/>
      <c r="U298" s="50"/>
      <c r="V298" s="50"/>
      <c r="W298" s="141" t="str">
        <f>IFERROR(VLOOKUP(C298,'[7]на 04.11.2025г.'!$C$3:$W$2063,21,0),"-")</f>
        <v>-</v>
      </c>
      <c r="X298" s="141" t="str">
        <f t="shared" si="91"/>
        <v>-</v>
      </c>
    </row>
    <row r="299" spans="1:24" customFormat="1" ht="15" hidden="1" x14ac:dyDescent="0.25">
      <c r="A299" s="134">
        <v>1</v>
      </c>
      <c r="B299" s="134" t="s">
        <v>907</v>
      </c>
      <c r="C299" s="136" t="s">
        <v>908</v>
      </c>
      <c r="D299" s="136" t="s">
        <v>909</v>
      </c>
      <c r="E299" s="136">
        <v>1</v>
      </c>
      <c r="F299" s="144">
        <v>223.6</v>
      </c>
      <c r="G299" s="138">
        <v>223.6</v>
      </c>
      <c r="H299" s="139">
        <v>10.85</v>
      </c>
      <c r="I299" s="139">
        <f t="shared" si="92"/>
        <v>10.85</v>
      </c>
      <c r="J299" s="145" t="s">
        <v>24</v>
      </c>
      <c r="K299" s="141">
        <v>1</v>
      </c>
      <c r="L299" s="141">
        <v>223.6</v>
      </c>
      <c r="M299" s="141">
        <v>10.85</v>
      </c>
      <c r="N299" s="142"/>
      <c r="O299" s="50">
        <f t="shared" si="113"/>
        <v>0</v>
      </c>
      <c r="P299" s="50">
        <f t="shared" si="114"/>
        <v>0</v>
      </c>
      <c r="Q299" s="50"/>
      <c r="R299" s="50"/>
      <c r="S299" s="50"/>
      <c r="T299" s="50"/>
      <c r="U299" s="50"/>
      <c r="V299" s="50"/>
      <c r="W299" s="141" t="str">
        <f>IFERROR(VLOOKUP(C299,'[7]на 04.11.2025г.'!$C$3:$W$2063,21,0),"-")</f>
        <v>-</v>
      </c>
      <c r="X299" s="141" t="str">
        <f t="shared" si="91"/>
        <v>-</v>
      </c>
    </row>
    <row r="300" spans="1:24" customFormat="1" ht="15" hidden="1" x14ac:dyDescent="0.25">
      <c r="A300" s="134">
        <v>1</v>
      </c>
      <c r="B300" s="134" t="s">
        <v>910</v>
      </c>
      <c r="C300" s="136" t="s">
        <v>911</v>
      </c>
      <c r="D300" s="136" t="s">
        <v>912</v>
      </c>
      <c r="E300" s="136">
        <v>1</v>
      </c>
      <c r="F300" s="144">
        <v>204.1</v>
      </c>
      <c r="G300" s="138">
        <v>204.1</v>
      </c>
      <c r="H300" s="139">
        <v>9.91</v>
      </c>
      <c r="I300" s="139">
        <f t="shared" si="92"/>
        <v>9.91</v>
      </c>
      <c r="J300" s="145" t="s">
        <v>24</v>
      </c>
      <c r="K300" s="141">
        <v>0</v>
      </c>
      <c r="L300" s="141">
        <v>0</v>
      </c>
      <c r="M300" s="141">
        <v>0</v>
      </c>
      <c r="N300" s="142"/>
      <c r="O300" s="50"/>
      <c r="P300" s="50"/>
      <c r="Q300" s="50"/>
      <c r="R300" s="50"/>
      <c r="S300" s="50"/>
      <c r="T300" s="50"/>
      <c r="U300" s="50"/>
      <c r="V300" s="50"/>
      <c r="W300" s="141" t="str">
        <f>IFERROR(VLOOKUP(C300,'[7]на 04.11.2025г.'!$C$3:$W$2063,21,0),"-")</f>
        <v>-</v>
      </c>
      <c r="X300" s="141" t="str">
        <f t="shared" si="91"/>
        <v>-</v>
      </c>
    </row>
    <row r="301" spans="1:24" customFormat="1" ht="15" hidden="1" x14ac:dyDescent="0.25">
      <c r="A301" s="134">
        <v>1</v>
      </c>
      <c r="B301" s="134" t="s">
        <v>913</v>
      </c>
      <c r="C301" s="136" t="s">
        <v>914</v>
      </c>
      <c r="D301" s="136" t="s">
        <v>915</v>
      </c>
      <c r="E301" s="136">
        <v>1</v>
      </c>
      <c r="F301" s="144">
        <v>271.60000000000002</v>
      </c>
      <c r="G301" s="138">
        <v>271.60000000000002</v>
      </c>
      <c r="H301" s="139">
        <v>13.16</v>
      </c>
      <c r="I301" s="139">
        <f t="shared" si="92"/>
        <v>13.16</v>
      </c>
      <c r="J301" s="145" t="s">
        <v>24</v>
      </c>
      <c r="K301" s="141">
        <v>1</v>
      </c>
      <c r="L301" s="141">
        <v>271.60000000000002</v>
      </c>
      <c r="M301" s="141">
        <v>13.16</v>
      </c>
      <c r="N301" s="142">
        <v>1</v>
      </c>
      <c r="O301" s="50">
        <f t="shared" ref="O301:O302" si="115">F301*N301</f>
        <v>271.60000000000002</v>
      </c>
      <c r="P301" s="50">
        <f t="shared" ref="P301:P302" si="116">H301*N301</f>
        <v>13.16</v>
      </c>
      <c r="Q301" s="50"/>
      <c r="R301" s="50">
        <f>F301*Q301</f>
        <v>0</v>
      </c>
      <c r="S301" s="50">
        <f>H301*Q301</f>
        <v>0</v>
      </c>
      <c r="T301" s="50"/>
      <c r="U301" s="50">
        <f>T301*F301</f>
        <v>0</v>
      </c>
      <c r="V301" s="50">
        <f>T301*H301</f>
        <v>0</v>
      </c>
      <c r="W301" s="141">
        <f>IFERROR(VLOOKUP(C301,'[7]на 04.11.2025г.'!$C$3:$W$2063,21,0),"-")</f>
        <v>1</v>
      </c>
      <c r="X301" s="141">
        <f t="shared" si="91"/>
        <v>0</v>
      </c>
    </row>
    <row r="302" spans="1:24" customFormat="1" ht="15" hidden="1" x14ac:dyDescent="0.25">
      <c r="A302" s="134">
        <v>1</v>
      </c>
      <c r="B302" s="134" t="s">
        <v>916</v>
      </c>
      <c r="C302" s="136" t="s">
        <v>917</v>
      </c>
      <c r="D302" s="136" t="s">
        <v>918</v>
      </c>
      <c r="E302" s="136">
        <v>1</v>
      </c>
      <c r="F302" s="144">
        <v>252.2</v>
      </c>
      <c r="G302" s="138">
        <v>252.2</v>
      </c>
      <c r="H302" s="139">
        <v>12.23</v>
      </c>
      <c r="I302" s="139">
        <f t="shared" si="92"/>
        <v>12.23</v>
      </c>
      <c r="J302" s="145" t="s">
        <v>24</v>
      </c>
      <c r="K302" s="141">
        <v>1</v>
      </c>
      <c r="L302" s="141">
        <v>252.2</v>
      </c>
      <c r="M302" s="141">
        <v>12.23</v>
      </c>
      <c r="N302" s="142">
        <v>1</v>
      </c>
      <c r="O302" s="50">
        <f t="shared" si="115"/>
        <v>252.2</v>
      </c>
      <c r="P302" s="50">
        <f t="shared" si="116"/>
        <v>12.23</v>
      </c>
      <c r="Q302" s="50"/>
      <c r="R302" s="50"/>
      <c r="S302" s="50"/>
      <c r="T302" s="50"/>
      <c r="U302" s="50"/>
      <c r="V302" s="50"/>
      <c r="W302" s="141" t="str">
        <f>IFERROR(VLOOKUP(C302,'[7]на 04.11.2025г.'!$C$3:$W$2063,21,0),"-")</f>
        <v>-</v>
      </c>
      <c r="X302" s="141" t="str">
        <f t="shared" si="91"/>
        <v>-</v>
      </c>
    </row>
    <row r="303" spans="1:24" customFormat="1" ht="15" hidden="1" x14ac:dyDescent="0.25">
      <c r="A303" s="134">
        <v>1</v>
      </c>
      <c r="B303" s="134" t="s">
        <v>919</v>
      </c>
      <c r="C303" s="136" t="s">
        <v>920</v>
      </c>
      <c r="D303" s="136" t="s">
        <v>921</v>
      </c>
      <c r="E303" s="136">
        <v>1</v>
      </c>
      <c r="F303" s="144">
        <v>189.8</v>
      </c>
      <c r="G303" s="138">
        <v>189.8</v>
      </c>
      <c r="H303" s="139">
        <v>9.2200000000000006</v>
      </c>
      <c r="I303" s="139">
        <f t="shared" si="92"/>
        <v>9.2200000000000006</v>
      </c>
      <c r="J303" s="145" t="s">
        <v>24</v>
      </c>
      <c r="K303" s="141">
        <v>0</v>
      </c>
      <c r="L303" s="141">
        <v>0</v>
      </c>
      <c r="M303" s="141">
        <v>0</v>
      </c>
      <c r="N303" s="142"/>
      <c r="O303" s="50"/>
      <c r="P303" s="50"/>
      <c r="Q303" s="50"/>
      <c r="R303" s="50"/>
      <c r="S303" s="50"/>
      <c r="T303" s="50"/>
      <c r="U303" s="50"/>
      <c r="V303" s="50"/>
      <c r="W303" s="141" t="str">
        <f>IFERROR(VLOOKUP(C303,'[7]на 04.11.2025г.'!$C$3:$W$2063,21,0),"-")</f>
        <v>-</v>
      </c>
      <c r="X303" s="141" t="str">
        <f t="shared" si="91"/>
        <v>-</v>
      </c>
    </row>
    <row r="304" spans="1:24" customFormat="1" ht="15" hidden="1" x14ac:dyDescent="0.25">
      <c r="A304" s="134">
        <v>1</v>
      </c>
      <c r="B304" s="134" t="s">
        <v>922</v>
      </c>
      <c r="C304" s="136" t="s">
        <v>923</v>
      </c>
      <c r="D304" s="136" t="s">
        <v>924</v>
      </c>
      <c r="E304" s="136">
        <v>2</v>
      </c>
      <c r="F304" s="144">
        <v>173</v>
      </c>
      <c r="G304" s="138">
        <v>346</v>
      </c>
      <c r="H304" s="139">
        <v>8.42</v>
      </c>
      <c r="I304" s="139">
        <f t="shared" si="92"/>
        <v>16.84</v>
      </c>
      <c r="J304" s="145" t="s">
        <v>24</v>
      </c>
      <c r="K304" s="141">
        <v>2</v>
      </c>
      <c r="L304" s="141">
        <v>346</v>
      </c>
      <c r="M304" s="141">
        <v>16.84</v>
      </c>
      <c r="N304" s="142"/>
      <c r="O304" s="50">
        <f t="shared" ref="O304:O310" si="117">F304*N304</f>
        <v>0</v>
      </c>
      <c r="P304" s="50">
        <f t="shared" ref="P304:P310" si="118">H304*N304</f>
        <v>0</v>
      </c>
      <c r="Q304" s="50"/>
      <c r="R304" s="50">
        <f t="shared" ref="R304:R305" si="119">F304*Q304</f>
        <v>0</v>
      </c>
      <c r="S304" s="50">
        <f t="shared" ref="S304:S305" si="120">H304*Q304</f>
        <v>0</v>
      </c>
      <c r="T304" s="50"/>
      <c r="U304" s="50">
        <f t="shared" ref="U304:U305" si="121">T304*F304</f>
        <v>0</v>
      </c>
      <c r="V304" s="50">
        <f t="shared" ref="V304:V305" si="122">T304*H304</f>
        <v>0</v>
      </c>
      <c r="W304" s="141" t="str">
        <f>IFERROR(VLOOKUP(C304,'[7]на 04.11.2025г.'!$C$3:$W$2063,21,0),"-")</f>
        <v>-</v>
      </c>
      <c r="X304" s="141" t="str">
        <f t="shared" si="91"/>
        <v>-</v>
      </c>
    </row>
    <row r="305" spans="1:24" customFormat="1" ht="15" hidden="1" x14ac:dyDescent="0.25">
      <c r="A305" s="134">
        <v>1</v>
      </c>
      <c r="B305" s="134" t="s">
        <v>925</v>
      </c>
      <c r="C305" s="136" t="s">
        <v>926</v>
      </c>
      <c r="D305" s="136" t="s">
        <v>927</v>
      </c>
      <c r="E305" s="136">
        <v>2</v>
      </c>
      <c r="F305" s="144">
        <v>287.7</v>
      </c>
      <c r="G305" s="138">
        <v>575.4</v>
      </c>
      <c r="H305" s="139">
        <v>13.97</v>
      </c>
      <c r="I305" s="139">
        <f t="shared" si="92"/>
        <v>27.94</v>
      </c>
      <c r="J305" s="145" t="s">
        <v>24</v>
      </c>
      <c r="K305" s="141">
        <v>2</v>
      </c>
      <c r="L305" s="141">
        <v>575.4</v>
      </c>
      <c r="M305" s="141">
        <v>27.94</v>
      </c>
      <c r="N305" s="142"/>
      <c r="O305" s="50">
        <f t="shared" si="117"/>
        <v>0</v>
      </c>
      <c r="P305" s="50">
        <f t="shared" si="118"/>
        <v>0</v>
      </c>
      <c r="Q305" s="50"/>
      <c r="R305" s="50">
        <f t="shared" si="119"/>
        <v>0</v>
      </c>
      <c r="S305" s="50">
        <f t="shared" si="120"/>
        <v>0</v>
      </c>
      <c r="T305" s="50"/>
      <c r="U305" s="50">
        <f t="shared" si="121"/>
        <v>0</v>
      </c>
      <c r="V305" s="50">
        <f t="shared" si="122"/>
        <v>0</v>
      </c>
      <c r="W305" s="141">
        <f>IFERROR(VLOOKUP(C305,'[7]на 04.11.2025г.'!$C$3:$W$2063,21,0),"-")</f>
        <v>1</v>
      </c>
      <c r="X305" s="141">
        <f t="shared" si="91"/>
        <v>-1</v>
      </c>
    </row>
    <row r="306" spans="1:24" customFormat="1" ht="15" hidden="1" x14ac:dyDescent="0.25">
      <c r="A306" s="134">
        <v>1</v>
      </c>
      <c r="B306" s="134" t="s">
        <v>928</v>
      </c>
      <c r="C306" s="136" t="s">
        <v>929</v>
      </c>
      <c r="D306" s="136" t="s">
        <v>930</v>
      </c>
      <c r="E306" s="136">
        <v>1</v>
      </c>
      <c r="F306" s="144">
        <v>267.2</v>
      </c>
      <c r="G306" s="138">
        <v>267.2</v>
      </c>
      <c r="H306" s="139">
        <v>12.99</v>
      </c>
      <c r="I306" s="139">
        <f t="shared" si="92"/>
        <v>12.99</v>
      </c>
      <c r="J306" s="145" t="s">
        <v>24</v>
      </c>
      <c r="K306" s="141">
        <v>1</v>
      </c>
      <c r="L306" s="141">
        <v>267.2</v>
      </c>
      <c r="M306" s="141">
        <v>12.99</v>
      </c>
      <c r="N306" s="142"/>
      <c r="O306" s="50">
        <f t="shared" si="117"/>
        <v>0</v>
      </c>
      <c r="P306" s="50">
        <f t="shared" si="118"/>
        <v>0</v>
      </c>
      <c r="Q306" s="50"/>
      <c r="R306" s="50"/>
      <c r="S306" s="50"/>
      <c r="T306" s="50"/>
      <c r="U306" s="50"/>
      <c r="V306" s="50"/>
      <c r="W306" s="141" t="str">
        <f>IFERROR(VLOOKUP(C306,'[7]на 04.11.2025г.'!$C$3:$W$2063,21,0),"-")</f>
        <v>-</v>
      </c>
      <c r="X306" s="141" t="str">
        <f t="shared" si="91"/>
        <v>-</v>
      </c>
    </row>
    <row r="307" spans="1:24" customFormat="1" ht="15" hidden="1" x14ac:dyDescent="0.25">
      <c r="A307" s="134">
        <v>1</v>
      </c>
      <c r="B307" s="134" t="s">
        <v>931</v>
      </c>
      <c r="C307" s="136" t="s">
        <v>932</v>
      </c>
      <c r="D307" s="136" t="s">
        <v>933</v>
      </c>
      <c r="E307" s="136">
        <v>2</v>
      </c>
      <c r="F307" s="144">
        <v>236.8</v>
      </c>
      <c r="G307" s="138">
        <v>473.6</v>
      </c>
      <c r="H307" s="139">
        <v>11.51</v>
      </c>
      <c r="I307" s="139">
        <f t="shared" si="92"/>
        <v>23.02</v>
      </c>
      <c r="J307" s="145" t="s">
        <v>24</v>
      </c>
      <c r="K307" s="141">
        <v>2</v>
      </c>
      <c r="L307" s="141">
        <v>473.6</v>
      </c>
      <c r="M307" s="141">
        <v>23.02</v>
      </c>
      <c r="N307" s="142"/>
      <c r="O307" s="50">
        <f t="shared" si="117"/>
        <v>0</v>
      </c>
      <c r="P307" s="50">
        <f t="shared" si="118"/>
        <v>0</v>
      </c>
      <c r="Q307" s="50"/>
      <c r="R307" s="50"/>
      <c r="S307" s="50"/>
      <c r="T307" s="50"/>
      <c r="U307" s="50"/>
      <c r="V307" s="50"/>
      <c r="W307" s="141" t="str">
        <f>IFERROR(VLOOKUP(C307,'[7]на 04.11.2025г.'!$C$3:$W$2063,21,0),"-")</f>
        <v>-</v>
      </c>
      <c r="X307" s="141" t="str">
        <f t="shared" si="91"/>
        <v>-</v>
      </c>
    </row>
    <row r="308" spans="1:24" customFormat="1" ht="15" hidden="1" x14ac:dyDescent="0.25">
      <c r="A308" s="134">
        <v>1</v>
      </c>
      <c r="B308" s="134" t="s">
        <v>934</v>
      </c>
      <c r="C308" s="136" t="s">
        <v>935</v>
      </c>
      <c r="D308" s="136" t="s">
        <v>936</v>
      </c>
      <c r="E308" s="136">
        <v>2</v>
      </c>
      <c r="F308" s="144">
        <v>215.8</v>
      </c>
      <c r="G308" s="138">
        <v>431.6</v>
      </c>
      <c r="H308" s="139">
        <v>10.51</v>
      </c>
      <c r="I308" s="139">
        <f t="shared" si="92"/>
        <v>21.02</v>
      </c>
      <c r="J308" s="145" t="s">
        <v>24</v>
      </c>
      <c r="K308" s="141">
        <v>2</v>
      </c>
      <c r="L308" s="141">
        <v>431.6</v>
      </c>
      <c r="M308" s="141">
        <v>21.02</v>
      </c>
      <c r="N308" s="142"/>
      <c r="O308" s="50">
        <f t="shared" si="117"/>
        <v>0</v>
      </c>
      <c r="P308" s="50">
        <f t="shared" si="118"/>
        <v>0</v>
      </c>
      <c r="Q308" s="50"/>
      <c r="R308" s="50"/>
      <c r="S308" s="50"/>
      <c r="T308" s="50"/>
      <c r="U308" s="50"/>
      <c r="V308" s="50"/>
      <c r="W308" s="141" t="str">
        <f>IFERROR(VLOOKUP(C308,'[7]на 04.11.2025г.'!$C$3:$W$2063,21,0),"-")</f>
        <v>-</v>
      </c>
      <c r="X308" s="141" t="str">
        <f t="shared" si="91"/>
        <v>-</v>
      </c>
    </row>
    <row r="309" spans="1:24" customFormat="1" ht="15" hidden="1" x14ac:dyDescent="0.25">
      <c r="A309" s="134">
        <v>1</v>
      </c>
      <c r="B309" s="134" t="s">
        <v>937</v>
      </c>
      <c r="C309" s="136" t="s">
        <v>938</v>
      </c>
      <c r="D309" s="136" t="s">
        <v>939</v>
      </c>
      <c r="E309" s="136">
        <v>2</v>
      </c>
      <c r="F309" s="144">
        <v>287.5</v>
      </c>
      <c r="G309" s="138">
        <v>575</v>
      </c>
      <c r="H309" s="139">
        <v>13.96</v>
      </c>
      <c r="I309" s="139">
        <f t="shared" si="92"/>
        <v>27.92</v>
      </c>
      <c r="J309" s="145" t="s">
        <v>24</v>
      </c>
      <c r="K309" s="141">
        <v>2</v>
      </c>
      <c r="L309" s="141">
        <v>575</v>
      </c>
      <c r="M309" s="141">
        <v>27.92</v>
      </c>
      <c r="N309" s="142">
        <v>1</v>
      </c>
      <c r="O309" s="50">
        <f t="shared" si="117"/>
        <v>287.5</v>
      </c>
      <c r="P309" s="50">
        <f t="shared" si="118"/>
        <v>13.96</v>
      </c>
      <c r="Q309" s="50"/>
      <c r="R309" s="50">
        <f>F309*Q309</f>
        <v>0</v>
      </c>
      <c r="S309" s="50">
        <f>H309*Q309</f>
        <v>0</v>
      </c>
      <c r="T309" s="50"/>
      <c r="U309" s="50">
        <f>T309*F309</f>
        <v>0</v>
      </c>
      <c r="V309" s="50">
        <f>T309*H309</f>
        <v>0</v>
      </c>
      <c r="W309" s="141">
        <f>IFERROR(VLOOKUP(C309,'[7]на 04.11.2025г.'!$C$3:$W$2063,21,0),"-")</f>
        <v>1</v>
      </c>
      <c r="X309" s="141">
        <f t="shared" si="91"/>
        <v>0</v>
      </c>
    </row>
    <row r="310" spans="1:24" customFormat="1" ht="15" hidden="1" x14ac:dyDescent="0.25">
      <c r="A310" s="134">
        <v>1</v>
      </c>
      <c r="B310" s="134" t="s">
        <v>940</v>
      </c>
      <c r="C310" s="136" t="s">
        <v>941</v>
      </c>
      <c r="D310" s="136" t="s">
        <v>942</v>
      </c>
      <c r="E310" s="136">
        <v>2</v>
      </c>
      <c r="F310" s="144">
        <v>266.8</v>
      </c>
      <c r="G310" s="138">
        <v>533.6</v>
      </c>
      <c r="H310" s="139">
        <v>12.97</v>
      </c>
      <c r="I310" s="139">
        <f t="shared" si="92"/>
        <v>25.94</v>
      </c>
      <c r="J310" s="145" t="s">
        <v>24</v>
      </c>
      <c r="K310" s="141">
        <v>1</v>
      </c>
      <c r="L310" s="141">
        <v>266.8</v>
      </c>
      <c r="M310" s="141">
        <v>12.97</v>
      </c>
      <c r="N310" s="142"/>
      <c r="O310" s="50">
        <f t="shared" si="117"/>
        <v>0</v>
      </c>
      <c r="P310" s="50">
        <f t="shared" si="118"/>
        <v>0</v>
      </c>
      <c r="Q310" s="50"/>
      <c r="R310" s="50"/>
      <c r="S310" s="50"/>
      <c r="T310" s="50"/>
      <c r="U310" s="50"/>
      <c r="V310" s="50"/>
      <c r="W310" s="141" t="str">
        <f>IFERROR(VLOOKUP(C310,'[7]на 04.11.2025г.'!$C$3:$W$2063,21,0),"-")</f>
        <v>-</v>
      </c>
      <c r="X310" s="141" t="str">
        <f t="shared" si="91"/>
        <v>-</v>
      </c>
    </row>
    <row r="311" spans="1:24" customFormat="1" ht="15" hidden="1" x14ac:dyDescent="0.25">
      <c r="A311" s="134">
        <v>1</v>
      </c>
      <c r="B311" s="134" t="s">
        <v>943</v>
      </c>
      <c r="C311" s="136" t="s">
        <v>944</v>
      </c>
      <c r="D311" s="136" t="s">
        <v>945</v>
      </c>
      <c r="E311" s="136">
        <v>2</v>
      </c>
      <c r="F311" s="144">
        <v>200.6</v>
      </c>
      <c r="G311" s="138">
        <v>401.2</v>
      </c>
      <c r="H311" s="139">
        <v>9.77</v>
      </c>
      <c r="I311" s="139">
        <f t="shared" si="92"/>
        <v>19.54</v>
      </c>
      <c r="J311" s="145" t="s">
        <v>24</v>
      </c>
      <c r="K311" s="141">
        <v>0</v>
      </c>
      <c r="L311" s="141">
        <v>0</v>
      </c>
      <c r="M311" s="141">
        <v>0</v>
      </c>
      <c r="N311" s="142"/>
      <c r="O311" s="50"/>
      <c r="P311" s="50"/>
      <c r="Q311" s="50"/>
      <c r="R311" s="50"/>
      <c r="S311" s="50"/>
      <c r="T311" s="50"/>
      <c r="U311" s="50"/>
      <c r="V311" s="50"/>
      <c r="W311" s="141" t="str">
        <f>IFERROR(VLOOKUP(C311,'[7]на 04.11.2025г.'!$C$3:$W$2063,21,0),"-")</f>
        <v>-</v>
      </c>
      <c r="X311" s="141" t="str">
        <f t="shared" si="91"/>
        <v>-</v>
      </c>
    </row>
    <row r="312" spans="1:24" customFormat="1" ht="15" hidden="1" x14ac:dyDescent="0.25">
      <c r="A312" s="134">
        <v>1</v>
      </c>
      <c r="B312" s="134" t="s">
        <v>946</v>
      </c>
      <c r="C312" s="136" t="s">
        <v>947</v>
      </c>
      <c r="D312" s="136" t="s">
        <v>948</v>
      </c>
      <c r="E312" s="136">
        <v>2</v>
      </c>
      <c r="F312" s="144">
        <v>172.6</v>
      </c>
      <c r="G312" s="138">
        <v>345.2</v>
      </c>
      <c r="H312" s="139">
        <v>8.4</v>
      </c>
      <c r="I312" s="139">
        <f t="shared" si="92"/>
        <v>16.8</v>
      </c>
      <c r="J312" s="145" t="s">
        <v>24</v>
      </c>
      <c r="K312" s="141">
        <v>2</v>
      </c>
      <c r="L312" s="141">
        <v>345.2</v>
      </c>
      <c r="M312" s="141">
        <v>16.8</v>
      </c>
      <c r="N312" s="142"/>
      <c r="O312" s="50">
        <f t="shared" ref="O312:O313" si="123">F312*N312</f>
        <v>0</v>
      </c>
      <c r="P312" s="50">
        <f t="shared" ref="P312:P313" si="124">H312*N312</f>
        <v>0</v>
      </c>
      <c r="Q312" s="50"/>
      <c r="R312" s="50">
        <f t="shared" ref="R312:R313" si="125">F312*Q312</f>
        <v>0</v>
      </c>
      <c r="S312" s="50">
        <f t="shared" ref="S312:S313" si="126">H312*Q312</f>
        <v>0</v>
      </c>
      <c r="T312" s="50"/>
      <c r="U312" s="50">
        <f t="shared" ref="U312:U313" si="127">T312*F312</f>
        <v>0</v>
      </c>
      <c r="V312" s="50">
        <f t="shared" ref="V312:V313" si="128">T312*H312</f>
        <v>0</v>
      </c>
      <c r="W312" s="141" t="str">
        <f>IFERROR(VLOOKUP(C312,'[7]на 04.11.2025г.'!$C$3:$W$2063,21,0),"-")</f>
        <v>-</v>
      </c>
      <c r="X312" s="141" t="str">
        <f t="shared" si="91"/>
        <v>-</v>
      </c>
    </row>
    <row r="313" spans="1:24" customFormat="1" ht="15" hidden="1" x14ac:dyDescent="0.25">
      <c r="A313" s="134">
        <v>1</v>
      </c>
      <c r="B313" s="134" t="s">
        <v>949</v>
      </c>
      <c r="C313" s="136" t="s">
        <v>950</v>
      </c>
      <c r="D313" s="136" t="s">
        <v>951</v>
      </c>
      <c r="E313" s="136">
        <v>2</v>
      </c>
      <c r="F313" s="144">
        <v>287.3</v>
      </c>
      <c r="G313" s="138">
        <v>574.6</v>
      </c>
      <c r="H313" s="139">
        <v>13.95</v>
      </c>
      <c r="I313" s="139">
        <f t="shared" si="92"/>
        <v>27.9</v>
      </c>
      <c r="J313" s="145" t="s">
        <v>24</v>
      </c>
      <c r="K313" s="141">
        <v>2</v>
      </c>
      <c r="L313" s="141">
        <v>574.6</v>
      </c>
      <c r="M313" s="141">
        <v>27.9</v>
      </c>
      <c r="N313" s="142">
        <v>2</v>
      </c>
      <c r="O313" s="50">
        <f t="shared" si="123"/>
        <v>574.6</v>
      </c>
      <c r="P313" s="50">
        <f t="shared" si="124"/>
        <v>27.9</v>
      </c>
      <c r="Q313" s="50"/>
      <c r="R313" s="50">
        <f t="shared" si="125"/>
        <v>0</v>
      </c>
      <c r="S313" s="50">
        <f t="shared" si="126"/>
        <v>0</v>
      </c>
      <c r="T313" s="50"/>
      <c r="U313" s="50">
        <f t="shared" si="127"/>
        <v>0</v>
      </c>
      <c r="V313" s="50">
        <f t="shared" si="128"/>
        <v>0</v>
      </c>
      <c r="W313" s="141">
        <f>IFERROR(VLOOKUP(C313,'[7]на 04.11.2025г.'!$C$3:$W$2063,21,0),"-")</f>
        <v>2</v>
      </c>
      <c r="X313" s="141">
        <f t="shared" si="91"/>
        <v>0</v>
      </c>
    </row>
    <row r="314" spans="1:24" customFormat="1" ht="15" hidden="1" x14ac:dyDescent="0.25">
      <c r="A314" s="134">
        <v>1</v>
      </c>
      <c r="B314" s="134" t="s">
        <v>952</v>
      </c>
      <c r="C314" s="136" t="s">
        <v>953</v>
      </c>
      <c r="D314" s="136" t="s">
        <v>954</v>
      </c>
      <c r="E314" s="136">
        <v>2</v>
      </c>
      <c r="F314" s="144">
        <v>266.7</v>
      </c>
      <c r="G314" s="138">
        <v>533.4</v>
      </c>
      <c r="H314" s="139">
        <v>12.96</v>
      </c>
      <c r="I314" s="139">
        <f t="shared" si="92"/>
        <v>25.92</v>
      </c>
      <c r="J314" s="145" t="s">
        <v>24</v>
      </c>
      <c r="K314" s="141">
        <v>0</v>
      </c>
      <c r="L314" s="141">
        <v>0</v>
      </c>
      <c r="M314" s="141">
        <v>0</v>
      </c>
      <c r="N314" s="142"/>
      <c r="O314" s="50"/>
      <c r="P314" s="50"/>
      <c r="Q314" s="50"/>
      <c r="R314" s="50"/>
      <c r="S314" s="50"/>
      <c r="T314" s="50"/>
      <c r="U314" s="50"/>
      <c r="V314" s="50"/>
      <c r="W314" s="141" t="str">
        <f>IFERROR(VLOOKUP(C314,'[7]на 04.11.2025г.'!$C$3:$W$2063,21,0),"-")</f>
        <v>-</v>
      </c>
      <c r="X314" s="141" t="str">
        <f t="shared" si="91"/>
        <v>-</v>
      </c>
    </row>
    <row r="315" spans="1:24" customFormat="1" ht="15" hidden="1" x14ac:dyDescent="0.25">
      <c r="A315" s="134">
        <v>1</v>
      </c>
      <c r="B315" s="134" t="s">
        <v>955</v>
      </c>
      <c r="C315" s="136" t="s">
        <v>956</v>
      </c>
      <c r="D315" s="136" t="s">
        <v>957</v>
      </c>
      <c r="E315" s="136">
        <v>2</v>
      </c>
      <c r="F315" s="144">
        <v>236.3</v>
      </c>
      <c r="G315" s="138">
        <v>472.6</v>
      </c>
      <c r="H315" s="139">
        <v>11.49</v>
      </c>
      <c r="I315" s="139">
        <f t="shared" si="92"/>
        <v>22.98</v>
      </c>
      <c r="J315" s="145" t="s">
        <v>24</v>
      </c>
      <c r="K315" s="141">
        <v>1</v>
      </c>
      <c r="L315" s="141">
        <v>236.3</v>
      </c>
      <c r="M315" s="141">
        <v>11.49</v>
      </c>
      <c r="N315" s="142"/>
      <c r="O315" s="50">
        <f t="shared" ref="O315:O318" si="129">F315*N315</f>
        <v>0</v>
      </c>
      <c r="P315" s="50">
        <f t="shared" ref="P315:P318" si="130">H315*N315</f>
        <v>0</v>
      </c>
      <c r="Q315" s="50"/>
      <c r="R315" s="50"/>
      <c r="S315" s="50"/>
      <c r="T315" s="50"/>
      <c r="U315" s="50"/>
      <c r="V315" s="50"/>
      <c r="W315" s="141" t="str">
        <f>IFERROR(VLOOKUP(C315,'[7]на 04.11.2025г.'!$C$3:$W$2063,21,0),"-")</f>
        <v>-</v>
      </c>
      <c r="X315" s="141" t="str">
        <f t="shared" si="91"/>
        <v>-</v>
      </c>
    </row>
    <row r="316" spans="1:24" customFormat="1" ht="15" hidden="1" x14ac:dyDescent="0.25">
      <c r="A316" s="134">
        <v>1</v>
      </c>
      <c r="B316" s="134" t="s">
        <v>958</v>
      </c>
      <c r="C316" s="136" t="s">
        <v>959</v>
      </c>
      <c r="D316" s="136" t="s">
        <v>960</v>
      </c>
      <c r="E316" s="136">
        <v>2</v>
      </c>
      <c r="F316" s="144">
        <v>216.4</v>
      </c>
      <c r="G316" s="138">
        <v>432.8</v>
      </c>
      <c r="H316" s="139">
        <v>10.54</v>
      </c>
      <c r="I316" s="139">
        <f t="shared" si="92"/>
        <v>21.08</v>
      </c>
      <c r="J316" s="145" t="s">
        <v>24</v>
      </c>
      <c r="K316" s="141">
        <v>1</v>
      </c>
      <c r="L316" s="141">
        <v>216.4</v>
      </c>
      <c r="M316" s="141">
        <v>10.54</v>
      </c>
      <c r="N316" s="142"/>
      <c r="O316" s="50">
        <f t="shared" si="129"/>
        <v>0</v>
      </c>
      <c r="P316" s="50">
        <f t="shared" si="130"/>
        <v>0</v>
      </c>
      <c r="Q316" s="50"/>
      <c r="R316" s="50"/>
      <c r="S316" s="50"/>
      <c r="T316" s="50"/>
      <c r="U316" s="50"/>
      <c r="V316" s="50"/>
      <c r="W316" s="141" t="str">
        <f>IFERROR(VLOOKUP(C316,'[7]на 04.11.2025г.'!$C$3:$W$2063,21,0),"-")</f>
        <v>-</v>
      </c>
      <c r="X316" s="141" t="str">
        <f t="shared" si="91"/>
        <v>-</v>
      </c>
    </row>
    <row r="317" spans="1:24" customFormat="1" ht="15" hidden="1" x14ac:dyDescent="0.25">
      <c r="A317" s="134">
        <v>1</v>
      </c>
      <c r="B317" s="134" t="s">
        <v>961</v>
      </c>
      <c r="C317" s="136" t="s">
        <v>962</v>
      </c>
      <c r="D317" s="136" t="s">
        <v>963</v>
      </c>
      <c r="E317" s="136">
        <v>2</v>
      </c>
      <c r="F317" s="144">
        <v>288.3</v>
      </c>
      <c r="G317" s="138">
        <v>576.6</v>
      </c>
      <c r="H317" s="139">
        <v>13.99</v>
      </c>
      <c r="I317" s="139">
        <f t="shared" si="92"/>
        <v>27.98</v>
      </c>
      <c r="J317" s="145" t="s">
        <v>24</v>
      </c>
      <c r="K317" s="141">
        <v>2</v>
      </c>
      <c r="L317" s="141">
        <v>576.6</v>
      </c>
      <c r="M317" s="141">
        <v>27.98</v>
      </c>
      <c r="N317" s="142">
        <v>1</v>
      </c>
      <c r="O317" s="50">
        <f t="shared" si="129"/>
        <v>288.3</v>
      </c>
      <c r="P317" s="50">
        <f t="shared" si="130"/>
        <v>13.99</v>
      </c>
      <c r="Q317" s="50"/>
      <c r="R317" s="50">
        <f t="shared" ref="R317:R318" si="131">F317*Q317</f>
        <v>0</v>
      </c>
      <c r="S317" s="50">
        <f t="shared" ref="S317:S318" si="132">H317*Q317</f>
        <v>0</v>
      </c>
      <c r="T317" s="50"/>
      <c r="U317" s="50">
        <f t="shared" ref="U317:U318" si="133">T317*F317</f>
        <v>0</v>
      </c>
      <c r="V317" s="50">
        <f t="shared" ref="V317:V318" si="134">T317*H317</f>
        <v>0</v>
      </c>
      <c r="W317" s="141">
        <f>IFERROR(VLOOKUP(C317,'[7]на 04.11.2025г.'!$C$3:$W$2063,21,0),"-")</f>
        <v>1</v>
      </c>
      <c r="X317" s="141">
        <f t="shared" si="91"/>
        <v>0</v>
      </c>
    </row>
    <row r="318" spans="1:24" customFormat="1" ht="15" hidden="1" x14ac:dyDescent="0.25">
      <c r="A318" s="134">
        <v>1</v>
      </c>
      <c r="B318" s="134" t="s">
        <v>964</v>
      </c>
      <c r="C318" s="136" t="s">
        <v>965</v>
      </c>
      <c r="D318" s="136" t="s">
        <v>966</v>
      </c>
      <c r="E318" s="136">
        <v>2</v>
      </c>
      <c r="F318" s="144">
        <v>267.5</v>
      </c>
      <c r="G318" s="138">
        <v>535</v>
      </c>
      <c r="H318" s="139">
        <v>13</v>
      </c>
      <c r="I318" s="139">
        <f t="shared" si="92"/>
        <v>26</v>
      </c>
      <c r="J318" s="145" t="s">
        <v>24</v>
      </c>
      <c r="K318" s="141">
        <v>2</v>
      </c>
      <c r="L318" s="141">
        <v>535</v>
      </c>
      <c r="M318" s="141">
        <v>26</v>
      </c>
      <c r="N318" s="142"/>
      <c r="O318" s="50">
        <f t="shared" si="129"/>
        <v>0</v>
      </c>
      <c r="P318" s="50">
        <f t="shared" si="130"/>
        <v>0</v>
      </c>
      <c r="Q318" s="50"/>
      <c r="R318" s="50">
        <f t="shared" si="131"/>
        <v>0</v>
      </c>
      <c r="S318" s="50">
        <f t="shared" si="132"/>
        <v>0</v>
      </c>
      <c r="T318" s="50"/>
      <c r="U318" s="50">
        <f t="shared" si="133"/>
        <v>0</v>
      </c>
      <c r="V318" s="50">
        <f t="shared" si="134"/>
        <v>0</v>
      </c>
      <c r="W318" s="141" t="str">
        <f>IFERROR(VLOOKUP(C318,'[7]на 04.11.2025г.'!$C$3:$W$2063,21,0),"-")</f>
        <v>-</v>
      </c>
      <c r="X318" s="141" t="str">
        <f t="shared" si="91"/>
        <v>-</v>
      </c>
    </row>
    <row r="319" spans="1:24" customFormat="1" ht="15" hidden="1" x14ac:dyDescent="0.25">
      <c r="A319" s="134">
        <v>1</v>
      </c>
      <c r="B319" s="134" t="s">
        <v>967</v>
      </c>
      <c r="C319" s="136" t="s">
        <v>968</v>
      </c>
      <c r="D319" s="136" t="s">
        <v>969</v>
      </c>
      <c r="E319" s="136">
        <v>2</v>
      </c>
      <c r="F319" s="144">
        <v>201.3</v>
      </c>
      <c r="G319" s="138">
        <v>402.6</v>
      </c>
      <c r="H319" s="139">
        <v>9.8000000000000007</v>
      </c>
      <c r="I319" s="139">
        <f t="shared" si="92"/>
        <v>19.600000000000001</v>
      </c>
      <c r="J319" s="145" t="s">
        <v>24</v>
      </c>
      <c r="K319" s="141">
        <v>0</v>
      </c>
      <c r="L319" s="141">
        <v>0</v>
      </c>
      <c r="M319" s="141">
        <v>0</v>
      </c>
      <c r="N319" s="142"/>
      <c r="O319" s="50"/>
      <c r="P319" s="50"/>
      <c r="Q319" s="50"/>
      <c r="R319" s="50"/>
      <c r="S319" s="50"/>
      <c r="T319" s="50"/>
      <c r="U319" s="50"/>
      <c r="V319" s="50"/>
      <c r="W319" s="141" t="str">
        <f>IFERROR(VLOOKUP(C319,'[7]на 04.11.2025г.'!$C$3:$W$2063,21,0),"-")</f>
        <v>-</v>
      </c>
      <c r="X319" s="141" t="str">
        <f t="shared" si="91"/>
        <v>-</v>
      </c>
    </row>
    <row r="320" spans="1:24" customFormat="1" ht="15" hidden="1" x14ac:dyDescent="0.25">
      <c r="A320" s="134">
        <v>1</v>
      </c>
      <c r="B320" s="134" t="s">
        <v>970</v>
      </c>
      <c r="C320" s="136" t="s">
        <v>971</v>
      </c>
      <c r="D320" s="136" t="s">
        <v>972</v>
      </c>
      <c r="E320" s="136">
        <v>2</v>
      </c>
      <c r="F320" s="144">
        <v>173.4</v>
      </c>
      <c r="G320" s="138">
        <v>346.8</v>
      </c>
      <c r="H320" s="139">
        <v>8.44</v>
      </c>
      <c r="I320" s="139">
        <f t="shared" si="92"/>
        <v>16.88</v>
      </c>
      <c r="J320" s="145" t="s">
        <v>24</v>
      </c>
      <c r="K320" s="141">
        <v>2</v>
      </c>
      <c r="L320" s="141">
        <v>346.8</v>
      </c>
      <c r="M320" s="141">
        <v>16.88</v>
      </c>
      <c r="N320" s="142"/>
      <c r="O320" s="50">
        <f t="shared" ref="O320:O326" si="135">F320*N320</f>
        <v>0</v>
      </c>
      <c r="P320" s="50">
        <f t="shared" ref="P320:P326" si="136">H320*N320</f>
        <v>0</v>
      </c>
      <c r="Q320" s="50"/>
      <c r="R320" s="50">
        <f t="shared" ref="R320:R322" si="137">F320*Q320</f>
        <v>0</v>
      </c>
      <c r="S320" s="50">
        <f t="shared" ref="S320:S322" si="138">H320*Q320</f>
        <v>0</v>
      </c>
      <c r="T320" s="50"/>
      <c r="U320" s="50">
        <f t="shared" ref="U320:U322" si="139">T320*F320</f>
        <v>0</v>
      </c>
      <c r="V320" s="50">
        <f t="shared" ref="V320:V322" si="140">T320*H320</f>
        <v>0</v>
      </c>
      <c r="W320" s="141" t="str">
        <f>IFERROR(VLOOKUP(C320,'[7]на 04.11.2025г.'!$C$3:$W$2063,21,0),"-")</f>
        <v>-</v>
      </c>
      <c r="X320" s="141" t="str">
        <f t="shared" si="91"/>
        <v>-</v>
      </c>
    </row>
    <row r="321" spans="1:24" customFormat="1" ht="15" hidden="1" x14ac:dyDescent="0.25">
      <c r="A321" s="134">
        <v>1</v>
      </c>
      <c r="B321" s="134" t="s">
        <v>973</v>
      </c>
      <c r="C321" s="136" t="s">
        <v>974</v>
      </c>
      <c r="D321" s="136" t="s">
        <v>975</v>
      </c>
      <c r="E321" s="136">
        <v>2</v>
      </c>
      <c r="F321" s="144">
        <v>288.3</v>
      </c>
      <c r="G321" s="138">
        <v>576.6</v>
      </c>
      <c r="H321" s="139">
        <v>13.99</v>
      </c>
      <c r="I321" s="139">
        <f t="shared" si="92"/>
        <v>27.98</v>
      </c>
      <c r="J321" s="145" t="s">
        <v>24</v>
      </c>
      <c r="K321" s="141">
        <v>2</v>
      </c>
      <c r="L321" s="141">
        <v>576.6</v>
      </c>
      <c r="M321" s="141">
        <v>27.98</v>
      </c>
      <c r="N321" s="142">
        <v>2</v>
      </c>
      <c r="O321" s="50">
        <f t="shared" si="135"/>
        <v>576.6</v>
      </c>
      <c r="P321" s="50">
        <f t="shared" si="136"/>
        <v>27.98</v>
      </c>
      <c r="Q321" s="50"/>
      <c r="R321" s="50">
        <f t="shared" si="137"/>
        <v>0</v>
      </c>
      <c r="S321" s="50">
        <f t="shared" si="138"/>
        <v>0</v>
      </c>
      <c r="T321" s="50"/>
      <c r="U321" s="50">
        <f t="shared" si="139"/>
        <v>0</v>
      </c>
      <c r="V321" s="50">
        <f t="shared" si="140"/>
        <v>0</v>
      </c>
      <c r="W321" s="141">
        <f>IFERROR(VLOOKUP(C321,'[7]на 04.11.2025г.'!$C$3:$W$2063,21,0),"-")</f>
        <v>2</v>
      </c>
      <c r="X321" s="141">
        <f t="shared" si="91"/>
        <v>0</v>
      </c>
    </row>
    <row r="322" spans="1:24" customFormat="1" ht="15" hidden="1" x14ac:dyDescent="0.25">
      <c r="A322" s="134">
        <v>1</v>
      </c>
      <c r="B322" s="134" t="s">
        <v>976</v>
      </c>
      <c r="C322" s="136" t="s">
        <v>977</v>
      </c>
      <c r="D322" s="136" t="s">
        <v>978</v>
      </c>
      <c r="E322" s="136">
        <v>2</v>
      </c>
      <c r="F322" s="144">
        <v>267.5</v>
      </c>
      <c r="G322" s="138">
        <v>535</v>
      </c>
      <c r="H322" s="139">
        <v>13</v>
      </c>
      <c r="I322" s="139">
        <f t="shared" si="92"/>
        <v>26</v>
      </c>
      <c r="J322" s="145" t="s">
        <v>24</v>
      </c>
      <c r="K322" s="141">
        <v>2</v>
      </c>
      <c r="L322" s="141">
        <v>535</v>
      </c>
      <c r="M322" s="141">
        <v>26</v>
      </c>
      <c r="N322" s="142">
        <v>2</v>
      </c>
      <c r="O322" s="50">
        <f t="shared" si="135"/>
        <v>535</v>
      </c>
      <c r="P322" s="50">
        <f t="shared" si="136"/>
        <v>26</v>
      </c>
      <c r="Q322" s="50"/>
      <c r="R322" s="50">
        <f t="shared" si="137"/>
        <v>0</v>
      </c>
      <c r="S322" s="50">
        <f t="shared" si="138"/>
        <v>0</v>
      </c>
      <c r="T322" s="50"/>
      <c r="U322" s="50">
        <f t="shared" si="139"/>
        <v>0</v>
      </c>
      <c r="V322" s="50">
        <f t="shared" si="140"/>
        <v>0</v>
      </c>
      <c r="W322" s="141">
        <f>IFERROR(VLOOKUP(C322,'[7]на 04.11.2025г.'!$C$3:$W$2063,21,0),"-")</f>
        <v>2</v>
      </c>
      <c r="X322" s="141">
        <f t="shared" si="91"/>
        <v>0</v>
      </c>
    </row>
    <row r="323" spans="1:24" customFormat="1" ht="15" hidden="1" x14ac:dyDescent="0.25">
      <c r="A323" s="134">
        <v>1</v>
      </c>
      <c r="B323" s="134" t="s">
        <v>979</v>
      </c>
      <c r="C323" s="136" t="s">
        <v>980</v>
      </c>
      <c r="D323" s="136" t="s">
        <v>981</v>
      </c>
      <c r="E323" s="136">
        <v>2</v>
      </c>
      <c r="F323" s="144">
        <v>237.1</v>
      </c>
      <c r="G323" s="138">
        <v>474.2</v>
      </c>
      <c r="H323" s="139">
        <v>11.53</v>
      </c>
      <c r="I323" s="139">
        <f t="shared" si="92"/>
        <v>23.06</v>
      </c>
      <c r="J323" s="145" t="s">
        <v>24</v>
      </c>
      <c r="K323" s="141">
        <v>2</v>
      </c>
      <c r="L323" s="141">
        <v>474.2</v>
      </c>
      <c r="M323" s="141">
        <v>23.06</v>
      </c>
      <c r="N323" s="142"/>
      <c r="O323" s="50">
        <f t="shared" si="135"/>
        <v>0</v>
      </c>
      <c r="P323" s="50">
        <f t="shared" si="136"/>
        <v>0</v>
      </c>
      <c r="Q323" s="50"/>
      <c r="R323" s="50"/>
      <c r="S323" s="50"/>
      <c r="T323" s="50"/>
      <c r="U323" s="50"/>
      <c r="V323" s="50"/>
      <c r="W323" s="141" t="str">
        <f>IFERROR(VLOOKUP(C323,'[7]на 04.11.2025г.'!$C$3:$W$2063,21,0),"-")</f>
        <v>-</v>
      </c>
      <c r="X323" s="141" t="str">
        <f t="shared" si="91"/>
        <v>-</v>
      </c>
    </row>
    <row r="324" spans="1:24" customFormat="1" ht="15" hidden="1" x14ac:dyDescent="0.25">
      <c r="A324" s="134">
        <v>1</v>
      </c>
      <c r="B324" s="134" t="s">
        <v>982</v>
      </c>
      <c r="C324" s="136" t="s">
        <v>983</v>
      </c>
      <c r="D324" s="136" t="s">
        <v>984</v>
      </c>
      <c r="E324" s="136">
        <v>2</v>
      </c>
      <c r="F324" s="144">
        <v>216.4</v>
      </c>
      <c r="G324" s="138">
        <v>432.8</v>
      </c>
      <c r="H324" s="139">
        <v>10.54</v>
      </c>
      <c r="I324" s="139">
        <f t="shared" si="92"/>
        <v>21.08</v>
      </c>
      <c r="J324" s="145" t="s">
        <v>24</v>
      </c>
      <c r="K324" s="141">
        <v>2</v>
      </c>
      <c r="L324" s="141">
        <v>432.8</v>
      </c>
      <c r="M324" s="141">
        <v>21.08</v>
      </c>
      <c r="N324" s="142"/>
      <c r="O324" s="50">
        <f t="shared" si="135"/>
        <v>0</v>
      </c>
      <c r="P324" s="50">
        <f t="shared" si="136"/>
        <v>0</v>
      </c>
      <c r="Q324" s="50"/>
      <c r="R324" s="50"/>
      <c r="S324" s="50"/>
      <c r="T324" s="50"/>
      <c r="U324" s="50"/>
      <c r="V324" s="50"/>
      <c r="W324" s="141" t="str">
        <f>IFERROR(VLOOKUP(C324,'[7]на 04.11.2025г.'!$C$3:$W$2063,21,0),"-")</f>
        <v>-</v>
      </c>
      <c r="X324" s="141" t="str">
        <f t="shared" ref="X324:X387" si="141">IFERROR(N324-W324,"-")</f>
        <v>-</v>
      </c>
    </row>
    <row r="325" spans="1:24" customFormat="1" ht="15" hidden="1" x14ac:dyDescent="0.25">
      <c r="A325" s="134">
        <v>1</v>
      </c>
      <c r="B325" s="134" t="s">
        <v>985</v>
      </c>
      <c r="C325" s="136" t="s">
        <v>986</v>
      </c>
      <c r="D325" s="136" t="s">
        <v>987</v>
      </c>
      <c r="E325" s="136">
        <v>2</v>
      </c>
      <c r="F325" s="144">
        <v>288.3</v>
      </c>
      <c r="G325" s="138">
        <v>576.6</v>
      </c>
      <c r="H325" s="139">
        <v>13.99</v>
      </c>
      <c r="I325" s="139">
        <f t="shared" ref="I325:I388" si="142">E325*H325</f>
        <v>27.98</v>
      </c>
      <c r="J325" s="145" t="s">
        <v>24</v>
      </c>
      <c r="K325" s="141">
        <v>2</v>
      </c>
      <c r="L325" s="141">
        <v>576.6</v>
      </c>
      <c r="M325" s="141">
        <v>27.98</v>
      </c>
      <c r="N325" s="142">
        <v>2</v>
      </c>
      <c r="O325" s="50">
        <f t="shared" si="135"/>
        <v>576.6</v>
      </c>
      <c r="P325" s="50">
        <f t="shared" si="136"/>
        <v>27.98</v>
      </c>
      <c r="Q325" s="50"/>
      <c r="R325" s="50">
        <f t="shared" ref="R325:R326" si="143">F325*Q325</f>
        <v>0</v>
      </c>
      <c r="S325" s="50">
        <f t="shared" ref="S325:S326" si="144">H325*Q325</f>
        <v>0</v>
      </c>
      <c r="T325" s="50"/>
      <c r="U325" s="50">
        <f t="shared" ref="U325:U326" si="145">T325*F325</f>
        <v>0</v>
      </c>
      <c r="V325" s="50">
        <f t="shared" ref="V325:V326" si="146">T325*H325</f>
        <v>0</v>
      </c>
      <c r="W325" s="141">
        <f>IFERROR(VLOOKUP(C325,'[7]на 04.11.2025г.'!$C$3:$W$2063,21,0),"-")</f>
        <v>2</v>
      </c>
      <c r="X325" s="141">
        <f t="shared" si="141"/>
        <v>0</v>
      </c>
    </row>
    <row r="326" spans="1:24" customFormat="1" ht="15" hidden="1" x14ac:dyDescent="0.25">
      <c r="A326" s="134">
        <v>1</v>
      </c>
      <c r="B326" s="134" t="s">
        <v>988</v>
      </c>
      <c r="C326" s="136" t="s">
        <v>989</v>
      </c>
      <c r="D326" s="136" t="s">
        <v>990</v>
      </c>
      <c r="E326" s="136">
        <v>2</v>
      </c>
      <c r="F326" s="144">
        <v>267.5</v>
      </c>
      <c r="G326" s="138">
        <v>535</v>
      </c>
      <c r="H326" s="139">
        <v>13</v>
      </c>
      <c r="I326" s="139">
        <f t="shared" si="142"/>
        <v>26</v>
      </c>
      <c r="J326" s="145" t="s">
        <v>24</v>
      </c>
      <c r="K326" s="141">
        <v>2</v>
      </c>
      <c r="L326" s="141">
        <v>535</v>
      </c>
      <c r="M326" s="141">
        <v>26</v>
      </c>
      <c r="N326" s="142">
        <v>1</v>
      </c>
      <c r="O326" s="50">
        <f t="shared" si="135"/>
        <v>267.5</v>
      </c>
      <c r="P326" s="50">
        <f t="shared" si="136"/>
        <v>13</v>
      </c>
      <c r="Q326" s="50"/>
      <c r="R326" s="50">
        <f t="shared" si="143"/>
        <v>0</v>
      </c>
      <c r="S326" s="50">
        <f t="shared" si="144"/>
        <v>0</v>
      </c>
      <c r="T326" s="50"/>
      <c r="U326" s="50">
        <f t="shared" si="145"/>
        <v>0</v>
      </c>
      <c r="V326" s="50">
        <f t="shared" si="146"/>
        <v>0</v>
      </c>
      <c r="W326" s="141">
        <f>IFERROR(VLOOKUP(C326,'[7]на 04.11.2025г.'!$C$3:$W$2063,21,0),"-")</f>
        <v>1</v>
      </c>
      <c r="X326" s="141">
        <f t="shared" si="141"/>
        <v>0</v>
      </c>
    </row>
    <row r="327" spans="1:24" customFormat="1" ht="15" hidden="1" x14ac:dyDescent="0.25">
      <c r="A327" s="134">
        <v>1</v>
      </c>
      <c r="B327" s="134" t="s">
        <v>991</v>
      </c>
      <c r="C327" s="136" t="s">
        <v>992</v>
      </c>
      <c r="D327" s="136" t="s">
        <v>993</v>
      </c>
      <c r="E327" s="136">
        <v>2</v>
      </c>
      <c r="F327" s="144">
        <v>201.3</v>
      </c>
      <c r="G327" s="138">
        <v>402.6</v>
      </c>
      <c r="H327" s="139">
        <v>9.8000000000000007</v>
      </c>
      <c r="I327" s="139">
        <f t="shared" si="142"/>
        <v>19.600000000000001</v>
      </c>
      <c r="J327" s="145" t="s">
        <v>24</v>
      </c>
      <c r="K327" s="141">
        <v>0</v>
      </c>
      <c r="L327" s="141">
        <v>0</v>
      </c>
      <c r="M327" s="141">
        <v>0</v>
      </c>
      <c r="N327" s="142"/>
      <c r="O327" s="50"/>
      <c r="P327" s="50"/>
      <c r="Q327" s="50"/>
      <c r="R327" s="50"/>
      <c r="S327" s="50"/>
      <c r="T327" s="50"/>
      <c r="U327" s="50"/>
      <c r="V327" s="50"/>
      <c r="W327" s="141" t="str">
        <f>IFERROR(VLOOKUP(C327,'[7]на 04.11.2025г.'!$C$3:$W$2063,21,0),"-")</f>
        <v>-</v>
      </c>
      <c r="X327" s="141" t="str">
        <f t="shared" si="141"/>
        <v>-</v>
      </c>
    </row>
    <row r="328" spans="1:24" customFormat="1" ht="15" hidden="1" x14ac:dyDescent="0.25">
      <c r="A328" s="134">
        <v>1</v>
      </c>
      <c r="B328" s="134" t="s">
        <v>994</v>
      </c>
      <c r="C328" s="136" t="s">
        <v>995</v>
      </c>
      <c r="D328" s="136" t="s">
        <v>996</v>
      </c>
      <c r="E328" s="136">
        <v>111</v>
      </c>
      <c r="F328" s="144">
        <v>49</v>
      </c>
      <c r="G328" s="138"/>
      <c r="H328" s="139">
        <v>14.89</v>
      </c>
      <c r="I328" s="139">
        <f t="shared" si="142"/>
        <v>1652.79</v>
      </c>
      <c r="J328" s="145" t="s">
        <v>24</v>
      </c>
      <c r="K328" s="141">
        <v>0</v>
      </c>
      <c r="L328" s="141">
        <v>0</v>
      </c>
      <c r="M328" s="141">
        <v>0</v>
      </c>
      <c r="N328" s="142"/>
      <c r="O328" s="50"/>
      <c r="P328" s="50"/>
      <c r="Q328" s="50"/>
      <c r="R328" s="50"/>
      <c r="S328" s="50"/>
      <c r="T328" s="50"/>
      <c r="U328" s="50"/>
      <c r="V328" s="50"/>
      <c r="W328" s="141" t="str">
        <f>IFERROR(VLOOKUP(C328,'[7]на 04.11.2025г.'!$C$3:$W$2063,21,0),"-")</f>
        <v>-</v>
      </c>
      <c r="X328" s="141" t="str">
        <f t="shared" si="141"/>
        <v>-</v>
      </c>
    </row>
    <row r="329" spans="1:24" customFormat="1" ht="15" hidden="1" x14ac:dyDescent="0.25">
      <c r="A329" s="134">
        <v>1</v>
      </c>
      <c r="B329" s="134" t="s">
        <v>997</v>
      </c>
      <c r="C329" s="136" t="s">
        <v>998</v>
      </c>
      <c r="D329" s="136" t="s">
        <v>999</v>
      </c>
      <c r="E329" s="136">
        <v>111</v>
      </c>
      <c r="F329" s="144">
        <v>47</v>
      </c>
      <c r="G329" s="138"/>
      <c r="H329" s="139">
        <v>14.26</v>
      </c>
      <c r="I329" s="139">
        <f t="shared" si="142"/>
        <v>1582.86</v>
      </c>
      <c r="J329" s="145" t="s">
        <v>24</v>
      </c>
      <c r="K329" s="141">
        <v>0</v>
      </c>
      <c r="L329" s="141">
        <v>0</v>
      </c>
      <c r="M329" s="141">
        <v>0</v>
      </c>
      <c r="N329" s="142"/>
      <c r="O329" s="50"/>
      <c r="P329" s="50"/>
      <c r="Q329" s="50"/>
      <c r="R329" s="50"/>
      <c r="S329" s="50"/>
      <c r="T329" s="50"/>
      <c r="U329" s="50"/>
      <c r="V329" s="50"/>
      <c r="W329" s="141" t="str">
        <f>IFERROR(VLOOKUP(C329,'[7]на 04.11.2025г.'!$C$3:$W$2063,21,0),"-")</f>
        <v>-</v>
      </c>
      <c r="X329" s="141" t="str">
        <f t="shared" si="141"/>
        <v>-</v>
      </c>
    </row>
    <row r="330" spans="1:24" customFormat="1" ht="15" hidden="1" x14ac:dyDescent="0.25">
      <c r="A330" s="134">
        <v>1</v>
      </c>
      <c r="B330" s="134" t="s">
        <v>2402</v>
      </c>
      <c r="C330" s="136" t="s">
        <v>1000</v>
      </c>
      <c r="D330" s="136" t="s">
        <v>1001</v>
      </c>
      <c r="E330" s="136">
        <v>75</v>
      </c>
      <c r="F330" s="144">
        <v>70.599999999999994</v>
      </c>
      <c r="G330" s="138"/>
      <c r="H330" s="139">
        <v>24.34</v>
      </c>
      <c r="I330" s="139">
        <f t="shared" si="142"/>
        <v>1825.5</v>
      </c>
      <c r="J330" s="152" t="s">
        <v>1002</v>
      </c>
      <c r="K330" s="141">
        <v>0</v>
      </c>
      <c r="L330" s="141">
        <v>0</v>
      </c>
      <c r="M330" s="141">
        <v>0</v>
      </c>
      <c r="N330" s="142"/>
      <c r="O330" s="50"/>
      <c r="P330" s="50"/>
      <c r="Q330" s="50"/>
      <c r="R330" s="50"/>
      <c r="S330" s="50"/>
      <c r="T330" s="50"/>
      <c r="U330" s="50"/>
      <c r="V330" s="50"/>
      <c r="W330" s="141" t="str">
        <f>IFERROR(VLOOKUP(C330,'[7]на 04.11.2025г.'!$C$3:$W$2063,21,0),"-")</f>
        <v>-</v>
      </c>
      <c r="X330" s="141" t="str">
        <f t="shared" si="141"/>
        <v>-</v>
      </c>
    </row>
    <row r="331" spans="1:24" customFormat="1" ht="15" hidden="1" x14ac:dyDescent="0.25">
      <c r="A331" s="134">
        <v>1</v>
      </c>
      <c r="B331" s="134" t="s">
        <v>1003</v>
      </c>
      <c r="C331" s="136" t="s">
        <v>1004</v>
      </c>
      <c r="D331" s="136" t="s">
        <v>1005</v>
      </c>
      <c r="E331" s="136">
        <v>14</v>
      </c>
      <c r="F331" s="144">
        <v>71.5</v>
      </c>
      <c r="G331" s="138"/>
      <c r="H331" s="139">
        <v>24.62</v>
      </c>
      <c r="I331" s="139">
        <f t="shared" si="142"/>
        <v>344.68</v>
      </c>
      <c r="J331" s="152" t="s">
        <v>1002</v>
      </c>
      <c r="K331" s="141">
        <v>0</v>
      </c>
      <c r="L331" s="141">
        <v>0</v>
      </c>
      <c r="M331" s="141">
        <v>0</v>
      </c>
      <c r="N331" s="142"/>
      <c r="O331" s="50"/>
      <c r="P331" s="50"/>
      <c r="Q331" s="50"/>
      <c r="R331" s="50"/>
      <c r="S331" s="50"/>
      <c r="T331" s="50"/>
      <c r="U331" s="50"/>
      <c r="V331" s="50"/>
      <c r="W331" s="141" t="str">
        <f>IFERROR(VLOOKUP(C331,'[7]на 04.11.2025г.'!$C$3:$W$2063,21,0),"-")</f>
        <v>-</v>
      </c>
      <c r="X331" s="141" t="str">
        <f t="shared" si="141"/>
        <v>-</v>
      </c>
    </row>
    <row r="332" spans="1:24" customFormat="1" ht="15" hidden="1" x14ac:dyDescent="0.25">
      <c r="A332" s="134">
        <v>1</v>
      </c>
      <c r="B332" s="134" t="s">
        <v>1006</v>
      </c>
      <c r="C332" s="136" t="s">
        <v>1007</v>
      </c>
      <c r="D332" s="136" t="s">
        <v>1008</v>
      </c>
      <c r="E332" s="136">
        <v>4</v>
      </c>
      <c r="F332" s="144">
        <v>23.3</v>
      </c>
      <c r="G332" s="138"/>
      <c r="H332" s="139">
        <v>8.02</v>
      </c>
      <c r="I332" s="139">
        <f t="shared" si="142"/>
        <v>32.08</v>
      </c>
      <c r="J332" s="152" t="s">
        <v>1002</v>
      </c>
      <c r="K332" s="141">
        <v>0</v>
      </c>
      <c r="L332" s="141">
        <v>0</v>
      </c>
      <c r="M332" s="141">
        <v>0</v>
      </c>
      <c r="N332" s="142"/>
      <c r="O332" s="50"/>
      <c r="P332" s="50"/>
      <c r="Q332" s="50"/>
      <c r="R332" s="50"/>
      <c r="S332" s="50"/>
      <c r="T332" s="50"/>
      <c r="U332" s="50"/>
      <c r="V332" s="50"/>
      <c r="W332" s="141" t="str">
        <f>IFERROR(VLOOKUP(C332,'[7]на 04.11.2025г.'!$C$3:$W$2063,21,0),"-")</f>
        <v>-</v>
      </c>
      <c r="X332" s="141" t="str">
        <f t="shared" si="141"/>
        <v>-</v>
      </c>
    </row>
    <row r="333" spans="1:24" customFormat="1" ht="15" hidden="1" x14ac:dyDescent="0.25">
      <c r="A333" s="134">
        <v>1</v>
      </c>
      <c r="B333" s="134" t="s">
        <v>1009</v>
      </c>
      <c r="C333" s="136" t="s">
        <v>1010</v>
      </c>
      <c r="D333" s="136" t="s">
        <v>1011</v>
      </c>
      <c r="E333" s="136">
        <v>1</v>
      </c>
      <c r="F333" s="144">
        <v>7.9</v>
      </c>
      <c r="G333" s="138"/>
      <c r="H333" s="139">
        <v>2.73</v>
      </c>
      <c r="I333" s="139">
        <f t="shared" si="142"/>
        <v>2.73</v>
      </c>
      <c r="J333" s="152" t="s">
        <v>1002</v>
      </c>
      <c r="K333" s="141">
        <v>0</v>
      </c>
      <c r="L333" s="141">
        <v>0</v>
      </c>
      <c r="M333" s="141">
        <v>0</v>
      </c>
      <c r="N333" s="142"/>
      <c r="O333" s="50"/>
      <c r="P333" s="50"/>
      <c r="Q333" s="50"/>
      <c r="R333" s="50"/>
      <c r="S333" s="50"/>
      <c r="T333" s="50"/>
      <c r="U333" s="50"/>
      <c r="V333" s="50"/>
      <c r="W333" s="141" t="str">
        <f>IFERROR(VLOOKUP(C333,'[7]на 04.11.2025г.'!$C$3:$W$2063,21,0),"-")</f>
        <v>-</v>
      </c>
      <c r="X333" s="141" t="str">
        <f t="shared" si="141"/>
        <v>-</v>
      </c>
    </row>
    <row r="334" spans="1:24" customFormat="1" ht="15" hidden="1" x14ac:dyDescent="0.25">
      <c r="A334" s="134">
        <v>1</v>
      </c>
      <c r="B334" s="134" t="s">
        <v>1012</v>
      </c>
      <c r="C334" s="136" t="s">
        <v>1013</v>
      </c>
      <c r="D334" s="136" t="s">
        <v>1014</v>
      </c>
      <c r="E334" s="136">
        <v>2</v>
      </c>
      <c r="F334" s="144">
        <v>17.7</v>
      </c>
      <c r="G334" s="138"/>
      <c r="H334" s="139">
        <v>6.11</v>
      </c>
      <c r="I334" s="139">
        <f t="shared" si="142"/>
        <v>12.22</v>
      </c>
      <c r="J334" s="152" t="s">
        <v>1002</v>
      </c>
      <c r="K334" s="141">
        <v>0</v>
      </c>
      <c r="L334" s="141">
        <v>0</v>
      </c>
      <c r="M334" s="141">
        <v>0</v>
      </c>
      <c r="N334" s="142"/>
      <c r="O334" s="50"/>
      <c r="P334" s="50"/>
      <c r="Q334" s="50"/>
      <c r="R334" s="50"/>
      <c r="S334" s="50"/>
      <c r="T334" s="50"/>
      <c r="U334" s="50"/>
      <c r="V334" s="50"/>
      <c r="W334" s="141" t="str">
        <f>IFERROR(VLOOKUP(C334,'[7]на 04.11.2025г.'!$C$3:$W$2063,21,0),"-")</f>
        <v>-</v>
      </c>
      <c r="X334" s="141" t="str">
        <f t="shared" si="141"/>
        <v>-</v>
      </c>
    </row>
    <row r="335" spans="1:24" customFormat="1" ht="15" hidden="1" x14ac:dyDescent="0.25">
      <c r="A335" s="134">
        <v>1</v>
      </c>
      <c r="B335" s="134" t="s">
        <v>1015</v>
      </c>
      <c r="C335" s="136" t="s">
        <v>1016</v>
      </c>
      <c r="D335" s="136" t="s">
        <v>1017</v>
      </c>
      <c r="E335" s="136">
        <v>2</v>
      </c>
      <c r="F335" s="144">
        <v>10.3</v>
      </c>
      <c r="G335" s="138"/>
      <c r="H335" s="139">
        <v>3.57</v>
      </c>
      <c r="I335" s="139">
        <f t="shared" si="142"/>
        <v>7.14</v>
      </c>
      <c r="J335" s="152" t="s">
        <v>1002</v>
      </c>
      <c r="K335" s="141">
        <v>0</v>
      </c>
      <c r="L335" s="141">
        <v>0</v>
      </c>
      <c r="M335" s="141">
        <v>0</v>
      </c>
      <c r="N335" s="142"/>
      <c r="O335" s="50"/>
      <c r="P335" s="50"/>
      <c r="Q335" s="50"/>
      <c r="R335" s="50"/>
      <c r="S335" s="50"/>
      <c r="T335" s="50"/>
      <c r="U335" s="50"/>
      <c r="V335" s="50"/>
      <c r="W335" s="141" t="str">
        <f>IFERROR(VLOOKUP(C335,'[7]на 04.11.2025г.'!$C$3:$W$2063,21,0),"-")</f>
        <v>-</v>
      </c>
      <c r="X335" s="141" t="str">
        <f t="shared" si="141"/>
        <v>-</v>
      </c>
    </row>
    <row r="336" spans="1:24" customFormat="1" ht="15" hidden="1" x14ac:dyDescent="0.25">
      <c r="A336" s="134">
        <v>1</v>
      </c>
      <c r="B336" s="134" t="s">
        <v>1018</v>
      </c>
      <c r="C336" s="136" t="s">
        <v>1019</v>
      </c>
      <c r="D336" s="136" t="s">
        <v>1020</v>
      </c>
      <c r="E336" s="136">
        <v>60</v>
      </c>
      <c r="F336" s="144">
        <v>23.6</v>
      </c>
      <c r="G336" s="138"/>
      <c r="H336" s="139">
        <v>8.14</v>
      </c>
      <c r="I336" s="139">
        <f t="shared" si="142"/>
        <v>488.40000000000003</v>
      </c>
      <c r="J336" s="152" t="s">
        <v>1002</v>
      </c>
      <c r="K336" s="141">
        <v>0</v>
      </c>
      <c r="L336" s="141">
        <v>0</v>
      </c>
      <c r="M336" s="141">
        <v>0</v>
      </c>
      <c r="N336" s="142"/>
      <c r="O336" s="50"/>
      <c r="P336" s="50"/>
      <c r="Q336" s="50"/>
      <c r="R336" s="50"/>
      <c r="S336" s="50"/>
      <c r="T336" s="50"/>
      <c r="U336" s="50"/>
      <c r="V336" s="50"/>
      <c r="W336" s="141" t="str">
        <f>IFERROR(VLOOKUP(C336,'[7]на 04.11.2025г.'!$C$3:$W$2063,21,0),"-")</f>
        <v>-</v>
      </c>
      <c r="X336" s="141" t="str">
        <f t="shared" si="141"/>
        <v>-</v>
      </c>
    </row>
    <row r="337" spans="1:24" customFormat="1" ht="15" hidden="1" x14ac:dyDescent="0.25">
      <c r="A337" s="134">
        <v>1</v>
      </c>
      <c r="B337" s="134" t="s">
        <v>1021</v>
      </c>
      <c r="C337" s="136" t="s">
        <v>1022</v>
      </c>
      <c r="D337" s="136" t="s">
        <v>1023</v>
      </c>
      <c r="E337" s="136">
        <v>60</v>
      </c>
      <c r="F337" s="144">
        <v>22.9</v>
      </c>
      <c r="G337" s="138"/>
      <c r="H337" s="139">
        <v>7.89</v>
      </c>
      <c r="I337" s="139">
        <f t="shared" si="142"/>
        <v>473.4</v>
      </c>
      <c r="J337" s="152" t="s">
        <v>1002</v>
      </c>
      <c r="K337" s="141">
        <v>0</v>
      </c>
      <c r="L337" s="141">
        <v>0</v>
      </c>
      <c r="M337" s="141">
        <v>0</v>
      </c>
      <c r="N337" s="142"/>
      <c r="O337" s="50"/>
      <c r="P337" s="50"/>
      <c r="Q337" s="50"/>
      <c r="R337" s="50"/>
      <c r="S337" s="50"/>
      <c r="T337" s="50"/>
      <c r="U337" s="50"/>
      <c r="V337" s="50"/>
      <c r="W337" s="141" t="str">
        <f>IFERROR(VLOOKUP(C337,'[7]на 04.11.2025г.'!$C$3:$W$2063,21,0),"-")</f>
        <v>-</v>
      </c>
      <c r="X337" s="141" t="str">
        <f t="shared" si="141"/>
        <v>-</v>
      </c>
    </row>
    <row r="338" spans="1:24" customFormat="1" ht="15" hidden="1" x14ac:dyDescent="0.25">
      <c r="A338" s="134">
        <v>1</v>
      </c>
      <c r="B338" s="134" t="s">
        <v>1024</v>
      </c>
      <c r="C338" s="136" t="s">
        <v>1025</v>
      </c>
      <c r="D338" s="136" t="s">
        <v>1026</v>
      </c>
      <c r="E338" s="136">
        <v>1</v>
      </c>
      <c r="F338" s="144">
        <v>76.900000000000006</v>
      </c>
      <c r="G338" s="138"/>
      <c r="H338" s="139">
        <v>26.5</v>
      </c>
      <c r="I338" s="139">
        <f t="shared" si="142"/>
        <v>26.5</v>
      </c>
      <c r="J338" s="152" t="s">
        <v>1002</v>
      </c>
      <c r="K338" s="141">
        <v>0</v>
      </c>
      <c r="L338" s="141">
        <v>0</v>
      </c>
      <c r="M338" s="141">
        <v>0</v>
      </c>
      <c r="N338" s="142"/>
      <c r="O338" s="50"/>
      <c r="P338" s="50"/>
      <c r="Q338" s="50"/>
      <c r="R338" s="50"/>
      <c r="S338" s="50"/>
      <c r="T338" s="50"/>
      <c r="U338" s="50"/>
      <c r="V338" s="50"/>
      <c r="W338" s="141" t="str">
        <f>IFERROR(VLOOKUP(C338,'[7]на 04.11.2025г.'!$C$3:$W$2063,21,0),"-")</f>
        <v>-</v>
      </c>
      <c r="X338" s="141" t="str">
        <f t="shared" si="141"/>
        <v>-</v>
      </c>
    </row>
    <row r="339" spans="1:24" customFormat="1" ht="15" hidden="1" x14ac:dyDescent="0.25">
      <c r="A339" s="134">
        <v>1</v>
      </c>
      <c r="B339" s="134" t="s">
        <v>1027</v>
      </c>
      <c r="C339" s="136" t="s">
        <v>1028</v>
      </c>
      <c r="D339" s="136" t="s">
        <v>1029</v>
      </c>
      <c r="E339" s="136">
        <v>1</v>
      </c>
      <c r="F339" s="144">
        <v>77.7</v>
      </c>
      <c r="G339" s="138"/>
      <c r="H339" s="139">
        <v>26.78</v>
      </c>
      <c r="I339" s="139">
        <f t="shared" si="142"/>
        <v>26.78</v>
      </c>
      <c r="J339" s="152" t="s">
        <v>1002</v>
      </c>
      <c r="K339" s="141">
        <v>0</v>
      </c>
      <c r="L339" s="141">
        <v>0</v>
      </c>
      <c r="M339" s="141">
        <v>0</v>
      </c>
      <c r="N339" s="142"/>
      <c r="O339" s="50"/>
      <c r="P339" s="50"/>
      <c r="Q339" s="50"/>
      <c r="R339" s="50"/>
      <c r="S339" s="50"/>
      <c r="T339" s="50"/>
      <c r="U339" s="50"/>
      <c r="V339" s="50"/>
      <c r="W339" s="141" t="str">
        <f>IFERROR(VLOOKUP(C339,'[7]на 04.11.2025г.'!$C$3:$W$2063,21,0),"-")</f>
        <v>-</v>
      </c>
      <c r="X339" s="141" t="str">
        <f t="shared" si="141"/>
        <v>-</v>
      </c>
    </row>
    <row r="340" spans="1:24" customFormat="1" ht="15" hidden="1" x14ac:dyDescent="0.25">
      <c r="A340" s="134">
        <v>1</v>
      </c>
      <c r="B340" s="134" t="s">
        <v>1030</v>
      </c>
      <c r="C340" s="136" t="s">
        <v>1031</v>
      </c>
      <c r="D340" s="136" t="s">
        <v>1032</v>
      </c>
      <c r="E340" s="136">
        <v>1</v>
      </c>
      <c r="F340" s="144">
        <v>76.2</v>
      </c>
      <c r="G340" s="138"/>
      <c r="H340" s="139">
        <v>26.25</v>
      </c>
      <c r="I340" s="139">
        <f t="shared" si="142"/>
        <v>26.25</v>
      </c>
      <c r="J340" s="152" t="s">
        <v>1002</v>
      </c>
      <c r="K340" s="141">
        <v>0</v>
      </c>
      <c r="L340" s="141">
        <v>0</v>
      </c>
      <c r="M340" s="141">
        <v>0</v>
      </c>
      <c r="N340" s="142"/>
      <c r="O340" s="50"/>
      <c r="P340" s="50"/>
      <c r="Q340" s="50"/>
      <c r="R340" s="50"/>
      <c r="S340" s="50"/>
      <c r="T340" s="50"/>
      <c r="U340" s="50"/>
      <c r="V340" s="50"/>
      <c r="W340" s="141" t="str">
        <f>IFERROR(VLOOKUP(C340,'[7]на 04.11.2025г.'!$C$3:$W$2063,21,0),"-")</f>
        <v>-</v>
      </c>
      <c r="X340" s="141" t="str">
        <f t="shared" si="141"/>
        <v>-</v>
      </c>
    </row>
    <row r="341" spans="1:24" customFormat="1" ht="15" hidden="1" x14ac:dyDescent="0.25">
      <c r="A341" s="134">
        <v>1</v>
      </c>
      <c r="B341" s="134" t="s">
        <v>1033</v>
      </c>
      <c r="C341" s="136" t="s">
        <v>1034</v>
      </c>
      <c r="D341" s="136" t="s">
        <v>1035</v>
      </c>
      <c r="E341" s="136">
        <v>1</v>
      </c>
      <c r="F341" s="144">
        <v>77</v>
      </c>
      <c r="G341" s="138"/>
      <c r="H341" s="139">
        <v>26.53</v>
      </c>
      <c r="I341" s="139">
        <f t="shared" si="142"/>
        <v>26.53</v>
      </c>
      <c r="J341" s="152" t="s">
        <v>1002</v>
      </c>
      <c r="K341" s="141">
        <v>0</v>
      </c>
      <c r="L341" s="141">
        <v>0</v>
      </c>
      <c r="M341" s="141">
        <v>0</v>
      </c>
      <c r="N341" s="142"/>
      <c r="O341" s="50"/>
      <c r="P341" s="50"/>
      <c r="Q341" s="50"/>
      <c r="R341" s="50"/>
      <c r="S341" s="50"/>
      <c r="T341" s="50"/>
      <c r="U341" s="50"/>
      <c r="V341" s="50"/>
      <c r="W341" s="141" t="str">
        <f>IFERROR(VLOOKUP(C341,'[7]на 04.11.2025г.'!$C$3:$W$2063,21,0),"-")</f>
        <v>-</v>
      </c>
      <c r="X341" s="141" t="str">
        <f t="shared" si="141"/>
        <v>-</v>
      </c>
    </row>
    <row r="342" spans="1:24" customFormat="1" ht="15" hidden="1" x14ac:dyDescent="0.25">
      <c r="A342" s="134">
        <v>1</v>
      </c>
      <c r="B342" s="134" t="s">
        <v>1036</v>
      </c>
      <c r="C342" s="136" t="s">
        <v>1037</v>
      </c>
      <c r="D342" s="136" t="s">
        <v>1038</v>
      </c>
      <c r="E342" s="136">
        <v>1</v>
      </c>
      <c r="F342" s="144">
        <v>75.400000000000006</v>
      </c>
      <c r="G342" s="138"/>
      <c r="H342" s="139">
        <v>25.99</v>
      </c>
      <c r="I342" s="139">
        <f t="shared" si="142"/>
        <v>25.99</v>
      </c>
      <c r="J342" s="152" t="s">
        <v>1002</v>
      </c>
      <c r="K342" s="141">
        <v>0</v>
      </c>
      <c r="L342" s="141">
        <v>0</v>
      </c>
      <c r="M342" s="141">
        <v>0</v>
      </c>
      <c r="N342" s="142"/>
      <c r="O342" s="50"/>
      <c r="P342" s="50"/>
      <c r="Q342" s="50"/>
      <c r="R342" s="50"/>
      <c r="S342" s="50"/>
      <c r="T342" s="50"/>
      <c r="U342" s="50"/>
      <c r="V342" s="50"/>
      <c r="W342" s="141" t="str">
        <f>IFERROR(VLOOKUP(C342,'[7]на 04.11.2025г.'!$C$3:$W$2063,21,0),"-")</f>
        <v>-</v>
      </c>
      <c r="X342" s="141" t="str">
        <f t="shared" si="141"/>
        <v>-</v>
      </c>
    </row>
    <row r="343" spans="1:24" customFormat="1" ht="15" hidden="1" x14ac:dyDescent="0.25">
      <c r="A343" s="134">
        <v>1</v>
      </c>
      <c r="B343" s="134" t="s">
        <v>1039</v>
      </c>
      <c r="C343" s="136" t="s">
        <v>1040</v>
      </c>
      <c r="D343" s="136" t="s">
        <v>1041</v>
      </c>
      <c r="E343" s="136">
        <v>1</v>
      </c>
      <c r="F343" s="144">
        <v>76.3</v>
      </c>
      <c r="G343" s="138"/>
      <c r="H343" s="139">
        <v>26.27</v>
      </c>
      <c r="I343" s="139">
        <f t="shared" si="142"/>
        <v>26.27</v>
      </c>
      <c r="J343" s="152" t="s">
        <v>1002</v>
      </c>
      <c r="K343" s="141">
        <v>0</v>
      </c>
      <c r="L343" s="141">
        <v>0</v>
      </c>
      <c r="M343" s="141">
        <v>0</v>
      </c>
      <c r="N343" s="142"/>
      <c r="O343" s="50"/>
      <c r="P343" s="50"/>
      <c r="Q343" s="50"/>
      <c r="R343" s="50"/>
      <c r="S343" s="50"/>
      <c r="T343" s="50"/>
      <c r="U343" s="50"/>
      <c r="V343" s="50"/>
      <c r="W343" s="141" t="str">
        <f>IFERROR(VLOOKUP(C343,'[7]на 04.11.2025г.'!$C$3:$W$2063,21,0),"-")</f>
        <v>-</v>
      </c>
      <c r="X343" s="141" t="str">
        <f t="shared" si="141"/>
        <v>-</v>
      </c>
    </row>
    <row r="344" spans="1:24" customFormat="1" ht="15" hidden="1" x14ac:dyDescent="0.25">
      <c r="A344" s="134">
        <v>1</v>
      </c>
      <c r="B344" s="134" t="s">
        <v>1042</v>
      </c>
      <c r="C344" s="136" t="s">
        <v>1043</v>
      </c>
      <c r="D344" s="136" t="s">
        <v>1044</v>
      </c>
      <c r="E344" s="136">
        <v>1</v>
      </c>
      <c r="F344" s="144">
        <v>74.7</v>
      </c>
      <c r="G344" s="138"/>
      <c r="H344" s="139">
        <v>25.74</v>
      </c>
      <c r="I344" s="139">
        <f t="shared" si="142"/>
        <v>25.74</v>
      </c>
      <c r="J344" s="152" t="s">
        <v>1002</v>
      </c>
      <c r="K344" s="141">
        <v>0</v>
      </c>
      <c r="L344" s="141">
        <v>0</v>
      </c>
      <c r="M344" s="141">
        <v>0</v>
      </c>
      <c r="N344" s="142"/>
      <c r="O344" s="50"/>
      <c r="P344" s="50"/>
      <c r="Q344" s="50"/>
      <c r="R344" s="50"/>
      <c r="S344" s="50"/>
      <c r="T344" s="50"/>
      <c r="U344" s="50"/>
      <c r="V344" s="50"/>
      <c r="W344" s="141" t="str">
        <f>IFERROR(VLOOKUP(C344,'[7]на 04.11.2025г.'!$C$3:$W$2063,21,0),"-")</f>
        <v>-</v>
      </c>
      <c r="X344" s="141" t="str">
        <f t="shared" si="141"/>
        <v>-</v>
      </c>
    </row>
    <row r="345" spans="1:24" customFormat="1" ht="15" hidden="1" x14ac:dyDescent="0.25">
      <c r="A345" s="134">
        <v>1</v>
      </c>
      <c r="B345" s="134" t="s">
        <v>1045</v>
      </c>
      <c r="C345" s="136" t="s">
        <v>1046</v>
      </c>
      <c r="D345" s="136" t="s">
        <v>1047</v>
      </c>
      <c r="E345" s="136">
        <v>1</v>
      </c>
      <c r="F345" s="144">
        <v>75.5</v>
      </c>
      <c r="G345" s="138"/>
      <c r="H345" s="139">
        <v>26.02</v>
      </c>
      <c r="I345" s="139">
        <f t="shared" si="142"/>
        <v>26.02</v>
      </c>
      <c r="J345" s="152" t="s">
        <v>1002</v>
      </c>
      <c r="K345" s="141">
        <v>0</v>
      </c>
      <c r="L345" s="141">
        <v>0</v>
      </c>
      <c r="M345" s="141">
        <v>0</v>
      </c>
      <c r="N345" s="142"/>
      <c r="O345" s="50"/>
      <c r="P345" s="50"/>
      <c r="Q345" s="50"/>
      <c r="R345" s="50"/>
      <c r="S345" s="50"/>
      <c r="T345" s="50"/>
      <c r="U345" s="50"/>
      <c r="V345" s="50"/>
      <c r="W345" s="141" t="str">
        <f>IFERROR(VLOOKUP(C345,'[7]на 04.11.2025г.'!$C$3:$W$2063,21,0),"-")</f>
        <v>-</v>
      </c>
      <c r="X345" s="141" t="str">
        <f t="shared" si="141"/>
        <v>-</v>
      </c>
    </row>
    <row r="346" spans="1:24" customFormat="1" ht="15" hidden="1" x14ac:dyDescent="0.25">
      <c r="A346" s="134">
        <v>1</v>
      </c>
      <c r="B346" s="134" t="s">
        <v>1048</v>
      </c>
      <c r="C346" s="136" t="s">
        <v>1049</v>
      </c>
      <c r="D346" s="136" t="s">
        <v>1050</v>
      </c>
      <c r="E346" s="136">
        <v>1</v>
      </c>
      <c r="F346" s="144">
        <v>74</v>
      </c>
      <c r="G346" s="138"/>
      <c r="H346" s="139">
        <v>25.48</v>
      </c>
      <c r="I346" s="139">
        <f t="shared" si="142"/>
        <v>25.48</v>
      </c>
      <c r="J346" s="152" t="s">
        <v>1002</v>
      </c>
      <c r="K346" s="141">
        <v>0</v>
      </c>
      <c r="L346" s="141">
        <v>0</v>
      </c>
      <c r="M346" s="141">
        <v>0</v>
      </c>
      <c r="N346" s="142"/>
      <c r="O346" s="50"/>
      <c r="P346" s="50"/>
      <c r="Q346" s="50"/>
      <c r="R346" s="50"/>
      <c r="S346" s="50"/>
      <c r="T346" s="50"/>
      <c r="U346" s="50"/>
      <c r="V346" s="50"/>
      <c r="W346" s="141" t="str">
        <f>IFERROR(VLOOKUP(C346,'[7]на 04.11.2025г.'!$C$3:$W$2063,21,0),"-")</f>
        <v>-</v>
      </c>
      <c r="X346" s="141" t="str">
        <f t="shared" si="141"/>
        <v>-</v>
      </c>
    </row>
    <row r="347" spans="1:24" customFormat="1" ht="15" hidden="1" x14ac:dyDescent="0.25">
      <c r="A347" s="134">
        <v>1</v>
      </c>
      <c r="B347" s="134" t="s">
        <v>1051</v>
      </c>
      <c r="C347" s="136" t="s">
        <v>1052</v>
      </c>
      <c r="D347" s="136" t="s">
        <v>1053</v>
      </c>
      <c r="E347" s="136">
        <v>1</v>
      </c>
      <c r="F347" s="144">
        <v>74.8</v>
      </c>
      <c r="G347" s="138"/>
      <c r="H347" s="139">
        <v>25.76</v>
      </c>
      <c r="I347" s="139">
        <f t="shared" si="142"/>
        <v>25.76</v>
      </c>
      <c r="J347" s="152" t="s">
        <v>1002</v>
      </c>
      <c r="K347" s="141">
        <v>0</v>
      </c>
      <c r="L347" s="141">
        <v>0</v>
      </c>
      <c r="M347" s="141">
        <v>0</v>
      </c>
      <c r="N347" s="142"/>
      <c r="O347" s="50"/>
      <c r="P347" s="50"/>
      <c r="Q347" s="50"/>
      <c r="R347" s="50"/>
      <c r="S347" s="50"/>
      <c r="T347" s="50"/>
      <c r="U347" s="50"/>
      <c r="V347" s="50"/>
      <c r="W347" s="141" t="str">
        <f>IFERROR(VLOOKUP(C347,'[7]на 04.11.2025г.'!$C$3:$W$2063,21,0),"-")</f>
        <v>-</v>
      </c>
      <c r="X347" s="141" t="str">
        <f t="shared" si="141"/>
        <v>-</v>
      </c>
    </row>
    <row r="348" spans="1:24" customFormat="1" ht="15" hidden="1" x14ac:dyDescent="0.25">
      <c r="A348" s="134">
        <v>1</v>
      </c>
      <c r="B348" s="134" t="s">
        <v>1054</v>
      </c>
      <c r="C348" s="136" t="s">
        <v>1055</v>
      </c>
      <c r="D348" s="136" t="s">
        <v>1056</v>
      </c>
      <c r="E348" s="136">
        <v>1</v>
      </c>
      <c r="F348" s="144">
        <v>73.2</v>
      </c>
      <c r="G348" s="138"/>
      <c r="H348" s="139">
        <v>25.23</v>
      </c>
      <c r="I348" s="139">
        <f t="shared" si="142"/>
        <v>25.23</v>
      </c>
      <c r="J348" s="152" t="s">
        <v>1002</v>
      </c>
      <c r="K348" s="141">
        <v>0</v>
      </c>
      <c r="L348" s="141">
        <v>0</v>
      </c>
      <c r="M348" s="141">
        <v>0</v>
      </c>
      <c r="N348" s="142"/>
      <c r="O348" s="50"/>
      <c r="P348" s="50"/>
      <c r="Q348" s="50"/>
      <c r="R348" s="50"/>
      <c r="S348" s="50"/>
      <c r="T348" s="50"/>
      <c r="U348" s="50"/>
      <c r="V348" s="50"/>
      <c r="W348" s="141" t="str">
        <f>IFERROR(VLOOKUP(C348,'[7]на 04.11.2025г.'!$C$3:$W$2063,21,0),"-")</f>
        <v>-</v>
      </c>
      <c r="X348" s="141" t="str">
        <f t="shared" si="141"/>
        <v>-</v>
      </c>
    </row>
    <row r="349" spans="1:24" customFormat="1" ht="15" hidden="1" x14ac:dyDescent="0.25">
      <c r="A349" s="134">
        <v>1</v>
      </c>
      <c r="B349" s="134" t="s">
        <v>1057</v>
      </c>
      <c r="C349" s="136" t="s">
        <v>1058</v>
      </c>
      <c r="D349" s="136" t="s">
        <v>1059</v>
      </c>
      <c r="E349" s="136">
        <v>1</v>
      </c>
      <c r="F349" s="144">
        <v>74</v>
      </c>
      <c r="G349" s="138"/>
      <c r="H349" s="139">
        <v>25.51</v>
      </c>
      <c r="I349" s="139">
        <f t="shared" si="142"/>
        <v>25.51</v>
      </c>
      <c r="J349" s="152" t="s">
        <v>1002</v>
      </c>
      <c r="K349" s="141">
        <v>0</v>
      </c>
      <c r="L349" s="141">
        <v>0</v>
      </c>
      <c r="M349" s="141">
        <v>0</v>
      </c>
      <c r="N349" s="142"/>
      <c r="O349" s="50"/>
      <c r="P349" s="50"/>
      <c r="Q349" s="50"/>
      <c r="R349" s="50"/>
      <c r="S349" s="50"/>
      <c r="T349" s="50"/>
      <c r="U349" s="50"/>
      <c r="V349" s="50"/>
      <c r="W349" s="141" t="str">
        <f>IFERROR(VLOOKUP(C349,'[7]на 04.11.2025г.'!$C$3:$W$2063,21,0),"-")</f>
        <v>-</v>
      </c>
      <c r="X349" s="141" t="str">
        <f t="shared" si="141"/>
        <v>-</v>
      </c>
    </row>
    <row r="350" spans="1:24" customFormat="1" ht="15" hidden="1" x14ac:dyDescent="0.25">
      <c r="A350" s="134">
        <v>1</v>
      </c>
      <c r="B350" s="134" t="s">
        <v>1060</v>
      </c>
      <c r="C350" s="136" t="s">
        <v>1061</v>
      </c>
      <c r="D350" s="136" t="s">
        <v>1062</v>
      </c>
      <c r="E350" s="136">
        <v>1</v>
      </c>
      <c r="F350" s="144">
        <v>72.5</v>
      </c>
      <c r="G350" s="138"/>
      <c r="H350" s="139">
        <v>24.97</v>
      </c>
      <c r="I350" s="139">
        <f t="shared" si="142"/>
        <v>24.97</v>
      </c>
      <c r="J350" s="152" t="s">
        <v>1002</v>
      </c>
      <c r="K350" s="141">
        <v>0</v>
      </c>
      <c r="L350" s="141">
        <v>0</v>
      </c>
      <c r="M350" s="141">
        <v>0</v>
      </c>
      <c r="N350" s="142"/>
      <c r="O350" s="50"/>
      <c r="P350" s="50"/>
      <c r="Q350" s="50"/>
      <c r="R350" s="50"/>
      <c r="S350" s="50"/>
      <c r="T350" s="50"/>
      <c r="U350" s="50"/>
      <c r="V350" s="50"/>
      <c r="W350" s="141" t="str">
        <f>IFERROR(VLOOKUP(C350,'[7]на 04.11.2025г.'!$C$3:$W$2063,21,0),"-")</f>
        <v>-</v>
      </c>
      <c r="X350" s="141" t="str">
        <f t="shared" si="141"/>
        <v>-</v>
      </c>
    </row>
    <row r="351" spans="1:24" customFormat="1" ht="15" hidden="1" x14ac:dyDescent="0.25">
      <c r="A351" s="134">
        <v>1</v>
      </c>
      <c r="B351" s="134" t="s">
        <v>1063</v>
      </c>
      <c r="C351" s="136" t="s">
        <v>1064</v>
      </c>
      <c r="D351" s="136" t="s">
        <v>1065</v>
      </c>
      <c r="E351" s="136">
        <v>1</v>
      </c>
      <c r="F351" s="144">
        <v>73.3</v>
      </c>
      <c r="G351" s="138"/>
      <c r="H351" s="139">
        <v>25.25</v>
      </c>
      <c r="I351" s="139">
        <f t="shared" si="142"/>
        <v>25.25</v>
      </c>
      <c r="J351" s="152" t="s">
        <v>1002</v>
      </c>
      <c r="K351" s="141">
        <v>0</v>
      </c>
      <c r="L351" s="141">
        <v>0</v>
      </c>
      <c r="M351" s="141">
        <v>0</v>
      </c>
      <c r="N351" s="142"/>
      <c r="O351" s="50"/>
      <c r="P351" s="50"/>
      <c r="Q351" s="50"/>
      <c r="R351" s="50"/>
      <c r="S351" s="50"/>
      <c r="T351" s="50"/>
      <c r="U351" s="50"/>
      <c r="V351" s="50"/>
      <c r="W351" s="141" t="str">
        <f>IFERROR(VLOOKUP(C351,'[7]на 04.11.2025г.'!$C$3:$W$2063,21,0),"-")</f>
        <v>-</v>
      </c>
      <c r="X351" s="141" t="str">
        <f t="shared" si="141"/>
        <v>-</v>
      </c>
    </row>
    <row r="352" spans="1:24" customFormat="1" ht="15" hidden="1" x14ac:dyDescent="0.25">
      <c r="A352" s="134">
        <v>1</v>
      </c>
      <c r="B352" s="134" t="s">
        <v>1066</v>
      </c>
      <c r="C352" s="136" t="s">
        <v>1067</v>
      </c>
      <c r="D352" s="136" t="s">
        <v>1068</v>
      </c>
      <c r="E352" s="136">
        <v>1</v>
      </c>
      <c r="F352" s="144">
        <v>71.8</v>
      </c>
      <c r="G352" s="138"/>
      <c r="H352" s="139">
        <v>24.72</v>
      </c>
      <c r="I352" s="139">
        <f t="shared" si="142"/>
        <v>24.72</v>
      </c>
      <c r="J352" s="152" t="s">
        <v>1002</v>
      </c>
      <c r="K352" s="141">
        <v>0</v>
      </c>
      <c r="L352" s="141">
        <v>0</v>
      </c>
      <c r="M352" s="141">
        <v>0</v>
      </c>
      <c r="N352" s="142"/>
      <c r="O352" s="50"/>
      <c r="P352" s="50"/>
      <c r="Q352" s="50"/>
      <c r="R352" s="50"/>
      <c r="S352" s="50"/>
      <c r="T352" s="50"/>
      <c r="U352" s="50"/>
      <c r="V352" s="50"/>
      <c r="W352" s="141" t="str">
        <f>IFERROR(VLOOKUP(C352,'[7]на 04.11.2025г.'!$C$3:$W$2063,21,0),"-")</f>
        <v>-</v>
      </c>
      <c r="X352" s="141" t="str">
        <f t="shared" si="141"/>
        <v>-</v>
      </c>
    </row>
    <row r="353" spans="1:24" customFormat="1" ht="15" hidden="1" x14ac:dyDescent="0.25">
      <c r="A353" s="134">
        <v>1</v>
      </c>
      <c r="B353" s="134" t="s">
        <v>1069</v>
      </c>
      <c r="C353" s="136" t="s">
        <v>1070</v>
      </c>
      <c r="D353" s="136" t="s">
        <v>1071</v>
      </c>
      <c r="E353" s="136">
        <v>1</v>
      </c>
      <c r="F353" s="144">
        <v>72.599999999999994</v>
      </c>
      <c r="G353" s="138"/>
      <c r="H353" s="139">
        <v>25</v>
      </c>
      <c r="I353" s="139">
        <f t="shared" si="142"/>
        <v>25</v>
      </c>
      <c r="J353" s="152" t="s">
        <v>1002</v>
      </c>
      <c r="K353" s="141">
        <v>0</v>
      </c>
      <c r="L353" s="141">
        <v>0</v>
      </c>
      <c r="M353" s="141">
        <v>0</v>
      </c>
      <c r="N353" s="142"/>
      <c r="O353" s="50"/>
      <c r="P353" s="50"/>
      <c r="Q353" s="50"/>
      <c r="R353" s="50"/>
      <c r="S353" s="50"/>
      <c r="T353" s="50"/>
      <c r="U353" s="50"/>
      <c r="V353" s="50"/>
      <c r="W353" s="141" t="str">
        <f>IFERROR(VLOOKUP(C353,'[7]на 04.11.2025г.'!$C$3:$W$2063,21,0),"-")</f>
        <v>-</v>
      </c>
      <c r="X353" s="141" t="str">
        <f t="shared" si="141"/>
        <v>-</v>
      </c>
    </row>
    <row r="354" spans="1:24" customFormat="1" ht="15" hidden="1" x14ac:dyDescent="0.25">
      <c r="A354" s="134">
        <v>1</v>
      </c>
      <c r="B354" s="134" t="s">
        <v>1072</v>
      </c>
      <c r="C354" s="136" t="s">
        <v>1073</v>
      </c>
      <c r="D354" s="136" t="s">
        <v>1074</v>
      </c>
      <c r="E354" s="136">
        <v>1</v>
      </c>
      <c r="F354" s="144">
        <v>71</v>
      </c>
      <c r="G354" s="138"/>
      <c r="H354" s="139">
        <v>24.47</v>
      </c>
      <c r="I354" s="139">
        <f t="shared" si="142"/>
        <v>24.47</v>
      </c>
      <c r="J354" s="152" t="s">
        <v>1002</v>
      </c>
      <c r="K354" s="141">
        <v>0</v>
      </c>
      <c r="L354" s="141">
        <v>0</v>
      </c>
      <c r="M354" s="141">
        <v>0</v>
      </c>
      <c r="N354" s="142"/>
      <c r="O354" s="50"/>
      <c r="P354" s="50"/>
      <c r="Q354" s="50"/>
      <c r="R354" s="50"/>
      <c r="S354" s="50"/>
      <c r="T354" s="50"/>
      <c r="U354" s="50"/>
      <c r="V354" s="50"/>
      <c r="W354" s="141" t="str">
        <f>IFERROR(VLOOKUP(C354,'[7]на 04.11.2025г.'!$C$3:$W$2063,21,0),"-")</f>
        <v>-</v>
      </c>
      <c r="X354" s="141" t="str">
        <f t="shared" si="141"/>
        <v>-</v>
      </c>
    </row>
    <row r="355" spans="1:24" customFormat="1" ht="15" hidden="1" x14ac:dyDescent="0.25">
      <c r="A355" s="134">
        <v>1</v>
      </c>
      <c r="B355" s="134" t="s">
        <v>1075</v>
      </c>
      <c r="C355" s="136" t="s">
        <v>1076</v>
      </c>
      <c r="D355" s="136" t="s">
        <v>1077</v>
      </c>
      <c r="E355" s="136">
        <v>1</v>
      </c>
      <c r="F355" s="144">
        <v>71.8</v>
      </c>
      <c r="G355" s="138"/>
      <c r="H355" s="139">
        <v>24.75</v>
      </c>
      <c r="I355" s="139">
        <f t="shared" si="142"/>
        <v>24.75</v>
      </c>
      <c r="J355" s="152" t="s">
        <v>1002</v>
      </c>
      <c r="K355" s="141">
        <v>0</v>
      </c>
      <c r="L355" s="141">
        <v>0</v>
      </c>
      <c r="M355" s="141">
        <v>0</v>
      </c>
      <c r="N355" s="142"/>
      <c r="O355" s="50"/>
      <c r="P355" s="50"/>
      <c r="Q355" s="50"/>
      <c r="R355" s="50"/>
      <c r="S355" s="50"/>
      <c r="T355" s="50"/>
      <c r="U355" s="50"/>
      <c r="V355" s="50"/>
      <c r="W355" s="141" t="str">
        <f>IFERROR(VLOOKUP(C355,'[7]на 04.11.2025г.'!$C$3:$W$2063,21,0),"-")</f>
        <v>-</v>
      </c>
      <c r="X355" s="141" t="str">
        <f t="shared" si="141"/>
        <v>-</v>
      </c>
    </row>
    <row r="356" spans="1:24" customFormat="1" ht="15" hidden="1" x14ac:dyDescent="0.25">
      <c r="A356" s="134">
        <v>1</v>
      </c>
      <c r="B356" s="134" t="s">
        <v>1078</v>
      </c>
      <c r="C356" s="136" t="s">
        <v>1079</v>
      </c>
      <c r="D356" s="136" t="s">
        <v>1080</v>
      </c>
      <c r="E356" s="136">
        <v>2</v>
      </c>
      <c r="F356" s="144">
        <v>20</v>
      </c>
      <c r="G356" s="138">
        <v>40</v>
      </c>
      <c r="H356" s="139">
        <v>2.46</v>
      </c>
      <c r="I356" s="139">
        <f t="shared" si="142"/>
        <v>4.92</v>
      </c>
      <c r="J356" s="145" t="s">
        <v>24</v>
      </c>
      <c r="K356" s="141">
        <v>0</v>
      </c>
      <c r="L356" s="141">
        <v>0</v>
      </c>
      <c r="M356" s="141">
        <v>0</v>
      </c>
      <c r="N356" s="142"/>
      <c r="O356" s="50"/>
      <c r="P356" s="50"/>
      <c r="Q356" s="50"/>
      <c r="R356" s="50"/>
      <c r="S356" s="50"/>
      <c r="T356" s="50"/>
      <c r="U356" s="50"/>
      <c r="V356" s="50"/>
      <c r="W356" s="141" t="str">
        <f>IFERROR(VLOOKUP(C356,'[7]на 04.11.2025г.'!$C$3:$W$2063,21,0),"-")</f>
        <v>-</v>
      </c>
      <c r="X356" s="141" t="str">
        <f t="shared" si="141"/>
        <v>-</v>
      </c>
    </row>
    <row r="357" spans="1:24" customFormat="1" ht="15" hidden="1" x14ac:dyDescent="0.25">
      <c r="A357" s="134">
        <v>1</v>
      </c>
      <c r="B357" s="134" t="s">
        <v>1081</v>
      </c>
      <c r="C357" s="136" t="s">
        <v>1082</v>
      </c>
      <c r="D357" s="136" t="s">
        <v>1083</v>
      </c>
      <c r="E357" s="136">
        <v>1</v>
      </c>
      <c r="F357" s="144">
        <v>33.4</v>
      </c>
      <c r="G357" s="138">
        <v>33.4</v>
      </c>
      <c r="H357" s="139">
        <v>4.09</v>
      </c>
      <c r="I357" s="139">
        <f t="shared" si="142"/>
        <v>4.09</v>
      </c>
      <c r="J357" s="145" t="s">
        <v>24</v>
      </c>
      <c r="K357" s="141">
        <v>0</v>
      </c>
      <c r="L357" s="141">
        <v>0</v>
      </c>
      <c r="M357" s="141">
        <v>0</v>
      </c>
      <c r="N357" s="142"/>
      <c r="O357" s="50"/>
      <c r="P357" s="50"/>
      <c r="Q357" s="50"/>
      <c r="R357" s="50"/>
      <c r="S357" s="50"/>
      <c r="T357" s="50"/>
      <c r="U357" s="50"/>
      <c r="V357" s="50"/>
      <c r="W357" s="141" t="str">
        <f>IFERROR(VLOOKUP(C357,'[7]на 04.11.2025г.'!$C$3:$W$2063,21,0),"-")</f>
        <v>-</v>
      </c>
      <c r="X357" s="141" t="str">
        <f t="shared" si="141"/>
        <v>-</v>
      </c>
    </row>
    <row r="358" spans="1:24" customFormat="1" ht="15" hidden="1" x14ac:dyDescent="0.25">
      <c r="A358" s="134">
        <v>1</v>
      </c>
      <c r="B358" s="134" t="s">
        <v>1084</v>
      </c>
      <c r="C358" s="136" t="s">
        <v>1085</v>
      </c>
      <c r="D358" s="136" t="s">
        <v>1086</v>
      </c>
      <c r="E358" s="136">
        <v>2</v>
      </c>
      <c r="F358" s="144">
        <v>29.7</v>
      </c>
      <c r="G358" s="138">
        <v>59.4</v>
      </c>
      <c r="H358" s="139">
        <v>3.63</v>
      </c>
      <c r="I358" s="139">
        <f t="shared" si="142"/>
        <v>7.26</v>
      </c>
      <c r="J358" s="145" t="s">
        <v>24</v>
      </c>
      <c r="K358" s="141">
        <v>0</v>
      </c>
      <c r="L358" s="141">
        <v>0</v>
      </c>
      <c r="M358" s="141">
        <v>0</v>
      </c>
      <c r="N358" s="142"/>
      <c r="O358" s="50"/>
      <c r="P358" s="50"/>
      <c r="Q358" s="50"/>
      <c r="R358" s="50"/>
      <c r="S358" s="50"/>
      <c r="T358" s="50"/>
      <c r="U358" s="50"/>
      <c r="V358" s="50"/>
      <c r="W358" s="141" t="str">
        <f>IFERROR(VLOOKUP(C358,'[7]на 04.11.2025г.'!$C$3:$W$2063,21,0),"-")</f>
        <v>-</v>
      </c>
      <c r="X358" s="141" t="str">
        <f t="shared" si="141"/>
        <v>-</v>
      </c>
    </row>
    <row r="359" spans="1:24" customFormat="1" ht="15" hidden="1" x14ac:dyDescent="0.25">
      <c r="A359" s="134">
        <v>1</v>
      </c>
      <c r="B359" s="134" t="s">
        <v>1087</v>
      </c>
      <c r="C359" s="136" t="s">
        <v>1088</v>
      </c>
      <c r="D359" s="136" t="s">
        <v>1089</v>
      </c>
      <c r="E359" s="136">
        <v>2</v>
      </c>
      <c r="F359" s="144">
        <v>12.6</v>
      </c>
      <c r="G359" s="138">
        <v>25.2</v>
      </c>
      <c r="H359" s="139">
        <v>1.57</v>
      </c>
      <c r="I359" s="139">
        <f t="shared" si="142"/>
        <v>3.14</v>
      </c>
      <c r="J359" s="145" t="s">
        <v>24</v>
      </c>
      <c r="K359" s="141">
        <v>0</v>
      </c>
      <c r="L359" s="141">
        <v>0</v>
      </c>
      <c r="M359" s="141">
        <v>0</v>
      </c>
      <c r="N359" s="142"/>
      <c r="O359" s="50"/>
      <c r="P359" s="50"/>
      <c r="Q359" s="50"/>
      <c r="R359" s="50"/>
      <c r="S359" s="50"/>
      <c r="T359" s="50"/>
      <c r="U359" s="50"/>
      <c r="V359" s="50"/>
      <c r="W359" s="141" t="str">
        <f>IFERROR(VLOOKUP(C359,'[7]на 04.11.2025г.'!$C$3:$W$2063,21,0),"-")</f>
        <v>-</v>
      </c>
      <c r="X359" s="141" t="str">
        <f t="shared" si="141"/>
        <v>-</v>
      </c>
    </row>
    <row r="360" spans="1:24" customFormat="1" ht="15" hidden="1" x14ac:dyDescent="0.25">
      <c r="A360" s="134">
        <v>1</v>
      </c>
      <c r="B360" s="134" t="s">
        <v>1090</v>
      </c>
      <c r="C360" s="136" t="s">
        <v>1091</v>
      </c>
      <c r="D360" s="136" t="s">
        <v>1092</v>
      </c>
      <c r="E360" s="136">
        <v>2</v>
      </c>
      <c r="F360" s="144">
        <v>25.2</v>
      </c>
      <c r="G360" s="138">
        <v>50.4</v>
      </c>
      <c r="H360" s="139">
        <v>3.09</v>
      </c>
      <c r="I360" s="139">
        <f t="shared" si="142"/>
        <v>6.18</v>
      </c>
      <c r="J360" s="145" t="s">
        <v>24</v>
      </c>
      <c r="K360" s="141">
        <v>0</v>
      </c>
      <c r="L360" s="141">
        <v>0</v>
      </c>
      <c r="M360" s="141">
        <v>0</v>
      </c>
      <c r="N360" s="142"/>
      <c r="O360" s="50"/>
      <c r="P360" s="50"/>
      <c r="Q360" s="50"/>
      <c r="R360" s="50"/>
      <c r="S360" s="50"/>
      <c r="T360" s="50"/>
      <c r="U360" s="50"/>
      <c r="V360" s="50"/>
      <c r="W360" s="141" t="str">
        <f>IFERROR(VLOOKUP(C360,'[7]на 04.11.2025г.'!$C$3:$W$2063,21,0),"-")</f>
        <v>-</v>
      </c>
      <c r="X360" s="141" t="str">
        <f t="shared" si="141"/>
        <v>-</v>
      </c>
    </row>
    <row r="361" spans="1:24" customFormat="1" ht="15" hidden="1" x14ac:dyDescent="0.25">
      <c r="A361" s="134">
        <v>1</v>
      </c>
      <c r="B361" s="134" t="s">
        <v>1093</v>
      </c>
      <c r="C361" s="136" t="s">
        <v>1094</v>
      </c>
      <c r="D361" s="136" t="s">
        <v>1095</v>
      </c>
      <c r="E361" s="136">
        <v>1</v>
      </c>
      <c r="F361" s="144">
        <v>31.1</v>
      </c>
      <c r="G361" s="138">
        <v>31.1</v>
      </c>
      <c r="H361" s="139">
        <v>3.81</v>
      </c>
      <c r="I361" s="139">
        <f t="shared" si="142"/>
        <v>3.81</v>
      </c>
      <c r="J361" s="145" t="s">
        <v>24</v>
      </c>
      <c r="K361" s="141">
        <v>0</v>
      </c>
      <c r="L361" s="141">
        <v>0</v>
      </c>
      <c r="M361" s="141">
        <v>0</v>
      </c>
      <c r="N361" s="142"/>
      <c r="O361" s="50"/>
      <c r="P361" s="50"/>
      <c r="Q361" s="50"/>
      <c r="R361" s="50"/>
      <c r="S361" s="50"/>
      <c r="T361" s="50"/>
      <c r="U361" s="50"/>
      <c r="V361" s="50"/>
      <c r="W361" s="141" t="str">
        <f>IFERROR(VLOOKUP(C361,'[7]на 04.11.2025г.'!$C$3:$W$2063,21,0),"-")</f>
        <v>-</v>
      </c>
      <c r="X361" s="141" t="str">
        <f t="shared" si="141"/>
        <v>-</v>
      </c>
    </row>
    <row r="362" spans="1:24" customFormat="1" ht="15" hidden="1" x14ac:dyDescent="0.25">
      <c r="A362" s="134">
        <v>1</v>
      </c>
      <c r="B362" s="134" t="s">
        <v>1096</v>
      </c>
      <c r="C362" s="136" t="s">
        <v>1097</v>
      </c>
      <c r="D362" s="136" t="s">
        <v>1098</v>
      </c>
      <c r="E362" s="136">
        <v>1</v>
      </c>
      <c r="F362" s="144">
        <v>17.399999999999999</v>
      </c>
      <c r="G362" s="138">
        <v>17.399999999999999</v>
      </c>
      <c r="H362" s="139">
        <v>2.14</v>
      </c>
      <c r="I362" s="139">
        <f t="shared" si="142"/>
        <v>2.14</v>
      </c>
      <c r="J362" s="145" t="s">
        <v>24</v>
      </c>
      <c r="K362" s="141">
        <v>0</v>
      </c>
      <c r="L362" s="141">
        <v>0</v>
      </c>
      <c r="M362" s="141">
        <v>0</v>
      </c>
      <c r="N362" s="142"/>
      <c r="O362" s="50"/>
      <c r="P362" s="50"/>
      <c r="Q362" s="50"/>
      <c r="R362" s="50"/>
      <c r="S362" s="50"/>
      <c r="T362" s="50"/>
      <c r="U362" s="50"/>
      <c r="V362" s="50"/>
      <c r="W362" s="141" t="str">
        <f>IFERROR(VLOOKUP(C362,'[7]на 04.11.2025г.'!$C$3:$W$2063,21,0),"-")</f>
        <v>-</v>
      </c>
      <c r="X362" s="141" t="str">
        <f t="shared" si="141"/>
        <v>-</v>
      </c>
    </row>
    <row r="363" spans="1:24" customFormat="1" ht="15" hidden="1" x14ac:dyDescent="0.25">
      <c r="A363" s="134">
        <v>1</v>
      </c>
      <c r="B363" s="134" t="s">
        <v>1099</v>
      </c>
      <c r="C363" s="136" t="s">
        <v>1100</v>
      </c>
      <c r="D363" s="136" t="s">
        <v>1101</v>
      </c>
      <c r="E363" s="136">
        <v>1</v>
      </c>
      <c r="F363" s="144">
        <v>23</v>
      </c>
      <c r="G363" s="138">
        <v>23</v>
      </c>
      <c r="H363" s="139">
        <v>2.82</v>
      </c>
      <c r="I363" s="139">
        <f t="shared" si="142"/>
        <v>2.82</v>
      </c>
      <c r="J363" s="145" t="s">
        <v>24</v>
      </c>
      <c r="K363" s="141">
        <v>0</v>
      </c>
      <c r="L363" s="141">
        <v>0</v>
      </c>
      <c r="M363" s="141">
        <v>0</v>
      </c>
      <c r="N363" s="142"/>
      <c r="O363" s="50"/>
      <c r="P363" s="50"/>
      <c r="Q363" s="50"/>
      <c r="R363" s="50"/>
      <c r="S363" s="50"/>
      <c r="T363" s="50"/>
      <c r="U363" s="50"/>
      <c r="V363" s="50"/>
      <c r="W363" s="141" t="str">
        <f>IFERROR(VLOOKUP(C363,'[7]на 04.11.2025г.'!$C$3:$W$2063,21,0),"-")</f>
        <v>-</v>
      </c>
      <c r="X363" s="141" t="str">
        <f t="shared" si="141"/>
        <v>-</v>
      </c>
    </row>
    <row r="364" spans="1:24" customFormat="1" ht="15" hidden="1" x14ac:dyDescent="0.25">
      <c r="A364" s="134">
        <v>1</v>
      </c>
      <c r="B364" s="134" t="s">
        <v>1102</v>
      </c>
      <c r="C364" s="136" t="s">
        <v>1103</v>
      </c>
      <c r="D364" s="136" t="s">
        <v>1104</v>
      </c>
      <c r="E364" s="136">
        <v>1</v>
      </c>
      <c r="F364" s="144">
        <v>8.9</v>
      </c>
      <c r="G364" s="138">
        <v>8.9</v>
      </c>
      <c r="H364" s="139">
        <v>1.1200000000000001</v>
      </c>
      <c r="I364" s="139">
        <f t="shared" si="142"/>
        <v>1.1200000000000001</v>
      </c>
      <c r="J364" s="145" t="s">
        <v>24</v>
      </c>
      <c r="K364" s="141">
        <v>0</v>
      </c>
      <c r="L364" s="141">
        <v>0</v>
      </c>
      <c r="M364" s="141">
        <v>0</v>
      </c>
      <c r="N364" s="142"/>
      <c r="O364" s="50"/>
      <c r="P364" s="50"/>
      <c r="Q364" s="50"/>
      <c r="R364" s="50"/>
      <c r="S364" s="50"/>
      <c r="T364" s="50"/>
      <c r="U364" s="50"/>
      <c r="V364" s="50"/>
      <c r="W364" s="141" t="str">
        <f>IFERROR(VLOOKUP(C364,'[7]на 04.11.2025г.'!$C$3:$W$2063,21,0),"-")</f>
        <v>-</v>
      </c>
      <c r="X364" s="141" t="str">
        <f t="shared" si="141"/>
        <v>-</v>
      </c>
    </row>
    <row r="365" spans="1:24" customFormat="1" ht="15" hidden="1" x14ac:dyDescent="0.25">
      <c r="A365" s="134">
        <v>1</v>
      </c>
      <c r="B365" s="134" t="s">
        <v>1105</v>
      </c>
      <c r="C365" s="136" t="s">
        <v>1106</v>
      </c>
      <c r="D365" s="136" t="s">
        <v>1107</v>
      </c>
      <c r="E365" s="136">
        <v>1</v>
      </c>
      <c r="F365" s="144">
        <v>16.3</v>
      </c>
      <c r="G365" s="138">
        <v>16.3</v>
      </c>
      <c r="H365" s="139">
        <v>2.02</v>
      </c>
      <c r="I365" s="139">
        <f t="shared" si="142"/>
        <v>2.02</v>
      </c>
      <c r="J365" s="145" t="s">
        <v>24</v>
      </c>
      <c r="K365" s="141">
        <v>0</v>
      </c>
      <c r="L365" s="141">
        <v>0</v>
      </c>
      <c r="M365" s="141">
        <v>0</v>
      </c>
      <c r="N365" s="142"/>
      <c r="O365" s="50"/>
      <c r="P365" s="50"/>
      <c r="Q365" s="50"/>
      <c r="R365" s="50"/>
      <c r="S365" s="50"/>
      <c r="T365" s="50"/>
      <c r="U365" s="50"/>
      <c r="V365" s="50"/>
      <c r="W365" s="141" t="str">
        <f>IFERROR(VLOOKUP(C365,'[7]на 04.11.2025г.'!$C$3:$W$2063,21,0),"-")</f>
        <v>-</v>
      </c>
      <c r="X365" s="141" t="str">
        <f t="shared" si="141"/>
        <v>-</v>
      </c>
    </row>
    <row r="366" spans="1:24" customFormat="1" ht="15" hidden="1" x14ac:dyDescent="0.25">
      <c r="A366" s="134">
        <v>1</v>
      </c>
      <c r="B366" s="134" t="s">
        <v>1108</v>
      </c>
      <c r="C366" s="136" t="s">
        <v>1109</v>
      </c>
      <c r="D366" s="136" t="s">
        <v>1110</v>
      </c>
      <c r="E366" s="136">
        <v>2</v>
      </c>
      <c r="F366" s="144">
        <v>18.3</v>
      </c>
      <c r="G366" s="138">
        <v>36.6</v>
      </c>
      <c r="H366" s="139">
        <v>2.13</v>
      </c>
      <c r="I366" s="139">
        <f t="shared" si="142"/>
        <v>4.26</v>
      </c>
      <c r="J366" s="145" t="s">
        <v>24</v>
      </c>
      <c r="K366" s="141">
        <v>0</v>
      </c>
      <c r="L366" s="141">
        <v>0</v>
      </c>
      <c r="M366" s="141">
        <v>0</v>
      </c>
      <c r="N366" s="142"/>
      <c r="O366" s="50"/>
      <c r="P366" s="50"/>
      <c r="Q366" s="50"/>
      <c r="R366" s="50"/>
      <c r="S366" s="50"/>
      <c r="T366" s="50"/>
      <c r="U366" s="50"/>
      <c r="V366" s="50"/>
      <c r="W366" s="141" t="str">
        <f>IFERROR(VLOOKUP(C366,'[7]на 04.11.2025г.'!$C$3:$W$2063,21,0),"-")</f>
        <v>-</v>
      </c>
      <c r="X366" s="141" t="str">
        <f t="shared" si="141"/>
        <v>-</v>
      </c>
    </row>
    <row r="367" spans="1:24" customFormat="1" ht="15" hidden="1" x14ac:dyDescent="0.25">
      <c r="A367" s="134">
        <v>1</v>
      </c>
      <c r="B367" s="134" t="s">
        <v>1111</v>
      </c>
      <c r="C367" s="136" t="s">
        <v>1112</v>
      </c>
      <c r="D367" s="136" t="s">
        <v>1113</v>
      </c>
      <c r="E367" s="136">
        <v>1</v>
      </c>
      <c r="F367" s="144">
        <v>16.3</v>
      </c>
      <c r="G367" s="138">
        <v>16.3</v>
      </c>
      <c r="H367" s="139">
        <v>2.0299999999999998</v>
      </c>
      <c r="I367" s="139">
        <f t="shared" si="142"/>
        <v>2.0299999999999998</v>
      </c>
      <c r="J367" s="145" t="s">
        <v>24</v>
      </c>
      <c r="K367" s="141">
        <v>0</v>
      </c>
      <c r="L367" s="141">
        <v>0</v>
      </c>
      <c r="M367" s="141">
        <v>0</v>
      </c>
      <c r="N367" s="142"/>
      <c r="O367" s="50"/>
      <c r="P367" s="50"/>
      <c r="Q367" s="50"/>
      <c r="R367" s="50"/>
      <c r="S367" s="50"/>
      <c r="T367" s="50"/>
      <c r="U367" s="50"/>
      <c r="V367" s="50"/>
      <c r="W367" s="141" t="str">
        <f>IFERROR(VLOOKUP(C367,'[7]на 04.11.2025г.'!$C$3:$W$2063,21,0),"-")</f>
        <v>-</v>
      </c>
      <c r="X367" s="141" t="str">
        <f t="shared" si="141"/>
        <v>-</v>
      </c>
    </row>
    <row r="368" spans="1:24" customFormat="1" ht="15" hidden="1" x14ac:dyDescent="0.25">
      <c r="A368" s="134">
        <v>1</v>
      </c>
      <c r="B368" s="134" t="s">
        <v>1114</v>
      </c>
      <c r="C368" s="136" t="s">
        <v>1115</v>
      </c>
      <c r="D368" s="136" t="s">
        <v>1116</v>
      </c>
      <c r="E368" s="136">
        <v>1</v>
      </c>
      <c r="F368" s="144">
        <v>1.9</v>
      </c>
      <c r="G368" s="138">
        <v>1.9</v>
      </c>
      <c r="H368" s="139">
        <v>0.26</v>
      </c>
      <c r="I368" s="139">
        <f t="shared" si="142"/>
        <v>0.26</v>
      </c>
      <c r="J368" s="145" t="s">
        <v>24</v>
      </c>
      <c r="K368" s="141">
        <v>0</v>
      </c>
      <c r="L368" s="141">
        <v>0</v>
      </c>
      <c r="M368" s="141">
        <v>0</v>
      </c>
      <c r="N368" s="142"/>
      <c r="O368" s="50"/>
      <c r="P368" s="50"/>
      <c r="Q368" s="50"/>
      <c r="R368" s="50"/>
      <c r="S368" s="50"/>
      <c r="T368" s="50"/>
      <c r="U368" s="50"/>
      <c r="V368" s="50"/>
      <c r="W368" s="141" t="str">
        <f>IFERROR(VLOOKUP(C368,'[7]на 04.11.2025г.'!$C$3:$W$2063,21,0),"-")</f>
        <v>-</v>
      </c>
      <c r="X368" s="141" t="str">
        <f t="shared" si="141"/>
        <v>-</v>
      </c>
    </row>
    <row r="369" spans="1:24" customFormat="1" ht="15" hidden="1" x14ac:dyDescent="0.25">
      <c r="A369" s="134">
        <v>1</v>
      </c>
      <c r="B369" s="134" t="s">
        <v>1117</v>
      </c>
      <c r="C369" s="136" t="s">
        <v>1118</v>
      </c>
      <c r="D369" s="136" t="s">
        <v>1119</v>
      </c>
      <c r="E369" s="136">
        <v>1</v>
      </c>
      <c r="F369" s="144">
        <v>35.299999999999997</v>
      </c>
      <c r="G369" s="138">
        <v>35.299999999999997</v>
      </c>
      <c r="H369" s="139">
        <v>1.71</v>
      </c>
      <c r="I369" s="139">
        <f t="shared" si="142"/>
        <v>1.71</v>
      </c>
      <c r="J369" s="145" t="s">
        <v>24</v>
      </c>
      <c r="K369" s="141">
        <v>0</v>
      </c>
      <c r="L369" s="141">
        <v>0</v>
      </c>
      <c r="M369" s="141">
        <v>0</v>
      </c>
      <c r="N369" s="142"/>
      <c r="O369" s="50"/>
      <c r="P369" s="50"/>
      <c r="Q369" s="50"/>
      <c r="R369" s="50"/>
      <c r="S369" s="50"/>
      <c r="T369" s="50"/>
      <c r="U369" s="50"/>
      <c r="V369" s="50"/>
      <c r="W369" s="141" t="str">
        <f>IFERROR(VLOOKUP(C369,'[7]на 04.11.2025г.'!$C$3:$W$2063,21,0),"-")</f>
        <v>-</v>
      </c>
      <c r="X369" s="141" t="str">
        <f t="shared" si="141"/>
        <v>-</v>
      </c>
    </row>
    <row r="370" spans="1:24" customFormat="1" ht="15" hidden="1" x14ac:dyDescent="0.25">
      <c r="A370" s="134">
        <v>1</v>
      </c>
      <c r="B370" s="134" t="s">
        <v>1120</v>
      </c>
      <c r="C370" s="136" t="s">
        <v>1121</v>
      </c>
      <c r="D370" s="136" t="s">
        <v>1122</v>
      </c>
      <c r="E370" s="136">
        <v>1</v>
      </c>
      <c r="F370" s="144">
        <v>32.4</v>
      </c>
      <c r="G370" s="138">
        <v>32.4</v>
      </c>
      <c r="H370" s="139">
        <v>3.97</v>
      </c>
      <c r="I370" s="139">
        <f t="shared" si="142"/>
        <v>3.97</v>
      </c>
      <c r="J370" s="145" t="s">
        <v>24</v>
      </c>
      <c r="K370" s="141">
        <v>0</v>
      </c>
      <c r="L370" s="141">
        <v>0</v>
      </c>
      <c r="M370" s="141">
        <v>0</v>
      </c>
      <c r="N370" s="142"/>
      <c r="O370" s="50"/>
      <c r="P370" s="50"/>
      <c r="Q370" s="50"/>
      <c r="R370" s="50"/>
      <c r="S370" s="50"/>
      <c r="T370" s="50"/>
      <c r="U370" s="50"/>
      <c r="V370" s="50"/>
      <c r="W370" s="141" t="str">
        <f>IFERROR(VLOOKUP(C370,'[7]на 04.11.2025г.'!$C$3:$W$2063,21,0),"-")</f>
        <v>-</v>
      </c>
      <c r="X370" s="141" t="str">
        <f t="shared" si="141"/>
        <v>-</v>
      </c>
    </row>
    <row r="371" spans="1:24" customFormat="1" ht="15" hidden="1" x14ac:dyDescent="0.25">
      <c r="A371" s="134">
        <v>1</v>
      </c>
      <c r="B371" s="134" t="s">
        <v>1123</v>
      </c>
      <c r="C371" s="136" t="s">
        <v>1124</v>
      </c>
      <c r="D371" s="136" t="s">
        <v>1125</v>
      </c>
      <c r="E371" s="136">
        <v>1</v>
      </c>
      <c r="F371" s="144">
        <v>25.6</v>
      </c>
      <c r="G371" s="138">
        <v>25.6</v>
      </c>
      <c r="H371" s="139">
        <v>3.13</v>
      </c>
      <c r="I371" s="139">
        <f t="shared" si="142"/>
        <v>3.13</v>
      </c>
      <c r="J371" s="145" t="s">
        <v>24</v>
      </c>
      <c r="K371" s="141">
        <v>0</v>
      </c>
      <c r="L371" s="141">
        <v>0</v>
      </c>
      <c r="M371" s="141">
        <v>0</v>
      </c>
      <c r="N371" s="142"/>
      <c r="O371" s="50"/>
      <c r="P371" s="50"/>
      <c r="Q371" s="50"/>
      <c r="R371" s="50"/>
      <c r="S371" s="50"/>
      <c r="T371" s="50"/>
      <c r="U371" s="50"/>
      <c r="V371" s="50"/>
      <c r="W371" s="141" t="str">
        <f>IFERROR(VLOOKUP(C371,'[7]на 04.11.2025г.'!$C$3:$W$2063,21,0),"-")</f>
        <v>-</v>
      </c>
      <c r="X371" s="141" t="str">
        <f t="shared" si="141"/>
        <v>-</v>
      </c>
    </row>
    <row r="372" spans="1:24" customFormat="1" ht="15" hidden="1" x14ac:dyDescent="0.25">
      <c r="A372" s="134">
        <v>1</v>
      </c>
      <c r="B372" s="134" t="s">
        <v>1126</v>
      </c>
      <c r="C372" s="136" t="s">
        <v>1127</v>
      </c>
      <c r="D372" s="136" t="s">
        <v>1128</v>
      </c>
      <c r="E372" s="136">
        <v>1</v>
      </c>
      <c r="F372" s="144">
        <v>24.8</v>
      </c>
      <c r="G372" s="138">
        <v>24.8</v>
      </c>
      <c r="H372" s="139">
        <v>3.03</v>
      </c>
      <c r="I372" s="139">
        <f t="shared" si="142"/>
        <v>3.03</v>
      </c>
      <c r="J372" s="145" t="s">
        <v>24</v>
      </c>
      <c r="K372" s="141">
        <v>0</v>
      </c>
      <c r="L372" s="141">
        <v>0</v>
      </c>
      <c r="M372" s="141">
        <v>0</v>
      </c>
      <c r="N372" s="142"/>
      <c r="O372" s="50"/>
      <c r="P372" s="50"/>
      <c r="Q372" s="50"/>
      <c r="R372" s="50"/>
      <c r="S372" s="50"/>
      <c r="T372" s="50"/>
      <c r="U372" s="50"/>
      <c r="V372" s="50"/>
      <c r="W372" s="141" t="str">
        <f>IFERROR(VLOOKUP(C372,'[7]на 04.11.2025г.'!$C$3:$W$2063,21,0),"-")</f>
        <v>-</v>
      </c>
      <c r="X372" s="141" t="str">
        <f t="shared" si="141"/>
        <v>-</v>
      </c>
    </row>
    <row r="373" spans="1:24" customFormat="1" ht="15" hidden="1" x14ac:dyDescent="0.25">
      <c r="A373" s="134">
        <v>1</v>
      </c>
      <c r="B373" s="134" t="s">
        <v>1129</v>
      </c>
      <c r="C373" s="136" t="s">
        <v>1130</v>
      </c>
      <c r="D373" s="136" t="s">
        <v>1131</v>
      </c>
      <c r="E373" s="136">
        <v>1</v>
      </c>
      <c r="F373" s="144">
        <v>17.7</v>
      </c>
      <c r="G373" s="138">
        <v>17.7</v>
      </c>
      <c r="H373" s="139">
        <v>2.1800000000000002</v>
      </c>
      <c r="I373" s="139">
        <f t="shared" si="142"/>
        <v>2.1800000000000002</v>
      </c>
      <c r="J373" s="145" t="s">
        <v>24</v>
      </c>
      <c r="K373" s="141">
        <v>0</v>
      </c>
      <c r="L373" s="141">
        <v>0</v>
      </c>
      <c r="M373" s="141">
        <v>0</v>
      </c>
      <c r="N373" s="142"/>
      <c r="O373" s="50"/>
      <c r="P373" s="50"/>
      <c r="Q373" s="50"/>
      <c r="R373" s="50"/>
      <c r="S373" s="50"/>
      <c r="T373" s="50"/>
      <c r="U373" s="50"/>
      <c r="V373" s="50"/>
      <c r="W373" s="141" t="str">
        <f>IFERROR(VLOOKUP(C373,'[7]на 04.11.2025г.'!$C$3:$W$2063,21,0),"-")</f>
        <v>-</v>
      </c>
      <c r="X373" s="141" t="str">
        <f t="shared" si="141"/>
        <v>-</v>
      </c>
    </row>
    <row r="374" spans="1:24" customFormat="1" ht="15" hidden="1" x14ac:dyDescent="0.25">
      <c r="A374" s="134">
        <v>1</v>
      </c>
      <c r="B374" s="134" t="s">
        <v>1132</v>
      </c>
      <c r="C374" s="136" t="s">
        <v>1133</v>
      </c>
      <c r="D374" s="136" t="s">
        <v>1134</v>
      </c>
      <c r="E374" s="136">
        <v>2</v>
      </c>
      <c r="F374" s="144">
        <v>8.1</v>
      </c>
      <c r="G374" s="138">
        <v>16.2</v>
      </c>
      <c r="H374" s="139">
        <v>1.02</v>
      </c>
      <c r="I374" s="139">
        <f t="shared" si="142"/>
        <v>2.04</v>
      </c>
      <c r="J374" s="145" t="s">
        <v>24</v>
      </c>
      <c r="K374" s="141">
        <v>0</v>
      </c>
      <c r="L374" s="141">
        <v>0</v>
      </c>
      <c r="M374" s="141">
        <v>0</v>
      </c>
      <c r="N374" s="142"/>
      <c r="O374" s="50"/>
      <c r="P374" s="50"/>
      <c r="Q374" s="50"/>
      <c r="R374" s="50"/>
      <c r="S374" s="50"/>
      <c r="T374" s="50"/>
      <c r="U374" s="50"/>
      <c r="V374" s="50"/>
      <c r="W374" s="141" t="str">
        <f>IFERROR(VLOOKUP(C374,'[7]на 04.11.2025г.'!$C$3:$W$2063,21,0),"-")</f>
        <v>-</v>
      </c>
      <c r="X374" s="141" t="str">
        <f t="shared" si="141"/>
        <v>-</v>
      </c>
    </row>
    <row r="375" spans="1:24" customFormat="1" ht="15" hidden="1" x14ac:dyDescent="0.25">
      <c r="A375" s="134">
        <v>1</v>
      </c>
      <c r="B375" s="134" t="s">
        <v>1135</v>
      </c>
      <c r="C375" s="136" t="s">
        <v>1136</v>
      </c>
      <c r="D375" s="136" t="s">
        <v>1137</v>
      </c>
      <c r="E375" s="136">
        <v>3</v>
      </c>
      <c r="F375" s="144">
        <v>20.3</v>
      </c>
      <c r="G375" s="138">
        <v>60.9</v>
      </c>
      <c r="H375" s="139">
        <v>2.5</v>
      </c>
      <c r="I375" s="139">
        <f t="shared" si="142"/>
        <v>7.5</v>
      </c>
      <c r="J375" s="145" t="s">
        <v>24</v>
      </c>
      <c r="K375" s="141">
        <v>0</v>
      </c>
      <c r="L375" s="141">
        <v>0</v>
      </c>
      <c r="M375" s="141">
        <v>0</v>
      </c>
      <c r="N375" s="142"/>
      <c r="O375" s="50"/>
      <c r="P375" s="50"/>
      <c r="Q375" s="50"/>
      <c r="R375" s="50"/>
      <c r="S375" s="50"/>
      <c r="T375" s="50"/>
      <c r="U375" s="50"/>
      <c r="V375" s="50"/>
      <c r="W375" s="141" t="str">
        <f>IFERROR(VLOOKUP(C375,'[7]на 04.11.2025г.'!$C$3:$W$2063,21,0),"-")</f>
        <v>-</v>
      </c>
      <c r="X375" s="141" t="str">
        <f t="shared" si="141"/>
        <v>-</v>
      </c>
    </row>
    <row r="376" spans="1:24" customFormat="1" ht="15" hidden="1" x14ac:dyDescent="0.25">
      <c r="A376" s="134">
        <v>1</v>
      </c>
      <c r="B376" s="134" t="s">
        <v>1138</v>
      </c>
      <c r="C376" s="136" t="s">
        <v>1139</v>
      </c>
      <c r="D376" s="136" t="s">
        <v>1140</v>
      </c>
      <c r="E376" s="136">
        <v>3</v>
      </c>
      <c r="F376" s="144">
        <v>24</v>
      </c>
      <c r="G376" s="138">
        <v>72</v>
      </c>
      <c r="H376" s="139">
        <v>2.95</v>
      </c>
      <c r="I376" s="139">
        <f t="shared" si="142"/>
        <v>8.8500000000000014</v>
      </c>
      <c r="J376" s="145" t="s">
        <v>24</v>
      </c>
      <c r="K376" s="141">
        <v>0</v>
      </c>
      <c r="L376" s="141">
        <v>0</v>
      </c>
      <c r="M376" s="141">
        <v>0</v>
      </c>
      <c r="N376" s="142"/>
      <c r="O376" s="50"/>
      <c r="P376" s="50"/>
      <c r="Q376" s="50"/>
      <c r="R376" s="50"/>
      <c r="S376" s="50"/>
      <c r="T376" s="50"/>
      <c r="U376" s="50"/>
      <c r="V376" s="50"/>
      <c r="W376" s="141" t="str">
        <f>IFERROR(VLOOKUP(C376,'[7]на 04.11.2025г.'!$C$3:$W$2063,21,0),"-")</f>
        <v>-</v>
      </c>
      <c r="X376" s="141" t="str">
        <f t="shared" si="141"/>
        <v>-</v>
      </c>
    </row>
    <row r="377" spans="1:24" customFormat="1" ht="15" hidden="1" x14ac:dyDescent="0.25">
      <c r="A377" s="134">
        <v>1</v>
      </c>
      <c r="B377" s="134" t="s">
        <v>1141</v>
      </c>
      <c r="C377" s="136" t="s">
        <v>1142</v>
      </c>
      <c r="D377" s="136" t="s">
        <v>1143</v>
      </c>
      <c r="E377" s="136">
        <v>1</v>
      </c>
      <c r="F377" s="144">
        <v>7.6</v>
      </c>
      <c r="G377" s="138">
        <v>7.6</v>
      </c>
      <c r="H377" s="139">
        <v>0.95</v>
      </c>
      <c r="I377" s="139">
        <f t="shared" si="142"/>
        <v>0.95</v>
      </c>
      <c r="J377" s="145" t="s">
        <v>24</v>
      </c>
      <c r="K377" s="141">
        <v>0</v>
      </c>
      <c r="L377" s="141">
        <v>0</v>
      </c>
      <c r="M377" s="141">
        <v>0</v>
      </c>
      <c r="N377" s="142"/>
      <c r="O377" s="50"/>
      <c r="P377" s="50"/>
      <c r="Q377" s="50"/>
      <c r="R377" s="50"/>
      <c r="S377" s="50"/>
      <c r="T377" s="50"/>
      <c r="U377" s="50"/>
      <c r="V377" s="50"/>
      <c r="W377" s="141" t="str">
        <f>IFERROR(VLOOKUP(C377,'[7]на 04.11.2025г.'!$C$3:$W$2063,21,0),"-")</f>
        <v>-</v>
      </c>
      <c r="X377" s="141" t="str">
        <f t="shared" si="141"/>
        <v>-</v>
      </c>
    </row>
    <row r="378" spans="1:24" customFormat="1" ht="15" hidden="1" x14ac:dyDescent="0.25">
      <c r="A378" s="134">
        <v>1</v>
      </c>
      <c r="B378" s="134" t="s">
        <v>1144</v>
      </c>
      <c r="C378" s="136" t="s">
        <v>1145</v>
      </c>
      <c r="D378" s="136" t="s">
        <v>1146</v>
      </c>
      <c r="E378" s="136">
        <v>1</v>
      </c>
      <c r="F378" s="144">
        <v>18.7</v>
      </c>
      <c r="G378" s="138">
        <v>18.7</v>
      </c>
      <c r="H378" s="139">
        <v>1.02</v>
      </c>
      <c r="I378" s="139">
        <f t="shared" si="142"/>
        <v>1.02</v>
      </c>
      <c r="J378" s="145" t="s">
        <v>24</v>
      </c>
      <c r="K378" s="141">
        <v>0</v>
      </c>
      <c r="L378" s="141">
        <v>0</v>
      </c>
      <c r="M378" s="141">
        <v>0</v>
      </c>
      <c r="N378" s="142"/>
      <c r="O378" s="50"/>
      <c r="P378" s="50"/>
      <c r="Q378" s="50"/>
      <c r="R378" s="50"/>
      <c r="S378" s="50"/>
      <c r="T378" s="50"/>
      <c r="U378" s="50"/>
      <c r="V378" s="50"/>
      <c r="W378" s="141" t="str">
        <f>IFERROR(VLOOKUP(C378,'[7]на 04.11.2025г.'!$C$3:$W$2063,21,0),"-")</f>
        <v>-</v>
      </c>
      <c r="X378" s="141" t="str">
        <f t="shared" si="141"/>
        <v>-</v>
      </c>
    </row>
    <row r="379" spans="1:24" customFormat="1" ht="15" hidden="1" x14ac:dyDescent="0.25">
      <c r="A379" s="134">
        <v>1</v>
      </c>
      <c r="B379" s="134" t="s">
        <v>1147</v>
      </c>
      <c r="C379" s="136" t="s">
        <v>1148</v>
      </c>
      <c r="D379" s="136" t="s">
        <v>1149</v>
      </c>
      <c r="E379" s="136">
        <v>1</v>
      </c>
      <c r="F379" s="144">
        <v>72.400000000000006</v>
      </c>
      <c r="G379" s="138">
        <v>72.400000000000006</v>
      </c>
      <c r="H379" s="139">
        <v>3.99</v>
      </c>
      <c r="I379" s="139">
        <f t="shared" si="142"/>
        <v>3.99</v>
      </c>
      <c r="J379" s="145" t="s">
        <v>24</v>
      </c>
      <c r="K379" s="141">
        <v>0</v>
      </c>
      <c r="L379" s="141">
        <v>0</v>
      </c>
      <c r="M379" s="141">
        <v>0</v>
      </c>
      <c r="N379" s="142"/>
      <c r="O379" s="50"/>
      <c r="P379" s="50"/>
      <c r="Q379" s="50"/>
      <c r="R379" s="50"/>
      <c r="S379" s="50"/>
      <c r="T379" s="50"/>
      <c r="U379" s="50"/>
      <c r="V379" s="50"/>
      <c r="W379" s="141" t="str">
        <f>IFERROR(VLOOKUP(C379,'[7]на 04.11.2025г.'!$C$3:$W$2063,21,0),"-")</f>
        <v>-</v>
      </c>
      <c r="X379" s="141" t="str">
        <f t="shared" si="141"/>
        <v>-</v>
      </c>
    </row>
    <row r="380" spans="1:24" customFormat="1" ht="15" hidden="1" x14ac:dyDescent="0.25">
      <c r="A380" s="134">
        <v>1</v>
      </c>
      <c r="B380" s="134" t="s">
        <v>1150</v>
      </c>
      <c r="C380" s="136" t="s">
        <v>1151</v>
      </c>
      <c r="D380" s="136" t="s">
        <v>1152</v>
      </c>
      <c r="E380" s="136">
        <v>2</v>
      </c>
      <c r="F380" s="144">
        <v>43</v>
      </c>
      <c r="G380" s="138">
        <v>86</v>
      </c>
      <c r="H380" s="139">
        <v>2.36</v>
      </c>
      <c r="I380" s="139">
        <f t="shared" si="142"/>
        <v>4.72</v>
      </c>
      <c r="J380" s="145" t="s">
        <v>24</v>
      </c>
      <c r="K380" s="141">
        <v>0</v>
      </c>
      <c r="L380" s="141">
        <v>0</v>
      </c>
      <c r="M380" s="141">
        <v>0</v>
      </c>
      <c r="N380" s="142"/>
      <c r="O380" s="50"/>
      <c r="P380" s="50"/>
      <c r="Q380" s="50"/>
      <c r="R380" s="50"/>
      <c r="S380" s="50"/>
      <c r="T380" s="50"/>
      <c r="U380" s="50"/>
      <c r="V380" s="50"/>
      <c r="W380" s="141" t="str">
        <f>IFERROR(VLOOKUP(C380,'[7]на 04.11.2025г.'!$C$3:$W$2063,21,0),"-")</f>
        <v>-</v>
      </c>
      <c r="X380" s="141" t="str">
        <f t="shared" si="141"/>
        <v>-</v>
      </c>
    </row>
    <row r="381" spans="1:24" customFormat="1" ht="15" hidden="1" x14ac:dyDescent="0.25">
      <c r="A381" s="134">
        <v>1</v>
      </c>
      <c r="B381" s="134" t="s">
        <v>1153</v>
      </c>
      <c r="C381" s="136" t="s">
        <v>1154</v>
      </c>
      <c r="D381" s="136" t="s">
        <v>1155</v>
      </c>
      <c r="E381" s="136">
        <v>1</v>
      </c>
      <c r="F381" s="144">
        <v>16.2</v>
      </c>
      <c r="G381" s="138">
        <v>16.2</v>
      </c>
      <c r="H381" s="139">
        <v>0.88</v>
      </c>
      <c r="I381" s="139">
        <f t="shared" si="142"/>
        <v>0.88</v>
      </c>
      <c r="J381" s="145" t="s">
        <v>24</v>
      </c>
      <c r="K381" s="141">
        <v>0</v>
      </c>
      <c r="L381" s="141">
        <v>0</v>
      </c>
      <c r="M381" s="141">
        <v>0</v>
      </c>
      <c r="N381" s="142"/>
      <c r="O381" s="50"/>
      <c r="P381" s="50"/>
      <c r="Q381" s="50"/>
      <c r="R381" s="50"/>
      <c r="S381" s="50"/>
      <c r="T381" s="50"/>
      <c r="U381" s="50"/>
      <c r="V381" s="50"/>
      <c r="W381" s="141" t="str">
        <f>IFERROR(VLOOKUP(C381,'[7]на 04.11.2025г.'!$C$3:$W$2063,21,0),"-")</f>
        <v>-</v>
      </c>
      <c r="X381" s="141" t="str">
        <f t="shared" si="141"/>
        <v>-</v>
      </c>
    </row>
    <row r="382" spans="1:24" customFormat="1" ht="15" hidden="1" x14ac:dyDescent="0.25">
      <c r="A382" s="134">
        <v>1</v>
      </c>
      <c r="B382" s="134" t="s">
        <v>1156</v>
      </c>
      <c r="C382" s="136" t="s">
        <v>1157</v>
      </c>
      <c r="D382" s="136" t="s">
        <v>1158</v>
      </c>
      <c r="E382" s="136">
        <v>1</v>
      </c>
      <c r="F382" s="144">
        <v>19.600000000000001</v>
      </c>
      <c r="G382" s="138">
        <v>19.600000000000001</v>
      </c>
      <c r="H382" s="139">
        <v>1.07</v>
      </c>
      <c r="I382" s="139">
        <f t="shared" si="142"/>
        <v>1.07</v>
      </c>
      <c r="J382" s="145" t="s">
        <v>24</v>
      </c>
      <c r="K382" s="141">
        <v>0</v>
      </c>
      <c r="L382" s="141">
        <v>0</v>
      </c>
      <c r="M382" s="141">
        <v>0</v>
      </c>
      <c r="N382" s="142"/>
      <c r="O382" s="50"/>
      <c r="P382" s="50"/>
      <c r="Q382" s="50"/>
      <c r="R382" s="50"/>
      <c r="S382" s="50"/>
      <c r="T382" s="50"/>
      <c r="U382" s="50"/>
      <c r="V382" s="50"/>
      <c r="W382" s="141" t="str">
        <f>IFERROR(VLOOKUP(C382,'[7]на 04.11.2025г.'!$C$3:$W$2063,21,0),"-")</f>
        <v>-</v>
      </c>
      <c r="X382" s="141" t="str">
        <f t="shared" si="141"/>
        <v>-</v>
      </c>
    </row>
    <row r="383" spans="1:24" customFormat="1" ht="15" hidden="1" x14ac:dyDescent="0.25">
      <c r="A383" s="134">
        <v>1</v>
      </c>
      <c r="B383" s="134" t="s">
        <v>1159</v>
      </c>
      <c r="C383" s="136" t="s">
        <v>1160</v>
      </c>
      <c r="D383" s="136" t="s">
        <v>1161</v>
      </c>
      <c r="E383" s="136">
        <v>1</v>
      </c>
      <c r="F383" s="144">
        <v>19.600000000000001</v>
      </c>
      <c r="G383" s="138">
        <v>19.600000000000001</v>
      </c>
      <c r="H383" s="139">
        <v>1.07</v>
      </c>
      <c r="I383" s="139">
        <f t="shared" si="142"/>
        <v>1.07</v>
      </c>
      <c r="J383" s="145" t="s">
        <v>24</v>
      </c>
      <c r="K383" s="141">
        <v>0</v>
      </c>
      <c r="L383" s="141">
        <v>0</v>
      </c>
      <c r="M383" s="141">
        <v>0</v>
      </c>
      <c r="N383" s="142"/>
      <c r="O383" s="50"/>
      <c r="P383" s="50"/>
      <c r="Q383" s="50"/>
      <c r="R383" s="50"/>
      <c r="S383" s="50"/>
      <c r="T383" s="50"/>
      <c r="U383" s="50"/>
      <c r="V383" s="50"/>
      <c r="W383" s="141" t="str">
        <f>IFERROR(VLOOKUP(C383,'[7]на 04.11.2025г.'!$C$3:$W$2063,21,0),"-")</f>
        <v>-</v>
      </c>
      <c r="X383" s="141" t="str">
        <f t="shared" si="141"/>
        <v>-</v>
      </c>
    </row>
    <row r="384" spans="1:24" customFormat="1" ht="15" hidden="1" x14ac:dyDescent="0.25">
      <c r="A384" s="134">
        <v>1</v>
      </c>
      <c r="B384" s="134" t="s">
        <v>1162</v>
      </c>
      <c r="C384" s="136" t="s">
        <v>1163</v>
      </c>
      <c r="D384" s="136" t="s">
        <v>1164</v>
      </c>
      <c r="E384" s="136">
        <v>1</v>
      </c>
      <c r="F384" s="144">
        <v>6</v>
      </c>
      <c r="G384" s="138">
        <v>6</v>
      </c>
      <c r="H384" s="139">
        <v>0.32</v>
      </c>
      <c r="I384" s="139">
        <f t="shared" si="142"/>
        <v>0.32</v>
      </c>
      <c r="J384" s="145" t="s">
        <v>24</v>
      </c>
      <c r="K384" s="141">
        <v>0</v>
      </c>
      <c r="L384" s="141">
        <v>0</v>
      </c>
      <c r="M384" s="141">
        <v>0</v>
      </c>
      <c r="N384" s="142"/>
      <c r="O384" s="50"/>
      <c r="P384" s="50"/>
      <c r="Q384" s="50"/>
      <c r="R384" s="50"/>
      <c r="S384" s="50"/>
      <c r="T384" s="50"/>
      <c r="U384" s="50"/>
      <c r="V384" s="50"/>
      <c r="W384" s="141" t="str">
        <f>IFERROR(VLOOKUP(C384,'[7]на 04.11.2025г.'!$C$3:$W$2063,21,0),"-")</f>
        <v>-</v>
      </c>
      <c r="X384" s="141" t="str">
        <f t="shared" si="141"/>
        <v>-</v>
      </c>
    </row>
    <row r="385" spans="1:24" customFormat="1" ht="15" hidden="1" x14ac:dyDescent="0.25">
      <c r="A385" s="134">
        <v>1</v>
      </c>
      <c r="B385" s="134" t="s">
        <v>1165</v>
      </c>
      <c r="C385" s="136" t="s">
        <v>1166</v>
      </c>
      <c r="D385" s="136" t="s">
        <v>1167</v>
      </c>
      <c r="E385" s="136">
        <v>1</v>
      </c>
      <c r="F385" s="144">
        <v>16.399999999999999</v>
      </c>
      <c r="G385" s="138">
        <v>16.399999999999999</v>
      </c>
      <c r="H385" s="139">
        <v>0.88</v>
      </c>
      <c r="I385" s="139">
        <f t="shared" si="142"/>
        <v>0.88</v>
      </c>
      <c r="J385" s="145" t="s">
        <v>24</v>
      </c>
      <c r="K385" s="141">
        <v>0</v>
      </c>
      <c r="L385" s="141">
        <v>0</v>
      </c>
      <c r="M385" s="141">
        <v>0</v>
      </c>
      <c r="N385" s="142"/>
      <c r="O385" s="50"/>
      <c r="P385" s="50"/>
      <c r="Q385" s="50"/>
      <c r="R385" s="50"/>
      <c r="S385" s="50"/>
      <c r="T385" s="50"/>
      <c r="U385" s="50"/>
      <c r="V385" s="50"/>
      <c r="W385" s="141" t="str">
        <f>IFERROR(VLOOKUP(C385,'[7]на 04.11.2025г.'!$C$3:$W$2063,21,0),"-")</f>
        <v>-</v>
      </c>
      <c r="X385" s="141" t="str">
        <f t="shared" si="141"/>
        <v>-</v>
      </c>
    </row>
    <row r="386" spans="1:24" customFormat="1" ht="15" hidden="1" x14ac:dyDescent="0.25">
      <c r="A386" s="134">
        <v>1</v>
      </c>
      <c r="B386" s="134" t="s">
        <v>1168</v>
      </c>
      <c r="C386" s="136" t="s">
        <v>1169</v>
      </c>
      <c r="D386" s="136" t="s">
        <v>1170</v>
      </c>
      <c r="E386" s="136">
        <v>1</v>
      </c>
      <c r="F386" s="144">
        <v>16.2</v>
      </c>
      <c r="G386" s="138">
        <v>16.2</v>
      </c>
      <c r="H386" s="139">
        <v>0.88</v>
      </c>
      <c r="I386" s="139">
        <f t="shared" si="142"/>
        <v>0.88</v>
      </c>
      <c r="J386" s="145" t="s">
        <v>24</v>
      </c>
      <c r="K386" s="141">
        <v>0</v>
      </c>
      <c r="L386" s="141">
        <v>0</v>
      </c>
      <c r="M386" s="141">
        <v>0</v>
      </c>
      <c r="N386" s="142"/>
      <c r="O386" s="50"/>
      <c r="P386" s="50"/>
      <c r="Q386" s="50"/>
      <c r="R386" s="50"/>
      <c r="S386" s="50"/>
      <c r="T386" s="50"/>
      <c r="U386" s="50"/>
      <c r="V386" s="50"/>
      <c r="W386" s="141" t="str">
        <f>IFERROR(VLOOKUP(C386,'[7]на 04.11.2025г.'!$C$3:$W$2063,21,0),"-")</f>
        <v>-</v>
      </c>
      <c r="X386" s="141" t="str">
        <f t="shared" si="141"/>
        <v>-</v>
      </c>
    </row>
    <row r="387" spans="1:24" customFormat="1" ht="15" hidden="1" x14ac:dyDescent="0.25">
      <c r="A387" s="134">
        <v>1</v>
      </c>
      <c r="B387" s="134" t="s">
        <v>1171</v>
      </c>
      <c r="C387" s="136" t="s">
        <v>1172</v>
      </c>
      <c r="D387" s="136" t="s">
        <v>1173</v>
      </c>
      <c r="E387" s="136">
        <v>1</v>
      </c>
      <c r="F387" s="144">
        <v>18</v>
      </c>
      <c r="G387" s="138">
        <v>18</v>
      </c>
      <c r="H387" s="139">
        <v>0.98</v>
      </c>
      <c r="I387" s="139">
        <f t="shared" si="142"/>
        <v>0.98</v>
      </c>
      <c r="J387" s="145" t="s">
        <v>24</v>
      </c>
      <c r="K387" s="141">
        <v>0</v>
      </c>
      <c r="L387" s="141">
        <v>0</v>
      </c>
      <c r="M387" s="141">
        <v>0</v>
      </c>
      <c r="N387" s="142"/>
      <c r="O387" s="50"/>
      <c r="P387" s="50"/>
      <c r="Q387" s="50"/>
      <c r="R387" s="50"/>
      <c r="S387" s="50"/>
      <c r="T387" s="50"/>
      <c r="U387" s="50"/>
      <c r="V387" s="50"/>
      <c r="W387" s="141" t="str">
        <f>IFERROR(VLOOKUP(C387,'[7]на 04.11.2025г.'!$C$3:$W$2063,21,0),"-")</f>
        <v>-</v>
      </c>
      <c r="X387" s="141" t="str">
        <f t="shared" si="141"/>
        <v>-</v>
      </c>
    </row>
    <row r="388" spans="1:24" customFormat="1" ht="15" hidden="1" x14ac:dyDescent="0.25">
      <c r="A388" s="134">
        <v>1</v>
      </c>
      <c r="B388" s="134" t="s">
        <v>1174</v>
      </c>
      <c r="C388" s="136" t="s">
        <v>1175</v>
      </c>
      <c r="D388" s="136" t="s">
        <v>1176</v>
      </c>
      <c r="E388" s="136">
        <v>1</v>
      </c>
      <c r="F388" s="144">
        <v>15.3</v>
      </c>
      <c r="G388" s="138">
        <v>15.3</v>
      </c>
      <c r="H388" s="139">
        <v>0.82</v>
      </c>
      <c r="I388" s="139">
        <f t="shared" si="142"/>
        <v>0.82</v>
      </c>
      <c r="J388" s="145" t="s">
        <v>24</v>
      </c>
      <c r="K388" s="141">
        <v>0</v>
      </c>
      <c r="L388" s="141">
        <v>0</v>
      </c>
      <c r="M388" s="141">
        <v>0</v>
      </c>
      <c r="N388" s="142"/>
      <c r="O388" s="50"/>
      <c r="P388" s="50"/>
      <c r="Q388" s="50"/>
      <c r="R388" s="50"/>
      <c r="S388" s="50"/>
      <c r="T388" s="50"/>
      <c r="U388" s="50"/>
      <c r="V388" s="50"/>
      <c r="W388" s="141" t="str">
        <f>IFERROR(VLOOKUP(C388,'[7]на 04.11.2025г.'!$C$3:$W$2063,21,0),"-")</f>
        <v>-</v>
      </c>
      <c r="X388" s="141" t="str">
        <f t="shared" ref="X388:X451" si="147">IFERROR(N388-W388,"-")</f>
        <v>-</v>
      </c>
    </row>
    <row r="389" spans="1:24" customFormat="1" ht="15" hidden="1" x14ac:dyDescent="0.25">
      <c r="A389" s="134">
        <v>1</v>
      </c>
      <c r="B389" s="134" t="s">
        <v>1177</v>
      </c>
      <c r="C389" s="136" t="s">
        <v>1178</v>
      </c>
      <c r="D389" s="136" t="s">
        <v>1179</v>
      </c>
      <c r="E389" s="136">
        <v>1</v>
      </c>
      <c r="F389" s="144">
        <v>21.3</v>
      </c>
      <c r="G389" s="138">
        <v>21.3</v>
      </c>
      <c r="H389" s="139">
        <v>1.18</v>
      </c>
      <c r="I389" s="139">
        <f t="shared" ref="I389:I452" si="148">E389*H389</f>
        <v>1.18</v>
      </c>
      <c r="J389" s="145" t="s">
        <v>24</v>
      </c>
      <c r="K389" s="141">
        <v>0</v>
      </c>
      <c r="L389" s="141">
        <v>0</v>
      </c>
      <c r="M389" s="141">
        <v>0</v>
      </c>
      <c r="N389" s="142"/>
      <c r="O389" s="50"/>
      <c r="P389" s="50"/>
      <c r="Q389" s="50"/>
      <c r="R389" s="50"/>
      <c r="S389" s="50"/>
      <c r="T389" s="50"/>
      <c r="U389" s="50"/>
      <c r="V389" s="50"/>
      <c r="W389" s="141" t="str">
        <f>IFERROR(VLOOKUP(C389,'[7]на 04.11.2025г.'!$C$3:$W$2063,21,0),"-")</f>
        <v>-</v>
      </c>
      <c r="X389" s="141" t="str">
        <f t="shared" si="147"/>
        <v>-</v>
      </c>
    </row>
    <row r="390" spans="1:24" customFormat="1" ht="15" hidden="1" x14ac:dyDescent="0.25">
      <c r="A390" s="134">
        <v>1</v>
      </c>
      <c r="B390" s="134" t="s">
        <v>1180</v>
      </c>
      <c r="C390" s="136" t="s">
        <v>1181</v>
      </c>
      <c r="D390" s="136" t="s">
        <v>1182</v>
      </c>
      <c r="E390" s="136">
        <v>1</v>
      </c>
      <c r="F390" s="144">
        <v>6</v>
      </c>
      <c r="G390" s="138">
        <v>6</v>
      </c>
      <c r="H390" s="139">
        <v>0.32</v>
      </c>
      <c r="I390" s="139">
        <f t="shared" si="148"/>
        <v>0.32</v>
      </c>
      <c r="J390" s="145" t="s">
        <v>24</v>
      </c>
      <c r="K390" s="141">
        <v>0</v>
      </c>
      <c r="L390" s="141">
        <v>0</v>
      </c>
      <c r="M390" s="141">
        <v>0</v>
      </c>
      <c r="N390" s="142"/>
      <c r="O390" s="50"/>
      <c r="P390" s="50"/>
      <c r="Q390" s="50"/>
      <c r="R390" s="50"/>
      <c r="S390" s="50"/>
      <c r="T390" s="50"/>
      <c r="U390" s="50"/>
      <c r="V390" s="50"/>
      <c r="W390" s="141" t="str">
        <f>IFERROR(VLOOKUP(C390,'[7]на 04.11.2025г.'!$C$3:$W$2063,21,0),"-")</f>
        <v>-</v>
      </c>
      <c r="X390" s="141" t="str">
        <f t="shared" si="147"/>
        <v>-</v>
      </c>
    </row>
    <row r="391" spans="1:24" customFormat="1" ht="15" hidden="1" x14ac:dyDescent="0.25">
      <c r="A391" s="134">
        <v>1</v>
      </c>
      <c r="B391" s="134" t="s">
        <v>1183</v>
      </c>
      <c r="C391" s="136" t="s">
        <v>1184</v>
      </c>
      <c r="D391" s="136" t="s">
        <v>1185</v>
      </c>
      <c r="E391" s="136">
        <v>1</v>
      </c>
      <c r="F391" s="144">
        <v>13.6</v>
      </c>
      <c r="G391" s="138">
        <v>13.6</v>
      </c>
      <c r="H391" s="139">
        <v>0.73</v>
      </c>
      <c r="I391" s="139">
        <f t="shared" si="148"/>
        <v>0.73</v>
      </c>
      <c r="J391" s="145" t="s">
        <v>24</v>
      </c>
      <c r="K391" s="141">
        <v>0</v>
      </c>
      <c r="L391" s="141">
        <v>0</v>
      </c>
      <c r="M391" s="141">
        <v>0</v>
      </c>
      <c r="N391" s="142"/>
      <c r="O391" s="50"/>
      <c r="P391" s="50"/>
      <c r="Q391" s="50"/>
      <c r="R391" s="50"/>
      <c r="S391" s="50"/>
      <c r="T391" s="50"/>
      <c r="U391" s="50"/>
      <c r="V391" s="50"/>
      <c r="W391" s="141" t="str">
        <f>IFERROR(VLOOKUP(C391,'[7]на 04.11.2025г.'!$C$3:$W$2063,21,0),"-")</f>
        <v>-</v>
      </c>
      <c r="X391" s="141" t="str">
        <f t="shared" si="147"/>
        <v>-</v>
      </c>
    </row>
    <row r="392" spans="1:24" customFormat="1" ht="15" hidden="1" x14ac:dyDescent="0.25">
      <c r="A392" s="134">
        <v>1</v>
      </c>
      <c r="B392" s="134" t="s">
        <v>1186</v>
      </c>
      <c r="C392" s="136" t="s">
        <v>1187</v>
      </c>
      <c r="D392" s="136" t="s">
        <v>1188</v>
      </c>
      <c r="E392" s="136">
        <v>1</v>
      </c>
      <c r="F392" s="144">
        <v>35.6</v>
      </c>
      <c r="G392" s="138">
        <v>35.6</v>
      </c>
      <c r="H392" s="139">
        <v>1.96</v>
      </c>
      <c r="I392" s="139">
        <f t="shared" si="148"/>
        <v>1.96</v>
      </c>
      <c r="J392" s="145" t="s">
        <v>24</v>
      </c>
      <c r="K392" s="141">
        <v>0</v>
      </c>
      <c r="L392" s="141">
        <v>0</v>
      </c>
      <c r="M392" s="141">
        <v>0</v>
      </c>
      <c r="N392" s="142"/>
      <c r="O392" s="50"/>
      <c r="P392" s="50"/>
      <c r="Q392" s="50"/>
      <c r="R392" s="50"/>
      <c r="S392" s="50"/>
      <c r="T392" s="50"/>
      <c r="U392" s="50"/>
      <c r="V392" s="50"/>
      <c r="W392" s="141" t="str">
        <f>IFERROR(VLOOKUP(C392,'[7]на 04.11.2025г.'!$C$3:$W$2063,21,0),"-")</f>
        <v>-</v>
      </c>
      <c r="X392" s="141" t="str">
        <f t="shared" si="147"/>
        <v>-</v>
      </c>
    </row>
    <row r="393" spans="1:24" customFormat="1" ht="15" hidden="1" x14ac:dyDescent="0.25">
      <c r="A393" s="134">
        <v>1</v>
      </c>
      <c r="B393" s="134" t="s">
        <v>1189</v>
      </c>
      <c r="C393" s="136" t="s">
        <v>1190</v>
      </c>
      <c r="D393" s="136" t="s">
        <v>1191</v>
      </c>
      <c r="E393" s="136">
        <v>1</v>
      </c>
      <c r="F393" s="144">
        <v>35.6</v>
      </c>
      <c r="G393" s="138">
        <v>35.6</v>
      </c>
      <c r="H393" s="139">
        <v>1.96</v>
      </c>
      <c r="I393" s="139">
        <f t="shared" si="148"/>
        <v>1.96</v>
      </c>
      <c r="J393" s="145" t="s">
        <v>24</v>
      </c>
      <c r="K393" s="141">
        <v>0</v>
      </c>
      <c r="L393" s="141">
        <v>0</v>
      </c>
      <c r="M393" s="141">
        <v>0</v>
      </c>
      <c r="N393" s="142"/>
      <c r="O393" s="50"/>
      <c r="P393" s="50"/>
      <c r="Q393" s="50"/>
      <c r="R393" s="50"/>
      <c r="S393" s="50"/>
      <c r="T393" s="50"/>
      <c r="U393" s="50"/>
      <c r="V393" s="50"/>
      <c r="W393" s="141" t="str">
        <f>IFERROR(VLOOKUP(C393,'[7]на 04.11.2025г.'!$C$3:$W$2063,21,0),"-")</f>
        <v>-</v>
      </c>
      <c r="X393" s="141" t="str">
        <f t="shared" si="147"/>
        <v>-</v>
      </c>
    </row>
    <row r="394" spans="1:24" customFormat="1" ht="15" hidden="1" x14ac:dyDescent="0.25">
      <c r="A394" s="134">
        <v>1</v>
      </c>
      <c r="B394" s="134" t="s">
        <v>1192</v>
      </c>
      <c r="C394" s="136" t="s">
        <v>1193</v>
      </c>
      <c r="D394" s="136" t="s">
        <v>1194</v>
      </c>
      <c r="E394" s="136">
        <v>3</v>
      </c>
      <c r="F394" s="144">
        <v>31.3</v>
      </c>
      <c r="G394" s="138">
        <v>93.9</v>
      </c>
      <c r="H394" s="139">
        <v>1.71</v>
      </c>
      <c r="I394" s="139">
        <f t="shared" si="148"/>
        <v>5.13</v>
      </c>
      <c r="J394" s="145" t="s">
        <v>24</v>
      </c>
      <c r="K394" s="141">
        <v>0</v>
      </c>
      <c r="L394" s="141">
        <v>0</v>
      </c>
      <c r="M394" s="141">
        <v>0</v>
      </c>
      <c r="N394" s="142"/>
      <c r="O394" s="50"/>
      <c r="P394" s="50"/>
      <c r="Q394" s="50"/>
      <c r="R394" s="50"/>
      <c r="S394" s="50"/>
      <c r="T394" s="50"/>
      <c r="U394" s="50"/>
      <c r="V394" s="50"/>
      <c r="W394" s="141" t="str">
        <f>IFERROR(VLOOKUP(C394,'[7]на 04.11.2025г.'!$C$3:$W$2063,21,0),"-")</f>
        <v>-</v>
      </c>
      <c r="X394" s="141" t="str">
        <f t="shared" si="147"/>
        <v>-</v>
      </c>
    </row>
    <row r="395" spans="1:24" customFormat="1" ht="15" hidden="1" x14ac:dyDescent="0.25">
      <c r="A395" s="134">
        <v>1</v>
      </c>
      <c r="B395" s="134" t="s">
        <v>1195</v>
      </c>
      <c r="C395" s="136" t="s">
        <v>1196</v>
      </c>
      <c r="D395" s="136" t="s">
        <v>1197</v>
      </c>
      <c r="E395" s="136">
        <v>2</v>
      </c>
      <c r="F395" s="144">
        <v>29.9</v>
      </c>
      <c r="G395" s="138">
        <v>59.8</v>
      </c>
      <c r="H395" s="139">
        <v>1.64</v>
      </c>
      <c r="I395" s="139">
        <f t="shared" si="148"/>
        <v>3.28</v>
      </c>
      <c r="J395" s="145" t="s">
        <v>24</v>
      </c>
      <c r="K395" s="141">
        <v>0</v>
      </c>
      <c r="L395" s="141">
        <v>0</v>
      </c>
      <c r="M395" s="141">
        <v>0</v>
      </c>
      <c r="N395" s="142"/>
      <c r="O395" s="50"/>
      <c r="P395" s="50"/>
      <c r="Q395" s="50"/>
      <c r="R395" s="50"/>
      <c r="S395" s="50"/>
      <c r="T395" s="50"/>
      <c r="U395" s="50"/>
      <c r="V395" s="50"/>
      <c r="W395" s="141" t="str">
        <f>IFERROR(VLOOKUP(C395,'[7]на 04.11.2025г.'!$C$3:$W$2063,21,0),"-")</f>
        <v>-</v>
      </c>
      <c r="X395" s="141" t="str">
        <f t="shared" si="147"/>
        <v>-</v>
      </c>
    </row>
    <row r="396" spans="1:24" customFormat="1" ht="15" hidden="1" x14ac:dyDescent="0.25">
      <c r="A396" s="134">
        <v>1</v>
      </c>
      <c r="B396" s="134" t="s">
        <v>1198</v>
      </c>
      <c r="C396" s="136" t="s">
        <v>1199</v>
      </c>
      <c r="D396" s="136" t="s">
        <v>1200</v>
      </c>
      <c r="E396" s="136">
        <v>3</v>
      </c>
      <c r="F396" s="144">
        <v>18.100000000000001</v>
      </c>
      <c r="G396" s="138">
        <v>54.3</v>
      </c>
      <c r="H396" s="139">
        <v>0.99</v>
      </c>
      <c r="I396" s="139">
        <f t="shared" si="148"/>
        <v>2.9699999999999998</v>
      </c>
      <c r="J396" s="145" t="s">
        <v>24</v>
      </c>
      <c r="K396" s="141">
        <v>0</v>
      </c>
      <c r="L396" s="141">
        <v>0</v>
      </c>
      <c r="M396" s="141">
        <v>0</v>
      </c>
      <c r="N396" s="142"/>
      <c r="O396" s="50"/>
      <c r="P396" s="50"/>
      <c r="Q396" s="50"/>
      <c r="R396" s="50"/>
      <c r="S396" s="50"/>
      <c r="T396" s="50"/>
      <c r="U396" s="50"/>
      <c r="V396" s="50"/>
      <c r="W396" s="141" t="str">
        <f>IFERROR(VLOOKUP(C396,'[7]на 04.11.2025г.'!$C$3:$W$2063,21,0),"-")</f>
        <v>-</v>
      </c>
      <c r="X396" s="141" t="str">
        <f t="shared" si="147"/>
        <v>-</v>
      </c>
    </row>
    <row r="397" spans="1:24" customFormat="1" ht="15" hidden="1" x14ac:dyDescent="0.25">
      <c r="A397" s="134">
        <v>1</v>
      </c>
      <c r="B397" s="134" t="s">
        <v>1201</v>
      </c>
      <c r="C397" s="136" t="s">
        <v>1202</v>
      </c>
      <c r="D397" s="136" t="s">
        <v>1203</v>
      </c>
      <c r="E397" s="136">
        <v>3</v>
      </c>
      <c r="F397" s="144">
        <v>18.2</v>
      </c>
      <c r="G397" s="138">
        <v>54.6</v>
      </c>
      <c r="H397" s="139">
        <v>0.99</v>
      </c>
      <c r="I397" s="139">
        <f t="shared" si="148"/>
        <v>2.9699999999999998</v>
      </c>
      <c r="J397" s="145" t="s">
        <v>24</v>
      </c>
      <c r="K397" s="141">
        <v>0</v>
      </c>
      <c r="L397" s="141">
        <v>0</v>
      </c>
      <c r="M397" s="141">
        <v>0</v>
      </c>
      <c r="N397" s="142"/>
      <c r="O397" s="50"/>
      <c r="P397" s="50"/>
      <c r="Q397" s="50"/>
      <c r="R397" s="50"/>
      <c r="S397" s="50"/>
      <c r="T397" s="50"/>
      <c r="U397" s="50"/>
      <c r="V397" s="50"/>
      <c r="W397" s="141" t="str">
        <f>IFERROR(VLOOKUP(C397,'[7]на 04.11.2025г.'!$C$3:$W$2063,21,0),"-")</f>
        <v>-</v>
      </c>
      <c r="X397" s="141" t="str">
        <f t="shared" si="147"/>
        <v>-</v>
      </c>
    </row>
    <row r="398" spans="1:24" customFormat="1" ht="15" hidden="1" x14ac:dyDescent="0.25">
      <c r="A398" s="134">
        <v>1</v>
      </c>
      <c r="B398" s="134" t="s">
        <v>1204</v>
      </c>
      <c r="C398" s="136" t="s">
        <v>1205</v>
      </c>
      <c r="D398" s="136" t="s">
        <v>1206</v>
      </c>
      <c r="E398" s="136">
        <v>2</v>
      </c>
      <c r="F398" s="144">
        <v>5.0999999999999996</v>
      </c>
      <c r="G398" s="138">
        <v>10.199999999999999</v>
      </c>
      <c r="H398" s="139">
        <v>0.26</v>
      </c>
      <c r="I398" s="139">
        <f t="shared" si="148"/>
        <v>0.52</v>
      </c>
      <c r="J398" s="145" t="s">
        <v>24</v>
      </c>
      <c r="K398" s="141">
        <v>0</v>
      </c>
      <c r="L398" s="141">
        <v>0</v>
      </c>
      <c r="M398" s="141">
        <v>0</v>
      </c>
      <c r="N398" s="142"/>
      <c r="O398" s="50"/>
      <c r="P398" s="50"/>
      <c r="Q398" s="50"/>
      <c r="R398" s="50"/>
      <c r="S398" s="50"/>
      <c r="T398" s="50"/>
      <c r="U398" s="50"/>
      <c r="V398" s="50"/>
      <c r="W398" s="141" t="str">
        <f>IFERROR(VLOOKUP(C398,'[7]на 04.11.2025г.'!$C$3:$W$2063,21,0),"-")</f>
        <v>-</v>
      </c>
      <c r="X398" s="141" t="str">
        <f t="shared" si="147"/>
        <v>-</v>
      </c>
    </row>
    <row r="399" spans="1:24" customFormat="1" ht="15" hidden="1" x14ac:dyDescent="0.25">
      <c r="A399" s="134">
        <v>1</v>
      </c>
      <c r="B399" s="134" t="s">
        <v>1207</v>
      </c>
      <c r="C399" s="136" t="s">
        <v>1208</v>
      </c>
      <c r="D399" s="136" t="s">
        <v>1209</v>
      </c>
      <c r="E399" s="136">
        <v>4</v>
      </c>
      <c r="F399" s="144">
        <v>23.7</v>
      </c>
      <c r="G399" s="138">
        <v>94.8</v>
      </c>
      <c r="H399" s="139">
        <v>1.18</v>
      </c>
      <c r="I399" s="139">
        <f t="shared" si="148"/>
        <v>4.72</v>
      </c>
      <c r="J399" s="145" t="s">
        <v>24</v>
      </c>
      <c r="K399" s="141">
        <v>0</v>
      </c>
      <c r="L399" s="141">
        <v>0</v>
      </c>
      <c r="M399" s="141">
        <v>0</v>
      </c>
      <c r="N399" s="142"/>
      <c r="O399" s="50"/>
      <c r="P399" s="50"/>
      <c r="Q399" s="50"/>
      <c r="R399" s="50"/>
      <c r="S399" s="50"/>
      <c r="T399" s="50"/>
      <c r="U399" s="50"/>
      <c r="V399" s="50"/>
      <c r="W399" s="141" t="str">
        <f>IFERROR(VLOOKUP(C399,'[7]на 04.11.2025г.'!$C$3:$W$2063,21,0),"-")</f>
        <v>-</v>
      </c>
      <c r="X399" s="141" t="str">
        <f t="shared" si="147"/>
        <v>-</v>
      </c>
    </row>
    <row r="400" spans="1:24" customFormat="1" ht="15" hidden="1" x14ac:dyDescent="0.25">
      <c r="A400" s="134">
        <v>1</v>
      </c>
      <c r="B400" s="134" t="s">
        <v>1210</v>
      </c>
      <c r="C400" s="136" t="s">
        <v>1211</v>
      </c>
      <c r="D400" s="136" t="s">
        <v>1212</v>
      </c>
      <c r="E400" s="136">
        <v>4</v>
      </c>
      <c r="F400" s="144">
        <v>23.7</v>
      </c>
      <c r="G400" s="138">
        <v>94.8</v>
      </c>
      <c r="H400" s="139">
        <v>1.18</v>
      </c>
      <c r="I400" s="139">
        <f t="shared" si="148"/>
        <v>4.72</v>
      </c>
      <c r="J400" s="145" t="s">
        <v>24</v>
      </c>
      <c r="K400" s="141">
        <v>0</v>
      </c>
      <c r="L400" s="141">
        <v>0</v>
      </c>
      <c r="M400" s="141">
        <v>0</v>
      </c>
      <c r="N400" s="142"/>
      <c r="O400" s="50"/>
      <c r="P400" s="50"/>
      <c r="Q400" s="50"/>
      <c r="R400" s="50"/>
      <c r="S400" s="50"/>
      <c r="T400" s="50"/>
      <c r="U400" s="50"/>
      <c r="V400" s="50"/>
      <c r="W400" s="141" t="str">
        <f>IFERROR(VLOOKUP(C400,'[7]на 04.11.2025г.'!$C$3:$W$2063,21,0),"-")</f>
        <v>-</v>
      </c>
      <c r="X400" s="141" t="str">
        <f t="shared" si="147"/>
        <v>-</v>
      </c>
    </row>
    <row r="401" spans="1:24" customFormat="1" ht="15" hidden="1" x14ac:dyDescent="0.25">
      <c r="A401" s="134">
        <v>1</v>
      </c>
      <c r="B401" s="134" t="s">
        <v>1213</v>
      </c>
      <c r="C401" s="136" t="s">
        <v>1214</v>
      </c>
      <c r="D401" s="136" t="s">
        <v>1215</v>
      </c>
      <c r="E401" s="136">
        <v>1</v>
      </c>
      <c r="F401" s="144">
        <v>29.3</v>
      </c>
      <c r="G401" s="138">
        <v>29.3</v>
      </c>
      <c r="H401" s="139">
        <v>1.43</v>
      </c>
      <c r="I401" s="139">
        <f t="shared" si="148"/>
        <v>1.43</v>
      </c>
      <c r="J401" s="145" t="s">
        <v>24</v>
      </c>
      <c r="K401" s="141">
        <v>0</v>
      </c>
      <c r="L401" s="141">
        <v>0</v>
      </c>
      <c r="M401" s="141">
        <v>0</v>
      </c>
      <c r="N401" s="142"/>
      <c r="O401" s="50"/>
      <c r="P401" s="50"/>
      <c r="Q401" s="50"/>
      <c r="R401" s="50"/>
      <c r="S401" s="50"/>
      <c r="T401" s="50"/>
      <c r="U401" s="50"/>
      <c r="V401" s="50"/>
      <c r="W401" s="141" t="str">
        <f>IFERROR(VLOOKUP(C401,'[7]на 04.11.2025г.'!$C$3:$W$2063,21,0),"-")</f>
        <v>-</v>
      </c>
      <c r="X401" s="141" t="str">
        <f t="shared" si="147"/>
        <v>-</v>
      </c>
    </row>
    <row r="402" spans="1:24" customFormat="1" ht="15" hidden="1" x14ac:dyDescent="0.25">
      <c r="A402" s="134">
        <v>1</v>
      </c>
      <c r="B402" s="134" t="s">
        <v>1216</v>
      </c>
      <c r="C402" s="136" t="s">
        <v>1217</v>
      </c>
      <c r="D402" s="136" t="s">
        <v>1218</v>
      </c>
      <c r="E402" s="136">
        <v>1</v>
      </c>
      <c r="F402" s="144">
        <v>29.3</v>
      </c>
      <c r="G402" s="138">
        <v>29.3</v>
      </c>
      <c r="H402" s="139">
        <v>1.43</v>
      </c>
      <c r="I402" s="139">
        <f t="shared" si="148"/>
        <v>1.43</v>
      </c>
      <c r="J402" s="145" t="s">
        <v>24</v>
      </c>
      <c r="K402" s="141">
        <v>0</v>
      </c>
      <c r="L402" s="141">
        <v>0</v>
      </c>
      <c r="M402" s="141">
        <v>0</v>
      </c>
      <c r="N402" s="142"/>
      <c r="O402" s="50"/>
      <c r="P402" s="50"/>
      <c r="Q402" s="50"/>
      <c r="R402" s="50"/>
      <c r="S402" s="50"/>
      <c r="T402" s="50"/>
      <c r="U402" s="50"/>
      <c r="V402" s="50"/>
      <c r="W402" s="141" t="str">
        <f>IFERROR(VLOOKUP(C402,'[7]на 04.11.2025г.'!$C$3:$W$2063,21,0),"-")</f>
        <v>-</v>
      </c>
      <c r="X402" s="141" t="str">
        <f t="shared" si="147"/>
        <v>-</v>
      </c>
    </row>
    <row r="403" spans="1:24" customFormat="1" ht="15" hidden="1" x14ac:dyDescent="0.25">
      <c r="A403" s="134">
        <v>1</v>
      </c>
      <c r="B403" s="134" t="s">
        <v>1219</v>
      </c>
      <c r="C403" s="136" t="s">
        <v>1220</v>
      </c>
      <c r="D403" s="136" t="s">
        <v>1221</v>
      </c>
      <c r="E403" s="136">
        <v>3</v>
      </c>
      <c r="F403" s="144">
        <v>31.2</v>
      </c>
      <c r="G403" s="138">
        <v>93.6</v>
      </c>
      <c r="H403" s="139">
        <v>1.54</v>
      </c>
      <c r="I403" s="139">
        <f t="shared" si="148"/>
        <v>4.62</v>
      </c>
      <c r="J403" s="145" t="s">
        <v>24</v>
      </c>
      <c r="K403" s="141">
        <v>0</v>
      </c>
      <c r="L403" s="141">
        <v>0</v>
      </c>
      <c r="M403" s="141">
        <v>0</v>
      </c>
      <c r="N403" s="142"/>
      <c r="O403" s="50"/>
      <c r="P403" s="50"/>
      <c r="Q403" s="50"/>
      <c r="R403" s="50"/>
      <c r="S403" s="50"/>
      <c r="T403" s="50"/>
      <c r="U403" s="50"/>
      <c r="V403" s="50"/>
      <c r="W403" s="141" t="str">
        <f>IFERROR(VLOOKUP(C403,'[7]на 04.11.2025г.'!$C$3:$W$2063,21,0),"-")</f>
        <v>-</v>
      </c>
      <c r="X403" s="141" t="str">
        <f t="shared" si="147"/>
        <v>-</v>
      </c>
    </row>
    <row r="404" spans="1:24" customFormat="1" ht="15" hidden="1" x14ac:dyDescent="0.25">
      <c r="A404" s="134">
        <v>1</v>
      </c>
      <c r="B404" s="134" t="s">
        <v>1222</v>
      </c>
      <c r="C404" s="136" t="s">
        <v>1223</v>
      </c>
      <c r="D404" s="136" t="s">
        <v>1224</v>
      </c>
      <c r="E404" s="136">
        <v>3</v>
      </c>
      <c r="F404" s="144">
        <v>31.2</v>
      </c>
      <c r="G404" s="138">
        <v>93.6</v>
      </c>
      <c r="H404" s="139">
        <v>1.54</v>
      </c>
      <c r="I404" s="139">
        <f t="shared" si="148"/>
        <v>4.62</v>
      </c>
      <c r="J404" s="145" t="s">
        <v>24</v>
      </c>
      <c r="K404" s="141">
        <v>0</v>
      </c>
      <c r="L404" s="141">
        <v>0</v>
      </c>
      <c r="M404" s="141">
        <v>0</v>
      </c>
      <c r="N404" s="142"/>
      <c r="O404" s="50"/>
      <c r="P404" s="50"/>
      <c r="Q404" s="50"/>
      <c r="R404" s="50"/>
      <c r="S404" s="50"/>
      <c r="T404" s="50"/>
      <c r="U404" s="50"/>
      <c r="V404" s="50"/>
      <c r="W404" s="141" t="str">
        <f>IFERROR(VLOOKUP(C404,'[7]на 04.11.2025г.'!$C$3:$W$2063,21,0),"-")</f>
        <v>-</v>
      </c>
      <c r="X404" s="141" t="str">
        <f t="shared" si="147"/>
        <v>-</v>
      </c>
    </row>
    <row r="405" spans="1:24" customFormat="1" ht="15" hidden="1" x14ac:dyDescent="0.25">
      <c r="A405" s="134">
        <v>1</v>
      </c>
      <c r="B405" s="134" t="s">
        <v>1225</v>
      </c>
      <c r="C405" s="136" t="s">
        <v>1226</v>
      </c>
      <c r="D405" s="136" t="s">
        <v>1227</v>
      </c>
      <c r="E405" s="136">
        <v>1</v>
      </c>
      <c r="F405" s="144">
        <v>18</v>
      </c>
      <c r="G405" s="138">
        <v>18</v>
      </c>
      <c r="H405" s="139">
        <v>0.89</v>
      </c>
      <c r="I405" s="139">
        <f t="shared" si="148"/>
        <v>0.89</v>
      </c>
      <c r="J405" s="145" t="s">
        <v>24</v>
      </c>
      <c r="K405" s="141">
        <v>0</v>
      </c>
      <c r="L405" s="141">
        <v>0</v>
      </c>
      <c r="M405" s="141">
        <v>0</v>
      </c>
      <c r="N405" s="142"/>
      <c r="O405" s="50"/>
      <c r="P405" s="50"/>
      <c r="Q405" s="50"/>
      <c r="R405" s="50"/>
      <c r="S405" s="50"/>
      <c r="T405" s="50"/>
      <c r="U405" s="50"/>
      <c r="V405" s="50"/>
      <c r="W405" s="141" t="str">
        <f>IFERROR(VLOOKUP(C405,'[7]на 04.11.2025г.'!$C$3:$W$2063,21,0),"-")</f>
        <v>-</v>
      </c>
      <c r="X405" s="141" t="str">
        <f t="shared" si="147"/>
        <v>-</v>
      </c>
    </row>
    <row r="406" spans="1:24" customFormat="1" ht="15" hidden="1" x14ac:dyDescent="0.25">
      <c r="A406" s="134">
        <v>1</v>
      </c>
      <c r="B406" s="134" t="s">
        <v>1228</v>
      </c>
      <c r="C406" s="136" t="s">
        <v>1229</v>
      </c>
      <c r="D406" s="136" t="s">
        <v>1230</v>
      </c>
      <c r="E406" s="136">
        <v>1</v>
      </c>
      <c r="F406" s="144">
        <v>18</v>
      </c>
      <c r="G406" s="138">
        <v>18</v>
      </c>
      <c r="H406" s="139">
        <v>0.89</v>
      </c>
      <c r="I406" s="139">
        <f t="shared" si="148"/>
        <v>0.89</v>
      </c>
      <c r="J406" s="145" t="s">
        <v>24</v>
      </c>
      <c r="K406" s="141">
        <v>0</v>
      </c>
      <c r="L406" s="141">
        <v>0</v>
      </c>
      <c r="M406" s="141">
        <v>0</v>
      </c>
      <c r="N406" s="142"/>
      <c r="O406" s="50"/>
      <c r="P406" s="50"/>
      <c r="Q406" s="50"/>
      <c r="R406" s="50"/>
      <c r="S406" s="50"/>
      <c r="T406" s="50"/>
      <c r="U406" s="50"/>
      <c r="V406" s="50"/>
      <c r="W406" s="141" t="str">
        <f>IFERROR(VLOOKUP(C406,'[7]на 04.11.2025г.'!$C$3:$W$2063,21,0),"-")</f>
        <v>-</v>
      </c>
      <c r="X406" s="141" t="str">
        <f t="shared" si="147"/>
        <v>-</v>
      </c>
    </row>
    <row r="407" spans="1:24" customFormat="1" ht="15" hidden="1" x14ac:dyDescent="0.25">
      <c r="A407" s="134">
        <v>1</v>
      </c>
      <c r="B407" s="134" t="s">
        <v>1231</v>
      </c>
      <c r="C407" s="136" t="s">
        <v>1232</v>
      </c>
      <c r="D407" s="136" t="s">
        <v>1233</v>
      </c>
      <c r="E407" s="136">
        <v>56</v>
      </c>
      <c r="F407" s="144">
        <v>24.3</v>
      </c>
      <c r="G407" s="138">
        <v>1360.8</v>
      </c>
      <c r="H407" s="139">
        <v>0.94</v>
      </c>
      <c r="I407" s="139">
        <f t="shared" si="148"/>
        <v>52.64</v>
      </c>
      <c r="J407" s="145" t="s">
        <v>24</v>
      </c>
      <c r="K407" s="141">
        <v>0</v>
      </c>
      <c r="L407" s="141">
        <v>0</v>
      </c>
      <c r="M407" s="141">
        <v>0</v>
      </c>
      <c r="N407" s="142"/>
      <c r="O407" s="50"/>
      <c r="P407" s="50"/>
      <c r="Q407" s="50"/>
      <c r="R407" s="50"/>
      <c r="S407" s="50"/>
      <c r="T407" s="50"/>
      <c r="U407" s="50"/>
      <c r="V407" s="50"/>
      <c r="W407" s="141" t="str">
        <f>IFERROR(VLOOKUP(C407,'[7]на 04.11.2025г.'!$C$3:$W$2063,21,0),"-")</f>
        <v>-</v>
      </c>
      <c r="X407" s="141" t="str">
        <f t="shared" si="147"/>
        <v>-</v>
      </c>
    </row>
    <row r="408" spans="1:24" customFormat="1" ht="15" hidden="1" x14ac:dyDescent="0.25">
      <c r="A408" s="134">
        <v>1</v>
      </c>
      <c r="B408" s="134" t="s">
        <v>1234</v>
      </c>
      <c r="C408" s="136" t="s">
        <v>1235</v>
      </c>
      <c r="D408" s="136" t="s">
        <v>1236</v>
      </c>
      <c r="E408" s="136">
        <v>1</v>
      </c>
      <c r="F408" s="144">
        <v>164.1</v>
      </c>
      <c r="G408" s="138">
        <v>164.1</v>
      </c>
      <c r="H408" s="139">
        <v>5.78</v>
      </c>
      <c r="I408" s="139">
        <f t="shared" si="148"/>
        <v>5.78</v>
      </c>
      <c r="J408" s="145" t="s">
        <v>24</v>
      </c>
      <c r="K408" s="141">
        <v>0</v>
      </c>
      <c r="L408" s="141">
        <v>0</v>
      </c>
      <c r="M408" s="141">
        <v>0</v>
      </c>
      <c r="N408" s="142"/>
      <c r="O408" s="50"/>
      <c r="P408" s="50"/>
      <c r="Q408" s="50"/>
      <c r="R408" s="50"/>
      <c r="S408" s="50"/>
      <c r="T408" s="50"/>
      <c r="U408" s="50"/>
      <c r="V408" s="50"/>
      <c r="W408" s="141" t="str">
        <f>IFERROR(VLOOKUP(C408,'[7]на 04.11.2025г.'!$C$3:$W$2063,21,0),"-")</f>
        <v>-</v>
      </c>
      <c r="X408" s="141" t="str">
        <f t="shared" si="147"/>
        <v>-</v>
      </c>
    </row>
    <row r="409" spans="1:24" customFormat="1" ht="15" hidden="1" x14ac:dyDescent="0.25">
      <c r="A409" s="134">
        <v>1</v>
      </c>
      <c r="B409" s="134" t="s">
        <v>1237</v>
      </c>
      <c r="C409" s="136" t="s">
        <v>1238</v>
      </c>
      <c r="D409" s="136" t="s">
        <v>1239</v>
      </c>
      <c r="E409" s="136">
        <v>1</v>
      </c>
      <c r="F409" s="144">
        <v>165.7</v>
      </c>
      <c r="G409" s="138">
        <v>165.7</v>
      </c>
      <c r="H409" s="139">
        <v>5.83</v>
      </c>
      <c r="I409" s="139">
        <f t="shared" si="148"/>
        <v>5.83</v>
      </c>
      <c r="J409" s="145" t="s">
        <v>24</v>
      </c>
      <c r="K409" s="141">
        <v>1</v>
      </c>
      <c r="L409" s="141">
        <v>165.7</v>
      </c>
      <c r="M409" s="141">
        <v>5.83</v>
      </c>
      <c r="N409" s="142"/>
      <c r="O409" s="50">
        <f t="shared" ref="O409:O416" si="149">F409*N409</f>
        <v>0</v>
      </c>
      <c r="P409" s="50">
        <f t="shared" ref="P409:P416" si="150">H409*N409</f>
        <v>0</v>
      </c>
      <c r="Q409" s="50"/>
      <c r="R409" s="50"/>
      <c r="S409" s="50"/>
      <c r="T409" s="50"/>
      <c r="U409" s="50"/>
      <c r="V409" s="50"/>
      <c r="W409" s="141" t="str">
        <f>IFERROR(VLOOKUP(C409,'[7]на 04.11.2025г.'!$C$3:$W$2063,21,0),"-")</f>
        <v>-</v>
      </c>
      <c r="X409" s="141" t="str">
        <f t="shared" si="147"/>
        <v>-</v>
      </c>
    </row>
    <row r="410" spans="1:24" customFormat="1" ht="15" hidden="1" x14ac:dyDescent="0.25">
      <c r="A410" s="134">
        <v>1</v>
      </c>
      <c r="B410" s="134" t="s">
        <v>1240</v>
      </c>
      <c r="C410" s="136" t="s">
        <v>1241</v>
      </c>
      <c r="D410" s="136" t="s">
        <v>1242</v>
      </c>
      <c r="E410" s="136">
        <v>1</v>
      </c>
      <c r="F410" s="144">
        <v>164.1</v>
      </c>
      <c r="G410" s="138">
        <v>164.1</v>
      </c>
      <c r="H410" s="139">
        <v>5.78</v>
      </c>
      <c r="I410" s="139">
        <f t="shared" si="148"/>
        <v>5.78</v>
      </c>
      <c r="J410" s="145" t="s">
        <v>24</v>
      </c>
      <c r="K410" s="141">
        <v>1</v>
      </c>
      <c r="L410" s="141">
        <v>164.1</v>
      </c>
      <c r="M410" s="141">
        <v>5.78</v>
      </c>
      <c r="N410" s="142"/>
      <c r="O410" s="50">
        <f t="shared" si="149"/>
        <v>0</v>
      </c>
      <c r="P410" s="50">
        <f t="shared" si="150"/>
        <v>0</v>
      </c>
      <c r="Q410" s="50"/>
      <c r="R410" s="50"/>
      <c r="S410" s="50"/>
      <c r="T410" s="50"/>
      <c r="U410" s="50"/>
      <c r="V410" s="50"/>
      <c r="W410" s="141" t="str">
        <f>IFERROR(VLOOKUP(C410,'[7]на 04.11.2025г.'!$C$3:$W$2063,21,0),"-")</f>
        <v>-</v>
      </c>
      <c r="X410" s="141" t="str">
        <f t="shared" si="147"/>
        <v>-</v>
      </c>
    </row>
    <row r="411" spans="1:24" customFormat="1" ht="15" hidden="1" x14ac:dyDescent="0.25">
      <c r="A411" s="134">
        <v>1</v>
      </c>
      <c r="B411" s="134" t="s">
        <v>1243</v>
      </c>
      <c r="C411" s="136" t="s">
        <v>1244</v>
      </c>
      <c r="D411" s="136" t="s">
        <v>1245</v>
      </c>
      <c r="E411" s="136">
        <v>6</v>
      </c>
      <c r="F411" s="144">
        <v>168.2</v>
      </c>
      <c r="G411" s="138">
        <v>1009.2</v>
      </c>
      <c r="H411" s="139">
        <v>5.9</v>
      </c>
      <c r="I411" s="139">
        <f t="shared" si="148"/>
        <v>35.400000000000006</v>
      </c>
      <c r="J411" s="145" t="s">
        <v>24</v>
      </c>
      <c r="K411" s="141">
        <v>6</v>
      </c>
      <c r="L411" s="141">
        <v>1009.1999999999999</v>
      </c>
      <c r="M411" s="141">
        <v>35.400000000000006</v>
      </c>
      <c r="N411" s="142"/>
      <c r="O411" s="50">
        <f t="shared" si="149"/>
        <v>0</v>
      </c>
      <c r="P411" s="50">
        <f t="shared" si="150"/>
        <v>0</v>
      </c>
      <c r="Q411" s="50"/>
      <c r="R411" s="50"/>
      <c r="S411" s="50"/>
      <c r="T411" s="50"/>
      <c r="U411" s="50"/>
      <c r="V411" s="50"/>
      <c r="W411" s="141" t="str">
        <f>IFERROR(VLOOKUP(C411,'[7]на 04.11.2025г.'!$C$3:$W$2063,21,0),"-")</f>
        <v>-</v>
      </c>
      <c r="X411" s="141" t="str">
        <f t="shared" si="147"/>
        <v>-</v>
      </c>
    </row>
    <row r="412" spans="1:24" customFormat="1" ht="15" hidden="1" x14ac:dyDescent="0.25">
      <c r="A412" s="134">
        <v>1</v>
      </c>
      <c r="B412" s="134" t="s">
        <v>1246</v>
      </c>
      <c r="C412" s="136" t="s">
        <v>1247</v>
      </c>
      <c r="D412" s="136" t="s">
        <v>1248</v>
      </c>
      <c r="E412" s="136">
        <v>4</v>
      </c>
      <c r="F412" s="144">
        <v>90.1</v>
      </c>
      <c r="G412" s="138">
        <v>360.4</v>
      </c>
      <c r="H412" s="139">
        <v>3.41</v>
      </c>
      <c r="I412" s="139">
        <f t="shared" si="148"/>
        <v>13.64</v>
      </c>
      <c r="J412" s="145" t="s">
        <v>24</v>
      </c>
      <c r="K412" s="141">
        <v>4</v>
      </c>
      <c r="L412" s="141">
        <v>360.4</v>
      </c>
      <c r="M412" s="141">
        <v>13.64</v>
      </c>
      <c r="N412" s="142"/>
      <c r="O412" s="50">
        <f t="shared" si="149"/>
        <v>0</v>
      </c>
      <c r="P412" s="50">
        <f t="shared" si="150"/>
        <v>0</v>
      </c>
      <c r="Q412" s="50"/>
      <c r="R412" s="50"/>
      <c r="S412" s="50"/>
      <c r="T412" s="50"/>
      <c r="U412" s="50"/>
      <c r="V412" s="50"/>
      <c r="W412" s="141" t="str">
        <f>IFERROR(VLOOKUP(C412,'[7]на 04.11.2025г.'!$C$3:$W$2063,21,0),"-")</f>
        <v>-</v>
      </c>
      <c r="X412" s="141" t="str">
        <f t="shared" si="147"/>
        <v>-</v>
      </c>
    </row>
    <row r="413" spans="1:24" customFormat="1" ht="15" hidden="1" x14ac:dyDescent="0.25">
      <c r="A413" s="134">
        <v>1</v>
      </c>
      <c r="B413" s="134" t="s">
        <v>1249</v>
      </c>
      <c r="C413" s="136" t="s">
        <v>1250</v>
      </c>
      <c r="D413" s="136" t="s">
        <v>1251</v>
      </c>
      <c r="E413" s="136">
        <v>3</v>
      </c>
      <c r="F413" s="144">
        <v>88</v>
      </c>
      <c r="G413" s="138">
        <v>264</v>
      </c>
      <c r="H413" s="139">
        <v>3.33</v>
      </c>
      <c r="I413" s="139">
        <f t="shared" si="148"/>
        <v>9.99</v>
      </c>
      <c r="J413" s="145" t="s">
        <v>24</v>
      </c>
      <c r="K413" s="141">
        <v>2</v>
      </c>
      <c r="L413" s="141">
        <v>176</v>
      </c>
      <c r="M413" s="141">
        <v>6.66</v>
      </c>
      <c r="N413" s="142"/>
      <c r="O413" s="50">
        <f t="shared" si="149"/>
        <v>0</v>
      </c>
      <c r="P413" s="50">
        <f t="shared" si="150"/>
        <v>0</v>
      </c>
      <c r="Q413" s="50"/>
      <c r="R413" s="50"/>
      <c r="S413" s="50"/>
      <c r="T413" s="50"/>
      <c r="U413" s="50"/>
      <c r="V413" s="50"/>
      <c r="W413" s="141" t="str">
        <f>IFERROR(VLOOKUP(C413,'[7]на 04.11.2025г.'!$C$3:$W$2063,21,0),"-")</f>
        <v>-</v>
      </c>
      <c r="X413" s="141" t="str">
        <f t="shared" si="147"/>
        <v>-</v>
      </c>
    </row>
    <row r="414" spans="1:24" customFormat="1" ht="15" hidden="1" x14ac:dyDescent="0.25">
      <c r="A414" s="134">
        <v>1</v>
      </c>
      <c r="B414" s="134" t="s">
        <v>1252</v>
      </c>
      <c r="C414" s="136" t="s">
        <v>1253</v>
      </c>
      <c r="D414" s="136" t="s">
        <v>1254</v>
      </c>
      <c r="E414" s="136">
        <v>14</v>
      </c>
      <c r="F414" s="144">
        <v>93.5</v>
      </c>
      <c r="G414" s="138">
        <v>1309</v>
      </c>
      <c r="H414" s="139">
        <v>3.54</v>
      </c>
      <c r="I414" s="139">
        <f t="shared" si="148"/>
        <v>49.56</v>
      </c>
      <c r="J414" s="145" t="s">
        <v>24</v>
      </c>
      <c r="K414" s="141">
        <v>14</v>
      </c>
      <c r="L414" s="141">
        <v>1309</v>
      </c>
      <c r="M414" s="141">
        <v>49.56</v>
      </c>
      <c r="N414" s="142"/>
      <c r="O414" s="50">
        <f t="shared" si="149"/>
        <v>0</v>
      </c>
      <c r="P414" s="50">
        <f t="shared" si="150"/>
        <v>0</v>
      </c>
      <c r="Q414" s="50"/>
      <c r="R414" s="50"/>
      <c r="S414" s="50"/>
      <c r="T414" s="50"/>
      <c r="U414" s="50"/>
      <c r="V414" s="50"/>
      <c r="W414" s="141" t="str">
        <f>IFERROR(VLOOKUP(C414,'[7]на 04.11.2025г.'!$C$3:$W$2063,21,0),"-")</f>
        <v>-</v>
      </c>
      <c r="X414" s="141" t="str">
        <f t="shared" si="147"/>
        <v>-</v>
      </c>
    </row>
    <row r="415" spans="1:24" customFormat="1" ht="15" hidden="1" x14ac:dyDescent="0.25">
      <c r="A415" s="134">
        <v>1</v>
      </c>
      <c r="B415" s="134" t="s">
        <v>1255</v>
      </c>
      <c r="C415" s="136" t="s">
        <v>1256</v>
      </c>
      <c r="D415" s="136" t="s">
        <v>1257</v>
      </c>
      <c r="E415" s="136">
        <v>1</v>
      </c>
      <c r="F415" s="144">
        <v>109.8</v>
      </c>
      <c r="G415" s="138">
        <v>109.8</v>
      </c>
      <c r="H415" s="139">
        <v>4.0999999999999996</v>
      </c>
      <c r="I415" s="139">
        <f t="shared" si="148"/>
        <v>4.0999999999999996</v>
      </c>
      <c r="J415" s="145" t="s">
        <v>24</v>
      </c>
      <c r="K415" s="141">
        <v>1</v>
      </c>
      <c r="L415" s="141">
        <v>109.8</v>
      </c>
      <c r="M415" s="141">
        <v>4.0999999999999996</v>
      </c>
      <c r="N415" s="142"/>
      <c r="O415" s="50">
        <f t="shared" si="149"/>
        <v>0</v>
      </c>
      <c r="P415" s="50">
        <f t="shared" si="150"/>
        <v>0</v>
      </c>
      <c r="Q415" s="50"/>
      <c r="R415" s="50"/>
      <c r="S415" s="50"/>
      <c r="T415" s="50"/>
      <c r="U415" s="50"/>
      <c r="V415" s="50"/>
      <c r="W415" s="141" t="str">
        <f>IFERROR(VLOOKUP(C415,'[7]на 04.11.2025г.'!$C$3:$W$2063,21,0),"-")</f>
        <v>-</v>
      </c>
      <c r="X415" s="141" t="str">
        <f t="shared" si="147"/>
        <v>-</v>
      </c>
    </row>
    <row r="416" spans="1:24" customFormat="1" ht="15" hidden="1" x14ac:dyDescent="0.25">
      <c r="A416" s="134">
        <v>1</v>
      </c>
      <c r="B416" s="134" t="s">
        <v>1258</v>
      </c>
      <c r="C416" s="136" t="s">
        <v>1259</v>
      </c>
      <c r="D416" s="136" t="s">
        <v>1260</v>
      </c>
      <c r="E416" s="136">
        <v>5</v>
      </c>
      <c r="F416" s="144">
        <v>109.8</v>
      </c>
      <c r="G416" s="138">
        <v>549</v>
      </c>
      <c r="H416" s="139">
        <v>4.0999999999999996</v>
      </c>
      <c r="I416" s="139">
        <f t="shared" si="148"/>
        <v>20.5</v>
      </c>
      <c r="J416" s="145" t="s">
        <v>24</v>
      </c>
      <c r="K416" s="141">
        <v>5</v>
      </c>
      <c r="L416" s="141">
        <v>549</v>
      </c>
      <c r="M416" s="141">
        <v>20.5</v>
      </c>
      <c r="N416" s="142"/>
      <c r="O416" s="50">
        <f t="shared" si="149"/>
        <v>0</v>
      </c>
      <c r="P416" s="50">
        <f t="shared" si="150"/>
        <v>0</v>
      </c>
      <c r="Q416" s="50"/>
      <c r="R416" s="50"/>
      <c r="S416" s="50"/>
      <c r="T416" s="50"/>
      <c r="U416" s="50"/>
      <c r="V416" s="50"/>
      <c r="W416" s="141" t="str">
        <f>IFERROR(VLOOKUP(C416,'[7]на 04.11.2025г.'!$C$3:$W$2063,21,0),"-")</f>
        <v>-</v>
      </c>
      <c r="X416" s="141" t="str">
        <f t="shared" si="147"/>
        <v>-</v>
      </c>
    </row>
    <row r="417" spans="1:24" customFormat="1" ht="15" hidden="1" x14ac:dyDescent="0.25">
      <c r="A417" s="134">
        <v>1</v>
      </c>
      <c r="B417" s="134" t="s">
        <v>1261</v>
      </c>
      <c r="C417" s="136" t="s">
        <v>1262</v>
      </c>
      <c r="D417" s="136" t="s">
        <v>1263</v>
      </c>
      <c r="E417" s="136">
        <v>1</v>
      </c>
      <c r="F417" s="144">
        <v>110.2</v>
      </c>
      <c r="G417" s="138">
        <v>110.2</v>
      </c>
      <c r="H417" s="139">
        <v>4.12</v>
      </c>
      <c r="I417" s="139">
        <f t="shared" si="148"/>
        <v>4.12</v>
      </c>
      <c r="J417" s="145" t="s">
        <v>24</v>
      </c>
      <c r="K417" s="141">
        <v>0</v>
      </c>
      <c r="L417" s="141">
        <v>0</v>
      </c>
      <c r="M417" s="141">
        <v>0</v>
      </c>
      <c r="N417" s="142"/>
      <c r="O417" s="50"/>
      <c r="P417" s="50"/>
      <c r="Q417" s="50"/>
      <c r="R417" s="50"/>
      <c r="S417" s="50"/>
      <c r="T417" s="50"/>
      <c r="U417" s="50"/>
      <c r="V417" s="50"/>
      <c r="W417" s="141" t="str">
        <f>IFERROR(VLOOKUP(C417,'[7]на 04.11.2025г.'!$C$3:$W$2063,21,0),"-")</f>
        <v>-</v>
      </c>
      <c r="X417" s="141" t="str">
        <f t="shared" si="147"/>
        <v>-</v>
      </c>
    </row>
    <row r="418" spans="1:24" customFormat="1" ht="15" hidden="1" x14ac:dyDescent="0.25">
      <c r="A418" s="134">
        <v>1</v>
      </c>
      <c r="B418" s="134" t="s">
        <v>1264</v>
      </c>
      <c r="C418" s="136" t="s">
        <v>1265</v>
      </c>
      <c r="D418" s="136" t="s">
        <v>1266</v>
      </c>
      <c r="E418" s="136">
        <v>36</v>
      </c>
      <c r="F418" s="144">
        <v>108.6</v>
      </c>
      <c r="G418" s="138">
        <v>3909.6</v>
      </c>
      <c r="H418" s="139">
        <v>4.05</v>
      </c>
      <c r="I418" s="139">
        <f t="shared" si="148"/>
        <v>145.79999999999998</v>
      </c>
      <c r="J418" s="145" t="s">
        <v>24</v>
      </c>
      <c r="K418" s="141">
        <v>5</v>
      </c>
      <c r="L418" s="141">
        <v>543</v>
      </c>
      <c r="M418" s="141">
        <v>20.25</v>
      </c>
      <c r="N418" s="142"/>
      <c r="O418" s="50">
        <f t="shared" ref="O418:O452" si="151">F418*N418</f>
        <v>0</v>
      </c>
      <c r="P418" s="50">
        <f t="shared" ref="P418:P452" si="152">H418*N418</f>
        <v>0</v>
      </c>
      <c r="Q418" s="50"/>
      <c r="R418" s="50"/>
      <c r="S418" s="50"/>
      <c r="T418" s="50"/>
      <c r="U418" s="50"/>
      <c r="V418" s="50"/>
      <c r="W418" s="141" t="str">
        <f>IFERROR(VLOOKUP(C418,'[7]на 04.11.2025г.'!$C$3:$W$2063,21,0),"-")</f>
        <v>-</v>
      </c>
      <c r="X418" s="141" t="str">
        <f t="shared" si="147"/>
        <v>-</v>
      </c>
    </row>
    <row r="419" spans="1:24" customFormat="1" ht="15" hidden="1" x14ac:dyDescent="0.25">
      <c r="A419" s="134">
        <v>1</v>
      </c>
      <c r="B419" s="134" t="s">
        <v>1267</v>
      </c>
      <c r="C419" s="136" t="s">
        <v>1268</v>
      </c>
      <c r="D419" s="136" t="s">
        <v>1269</v>
      </c>
      <c r="E419" s="136">
        <v>7</v>
      </c>
      <c r="F419" s="144">
        <v>109.3</v>
      </c>
      <c r="G419" s="138">
        <v>765.1</v>
      </c>
      <c r="H419" s="139">
        <v>4.07</v>
      </c>
      <c r="I419" s="139">
        <f t="shared" si="148"/>
        <v>28.490000000000002</v>
      </c>
      <c r="J419" s="145" t="s">
        <v>24</v>
      </c>
      <c r="K419" s="141">
        <v>2</v>
      </c>
      <c r="L419" s="141">
        <v>218.6</v>
      </c>
      <c r="M419" s="141">
        <v>8.14</v>
      </c>
      <c r="N419" s="142"/>
      <c r="O419" s="50">
        <f t="shared" si="151"/>
        <v>0</v>
      </c>
      <c r="P419" s="50">
        <f t="shared" si="152"/>
        <v>0</v>
      </c>
      <c r="Q419" s="50"/>
      <c r="R419" s="50"/>
      <c r="S419" s="50"/>
      <c r="T419" s="50"/>
      <c r="U419" s="50"/>
      <c r="V419" s="50"/>
      <c r="W419" s="141" t="str">
        <f>IFERROR(VLOOKUP(C419,'[7]на 04.11.2025г.'!$C$3:$W$2063,21,0),"-")</f>
        <v>-</v>
      </c>
      <c r="X419" s="141" t="str">
        <f t="shared" si="147"/>
        <v>-</v>
      </c>
    </row>
    <row r="420" spans="1:24" customFormat="1" ht="15" hidden="1" x14ac:dyDescent="0.25">
      <c r="A420" s="134">
        <v>1</v>
      </c>
      <c r="B420" s="134" t="s">
        <v>1270</v>
      </c>
      <c r="C420" s="136" t="s">
        <v>1271</v>
      </c>
      <c r="D420" s="136" t="s">
        <v>1272</v>
      </c>
      <c r="E420" s="136">
        <v>12</v>
      </c>
      <c r="F420" s="144">
        <v>102.9</v>
      </c>
      <c r="G420" s="138">
        <v>1234.8</v>
      </c>
      <c r="H420" s="139">
        <v>3.84</v>
      </c>
      <c r="I420" s="139">
        <f t="shared" si="148"/>
        <v>46.08</v>
      </c>
      <c r="J420" s="145" t="s">
        <v>24</v>
      </c>
      <c r="K420" s="141">
        <v>4</v>
      </c>
      <c r="L420" s="141">
        <v>411.6</v>
      </c>
      <c r="M420" s="141">
        <v>15.36</v>
      </c>
      <c r="N420" s="142"/>
      <c r="O420" s="50">
        <f t="shared" si="151"/>
        <v>0</v>
      </c>
      <c r="P420" s="50">
        <f t="shared" si="152"/>
        <v>0</v>
      </c>
      <c r="Q420" s="50"/>
      <c r="R420" s="50"/>
      <c r="S420" s="50"/>
      <c r="T420" s="50"/>
      <c r="U420" s="50"/>
      <c r="V420" s="50"/>
      <c r="W420" s="141" t="str">
        <f>IFERROR(VLOOKUP(C420,'[7]на 04.11.2025г.'!$C$3:$W$2063,21,0),"-")</f>
        <v>-</v>
      </c>
      <c r="X420" s="141" t="str">
        <f t="shared" si="147"/>
        <v>-</v>
      </c>
    </row>
    <row r="421" spans="1:24" customFormat="1" ht="15" hidden="1" x14ac:dyDescent="0.25">
      <c r="A421" s="134">
        <v>1</v>
      </c>
      <c r="B421" s="134" t="s">
        <v>1273</v>
      </c>
      <c r="C421" s="136" t="s">
        <v>1274</v>
      </c>
      <c r="D421" s="136" t="s">
        <v>1275</v>
      </c>
      <c r="E421" s="136">
        <v>2</v>
      </c>
      <c r="F421" s="144">
        <v>103.7</v>
      </c>
      <c r="G421" s="138">
        <v>207.4</v>
      </c>
      <c r="H421" s="139">
        <v>3.87</v>
      </c>
      <c r="I421" s="139">
        <f t="shared" si="148"/>
        <v>7.74</v>
      </c>
      <c r="J421" s="145" t="s">
        <v>24</v>
      </c>
      <c r="K421" s="141">
        <v>2</v>
      </c>
      <c r="L421" s="141">
        <v>207.4</v>
      </c>
      <c r="M421" s="141">
        <v>7.74</v>
      </c>
      <c r="N421" s="142"/>
      <c r="O421" s="50">
        <f t="shared" si="151"/>
        <v>0</v>
      </c>
      <c r="P421" s="50">
        <f t="shared" si="152"/>
        <v>0</v>
      </c>
      <c r="Q421" s="50"/>
      <c r="R421" s="50"/>
      <c r="S421" s="50"/>
      <c r="T421" s="50"/>
      <c r="U421" s="50"/>
      <c r="V421" s="50"/>
      <c r="W421" s="141" t="str">
        <f>IFERROR(VLOOKUP(C421,'[7]на 04.11.2025г.'!$C$3:$W$2063,21,0),"-")</f>
        <v>-</v>
      </c>
      <c r="X421" s="141" t="str">
        <f t="shared" si="147"/>
        <v>-</v>
      </c>
    </row>
    <row r="422" spans="1:24" customFormat="1" ht="15" hidden="1" x14ac:dyDescent="0.25">
      <c r="A422" s="134">
        <v>1</v>
      </c>
      <c r="B422" s="134" t="s">
        <v>1276</v>
      </c>
      <c r="C422" s="136" t="s">
        <v>1277</v>
      </c>
      <c r="D422" s="136" t="s">
        <v>1278</v>
      </c>
      <c r="E422" s="136">
        <v>1</v>
      </c>
      <c r="F422" s="144">
        <v>109</v>
      </c>
      <c r="G422" s="138">
        <v>109</v>
      </c>
      <c r="H422" s="139">
        <v>4.05</v>
      </c>
      <c r="I422" s="139">
        <f t="shared" si="148"/>
        <v>4.05</v>
      </c>
      <c r="J422" s="145" t="s">
        <v>24</v>
      </c>
      <c r="K422" s="141">
        <v>1</v>
      </c>
      <c r="L422" s="141">
        <v>109</v>
      </c>
      <c r="M422" s="141">
        <v>4.05</v>
      </c>
      <c r="N422" s="142"/>
      <c r="O422" s="50">
        <f t="shared" si="151"/>
        <v>0</v>
      </c>
      <c r="P422" s="50">
        <f t="shared" si="152"/>
        <v>0</v>
      </c>
      <c r="Q422" s="50"/>
      <c r="R422" s="50"/>
      <c r="S422" s="50"/>
      <c r="T422" s="50"/>
      <c r="U422" s="50"/>
      <c r="V422" s="50"/>
      <c r="W422" s="141" t="str">
        <f>IFERROR(VLOOKUP(C422,'[7]на 04.11.2025г.'!$C$3:$W$2063,21,0),"-")</f>
        <v>-</v>
      </c>
      <c r="X422" s="141" t="str">
        <f t="shared" si="147"/>
        <v>-</v>
      </c>
    </row>
    <row r="423" spans="1:24" customFormat="1" ht="15" hidden="1" x14ac:dyDescent="0.25">
      <c r="A423" s="134">
        <v>1</v>
      </c>
      <c r="B423" s="134" t="s">
        <v>1279</v>
      </c>
      <c r="C423" s="136" t="s">
        <v>1280</v>
      </c>
      <c r="D423" s="136" t="s">
        <v>1281</v>
      </c>
      <c r="E423" s="136">
        <v>5</v>
      </c>
      <c r="F423" s="144">
        <v>109</v>
      </c>
      <c r="G423" s="138">
        <v>545</v>
      </c>
      <c r="H423" s="139">
        <v>4.05</v>
      </c>
      <c r="I423" s="139">
        <f t="shared" si="148"/>
        <v>20.25</v>
      </c>
      <c r="J423" s="145" t="s">
        <v>24</v>
      </c>
      <c r="K423" s="141">
        <v>1</v>
      </c>
      <c r="L423" s="141">
        <v>109</v>
      </c>
      <c r="M423" s="141">
        <v>4.05</v>
      </c>
      <c r="N423" s="142"/>
      <c r="O423" s="50">
        <f t="shared" si="151"/>
        <v>0</v>
      </c>
      <c r="P423" s="50">
        <f t="shared" si="152"/>
        <v>0</v>
      </c>
      <c r="Q423" s="50"/>
      <c r="R423" s="50"/>
      <c r="S423" s="50"/>
      <c r="T423" s="50"/>
      <c r="U423" s="50"/>
      <c r="V423" s="50"/>
      <c r="W423" s="141" t="str">
        <f>IFERROR(VLOOKUP(C423,'[7]на 04.11.2025г.'!$C$3:$W$2063,21,0),"-")</f>
        <v>-</v>
      </c>
      <c r="X423" s="141" t="str">
        <f t="shared" si="147"/>
        <v>-</v>
      </c>
    </row>
    <row r="424" spans="1:24" customFormat="1" ht="15" hidden="1" x14ac:dyDescent="0.25">
      <c r="A424" s="134">
        <v>1</v>
      </c>
      <c r="B424" s="134" t="s">
        <v>1282</v>
      </c>
      <c r="C424" s="136" t="s">
        <v>1283</v>
      </c>
      <c r="D424" s="136" t="s">
        <v>1284</v>
      </c>
      <c r="E424" s="136">
        <v>1</v>
      </c>
      <c r="F424" s="144">
        <v>20.9</v>
      </c>
      <c r="G424" s="138">
        <v>20.9</v>
      </c>
      <c r="H424" s="139">
        <v>0.78</v>
      </c>
      <c r="I424" s="139">
        <f t="shared" si="148"/>
        <v>0.78</v>
      </c>
      <c r="J424" s="145" t="s">
        <v>24</v>
      </c>
      <c r="K424" s="141">
        <v>1</v>
      </c>
      <c r="L424" s="141">
        <v>20.9</v>
      </c>
      <c r="M424" s="141">
        <v>0.78</v>
      </c>
      <c r="N424" s="142"/>
      <c r="O424" s="50">
        <f t="shared" si="151"/>
        <v>0</v>
      </c>
      <c r="P424" s="50">
        <f t="shared" si="152"/>
        <v>0</v>
      </c>
      <c r="Q424" s="50"/>
      <c r="R424" s="50"/>
      <c r="S424" s="50"/>
      <c r="T424" s="50"/>
      <c r="U424" s="50"/>
      <c r="V424" s="50"/>
      <c r="W424" s="141" t="str">
        <f>IFERROR(VLOOKUP(C424,'[7]на 04.11.2025г.'!$C$3:$W$2063,21,0),"-")</f>
        <v>-</v>
      </c>
      <c r="X424" s="141" t="str">
        <f t="shared" si="147"/>
        <v>-</v>
      </c>
    </row>
    <row r="425" spans="1:24" customFormat="1" ht="15" hidden="1" x14ac:dyDescent="0.25">
      <c r="A425" s="134">
        <v>1</v>
      </c>
      <c r="B425" s="134" t="s">
        <v>1285</v>
      </c>
      <c r="C425" s="136" t="s">
        <v>1286</v>
      </c>
      <c r="D425" s="136" t="s">
        <v>1287</v>
      </c>
      <c r="E425" s="136">
        <v>1</v>
      </c>
      <c r="F425" s="144">
        <v>21.2</v>
      </c>
      <c r="G425" s="138">
        <v>21.2</v>
      </c>
      <c r="H425" s="139">
        <v>0.77</v>
      </c>
      <c r="I425" s="139">
        <f t="shared" si="148"/>
        <v>0.77</v>
      </c>
      <c r="J425" s="145" t="s">
        <v>24</v>
      </c>
      <c r="K425" s="141">
        <v>1</v>
      </c>
      <c r="L425" s="141">
        <v>21.2</v>
      </c>
      <c r="M425" s="141">
        <v>0.77</v>
      </c>
      <c r="N425" s="142"/>
      <c r="O425" s="50">
        <f t="shared" si="151"/>
        <v>0</v>
      </c>
      <c r="P425" s="50">
        <f t="shared" si="152"/>
        <v>0</v>
      </c>
      <c r="Q425" s="50"/>
      <c r="R425" s="50"/>
      <c r="S425" s="50"/>
      <c r="T425" s="50"/>
      <c r="U425" s="50"/>
      <c r="V425" s="50"/>
      <c r="W425" s="141" t="str">
        <f>IFERROR(VLOOKUP(C425,'[7]на 04.11.2025г.'!$C$3:$W$2063,21,0),"-")</f>
        <v>-</v>
      </c>
      <c r="X425" s="141" t="str">
        <f t="shared" si="147"/>
        <v>-</v>
      </c>
    </row>
    <row r="426" spans="1:24" customFormat="1" ht="15" hidden="1" x14ac:dyDescent="0.25">
      <c r="A426" s="134">
        <v>1</v>
      </c>
      <c r="B426" s="134" t="s">
        <v>1288</v>
      </c>
      <c r="C426" s="136" t="s">
        <v>1289</v>
      </c>
      <c r="D426" s="136" t="s">
        <v>1290</v>
      </c>
      <c r="E426" s="136">
        <v>5</v>
      </c>
      <c r="F426" s="144">
        <v>21.2</v>
      </c>
      <c r="G426" s="138">
        <v>106</v>
      </c>
      <c r="H426" s="139">
        <v>0.77</v>
      </c>
      <c r="I426" s="139">
        <f t="shared" si="148"/>
        <v>3.85</v>
      </c>
      <c r="J426" s="145" t="s">
        <v>24</v>
      </c>
      <c r="K426" s="141">
        <v>5</v>
      </c>
      <c r="L426" s="141">
        <v>106</v>
      </c>
      <c r="M426" s="141">
        <v>3.85</v>
      </c>
      <c r="N426" s="142"/>
      <c r="O426" s="50">
        <f t="shared" si="151"/>
        <v>0</v>
      </c>
      <c r="P426" s="50">
        <f t="shared" si="152"/>
        <v>0</v>
      </c>
      <c r="Q426" s="50"/>
      <c r="R426" s="50"/>
      <c r="S426" s="50"/>
      <c r="T426" s="50"/>
      <c r="U426" s="50"/>
      <c r="V426" s="50"/>
      <c r="W426" s="141" t="str">
        <f>IFERROR(VLOOKUP(C426,'[7]на 04.11.2025г.'!$C$3:$W$2063,21,0),"-")</f>
        <v>-</v>
      </c>
      <c r="X426" s="141" t="str">
        <f t="shared" si="147"/>
        <v>-</v>
      </c>
    </row>
    <row r="427" spans="1:24" customFormat="1" ht="15" hidden="1" x14ac:dyDescent="0.25">
      <c r="A427" s="134">
        <v>1</v>
      </c>
      <c r="B427" s="134" t="s">
        <v>1291</v>
      </c>
      <c r="C427" s="136" t="s">
        <v>1292</v>
      </c>
      <c r="D427" s="136" t="s">
        <v>1293</v>
      </c>
      <c r="E427" s="136">
        <v>1</v>
      </c>
      <c r="F427" s="144">
        <v>90.4</v>
      </c>
      <c r="G427" s="138">
        <v>90.4</v>
      </c>
      <c r="H427" s="139">
        <v>5.46</v>
      </c>
      <c r="I427" s="139">
        <f t="shared" si="148"/>
        <v>5.46</v>
      </c>
      <c r="J427" s="145" t="s">
        <v>24</v>
      </c>
      <c r="K427" s="141">
        <v>0</v>
      </c>
      <c r="L427" s="141">
        <v>0</v>
      </c>
      <c r="M427" s="141">
        <v>0</v>
      </c>
      <c r="N427" s="142"/>
      <c r="O427" s="50">
        <f t="shared" si="151"/>
        <v>0</v>
      </c>
      <c r="P427" s="50">
        <f t="shared" si="152"/>
        <v>0</v>
      </c>
      <c r="Q427" s="50"/>
      <c r="R427" s="50"/>
      <c r="S427" s="50"/>
      <c r="T427" s="50"/>
      <c r="U427" s="50"/>
      <c r="V427" s="50"/>
      <c r="W427" s="141" t="str">
        <f>IFERROR(VLOOKUP(C427,'[7]на 04.11.2025г.'!$C$3:$W$2063,21,0),"-")</f>
        <v>-</v>
      </c>
      <c r="X427" s="141" t="str">
        <f t="shared" si="147"/>
        <v>-</v>
      </c>
    </row>
    <row r="428" spans="1:24" customFormat="1" ht="15" hidden="1" x14ac:dyDescent="0.25">
      <c r="A428" s="134">
        <v>1</v>
      </c>
      <c r="B428" s="134" t="s">
        <v>1294</v>
      </c>
      <c r="C428" s="136" t="s">
        <v>1295</v>
      </c>
      <c r="D428" s="136" t="s">
        <v>1296</v>
      </c>
      <c r="E428" s="136">
        <v>1</v>
      </c>
      <c r="F428" s="144">
        <v>109</v>
      </c>
      <c r="G428" s="138">
        <v>109</v>
      </c>
      <c r="H428" s="139">
        <v>6.58</v>
      </c>
      <c r="I428" s="139">
        <f t="shared" si="148"/>
        <v>6.58</v>
      </c>
      <c r="J428" s="145" t="s">
        <v>24</v>
      </c>
      <c r="K428" s="141">
        <v>0</v>
      </c>
      <c r="L428" s="141">
        <v>0</v>
      </c>
      <c r="M428" s="141">
        <v>0</v>
      </c>
      <c r="N428" s="142"/>
      <c r="O428" s="50">
        <f t="shared" si="151"/>
        <v>0</v>
      </c>
      <c r="P428" s="50">
        <f t="shared" si="152"/>
        <v>0</v>
      </c>
      <c r="Q428" s="50"/>
      <c r="R428" s="50"/>
      <c r="S428" s="50"/>
      <c r="T428" s="50"/>
      <c r="U428" s="50"/>
      <c r="V428" s="50"/>
      <c r="W428" s="141" t="str">
        <f>IFERROR(VLOOKUP(C428,'[7]на 04.11.2025г.'!$C$3:$W$2063,21,0),"-")</f>
        <v>-</v>
      </c>
      <c r="X428" s="141" t="str">
        <f t="shared" si="147"/>
        <v>-</v>
      </c>
    </row>
    <row r="429" spans="1:24" customFormat="1" ht="15" hidden="1" x14ac:dyDescent="0.25">
      <c r="A429" s="134">
        <v>1</v>
      </c>
      <c r="B429" s="134" t="s">
        <v>1297</v>
      </c>
      <c r="C429" s="136" t="s">
        <v>1298</v>
      </c>
      <c r="D429" s="136" t="s">
        <v>1299</v>
      </c>
      <c r="E429" s="136">
        <v>1</v>
      </c>
      <c r="F429" s="144">
        <v>73.099999999999994</v>
      </c>
      <c r="G429" s="138">
        <v>73.099999999999994</v>
      </c>
      <c r="H429" s="139">
        <v>4.43</v>
      </c>
      <c r="I429" s="139">
        <f t="shared" si="148"/>
        <v>4.43</v>
      </c>
      <c r="J429" s="145" t="s">
        <v>24</v>
      </c>
      <c r="K429" s="141">
        <v>0</v>
      </c>
      <c r="L429" s="141">
        <v>0</v>
      </c>
      <c r="M429" s="141">
        <v>0</v>
      </c>
      <c r="N429" s="142"/>
      <c r="O429" s="50">
        <f t="shared" si="151"/>
        <v>0</v>
      </c>
      <c r="P429" s="50">
        <f t="shared" si="152"/>
        <v>0</v>
      </c>
      <c r="Q429" s="50"/>
      <c r="R429" s="50"/>
      <c r="S429" s="50"/>
      <c r="T429" s="50"/>
      <c r="U429" s="50"/>
      <c r="V429" s="50"/>
      <c r="W429" s="141" t="str">
        <f>IFERROR(VLOOKUP(C429,'[7]на 04.11.2025г.'!$C$3:$W$2063,21,0),"-")</f>
        <v>-</v>
      </c>
      <c r="X429" s="141" t="str">
        <f t="shared" si="147"/>
        <v>-</v>
      </c>
    </row>
    <row r="430" spans="1:24" customFormat="1" ht="15" hidden="1" x14ac:dyDescent="0.25">
      <c r="A430" s="134">
        <v>1</v>
      </c>
      <c r="B430" s="134" t="s">
        <v>1300</v>
      </c>
      <c r="C430" s="136" t="s">
        <v>1301</v>
      </c>
      <c r="D430" s="136" t="s">
        <v>1302</v>
      </c>
      <c r="E430" s="136">
        <v>10</v>
      </c>
      <c r="F430" s="144">
        <v>3.5</v>
      </c>
      <c r="G430" s="138">
        <v>35</v>
      </c>
      <c r="H430" s="139">
        <v>0.15</v>
      </c>
      <c r="I430" s="139">
        <f t="shared" si="148"/>
        <v>1.5</v>
      </c>
      <c r="J430" s="145" t="s">
        <v>24</v>
      </c>
      <c r="K430" s="141">
        <v>10</v>
      </c>
      <c r="L430" s="141">
        <v>35</v>
      </c>
      <c r="M430" s="141">
        <v>1.5</v>
      </c>
      <c r="N430" s="142"/>
      <c r="O430" s="50">
        <f t="shared" si="151"/>
        <v>0</v>
      </c>
      <c r="P430" s="50">
        <f t="shared" si="152"/>
        <v>0</v>
      </c>
      <c r="Q430" s="50"/>
      <c r="R430" s="50"/>
      <c r="S430" s="50"/>
      <c r="T430" s="50"/>
      <c r="U430" s="50"/>
      <c r="V430" s="50"/>
      <c r="W430" s="141" t="str">
        <f>IFERROR(VLOOKUP(C430,'[7]на 04.11.2025г.'!$C$3:$W$2063,21,0),"-")</f>
        <v>-</v>
      </c>
      <c r="X430" s="141" t="str">
        <f t="shared" si="147"/>
        <v>-</v>
      </c>
    </row>
    <row r="431" spans="1:24" customFormat="1" ht="15" hidden="1" x14ac:dyDescent="0.25">
      <c r="A431" s="134">
        <v>1</v>
      </c>
      <c r="B431" s="134" t="s">
        <v>1303</v>
      </c>
      <c r="C431" s="136" t="s">
        <v>1304</v>
      </c>
      <c r="D431" s="136" t="s">
        <v>1305</v>
      </c>
      <c r="E431" s="136">
        <v>18</v>
      </c>
      <c r="F431" s="144">
        <v>5.0999999999999996</v>
      </c>
      <c r="G431" s="138">
        <v>91.8</v>
      </c>
      <c r="H431" s="139">
        <v>0.22</v>
      </c>
      <c r="I431" s="139">
        <f t="shared" si="148"/>
        <v>3.96</v>
      </c>
      <c r="J431" s="145" t="s">
        <v>24</v>
      </c>
      <c r="K431" s="141">
        <v>18</v>
      </c>
      <c r="L431" s="141">
        <v>91.8</v>
      </c>
      <c r="M431" s="141">
        <v>3.96</v>
      </c>
      <c r="N431" s="142"/>
      <c r="O431" s="50">
        <f t="shared" si="151"/>
        <v>0</v>
      </c>
      <c r="P431" s="50">
        <f t="shared" si="152"/>
        <v>0</v>
      </c>
      <c r="Q431" s="50"/>
      <c r="R431" s="50"/>
      <c r="S431" s="50"/>
      <c r="T431" s="50"/>
      <c r="U431" s="50"/>
      <c r="V431" s="50"/>
      <c r="W431" s="141" t="str">
        <f>IFERROR(VLOOKUP(C431,'[7]на 04.11.2025г.'!$C$3:$W$2063,21,0),"-")</f>
        <v>-</v>
      </c>
      <c r="X431" s="141" t="str">
        <f t="shared" si="147"/>
        <v>-</v>
      </c>
    </row>
    <row r="432" spans="1:24" customFormat="1" ht="15" hidden="1" x14ac:dyDescent="0.25">
      <c r="A432" s="134">
        <v>1</v>
      </c>
      <c r="B432" s="134" t="s">
        <v>1306</v>
      </c>
      <c r="C432" s="136" t="s">
        <v>1307</v>
      </c>
      <c r="D432" s="136" t="s">
        <v>1308</v>
      </c>
      <c r="E432" s="136">
        <v>20</v>
      </c>
      <c r="F432" s="144">
        <v>1</v>
      </c>
      <c r="G432" s="138">
        <v>20</v>
      </c>
      <c r="H432" s="139">
        <v>0.05</v>
      </c>
      <c r="I432" s="139">
        <f t="shared" si="148"/>
        <v>1</v>
      </c>
      <c r="J432" s="145" t="s">
        <v>24</v>
      </c>
      <c r="K432" s="141">
        <v>20</v>
      </c>
      <c r="L432" s="141">
        <v>20</v>
      </c>
      <c r="M432" s="141">
        <v>1</v>
      </c>
      <c r="N432" s="142"/>
      <c r="O432" s="50">
        <f t="shared" si="151"/>
        <v>0</v>
      </c>
      <c r="P432" s="50">
        <f t="shared" si="152"/>
        <v>0</v>
      </c>
      <c r="Q432" s="50"/>
      <c r="R432" s="50"/>
      <c r="S432" s="50"/>
      <c r="T432" s="50"/>
      <c r="U432" s="50"/>
      <c r="V432" s="50"/>
      <c r="W432" s="141" t="str">
        <f>IFERROR(VLOOKUP(C432,'[7]на 04.11.2025г.'!$C$3:$W$2063,21,0),"-")</f>
        <v>-</v>
      </c>
      <c r="X432" s="141" t="str">
        <f t="shared" si="147"/>
        <v>-</v>
      </c>
    </row>
    <row r="433" spans="1:24" customFormat="1" ht="15" hidden="1" x14ac:dyDescent="0.25">
      <c r="A433" s="134">
        <v>1</v>
      </c>
      <c r="B433" s="134" t="s">
        <v>1309</v>
      </c>
      <c r="C433" s="136" t="s">
        <v>1310</v>
      </c>
      <c r="D433" s="136" t="s">
        <v>1311</v>
      </c>
      <c r="E433" s="136">
        <v>24</v>
      </c>
      <c r="F433" s="144">
        <v>0.5</v>
      </c>
      <c r="G433" s="138">
        <v>12</v>
      </c>
      <c r="H433" s="139">
        <v>0.02</v>
      </c>
      <c r="I433" s="139">
        <f t="shared" si="148"/>
        <v>0.48</v>
      </c>
      <c r="J433" s="145" t="s">
        <v>24</v>
      </c>
      <c r="K433" s="141">
        <v>0</v>
      </c>
      <c r="L433" s="141">
        <v>0</v>
      </c>
      <c r="M433" s="141">
        <v>0</v>
      </c>
      <c r="N433" s="142"/>
      <c r="O433" s="50">
        <f t="shared" si="151"/>
        <v>0</v>
      </c>
      <c r="P433" s="50">
        <f t="shared" si="152"/>
        <v>0</v>
      </c>
      <c r="Q433" s="50"/>
      <c r="R433" s="50"/>
      <c r="S433" s="50"/>
      <c r="T433" s="50"/>
      <c r="U433" s="50"/>
      <c r="V433" s="50"/>
      <c r="W433" s="141" t="str">
        <f>IFERROR(VLOOKUP(C433,'[7]на 04.11.2025г.'!$C$3:$W$2063,21,0),"-")</f>
        <v>-</v>
      </c>
      <c r="X433" s="141" t="str">
        <f t="shared" si="147"/>
        <v>-</v>
      </c>
    </row>
    <row r="434" spans="1:24" customFormat="1" ht="15" hidden="1" x14ac:dyDescent="0.25">
      <c r="A434" s="134">
        <v>1</v>
      </c>
      <c r="B434" s="134" t="s">
        <v>1312</v>
      </c>
      <c r="C434" s="136" t="s">
        <v>1313</v>
      </c>
      <c r="D434" s="136" t="s">
        <v>1314</v>
      </c>
      <c r="E434" s="136">
        <v>5</v>
      </c>
      <c r="F434" s="144">
        <v>212.7</v>
      </c>
      <c r="G434" s="138">
        <v>1063.5</v>
      </c>
      <c r="H434" s="139">
        <v>7.42</v>
      </c>
      <c r="I434" s="139">
        <f t="shared" si="148"/>
        <v>37.1</v>
      </c>
      <c r="J434" s="145" t="s">
        <v>20</v>
      </c>
      <c r="K434" s="141">
        <v>5</v>
      </c>
      <c r="L434" s="141">
        <v>1063.5</v>
      </c>
      <c r="M434" s="141">
        <v>37.1</v>
      </c>
      <c r="N434" s="142"/>
      <c r="O434" s="50">
        <f t="shared" si="151"/>
        <v>0</v>
      </c>
      <c r="P434" s="50">
        <f t="shared" si="152"/>
        <v>0</v>
      </c>
      <c r="Q434" s="50">
        <f>K434-N434</f>
        <v>5</v>
      </c>
      <c r="R434" s="50">
        <f>F434*Q434</f>
        <v>1063.5</v>
      </c>
      <c r="S434" s="50">
        <f>H434*Q434</f>
        <v>37.1</v>
      </c>
      <c r="T434" s="50"/>
      <c r="U434" s="50"/>
      <c r="V434" s="50"/>
      <c r="W434" s="141" t="str">
        <f>IFERROR(VLOOKUP(C434,'[7]на 04.11.2025г.'!$C$3:$W$2063,21,0),"-")</f>
        <v>-</v>
      </c>
      <c r="X434" s="141" t="str">
        <f t="shared" si="147"/>
        <v>-</v>
      </c>
    </row>
    <row r="435" spans="1:24" customFormat="1" ht="15" hidden="1" x14ac:dyDescent="0.25">
      <c r="A435" s="134">
        <v>1</v>
      </c>
      <c r="B435" s="134" t="s">
        <v>1315</v>
      </c>
      <c r="C435" s="136" t="s">
        <v>1316</v>
      </c>
      <c r="D435" s="136" t="s">
        <v>1317</v>
      </c>
      <c r="E435" s="136">
        <v>5</v>
      </c>
      <c r="F435" s="144">
        <v>148.5</v>
      </c>
      <c r="G435" s="138">
        <v>742.5</v>
      </c>
      <c r="H435" s="139">
        <v>5.2</v>
      </c>
      <c r="I435" s="139">
        <f t="shared" si="148"/>
        <v>26</v>
      </c>
      <c r="J435" s="145" t="s">
        <v>20</v>
      </c>
      <c r="K435" s="141">
        <v>5</v>
      </c>
      <c r="L435" s="141">
        <v>742.5</v>
      </c>
      <c r="M435" s="141">
        <v>26</v>
      </c>
      <c r="N435" s="142"/>
      <c r="O435" s="50">
        <f t="shared" si="151"/>
        <v>0</v>
      </c>
      <c r="P435" s="50">
        <f t="shared" si="152"/>
        <v>0</v>
      </c>
      <c r="Q435" s="50"/>
      <c r="R435" s="50"/>
      <c r="S435" s="50"/>
      <c r="T435" s="50"/>
      <c r="U435" s="50"/>
      <c r="V435" s="50"/>
      <c r="W435" s="141" t="str">
        <f>IFERROR(VLOOKUP(C435,'[7]на 04.11.2025г.'!$C$3:$W$2063,21,0),"-")</f>
        <v>-</v>
      </c>
      <c r="X435" s="141" t="str">
        <f t="shared" si="147"/>
        <v>-</v>
      </c>
    </row>
    <row r="436" spans="1:24" customFormat="1" ht="15" hidden="1" x14ac:dyDescent="0.25">
      <c r="A436" s="134">
        <v>1</v>
      </c>
      <c r="B436" s="134" t="s">
        <v>1318</v>
      </c>
      <c r="C436" s="136" t="s">
        <v>1319</v>
      </c>
      <c r="D436" s="136" t="s">
        <v>1320</v>
      </c>
      <c r="E436" s="136">
        <v>8</v>
      </c>
      <c r="F436" s="144">
        <v>156.80000000000001</v>
      </c>
      <c r="G436" s="138">
        <v>1254.4000000000001</v>
      </c>
      <c r="H436" s="139">
        <v>5.48</v>
      </c>
      <c r="I436" s="139">
        <f t="shared" si="148"/>
        <v>43.84</v>
      </c>
      <c r="J436" s="145" t="s">
        <v>20</v>
      </c>
      <c r="K436" s="141">
        <v>8</v>
      </c>
      <c r="L436" s="141">
        <v>1254.4000000000001</v>
      </c>
      <c r="M436" s="141">
        <v>43.84</v>
      </c>
      <c r="N436" s="142"/>
      <c r="O436" s="50">
        <f t="shared" si="151"/>
        <v>0</v>
      </c>
      <c r="P436" s="50">
        <f t="shared" si="152"/>
        <v>0</v>
      </c>
      <c r="Q436" s="50">
        <f>K436-N436</f>
        <v>8</v>
      </c>
      <c r="R436" s="50">
        <f>F436*Q436</f>
        <v>1254.4000000000001</v>
      </c>
      <c r="S436" s="50">
        <f>H436*Q436</f>
        <v>43.84</v>
      </c>
      <c r="T436" s="50"/>
      <c r="U436" s="50"/>
      <c r="V436" s="50"/>
      <c r="W436" s="141" t="str">
        <f>IFERROR(VLOOKUP(C436,'[7]на 04.11.2025г.'!$C$3:$W$2063,21,0),"-")</f>
        <v>-</v>
      </c>
      <c r="X436" s="141" t="str">
        <f t="shared" si="147"/>
        <v>-</v>
      </c>
    </row>
    <row r="437" spans="1:24" customFormat="1" ht="15" hidden="1" x14ac:dyDescent="0.25">
      <c r="A437" s="134">
        <v>1</v>
      </c>
      <c r="B437" s="134" t="s">
        <v>1321</v>
      </c>
      <c r="C437" s="136" t="s">
        <v>1322</v>
      </c>
      <c r="D437" s="136" t="s">
        <v>1323</v>
      </c>
      <c r="E437" s="136">
        <v>2</v>
      </c>
      <c r="F437" s="144">
        <v>156.1</v>
      </c>
      <c r="G437" s="138">
        <v>312.2</v>
      </c>
      <c r="H437" s="139">
        <v>5.46</v>
      </c>
      <c r="I437" s="139">
        <f t="shared" si="148"/>
        <v>10.92</v>
      </c>
      <c r="J437" s="145" t="s">
        <v>20</v>
      </c>
      <c r="K437" s="141">
        <v>2</v>
      </c>
      <c r="L437" s="141">
        <v>312.2</v>
      </c>
      <c r="M437" s="141">
        <v>10.92</v>
      </c>
      <c r="N437" s="142"/>
      <c r="O437" s="50">
        <f t="shared" si="151"/>
        <v>0</v>
      </c>
      <c r="P437" s="50">
        <f t="shared" si="152"/>
        <v>0</v>
      </c>
      <c r="Q437" s="50"/>
      <c r="R437" s="50"/>
      <c r="S437" s="50"/>
      <c r="T437" s="50"/>
      <c r="U437" s="50"/>
      <c r="V437" s="50"/>
      <c r="W437" s="141" t="str">
        <f>IFERROR(VLOOKUP(C437,'[7]на 04.11.2025г.'!$C$3:$W$2063,21,0),"-")</f>
        <v>-</v>
      </c>
      <c r="X437" s="141" t="str">
        <f t="shared" si="147"/>
        <v>-</v>
      </c>
    </row>
    <row r="438" spans="1:24" customFormat="1" ht="15" hidden="1" x14ac:dyDescent="0.25">
      <c r="A438" s="134">
        <v>1</v>
      </c>
      <c r="B438" s="134" t="s">
        <v>1324</v>
      </c>
      <c r="C438" s="136" t="s">
        <v>1325</v>
      </c>
      <c r="D438" s="136" t="s">
        <v>1326</v>
      </c>
      <c r="E438" s="136">
        <v>2</v>
      </c>
      <c r="F438" s="144">
        <v>181.6</v>
      </c>
      <c r="G438" s="138">
        <v>363.2</v>
      </c>
      <c r="H438" s="139">
        <v>6.32</v>
      </c>
      <c r="I438" s="139">
        <f t="shared" si="148"/>
        <v>12.64</v>
      </c>
      <c r="J438" s="145" t="s">
        <v>20</v>
      </c>
      <c r="K438" s="141">
        <v>2</v>
      </c>
      <c r="L438" s="141">
        <v>363.2</v>
      </c>
      <c r="M438" s="141">
        <v>12.64</v>
      </c>
      <c r="N438" s="142"/>
      <c r="O438" s="50">
        <f t="shared" si="151"/>
        <v>0</v>
      </c>
      <c r="P438" s="50">
        <f t="shared" si="152"/>
        <v>0</v>
      </c>
      <c r="Q438" s="50">
        <f t="shared" ref="Q438:Q453" si="153">K438-N438</f>
        <v>2</v>
      </c>
      <c r="R438" s="50">
        <f t="shared" ref="R438:R453" si="154">F438*Q438</f>
        <v>363.2</v>
      </c>
      <c r="S438" s="50">
        <f t="shared" ref="S438:S453" si="155">H438*Q438</f>
        <v>12.64</v>
      </c>
      <c r="T438" s="50"/>
      <c r="U438" s="50"/>
      <c r="V438" s="50"/>
      <c r="W438" s="141" t="str">
        <f>IFERROR(VLOOKUP(C438,'[7]на 04.11.2025г.'!$C$3:$W$2063,21,0),"-")</f>
        <v>-</v>
      </c>
      <c r="X438" s="141" t="str">
        <f t="shared" si="147"/>
        <v>-</v>
      </c>
    </row>
    <row r="439" spans="1:24" customFormat="1" ht="15" hidden="1" x14ac:dyDescent="0.25">
      <c r="A439" s="134">
        <v>1</v>
      </c>
      <c r="B439" s="134" t="s">
        <v>1327</v>
      </c>
      <c r="C439" s="136" t="s">
        <v>1328</v>
      </c>
      <c r="D439" s="136" t="s">
        <v>1329</v>
      </c>
      <c r="E439" s="136">
        <v>14</v>
      </c>
      <c r="F439" s="144">
        <v>191.7</v>
      </c>
      <c r="G439" s="138">
        <v>2683.8</v>
      </c>
      <c r="H439" s="139">
        <v>6.71</v>
      </c>
      <c r="I439" s="139">
        <f t="shared" si="148"/>
        <v>93.94</v>
      </c>
      <c r="J439" s="145" t="s">
        <v>20</v>
      </c>
      <c r="K439" s="141">
        <v>14</v>
      </c>
      <c r="L439" s="141">
        <v>2683.7999999999997</v>
      </c>
      <c r="M439" s="141">
        <v>93.94</v>
      </c>
      <c r="N439" s="142"/>
      <c r="O439" s="50">
        <f t="shared" si="151"/>
        <v>0</v>
      </c>
      <c r="P439" s="50">
        <f t="shared" si="152"/>
        <v>0</v>
      </c>
      <c r="Q439" s="50">
        <f t="shared" si="153"/>
        <v>14</v>
      </c>
      <c r="R439" s="50">
        <f t="shared" si="154"/>
        <v>2683.7999999999997</v>
      </c>
      <c r="S439" s="50">
        <f t="shared" si="155"/>
        <v>93.94</v>
      </c>
      <c r="T439" s="50"/>
      <c r="U439" s="50"/>
      <c r="V439" s="50"/>
      <c r="W439" s="141" t="str">
        <f>IFERROR(VLOOKUP(C439,'[7]на 04.11.2025г.'!$C$3:$W$2063,21,0),"-")</f>
        <v>-</v>
      </c>
      <c r="X439" s="141" t="str">
        <f t="shared" si="147"/>
        <v>-</v>
      </c>
    </row>
    <row r="440" spans="1:24" customFormat="1" ht="15" hidden="1" x14ac:dyDescent="0.25">
      <c r="A440" s="134">
        <v>1</v>
      </c>
      <c r="B440" s="134" t="s">
        <v>1330</v>
      </c>
      <c r="C440" s="136" t="s">
        <v>1331</v>
      </c>
      <c r="D440" s="136" t="s">
        <v>1332</v>
      </c>
      <c r="E440" s="136">
        <v>4</v>
      </c>
      <c r="F440" s="144">
        <v>183.2</v>
      </c>
      <c r="G440" s="138">
        <v>732.8</v>
      </c>
      <c r="H440" s="139">
        <v>6.43</v>
      </c>
      <c r="I440" s="139">
        <f t="shared" si="148"/>
        <v>25.72</v>
      </c>
      <c r="J440" s="145" t="s">
        <v>20</v>
      </c>
      <c r="K440" s="141">
        <v>4</v>
      </c>
      <c r="L440" s="141">
        <v>732.8</v>
      </c>
      <c r="M440" s="141">
        <v>25.72</v>
      </c>
      <c r="N440" s="142"/>
      <c r="O440" s="50">
        <f t="shared" si="151"/>
        <v>0</v>
      </c>
      <c r="P440" s="50">
        <f t="shared" si="152"/>
        <v>0</v>
      </c>
      <c r="Q440" s="50">
        <f t="shared" si="153"/>
        <v>4</v>
      </c>
      <c r="R440" s="50">
        <f t="shared" si="154"/>
        <v>732.8</v>
      </c>
      <c r="S440" s="50">
        <f t="shared" si="155"/>
        <v>25.72</v>
      </c>
      <c r="T440" s="50"/>
      <c r="U440" s="50"/>
      <c r="V440" s="50"/>
      <c r="W440" s="141" t="str">
        <f>IFERROR(VLOOKUP(C440,'[7]на 04.11.2025г.'!$C$3:$W$2063,21,0),"-")</f>
        <v>-</v>
      </c>
      <c r="X440" s="141" t="str">
        <f t="shared" si="147"/>
        <v>-</v>
      </c>
    </row>
    <row r="441" spans="1:24" customFormat="1" ht="15" hidden="1" x14ac:dyDescent="0.25">
      <c r="A441" s="134">
        <v>1</v>
      </c>
      <c r="B441" s="134" t="s">
        <v>1333</v>
      </c>
      <c r="C441" s="136" t="s">
        <v>1334</v>
      </c>
      <c r="D441" s="136" t="s">
        <v>1335</v>
      </c>
      <c r="E441" s="136">
        <v>3</v>
      </c>
      <c r="F441" s="144">
        <v>339.7</v>
      </c>
      <c r="G441" s="138">
        <v>1019.1</v>
      </c>
      <c r="H441" s="139">
        <v>8.84</v>
      </c>
      <c r="I441" s="139">
        <f t="shared" si="148"/>
        <v>26.52</v>
      </c>
      <c r="J441" s="145" t="s">
        <v>20</v>
      </c>
      <c r="K441" s="141">
        <v>3</v>
      </c>
      <c r="L441" s="141">
        <v>1019.0999999999999</v>
      </c>
      <c r="M441" s="141">
        <v>26.52</v>
      </c>
      <c r="N441" s="142">
        <v>2</v>
      </c>
      <c r="O441" s="50">
        <f t="shared" si="151"/>
        <v>679.4</v>
      </c>
      <c r="P441" s="50">
        <f t="shared" si="152"/>
        <v>17.68</v>
      </c>
      <c r="Q441" s="50">
        <f t="shared" si="153"/>
        <v>1</v>
      </c>
      <c r="R441" s="50">
        <f t="shared" si="154"/>
        <v>339.7</v>
      </c>
      <c r="S441" s="50">
        <f t="shared" si="155"/>
        <v>8.84</v>
      </c>
      <c r="T441" s="50"/>
      <c r="U441" s="50"/>
      <c r="V441" s="50"/>
      <c r="W441" s="141">
        <f>IFERROR(VLOOKUP(C441,'[7]на 04.11.2025г.'!$C$3:$W$2063,21,0),"-")</f>
        <v>2</v>
      </c>
      <c r="X441" s="141">
        <f t="shared" si="147"/>
        <v>0</v>
      </c>
    </row>
    <row r="442" spans="1:24" customFormat="1" ht="15" hidden="1" x14ac:dyDescent="0.25">
      <c r="A442" s="134">
        <v>1</v>
      </c>
      <c r="B442" s="134" t="s">
        <v>1336</v>
      </c>
      <c r="C442" s="136" t="s">
        <v>1337</v>
      </c>
      <c r="D442" s="136" t="s">
        <v>1338</v>
      </c>
      <c r="E442" s="136">
        <v>2</v>
      </c>
      <c r="F442" s="144">
        <v>189.5</v>
      </c>
      <c r="G442" s="138">
        <v>379</v>
      </c>
      <c r="H442" s="139">
        <v>5.08</v>
      </c>
      <c r="I442" s="139">
        <f t="shared" si="148"/>
        <v>10.16</v>
      </c>
      <c r="J442" s="145" t="s">
        <v>20</v>
      </c>
      <c r="K442" s="141">
        <v>2</v>
      </c>
      <c r="L442" s="141">
        <v>379</v>
      </c>
      <c r="M442" s="141">
        <v>10.16</v>
      </c>
      <c r="N442" s="142"/>
      <c r="O442" s="50">
        <f t="shared" si="151"/>
        <v>0</v>
      </c>
      <c r="P442" s="50">
        <f t="shared" si="152"/>
        <v>0</v>
      </c>
      <c r="Q442" s="50">
        <f t="shared" si="153"/>
        <v>2</v>
      </c>
      <c r="R442" s="50">
        <f t="shared" si="154"/>
        <v>379</v>
      </c>
      <c r="S442" s="50">
        <f t="shared" si="155"/>
        <v>10.16</v>
      </c>
      <c r="T442" s="50"/>
      <c r="U442" s="50"/>
      <c r="V442" s="50"/>
      <c r="W442" s="141" t="str">
        <f>IFERROR(VLOOKUP(C442,'[7]на 04.11.2025г.'!$C$3:$W$2063,21,0),"-")</f>
        <v>-</v>
      </c>
      <c r="X442" s="141" t="str">
        <f t="shared" si="147"/>
        <v>-</v>
      </c>
    </row>
    <row r="443" spans="1:24" customFormat="1" ht="15" hidden="1" x14ac:dyDescent="0.25">
      <c r="A443" s="134">
        <v>1</v>
      </c>
      <c r="B443" s="134" t="s">
        <v>1339</v>
      </c>
      <c r="C443" s="136" t="s">
        <v>1340</v>
      </c>
      <c r="D443" s="136" t="s">
        <v>1341</v>
      </c>
      <c r="E443" s="136">
        <v>2</v>
      </c>
      <c r="F443" s="144">
        <v>188.4</v>
      </c>
      <c r="G443" s="138">
        <v>376.8</v>
      </c>
      <c r="H443" s="139">
        <v>5.05</v>
      </c>
      <c r="I443" s="139">
        <f t="shared" si="148"/>
        <v>10.1</v>
      </c>
      <c r="J443" s="145" t="s">
        <v>20</v>
      </c>
      <c r="K443" s="141">
        <v>2</v>
      </c>
      <c r="L443" s="141">
        <v>376.8</v>
      </c>
      <c r="M443" s="141">
        <v>10.1</v>
      </c>
      <c r="N443" s="142"/>
      <c r="O443" s="50">
        <f t="shared" si="151"/>
        <v>0</v>
      </c>
      <c r="P443" s="50">
        <f t="shared" si="152"/>
        <v>0</v>
      </c>
      <c r="Q443" s="50">
        <f t="shared" si="153"/>
        <v>2</v>
      </c>
      <c r="R443" s="50">
        <f t="shared" si="154"/>
        <v>376.8</v>
      </c>
      <c r="S443" s="50">
        <f t="shared" si="155"/>
        <v>10.1</v>
      </c>
      <c r="T443" s="50"/>
      <c r="U443" s="50"/>
      <c r="V443" s="50"/>
      <c r="W443" s="141" t="str">
        <f>IFERROR(VLOOKUP(C443,'[7]на 04.11.2025г.'!$C$3:$W$2063,21,0),"-")</f>
        <v>-</v>
      </c>
      <c r="X443" s="141" t="str">
        <f t="shared" si="147"/>
        <v>-</v>
      </c>
    </row>
    <row r="444" spans="1:24" customFormat="1" ht="15" hidden="1" x14ac:dyDescent="0.25">
      <c r="A444" s="134">
        <v>1</v>
      </c>
      <c r="B444" s="134" t="s">
        <v>1342</v>
      </c>
      <c r="C444" s="136" t="s">
        <v>1343</v>
      </c>
      <c r="D444" s="136" t="s">
        <v>1344</v>
      </c>
      <c r="E444" s="136">
        <v>4</v>
      </c>
      <c r="F444" s="144">
        <v>128.5</v>
      </c>
      <c r="G444" s="138">
        <v>514</v>
      </c>
      <c r="H444" s="139">
        <v>3.46</v>
      </c>
      <c r="I444" s="139">
        <f t="shared" si="148"/>
        <v>13.84</v>
      </c>
      <c r="J444" s="145" t="s">
        <v>20</v>
      </c>
      <c r="K444" s="141">
        <v>4</v>
      </c>
      <c r="L444" s="141">
        <v>514</v>
      </c>
      <c r="M444" s="141">
        <v>13.84</v>
      </c>
      <c r="N444" s="142"/>
      <c r="O444" s="50">
        <f t="shared" si="151"/>
        <v>0</v>
      </c>
      <c r="P444" s="50">
        <f t="shared" si="152"/>
        <v>0</v>
      </c>
      <c r="Q444" s="50">
        <f t="shared" si="153"/>
        <v>4</v>
      </c>
      <c r="R444" s="50">
        <f t="shared" si="154"/>
        <v>514</v>
      </c>
      <c r="S444" s="50">
        <f t="shared" si="155"/>
        <v>13.84</v>
      </c>
      <c r="T444" s="50"/>
      <c r="U444" s="50"/>
      <c r="V444" s="50"/>
      <c r="W444" s="141" t="str">
        <f>IFERROR(VLOOKUP(C444,'[7]на 04.11.2025г.'!$C$3:$W$2063,21,0),"-")</f>
        <v>-</v>
      </c>
      <c r="X444" s="141" t="str">
        <f t="shared" si="147"/>
        <v>-</v>
      </c>
    </row>
    <row r="445" spans="1:24" customFormat="1" ht="15" hidden="1" x14ac:dyDescent="0.25">
      <c r="A445" s="134">
        <v>1</v>
      </c>
      <c r="B445" s="134" t="s">
        <v>1345</v>
      </c>
      <c r="C445" s="136" t="s">
        <v>1346</v>
      </c>
      <c r="D445" s="136" t="s">
        <v>1347</v>
      </c>
      <c r="E445" s="136">
        <v>2</v>
      </c>
      <c r="F445" s="144">
        <v>275.5</v>
      </c>
      <c r="G445" s="138">
        <v>551</v>
      </c>
      <c r="H445" s="139">
        <v>7.35</v>
      </c>
      <c r="I445" s="139">
        <f t="shared" si="148"/>
        <v>14.7</v>
      </c>
      <c r="J445" s="145" t="s">
        <v>20</v>
      </c>
      <c r="K445" s="141">
        <v>2</v>
      </c>
      <c r="L445" s="141">
        <v>551</v>
      </c>
      <c r="M445" s="141">
        <v>14.7</v>
      </c>
      <c r="N445" s="142"/>
      <c r="O445" s="50">
        <f t="shared" si="151"/>
        <v>0</v>
      </c>
      <c r="P445" s="50">
        <f t="shared" si="152"/>
        <v>0</v>
      </c>
      <c r="Q445" s="50">
        <f t="shared" si="153"/>
        <v>2</v>
      </c>
      <c r="R445" s="50">
        <f t="shared" si="154"/>
        <v>551</v>
      </c>
      <c r="S445" s="50">
        <f t="shared" si="155"/>
        <v>14.7</v>
      </c>
      <c r="T445" s="50"/>
      <c r="U445" s="50"/>
      <c r="V445" s="50"/>
      <c r="W445" s="141" t="str">
        <f>IFERROR(VLOOKUP(C445,'[7]на 04.11.2025г.'!$C$3:$W$2063,21,0),"-")</f>
        <v>-</v>
      </c>
      <c r="X445" s="141" t="str">
        <f t="shared" si="147"/>
        <v>-</v>
      </c>
    </row>
    <row r="446" spans="1:24" customFormat="1" ht="15" hidden="1" x14ac:dyDescent="0.25">
      <c r="A446" s="134">
        <v>1</v>
      </c>
      <c r="B446" s="134" t="s">
        <v>1348</v>
      </c>
      <c r="C446" s="136" t="s">
        <v>1349</v>
      </c>
      <c r="D446" s="136" t="s">
        <v>1350</v>
      </c>
      <c r="E446" s="136">
        <v>8</v>
      </c>
      <c r="F446" s="144">
        <v>324.60000000000002</v>
      </c>
      <c r="G446" s="138">
        <v>2596.8000000000002</v>
      </c>
      <c r="H446" s="139">
        <v>8.65</v>
      </c>
      <c r="I446" s="139">
        <f t="shared" si="148"/>
        <v>69.2</v>
      </c>
      <c r="J446" s="145" t="s">
        <v>20</v>
      </c>
      <c r="K446" s="141">
        <v>8</v>
      </c>
      <c r="L446" s="141">
        <v>2596.8000000000002</v>
      </c>
      <c r="M446" s="141">
        <v>69.2</v>
      </c>
      <c r="N446" s="142"/>
      <c r="O446" s="50">
        <f t="shared" si="151"/>
        <v>0</v>
      </c>
      <c r="P446" s="50">
        <f t="shared" si="152"/>
        <v>0</v>
      </c>
      <c r="Q446" s="50">
        <f t="shared" si="153"/>
        <v>8</v>
      </c>
      <c r="R446" s="50">
        <f t="shared" si="154"/>
        <v>2596.8000000000002</v>
      </c>
      <c r="S446" s="50">
        <f t="shared" si="155"/>
        <v>69.2</v>
      </c>
      <c r="T446" s="50"/>
      <c r="U446" s="50"/>
      <c r="V446" s="50"/>
      <c r="W446" s="141" t="str">
        <f>IFERROR(VLOOKUP(C446,'[7]на 04.11.2025г.'!$C$3:$W$2063,21,0),"-")</f>
        <v>-</v>
      </c>
      <c r="X446" s="141" t="str">
        <f t="shared" si="147"/>
        <v>-</v>
      </c>
    </row>
    <row r="447" spans="1:24" customFormat="1" ht="15" hidden="1" x14ac:dyDescent="0.25">
      <c r="A447" s="134">
        <v>1</v>
      </c>
      <c r="B447" s="134" t="s">
        <v>1351</v>
      </c>
      <c r="C447" s="136" t="s">
        <v>1352</v>
      </c>
      <c r="D447" s="136" t="s">
        <v>1353</v>
      </c>
      <c r="E447" s="136">
        <v>1</v>
      </c>
      <c r="F447" s="144">
        <v>538.4</v>
      </c>
      <c r="G447" s="138">
        <v>538.4</v>
      </c>
      <c r="H447" s="139">
        <v>11.79</v>
      </c>
      <c r="I447" s="139">
        <f t="shared" si="148"/>
        <v>11.79</v>
      </c>
      <c r="J447" s="145" t="s">
        <v>20</v>
      </c>
      <c r="K447" s="141">
        <v>1</v>
      </c>
      <c r="L447" s="141">
        <v>538.4</v>
      </c>
      <c r="M447" s="141">
        <v>11.79</v>
      </c>
      <c r="N447" s="142">
        <v>1</v>
      </c>
      <c r="O447" s="50">
        <f t="shared" si="151"/>
        <v>538.4</v>
      </c>
      <c r="P447" s="50">
        <f t="shared" si="152"/>
        <v>11.79</v>
      </c>
      <c r="Q447" s="50">
        <f t="shared" si="153"/>
        <v>0</v>
      </c>
      <c r="R447" s="50">
        <f t="shared" si="154"/>
        <v>0</v>
      </c>
      <c r="S447" s="50">
        <f t="shared" si="155"/>
        <v>0</v>
      </c>
      <c r="T447" s="50"/>
      <c r="U447" s="50"/>
      <c r="V447" s="50"/>
      <c r="W447" s="141">
        <f>IFERROR(VLOOKUP(C447,'[7]на 04.11.2025г.'!$C$3:$W$2063,21,0),"-")</f>
        <v>1</v>
      </c>
      <c r="X447" s="141">
        <f t="shared" si="147"/>
        <v>0</v>
      </c>
    </row>
    <row r="448" spans="1:24" customFormat="1" ht="15" hidden="1" x14ac:dyDescent="0.25">
      <c r="A448" s="134">
        <v>1</v>
      </c>
      <c r="B448" s="134" t="s">
        <v>1354</v>
      </c>
      <c r="C448" s="136" t="s">
        <v>1355</v>
      </c>
      <c r="D448" s="136" t="s">
        <v>1356</v>
      </c>
      <c r="E448" s="136">
        <v>1</v>
      </c>
      <c r="F448" s="144">
        <v>505</v>
      </c>
      <c r="G448" s="138">
        <v>505</v>
      </c>
      <c r="H448" s="139">
        <v>11.21</v>
      </c>
      <c r="I448" s="139">
        <f t="shared" si="148"/>
        <v>11.21</v>
      </c>
      <c r="J448" s="145" t="s">
        <v>20</v>
      </c>
      <c r="K448" s="141">
        <v>1</v>
      </c>
      <c r="L448" s="141">
        <v>505</v>
      </c>
      <c r="M448" s="141">
        <v>11.21</v>
      </c>
      <c r="N448" s="142">
        <v>1</v>
      </c>
      <c r="O448" s="50">
        <f t="shared" si="151"/>
        <v>505</v>
      </c>
      <c r="P448" s="50">
        <f t="shared" si="152"/>
        <v>11.21</v>
      </c>
      <c r="Q448" s="50">
        <f t="shared" si="153"/>
        <v>0</v>
      </c>
      <c r="R448" s="50">
        <f t="shared" si="154"/>
        <v>0</v>
      </c>
      <c r="S448" s="50">
        <f t="shared" si="155"/>
        <v>0</v>
      </c>
      <c r="T448" s="50"/>
      <c r="U448" s="50"/>
      <c r="V448" s="50"/>
      <c r="W448" s="141">
        <f>IFERROR(VLOOKUP(C448,'[7]на 04.11.2025г.'!$C$3:$W$2063,21,0),"-")</f>
        <v>1</v>
      </c>
      <c r="X448" s="141">
        <f t="shared" si="147"/>
        <v>0</v>
      </c>
    </row>
    <row r="449" spans="1:24" customFormat="1" ht="15" hidden="1" x14ac:dyDescent="0.25">
      <c r="A449" s="134">
        <v>1</v>
      </c>
      <c r="B449" s="134" t="s">
        <v>1357</v>
      </c>
      <c r="C449" s="136" t="s">
        <v>1358</v>
      </c>
      <c r="D449" s="136" t="s">
        <v>1359</v>
      </c>
      <c r="E449" s="136">
        <v>1</v>
      </c>
      <c r="F449" s="144">
        <v>504.2</v>
      </c>
      <c r="G449" s="138">
        <v>504.2</v>
      </c>
      <c r="H449" s="139">
        <v>11.19</v>
      </c>
      <c r="I449" s="139">
        <f t="shared" si="148"/>
        <v>11.19</v>
      </c>
      <c r="J449" s="145" t="s">
        <v>20</v>
      </c>
      <c r="K449" s="141">
        <v>1</v>
      </c>
      <c r="L449" s="141">
        <v>504.2</v>
      </c>
      <c r="M449" s="141">
        <v>11.19</v>
      </c>
      <c r="N449" s="142">
        <v>1</v>
      </c>
      <c r="O449" s="50">
        <f t="shared" si="151"/>
        <v>504.2</v>
      </c>
      <c r="P449" s="50">
        <f t="shared" si="152"/>
        <v>11.19</v>
      </c>
      <c r="Q449" s="50">
        <f t="shared" si="153"/>
        <v>0</v>
      </c>
      <c r="R449" s="50">
        <f t="shared" si="154"/>
        <v>0</v>
      </c>
      <c r="S449" s="50">
        <f t="shared" si="155"/>
        <v>0</v>
      </c>
      <c r="T449" s="50"/>
      <c r="U449" s="50"/>
      <c r="V449" s="50"/>
      <c r="W449" s="141">
        <f>IFERROR(VLOOKUP(C449,'[7]на 04.11.2025г.'!$C$3:$W$2063,21,0),"-")</f>
        <v>1</v>
      </c>
      <c r="X449" s="141">
        <f t="shared" si="147"/>
        <v>0</v>
      </c>
    </row>
    <row r="450" spans="1:24" customFormat="1" ht="15" hidden="1" x14ac:dyDescent="0.25">
      <c r="A450" s="134">
        <v>1</v>
      </c>
      <c r="B450" s="134" t="s">
        <v>1360</v>
      </c>
      <c r="C450" s="136" t="s">
        <v>1361</v>
      </c>
      <c r="D450" s="136" t="s">
        <v>1362</v>
      </c>
      <c r="E450" s="136">
        <v>1</v>
      </c>
      <c r="F450" s="144">
        <v>504.3</v>
      </c>
      <c r="G450" s="138">
        <v>504.3</v>
      </c>
      <c r="H450" s="139">
        <v>11.19</v>
      </c>
      <c r="I450" s="139">
        <f t="shared" si="148"/>
        <v>11.19</v>
      </c>
      <c r="J450" s="145" t="s">
        <v>20</v>
      </c>
      <c r="K450" s="141">
        <v>1</v>
      </c>
      <c r="L450" s="141">
        <v>504.3</v>
      </c>
      <c r="M450" s="141">
        <v>11.19</v>
      </c>
      <c r="N450" s="142">
        <v>1</v>
      </c>
      <c r="O450" s="50">
        <f t="shared" si="151"/>
        <v>504.3</v>
      </c>
      <c r="P450" s="50">
        <f t="shared" si="152"/>
        <v>11.19</v>
      </c>
      <c r="Q450" s="50">
        <f t="shared" si="153"/>
        <v>0</v>
      </c>
      <c r="R450" s="50">
        <f t="shared" si="154"/>
        <v>0</v>
      </c>
      <c r="S450" s="50">
        <f t="shared" si="155"/>
        <v>0</v>
      </c>
      <c r="T450" s="50"/>
      <c r="U450" s="50"/>
      <c r="V450" s="50"/>
      <c r="W450" s="141">
        <f>IFERROR(VLOOKUP(C450,'[7]на 04.11.2025г.'!$C$3:$W$2063,21,0),"-")</f>
        <v>1</v>
      </c>
      <c r="X450" s="141">
        <f t="shared" si="147"/>
        <v>0</v>
      </c>
    </row>
    <row r="451" spans="1:24" customFormat="1" ht="15" hidden="1" x14ac:dyDescent="0.25">
      <c r="A451" s="134">
        <v>1</v>
      </c>
      <c r="B451" s="134" t="s">
        <v>1363</v>
      </c>
      <c r="C451" s="136" t="s">
        <v>1364</v>
      </c>
      <c r="D451" s="136" t="s">
        <v>1365</v>
      </c>
      <c r="E451" s="136">
        <v>1</v>
      </c>
      <c r="F451" s="144">
        <v>510.6</v>
      </c>
      <c r="G451" s="138">
        <v>510.6</v>
      </c>
      <c r="H451" s="139">
        <v>11.33</v>
      </c>
      <c r="I451" s="139">
        <f t="shared" si="148"/>
        <v>11.33</v>
      </c>
      <c r="J451" s="145" t="s">
        <v>20</v>
      </c>
      <c r="K451" s="141">
        <v>1</v>
      </c>
      <c r="L451" s="141">
        <v>510.6</v>
      </c>
      <c r="M451" s="141">
        <v>11.33</v>
      </c>
      <c r="N451" s="142">
        <v>1</v>
      </c>
      <c r="O451" s="50">
        <f t="shared" si="151"/>
        <v>510.6</v>
      </c>
      <c r="P451" s="50">
        <f t="shared" si="152"/>
        <v>11.33</v>
      </c>
      <c r="Q451" s="50">
        <f t="shared" si="153"/>
        <v>0</v>
      </c>
      <c r="R451" s="50">
        <f t="shared" si="154"/>
        <v>0</v>
      </c>
      <c r="S451" s="50">
        <f t="shared" si="155"/>
        <v>0</v>
      </c>
      <c r="T451" s="50"/>
      <c r="U451" s="50"/>
      <c r="V451" s="50"/>
      <c r="W451" s="141">
        <f>IFERROR(VLOOKUP(C451,'[7]на 04.11.2025г.'!$C$3:$W$2063,21,0),"-")</f>
        <v>1</v>
      </c>
      <c r="X451" s="141">
        <f t="shared" si="147"/>
        <v>0</v>
      </c>
    </row>
    <row r="452" spans="1:24" customFormat="1" ht="15" hidden="1" x14ac:dyDescent="0.25">
      <c r="A452" s="134">
        <v>1</v>
      </c>
      <c r="B452" s="134" t="s">
        <v>1366</v>
      </c>
      <c r="C452" s="136" t="s">
        <v>1367</v>
      </c>
      <c r="D452" s="136" t="s">
        <v>1368</v>
      </c>
      <c r="E452" s="136">
        <v>5</v>
      </c>
      <c r="F452" s="144">
        <v>515.5</v>
      </c>
      <c r="G452" s="138">
        <v>2577.5</v>
      </c>
      <c r="H452" s="139">
        <v>11.42</v>
      </c>
      <c r="I452" s="139">
        <f t="shared" si="148"/>
        <v>57.1</v>
      </c>
      <c r="J452" s="145" t="s">
        <v>20</v>
      </c>
      <c r="K452" s="141">
        <v>5</v>
      </c>
      <c r="L452" s="141">
        <v>2577.5</v>
      </c>
      <c r="M452" s="141">
        <v>57.1</v>
      </c>
      <c r="N452" s="142">
        <v>5</v>
      </c>
      <c r="O452" s="50">
        <f t="shared" si="151"/>
        <v>2577.5</v>
      </c>
      <c r="P452" s="50">
        <f t="shared" si="152"/>
        <v>57.1</v>
      </c>
      <c r="Q452" s="50">
        <f t="shared" si="153"/>
        <v>0</v>
      </c>
      <c r="R452" s="50">
        <f t="shared" si="154"/>
        <v>0</v>
      </c>
      <c r="S452" s="50">
        <f t="shared" si="155"/>
        <v>0</v>
      </c>
      <c r="T452" s="50"/>
      <c r="U452" s="50"/>
      <c r="V452" s="50"/>
      <c r="W452" s="141">
        <f>IFERROR(VLOOKUP(C452,'[7]на 04.11.2025г.'!$C$3:$W$2063,21,0),"-")</f>
        <v>4</v>
      </c>
      <c r="X452" s="141">
        <f t="shared" ref="X452:X515" si="156">IFERROR(N452-W452,"-")</f>
        <v>1</v>
      </c>
    </row>
    <row r="453" spans="1:24" customFormat="1" ht="15" hidden="1" x14ac:dyDescent="0.25">
      <c r="A453" s="134">
        <v>1</v>
      </c>
      <c r="B453" s="134" t="s">
        <v>1369</v>
      </c>
      <c r="C453" s="136" t="s">
        <v>1370</v>
      </c>
      <c r="D453" s="136" t="s">
        <v>1371</v>
      </c>
      <c r="E453" s="136">
        <v>1</v>
      </c>
      <c r="F453" s="144">
        <v>572.79999999999995</v>
      </c>
      <c r="G453" s="138">
        <v>572.79999999999995</v>
      </c>
      <c r="H453" s="139">
        <v>12.73</v>
      </c>
      <c r="I453" s="139">
        <f t="shared" ref="I453:I516" si="157">E453*H453</f>
        <v>12.73</v>
      </c>
      <c r="J453" s="145" t="s">
        <v>20</v>
      </c>
      <c r="K453" s="141">
        <v>1</v>
      </c>
      <c r="L453" s="141">
        <v>572.79999999999995</v>
      </c>
      <c r="M453" s="141">
        <v>12.73</v>
      </c>
      <c r="N453" s="142">
        <v>1</v>
      </c>
      <c r="O453" s="50">
        <f t="shared" ref="O453:O484" si="158">N453*F453</f>
        <v>572.79999999999995</v>
      </c>
      <c r="P453" s="50">
        <f t="shared" ref="P453:P484" si="159">N453*H453</f>
        <v>12.73</v>
      </c>
      <c r="Q453" s="50">
        <f t="shared" si="153"/>
        <v>0</v>
      </c>
      <c r="R453" s="50">
        <f t="shared" si="154"/>
        <v>0</v>
      </c>
      <c r="S453" s="50">
        <f t="shared" si="155"/>
        <v>0</v>
      </c>
      <c r="T453" s="50"/>
      <c r="U453" s="50"/>
      <c r="V453" s="50"/>
      <c r="W453" s="141">
        <f>IFERROR(VLOOKUP(C453,'[7]на 04.11.2025г.'!$C$3:$W$2063,21,0),"-")</f>
        <v>1</v>
      </c>
      <c r="X453" s="141">
        <f t="shared" si="156"/>
        <v>0</v>
      </c>
    </row>
    <row r="454" spans="1:24" customFormat="1" ht="15" hidden="1" x14ac:dyDescent="0.25">
      <c r="A454" s="134">
        <v>1</v>
      </c>
      <c r="B454" s="134" t="s">
        <v>1372</v>
      </c>
      <c r="C454" s="136" t="s">
        <v>1373</v>
      </c>
      <c r="D454" s="136" t="s">
        <v>1374</v>
      </c>
      <c r="E454" s="136">
        <v>7</v>
      </c>
      <c r="F454" s="144">
        <v>266</v>
      </c>
      <c r="G454" s="138">
        <v>1862</v>
      </c>
      <c r="H454" s="139">
        <v>9.94</v>
      </c>
      <c r="I454" s="139">
        <f t="shared" si="157"/>
        <v>69.58</v>
      </c>
      <c r="J454" s="145" t="s">
        <v>20</v>
      </c>
      <c r="K454" s="141">
        <v>0</v>
      </c>
      <c r="L454" s="141">
        <v>0</v>
      </c>
      <c r="M454" s="141">
        <v>0</v>
      </c>
      <c r="N454" s="142"/>
      <c r="O454" s="50">
        <f t="shared" si="158"/>
        <v>0</v>
      </c>
      <c r="P454" s="50">
        <f t="shared" si="159"/>
        <v>0</v>
      </c>
      <c r="Q454" s="50"/>
      <c r="R454" s="50"/>
      <c r="S454" s="50"/>
      <c r="T454" s="50"/>
      <c r="U454" s="50"/>
      <c r="V454" s="50"/>
      <c r="W454" s="141" t="str">
        <f>IFERROR(VLOOKUP(C454,'[7]на 04.11.2025г.'!$C$3:$W$2063,21,0),"-")</f>
        <v>-</v>
      </c>
      <c r="X454" s="141" t="str">
        <f t="shared" si="156"/>
        <v>-</v>
      </c>
    </row>
    <row r="455" spans="1:24" customFormat="1" ht="15" hidden="1" x14ac:dyDescent="0.25">
      <c r="A455" s="134">
        <v>1</v>
      </c>
      <c r="B455" s="134" t="s">
        <v>1375</v>
      </c>
      <c r="C455" s="136" t="s">
        <v>1376</v>
      </c>
      <c r="D455" s="136" t="s">
        <v>1377</v>
      </c>
      <c r="E455" s="136">
        <v>1</v>
      </c>
      <c r="F455" s="144">
        <v>252.5</v>
      </c>
      <c r="G455" s="138">
        <v>252.5</v>
      </c>
      <c r="H455" s="139">
        <v>9.4499999999999993</v>
      </c>
      <c r="I455" s="139">
        <f t="shared" si="157"/>
        <v>9.4499999999999993</v>
      </c>
      <c r="J455" s="145" t="s">
        <v>20</v>
      </c>
      <c r="K455" s="141">
        <v>0</v>
      </c>
      <c r="L455" s="141">
        <v>0</v>
      </c>
      <c r="M455" s="141">
        <v>0</v>
      </c>
      <c r="N455" s="142"/>
      <c r="O455" s="50">
        <f t="shared" si="158"/>
        <v>0</v>
      </c>
      <c r="P455" s="50">
        <f t="shared" si="159"/>
        <v>0</v>
      </c>
      <c r="Q455" s="50"/>
      <c r="R455" s="50"/>
      <c r="S455" s="50"/>
      <c r="T455" s="50"/>
      <c r="U455" s="50"/>
      <c r="V455" s="50"/>
      <c r="W455" s="141" t="str">
        <f>IFERROR(VLOOKUP(C455,'[7]на 04.11.2025г.'!$C$3:$W$2063,21,0),"-")</f>
        <v>-</v>
      </c>
      <c r="X455" s="141" t="str">
        <f t="shared" si="156"/>
        <v>-</v>
      </c>
    </row>
    <row r="456" spans="1:24" customFormat="1" ht="15" hidden="1" x14ac:dyDescent="0.25">
      <c r="A456" s="134">
        <v>1</v>
      </c>
      <c r="B456" s="134" t="s">
        <v>1378</v>
      </c>
      <c r="C456" s="136" t="s">
        <v>1379</v>
      </c>
      <c r="D456" s="136" t="s">
        <v>1380</v>
      </c>
      <c r="E456" s="136">
        <v>1</v>
      </c>
      <c r="F456" s="144">
        <v>268.2</v>
      </c>
      <c r="G456" s="138">
        <v>268.2</v>
      </c>
      <c r="H456" s="139">
        <v>9.8699999999999992</v>
      </c>
      <c r="I456" s="139">
        <f t="shared" si="157"/>
        <v>9.8699999999999992</v>
      </c>
      <c r="J456" s="145" t="s">
        <v>20</v>
      </c>
      <c r="K456" s="141">
        <v>0</v>
      </c>
      <c r="L456" s="141">
        <v>0</v>
      </c>
      <c r="M456" s="141">
        <v>0</v>
      </c>
      <c r="N456" s="142"/>
      <c r="O456" s="50">
        <f t="shared" si="158"/>
        <v>0</v>
      </c>
      <c r="P456" s="50">
        <f t="shared" si="159"/>
        <v>0</v>
      </c>
      <c r="Q456" s="50"/>
      <c r="R456" s="50"/>
      <c r="S456" s="50"/>
      <c r="T456" s="50"/>
      <c r="U456" s="50"/>
      <c r="V456" s="50"/>
      <c r="W456" s="141" t="str">
        <f>IFERROR(VLOOKUP(C456,'[7]на 04.11.2025г.'!$C$3:$W$2063,21,0),"-")</f>
        <v>-</v>
      </c>
      <c r="X456" s="141" t="str">
        <f t="shared" si="156"/>
        <v>-</v>
      </c>
    </row>
    <row r="457" spans="1:24" customFormat="1" ht="15" hidden="1" x14ac:dyDescent="0.25">
      <c r="A457" s="134">
        <v>1</v>
      </c>
      <c r="B457" s="134" t="s">
        <v>1381</v>
      </c>
      <c r="C457" s="136" t="s">
        <v>1382</v>
      </c>
      <c r="D457" s="136" t="s">
        <v>1383</v>
      </c>
      <c r="E457" s="136">
        <v>1</v>
      </c>
      <c r="F457" s="144">
        <v>316.3</v>
      </c>
      <c r="G457" s="138">
        <v>316.3</v>
      </c>
      <c r="H457" s="139">
        <v>11.72</v>
      </c>
      <c r="I457" s="139">
        <f t="shared" si="157"/>
        <v>11.72</v>
      </c>
      <c r="J457" s="145" t="s">
        <v>20</v>
      </c>
      <c r="K457" s="141">
        <v>0</v>
      </c>
      <c r="L457" s="141">
        <v>0</v>
      </c>
      <c r="M457" s="141">
        <v>0</v>
      </c>
      <c r="N457" s="142"/>
      <c r="O457" s="50">
        <f t="shared" si="158"/>
        <v>0</v>
      </c>
      <c r="P457" s="50">
        <f t="shared" si="159"/>
        <v>0</v>
      </c>
      <c r="Q457" s="50"/>
      <c r="R457" s="50"/>
      <c r="S457" s="50"/>
      <c r="T457" s="50"/>
      <c r="U457" s="50"/>
      <c r="V457" s="50"/>
      <c r="W457" s="141" t="str">
        <f>IFERROR(VLOOKUP(C457,'[7]на 04.11.2025г.'!$C$3:$W$2063,21,0),"-")</f>
        <v>-</v>
      </c>
      <c r="X457" s="141" t="str">
        <f t="shared" si="156"/>
        <v>-</v>
      </c>
    </row>
    <row r="458" spans="1:24" customFormat="1" ht="15" hidden="1" x14ac:dyDescent="0.25">
      <c r="A458" s="134">
        <v>1</v>
      </c>
      <c r="B458" s="134" t="s">
        <v>1384</v>
      </c>
      <c r="C458" s="136" t="s">
        <v>1385</v>
      </c>
      <c r="D458" s="136" t="s">
        <v>1386</v>
      </c>
      <c r="E458" s="136">
        <v>1</v>
      </c>
      <c r="F458" s="144">
        <v>316.3</v>
      </c>
      <c r="G458" s="138">
        <v>316.3</v>
      </c>
      <c r="H458" s="139">
        <v>11.72</v>
      </c>
      <c r="I458" s="139">
        <f t="shared" si="157"/>
        <v>11.72</v>
      </c>
      <c r="J458" s="145" t="s">
        <v>20</v>
      </c>
      <c r="K458" s="141">
        <v>0</v>
      </c>
      <c r="L458" s="141">
        <v>0</v>
      </c>
      <c r="M458" s="141">
        <v>0</v>
      </c>
      <c r="N458" s="142"/>
      <c r="O458" s="50">
        <f t="shared" si="158"/>
        <v>0</v>
      </c>
      <c r="P458" s="50">
        <f t="shared" si="159"/>
        <v>0</v>
      </c>
      <c r="Q458" s="50"/>
      <c r="R458" s="50"/>
      <c r="S458" s="50"/>
      <c r="T458" s="50"/>
      <c r="U458" s="50"/>
      <c r="V458" s="50"/>
      <c r="W458" s="141" t="str">
        <f>IFERROR(VLOOKUP(C458,'[7]на 04.11.2025г.'!$C$3:$W$2063,21,0),"-")</f>
        <v>-</v>
      </c>
      <c r="X458" s="141" t="str">
        <f t="shared" si="156"/>
        <v>-</v>
      </c>
    </row>
    <row r="459" spans="1:24" customFormat="1" ht="15" hidden="1" x14ac:dyDescent="0.25">
      <c r="A459" s="134">
        <v>1</v>
      </c>
      <c r="B459" s="134" t="s">
        <v>1387</v>
      </c>
      <c r="C459" s="136" t="s">
        <v>1388</v>
      </c>
      <c r="D459" s="136" t="s">
        <v>1389</v>
      </c>
      <c r="E459" s="136">
        <v>1</v>
      </c>
      <c r="F459" s="144">
        <v>211.3</v>
      </c>
      <c r="G459" s="138">
        <v>211.3</v>
      </c>
      <c r="H459" s="139">
        <v>7.84</v>
      </c>
      <c r="I459" s="139">
        <f t="shared" si="157"/>
        <v>7.84</v>
      </c>
      <c r="J459" s="145" t="s">
        <v>20</v>
      </c>
      <c r="K459" s="141">
        <v>1</v>
      </c>
      <c r="L459" s="141">
        <v>211.3</v>
      </c>
      <c r="M459" s="141">
        <v>7.84</v>
      </c>
      <c r="N459" s="142"/>
      <c r="O459" s="50">
        <f t="shared" si="158"/>
        <v>0</v>
      </c>
      <c r="P459" s="50">
        <f t="shared" si="159"/>
        <v>0</v>
      </c>
      <c r="Q459" s="50">
        <f t="shared" ref="Q459:Q460" si="160">K459-N459</f>
        <v>1</v>
      </c>
      <c r="R459" s="50">
        <f t="shared" ref="R459:R460" si="161">F459*Q459</f>
        <v>211.3</v>
      </c>
      <c r="S459" s="50">
        <f t="shared" ref="S459:S460" si="162">H459*Q459</f>
        <v>7.84</v>
      </c>
      <c r="T459" s="50"/>
      <c r="U459" s="50"/>
      <c r="V459" s="50"/>
      <c r="W459" s="141" t="str">
        <f>IFERROR(VLOOKUP(C459,'[7]на 04.11.2025г.'!$C$3:$W$2063,21,0),"-")</f>
        <v>-</v>
      </c>
      <c r="X459" s="141" t="str">
        <f t="shared" si="156"/>
        <v>-</v>
      </c>
    </row>
    <row r="460" spans="1:24" customFormat="1" ht="15" hidden="1" x14ac:dyDescent="0.25">
      <c r="A460" s="134">
        <v>1</v>
      </c>
      <c r="B460" s="134" t="s">
        <v>1390</v>
      </c>
      <c r="C460" s="136" t="s">
        <v>1391</v>
      </c>
      <c r="D460" s="136" t="s">
        <v>1392</v>
      </c>
      <c r="E460" s="136">
        <v>1</v>
      </c>
      <c r="F460" s="144">
        <v>211.3</v>
      </c>
      <c r="G460" s="138">
        <v>211.3</v>
      </c>
      <c r="H460" s="139">
        <v>7.84</v>
      </c>
      <c r="I460" s="139">
        <f t="shared" si="157"/>
        <v>7.84</v>
      </c>
      <c r="J460" s="145" t="s">
        <v>20</v>
      </c>
      <c r="K460" s="141">
        <v>1</v>
      </c>
      <c r="L460" s="141">
        <v>211.3</v>
      </c>
      <c r="M460" s="141">
        <v>7.84</v>
      </c>
      <c r="N460" s="142"/>
      <c r="O460" s="50">
        <f t="shared" si="158"/>
        <v>0</v>
      </c>
      <c r="P460" s="50">
        <f t="shared" si="159"/>
        <v>0</v>
      </c>
      <c r="Q460" s="50">
        <f t="shared" si="160"/>
        <v>1</v>
      </c>
      <c r="R460" s="50">
        <f t="shared" si="161"/>
        <v>211.3</v>
      </c>
      <c r="S460" s="50">
        <f t="shared" si="162"/>
        <v>7.84</v>
      </c>
      <c r="T460" s="50"/>
      <c r="U460" s="50"/>
      <c r="V460" s="50"/>
      <c r="W460" s="141" t="str">
        <f>IFERROR(VLOOKUP(C460,'[7]на 04.11.2025г.'!$C$3:$W$2063,21,0),"-")</f>
        <v>-</v>
      </c>
      <c r="X460" s="141" t="str">
        <f t="shared" si="156"/>
        <v>-</v>
      </c>
    </row>
    <row r="461" spans="1:24" customFormat="1" ht="15" hidden="1" x14ac:dyDescent="0.25">
      <c r="A461" s="134">
        <v>1</v>
      </c>
      <c r="B461" s="134" t="s">
        <v>1393</v>
      </c>
      <c r="C461" s="136" t="s">
        <v>1394</v>
      </c>
      <c r="D461" s="136" t="s">
        <v>1395</v>
      </c>
      <c r="E461" s="136">
        <v>2</v>
      </c>
      <c r="F461" s="144">
        <v>225.4</v>
      </c>
      <c r="G461" s="138">
        <v>450.8</v>
      </c>
      <c r="H461" s="139">
        <v>8.4</v>
      </c>
      <c r="I461" s="139">
        <f t="shared" si="157"/>
        <v>16.8</v>
      </c>
      <c r="J461" s="145" t="s">
        <v>20</v>
      </c>
      <c r="K461" s="141">
        <v>0</v>
      </c>
      <c r="L461" s="141">
        <v>0</v>
      </c>
      <c r="M461" s="141">
        <v>0</v>
      </c>
      <c r="N461" s="142"/>
      <c r="O461" s="50">
        <f t="shared" si="158"/>
        <v>0</v>
      </c>
      <c r="P461" s="50">
        <f t="shared" si="159"/>
        <v>0</v>
      </c>
      <c r="Q461" s="50"/>
      <c r="R461" s="50"/>
      <c r="S461" s="50"/>
      <c r="T461" s="50"/>
      <c r="U461" s="50"/>
      <c r="V461" s="50"/>
      <c r="W461" s="141" t="str">
        <f>IFERROR(VLOOKUP(C461,'[7]на 04.11.2025г.'!$C$3:$W$2063,21,0),"-")</f>
        <v>-</v>
      </c>
      <c r="X461" s="141" t="str">
        <f t="shared" si="156"/>
        <v>-</v>
      </c>
    </row>
    <row r="462" spans="1:24" customFormat="1" ht="15" hidden="1" x14ac:dyDescent="0.25">
      <c r="A462" s="134">
        <v>1</v>
      </c>
      <c r="B462" s="134" t="s">
        <v>1396</v>
      </c>
      <c r="C462" s="136" t="s">
        <v>1397</v>
      </c>
      <c r="D462" s="136" t="s">
        <v>1398</v>
      </c>
      <c r="E462" s="136">
        <v>2</v>
      </c>
      <c r="F462" s="144">
        <v>225.4</v>
      </c>
      <c r="G462" s="138">
        <v>450.8</v>
      </c>
      <c r="H462" s="139">
        <v>8.4</v>
      </c>
      <c r="I462" s="139">
        <f t="shared" si="157"/>
        <v>16.8</v>
      </c>
      <c r="J462" s="145" t="s">
        <v>20</v>
      </c>
      <c r="K462" s="141">
        <v>2</v>
      </c>
      <c r="L462" s="141">
        <v>450.8</v>
      </c>
      <c r="M462" s="141">
        <v>16.8</v>
      </c>
      <c r="N462" s="142"/>
      <c r="O462" s="50">
        <f t="shared" si="158"/>
        <v>0</v>
      </c>
      <c r="P462" s="50">
        <f t="shared" si="159"/>
        <v>0</v>
      </c>
      <c r="Q462" s="50">
        <f t="shared" ref="Q462:Q463" si="163">K462-N462</f>
        <v>2</v>
      </c>
      <c r="R462" s="50">
        <f t="shared" ref="R462:R463" si="164">F462*Q462</f>
        <v>450.8</v>
      </c>
      <c r="S462" s="50">
        <f t="shared" ref="S462:S463" si="165">H462*Q462</f>
        <v>16.8</v>
      </c>
      <c r="T462" s="50"/>
      <c r="U462" s="50"/>
      <c r="V462" s="50"/>
      <c r="W462" s="141" t="str">
        <f>IFERROR(VLOOKUP(C462,'[7]на 04.11.2025г.'!$C$3:$W$2063,21,0),"-")</f>
        <v>-</v>
      </c>
      <c r="X462" s="141" t="str">
        <f t="shared" si="156"/>
        <v>-</v>
      </c>
    </row>
    <row r="463" spans="1:24" customFormat="1" ht="15" hidden="1" x14ac:dyDescent="0.25">
      <c r="A463" s="134">
        <v>1</v>
      </c>
      <c r="B463" s="134" t="s">
        <v>1399</v>
      </c>
      <c r="C463" s="136" t="s">
        <v>1400</v>
      </c>
      <c r="D463" s="136" t="s">
        <v>1401</v>
      </c>
      <c r="E463" s="136">
        <v>1</v>
      </c>
      <c r="F463" s="144">
        <v>264.8</v>
      </c>
      <c r="G463" s="138">
        <v>264.8</v>
      </c>
      <c r="H463" s="139">
        <v>9.84</v>
      </c>
      <c r="I463" s="139">
        <f t="shared" si="157"/>
        <v>9.84</v>
      </c>
      <c r="J463" s="145" t="s">
        <v>20</v>
      </c>
      <c r="K463" s="141">
        <v>1</v>
      </c>
      <c r="L463" s="141">
        <v>264.8</v>
      </c>
      <c r="M463" s="141">
        <v>9.84</v>
      </c>
      <c r="N463" s="142"/>
      <c r="O463" s="50">
        <f t="shared" si="158"/>
        <v>0</v>
      </c>
      <c r="P463" s="50">
        <f t="shared" si="159"/>
        <v>0</v>
      </c>
      <c r="Q463" s="50">
        <f t="shared" si="163"/>
        <v>1</v>
      </c>
      <c r="R463" s="50">
        <f t="shared" si="164"/>
        <v>264.8</v>
      </c>
      <c r="S463" s="50">
        <f t="shared" si="165"/>
        <v>9.84</v>
      </c>
      <c r="T463" s="50"/>
      <c r="U463" s="50"/>
      <c r="V463" s="50"/>
      <c r="W463" s="141" t="str">
        <f>IFERROR(VLOOKUP(C463,'[7]на 04.11.2025г.'!$C$3:$W$2063,21,0),"-")</f>
        <v>-</v>
      </c>
      <c r="X463" s="141" t="str">
        <f t="shared" si="156"/>
        <v>-</v>
      </c>
    </row>
    <row r="464" spans="1:24" customFormat="1" ht="15" hidden="1" x14ac:dyDescent="0.25">
      <c r="A464" s="134">
        <v>1</v>
      </c>
      <c r="B464" s="134" t="s">
        <v>1402</v>
      </c>
      <c r="C464" s="136" t="s">
        <v>1403</v>
      </c>
      <c r="D464" s="136" t="s">
        <v>1404</v>
      </c>
      <c r="E464" s="136">
        <v>1</v>
      </c>
      <c r="F464" s="144">
        <v>264.2</v>
      </c>
      <c r="G464" s="138">
        <v>264.2</v>
      </c>
      <c r="H464" s="139">
        <v>9.7200000000000006</v>
      </c>
      <c r="I464" s="139">
        <f t="shared" si="157"/>
        <v>9.7200000000000006</v>
      </c>
      <c r="J464" s="145" t="s">
        <v>20</v>
      </c>
      <c r="K464" s="141">
        <v>0</v>
      </c>
      <c r="L464" s="141">
        <v>0</v>
      </c>
      <c r="M464" s="141">
        <v>0</v>
      </c>
      <c r="N464" s="142"/>
      <c r="O464" s="50">
        <f t="shared" si="158"/>
        <v>0</v>
      </c>
      <c r="P464" s="50">
        <f t="shared" si="159"/>
        <v>0</v>
      </c>
      <c r="Q464" s="50"/>
      <c r="R464" s="50"/>
      <c r="S464" s="50"/>
      <c r="T464" s="50"/>
      <c r="U464" s="50"/>
      <c r="V464" s="50"/>
      <c r="W464" s="141" t="str">
        <f>IFERROR(VLOOKUP(C464,'[7]на 04.11.2025г.'!$C$3:$W$2063,21,0),"-")</f>
        <v>-</v>
      </c>
      <c r="X464" s="141" t="str">
        <f t="shared" si="156"/>
        <v>-</v>
      </c>
    </row>
    <row r="465" spans="1:24" customFormat="1" ht="15" hidden="1" x14ac:dyDescent="0.25">
      <c r="A465" s="134">
        <v>1</v>
      </c>
      <c r="B465" s="134" t="s">
        <v>1405</v>
      </c>
      <c r="C465" s="136" t="s">
        <v>1406</v>
      </c>
      <c r="D465" s="136" t="s">
        <v>1407</v>
      </c>
      <c r="E465" s="136">
        <v>1</v>
      </c>
      <c r="F465" s="144">
        <v>273.60000000000002</v>
      </c>
      <c r="G465" s="138">
        <v>273.60000000000002</v>
      </c>
      <c r="H465" s="139">
        <v>7.21</v>
      </c>
      <c r="I465" s="139">
        <f t="shared" si="157"/>
        <v>7.21</v>
      </c>
      <c r="J465" s="145" t="s">
        <v>24</v>
      </c>
      <c r="K465" s="141">
        <v>1</v>
      </c>
      <c r="L465" s="141">
        <v>273.60000000000002</v>
      </c>
      <c r="M465" s="141">
        <v>7.21</v>
      </c>
      <c r="N465" s="142"/>
      <c r="O465" s="50">
        <f t="shared" si="158"/>
        <v>0</v>
      </c>
      <c r="P465" s="50">
        <f t="shared" si="159"/>
        <v>0</v>
      </c>
      <c r="Q465" s="50"/>
      <c r="R465" s="50"/>
      <c r="S465" s="50"/>
      <c r="T465" s="50"/>
      <c r="U465" s="50"/>
      <c r="V465" s="50"/>
      <c r="W465" s="141" t="str">
        <f>IFERROR(VLOOKUP(C465,'[7]на 04.11.2025г.'!$C$3:$W$2063,21,0),"-")</f>
        <v>-</v>
      </c>
      <c r="X465" s="141" t="str">
        <f t="shared" si="156"/>
        <v>-</v>
      </c>
    </row>
    <row r="466" spans="1:24" customFormat="1" ht="15" hidden="1" x14ac:dyDescent="0.25">
      <c r="A466" s="134">
        <v>1</v>
      </c>
      <c r="B466" s="134" t="s">
        <v>1408</v>
      </c>
      <c r="C466" s="136" t="s">
        <v>1409</v>
      </c>
      <c r="D466" s="136" t="s">
        <v>1410</v>
      </c>
      <c r="E466" s="136">
        <v>1</v>
      </c>
      <c r="F466" s="144">
        <v>274.60000000000002</v>
      </c>
      <c r="G466" s="138">
        <v>274.60000000000002</v>
      </c>
      <c r="H466" s="139">
        <v>7.25</v>
      </c>
      <c r="I466" s="139">
        <f t="shared" si="157"/>
        <v>7.25</v>
      </c>
      <c r="J466" s="145" t="s">
        <v>24</v>
      </c>
      <c r="K466" s="141">
        <v>1</v>
      </c>
      <c r="L466" s="141">
        <v>274.60000000000002</v>
      </c>
      <c r="M466" s="141">
        <v>7.25</v>
      </c>
      <c r="N466" s="142"/>
      <c r="O466" s="50">
        <f t="shared" si="158"/>
        <v>0</v>
      </c>
      <c r="P466" s="50">
        <f t="shared" si="159"/>
        <v>0</v>
      </c>
      <c r="Q466" s="50"/>
      <c r="R466" s="50"/>
      <c r="S466" s="50"/>
      <c r="T466" s="50"/>
      <c r="U466" s="50"/>
      <c r="V466" s="50"/>
      <c r="W466" s="141" t="str">
        <f>IFERROR(VLOOKUP(C466,'[7]на 04.11.2025г.'!$C$3:$W$2063,21,0),"-")</f>
        <v>-</v>
      </c>
      <c r="X466" s="141" t="str">
        <f t="shared" si="156"/>
        <v>-</v>
      </c>
    </row>
    <row r="467" spans="1:24" customFormat="1" ht="15" hidden="1" x14ac:dyDescent="0.25">
      <c r="A467" s="134">
        <v>1</v>
      </c>
      <c r="B467" s="134" t="s">
        <v>1411</v>
      </c>
      <c r="C467" s="136" t="s">
        <v>1412</v>
      </c>
      <c r="D467" s="136" t="s">
        <v>1413</v>
      </c>
      <c r="E467" s="136">
        <v>1</v>
      </c>
      <c r="F467" s="144">
        <v>261.7</v>
      </c>
      <c r="G467" s="138">
        <v>261.7</v>
      </c>
      <c r="H467" s="139">
        <v>6.92</v>
      </c>
      <c r="I467" s="139">
        <f t="shared" si="157"/>
        <v>6.92</v>
      </c>
      <c r="J467" s="145" t="s">
        <v>24</v>
      </c>
      <c r="K467" s="141">
        <v>1</v>
      </c>
      <c r="L467" s="141">
        <v>261.7</v>
      </c>
      <c r="M467" s="141">
        <v>6.92</v>
      </c>
      <c r="N467" s="142"/>
      <c r="O467" s="50">
        <f t="shared" si="158"/>
        <v>0</v>
      </c>
      <c r="P467" s="50">
        <f t="shared" si="159"/>
        <v>0</v>
      </c>
      <c r="Q467" s="50"/>
      <c r="R467" s="50"/>
      <c r="S467" s="50"/>
      <c r="T467" s="50"/>
      <c r="U467" s="50"/>
      <c r="V467" s="50"/>
      <c r="W467" s="141" t="str">
        <f>IFERROR(VLOOKUP(C467,'[7]на 04.11.2025г.'!$C$3:$W$2063,21,0),"-")</f>
        <v>-</v>
      </c>
      <c r="X467" s="141" t="str">
        <f t="shared" si="156"/>
        <v>-</v>
      </c>
    </row>
    <row r="468" spans="1:24" customFormat="1" ht="15" hidden="1" x14ac:dyDescent="0.25">
      <c r="A468" s="134">
        <v>1</v>
      </c>
      <c r="B468" s="134" t="s">
        <v>1414</v>
      </c>
      <c r="C468" s="136" t="s">
        <v>1415</v>
      </c>
      <c r="D468" s="136" t="s">
        <v>1416</v>
      </c>
      <c r="E468" s="136">
        <v>1</v>
      </c>
      <c r="F468" s="144">
        <v>259.7</v>
      </c>
      <c r="G468" s="138">
        <v>259.7</v>
      </c>
      <c r="H468" s="139">
        <v>6.85</v>
      </c>
      <c r="I468" s="139">
        <f t="shared" si="157"/>
        <v>6.85</v>
      </c>
      <c r="J468" s="145" t="s">
        <v>24</v>
      </c>
      <c r="K468" s="141">
        <v>1</v>
      </c>
      <c r="L468" s="141">
        <v>259.7</v>
      </c>
      <c r="M468" s="141">
        <v>6.85</v>
      </c>
      <c r="N468" s="142"/>
      <c r="O468" s="50">
        <f t="shared" si="158"/>
        <v>0</v>
      </c>
      <c r="P468" s="50">
        <f t="shared" si="159"/>
        <v>0</v>
      </c>
      <c r="Q468" s="50"/>
      <c r="R468" s="50"/>
      <c r="S468" s="50"/>
      <c r="T468" s="50"/>
      <c r="U468" s="50"/>
      <c r="V468" s="50"/>
      <c r="W468" s="141" t="str">
        <f>IFERROR(VLOOKUP(C468,'[7]на 04.11.2025г.'!$C$3:$W$2063,21,0),"-")</f>
        <v>-</v>
      </c>
      <c r="X468" s="141" t="str">
        <f t="shared" si="156"/>
        <v>-</v>
      </c>
    </row>
    <row r="469" spans="1:24" customFormat="1" ht="15" hidden="1" x14ac:dyDescent="0.25">
      <c r="A469" s="134">
        <v>1</v>
      </c>
      <c r="B469" s="134" t="s">
        <v>1417</v>
      </c>
      <c r="C469" s="136" t="s">
        <v>1418</v>
      </c>
      <c r="D469" s="136" t="s">
        <v>1419</v>
      </c>
      <c r="E469" s="136">
        <v>1</v>
      </c>
      <c r="F469" s="144">
        <v>274.60000000000002</v>
      </c>
      <c r="G469" s="138">
        <v>274.60000000000002</v>
      </c>
      <c r="H469" s="139">
        <v>7.25</v>
      </c>
      <c r="I469" s="139">
        <f t="shared" si="157"/>
        <v>7.25</v>
      </c>
      <c r="J469" s="145" t="s">
        <v>24</v>
      </c>
      <c r="K469" s="141">
        <v>1</v>
      </c>
      <c r="L469" s="141">
        <v>274.60000000000002</v>
      </c>
      <c r="M469" s="141">
        <v>7.25</v>
      </c>
      <c r="N469" s="142"/>
      <c r="O469" s="50">
        <f t="shared" si="158"/>
        <v>0</v>
      </c>
      <c r="P469" s="50">
        <f t="shared" si="159"/>
        <v>0</v>
      </c>
      <c r="Q469" s="50"/>
      <c r="R469" s="50"/>
      <c r="S469" s="50"/>
      <c r="T469" s="50"/>
      <c r="U469" s="50"/>
      <c r="V469" s="50"/>
      <c r="W469" s="141" t="str">
        <f>IFERROR(VLOOKUP(C469,'[7]на 04.11.2025г.'!$C$3:$W$2063,21,0),"-")</f>
        <v>-</v>
      </c>
      <c r="X469" s="141" t="str">
        <f t="shared" si="156"/>
        <v>-</v>
      </c>
    </row>
    <row r="470" spans="1:24" customFormat="1" ht="15" hidden="1" x14ac:dyDescent="0.25">
      <c r="A470" s="134">
        <v>1</v>
      </c>
      <c r="B470" s="134" t="s">
        <v>1420</v>
      </c>
      <c r="C470" s="136" t="s">
        <v>1421</v>
      </c>
      <c r="D470" s="136" t="s">
        <v>1422</v>
      </c>
      <c r="E470" s="136">
        <v>1</v>
      </c>
      <c r="F470" s="144">
        <v>274.60000000000002</v>
      </c>
      <c r="G470" s="138">
        <v>274.60000000000002</v>
      </c>
      <c r="H470" s="139">
        <v>7.25</v>
      </c>
      <c r="I470" s="139">
        <f t="shared" si="157"/>
        <v>7.25</v>
      </c>
      <c r="J470" s="145" t="s">
        <v>24</v>
      </c>
      <c r="K470" s="141">
        <v>1</v>
      </c>
      <c r="L470" s="141">
        <v>274.60000000000002</v>
      </c>
      <c r="M470" s="141">
        <v>7.25</v>
      </c>
      <c r="N470" s="142"/>
      <c r="O470" s="50">
        <f t="shared" si="158"/>
        <v>0</v>
      </c>
      <c r="P470" s="50">
        <f t="shared" si="159"/>
        <v>0</v>
      </c>
      <c r="Q470" s="50"/>
      <c r="R470" s="50"/>
      <c r="S470" s="50"/>
      <c r="T470" s="50"/>
      <c r="U470" s="50"/>
      <c r="V470" s="50"/>
      <c r="W470" s="141" t="str">
        <f>IFERROR(VLOOKUP(C470,'[7]на 04.11.2025г.'!$C$3:$W$2063,21,0),"-")</f>
        <v>-</v>
      </c>
      <c r="X470" s="141" t="str">
        <f t="shared" si="156"/>
        <v>-</v>
      </c>
    </row>
    <row r="471" spans="1:24" customFormat="1" ht="15" hidden="1" x14ac:dyDescent="0.25">
      <c r="A471" s="134">
        <v>1</v>
      </c>
      <c r="B471" s="134" t="s">
        <v>1423</v>
      </c>
      <c r="C471" s="136" t="s">
        <v>1424</v>
      </c>
      <c r="D471" s="136" t="s">
        <v>1425</v>
      </c>
      <c r="E471" s="136">
        <v>1</v>
      </c>
      <c r="F471" s="144">
        <v>274.60000000000002</v>
      </c>
      <c r="G471" s="138">
        <v>274.60000000000002</v>
      </c>
      <c r="H471" s="139">
        <v>7.25</v>
      </c>
      <c r="I471" s="139">
        <f t="shared" si="157"/>
        <v>7.25</v>
      </c>
      <c r="J471" s="145" t="s">
        <v>24</v>
      </c>
      <c r="K471" s="141">
        <v>1</v>
      </c>
      <c r="L471" s="141">
        <v>274.60000000000002</v>
      </c>
      <c r="M471" s="141">
        <v>7.25</v>
      </c>
      <c r="N471" s="142"/>
      <c r="O471" s="50">
        <f t="shared" si="158"/>
        <v>0</v>
      </c>
      <c r="P471" s="50">
        <f t="shared" si="159"/>
        <v>0</v>
      </c>
      <c r="Q471" s="50"/>
      <c r="R471" s="50"/>
      <c r="S471" s="50"/>
      <c r="T471" s="50"/>
      <c r="U471" s="50"/>
      <c r="V471" s="50"/>
      <c r="W471" s="141" t="str">
        <f>IFERROR(VLOOKUP(C471,'[7]на 04.11.2025г.'!$C$3:$W$2063,21,0),"-")</f>
        <v>-</v>
      </c>
      <c r="X471" s="141" t="str">
        <f t="shared" si="156"/>
        <v>-</v>
      </c>
    </row>
    <row r="472" spans="1:24" customFormat="1" ht="15" hidden="1" x14ac:dyDescent="0.25">
      <c r="A472" s="134">
        <v>1</v>
      </c>
      <c r="B472" s="134" t="s">
        <v>1426</v>
      </c>
      <c r="C472" s="136" t="s">
        <v>1427</v>
      </c>
      <c r="D472" s="136" t="s">
        <v>1428</v>
      </c>
      <c r="E472" s="136">
        <v>1</v>
      </c>
      <c r="F472" s="144">
        <v>274.60000000000002</v>
      </c>
      <c r="G472" s="138">
        <v>274.60000000000002</v>
      </c>
      <c r="H472" s="139">
        <v>7.25</v>
      </c>
      <c r="I472" s="139">
        <f t="shared" si="157"/>
        <v>7.25</v>
      </c>
      <c r="J472" s="145" t="s">
        <v>24</v>
      </c>
      <c r="K472" s="141">
        <v>1</v>
      </c>
      <c r="L472" s="141">
        <v>274.60000000000002</v>
      </c>
      <c r="M472" s="141">
        <v>7.25</v>
      </c>
      <c r="N472" s="142"/>
      <c r="O472" s="50">
        <f t="shared" si="158"/>
        <v>0</v>
      </c>
      <c r="P472" s="50">
        <f t="shared" si="159"/>
        <v>0</v>
      </c>
      <c r="Q472" s="50"/>
      <c r="R472" s="50"/>
      <c r="S472" s="50"/>
      <c r="T472" s="50"/>
      <c r="U472" s="50"/>
      <c r="V472" s="50"/>
      <c r="W472" s="141" t="str">
        <f>IFERROR(VLOOKUP(C472,'[7]на 04.11.2025г.'!$C$3:$W$2063,21,0),"-")</f>
        <v>-</v>
      </c>
      <c r="X472" s="141" t="str">
        <f t="shared" si="156"/>
        <v>-</v>
      </c>
    </row>
    <row r="473" spans="1:24" customFormat="1" ht="15" hidden="1" x14ac:dyDescent="0.25">
      <c r="A473" s="134">
        <v>1</v>
      </c>
      <c r="B473" s="134" t="s">
        <v>1429</v>
      </c>
      <c r="C473" s="136" t="s">
        <v>1430</v>
      </c>
      <c r="D473" s="136" t="s">
        <v>1431</v>
      </c>
      <c r="E473" s="136">
        <v>1</v>
      </c>
      <c r="F473" s="144">
        <v>274.60000000000002</v>
      </c>
      <c r="G473" s="138">
        <v>274.60000000000002</v>
      </c>
      <c r="H473" s="139">
        <v>7.25</v>
      </c>
      <c r="I473" s="139">
        <f t="shared" si="157"/>
        <v>7.25</v>
      </c>
      <c r="J473" s="145" t="s">
        <v>24</v>
      </c>
      <c r="K473" s="141">
        <v>1</v>
      </c>
      <c r="L473" s="141">
        <v>274.60000000000002</v>
      </c>
      <c r="M473" s="141">
        <v>7.25</v>
      </c>
      <c r="N473" s="142"/>
      <c r="O473" s="50">
        <f t="shared" si="158"/>
        <v>0</v>
      </c>
      <c r="P473" s="50">
        <f t="shared" si="159"/>
        <v>0</v>
      </c>
      <c r="Q473" s="50"/>
      <c r="R473" s="50"/>
      <c r="S473" s="50"/>
      <c r="T473" s="50"/>
      <c r="U473" s="50"/>
      <c r="V473" s="50"/>
      <c r="W473" s="141" t="str">
        <f>IFERROR(VLOOKUP(C473,'[7]на 04.11.2025г.'!$C$3:$W$2063,21,0),"-")</f>
        <v>-</v>
      </c>
      <c r="X473" s="141" t="str">
        <f t="shared" si="156"/>
        <v>-</v>
      </c>
    </row>
    <row r="474" spans="1:24" customFormat="1" ht="15" hidden="1" x14ac:dyDescent="0.25">
      <c r="A474" s="134">
        <v>1</v>
      </c>
      <c r="B474" s="134" t="s">
        <v>1432</v>
      </c>
      <c r="C474" s="136" t="s">
        <v>1433</v>
      </c>
      <c r="D474" s="136" t="s">
        <v>1434</v>
      </c>
      <c r="E474" s="136">
        <v>1</v>
      </c>
      <c r="F474" s="144">
        <v>325.39999999999998</v>
      </c>
      <c r="G474" s="138">
        <v>325.39999999999998</v>
      </c>
      <c r="H474" s="139">
        <v>8.56</v>
      </c>
      <c r="I474" s="139">
        <f t="shared" si="157"/>
        <v>8.56</v>
      </c>
      <c r="J474" s="145" t="s">
        <v>24</v>
      </c>
      <c r="K474" s="141">
        <v>1</v>
      </c>
      <c r="L474" s="141">
        <v>325.39999999999998</v>
      </c>
      <c r="M474" s="141">
        <v>8.56</v>
      </c>
      <c r="N474" s="142"/>
      <c r="O474" s="50">
        <f t="shared" si="158"/>
        <v>0</v>
      </c>
      <c r="P474" s="50">
        <f t="shared" si="159"/>
        <v>0</v>
      </c>
      <c r="Q474" s="50"/>
      <c r="R474" s="50"/>
      <c r="S474" s="50"/>
      <c r="T474" s="50"/>
      <c r="U474" s="50"/>
      <c r="V474" s="50"/>
      <c r="W474" s="141" t="str">
        <f>IFERROR(VLOOKUP(C474,'[7]на 04.11.2025г.'!$C$3:$W$2063,21,0),"-")</f>
        <v>-</v>
      </c>
      <c r="X474" s="141" t="str">
        <f t="shared" si="156"/>
        <v>-</v>
      </c>
    </row>
    <row r="475" spans="1:24" customFormat="1" ht="15" hidden="1" x14ac:dyDescent="0.25">
      <c r="A475" s="134">
        <v>1</v>
      </c>
      <c r="B475" s="134" t="s">
        <v>1435</v>
      </c>
      <c r="C475" s="136" t="s">
        <v>1436</v>
      </c>
      <c r="D475" s="136" t="s">
        <v>1437</v>
      </c>
      <c r="E475" s="136">
        <v>1</v>
      </c>
      <c r="F475" s="144">
        <v>241.1</v>
      </c>
      <c r="G475" s="138">
        <v>241.1</v>
      </c>
      <c r="H475" s="139">
        <v>8.0299999999999994</v>
      </c>
      <c r="I475" s="139">
        <f t="shared" si="157"/>
        <v>8.0299999999999994</v>
      </c>
      <c r="J475" s="145" t="s">
        <v>24</v>
      </c>
      <c r="K475" s="141">
        <v>0</v>
      </c>
      <c r="L475" s="141">
        <v>0</v>
      </c>
      <c r="M475" s="141">
        <v>0</v>
      </c>
      <c r="N475" s="142"/>
      <c r="O475" s="50">
        <f t="shared" si="158"/>
        <v>0</v>
      </c>
      <c r="P475" s="50">
        <f t="shared" si="159"/>
        <v>0</v>
      </c>
      <c r="Q475" s="50"/>
      <c r="R475" s="50"/>
      <c r="S475" s="50"/>
      <c r="T475" s="50"/>
      <c r="U475" s="50"/>
      <c r="V475" s="50"/>
      <c r="W475" s="141" t="str">
        <f>IFERROR(VLOOKUP(C475,'[7]на 04.11.2025г.'!$C$3:$W$2063,21,0),"-")</f>
        <v>-</v>
      </c>
      <c r="X475" s="141" t="str">
        <f t="shared" si="156"/>
        <v>-</v>
      </c>
    </row>
    <row r="476" spans="1:24" customFormat="1" ht="15" hidden="1" x14ac:dyDescent="0.25">
      <c r="A476" s="134">
        <v>1</v>
      </c>
      <c r="B476" s="134" t="s">
        <v>1438</v>
      </c>
      <c r="C476" s="136" t="s">
        <v>1439</v>
      </c>
      <c r="D476" s="136" t="s">
        <v>1440</v>
      </c>
      <c r="E476" s="136">
        <v>6</v>
      </c>
      <c r="F476" s="144">
        <v>241.5</v>
      </c>
      <c r="G476" s="138">
        <v>1449</v>
      </c>
      <c r="H476" s="139">
        <v>8.1</v>
      </c>
      <c r="I476" s="139">
        <f t="shared" si="157"/>
        <v>48.599999999999994</v>
      </c>
      <c r="J476" s="145" t="s">
        <v>24</v>
      </c>
      <c r="K476" s="141">
        <v>0</v>
      </c>
      <c r="L476" s="141">
        <v>0</v>
      </c>
      <c r="M476" s="141">
        <v>0</v>
      </c>
      <c r="N476" s="142"/>
      <c r="O476" s="50">
        <f t="shared" si="158"/>
        <v>0</v>
      </c>
      <c r="P476" s="50">
        <f t="shared" si="159"/>
        <v>0</v>
      </c>
      <c r="Q476" s="50"/>
      <c r="R476" s="50"/>
      <c r="S476" s="50"/>
      <c r="T476" s="50"/>
      <c r="U476" s="50"/>
      <c r="V476" s="50"/>
      <c r="W476" s="141" t="str">
        <f>IFERROR(VLOOKUP(C476,'[7]на 04.11.2025г.'!$C$3:$W$2063,21,0),"-")</f>
        <v>-</v>
      </c>
      <c r="X476" s="141" t="str">
        <f t="shared" si="156"/>
        <v>-</v>
      </c>
    </row>
    <row r="477" spans="1:24" customFormat="1" ht="15" hidden="1" x14ac:dyDescent="0.25">
      <c r="A477" s="134">
        <v>1</v>
      </c>
      <c r="B477" s="134" t="s">
        <v>1441</v>
      </c>
      <c r="C477" s="136" t="s">
        <v>1442</v>
      </c>
      <c r="D477" s="136" t="s">
        <v>1443</v>
      </c>
      <c r="E477" s="136">
        <v>2</v>
      </c>
      <c r="F477" s="144">
        <v>229.1</v>
      </c>
      <c r="G477" s="138">
        <v>458.2</v>
      </c>
      <c r="H477" s="139">
        <v>7.69</v>
      </c>
      <c r="I477" s="139">
        <f t="shared" si="157"/>
        <v>15.38</v>
      </c>
      <c r="J477" s="145" t="s">
        <v>24</v>
      </c>
      <c r="K477" s="141">
        <v>0</v>
      </c>
      <c r="L477" s="141">
        <v>0</v>
      </c>
      <c r="M477" s="141">
        <v>0</v>
      </c>
      <c r="N477" s="142"/>
      <c r="O477" s="50">
        <f t="shared" si="158"/>
        <v>0</v>
      </c>
      <c r="P477" s="50">
        <f t="shared" si="159"/>
        <v>0</v>
      </c>
      <c r="Q477" s="50"/>
      <c r="R477" s="50"/>
      <c r="S477" s="50"/>
      <c r="T477" s="50"/>
      <c r="U477" s="50"/>
      <c r="V477" s="50"/>
      <c r="W477" s="141" t="str">
        <f>IFERROR(VLOOKUP(C477,'[7]на 04.11.2025г.'!$C$3:$W$2063,21,0),"-")</f>
        <v>-</v>
      </c>
      <c r="X477" s="141" t="str">
        <f t="shared" si="156"/>
        <v>-</v>
      </c>
    </row>
    <row r="478" spans="1:24" customFormat="1" ht="15" hidden="1" x14ac:dyDescent="0.25">
      <c r="A478" s="134">
        <v>1</v>
      </c>
      <c r="B478" s="134" t="s">
        <v>1444</v>
      </c>
      <c r="C478" s="136" t="s">
        <v>1445</v>
      </c>
      <c r="D478" s="136" t="s">
        <v>1446</v>
      </c>
      <c r="E478" s="136">
        <v>1</v>
      </c>
      <c r="F478" s="144">
        <v>295.60000000000002</v>
      </c>
      <c r="G478" s="138">
        <v>295.60000000000002</v>
      </c>
      <c r="H478" s="139">
        <v>9.91</v>
      </c>
      <c r="I478" s="139">
        <f t="shared" si="157"/>
        <v>9.91</v>
      </c>
      <c r="J478" s="145" t="s">
        <v>24</v>
      </c>
      <c r="K478" s="141">
        <v>0</v>
      </c>
      <c r="L478" s="141">
        <v>0</v>
      </c>
      <c r="M478" s="141">
        <v>0</v>
      </c>
      <c r="N478" s="142"/>
      <c r="O478" s="50">
        <f t="shared" si="158"/>
        <v>0</v>
      </c>
      <c r="P478" s="50">
        <f t="shared" si="159"/>
        <v>0</v>
      </c>
      <c r="Q478" s="50"/>
      <c r="R478" s="50"/>
      <c r="S478" s="50"/>
      <c r="T478" s="50"/>
      <c r="U478" s="50"/>
      <c r="V478" s="50"/>
      <c r="W478" s="141" t="str">
        <f>IFERROR(VLOOKUP(C478,'[7]на 04.11.2025г.'!$C$3:$W$2063,21,0),"-")</f>
        <v>-</v>
      </c>
      <c r="X478" s="141" t="str">
        <f t="shared" si="156"/>
        <v>-</v>
      </c>
    </row>
    <row r="479" spans="1:24" customFormat="1" ht="15" hidden="1" x14ac:dyDescent="0.25">
      <c r="A479" s="134">
        <v>1</v>
      </c>
      <c r="B479" s="134" t="s">
        <v>1447</v>
      </c>
      <c r="C479" s="136" t="s">
        <v>1448</v>
      </c>
      <c r="D479" s="136" t="s">
        <v>1449</v>
      </c>
      <c r="E479" s="136">
        <v>7</v>
      </c>
      <c r="F479" s="144">
        <v>188</v>
      </c>
      <c r="G479" s="138">
        <v>1316</v>
      </c>
      <c r="H479" s="139">
        <v>5.01</v>
      </c>
      <c r="I479" s="139">
        <f t="shared" si="157"/>
        <v>35.07</v>
      </c>
      <c r="J479" s="145" t="s">
        <v>24</v>
      </c>
      <c r="K479" s="141">
        <v>7</v>
      </c>
      <c r="L479" s="141">
        <v>1316</v>
      </c>
      <c r="M479" s="141">
        <v>35.07</v>
      </c>
      <c r="N479" s="142"/>
      <c r="O479" s="50">
        <f t="shared" si="158"/>
        <v>0</v>
      </c>
      <c r="P479" s="50">
        <f t="shared" si="159"/>
        <v>0</v>
      </c>
      <c r="Q479" s="50">
        <f t="shared" ref="Q479:Q480" si="166">K479-N479</f>
        <v>7</v>
      </c>
      <c r="R479" s="50">
        <f t="shared" ref="R479:R480" si="167">F479*Q479</f>
        <v>1316</v>
      </c>
      <c r="S479" s="50">
        <f t="shared" ref="S479:S480" si="168">H479*Q479</f>
        <v>35.07</v>
      </c>
      <c r="T479" s="50"/>
      <c r="U479" s="50"/>
      <c r="V479" s="50"/>
      <c r="W479" s="141" t="str">
        <f>IFERROR(VLOOKUP(C479,'[7]на 04.11.2025г.'!$C$3:$W$2063,21,0),"-")</f>
        <v>-</v>
      </c>
      <c r="X479" s="141" t="str">
        <f t="shared" si="156"/>
        <v>-</v>
      </c>
    </row>
    <row r="480" spans="1:24" customFormat="1" ht="15" hidden="1" x14ac:dyDescent="0.25">
      <c r="A480" s="134">
        <v>1</v>
      </c>
      <c r="B480" s="134" t="s">
        <v>1450</v>
      </c>
      <c r="C480" s="136" t="s">
        <v>1451</v>
      </c>
      <c r="D480" s="136" t="s">
        <v>1452</v>
      </c>
      <c r="E480" s="136">
        <v>2</v>
      </c>
      <c r="F480" s="144">
        <v>179.2</v>
      </c>
      <c r="G480" s="138">
        <v>358.4</v>
      </c>
      <c r="H480" s="139">
        <v>4.78</v>
      </c>
      <c r="I480" s="139">
        <f t="shared" si="157"/>
        <v>9.56</v>
      </c>
      <c r="J480" s="145" t="s">
        <v>24</v>
      </c>
      <c r="K480" s="141">
        <v>2</v>
      </c>
      <c r="L480" s="141">
        <v>358.4</v>
      </c>
      <c r="M480" s="141">
        <v>9.56</v>
      </c>
      <c r="N480" s="142"/>
      <c r="O480" s="50">
        <f t="shared" si="158"/>
        <v>0</v>
      </c>
      <c r="P480" s="50">
        <f t="shared" si="159"/>
        <v>0</v>
      </c>
      <c r="Q480" s="50">
        <f t="shared" si="166"/>
        <v>2</v>
      </c>
      <c r="R480" s="50">
        <f t="shared" si="167"/>
        <v>358.4</v>
      </c>
      <c r="S480" s="50">
        <f t="shared" si="168"/>
        <v>9.56</v>
      </c>
      <c r="T480" s="50"/>
      <c r="U480" s="50"/>
      <c r="V480" s="50"/>
      <c r="W480" s="141" t="str">
        <f>IFERROR(VLOOKUP(C480,'[7]на 04.11.2025г.'!$C$3:$W$2063,21,0),"-")</f>
        <v>-</v>
      </c>
      <c r="X480" s="141" t="str">
        <f t="shared" si="156"/>
        <v>-</v>
      </c>
    </row>
    <row r="481" spans="1:24" customFormat="1" ht="15" hidden="1" x14ac:dyDescent="0.25">
      <c r="A481" s="134">
        <v>1</v>
      </c>
      <c r="B481" s="134" t="s">
        <v>1453</v>
      </c>
      <c r="C481" s="136" t="s">
        <v>1454</v>
      </c>
      <c r="D481" s="136" t="s">
        <v>1455</v>
      </c>
      <c r="E481" s="136">
        <v>1</v>
      </c>
      <c r="F481" s="144">
        <v>229.5</v>
      </c>
      <c r="G481" s="138">
        <v>229.5</v>
      </c>
      <c r="H481" s="139">
        <v>6.14</v>
      </c>
      <c r="I481" s="139">
        <f t="shared" si="157"/>
        <v>6.14</v>
      </c>
      <c r="J481" s="145" t="s">
        <v>24</v>
      </c>
      <c r="K481" s="141">
        <v>0</v>
      </c>
      <c r="L481" s="141">
        <v>0</v>
      </c>
      <c r="M481" s="141">
        <v>0</v>
      </c>
      <c r="N481" s="142"/>
      <c r="O481" s="50">
        <f t="shared" si="158"/>
        <v>0</v>
      </c>
      <c r="P481" s="50">
        <f t="shared" si="159"/>
        <v>0</v>
      </c>
      <c r="Q481" s="50"/>
      <c r="R481" s="50"/>
      <c r="S481" s="50"/>
      <c r="T481" s="50"/>
      <c r="U481" s="50"/>
      <c r="V481" s="50"/>
      <c r="W481" s="141" t="str">
        <f>IFERROR(VLOOKUP(C481,'[7]на 04.11.2025г.'!$C$3:$W$2063,21,0),"-")</f>
        <v>-</v>
      </c>
      <c r="X481" s="141" t="str">
        <f t="shared" si="156"/>
        <v>-</v>
      </c>
    </row>
    <row r="482" spans="1:24" customFormat="1" ht="15" hidden="1" x14ac:dyDescent="0.25">
      <c r="A482" s="134">
        <v>1</v>
      </c>
      <c r="B482" s="134" t="s">
        <v>1456</v>
      </c>
      <c r="C482" s="136" t="s">
        <v>1457</v>
      </c>
      <c r="D482" s="136" t="s">
        <v>1458</v>
      </c>
      <c r="E482" s="136">
        <v>2</v>
      </c>
      <c r="F482" s="144">
        <v>10.199999999999999</v>
      </c>
      <c r="G482" s="138">
        <v>20.399999999999999</v>
      </c>
      <c r="H482" s="139">
        <v>0.28999999999999998</v>
      </c>
      <c r="I482" s="139">
        <f t="shared" si="157"/>
        <v>0.57999999999999996</v>
      </c>
      <c r="J482" s="145" t="s">
        <v>24</v>
      </c>
      <c r="K482" s="141">
        <v>0</v>
      </c>
      <c r="L482" s="141">
        <v>0</v>
      </c>
      <c r="M482" s="141">
        <v>0</v>
      </c>
      <c r="N482" s="142"/>
      <c r="O482" s="50">
        <f t="shared" si="158"/>
        <v>0</v>
      </c>
      <c r="P482" s="50">
        <f t="shared" si="159"/>
        <v>0</v>
      </c>
      <c r="Q482" s="50"/>
      <c r="R482" s="50"/>
      <c r="S482" s="50"/>
      <c r="T482" s="50"/>
      <c r="U482" s="50"/>
      <c r="V482" s="50"/>
      <c r="W482" s="141" t="str">
        <f>IFERROR(VLOOKUP(C482,'[7]на 04.11.2025г.'!$C$3:$W$2063,21,0),"-")</f>
        <v>-</v>
      </c>
      <c r="X482" s="141" t="str">
        <f t="shared" si="156"/>
        <v>-</v>
      </c>
    </row>
    <row r="483" spans="1:24" customFormat="1" ht="15" hidden="1" x14ac:dyDescent="0.25">
      <c r="A483" s="134">
        <v>1</v>
      </c>
      <c r="B483" s="134" t="s">
        <v>1459</v>
      </c>
      <c r="C483" s="136" t="s">
        <v>1460</v>
      </c>
      <c r="D483" s="136" t="s">
        <v>1461</v>
      </c>
      <c r="E483" s="136">
        <v>6</v>
      </c>
      <c r="F483" s="144">
        <v>11.2</v>
      </c>
      <c r="G483" s="138">
        <v>67.2</v>
      </c>
      <c r="H483" s="139">
        <v>0.31</v>
      </c>
      <c r="I483" s="139">
        <f t="shared" si="157"/>
        <v>1.8599999999999999</v>
      </c>
      <c r="J483" s="145" t="s">
        <v>24</v>
      </c>
      <c r="K483" s="141">
        <v>0</v>
      </c>
      <c r="L483" s="141">
        <v>0</v>
      </c>
      <c r="M483" s="141">
        <v>0</v>
      </c>
      <c r="N483" s="142"/>
      <c r="O483" s="50">
        <f t="shared" si="158"/>
        <v>0</v>
      </c>
      <c r="P483" s="50">
        <f t="shared" si="159"/>
        <v>0</v>
      </c>
      <c r="Q483" s="50"/>
      <c r="R483" s="50"/>
      <c r="S483" s="50"/>
      <c r="T483" s="50"/>
      <c r="U483" s="50"/>
      <c r="V483" s="50"/>
      <c r="W483" s="141" t="str">
        <f>IFERROR(VLOOKUP(C483,'[7]на 04.11.2025г.'!$C$3:$W$2063,21,0),"-")</f>
        <v>-</v>
      </c>
      <c r="X483" s="141" t="str">
        <f t="shared" si="156"/>
        <v>-</v>
      </c>
    </row>
    <row r="484" spans="1:24" customFormat="1" ht="15" hidden="1" x14ac:dyDescent="0.25">
      <c r="A484" s="134">
        <v>1</v>
      </c>
      <c r="B484" s="134" t="s">
        <v>1462</v>
      </c>
      <c r="C484" s="136" t="s">
        <v>1463</v>
      </c>
      <c r="D484" s="136" t="s">
        <v>1464</v>
      </c>
      <c r="E484" s="136">
        <v>2</v>
      </c>
      <c r="F484" s="144">
        <v>11.7</v>
      </c>
      <c r="G484" s="138">
        <v>23.4</v>
      </c>
      <c r="H484" s="139">
        <v>0.33</v>
      </c>
      <c r="I484" s="139">
        <f t="shared" si="157"/>
        <v>0.66</v>
      </c>
      <c r="J484" s="145" t="s">
        <v>24</v>
      </c>
      <c r="K484" s="141">
        <v>1</v>
      </c>
      <c r="L484" s="141">
        <v>11.7</v>
      </c>
      <c r="M484" s="141">
        <v>0.33</v>
      </c>
      <c r="N484" s="142"/>
      <c r="O484" s="50">
        <f t="shared" si="158"/>
        <v>0</v>
      </c>
      <c r="P484" s="50">
        <f t="shared" si="159"/>
        <v>0</v>
      </c>
      <c r="Q484" s="50"/>
      <c r="R484" s="50"/>
      <c r="S484" s="50"/>
      <c r="T484" s="50"/>
      <c r="U484" s="50"/>
      <c r="V484" s="50"/>
      <c r="W484" s="141" t="str">
        <f>IFERROR(VLOOKUP(C484,'[7]на 04.11.2025г.'!$C$3:$W$2063,21,0),"-")</f>
        <v>-</v>
      </c>
      <c r="X484" s="141" t="str">
        <f t="shared" si="156"/>
        <v>-</v>
      </c>
    </row>
    <row r="485" spans="1:24" customFormat="1" ht="15" hidden="1" x14ac:dyDescent="0.25">
      <c r="A485" s="134">
        <v>1</v>
      </c>
      <c r="B485" s="134" t="s">
        <v>1465</v>
      </c>
      <c r="C485" s="136" t="s">
        <v>1466</v>
      </c>
      <c r="D485" s="136" t="s">
        <v>1467</v>
      </c>
      <c r="E485" s="136">
        <v>2</v>
      </c>
      <c r="F485" s="144">
        <v>141</v>
      </c>
      <c r="G485" s="138">
        <v>282</v>
      </c>
      <c r="H485" s="139">
        <v>3.76</v>
      </c>
      <c r="I485" s="139">
        <f t="shared" si="157"/>
        <v>7.52</v>
      </c>
      <c r="J485" s="145" t="s">
        <v>24</v>
      </c>
      <c r="K485" s="141">
        <v>2</v>
      </c>
      <c r="L485" s="141">
        <v>282</v>
      </c>
      <c r="M485" s="141">
        <v>7.52</v>
      </c>
      <c r="N485" s="142">
        <v>2</v>
      </c>
      <c r="O485" s="50">
        <f>N485*F485</f>
        <v>282</v>
      </c>
      <c r="P485" s="50">
        <f>N485*H485</f>
        <v>7.52</v>
      </c>
      <c r="Q485" s="50">
        <f t="shared" ref="Q485:Q491" si="169">K485-N485</f>
        <v>0</v>
      </c>
      <c r="R485" s="50">
        <f t="shared" ref="R485:R491" si="170">F485*Q485</f>
        <v>0</v>
      </c>
      <c r="S485" s="50">
        <f t="shared" ref="S485:S491" si="171">H485*Q485</f>
        <v>0</v>
      </c>
      <c r="T485" s="50"/>
      <c r="U485" s="50"/>
      <c r="V485" s="50"/>
      <c r="W485" s="141">
        <f>IFERROR(VLOOKUP(C485,'[7]на 04.11.2025г.'!$C$3:$W$2063,21,0),"-")</f>
        <v>2</v>
      </c>
      <c r="X485" s="141">
        <f t="shared" si="156"/>
        <v>0</v>
      </c>
    </row>
    <row r="486" spans="1:24" customFormat="1" ht="15" hidden="1" x14ac:dyDescent="0.25">
      <c r="A486" s="134">
        <v>1</v>
      </c>
      <c r="B486" s="134" t="s">
        <v>1468</v>
      </c>
      <c r="C486" s="136" t="s">
        <v>1469</v>
      </c>
      <c r="D486" s="136" t="s">
        <v>1470</v>
      </c>
      <c r="E486" s="136">
        <v>3</v>
      </c>
      <c r="F486" s="144">
        <v>139.4</v>
      </c>
      <c r="G486" s="138">
        <v>418.2</v>
      </c>
      <c r="H486" s="139">
        <v>3.72</v>
      </c>
      <c r="I486" s="139">
        <f t="shared" si="157"/>
        <v>11.16</v>
      </c>
      <c r="J486" s="145" t="s">
        <v>24</v>
      </c>
      <c r="K486" s="141">
        <v>3</v>
      </c>
      <c r="L486" s="141">
        <v>418.20000000000005</v>
      </c>
      <c r="M486" s="141">
        <v>11.16</v>
      </c>
      <c r="N486" s="142">
        <v>3</v>
      </c>
      <c r="O486" s="50">
        <f t="shared" ref="O486:O501" si="172">N486*F486</f>
        <v>418.20000000000005</v>
      </c>
      <c r="P486" s="50">
        <f t="shared" ref="P486:P501" si="173">N486*H486</f>
        <v>11.16</v>
      </c>
      <c r="Q486" s="50">
        <f t="shared" si="169"/>
        <v>0</v>
      </c>
      <c r="R486" s="50">
        <f t="shared" si="170"/>
        <v>0</v>
      </c>
      <c r="S486" s="50">
        <f t="shared" si="171"/>
        <v>0</v>
      </c>
      <c r="T486" s="50"/>
      <c r="U486" s="50"/>
      <c r="V486" s="50"/>
      <c r="W486" s="141">
        <f>IFERROR(VLOOKUP(C486,'[7]на 04.11.2025г.'!$C$3:$W$2063,21,0),"-")</f>
        <v>3</v>
      </c>
      <c r="X486" s="141">
        <f t="shared" si="156"/>
        <v>0</v>
      </c>
    </row>
    <row r="487" spans="1:24" customFormat="1" ht="15" hidden="1" x14ac:dyDescent="0.25">
      <c r="A487" s="134">
        <v>1</v>
      </c>
      <c r="B487" s="134" t="s">
        <v>1471</v>
      </c>
      <c r="C487" s="136" t="s">
        <v>1472</v>
      </c>
      <c r="D487" s="136" t="s">
        <v>1473</v>
      </c>
      <c r="E487" s="136">
        <v>2</v>
      </c>
      <c r="F487" s="144">
        <v>94.2</v>
      </c>
      <c r="G487" s="138">
        <v>188.4</v>
      </c>
      <c r="H487" s="139">
        <v>2.5099999999999998</v>
      </c>
      <c r="I487" s="139">
        <f t="shared" si="157"/>
        <v>5.0199999999999996</v>
      </c>
      <c r="J487" s="145" t="s">
        <v>24</v>
      </c>
      <c r="K487" s="141">
        <v>1</v>
      </c>
      <c r="L487" s="141">
        <v>94.2</v>
      </c>
      <c r="M487" s="141">
        <v>2.5099999999999998</v>
      </c>
      <c r="N487" s="142">
        <v>1</v>
      </c>
      <c r="O487" s="50">
        <f t="shared" si="172"/>
        <v>94.2</v>
      </c>
      <c r="P487" s="50">
        <f t="shared" si="173"/>
        <v>2.5099999999999998</v>
      </c>
      <c r="Q487" s="50">
        <f t="shared" si="169"/>
        <v>0</v>
      </c>
      <c r="R487" s="50">
        <f t="shared" si="170"/>
        <v>0</v>
      </c>
      <c r="S487" s="50">
        <f t="shared" si="171"/>
        <v>0</v>
      </c>
      <c r="T487" s="50"/>
      <c r="U487" s="50"/>
      <c r="V487" s="50"/>
      <c r="W487" s="141">
        <f>IFERROR(VLOOKUP(C487,'[7]на 04.11.2025г.'!$C$3:$W$2063,21,0),"-")</f>
        <v>1</v>
      </c>
      <c r="X487" s="141">
        <f t="shared" si="156"/>
        <v>0</v>
      </c>
    </row>
    <row r="488" spans="1:24" customFormat="1" ht="15" hidden="1" x14ac:dyDescent="0.25">
      <c r="A488" s="134">
        <v>1</v>
      </c>
      <c r="B488" s="134" t="s">
        <v>1474</v>
      </c>
      <c r="C488" s="136" t="s">
        <v>1475</v>
      </c>
      <c r="D488" s="136" t="s">
        <v>1476</v>
      </c>
      <c r="E488" s="136">
        <v>3</v>
      </c>
      <c r="F488" s="144">
        <v>93.4</v>
      </c>
      <c r="G488" s="138">
        <v>280.2</v>
      </c>
      <c r="H488" s="139">
        <v>2.48</v>
      </c>
      <c r="I488" s="139">
        <f t="shared" si="157"/>
        <v>7.4399999999999995</v>
      </c>
      <c r="J488" s="145" t="s">
        <v>24</v>
      </c>
      <c r="K488" s="141">
        <v>2</v>
      </c>
      <c r="L488" s="141">
        <v>186.8</v>
      </c>
      <c r="M488" s="141">
        <v>4.96</v>
      </c>
      <c r="N488" s="142">
        <v>2</v>
      </c>
      <c r="O488" s="50">
        <f t="shared" si="172"/>
        <v>186.8</v>
      </c>
      <c r="P488" s="50">
        <f t="shared" si="173"/>
        <v>4.96</v>
      </c>
      <c r="Q488" s="50">
        <f t="shared" si="169"/>
        <v>0</v>
      </c>
      <c r="R488" s="50">
        <f t="shared" si="170"/>
        <v>0</v>
      </c>
      <c r="S488" s="50">
        <f t="shared" si="171"/>
        <v>0</v>
      </c>
      <c r="T488" s="50"/>
      <c r="U488" s="50"/>
      <c r="V488" s="50"/>
      <c r="W488" s="141">
        <f>IFERROR(VLOOKUP(C488,'[7]на 04.11.2025г.'!$C$3:$W$2063,21,0),"-")</f>
        <v>2</v>
      </c>
      <c r="X488" s="141">
        <f t="shared" si="156"/>
        <v>0</v>
      </c>
    </row>
    <row r="489" spans="1:24" customFormat="1" ht="15" hidden="1" x14ac:dyDescent="0.25">
      <c r="A489" s="134">
        <v>1</v>
      </c>
      <c r="B489" s="134" t="s">
        <v>1477</v>
      </c>
      <c r="C489" s="136" t="s">
        <v>1478</v>
      </c>
      <c r="D489" s="136" t="s">
        <v>1479</v>
      </c>
      <c r="E489" s="136">
        <v>4</v>
      </c>
      <c r="F489" s="144">
        <v>100.5</v>
      </c>
      <c r="G489" s="138">
        <v>402</v>
      </c>
      <c r="H489" s="139">
        <v>2.67</v>
      </c>
      <c r="I489" s="139">
        <f t="shared" si="157"/>
        <v>10.68</v>
      </c>
      <c r="J489" s="145" t="s">
        <v>24</v>
      </c>
      <c r="K489" s="141">
        <v>4</v>
      </c>
      <c r="L489" s="141">
        <v>402</v>
      </c>
      <c r="M489" s="141">
        <v>10.68</v>
      </c>
      <c r="N489" s="142">
        <v>4</v>
      </c>
      <c r="O489" s="50">
        <f t="shared" si="172"/>
        <v>402</v>
      </c>
      <c r="P489" s="50">
        <f t="shared" si="173"/>
        <v>10.68</v>
      </c>
      <c r="Q489" s="50">
        <f t="shared" si="169"/>
        <v>0</v>
      </c>
      <c r="R489" s="50">
        <f t="shared" si="170"/>
        <v>0</v>
      </c>
      <c r="S489" s="50">
        <f t="shared" si="171"/>
        <v>0</v>
      </c>
      <c r="T489" s="50"/>
      <c r="U489" s="50"/>
      <c r="V489" s="50"/>
      <c r="W489" s="141">
        <f>IFERROR(VLOOKUP(C489,'[7]на 04.11.2025г.'!$C$3:$W$2063,21,0),"-")</f>
        <v>4</v>
      </c>
      <c r="X489" s="141">
        <f t="shared" si="156"/>
        <v>0</v>
      </c>
    </row>
    <row r="490" spans="1:24" customFormat="1" ht="15" hidden="1" x14ac:dyDescent="0.25">
      <c r="A490" s="134">
        <v>1</v>
      </c>
      <c r="B490" s="134" t="s">
        <v>1480</v>
      </c>
      <c r="C490" s="136" t="s">
        <v>1481</v>
      </c>
      <c r="D490" s="136" t="s">
        <v>1482</v>
      </c>
      <c r="E490" s="136">
        <v>6</v>
      </c>
      <c r="F490" s="144">
        <v>99.7</v>
      </c>
      <c r="G490" s="138">
        <v>598.20000000000005</v>
      </c>
      <c r="H490" s="139">
        <v>2.65</v>
      </c>
      <c r="I490" s="139">
        <f t="shared" si="157"/>
        <v>15.899999999999999</v>
      </c>
      <c r="J490" s="145" t="s">
        <v>24</v>
      </c>
      <c r="K490" s="141">
        <v>1</v>
      </c>
      <c r="L490" s="141">
        <v>99.7</v>
      </c>
      <c r="M490" s="141">
        <v>2.65</v>
      </c>
      <c r="N490" s="142">
        <v>1</v>
      </c>
      <c r="O490" s="50">
        <f t="shared" si="172"/>
        <v>99.7</v>
      </c>
      <c r="P490" s="50">
        <f t="shared" si="173"/>
        <v>2.65</v>
      </c>
      <c r="Q490" s="50">
        <f t="shared" si="169"/>
        <v>0</v>
      </c>
      <c r="R490" s="50">
        <f t="shared" si="170"/>
        <v>0</v>
      </c>
      <c r="S490" s="50">
        <f t="shared" si="171"/>
        <v>0</v>
      </c>
      <c r="T490" s="50"/>
      <c r="U490" s="50"/>
      <c r="V490" s="50"/>
      <c r="W490" s="141">
        <f>IFERROR(VLOOKUP(C490,'[7]на 04.11.2025г.'!$C$3:$W$2063,21,0),"-")</f>
        <v>1</v>
      </c>
      <c r="X490" s="141">
        <f t="shared" si="156"/>
        <v>0</v>
      </c>
    </row>
    <row r="491" spans="1:24" customFormat="1" ht="15" hidden="1" x14ac:dyDescent="0.25">
      <c r="A491" s="134">
        <v>1</v>
      </c>
      <c r="B491" s="134" t="s">
        <v>1483</v>
      </c>
      <c r="C491" s="136" t="s">
        <v>1484</v>
      </c>
      <c r="D491" s="136" t="s">
        <v>1485</v>
      </c>
      <c r="E491" s="136">
        <v>1</v>
      </c>
      <c r="F491" s="144">
        <v>118.9</v>
      </c>
      <c r="G491" s="138">
        <v>118.9</v>
      </c>
      <c r="H491" s="139">
        <v>3.17</v>
      </c>
      <c r="I491" s="139">
        <f t="shared" si="157"/>
        <v>3.17</v>
      </c>
      <c r="J491" s="145" t="s">
        <v>24</v>
      </c>
      <c r="K491" s="141">
        <v>1</v>
      </c>
      <c r="L491" s="141">
        <v>118.9</v>
      </c>
      <c r="M491" s="141">
        <v>3.17</v>
      </c>
      <c r="N491" s="142"/>
      <c r="O491" s="50">
        <f t="shared" si="172"/>
        <v>0</v>
      </c>
      <c r="P491" s="50">
        <f t="shared" si="173"/>
        <v>0</v>
      </c>
      <c r="Q491" s="50">
        <f t="shared" si="169"/>
        <v>1</v>
      </c>
      <c r="R491" s="50">
        <f t="shared" si="170"/>
        <v>118.9</v>
      </c>
      <c r="S491" s="50">
        <f t="shared" si="171"/>
        <v>3.17</v>
      </c>
      <c r="T491" s="50"/>
      <c r="U491" s="50"/>
      <c r="V491" s="50"/>
      <c r="W491" s="141" t="str">
        <f>IFERROR(VLOOKUP(C491,'[7]на 04.11.2025г.'!$C$3:$W$2063,21,0),"-")</f>
        <v>-</v>
      </c>
      <c r="X491" s="141" t="str">
        <f t="shared" si="156"/>
        <v>-</v>
      </c>
    </row>
    <row r="492" spans="1:24" customFormat="1" ht="15" hidden="1" x14ac:dyDescent="0.25">
      <c r="A492" s="134">
        <v>1</v>
      </c>
      <c r="B492" s="134" t="s">
        <v>1486</v>
      </c>
      <c r="C492" s="136" t="s">
        <v>1487</v>
      </c>
      <c r="D492" s="136" t="s">
        <v>1488</v>
      </c>
      <c r="E492" s="136">
        <v>1</v>
      </c>
      <c r="F492" s="144">
        <v>122</v>
      </c>
      <c r="G492" s="138">
        <v>122</v>
      </c>
      <c r="H492" s="139">
        <v>3.25</v>
      </c>
      <c r="I492" s="139">
        <f t="shared" si="157"/>
        <v>3.25</v>
      </c>
      <c r="J492" s="145" t="s">
        <v>24</v>
      </c>
      <c r="K492" s="141">
        <v>0</v>
      </c>
      <c r="L492" s="141">
        <v>0</v>
      </c>
      <c r="M492" s="141">
        <v>0</v>
      </c>
      <c r="N492" s="142"/>
      <c r="O492" s="50">
        <f t="shared" si="172"/>
        <v>0</v>
      </c>
      <c r="P492" s="50">
        <f t="shared" si="173"/>
        <v>0</v>
      </c>
      <c r="Q492" s="50"/>
      <c r="R492" s="50"/>
      <c r="S492" s="50"/>
      <c r="T492" s="50"/>
      <c r="U492" s="50"/>
      <c r="V492" s="50"/>
      <c r="W492" s="141" t="str">
        <f>IFERROR(VLOOKUP(C492,'[7]на 04.11.2025г.'!$C$3:$W$2063,21,0),"-")</f>
        <v>-</v>
      </c>
      <c r="X492" s="141" t="str">
        <f t="shared" si="156"/>
        <v>-</v>
      </c>
    </row>
    <row r="493" spans="1:24" customFormat="1" ht="15" hidden="1" x14ac:dyDescent="0.25">
      <c r="A493" s="134">
        <v>1</v>
      </c>
      <c r="B493" s="134" t="s">
        <v>1489</v>
      </c>
      <c r="C493" s="136" t="s">
        <v>1490</v>
      </c>
      <c r="D493" s="136" t="s">
        <v>1491</v>
      </c>
      <c r="E493" s="136">
        <v>1</v>
      </c>
      <c r="F493" s="144">
        <v>122</v>
      </c>
      <c r="G493" s="138">
        <v>122</v>
      </c>
      <c r="H493" s="139">
        <v>3.25</v>
      </c>
      <c r="I493" s="139">
        <f t="shared" si="157"/>
        <v>3.25</v>
      </c>
      <c r="J493" s="145" t="s">
        <v>24</v>
      </c>
      <c r="K493" s="141">
        <v>0</v>
      </c>
      <c r="L493" s="141">
        <v>0</v>
      </c>
      <c r="M493" s="141">
        <v>0</v>
      </c>
      <c r="N493" s="142"/>
      <c r="O493" s="50">
        <f t="shared" si="172"/>
        <v>0</v>
      </c>
      <c r="P493" s="50">
        <f t="shared" si="173"/>
        <v>0</v>
      </c>
      <c r="Q493" s="50"/>
      <c r="R493" s="50"/>
      <c r="S493" s="50"/>
      <c r="T493" s="50"/>
      <c r="U493" s="50"/>
      <c r="V493" s="50"/>
      <c r="W493" s="141" t="str">
        <f>IFERROR(VLOOKUP(C493,'[7]на 04.11.2025г.'!$C$3:$W$2063,21,0),"-")</f>
        <v>-</v>
      </c>
      <c r="X493" s="141" t="str">
        <f t="shared" si="156"/>
        <v>-</v>
      </c>
    </row>
    <row r="494" spans="1:24" customFormat="1" ht="15" hidden="1" x14ac:dyDescent="0.25">
      <c r="A494" s="134">
        <v>1</v>
      </c>
      <c r="B494" s="134" t="s">
        <v>1492</v>
      </c>
      <c r="C494" s="136" t="s">
        <v>1493</v>
      </c>
      <c r="D494" s="136" t="s">
        <v>1494</v>
      </c>
      <c r="E494" s="136">
        <v>8</v>
      </c>
      <c r="F494" s="144">
        <v>118.5</v>
      </c>
      <c r="G494" s="138">
        <v>948</v>
      </c>
      <c r="H494" s="139">
        <v>3.16</v>
      </c>
      <c r="I494" s="139">
        <f t="shared" si="157"/>
        <v>25.28</v>
      </c>
      <c r="J494" s="145" t="s">
        <v>24</v>
      </c>
      <c r="K494" s="141">
        <v>2</v>
      </c>
      <c r="L494" s="141">
        <v>237</v>
      </c>
      <c r="M494" s="141">
        <v>6.32</v>
      </c>
      <c r="N494" s="142"/>
      <c r="O494" s="50">
        <f t="shared" si="172"/>
        <v>0</v>
      </c>
      <c r="P494" s="50">
        <f t="shared" si="173"/>
        <v>0</v>
      </c>
      <c r="Q494" s="50">
        <f t="shared" ref="Q494:Q498" si="174">K494-N494</f>
        <v>2</v>
      </c>
      <c r="R494" s="50">
        <f t="shared" ref="R494:R498" si="175">F494*Q494</f>
        <v>237</v>
      </c>
      <c r="S494" s="50">
        <f t="shared" ref="S494:S498" si="176">H494*Q494</f>
        <v>6.32</v>
      </c>
      <c r="T494" s="50"/>
      <c r="U494" s="50"/>
      <c r="V494" s="50"/>
      <c r="W494" s="141" t="str">
        <f>IFERROR(VLOOKUP(C494,'[7]на 04.11.2025г.'!$C$3:$W$2063,21,0),"-")</f>
        <v>-</v>
      </c>
      <c r="X494" s="141" t="str">
        <f t="shared" si="156"/>
        <v>-</v>
      </c>
    </row>
    <row r="495" spans="1:24" customFormat="1" ht="15" hidden="1" x14ac:dyDescent="0.25">
      <c r="A495" s="134">
        <v>1</v>
      </c>
      <c r="B495" s="134" t="s">
        <v>1495</v>
      </c>
      <c r="C495" s="136" t="s">
        <v>1496</v>
      </c>
      <c r="D495" s="136" t="s">
        <v>1497</v>
      </c>
      <c r="E495" s="136">
        <v>2</v>
      </c>
      <c r="F495" s="144">
        <v>121.4</v>
      </c>
      <c r="G495" s="138">
        <v>242.8</v>
      </c>
      <c r="H495" s="139">
        <v>3.23</v>
      </c>
      <c r="I495" s="139">
        <f t="shared" si="157"/>
        <v>6.46</v>
      </c>
      <c r="J495" s="145" t="s">
        <v>24</v>
      </c>
      <c r="K495" s="141">
        <v>1</v>
      </c>
      <c r="L495" s="141">
        <v>121.4</v>
      </c>
      <c r="M495" s="141">
        <v>3.23</v>
      </c>
      <c r="N495" s="142"/>
      <c r="O495" s="50">
        <f t="shared" si="172"/>
        <v>0</v>
      </c>
      <c r="P495" s="50">
        <f t="shared" si="173"/>
        <v>0</v>
      </c>
      <c r="Q495" s="50">
        <f t="shared" si="174"/>
        <v>1</v>
      </c>
      <c r="R495" s="50">
        <f t="shared" si="175"/>
        <v>121.4</v>
      </c>
      <c r="S495" s="50">
        <f t="shared" si="176"/>
        <v>3.23</v>
      </c>
      <c r="T495" s="50"/>
      <c r="U495" s="50"/>
      <c r="V495" s="50"/>
      <c r="W495" s="141" t="str">
        <f>IFERROR(VLOOKUP(C495,'[7]на 04.11.2025г.'!$C$3:$W$2063,21,0),"-")</f>
        <v>-</v>
      </c>
      <c r="X495" s="141" t="str">
        <f t="shared" si="156"/>
        <v>-</v>
      </c>
    </row>
    <row r="496" spans="1:24" customFormat="1" ht="15" hidden="1" x14ac:dyDescent="0.25">
      <c r="A496" s="134">
        <v>1</v>
      </c>
      <c r="B496" s="134" t="s">
        <v>1498</v>
      </c>
      <c r="C496" s="136" t="s">
        <v>1499</v>
      </c>
      <c r="D496" s="136" t="s">
        <v>1500</v>
      </c>
      <c r="E496" s="136">
        <v>14</v>
      </c>
      <c r="F496" s="144">
        <v>118.5</v>
      </c>
      <c r="G496" s="138">
        <v>1659</v>
      </c>
      <c r="H496" s="139">
        <v>3.16</v>
      </c>
      <c r="I496" s="139">
        <f t="shared" si="157"/>
        <v>44.24</v>
      </c>
      <c r="J496" s="145" t="s">
        <v>24</v>
      </c>
      <c r="K496" s="141">
        <v>3</v>
      </c>
      <c r="L496" s="141">
        <v>355.5</v>
      </c>
      <c r="M496" s="141">
        <v>9.48</v>
      </c>
      <c r="N496" s="142"/>
      <c r="O496" s="50">
        <f t="shared" si="172"/>
        <v>0</v>
      </c>
      <c r="P496" s="50">
        <f t="shared" si="173"/>
        <v>0</v>
      </c>
      <c r="Q496" s="50">
        <f t="shared" si="174"/>
        <v>3</v>
      </c>
      <c r="R496" s="50">
        <f t="shared" si="175"/>
        <v>355.5</v>
      </c>
      <c r="S496" s="50">
        <f t="shared" si="176"/>
        <v>9.48</v>
      </c>
      <c r="T496" s="50"/>
      <c r="U496" s="50"/>
      <c r="V496" s="50"/>
      <c r="W496" s="141" t="str">
        <f>IFERROR(VLOOKUP(C496,'[7]на 04.11.2025г.'!$C$3:$W$2063,21,0),"-")</f>
        <v>-</v>
      </c>
      <c r="X496" s="141" t="str">
        <f t="shared" si="156"/>
        <v>-</v>
      </c>
    </row>
    <row r="497" spans="1:24" customFormat="1" ht="15" hidden="1" x14ac:dyDescent="0.25">
      <c r="A497" s="134">
        <v>1</v>
      </c>
      <c r="B497" s="134" t="s">
        <v>1501</v>
      </c>
      <c r="C497" s="136" t="s">
        <v>1502</v>
      </c>
      <c r="D497" s="136" t="s">
        <v>1503</v>
      </c>
      <c r="E497" s="136">
        <v>14</v>
      </c>
      <c r="F497" s="144">
        <v>121.8</v>
      </c>
      <c r="G497" s="138">
        <v>1705.2</v>
      </c>
      <c r="H497" s="139">
        <v>3.25</v>
      </c>
      <c r="I497" s="139">
        <f t="shared" si="157"/>
        <v>45.5</v>
      </c>
      <c r="J497" s="145" t="s">
        <v>24</v>
      </c>
      <c r="K497" s="141">
        <v>4</v>
      </c>
      <c r="L497" s="141">
        <v>487.2</v>
      </c>
      <c r="M497" s="141">
        <v>13</v>
      </c>
      <c r="N497" s="142"/>
      <c r="O497" s="50">
        <f t="shared" si="172"/>
        <v>0</v>
      </c>
      <c r="P497" s="50">
        <f t="shared" si="173"/>
        <v>0</v>
      </c>
      <c r="Q497" s="50">
        <f t="shared" si="174"/>
        <v>4</v>
      </c>
      <c r="R497" s="50">
        <f t="shared" si="175"/>
        <v>487.2</v>
      </c>
      <c r="S497" s="50">
        <f t="shared" si="176"/>
        <v>13</v>
      </c>
      <c r="T497" s="50"/>
      <c r="U497" s="50"/>
      <c r="V497" s="50"/>
      <c r="W497" s="141" t="str">
        <f>IFERROR(VLOOKUP(C497,'[7]на 04.11.2025г.'!$C$3:$W$2063,21,0),"-")</f>
        <v>-</v>
      </c>
      <c r="X497" s="141" t="str">
        <f t="shared" si="156"/>
        <v>-</v>
      </c>
    </row>
    <row r="498" spans="1:24" customFormat="1" ht="15" hidden="1" x14ac:dyDescent="0.25">
      <c r="A498" s="134">
        <v>1</v>
      </c>
      <c r="B498" s="134" t="s">
        <v>1504</v>
      </c>
      <c r="C498" s="136" t="s">
        <v>1505</v>
      </c>
      <c r="D498" s="136" t="s">
        <v>1506</v>
      </c>
      <c r="E498" s="136">
        <v>4</v>
      </c>
      <c r="F498" s="144">
        <v>116.8</v>
      </c>
      <c r="G498" s="138">
        <v>467.2</v>
      </c>
      <c r="H498" s="139">
        <v>3.11</v>
      </c>
      <c r="I498" s="139">
        <f t="shared" si="157"/>
        <v>12.44</v>
      </c>
      <c r="J498" s="145" t="s">
        <v>24</v>
      </c>
      <c r="K498" s="141">
        <v>1</v>
      </c>
      <c r="L498" s="141">
        <v>116.8</v>
      </c>
      <c r="M498" s="141">
        <v>3.11</v>
      </c>
      <c r="N498" s="142"/>
      <c r="O498" s="50">
        <f t="shared" si="172"/>
        <v>0</v>
      </c>
      <c r="P498" s="50">
        <f t="shared" si="173"/>
        <v>0</v>
      </c>
      <c r="Q498" s="50">
        <f t="shared" si="174"/>
        <v>1</v>
      </c>
      <c r="R498" s="50">
        <f t="shared" si="175"/>
        <v>116.8</v>
      </c>
      <c r="S498" s="50">
        <f t="shared" si="176"/>
        <v>3.11</v>
      </c>
      <c r="T498" s="50"/>
      <c r="U498" s="50"/>
      <c r="V498" s="50"/>
      <c r="W498" s="141" t="str">
        <f>IFERROR(VLOOKUP(C498,'[7]на 04.11.2025г.'!$C$3:$W$2063,21,0),"-")</f>
        <v>-</v>
      </c>
      <c r="X498" s="141" t="str">
        <f t="shared" si="156"/>
        <v>-</v>
      </c>
    </row>
    <row r="499" spans="1:24" customFormat="1" ht="15" hidden="1" x14ac:dyDescent="0.25">
      <c r="A499" s="134">
        <v>1</v>
      </c>
      <c r="B499" s="134" t="s">
        <v>1507</v>
      </c>
      <c r="C499" s="136" t="s">
        <v>1508</v>
      </c>
      <c r="D499" s="136" t="s">
        <v>1509</v>
      </c>
      <c r="E499" s="136">
        <v>1</v>
      </c>
      <c r="F499" s="144">
        <v>110.5</v>
      </c>
      <c r="G499" s="138">
        <v>110.5</v>
      </c>
      <c r="H499" s="139">
        <v>2.94</v>
      </c>
      <c r="I499" s="139">
        <f t="shared" si="157"/>
        <v>2.94</v>
      </c>
      <c r="J499" s="145" t="s">
        <v>24</v>
      </c>
      <c r="K499" s="141">
        <v>0</v>
      </c>
      <c r="L499" s="141">
        <v>0</v>
      </c>
      <c r="M499" s="141">
        <v>0</v>
      </c>
      <c r="N499" s="142"/>
      <c r="O499" s="50">
        <f t="shared" si="172"/>
        <v>0</v>
      </c>
      <c r="P499" s="50">
        <f t="shared" si="173"/>
        <v>0</v>
      </c>
      <c r="Q499" s="50"/>
      <c r="R499" s="50"/>
      <c r="S499" s="50"/>
      <c r="T499" s="50"/>
      <c r="U499" s="50"/>
      <c r="V499" s="50"/>
      <c r="W499" s="141" t="str">
        <f>IFERROR(VLOOKUP(C499,'[7]на 04.11.2025г.'!$C$3:$W$2063,21,0),"-")</f>
        <v>-</v>
      </c>
      <c r="X499" s="141" t="str">
        <f t="shared" si="156"/>
        <v>-</v>
      </c>
    </row>
    <row r="500" spans="1:24" customFormat="1" ht="15" hidden="1" x14ac:dyDescent="0.25">
      <c r="A500" s="134">
        <v>1</v>
      </c>
      <c r="B500" s="134" t="s">
        <v>1510</v>
      </c>
      <c r="C500" s="136" t="s">
        <v>1511</v>
      </c>
      <c r="D500" s="136" t="s">
        <v>1512</v>
      </c>
      <c r="E500" s="136">
        <v>4</v>
      </c>
      <c r="F500" s="144">
        <v>112.2</v>
      </c>
      <c r="G500" s="138">
        <v>448.8</v>
      </c>
      <c r="H500" s="139">
        <v>2.99</v>
      </c>
      <c r="I500" s="139">
        <f t="shared" si="157"/>
        <v>11.96</v>
      </c>
      <c r="J500" s="145" t="s">
        <v>24</v>
      </c>
      <c r="K500" s="141">
        <v>0</v>
      </c>
      <c r="L500" s="141">
        <v>0</v>
      </c>
      <c r="M500" s="141">
        <v>0</v>
      </c>
      <c r="N500" s="142"/>
      <c r="O500" s="50">
        <f t="shared" si="172"/>
        <v>0</v>
      </c>
      <c r="P500" s="50">
        <f t="shared" si="173"/>
        <v>0</v>
      </c>
      <c r="Q500" s="50"/>
      <c r="R500" s="50"/>
      <c r="S500" s="50"/>
      <c r="T500" s="50"/>
      <c r="U500" s="50"/>
      <c r="V500" s="50"/>
      <c r="W500" s="141" t="str">
        <f>IFERROR(VLOOKUP(C500,'[7]на 04.11.2025г.'!$C$3:$W$2063,21,0),"-")</f>
        <v>-</v>
      </c>
      <c r="X500" s="141" t="str">
        <f t="shared" si="156"/>
        <v>-</v>
      </c>
    </row>
    <row r="501" spans="1:24" customFormat="1" ht="15" hidden="1" x14ac:dyDescent="0.25">
      <c r="A501" s="134">
        <v>1</v>
      </c>
      <c r="B501" s="134" t="s">
        <v>1513</v>
      </c>
      <c r="C501" s="136" t="s">
        <v>1514</v>
      </c>
      <c r="D501" s="136" t="s">
        <v>1515</v>
      </c>
      <c r="E501" s="136">
        <v>4</v>
      </c>
      <c r="F501" s="144">
        <v>115.5</v>
      </c>
      <c r="G501" s="138">
        <v>462</v>
      </c>
      <c r="H501" s="139">
        <v>3.08</v>
      </c>
      <c r="I501" s="139">
        <f t="shared" si="157"/>
        <v>12.32</v>
      </c>
      <c r="J501" s="145" t="s">
        <v>24</v>
      </c>
      <c r="K501" s="141">
        <v>0</v>
      </c>
      <c r="L501" s="141">
        <v>0</v>
      </c>
      <c r="M501" s="141">
        <v>0</v>
      </c>
      <c r="N501" s="142"/>
      <c r="O501" s="50">
        <f t="shared" si="172"/>
        <v>0</v>
      </c>
      <c r="P501" s="50">
        <f t="shared" si="173"/>
        <v>0</v>
      </c>
      <c r="Q501" s="50"/>
      <c r="R501" s="50"/>
      <c r="S501" s="50"/>
      <c r="T501" s="50"/>
      <c r="U501" s="50"/>
      <c r="V501" s="50"/>
      <c r="W501" s="141" t="str">
        <f>IFERROR(VLOOKUP(C501,'[7]на 04.11.2025г.'!$C$3:$W$2063,21,0),"-")</f>
        <v>-</v>
      </c>
      <c r="X501" s="141" t="str">
        <f t="shared" si="156"/>
        <v>-</v>
      </c>
    </row>
    <row r="502" spans="1:24" customFormat="1" ht="15" hidden="1" x14ac:dyDescent="0.25">
      <c r="A502" s="134">
        <v>1</v>
      </c>
      <c r="B502" s="134" t="s">
        <v>1516</v>
      </c>
      <c r="C502" s="136" t="s">
        <v>1517</v>
      </c>
      <c r="D502" s="136" t="s">
        <v>1518</v>
      </c>
      <c r="E502" s="136">
        <v>2</v>
      </c>
      <c r="F502" s="144">
        <v>112.2</v>
      </c>
      <c r="G502" s="138">
        <v>224.4</v>
      </c>
      <c r="H502" s="139">
        <v>2.99</v>
      </c>
      <c r="I502" s="139">
        <f t="shared" si="157"/>
        <v>5.98</v>
      </c>
      <c r="J502" s="145" t="s">
        <v>24</v>
      </c>
      <c r="K502" s="141">
        <v>1</v>
      </c>
      <c r="L502" s="141">
        <v>112.2</v>
      </c>
      <c r="M502" s="141">
        <v>2.99</v>
      </c>
      <c r="N502" s="142"/>
      <c r="O502" s="50"/>
      <c r="P502" s="50"/>
      <c r="Q502" s="50">
        <f>K502-N502</f>
        <v>1</v>
      </c>
      <c r="R502" s="50">
        <f>F502*Q502</f>
        <v>112.2</v>
      </c>
      <c r="S502" s="50">
        <f>H502*Q502</f>
        <v>2.99</v>
      </c>
      <c r="T502" s="50"/>
      <c r="U502" s="50"/>
      <c r="V502" s="50"/>
      <c r="W502" s="141" t="str">
        <f>IFERROR(VLOOKUP(C502,'[7]на 04.11.2025г.'!$C$3:$W$2063,21,0),"-")</f>
        <v>-</v>
      </c>
      <c r="X502" s="141" t="str">
        <f t="shared" si="156"/>
        <v>-</v>
      </c>
    </row>
    <row r="503" spans="1:24" customFormat="1" ht="15" hidden="1" x14ac:dyDescent="0.25">
      <c r="A503" s="134">
        <v>1</v>
      </c>
      <c r="B503" s="134" t="s">
        <v>1519</v>
      </c>
      <c r="C503" s="136" t="s">
        <v>1520</v>
      </c>
      <c r="D503" s="136" t="s">
        <v>1521</v>
      </c>
      <c r="E503" s="136">
        <v>1</v>
      </c>
      <c r="F503" s="144">
        <v>110.5</v>
      </c>
      <c r="G503" s="138">
        <v>110.5</v>
      </c>
      <c r="H503" s="139">
        <v>2.94</v>
      </c>
      <c r="I503" s="139">
        <f t="shared" si="157"/>
        <v>2.94</v>
      </c>
      <c r="J503" s="145" t="s">
        <v>24</v>
      </c>
      <c r="K503" s="141">
        <v>0</v>
      </c>
      <c r="L503" s="141">
        <v>0</v>
      </c>
      <c r="M503" s="141">
        <v>0</v>
      </c>
      <c r="N503" s="142"/>
      <c r="O503" s="50"/>
      <c r="P503" s="50"/>
      <c r="Q503" s="50"/>
      <c r="R503" s="50"/>
      <c r="S503" s="50"/>
      <c r="T503" s="50"/>
      <c r="U503" s="50"/>
      <c r="V503" s="50"/>
      <c r="W503" s="141" t="str">
        <f>IFERROR(VLOOKUP(C503,'[7]на 04.11.2025г.'!$C$3:$W$2063,21,0),"-")</f>
        <v>-</v>
      </c>
      <c r="X503" s="141" t="str">
        <f t="shared" si="156"/>
        <v>-</v>
      </c>
    </row>
    <row r="504" spans="1:24" customFormat="1" ht="15" hidden="1" x14ac:dyDescent="0.25">
      <c r="A504" s="134">
        <v>1</v>
      </c>
      <c r="B504" s="134" t="s">
        <v>1522</v>
      </c>
      <c r="C504" s="136" t="s">
        <v>1523</v>
      </c>
      <c r="D504" s="136" t="s">
        <v>1524</v>
      </c>
      <c r="E504" s="136">
        <v>3</v>
      </c>
      <c r="F504" s="144">
        <v>116.8</v>
      </c>
      <c r="G504" s="138">
        <v>350.4</v>
      </c>
      <c r="H504" s="139">
        <v>3.11</v>
      </c>
      <c r="I504" s="139">
        <f t="shared" si="157"/>
        <v>9.33</v>
      </c>
      <c r="J504" s="145" t="s">
        <v>24</v>
      </c>
      <c r="K504" s="141">
        <v>0</v>
      </c>
      <c r="L504" s="141">
        <v>0</v>
      </c>
      <c r="M504" s="141">
        <v>0</v>
      </c>
      <c r="N504" s="142"/>
      <c r="O504" s="50"/>
      <c r="P504" s="50"/>
      <c r="Q504" s="50"/>
      <c r="R504" s="50"/>
      <c r="S504" s="50"/>
      <c r="T504" s="50"/>
      <c r="U504" s="50"/>
      <c r="V504" s="50"/>
      <c r="W504" s="141" t="str">
        <f>IFERROR(VLOOKUP(C504,'[7]на 04.11.2025г.'!$C$3:$W$2063,21,0),"-")</f>
        <v>-</v>
      </c>
      <c r="X504" s="141" t="str">
        <f t="shared" si="156"/>
        <v>-</v>
      </c>
    </row>
    <row r="505" spans="1:24" customFormat="1" ht="15" hidden="1" x14ac:dyDescent="0.25">
      <c r="A505" s="134">
        <v>1</v>
      </c>
      <c r="B505" s="134" t="s">
        <v>1525</v>
      </c>
      <c r="C505" s="136" t="s">
        <v>1526</v>
      </c>
      <c r="D505" s="136" t="s">
        <v>1527</v>
      </c>
      <c r="E505" s="136">
        <v>1</v>
      </c>
      <c r="F505" s="144">
        <v>24.7</v>
      </c>
      <c r="G505" s="138">
        <v>24.7</v>
      </c>
      <c r="H505" s="139">
        <v>0.69</v>
      </c>
      <c r="I505" s="139">
        <f t="shared" si="157"/>
        <v>0.69</v>
      </c>
      <c r="J505" s="145" t="s">
        <v>24</v>
      </c>
      <c r="K505" s="141">
        <v>1</v>
      </c>
      <c r="L505" s="141">
        <v>24.7</v>
      </c>
      <c r="M505" s="141">
        <v>0.69</v>
      </c>
      <c r="N505" s="142"/>
      <c r="O505" s="50"/>
      <c r="P505" s="50"/>
      <c r="Q505" s="50">
        <f t="shared" ref="Q505:Q541" si="177">K505-N505</f>
        <v>1</v>
      </c>
      <c r="R505" s="50">
        <f t="shared" ref="R505:R541" si="178">F505*Q505</f>
        <v>24.7</v>
      </c>
      <c r="S505" s="50">
        <f t="shared" ref="S505:S541" si="179">H505*Q505</f>
        <v>0.69</v>
      </c>
      <c r="T505" s="50"/>
      <c r="U505" s="50"/>
      <c r="V505" s="50"/>
      <c r="W505" s="141" t="str">
        <f>IFERROR(VLOOKUP(C505,'[7]на 04.11.2025г.'!$C$3:$W$2063,21,0),"-")</f>
        <v>-</v>
      </c>
      <c r="X505" s="141" t="str">
        <f t="shared" si="156"/>
        <v>-</v>
      </c>
    </row>
    <row r="506" spans="1:24" customFormat="1" ht="15" hidden="1" x14ac:dyDescent="0.25">
      <c r="A506" s="134">
        <v>1</v>
      </c>
      <c r="B506" s="134" t="s">
        <v>1528</v>
      </c>
      <c r="C506" s="136" t="s">
        <v>1529</v>
      </c>
      <c r="D506" s="136" t="s">
        <v>1530</v>
      </c>
      <c r="E506" s="136">
        <v>4</v>
      </c>
      <c r="F506" s="144">
        <v>21.1</v>
      </c>
      <c r="G506" s="138">
        <v>84.4</v>
      </c>
      <c r="H506" s="139">
        <v>0.57999999999999996</v>
      </c>
      <c r="I506" s="139">
        <f t="shared" si="157"/>
        <v>2.3199999999999998</v>
      </c>
      <c r="J506" s="145" t="s">
        <v>24</v>
      </c>
      <c r="K506" s="141">
        <v>4</v>
      </c>
      <c r="L506" s="141">
        <v>84.4</v>
      </c>
      <c r="M506" s="141">
        <v>2.3199999999999998</v>
      </c>
      <c r="N506" s="142"/>
      <c r="O506" s="50"/>
      <c r="P506" s="50"/>
      <c r="Q506" s="50">
        <f t="shared" si="177"/>
        <v>4</v>
      </c>
      <c r="R506" s="50">
        <f t="shared" si="178"/>
        <v>84.4</v>
      </c>
      <c r="S506" s="50">
        <f t="shared" si="179"/>
        <v>2.3199999999999998</v>
      </c>
      <c r="T506" s="50"/>
      <c r="U506" s="50"/>
      <c r="V506" s="50"/>
      <c r="W506" s="141" t="str">
        <f>IFERROR(VLOOKUP(C506,'[7]на 04.11.2025г.'!$C$3:$W$2063,21,0),"-")</f>
        <v>-</v>
      </c>
      <c r="X506" s="141" t="str">
        <f t="shared" si="156"/>
        <v>-</v>
      </c>
    </row>
    <row r="507" spans="1:24" customFormat="1" ht="15" hidden="1" x14ac:dyDescent="0.25">
      <c r="A507" s="134">
        <v>1</v>
      </c>
      <c r="B507" s="134" t="s">
        <v>1531</v>
      </c>
      <c r="C507" s="136" t="s">
        <v>1532</v>
      </c>
      <c r="D507" s="136" t="s">
        <v>1533</v>
      </c>
      <c r="E507" s="136">
        <v>1</v>
      </c>
      <c r="F507" s="144">
        <v>19.399999999999999</v>
      </c>
      <c r="G507" s="138">
        <v>19.399999999999999</v>
      </c>
      <c r="H507" s="139">
        <v>0.53</v>
      </c>
      <c r="I507" s="139">
        <f t="shared" si="157"/>
        <v>0.53</v>
      </c>
      <c r="J507" s="145" t="s">
        <v>24</v>
      </c>
      <c r="K507" s="141">
        <v>1</v>
      </c>
      <c r="L507" s="141">
        <v>19.399999999999999</v>
      </c>
      <c r="M507" s="141">
        <v>0.53</v>
      </c>
      <c r="N507" s="142"/>
      <c r="O507" s="50"/>
      <c r="P507" s="50"/>
      <c r="Q507" s="50">
        <f t="shared" si="177"/>
        <v>1</v>
      </c>
      <c r="R507" s="50">
        <f t="shared" si="178"/>
        <v>19.399999999999999</v>
      </c>
      <c r="S507" s="50">
        <f t="shared" si="179"/>
        <v>0.53</v>
      </c>
      <c r="T507" s="50"/>
      <c r="U507" s="50"/>
      <c r="V507" s="50"/>
      <c r="W507" s="141" t="str">
        <f>IFERROR(VLOOKUP(C507,'[7]на 04.11.2025г.'!$C$3:$W$2063,21,0),"-")</f>
        <v>-</v>
      </c>
      <c r="X507" s="141" t="str">
        <f t="shared" si="156"/>
        <v>-</v>
      </c>
    </row>
    <row r="508" spans="1:24" customFormat="1" ht="15" hidden="1" x14ac:dyDescent="0.25">
      <c r="A508" s="134">
        <v>1</v>
      </c>
      <c r="B508" s="134" t="s">
        <v>1534</v>
      </c>
      <c r="C508" s="136" t="s">
        <v>1535</v>
      </c>
      <c r="D508" s="136" t="s">
        <v>1536</v>
      </c>
      <c r="E508" s="136">
        <v>7</v>
      </c>
      <c r="F508" s="144">
        <v>14.9</v>
      </c>
      <c r="G508" s="138">
        <v>104.3</v>
      </c>
      <c r="H508" s="139">
        <v>0.43</v>
      </c>
      <c r="I508" s="139">
        <f t="shared" si="157"/>
        <v>3.01</v>
      </c>
      <c r="J508" s="145" t="s">
        <v>24</v>
      </c>
      <c r="K508" s="141">
        <v>7</v>
      </c>
      <c r="L508" s="141">
        <v>104.3</v>
      </c>
      <c r="M508" s="141">
        <v>3.01</v>
      </c>
      <c r="N508" s="142"/>
      <c r="O508" s="50"/>
      <c r="P508" s="50"/>
      <c r="Q508" s="50">
        <f t="shared" si="177"/>
        <v>7</v>
      </c>
      <c r="R508" s="50">
        <f t="shared" si="178"/>
        <v>104.3</v>
      </c>
      <c r="S508" s="50">
        <f t="shared" si="179"/>
        <v>3.01</v>
      </c>
      <c r="T508" s="50"/>
      <c r="U508" s="50"/>
      <c r="V508" s="50"/>
      <c r="W508" s="141" t="str">
        <f>IFERROR(VLOOKUP(C508,'[7]на 04.11.2025г.'!$C$3:$W$2063,21,0),"-")</f>
        <v>-</v>
      </c>
      <c r="X508" s="141" t="str">
        <f t="shared" si="156"/>
        <v>-</v>
      </c>
    </row>
    <row r="509" spans="1:24" customFormat="1" ht="15" hidden="1" x14ac:dyDescent="0.25">
      <c r="A509" s="134">
        <v>1</v>
      </c>
      <c r="B509" s="134" t="s">
        <v>1537</v>
      </c>
      <c r="C509" s="136" t="s">
        <v>1538</v>
      </c>
      <c r="D509" s="136" t="s">
        <v>1539</v>
      </c>
      <c r="E509" s="136">
        <v>18</v>
      </c>
      <c r="F509" s="144">
        <v>4.8</v>
      </c>
      <c r="G509" s="138">
        <v>86.4</v>
      </c>
      <c r="H509" s="139">
        <v>0.25</v>
      </c>
      <c r="I509" s="139">
        <f t="shared" si="157"/>
        <v>4.5</v>
      </c>
      <c r="J509" s="145" t="s">
        <v>24</v>
      </c>
      <c r="K509" s="141">
        <v>18</v>
      </c>
      <c r="L509" s="141">
        <v>86.399999999999991</v>
      </c>
      <c r="M509" s="141">
        <v>4.5</v>
      </c>
      <c r="N509" s="142"/>
      <c r="O509" s="50"/>
      <c r="P509" s="50"/>
      <c r="Q509" s="50">
        <f t="shared" si="177"/>
        <v>18</v>
      </c>
      <c r="R509" s="50">
        <f t="shared" si="178"/>
        <v>86.399999999999991</v>
      </c>
      <c r="S509" s="50">
        <f t="shared" si="179"/>
        <v>4.5</v>
      </c>
      <c r="T509" s="50"/>
      <c r="U509" s="50"/>
      <c r="V509" s="50"/>
      <c r="W509" s="141" t="str">
        <f>IFERROR(VLOOKUP(C509,'[7]на 04.11.2025г.'!$C$3:$W$2063,21,0),"-")</f>
        <v>-</v>
      </c>
      <c r="X509" s="141" t="str">
        <f t="shared" si="156"/>
        <v>-</v>
      </c>
    </row>
    <row r="510" spans="1:24" customFormat="1" ht="15" hidden="1" x14ac:dyDescent="0.25">
      <c r="A510" s="134">
        <v>1</v>
      </c>
      <c r="B510" s="134" t="s">
        <v>1540</v>
      </c>
      <c r="C510" s="136" t="s">
        <v>1541</v>
      </c>
      <c r="D510" s="136" t="s">
        <v>1542</v>
      </c>
      <c r="E510" s="136">
        <v>2</v>
      </c>
      <c r="F510" s="144">
        <v>221.7</v>
      </c>
      <c r="G510" s="138">
        <v>443.4</v>
      </c>
      <c r="H510" s="139">
        <v>5.83</v>
      </c>
      <c r="I510" s="139">
        <f t="shared" si="157"/>
        <v>11.66</v>
      </c>
      <c r="J510" s="145" t="s">
        <v>20</v>
      </c>
      <c r="K510" s="141">
        <v>2</v>
      </c>
      <c r="L510" s="141">
        <v>443.4</v>
      </c>
      <c r="M510" s="141">
        <v>11.66</v>
      </c>
      <c r="N510" s="142"/>
      <c r="O510" s="50">
        <f t="shared" ref="O510:O537" si="180">F510*N510</f>
        <v>0</v>
      </c>
      <c r="P510" s="50">
        <f t="shared" ref="P510:P537" si="181">H510*N510</f>
        <v>0</v>
      </c>
      <c r="Q510" s="50">
        <f t="shared" si="177"/>
        <v>2</v>
      </c>
      <c r="R510" s="50">
        <f t="shared" si="178"/>
        <v>443.4</v>
      </c>
      <c r="S510" s="50">
        <f t="shared" si="179"/>
        <v>11.66</v>
      </c>
      <c r="T510" s="50"/>
      <c r="U510" s="50"/>
      <c r="V510" s="50"/>
      <c r="W510" s="141" t="str">
        <f>IFERROR(VLOOKUP(C510,'[7]на 04.11.2025г.'!$C$3:$W$2063,21,0),"-")</f>
        <v>-</v>
      </c>
      <c r="X510" s="141" t="str">
        <f t="shared" si="156"/>
        <v>-</v>
      </c>
    </row>
    <row r="511" spans="1:24" customFormat="1" ht="15" hidden="1" x14ac:dyDescent="0.25">
      <c r="A511" s="134">
        <v>1</v>
      </c>
      <c r="B511" s="134" t="s">
        <v>1543</v>
      </c>
      <c r="C511" s="136" t="s">
        <v>1544</v>
      </c>
      <c r="D511" s="136" t="s">
        <v>1545</v>
      </c>
      <c r="E511" s="136">
        <v>2</v>
      </c>
      <c r="F511" s="144">
        <v>237.2</v>
      </c>
      <c r="G511" s="138">
        <v>474.4</v>
      </c>
      <c r="H511" s="139">
        <v>6.24</v>
      </c>
      <c r="I511" s="139">
        <f t="shared" si="157"/>
        <v>12.48</v>
      </c>
      <c r="J511" s="145" t="s">
        <v>20</v>
      </c>
      <c r="K511" s="141">
        <v>2</v>
      </c>
      <c r="L511" s="141">
        <v>474.4</v>
      </c>
      <c r="M511" s="141">
        <v>12.48</v>
      </c>
      <c r="N511" s="142"/>
      <c r="O511" s="50">
        <f t="shared" si="180"/>
        <v>0</v>
      </c>
      <c r="P511" s="50">
        <f t="shared" si="181"/>
        <v>0</v>
      </c>
      <c r="Q511" s="50">
        <f t="shared" si="177"/>
        <v>2</v>
      </c>
      <c r="R511" s="50">
        <f t="shared" si="178"/>
        <v>474.4</v>
      </c>
      <c r="S511" s="50">
        <f t="shared" si="179"/>
        <v>12.48</v>
      </c>
      <c r="T511" s="50"/>
      <c r="U511" s="50"/>
      <c r="V511" s="50"/>
      <c r="W511" s="141" t="str">
        <f>IFERROR(VLOOKUP(C511,'[7]на 04.11.2025г.'!$C$3:$W$2063,21,0),"-")</f>
        <v>-</v>
      </c>
      <c r="X511" s="141" t="str">
        <f t="shared" si="156"/>
        <v>-</v>
      </c>
    </row>
    <row r="512" spans="1:24" customFormat="1" ht="15" hidden="1" x14ac:dyDescent="0.25">
      <c r="A512" s="134">
        <v>1</v>
      </c>
      <c r="B512" s="134" t="s">
        <v>1546</v>
      </c>
      <c r="C512" s="136" t="s">
        <v>1547</v>
      </c>
      <c r="D512" s="136" t="s">
        <v>1548</v>
      </c>
      <c r="E512" s="136">
        <v>4</v>
      </c>
      <c r="F512" s="144">
        <v>238.9</v>
      </c>
      <c r="G512" s="138">
        <v>955.6</v>
      </c>
      <c r="H512" s="139">
        <v>6.29</v>
      </c>
      <c r="I512" s="139">
        <f t="shared" si="157"/>
        <v>25.16</v>
      </c>
      <c r="J512" s="145" t="s">
        <v>20</v>
      </c>
      <c r="K512" s="141">
        <v>4</v>
      </c>
      <c r="L512" s="141">
        <v>955.6</v>
      </c>
      <c r="M512" s="141">
        <v>25.16</v>
      </c>
      <c r="N512" s="142"/>
      <c r="O512" s="50">
        <f t="shared" si="180"/>
        <v>0</v>
      </c>
      <c r="P512" s="50">
        <f t="shared" si="181"/>
        <v>0</v>
      </c>
      <c r="Q512" s="50">
        <f t="shared" si="177"/>
        <v>4</v>
      </c>
      <c r="R512" s="50">
        <f t="shared" si="178"/>
        <v>955.6</v>
      </c>
      <c r="S512" s="50">
        <f t="shared" si="179"/>
        <v>25.16</v>
      </c>
      <c r="T512" s="50"/>
      <c r="U512" s="50"/>
      <c r="V512" s="50"/>
      <c r="W512" s="141" t="str">
        <f>IFERROR(VLOOKUP(C512,'[7]на 04.11.2025г.'!$C$3:$W$2063,21,0),"-")</f>
        <v>-</v>
      </c>
      <c r="X512" s="141" t="str">
        <f t="shared" si="156"/>
        <v>-</v>
      </c>
    </row>
    <row r="513" spans="1:24" customFormat="1" ht="15" hidden="1" x14ac:dyDescent="0.25">
      <c r="A513" s="134">
        <v>1</v>
      </c>
      <c r="B513" s="134" t="s">
        <v>1549</v>
      </c>
      <c r="C513" s="136" t="s">
        <v>1550</v>
      </c>
      <c r="D513" s="136" t="s">
        <v>1551</v>
      </c>
      <c r="E513" s="136">
        <v>2</v>
      </c>
      <c r="F513" s="144">
        <v>157.4</v>
      </c>
      <c r="G513" s="138">
        <v>314.8</v>
      </c>
      <c r="H513" s="139">
        <v>4.1399999999999997</v>
      </c>
      <c r="I513" s="139">
        <f t="shared" si="157"/>
        <v>8.2799999999999994</v>
      </c>
      <c r="J513" s="145" t="s">
        <v>20</v>
      </c>
      <c r="K513" s="141">
        <v>2</v>
      </c>
      <c r="L513" s="141">
        <v>314.8</v>
      </c>
      <c r="M513" s="141">
        <v>8.2799999999999994</v>
      </c>
      <c r="N513" s="142"/>
      <c r="O513" s="50">
        <f t="shared" si="180"/>
        <v>0</v>
      </c>
      <c r="P513" s="50">
        <f t="shared" si="181"/>
        <v>0</v>
      </c>
      <c r="Q513" s="50">
        <f t="shared" si="177"/>
        <v>2</v>
      </c>
      <c r="R513" s="50">
        <f t="shared" si="178"/>
        <v>314.8</v>
      </c>
      <c r="S513" s="50">
        <f t="shared" si="179"/>
        <v>8.2799999999999994</v>
      </c>
      <c r="T513" s="50"/>
      <c r="U513" s="50"/>
      <c r="V513" s="50"/>
      <c r="W513" s="141" t="str">
        <f>IFERROR(VLOOKUP(C513,'[7]на 04.11.2025г.'!$C$3:$W$2063,21,0),"-")</f>
        <v>-</v>
      </c>
      <c r="X513" s="141" t="str">
        <f t="shared" si="156"/>
        <v>-</v>
      </c>
    </row>
    <row r="514" spans="1:24" customFormat="1" ht="15" hidden="1" x14ac:dyDescent="0.25">
      <c r="A514" s="134">
        <v>1</v>
      </c>
      <c r="B514" s="134" t="s">
        <v>1552</v>
      </c>
      <c r="C514" s="136" t="s">
        <v>1553</v>
      </c>
      <c r="D514" s="136" t="s">
        <v>1554</v>
      </c>
      <c r="E514" s="136">
        <v>1</v>
      </c>
      <c r="F514" s="144">
        <v>103.2</v>
      </c>
      <c r="G514" s="138">
        <v>103.2</v>
      </c>
      <c r="H514" s="139">
        <v>2.66</v>
      </c>
      <c r="I514" s="139">
        <f t="shared" si="157"/>
        <v>2.66</v>
      </c>
      <c r="J514" s="145" t="s">
        <v>20</v>
      </c>
      <c r="K514" s="141">
        <v>1</v>
      </c>
      <c r="L514" s="141">
        <v>103.2</v>
      </c>
      <c r="M514" s="141">
        <v>2.66</v>
      </c>
      <c r="N514" s="142"/>
      <c r="O514" s="50">
        <f t="shared" si="180"/>
        <v>0</v>
      </c>
      <c r="P514" s="50">
        <f t="shared" si="181"/>
        <v>0</v>
      </c>
      <c r="Q514" s="50">
        <f t="shared" si="177"/>
        <v>1</v>
      </c>
      <c r="R514" s="50">
        <f t="shared" si="178"/>
        <v>103.2</v>
      </c>
      <c r="S514" s="50">
        <f t="shared" si="179"/>
        <v>2.66</v>
      </c>
      <c r="T514" s="50"/>
      <c r="U514" s="50"/>
      <c r="V514" s="50"/>
      <c r="W514" s="141" t="str">
        <f>IFERROR(VLOOKUP(C514,'[7]на 04.11.2025г.'!$C$3:$W$2063,21,0),"-")</f>
        <v>-</v>
      </c>
      <c r="X514" s="141" t="str">
        <f t="shared" si="156"/>
        <v>-</v>
      </c>
    </row>
    <row r="515" spans="1:24" customFormat="1" ht="15" hidden="1" x14ac:dyDescent="0.25">
      <c r="A515" s="134">
        <v>1</v>
      </c>
      <c r="B515" s="134" t="s">
        <v>1555</v>
      </c>
      <c r="C515" s="136" t="s">
        <v>1556</v>
      </c>
      <c r="D515" s="136" t="s">
        <v>1557</v>
      </c>
      <c r="E515" s="136">
        <v>2</v>
      </c>
      <c r="F515" s="144">
        <v>87.4</v>
      </c>
      <c r="G515" s="138">
        <v>174.8</v>
      </c>
      <c r="H515" s="139">
        <v>2.2999999999999998</v>
      </c>
      <c r="I515" s="139">
        <f t="shared" si="157"/>
        <v>4.5999999999999996</v>
      </c>
      <c r="J515" s="145" t="s">
        <v>20</v>
      </c>
      <c r="K515" s="141">
        <v>2</v>
      </c>
      <c r="L515" s="141">
        <v>174.8</v>
      </c>
      <c r="M515" s="141">
        <v>4.5999999999999996</v>
      </c>
      <c r="N515" s="142"/>
      <c r="O515" s="50">
        <f t="shared" si="180"/>
        <v>0</v>
      </c>
      <c r="P515" s="50">
        <f t="shared" si="181"/>
        <v>0</v>
      </c>
      <c r="Q515" s="50">
        <f t="shared" si="177"/>
        <v>2</v>
      </c>
      <c r="R515" s="50">
        <f t="shared" si="178"/>
        <v>174.8</v>
      </c>
      <c r="S515" s="50">
        <f t="shared" si="179"/>
        <v>4.5999999999999996</v>
      </c>
      <c r="T515" s="50"/>
      <c r="U515" s="50"/>
      <c r="V515" s="50"/>
      <c r="W515" s="141" t="str">
        <f>IFERROR(VLOOKUP(C515,'[7]на 04.11.2025г.'!$C$3:$W$2063,21,0),"-")</f>
        <v>-</v>
      </c>
      <c r="X515" s="141" t="str">
        <f t="shared" si="156"/>
        <v>-</v>
      </c>
    </row>
    <row r="516" spans="1:24" customFormat="1" ht="15" hidden="1" x14ac:dyDescent="0.25">
      <c r="A516" s="134">
        <v>1</v>
      </c>
      <c r="B516" s="134" t="s">
        <v>1558</v>
      </c>
      <c r="C516" s="136" t="s">
        <v>1559</v>
      </c>
      <c r="D516" s="136" t="s">
        <v>1560</v>
      </c>
      <c r="E516" s="136">
        <v>1</v>
      </c>
      <c r="F516" s="144">
        <v>103.2</v>
      </c>
      <c r="G516" s="138">
        <v>103.2</v>
      </c>
      <c r="H516" s="139">
        <v>2.66</v>
      </c>
      <c r="I516" s="139">
        <f t="shared" si="157"/>
        <v>2.66</v>
      </c>
      <c r="J516" s="145" t="s">
        <v>20</v>
      </c>
      <c r="K516" s="141">
        <v>1</v>
      </c>
      <c r="L516" s="141">
        <v>103.2</v>
      </c>
      <c r="M516" s="141">
        <v>2.66</v>
      </c>
      <c r="N516" s="142"/>
      <c r="O516" s="50">
        <f t="shared" si="180"/>
        <v>0</v>
      </c>
      <c r="P516" s="50">
        <f t="shared" si="181"/>
        <v>0</v>
      </c>
      <c r="Q516" s="50">
        <f t="shared" si="177"/>
        <v>1</v>
      </c>
      <c r="R516" s="50">
        <f t="shared" si="178"/>
        <v>103.2</v>
      </c>
      <c r="S516" s="50">
        <f t="shared" si="179"/>
        <v>2.66</v>
      </c>
      <c r="T516" s="50"/>
      <c r="U516" s="50"/>
      <c r="V516" s="50"/>
      <c r="W516" s="141" t="str">
        <f>IFERROR(VLOOKUP(C516,'[7]на 04.11.2025г.'!$C$3:$W$2063,21,0),"-")</f>
        <v>-</v>
      </c>
      <c r="X516" s="141" t="str">
        <f t="shared" ref="X516:X579" si="182">IFERROR(N516-W516,"-")</f>
        <v>-</v>
      </c>
    </row>
    <row r="517" spans="1:24" customFormat="1" ht="15" hidden="1" x14ac:dyDescent="0.25">
      <c r="A517" s="134">
        <v>1</v>
      </c>
      <c r="B517" s="134" t="s">
        <v>1561</v>
      </c>
      <c r="C517" s="136" t="s">
        <v>1562</v>
      </c>
      <c r="D517" s="136" t="s">
        <v>1563</v>
      </c>
      <c r="E517" s="136">
        <v>10</v>
      </c>
      <c r="F517" s="144">
        <v>235.1</v>
      </c>
      <c r="G517" s="138">
        <v>2351</v>
      </c>
      <c r="H517" s="139">
        <v>6.19</v>
      </c>
      <c r="I517" s="139">
        <f t="shared" ref="I517:I580" si="183">E517*H517</f>
        <v>61.900000000000006</v>
      </c>
      <c r="J517" s="145" t="s">
        <v>20</v>
      </c>
      <c r="K517" s="141">
        <v>10</v>
      </c>
      <c r="L517" s="141">
        <v>2351</v>
      </c>
      <c r="M517" s="141">
        <v>61.900000000000006</v>
      </c>
      <c r="N517" s="142"/>
      <c r="O517" s="50">
        <f t="shared" si="180"/>
        <v>0</v>
      </c>
      <c r="P517" s="50">
        <f t="shared" si="181"/>
        <v>0</v>
      </c>
      <c r="Q517" s="50">
        <f t="shared" si="177"/>
        <v>10</v>
      </c>
      <c r="R517" s="50">
        <f t="shared" si="178"/>
        <v>2351</v>
      </c>
      <c r="S517" s="50">
        <f t="shared" si="179"/>
        <v>61.900000000000006</v>
      </c>
      <c r="T517" s="50"/>
      <c r="U517" s="50"/>
      <c r="V517" s="50"/>
      <c r="W517" s="141" t="str">
        <f>IFERROR(VLOOKUP(C517,'[7]на 04.11.2025г.'!$C$3:$W$2063,21,0),"-")</f>
        <v>-</v>
      </c>
      <c r="X517" s="141" t="str">
        <f t="shared" si="182"/>
        <v>-</v>
      </c>
    </row>
    <row r="518" spans="1:24" customFormat="1" ht="15" hidden="1" x14ac:dyDescent="0.25">
      <c r="A518" s="134">
        <v>1</v>
      </c>
      <c r="B518" s="134" t="s">
        <v>1564</v>
      </c>
      <c r="C518" s="136" t="s">
        <v>1565</v>
      </c>
      <c r="D518" s="136" t="s">
        <v>1566</v>
      </c>
      <c r="E518" s="136">
        <v>10</v>
      </c>
      <c r="F518" s="144">
        <v>232.1</v>
      </c>
      <c r="G518" s="138">
        <v>2321</v>
      </c>
      <c r="H518" s="139">
        <v>6.11</v>
      </c>
      <c r="I518" s="139">
        <f t="shared" si="183"/>
        <v>61.1</v>
      </c>
      <c r="J518" s="145" t="s">
        <v>20</v>
      </c>
      <c r="K518" s="141">
        <v>10</v>
      </c>
      <c r="L518" s="141">
        <v>2321</v>
      </c>
      <c r="M518" s="141">
        <v>61.1</v>
      </c>
      <c r="N518" s="142"/>
      <c r="O518" s="50">
        <f t="shared" si="180"/>
        <v>0</v>
      </c>
      <c r="P518" s="50">
        <f t="shared" si="181"/>
        <v>0</v>
      </c>
      <c r="Q518" s="50">
        <f t="shared" si="177"/>
        <v>10</v>
      </c>
      <c r="R518" s="50">
        <f t="shared" si="178"/>
        <v>2321</v>
      </c>
      <c r="S518" s="50">
        <f t="shared" si="179"/>
        <v>61.1</v>
      </c>
      <c r="T518" s="50"/>
      <c r="U518" s="50"/>
      <c r="V518" s="50"/>
      <c r="W518" s="141" t="str">
        <f>IFERROR(VLOOKUP(C518,'[7]на 04.11.2025г.'!$C$3:$W$2063,21,0),"-")</f>
        <v>-</v>
      </c>
      <c r="X518" s="141" t="str">
        <f t="shared" si="182"/>
        <v>-</v>
      </c>
    </row>
    <row r="519" spans="1:24" customFormat="1" ht="15" hidden="1" x14ac:dyDescent="0.25">
      <c r="A519" s="134">
        <v>1</v>
      </c>
      <c r="B519" s="134" t="s">
        <v>1567</v>
      </c>
      <c r="C519" s="136" t="s">
        <v>1568</v>
      </c>
      <c r="D519" s="136" t="s">
        <v>1569</v>
      </c>
      <c r="E519" s="136">
        <v>4</v>
      </c>
      <c r="F519" s="144">
        <v>239</v>
      </c>
      <c r="G519" s="138">
        <v>956</v>
      </c>
      <c r="H519" s="139">
        <v>6.29</v>
      </c>
      <c r="I519" s="139">
        <f t="shared" si="183"/>
        <v>25.16</v>
      </c>
      <c r="J519" s="145" t="s">
        <v>20</v>
      </c>
      <c r="K519" s="141">
        <v>4</v>
      </c>
      <c r="L519" s="141">
        <v>956</v>
      </c>
      <c r="M519" s="141">
        <v>25.16</v>
      </c>
      <c r="N519" s="142"/>
      <c r="O519" s="50">
        <f t="shared" si="180"/>
        <v>0</v>
      </c>
      <c r="P519" s="50">
        <f t="shared" si="181"/>
        <v>0</v>
      </c>
      <c r="Q519" s="50">
        <f t="shared" si="177"/>
        <v>4</v>
      </c>
      <c r="R519" s="50">
        <f t="shared" si="178"/>
        <v>956</v>
      </c>
      <c r="S519" s="50">
        <f t="shared" si="179"/>
        <v>25.16</v>
      </c>
      <c r="T519" s="50"/>
      <c r="U519" s="50"/>
      <c r="V519" s="50"/>
      <c r="W519" s="141" t="str">
        <f>IFERROR(VLOOKUP(C519,'[7]на 04.11.2025г.'!$C$3:$W$2063,21,0),"-")</f>
        <v>-</v>
      </c>
      <c r="X519" s="141" t="str">
        <f t="shared" si="182"/>
        <v>-</v>
      </c>
    </row>
    <row r="520" spans="1:24" customFormat="1" ht="15" hidden="1" x14ac:dyDescent="0.25">
      <c r="A520" s="134">
        <v>1</v>
      </c>
      <c r="B520" s="134" t="s">
        <v>1570</v>
      </c>
      <c r="C520" s="136" t="s">
        <v>1571</v>
      </c>
      <c r="D520" s="136" t="s">
        <v>1572</v>
      </c>
      <c r="E520" s="136">
        <v>2</v>
      </c>
      <c r="F520" s="144">
        <v>228.8</v>
      </c>
      <c r="G520" s="138">
        <v>457.6</v>
      </c>
      <c r="H520" s="139">
        <v>6.02</v>
      </c>
      <c r="I520" s="139">
        <f t="shared" si="183"/>
        <v>12.04</v>
      </c>
      <c r="J520" s="145" t="s">
        <v>20</v>
      </c>
      <c r="K520" s="141">
        <v>2</v>
      </c>
      <c r="L520" s="141">
        <v>457.6</v>
      </c>
      <c r="M520" s="141">
        <v>12.04</v>
      </c>
      <c r="N520" s="142"/>
      <c r="O520" s="50">
        <f t="shared" si="180"/>
        <v>0</v>
      </c>
      <c r="P520" s="50">
        <f t="shared" si="181"/>
        <v>0</v>
      </c>
      <c r="Q520" s="50">
        <f t="shared" si="177"/>
        <v>2</v>
      </c>
      <c r="R520" s="50">
        <f t="shared" si="178"/>
        <v>457.6</v>
      </c>
      <c r="S520" s="50">
        <f t="shared" si="179"/>
        <v>12.04</v>
      </c>
      <c r="T520" s="50"/>
      <c r="U520" s="50"/>
      <c r="V520" s="50"/>
      <c r="W520" s="141" t="str">
        <f>IFERROR(VLOOKUP(C520,'[7]на 04.11.2025г.'!$C$3:$W$2063,21,0),"-")</f>
        <v>-</v>
      </c>
      <c r="X520" s="141" t="str">
        <f t="shared" si="182"/>
        <v>-</v>
      </c>
    </row>
    <row r="521" spans="1:24" customFormat="1" ht="15" hidden="1" x14ac:dyDescent="0.25">
      <c r="A521" s="134">
        <v>1</v>
      </c>
      <c r="B521" s="134" t="s">
        <v>1573</v>
      </c>
      <c r="C521" s="136" t="s">
        <v>1574</v>
      </c>
      <c r="D521" s="136" t="s">
        <v>1575</v>
      </c>
      <c r="E521" s="136">
        <v>2</v>
      </c>
      <c r="F521" s="144">
        <v>375.5</v>
      </c>
      <c r="G521" s="138">
        <v>751</v>
      </c>
      <c r="H521" s="139">
        <v>8.18</v>
      </c>
      <c r="I521" s="139">
        <f t="shared" si="183"/>
        <v>16.36</v>
      </c>
      <c r="J521" s="145" t="s">
        <v>20</v>
      </c>
      <c r="K521" s="141">
        <v>2</v>
      </c>
      <c r="L521" s="141">
        <v>751</v>
      </c>
      <c r="M521" s="141">
        <v>16.36</v>
      </c>
      <c r="N521" s="142"/>
      <c r="O521" s="50">
        <f t="shared" si="180"/>
        <v>0</v>
      </c>
      <c r="P521" s="50">
        <f t="shared" si="181"/>
        <v>0</v>
      </c>
      <c r="Q521" s="50">
        <f t="shared" si="177"/>
        <v>2</v>
      </c>
      <c r="R521" s="50">
        <f t="shared" si="178"/>
        <v>751</v>
      </c>
      <c r="S521" s="50">
        <f t="shared" si="179"/>
        <v>16.36</v>
      </c>
      <c r="T521" s="50"/>
      <c r="U521" s="50"/>
      <c r="V521" s="50"/>
      <c r="W521" s="141" t="str">
        <f>IFERROR(VLOOKUP(C521,'[7]на 04.11.2025г.'!$C$3:$W$2063,21,0),"-")</f>
        <v>-</v>
      </c>
      <c r="X521" s="141" t="str">
        <f t="shared" si="182"/>
        <v>-</v>
      </c>
    </row>
    <row r="522" spans="1:24" customFormat="1" ht="15" hidden="1" x14ac:dyDescent="0.25">
      <c r="A522" s="134">
        <v>1</v>
      </c>
      <c r="B522" s="134" t="s">
        <v>1576</v>
      </c>
      <c r="C522" s="136" t="s">
        <v>1577</v>
      </c>
      <c r="D522" s="136" t="s">
        <v>1578</v>
      </c>
      <c r="E522" s="136">
        <v>1</v>
      </c>
      <c r="F522" s="144">
        <v>172.7</v>
      </c>
      <c r="G522" s="138">
        <v>172.7</v>
      </c>
      <c r="H522" s="139">
        <v>3.94</v>
      </c>
      <c r="I522" s="139">
        <f t="shared" si="183"/>
        <v>3.94</v>
      </c>
      <c r="J522" s="145" t="s">
        <v>20</v>
      </c>
      <c r="K522" s="141">
        <v>1</v>
      </c>
      <c r="L522" s="141">
        <v>172.7</v>
      </c>
      <c r="M522" s="141">
        <v>3.94</v>
      </c>
      <c r="N522" s="142">
        <v>1</v>
      </c>
      <c r="O522" s="50">
        <f t="shared" si="180"/>
        <v>172.7</v>
      </c>
      <c r="P522" s="50">
        <f t="shared" si="181"/>
        <v>3.94</v>
      </c>
      <c r="Q522" s="50">
        <f t="shared" si="177"/>
        <v>0</v>
      </c>
      <c r="R522" s="50">
        <f t="shared" si="178"/>
        <v>0</v>
      </c>
      <c r="S522" s="50">
        <f t="shared" si="179"/>
        <v>0</v>
      </c>
      <c r="T522" s="50"/>
      <c r="U522" s="50"/>
      <c r="V522" s="50"/>
      <c r="W522" s="141">
        <f>IFERROR(VLOOKUP(C522,'[7]на 04.11.2025г.'!$C$3:$W$2063,21,0),"-")</f>
        <v>1</v>
      </c>
      <c r="X522" s="141">
        <f t="shared" si="182"/>
        <v>0</v>
      </c>
    </row>
    <row r="523" spans="1:24" customFormat="1" ht="15" hidden="1" x14ac:dyDescent="0.25">
      <c r="A523" s="134">
        <v>1</v>
      </c>
      <c r="B523" s="134" t="s">
        <v>1579</v>
      </c>
      <c r="C523" s="136" t="s">
        <v>1580</v>
      </c>
      <c r="D523" s="136" t="s">
        <v>1581</v>
      </c>
      <c r="E523" s="136">
        <v>1</v>
      </c>
      <c r="F523" s="144">
        <v>180.9</v>
      </c>
      <c r="G523" s="138">
        <v>180.9</v>
      </c>
      <c r="H523" s="139">
        <v>4.13</v>
      </c>
      <c r="I523" s="139">
        <f t="shared" si="183"/>
        <v>4.13</v>
      </c>
      <c r="J523" s="145" t="s">
        <v>20</v>
      </c>
      <c r="K523" s="141">
        <v>1</v>
      </c>
      <c r="L523" s="141">
        <v>180.9</v>
      </c>
      <c r="M523" s="141">
        <v>4.13</v>
      </c>
      <c r="N523" s="142">
        <v>1</v>
      </c>
      <c r="O523" s="50">
        <f t="shared" si="180"/>
        <v>180.9</v>
      </c>
      <c r="P523" s="50">
        <f t="shared" si="181"/>
        <v>4.13</v>
      </c>
      <c r="Q523" s="50">
        <f t="shared" si="177"/>
        <v>0</v>
      </c>
      <c r="R523" s="50">
        <f t="shared" si="178"/>
        <v>0</v>
      </c>
      <c r="S523" s="50">
        <f t="shared" si="179"/>
        <v>0</v>
      </c>
      <c r="T523" s="50"/>
      <c r="U523" s="50"/>
      <c r="V523" s="50"/>
      <c r="W523" s="141">
        <f>IFERROR(VLOOKUP(C523,'[7]на 04.11.2025г.'!$C$3:$W$2063,21,0),"-")</f>
        <v>1</v>
      </c>
      <c r="X523" s="141">
        <f t="shared" si="182"/>
        <v>0</v>
      </c>
    </row>
    <row r="524" spans="1:24" customFormat="1" ht="15" hidden="1" x14ac:dyDescent="0.25">
      <c r="A524" s="134">
        <v>1</v>
      </c>
      <c r="B524" s="134" t="s">
        <v>1582</v>
      </c>
      <c r="C524" s="136" t="s">
        <v>1583</v>
      </c>
      <c r="D524" s="136" t="s">
        <v>1584</v>
      </c>
      <c r="E524" s="136">
        <v>1</v>
      </c>
      <c r="F524" s="144">
        <v>179.9</v>
      </c>
      <c r="G524" s="138">
        <v>179.9</v>
      </c>
      <c r="H524" s="139">
        <v>4.0999999999999996</v>
      </c>
      <c r="I524" s="139">
        <f t="shared" si="183"/>
        <v>4.0999999999999996</v>
      </c>
      <c r="J524" s="145" t="s">
        <v>20</v>
      </c>
      <c r="K524" s="141">
        <v>1</v>
      </c>
      <c r="L524" s="141">
        <v>179.9</v>
      </c>
      <c r="M524" s="141">
        <v>4.0999999999999996</v>
      </c>
      <c r="N524" s="142">
        <v>1</v>
      </c>
      <c r="O524" s="50">
        <f t="shared" si="180"/>
        <v>179.9</v>
      </c>
      <c r="P524" s="50">
        <f t="shared" si="181"/>
        <v>4.0999999999999996</v>
      </c>
      <c r="Q524" s="50">
        <f t="shared" si="177"/>
        <v>0</v>
      </c>
      <c r="R524" s="50">
        <f t="shared" si="178"/>
        <v>0</v>
      </c>
      <c r="S524" s="50">
        <f t="shared" si="179"/>
        <v>0</v>
      </c>
      <c r="T524" s="50"/>
      <c r="U524" s="50"/>
      <c r="V524" s="50"/>
      <c r="W524" s="141">
        <f>IFERROR(VLOOKUP(C524,'[7]на 04.11.2025г.'!$C$3:$W$2063,21,0),"-")</f>
        <v>1</v>
      </c>
      <c r="X524" s="141">
        <f t="shared" si="182"/>
        <v>0</v>
      </c>
    </row>
    <row r="525" spans="1:24" customFormat="1" ht="15" hidden="1" x14ac:dyDescent="0.25">
      <c r="A525" s="134">
        <v>1</v>
      </c>
      <c r="B525" s="134" t="s">
        <v>1585</v>
      </c>
      <c r="C525" s="136" t="s">
        <v>1586</v>
      </c>
      <c r="D525" s="136" t="s">
        <v>1587</v>
      </c>
      <c r="E525" s="136">
        <v>1</v>
      </c>
      <c r="F525" s="144">
        <v>211.3</v>
      </c>
      <c r="G525" s="138">
        <v>211.3</v>
      </c>
      <c r="H525" s="139">
        <v>4.8</v>
      </c>
      <c r="I525" s="139">
        <f t="shared" si="183"/>
        <v>4.8</v>
      </c>
      <c r="J525" s="145" t="s">
        <v>20</v>
      </c>
      <c r="K525" s="141">
        <v>1</v>
      </c>
      <c r="L525" s="141">
        <v>211.3</v>
      </c>
      <c r="M525" s="141">
        <v>4.8</v>
      </c>
      <c r="N525" s="142"/>
      <c r="O525" s="50">
        <f t="shared" si="180"/>
        <v>0</v>
      </c>
      <c r="P525" s="50">
        <f t="shared" si="181"/>
        <v>0</v>
      </c>
      <c r="Q525" s="50">
        <f t="shared" si="177"/>
        <v>1</v>
      </c>
      <c r="R525" s="50">
        <f t="shared" si="178"/>
        <v>211.3</v>
      </c>
      <c r="S525" s="50">
        <f t="shared" si="179"/>
        <v>4.8</v>
      </c>
      <c r="T525" s="50"/>
      <c r="U525" s="50"/>
      <c r="V525" s="50"/>
      <c r="W525" s="141" t="str">
        <f>IFERROR(VLOOKUP(C525,'[7]на 04.11.2025г.'!$C$3:$W$2063,21,0),"-")</f>
        <v>-</v>
      </c>
      <c r="X525" s="141" t="str">
        <f t="shared" si="182"/>
        <v>-</v>
      </c>
    </row>
    <row r="526" spans="1:24" customFormat="1" ht="15" hidden="1" x14ac:dyDescent="0.25">
      <c r="A526" s="134">
        <v>1</v>
      </c>
      <c r="B526" s="134" t="s">
        <v>1588</v>
      </c>
      <c r="C526" s="136" t="s">
        <v>1589</v>
      </c>
      <c r="D526" s="136" t="s">
        <v>1590</v>
      </c>
      <c r="E526" s="136">
        <v>2</v>
      </c>
      <c r="F526" s="144">
        <v>213.4</v>
      </c>
      <c r="G526" s="138">
        <v>426.8</v>
      </c>
      <c r="H526" s="139">
        <v>4.8600000000000003</v>
      </c>
      <c r="I526" s="139">
        <f t="shared" si="183"/>
        <v>9.7200000000000006</v>
      </c>
      <c r="J526" s="145" t="s">
        <v>20</v>
      </c>
      <c r="K526" s="141">
        <v>2</v>
      </c>
      <c r="L526" s="141">
        <v>426.8</v>
      </c>
      <c r="M526" s="141">
        <v>9.7200000000000006</v>
      </c>
      <c r="N526" s="142">
        <v>2</v>
      </c>
      <c r="O526" s="50">
        <f t="shared" si="180"/>
        <v>426.8</v>
      </c>
      <c r="P526" s="50">
        <f t="shared" si="181"/>
        <v>9.7200000000000006</v>
      </c>
      <c r="Q526" s="50">
        <f t="shared" si="177"/>
        <v>0</v>
      </c>
      <c r="R526" s="50">
        <f t="shared" si="178"/>
        <v>0</v>
      </c>
      <c r="S526" s="50">
        <f t="shared" si="179"/>
        <v>0</v>
      </c>
      <c r="T526" s="50"/>
      <c r="U526" s="50"/>
      <c r="V526" s="50"/>
      <c r="W526" s="141">
        <f>IFERROR(VLOOKUP(C526,'[7]на 04.11.2025г.'!$C$3:$W$2063,21,0),"-")</f>
        <v>2</v>
      </c>
      <c r="X526" s="141">
        <f t="shared" si="182"/>
        <v>0</v>
      </c>
    </row>
    <row r="527" spans="1:24" customFormat="1" ht="15" hidden="1" x14ac:dyDescent="0.25">
      <c r="A527" s="134">
        <v>1</v>
      </c>
      <c r="B527" s="134" t="s">
        <v>1591</v>
      </c>
      <c r="C527" s="136" t="s">
        <v>1592</v>
      </c>
      <c r="D527" s="136" t="s">
        <v>1593</v>
      </c>
      <c r="E527" s="136">
        <v>1</v>
      </c>
      <c r="F527" s="144">
        <v>211.3</v>
      </c>
      <c r="G527" s="138">
        <v>211.3</v>
      </c>
      <c r="H527" s="139">
        <v>4.8</v>
      </c>
      <c r="I527" s="139">
        <f t="shared" si="183"/>
        <v>4.8</v>
      </c>
      <c r="J527" s="145" t="s">
        <v>20</v>
      </c>
      <c r="K527" s="141">
        <v>1</v>
      </c>
      <c r="L527" s="141">
        <v>211.3</v>
      </c>
      <c r="M527" s="141">
        <v>4.8</v>
      </c>
      <c r="N527" s="142">
        <v>1</v>
      </c>
      <c r="O527" s="50">
        <f t="shared" si="180"/>
        <v>211.3</v>
      </c>
      <c r="P527" s="50">
        <f t="shared" si="181"/>
        <v>4.8</v>
      </c>
      <c r="Q527" s="50">
        <f t="shared" si="177"/>
        <v>0</v>
      </c>
      <c r="R527" s="50">
        <f t="shared" si="178"/>
        <v>0</v>
      </c>
      <c r="S527" s="50">
        <f t="shared" si="179"/>
        <v>0</v>
      </c>
      <c r="T527" s="50"/>
      <c r="U527" s="50"/>
      <c r="V527" s="50"/>
      <c r="W527" s="141">
        <f>IFERROR(VLOOKUP(C527,'[7]на 04.11.2025г.'!$C$3:$W$2063,21,0),"-")</f>
        <v>1</v>
      </c>
      <c r="X527" s="141">
        <f t="shared" si="182"/>
        <v>0</v>
      </c>
    </row>
    <row r="528" spans="1:24" customFormat="1" ht="15" hidden="1" x14ac:dyDescent="0.25">
      <c r="A528" s="134">
        <v>1</v>
      </c>
      <c r="B528" s="134" t="s">
        <v>1594</v>
      </c>
      <c r="C528" s="136" t="s">
        <v>1595</v>
      </c>
      <c r="D528" s="136" t="s">
        <v>1596</v>
      </c>
      <c r="E528" s="136">
        <v>12</v>
      </c>
      <c r="F528" s="144">
        <v>45.2</v>
      </c>
      <c r="G528" s="138">
        <v>542.4</v>
      </c>
      <c r="H528" s="139">
        <v>1.27</v>
      </c>
      <c r="I528" s="139">
        <f t="shared" si="183"/>
        <v>15.24</v>
      </c>
      <c r="J528" s="145" t="s">
        <v>20</v>
      </c>
      <c r="K528" s="141">
        <v>12</v>
      </c>
      <c r="L528" s="141">
        <v>542.40000000000009</v>
      </c>
      <c r="M528" s="141">
        <v>15.24</v>
      </c>
      <c r="N528" s="142"/>
      <c r="O528" s="50">
        <f t="shared" si="180"/>
        <v>0</v>
      </c>
      <c r="P528" s="50">
        <f t="shared" si="181"/>
        <v>0</v>
      </c>
      <c r="Q528" s="50">
        <f t="shared" si="177"/>
        <v>12</v>
      </c>
      <c r="R528" s="50">
        <f t="shared" si="178"/>
        <v>542.40000000000009</v>
      </c>
      <c r="S528" s="50">
        <f t="shared" si="179"/>
        <v>15.24</v>
      </c>
      <c r="T528" s="50"/>
      <c r="U528" s="50"/>
      <c r="V528" s="50"/>
      <c r="W528" s="141" t="str">
        <f>IFERROR(VLOOKUP(C528,'[7]на 04.11.2025г.'!$C$3:$W$2063,21,0),"-")</f>
        <v>-</v>
      </c>
      <c r="X528" s="141" t="str">
        <f t="shared" si="182"/>
        <v>-</v>
      </c>
    </row>
    <row r="529" spans="1:24" customFormat="1" ht="15" hidden="1" x14ac:dyDescent="0.25">
      <c r="A529" s="134">
        <v>1</v>
      </c>
      <c r="B529" s="134" t="s">
        <v>1597</v>
      </c>
      <c r="C529" s="136" t="s">
        <v>1598</v>
      </c>
      <c r="D529" s="136" t="s">
        <v>1599</v>
      </c>
      <c r="E529" s="136">
        <v>2</v>
      </c>
      <c r="F529" s="144">
        <v>102.9</v>
      </c>
      <c r="G529" s="138">
        <v>205.8</v>
      </c>
      <c r="H529" s="139">
        <v>2.83</v>
      </c>
      <c r="I529" s="139">
        <f t="shared" si="183"/>
        <v>5.66</v>
      </c>
      <c r="J529" s="145" t="s">
        <v>20</v>
      </c>
      <c r="K529" s="141">
        <v>2</v>
      </c>
      <c r="L529" s="141">
        <v>205.8</v>
      </c>
      <c r="M529" s="141">
        <v>5.66</v>
      </c>
      <c r="N529" s="142"/>
      <c r="O529" s="50">
        <f t="shared" si="180"/>
        <v>0</v>
      </c>
      <c r="P529" s="50">
        <f t="shared" si="181"/>
        <v>0</v>
      </c>
      <c r="Q529" s="50">
        <f t="shared" si="177"/>
        <v>2</v>
      </c>
      <c r="R529" s="50">
        <f t="shared" si="178"/>
        <v>205.8</v>
      </c>
      <c r="S529" s="50">
        <f t="shared" si="179"/>
        <v>5.66</v>
      </c>
      <c r="T529" s="50"/>
      <c r="U529" s="50"/>
      <c r="V529" s="50"/>
      <c r="W529" s="141" t="str">
        <f>IFERROR(VLOOKUP(C529,'[7]на 04.11.2025г.'!$C$3:$W$2063,21,0),"-")</f>
        <v>-</v>
      </c>
      <c r="X529" s="141" t="str">
        <f t="shared" si="182"/>
        <v>-</v>
      </c>
    </row>
    <row r="530" spans="1:24" customFormat="1" ht="15" hidden="1" x14ac:dyDescent="0.25">
      <c r="A530" s="134">
        <v>1</v>
      </c>
      <c r="B530" s="134" t="s">
        <v>1600</v>
      </c>
      <c r="C530" s="136" t="s">
        <v>1601</v>
      </c>
      <c r="D530" s="136" t="s">
        <v>1602</v>
      </c>
      <c r="E530" s="136">
        <v>2</v>
      </c>
      <c r="F530" s="144">
        <v>105.7</v>
      </c>
      <c r="G530" s="138">
        <v>211.4</v>
      </c>
      <c r="H530" s="139">
        <v>2.91</v>
      </c>
      <c r="I530" s="139">
        <f t="shared" si="183"/>
        <v>5.82</v>
      </c>
      <c r="J530" s="145" t="s">
        <v>20</v>
      </c>
      <c r="K530" s="141">
        <v>2</v>
      </c>
      <c r="L530" s="141">
        <v>211.4</v>
      </c>
      <c r="M530" s="141">
        <v>5.82</v>
      </c>
      <c r="N530" s="142"/>
      <c r="O530" s="50">
        <f t="shared" si="180"/>
        <v>0</v>
      </c>
      <c r="P530" s="50">
        <f t="shared" si="181"/>
        <v>0</v>
      </c>
      <c r="Q530" s="50">
        <f t="shared" si="177"/>
        <v>2</v>
      </c>
      <c r="R530" s="50">
        <f t="shared" si="178"/>
        <v>211.4</v>
      </c>
      <c r="S530" s="50">
        <f t="shared" si="179"/>
        <v>5.82</v>
      </c>
      <c r="T530" s="50"/>
      <c r="U530" s="50"/>
      <c r="V530" s="50"/>
      <c r="W530" s="141" t="str">
        <f>IFERROR(VLOOKUP(C530,'[7]на 04.11.2025г.'!$C$3:$W$2063,21,0),"-")</f>
        <v>-</v>
      </c>
      <c r="X530" s="141" t="str">
        <f t="shared" si="182"/>
        <v>-</v>
      </c>
    </row>
    <row r="531" spans="1:24" customFormat="1" ht="15" hidden="1" x14ac:dyDescent="0.25">
      <c r="A531" s="134">
        <v>1</v>
      </c>
      <c r="B531" s="134" t="s">
        <v>1603</v>
      </c>
      <c r="C531" s="136" t="s">
        <v>1604</v>
      </c>
      <c r="D531" s="136" t="s">
        <v>1605</v>
      </c>
      <c r="E531" s="136">
        <v>2</v>
      </c>
      <c r="F531" s="144">
        <v>44.8</v>
      </c>
      <c r="G531" s="138">
        <v>89.6</v>
      </c>
      <c r="H531" s="139">
        <v>1.45</v>
      </c>
      <c r="I531" s="139">
        <f t="shared" si="183"/>
        <v>2.9</v>
      </c>
      <c r="J531" s="145" t="s">
        <v>20</v>
      </c>
      <c r="K531" s="141">
        <v>2</v>
      </c>
      <c r="L531" s="141">
        <v>89.6</v>
      </c>
      <c r="M531" s="141">
        <v>2.9</v>
      </c>
      <c r="N531" s="142"/>
      <c r="O531" s="50">
        <f t="shared" si="180"/>
        <v>0</v>
      </c>
      <c r="P531" s="50">
        <f t="shared" si="181"/>
        <v>0</v>
      </c>
      <c r="Q531" s="50">
        <f t="shared" si="177"/>
        <v>2</v>
      </c>
      <c r="R531" s="50">
        <f t="shared" si="178"/>
        <v>89.6</v>
      </c>
      <c r="S531" s="50">
        <f t="shared" si="179"/>
        <v>2.9</v>
      </c>
      <c r="T531" s="50"/>
      <c r="U531" s="50"/>
      <c r="V531" s="50"/>
      <c r="W531" s="141" t="str">
        <f>IFERROR(VLOOKUP(C531,'[7]на 04.11.2025г.'!$C$3:$W$2063,21,0),"-")</f>
        <v>-</v>
      </c>
      <c r="X531" s="141" t="str">
        <f t="shared" si="182"/>
        <v>-</v>
      </c>
    </row>
    <row r="532" spans="1:24" customFormat="1" ht="15" hidden="1" x14ac:dyDescent="0.25">
      <c r="A532" s="134">
        <v>1</v>
      </c>
      <c r="B532" s="134" t="s">
        <v>1606</v>
      </c>
      <c r="C532" s="136" t="s">
        <v>1607</v>
      </c>
      <c r="D532" s="136" t="s">
        <v>1608</v>
      </c>
      <c r="E532" s="136">
        <v>3</v>
      </c>
      <c r="F532" s="144">
        <v>45.8</v>
      </c>
      <c r="G532" s="138">
        <v>137.4</v>
      </c>
      <c r="H532" s="139">
        <v>1.48</v>
      </c>
      <c r="I532" s="139">
        <f t="shared" si="183"/>
        <v>4.4399999999999995</v>
      </c>
      <c r="J532" s="145" t="s">
        <v>20</v>
      </c>
      <c r="K532" s="141">
        <v>3</v>
      </c>
      <c r="L532" s="141">
        <v>137.39999999999998</v>
      </c>
      <c r="M532" s="141">
        <v>4.4399999999999995</v>
      </c>
      <c r="N532" s="142"/>
      <c r="O532" s="50">
        <f t="shared" si="180"/>
        <v>0</v>
      </c>
      <c r="P532" s="50">
        <f t="shared" si="181"/>
        <v>0</v>
      </c>
      <c r="Q532" s="50">
        <f t="shared" si="177"/>
        <v>3</v>
      </c>
      <c r="R532" s="50">
        <f t="shared" si="178"/>
        <v>137.39999999999998</v>
      </c>
      <c r="S532" s="50">
        <f t="shared" si="179"/>
        <v>4.4399999999999995</v>
      </c>
      <c r="T532" s="50"/>
      <c r="U532" s="50"/>
      <c r="V532" s="50"/>
      <c r="W532" s="141" t="str">
        <f>IFERROR(VLOOKUP(C532,'[7]на 04.11.2025г.'!$C$3:$W$2063,21,0),"-")</f>
        <v>-</v>
      </c>
      <c r="X532" s="141" t="str">
        <f t="shared" si="182"/>
        <v>-</v>
      </c>
    </row>
    <row r="533" spans="1:24" customFormat="1" ht="15" hidden="1" x14ac:dyDescent="0.25">
      <c r="A533" s="134">
        <v>1</v>
      </c>
      <c r="B533" s="134" t="s">
        <v>1609</v>
      </c>
      <c r="C533" s="136" t="s">
        <v>1610</v>
      </c>
      <c r="D533" s="136" t="s">
        <v>1611</v>
      </c>
      <c r="E533" s="136">
        <v>4</v>
      </c>
      <c r="F533" s="144">
        <v>47.3</v>
      </c>
      <c r="G533" s="138">
        <v>189.2</v>
      </c>
      <c r="H533" s="139">
        <v>1.53</v>
      </c>
      <c r="I533" s="139">
        <f t="shared" si="183"/>
        <v>6.12</v>
      </c>
      <c r="J533" s="145" t="s">
        <v>20</v>
      </c>
      <c r="K533" s="141">
        <v>4</v>
      </c>
      <c r="L533" s="141">
        <v>189.2</v>
      </c>
      <c r="M533" s="141">
        <v>6.12</v>
      </c>
      <c r="N533" s="142"/>
      <c r="O533" s="50">
        <f t="shared" si="180"/>
        <v>0</v>
      </c>
      <c r="P533" s="50">
        <f t="shared" si="181"/>
        <v>0</v>
      </c>
      <c r="Q533" s="50">
        <f t="shared" si="177"/>
        <v>4</v>
      </c>
      <c r="R533" s="50">
        <f t="shared" si="178"/>
        <v>189.2</v>
      </c>
      <c r="S533" s="50">
        <f t="shared" si="179"/>
        <v>6.12</v>
      </c>
      <c r="T533" s="50"/>
      <c r="U533" s="50"/>
      <c r="V533" s="50"/>
      <c r="W533" s="141" t="str">
        <f>IFERROR(VLOOKUP(C533,'[7]на 04.11.2025г.'!$C$3:$W$2063,21,0),"-")</f>
        <v>-</v>
      </c>
      <c r="X533" s="141" t="str">
        <f t="shared" si="182"/>
        <v>-</v>
      </c>
    </row>
    <row r="534" spans="1:24" customFormat="1" ht="15" hidden="1" x14ac:dyDescent="0.25">
      <c r="A534" s="134">
        <v>1</v>
      </c>
      <c r="B534" s="134" t="s">
        <v>1612</v>
      </c>
      <c r="C534" s="136" t="s">
        <v>1613</v>
      </c>
      <c r="D534" s="136" t="s">
        <v>1614</v>
      </c>
      <c r="E534" s="136">
        <v>4</v>
      </c>
      <c r="F534" s="144">
        <v>52.9</v>
      </c>
      <c r="G534" s="138">
        <v>211.6</v>
      </c>
      <c r="H534" s="139">
        <v>1.71</v>
      </c>
      <c r="I534" s="139">
        <f t="shared" si="183"/>
        <v>6.84</v>
      </c>
      <c r="J534" s="145" t="s">
        <v>20</v>
      </c>
      <c r="K534" s="141">
        <v>4</v>
      </c>
      <c r="L534" s="141">
        <v>211.6</v>
      </c>
      <c r="M534" s="141">
        <v>6.84</v>
      </c>
      <c r="N534" s="142"/>
      <c r="O534" s="50">
        <f t="shared" si="180"/>
        <v>0</v>
      </c>
      <c r="P534" s="50">
        <f t="shared" si="181"/>
        <v>0</v>
      </c>
      <c r="Q534" s="50">
        <f t="shared" si="177"/>
        <v>4</v>
      </c>
      <c r="R534" s="50">
        <f t="shared" si="178"/>
        <v>211.6</v>
      </c>
      <c r="S534" s="50">
        <f t="shared" si="179"/>
        <v>6.84</v>
      </c>
      <c r="T534" s="50"/>
      <c r="U534" s="50"/>
      <c r="V534" s="50"/>
      <c r="W534" s="141" t="str">
        <f>IFERROR(VLOOKUP(C534,'[7]на 04.11.2025г.'!$C$3:$W$2063,21,0),"-")</f>
        <v>-</v>
      </c>
      <c r="X534" s="141" t="str">
        <f t="shared" si="182"/>
        <v>-</v>
      </c>
    </row>
    <row r="535" spans="1:24" customFormat="1" ht="15" hidden="1" x14ac:dyDescent="0.25">
      <c r="A535" s="134">
        <v>1</v>
      </c>
      <c r="B535" s="134" t="s">
        <v>1615</v>
      </c>
      <c r="C535" s="136" t="s">
        <v>1616</v>
      </c>
      <c r="D535" s="136" t="s">
        <v>1617</v>
      </c>
      <c r="E535" s="136">
        <v>2</v>
      </c>
      <c r="F535" s="144">
        <v>51</v>
      </c>
      <c r="G535" s="138">
        <v>102</v>
      </c>
      <c r="H535" s="139">
        <v>1.65</v>
      </c>
      <c r="I535" s="139">
        <f t="shared" si="183"/>
        <v>3.3</v>
      </c>
      <c r="J535" s="145" t="s">
        <v>20</v>
      </c>
      <c r="K535" s="141">
        <v>2</v>
      </c>
      <c r="L535" s="141">
        <v>102</v>
      </c>
      <c r="M535" s="141">
        <v>3.3</v>
      </c>
      <c r="N535" s="142"/>
      <c r="O535" s="50">
        <f t="shared" si="180"/>
        <v>0</v>
      </c>
      <c r="P535" s="50">
        <f t="shared" si="181"/>
        <v>0</v>
      </c>
      <c r="Q535" s="50">
        <f t="shared" si="177"/>
        <v>2</v>
      </c>
      <c r="R535" s="50">
        <f t="shared" si="178"/>
        <v>102</v>
      </c>
      <c r="S535" s="50">
        <f t="shared" si="179"/>
        <v>3.3</v>
      </c>
      <c r="T535" s="50"/>
      <c r="U535" s="50"/>
      <c r="V535" s="50"/>
      <c r="W535" s="141" t="str">
        <f>IFERROR(VLOOKUP(C535,'[7]на 04.11.2025г.'!$C$3:$W$2063,21,0),"-")</f>
        <v>-</v>
      </c>
      <c r="X535" s="141" t="str">
        <f t="shared" si="182"/>
        <v>-</v>
      </c>
    </row>
    <row r="536" spans="1:24" customFormat="1" ht="15" hidden="1" x14ac:dyDescent="0.25">
      <c r="A536" s="134">
        <v>1</v>
      </c>
      <c r="B536" s="134" t="s">
        <v>1618</v>
      </c>
      <c r="C536" s="136" t="s">
        <v>1619</v>
      </c>
      <c r="D536" s="136" t="s">
        <v>1620</v>
      </c>
      <c r="E536" s="136">
        <v>1</v>
      </c>
      <c r="F536" s="144">
        <v>46.4</v>
      </c>
      <c r="G536" s="138">
        <v>46.4</v>
      </c>
      <c r="H536" s="139">
        <v>1.5</v>
      </c>
      <c r="I536" s="139">
        <f t="shared" si="183"/>
        <v>1.5</v>
      </c>
      <c r="J536" s="145" t="s">
        <v>20</v>
      </c>
      <c r="K536" s="141">
        <v>1</v>
      </c>
      <c r="L536" s="141">
        <v>46.4</v>
      </c>
      <c r="M536" s="141">
        <v>1.5</v>
      </c>
      <c r="N536" s="142"/>
      <c r="O536" s="50">
        <f t="shared" si="180"/>
        <v>0</v>
      </c>
      <c r="P536" s="50">
        <f t="shared" si="181"/>
        <v>0</v>
      </c>
      <c r="Q536" s="50">
        <f t="shared" si="177"/>
        <v>1</v>
      </c>
      <c r="R536" s="50">
        <f t="shared" si="178"/>
        <v>46.4</v>
      </c>
      <c r="S536" s="50">
        <f t="shared" si="179"/>
        <v>1.5</v>
      </c>
      <c r="T536" s="50"/>
      <c r="U536" s="50"/>
      <c r="V536" s="50"/>
      <c r="W536" s="141" t="str">
        <f>IFERROR(VLOOKUP(C536,'[7]на 04.11.2025г.'!$C$3:$W$2063,21,0),"-")</f>
        <v>-</v>
      </c>
      <c r="X536" s="141" t="str">
        <f t="shared" si="182"/>
        <v>-</v>
      </c>
    </row>
    <row r="537" spans="1:24" customFormat="1" ht="15" hidden="1" x14ac:dyDescent="0.25">
      <c r="A537" s="134">
        <v>1</v>
      </c>
      <c r="B537" s="134" t="s">
        <v>1621</v>
      </c>
      <c r="C537" s="136" t="s">
        <v>1622</v>
      </c>
      <c r="D537" s="136" t="s">
        <v>1623</v>
      </c>
      <c r="E537" s="136">
        <v>1</v>
      </c>
      <c r="F537" s="144">
        <v>49.2</v>
      </c>
      <c r="G537" s="138">
        <v>49.2</v>
      </c>
      <c r="H537" s="139">
        <v>1.59</v>
      </c>
      <c r="I537" s="139">
        <f t="shared" si="183"/>
        <v>1.59</v>
      </c>
      <c r="J537" s="145" t="s">
        <v>20</v>
      </c>
      <c r="K537" s="141">
        <v>1</v>
      </c>
      <c r="L537" s="141">
        <v>49.2</v>
      </c>
      <c r="M537" s="141">
        <v>1.59</v>
      </c>
      <c r="N537" s="142"/>
      <c r="O537" s="50">
        <f t="shared" si="180"/>
        <v>0</v>
      </c>
      <c r="P537" s="50">
        <f t="shared" si="181"/>
        <v>0</v>
      </c>
      <c r="Q537" s="50">
        <f t="shared" si="177"/>
        <v>1</v>
      </c>
      <c r="R537" s="50">
        <f t="shared" si="178"/>
        <v>49.2</v>
      </c>
      <c r="S537" s="50">
        <f t="shared" si="179"/>
        <v>1.59</v>
      </c>
      <c r="T537" s="50"/>
      <c r="U537" s="50"/>
      <c r="V537" s="50"/>
      <c r="W537" s="141" t="str">
        <f>IFERROR(VLOOKUP(C537,'[7]на 04.11.2025г.'!$C$3:$W$2063,21,0),"-")</f>
        <v>-</v>
      </c>
      <c r="X537" s="141" t="str">
        <f t="shared" si="182"/>
        <v>-</v>
      </c>
    </row>
    <row r="538" spans="1:24" customFormat="1" ht="15" hidden="1" x14ac:dyDescent="0.25">
      <c r="A538" s="134">
        <v>1</v>
      </c>
      <c r="B538" s="134" t="s">
        <v>1624</v>
      </c>
      <c r="C538" s="136" t="s">
        <v>1625</v>
      </c>
      <c r="D538" s="136" t="s">
        <v>1626</v>
      </c>
      <c r="E538" s="136">
        <v>1</v>
      </c>
      <c r="F538" s="144">
        <v>52.6</v>
      </c>
      <c r="G538" s="138">
        <v>52.6</v>
      </c>
      <c r="H538" s="139">
        <v>1.7</v>
      </c>
      <c r="I538" s="139">
        <f t="shared" si="183"/>
        <v>1.7</v>
      </c>
      <c r="J538" s="145" t="s">
        <v>20</v>
      </c>
      <c r="K538" s="141">
        <v>1</v>
      </c>
      <c r="L538" s="141">
        <v>52.6</v>
      </c>
      <c r="M538" s="141">
        <v>1.7</v>
      </c>
      <c r="N538" s="142"/>
      <c r="O538" s="50">
        <f t="shared" ref="O538:O601" si="184">N538*F538</f>
        <v>0</v>
      </c>
      <c r="P538" s="50">
        <f t="shared" ref="P538:P601" si="185">N538*H538</f>
        <v>0</v>
      </c>
      <c r="Q538" s="50">
        <f t="shared" si="177"/>
        <v>1</v>
      </c>
      <c r="R538" s="50">
        <f t="shared" si="178"/>
        <v>52.6</v>
      </c>
      <c r="S538" s="50">
        <f t="shared" si="179"/>
        <v>1.7</v>
      </c>
      <c r="T538" s="50"/>
      <c r="U538" s="50"/>
      <c r="V538" s="50"/>
      <c r="W538" s="141" t="str">
        <f>IFERROR(VLOOKUP(C538,'[7]на 04.11.2025г.'!$C$3:$W$2063,21,0),"-")</f>
        <v>-</v>
      </c>
      <c r="X538" s="141" t="str">
        <f t="shared" si="182"/>
        <v>-</v>
      </c>
    </row>
    <row r="539" spans="1:24" customFormat="1" ht="15" hidden="1" x14ac:dyDescent="0.25">
      <c r="A539" s="134">
        <v>1</v>
      </c>
      <c r="B539" s="134" t="s">
        <v>1627</v>
      </c>
      <c r="C539" s="136" t="s">
        <v>1628</v>
      </c>
      <c r="D539" s="136" t="s">
        <v>1629</v>
      </c>
      <c r="E539" s="136">
        <v>1</v>
      </c>
      <c r="F539" s="144">
        <v>53.5</v>
      </c>
      <c r="G539" s="138">
        <v>53.5</v>
      </c>
      <c r="H539" s="139">
        <v>1.73</v>
      </c>
      <c r="I539" s="139">
        <f t="shared" si="183"/>
        <v>1.73</v>
      </c>
      <c r="J539" s="145" t="s">
        <v>20</v>
      </c>
      <c r="K539" s="141">
        <v>1</v>
      </c>
      <c r="L539" s="141">
        <v>53.5</v>
      </c>
      <c r="M539" s="141">
        <v>1.73</v>
      </c>
      <c r="N539" s="142"/>
      <c r="O539" s="50">
        <f t="shared" si="184"/>
        <v>0</v>
      </c>
      <c r="P539" s="50">
        <f t="shared" si="185"/>
        <v>0</v>
      </c>
      <c r="Q539" s="50">
        <f t="shared" si="177"/>
        <v>1</v>
      </c>
      <c r="R539" s="50">
        <f t="shared" si="178"/>
        <v>53.5</v>
      </c>
      <c r="S539" s="50">
        <f t="shared" si="179"/>
        <v>1.73</v>
      </c>
      <c r="T539" s="50"/>
      <c r="U539" s="50"/>
      <c r="V539" s="50"/>
      <c r="W539" s="141" t="str">
        <f>IFERROR(VLOOKUP(C539,'[7]на 04.11.2025г.'!$C$3:$W$2063,21,0),"-")</f>
        <v>-</v>
      </c>
      <c r="X539" s="141" t="str">
        <f t="shared" si="182"/>
        <v>-</v>
      </c>
    </row>
    <row r="540" spans="1:24" customFormat="1" ht="15" hidden="1" x14ac:dyDescent="0.25">
      <c r="A540" s="134">
        <v>1</v>
      </c>
      <c r="B540" s="134" t="s">
        <v>1630</v>
      </c>
      <c r="C540" s="136" t="s">
        <v>1631</v>
      </c>
      <c r="D540" s="136" t="s">
        <v>1632</v>
      </c>
      <c r="E540" s="136">
        <v>2</v>
      </c>
      <c r="F540" s="144">
        <v>53.2</v>
      </c>
      <c r="G540" s="138">
        <v>106.4</v>
      </c>
      <c r="H540" s="139">
        <v>1.72</v>
      </c>
      <c r="I540" s="139">
        <f t="shared" si="183"/>
        <v>3.44</v>
      </c>
      <c r="J540" s="145" t="s">
        <v>20</v>
      </c>
      <c r="K540" s="141">
        <v>2</v>
      </c>
      <c r="L540" s="141">
        <v>106.4</v>
      </c>
      <c r="M540" s="141">
        <v>3.44</v>
      </c>
      <c r="N540" s="142"/>
      <c r="O540" s="50">
        <f t="shared" si="184"/>
        <v>0</v>
      </c>
      <c r="P540" s="50">
        <f t="shared" si="185"/>
        <v>0</v>
      </c>
      <c r="Q540" s="50">
        <f t="shared" si="177"/>
        <v>2</v>
      </c>
      <c r="R540" s="50">
        <f t="shared" si="178"/>
        <v>106.4</v>
      </c>
      <c r="S540" s="50">
        <f t="shared" si="179"/>
        <v>3.44</v>
      </c>
      <c r="T540" s="50"/>
      <c r="U540" s="50"/>
      <c r="V540" s="50"/>
      <c r="W540" s="141" t="str">
        <f>IFERROR(VLOOKUP(C540,'[7]на 04.11.2025г.'!$C$3:$W$2063,21,0),"-")</f>
        <v>-</v>
      </c>
      <c r="X540" s="141" t="str">
        <f t="shared" si="182"/>
        <v>-</v>
      </c>
    </row>
    <row r="541" spans="1:24" customFormat="1" ht="15" hidden="1" x14ac:dyDescent="0.25">
      <c r="A541" s="134">
        <v>1</v>
      </c>
      <c r="B541" s="134" t="s">
        <v>1633</v>
      </c>
      <c r="C541" s="136" t="s">
        <v>1634</v>
      </c>
      <c r="D541" s="136" t="s">
        <v>1635</v>
      </c>
      <c r="E541" s="136">
        <v>1</v>
      </c>
      <c r="F541" s="144">
        <v>37.299999999999997</v>
      </c>
      <c r="G541" s="138">
        <v>37.299999999999997</v>
      </c>
      <c r="H541" s="139">
        <v>1.21</v>
      </c>
      <c r="I541" s="139">
        <f t="shared" si="183"/>
        <v>1.21</v>
      </c>
      <c r="J541" s="145" t="s">
        <v>20</v>
      </c>
      <c r="K541" s="141">
        <v>1</v>
      </c>
      <c r="L541" s="141">
        <v>37.299999999999997</v>
      </c>
      <c r="M541" s="141">
        <v>1.21</v>
      </c>
      <c r="N541" s="142"/>
      <c r="O541" s="50">
        <f t="shared" si="184"/>
        <v>0</v>
      </c>
      <c r="P541" s="50">
        <f t="shared" si="185"/>
        <v>0</v>
      </c>
      <c r="Q541" s="50">
        <f t="shared" si="177"/>
        <v>1</v>
      </c>
      <c r="R541" s="50">
        <f t="shared" si="178"/>
        <v>37.299999999999997</v>
      </c>
      <c r="S541" s="50">
        <f t="shared" si="179"/>
        <v>1.21</v>
      </c>
      <c r="T541" s="50"/>
      <c r="U541" s="50"/>
      <c r="V541" s="50"/>
      <c r="W541" s="141" t="str">
        <f>IFERROR(VLOOKUP(C541,'[7]на 04.11.2025г.'!$C$3:$W$2063,21,0),"-")</f>
        <v>-</v>
      </c>
      <c r="X541" s="141" t="str">
        <f t="shared" si="182"/>
        <v>-</v>
      </c>
    </row>
    <row r="542" spans="1:24" customFormat="1" ht="15" hidden="1" x14ac:dyDescent="0.25">
      <c r="A542" s="134">
        <v>1</v>
      </c>
      <c r="B542" s="134" t="s">
        <v>1636</v>
      </c>
      <c r="C542" s="136" t="s">
        <v>1637</v>
      </c>
      <c r="D542" s="136" t="s">
        <v>1638</v>
      </c>
      <c r="E542" s="136">
        <v>2</v>
      </c>
      <c r="F542" s="144">
        <v>35.700000000000003</v>
      </c>
      <c r="G542" s="138">
        <v>71.400000000000006</v>
      </c>
      <c r="H542" s="139">
        <v>1.1599999999999999</v>
      </c>
      <c r="I542" s="139">
        <f t="shared" si="183"/>
        <v>2.3199999999999998</v>
      </c>
      <c r="J542" s="145" t="s">
        <v>20</v>
      </c>
      <c r="K542" s="141">
        <v>0</v>
      </c>
      <c r="L542" s="141">
        <v>0</v>
      </c>
      <c r="M542" s="141">
        <v>0</v>
      </c>
      <c r="N542" s="142"/>
      <c r="O542" s="50">
        <f t="shared" si="184"/>
        <v>0</v>
      </c>
      <c r="P542" s="50">
        <f t="shared" si="185"/>
        <v>0</v>
      </c>
      <c r="Q542" s="50"/>
      <c r="R542" s="50"/>
      <c r="S542" s="50"/>
      <c r="T542" s="50"/>
      <c r="U542" s="50"/>
      <c r="V542" s="50"/>
      <c r="W542" s="141" t="str">
        <f>IFERROR(VLOOKUP(C542,'[7]на 04.11.2025г.'!$C$3:$W$2063,21,0),"-")</f>
        <v>-</v>
      </c>
      <c r="X542" s="141" t="str">
        <f t="shared" si="182"/>
        <v>-</v>
      </c>
    </row>
    <row r="543" spans="1:24" customFormat="1" ht="15" hidden="1" x14ac:dyDescent="0.25">
      <c r="A543" s="134">
        <v>1</v>
      </c>
      <c r="B543" s="134" t="s">
        <v>1639</v>
      </c>
      <c r="C543" s="136" t="s">
        <v>1640</v>
      </c>
      <c r="D543" s="136" t="s">
        <v>1641</v>
      </c>
      <c r="E543" s="136">
        <v>1</v>
      </c>
      <c r="F543" s="144">
        <v>29.5</v>
      </c>
      <c r="G543" s="138">
        <v>29.5</v>
      </c>
      <c r="H543" s="139">
        <v>0.96</v>
      </c>
      <c r="I543" s="139">
        <f t="shared" si="183"/>
        <v>0.96</v>
      </c>
      <c r="J543" s="145" t="s">
        <v>20</v>
      </c>
      <c r="K543" s="141">
        <v>1</v>
      </c>
      <c r="L543" s="141">
        <v>29.5</v>
      </c>
      <c r="M543" s="141">
        <v>0.96</v>
      </c>
      <c r="N543" s="142"/>
      <c r="O543" s="50">
        <f t="shared" si="184"/>
        <v>0</v>
      </c>
      <c r="P543" s="50">
        <f t="shared" si="185"/>
        <v>0</v>
      </c>
      <c r="Q543" s="50">
        <f>K543-N543</f>
        <v>1</v>
      </c>
      <c r="R543" s="50">
        <f>F543*Q543</f>
        <v>29.5</v>
      </c>
      <c r="S543" s="50">
        <f>H543*Q543</f>
        <v>0.96</v>
      </c>
      <c r="T543" s="50"/>
      <c r="U543" s="50"/>
      <c r="V543" s="50"/>
      <c r="W543" s="141" t="str">
        <f>IFERROR(VLOOKUP(C543,'[7]на 04.11.2025г.'!$C$3:$W$2063,21,0),"-")</f>
        <v>-</v>
      </c>
      <c r="X543" s="141" t="str">
        <f t="shared" si="182"/>
        <v>-</v>
      </c>
    </row>
    <row r="544" spans="1:24" customFormat="1" ht="15" hidden="1" x14ac:dyDescent="0.25">
      <c r="A544" s="134">
        <v>1</v>
      </c>
      <c r="B544" s="134" t="s">
        <v>1642</v>
      </c>
      <c r="C544" s="136" t="s">
        <v>1643</v>
      </c>
      <c r="D544" s="136" t="s">
        <v>1644</v>
      </c>
      <c r="E544" s="136">
        <v>1</v>
      </c>
      <c r="F544" s="144">
        <v>24.7</v>
      </c>
      <c r="G544" s="138">
        <v>24.7</v>
      </c>
      <c r="H544" s="139">
        <v>0.8</v>
      </c>
      <c r="I544" s="139">
        <f t="shared" si="183"/>
        <v>0.8</v>
      </c>
      <c r="J544" s="145" t="s">
        <v>20</v>
      </c>
      <c r="K544" s="141">
        <v>0</v>
      </c>
      <c r="L544" s="141">
        <v>0</v>
      </c>
      <c r="M544" s="141">
        <v>0</v>
      </c>
      <c r="N544" s="142"/>
      <c r="O544" s="50">
        <f t="shared" si="184"/>
        <v>0</v>
      </c>
      <c r="P544" s="50">
        <f t="shared" si="185"/>
        <v>0</v>
      </c>
      <c r="Q544" s="50"/>
      <c r="R544" s="50"/>
      <c r="S544" s="50"/>
      <c r="T544" s="50"/>
      <c r="U544" s="50"/>
      <c r="V544" s="50"/>
      <c r="W544" s="141" t="str">
        <f>IFERROR(VLOOKUP(C544,'[7]на 04.11.2025г.'!$C$3:$W$2063,21,0),"-")</f>
        <v>-</v>
      </c>
      <c r="X544" s="141" t="str">
        <f t="shared" si="182"/>
        <v>-</v>
      </c>
    </row>
    <row r="545" spans="1:24" customFormat="1" ht="15" hidden="1" x14ac:dyDescent="0.25">
      <c r="A545" s="134">
        <v>1</v>
      </c>
      <c r="B545" s="134" t="s">
        <v>1645</v>
      </c>
      <c r="C545" s="136" t="s">
        <v>1646</v>
      </c>
      <c r="D545" s="136" t="s">
        <v>1647</v>
      </c>
      <c r="E545" s="136">
        <v>12</v>
      </c>
      <c r="F545" s="144">
        <v>55</v>
      </c>
      <c r="G545" s="138">
        <v>660</v>
      </c>
      <c r="H545" s="139">
        <v>1.78</v>
      </c>
      <c r="I545" s="139">
        <f t="shared" si="183"/>
        <v>21.36</v>
      </c>
      <c r="J545" s="145" t="s">
        <v>20</v>
      </c>
      <c r="K545" s="141">
        <v>12</v>
      </c>
      <c r="L545" s="141">
        <v>660</v>
      </c>
      <c r="M545" s="141">
        <v>21.36</v>
      </c>
      <c r="N545" s="142"/>
      <c r="O545" s="50">
        <f t="shared" si="184"/>
        <v>0</v>
      </c>
      <c r="P545" s="50">
        <f t="shared" si="185"/>
        <v>0</v>
      </c>
      <c r="Q545" s="50">
        <f t="shared" ref="Q545:Q568" si="186">K545-N545</f>
        <v>12</v>
      </c>
      <c r="R545" s="50">
        <f t="shared" ref="R545:R568" si="187">F545*Q545</f>
        <v>660</v>
      </c>
      <c r="S545" s="50">
        <f t="shared" ref="S545:S568" si="188">H545*Q545</f>
        <v>21.36</v>
      </c>
      <c r="T545" s="50"/>
      <c r="U545" s="50"/>
      <c r="V545" s="50"/>
      <c r="W545" s="141" t="str">
        <f>IFERROR(VLOOKUP(C545,'[7]на 04.11.2025г.'!$C$3:$W$2063,21,0),"-")</f>
        <v>-</v>
      </c>
      <c r="X545" s="141" t="str">
        <f t="shared" si="182"/>
        <v>-</v>
      </c>
    </row>
    <row r="546" spans="1:24" customFormat="1" ht="15" hidden="1" x14ac:dyDescent="0.25">
      <c r="A546" s="134">
        <v>1</v>
      </c>
      <c r="B546" s="134" t="s">
        <v>1648</v>
      </c>
      <c r="C546" s="136" t="s">
        <v>1649</v>
      </c>
      <c r="D546" s="136" t="s">
        <v>1650</v>
      </c>
      <c r="E546" s="136">
        <v>2</v>
      </c>
      <c r="F546" s="144">
        <v>215.7</v>
      </c>
      <c r="G546" s="138">
        <v>431.4</v>
      </c>
      <c r="H546" s="139">
        <v>4.93</v>
      </c>
      <c r="I546" s="139">
        <f t="shared" si="183"/>
        <v>9.86</v>
      </c>
      <c r="J546" s="145" t="s">
        <v>20</v>
      </c>
      <c r="K546" s="141">
        <v>2</v>
      </c>
      <c r="L546" s="141">
        <v>431.4</v>
      </c>
      <c r="M546" s="141">
        <v>9.86</v>
      </c>
      <c r="N546" s="142">
        <v>2</v>
      </c>
      <c r="O546" s="50">
        <f t="shared" si="184"/>
        <v>431.4</v>
      </c>
      <c r="P546" s="50">
        <f t="shared" si="185"/>
        <v>9.86</v>
      </c>
      <c r="Q546" s="50">
        <f t="shared" si="186"/>
        <v>0</v>
      </c>
      <c r="R546" s="50">
        <f t="shared" si="187"/>
        <v>0</v>
      </c>
      <c r="S546" s="50">
        <f t="shared" si="188"/>
        <v>0</v>
      </c>
      <c r="T546" s="50"/>
      <c r="U546" s="50"/>
      <c r="V546" s="50"/>
      <c r="W546" s="141">
        <f>IFERROR(VLOOKUP(C546,'[7]на 04.11.2025г.'!$C$3:$W$2063,21,0),"-")</f>
        <v>2</v>
      </c>
      <c r="X546" s="141">
        <f t="shared" si="182"/>
        <v>0</v>
      </c>
    </row>
    <row r="547" spans="1:24" customFormat="1" ht="15" hidden="1" x14ac:dyDescent="0.25">
      <c r="A547" s="134">
        <v>1</v>
      </c>
      <c r="B547" s="134" t="s">
        <v>1651</v>
      </c>
      <c r="C547" s="136" t="s">
        <v>1652</v>
      </c>
      <c r="D547" s="136" t="s">
        <v>1653</v>
      </c>
      <c r="E547" s="136">
        <v>1</v>
      </c>
      <c r="F547" s="144">
        <v>218</v>
      </c>
      <c r="G547" s="138">
        <v>218</v>
      </c>
      <c r="H547" s="139">
        <v>4.9800000000000004</v>
      </c>
      <c r="I547" s="139">
        <f t="shared" si="183"/>
        <v>4.9800000000000004</v>
      </c>
      <c r="J547" s="145" t="s">
        <v>20</v>
      </c>
      <c r="K547" s="141">
        <v>1</v>
      </c>
      <c r="L547" s="141">
        <v>218</v>
      </c>
      <c r="M547" s="141">
        <v>4.9800000000000004</v>
      </c>
      <c r="N547" s="142">
        <v>1</v>
      </c>
      <c r="O547" s="50">
        <f t="shared" si="184"/>
        <v>218</v>
      </c>
      <c r="P547" s="50">
        <f t="shared" si="185"/>
        <v>4.9800000000000004</v>
      </c>
      <c r="Q547" s="50">
        <f t="shared" si="186"/>
        <v>0</v>
      </c>
      <c r="R547" s="50">
        <f t="shared" si="187"/>
        <v>0</v>
      </c>
      <c r="S547" s="50">
        <f t="shared" si="188"/>
        <v>0</v>
      </c>
      <c r="T547" s="50"/>
      <c r="U547" s="50"/>
      <c r="V547" s="50"/>
      <c r="W547" s="141">
        <f>IFERROR(VLOOKUP(C547,'[7]на 04.11.2025г.'!$C$3:$W$2063,21,0),"-")</f>
        <v>1</v>
      </c>
      <c r="X547" s="141">
        <f t="shared" si="182"/>
        <v>0</v>
      </c>
    </row>
    <row r="548" spans="1:24" customFormat="1" ht="15" hidden="1" x14ac:dyDescent="0.25">
      <c r="A548" s="134">
        <v>1</v>
      </c>
      <c r="B548" s="134" t="s">
        <v>1654</v>
      </c>
      <c r="C548" s="136" t="s">
        <v>1655</v>
      </c>
      <c r="D548" s="136" t="s">
        <v>1656</v>
      </c>
      <c r="E548" s="136">
        <v>1</v>
      </c>
      <c r="F548" s="144">
        <v>218</v>
      </c>
      <c r="G548" s="138">
        <v>218</v>
      </c>
      <c r="H548" s="139">
        <v>4.9800000000000004</v>
      </c>
      <c r="I548" s="139">
        <f t="shared" si="183"/>
        <v>4.9800000000000004</v>
      </c>
      <c r="J548" s="145" t="s">
        <v>20</v>
      </c>
      <c r="K548" s="141">
        <v>1</v>
      </c>
      <c r="L548" s="141">
        <v>218</v>
      </c>
      <c r="M548" s="141">
        <v>4.9800000000000004</v>
      </c>
      <c r="N548" s="142">
        <v>1</v>
      </c>
      <c r="O548" s="50">
        <f t="shared" si="184"/>
        <v>218</v>
      </c>
      <c r="P548" s="50">
        <f t="shared" si="185"/>
        <v>4.9800000000000004</v>
      </c>
      <c r="Q548" s="50">
        <f t="shared" si="186"/>
        <v>0</v>
      </c>
      <c r="R548" s="50">
        <f t="shared" si="187"/>
        <v>0</v>
      </c>
      <c r="S548" s="50">
        <f t="shared" si="188"/>
        <v>0</v>
      </c>
      <c r="T548" s="50"/>
      <c r="U548" s="50"/>
      <c r="V548" s="50"/>
      <c r="W548" s="141">
        <f>IFERROR(VLOOKUP(C548,'[7]на 04.11.2025г.'!$C$3:$W$2063,21,0),"-")</f>
        <v>1</v>
      </c>
      <c r="X548" s="141">
        <f t="shared" si="182"/>
        <v>0</v>
      </c>
    </row>
    <row r="549" spans="1:24" customFormat="1" ht="15" hidden="1" x14ac:dyDescent="0.25">
      <c r="A549" s="134">
        <v>1</v>
      </c>
      <c r="B549" s="134" t="s">
        <v>1657</v>
      </c>
      <c r="C549" s="136" t="s">
        <v>1658</v>
      </c>
      <c r="D549" s="136" t="s">
        <v>1659</v>
      </c>
      <c r="E549" s="136">
        <v>1</v>
      </c>
      <c r="F549" s="144">
        <v>286.3</v>
      </c>
      <c r="G549" s="138">
        <v>286.3</v>
      </c>
      <c r="H549" s="139">
        <v>5.66</v>
      </c>
      <c r="I549" s="139">
        <f t="shared" si="183"/>
        <v>5.66</v>
      </c>
      <c r="J549" s="145" t="s">
        <v>24</v>
      </c>
      <c r="K549" s="141">
        <v>1</v>
      </c>
      <c r="L549" s="141">
        <v>286.3</v>
      </c>
      <c r="M549" s="141">
        <v>5.66</v>
      </c>
      <c r="N549" s="142">
        <v>1</v>
      </c>
      <c r="O549" s="50">
        <f t="shared" si="184"/>
        <v>286.3</v>
      </c>
      <c r="P549" s="50">
        <f t="shared" si="185"/>
        <v>5.66</v>
      </c>
      <c r="Q549" s="50">
        <f t="shared" si="186"/>
        <v>0</v>
      </c>
      <c r="R549" s="50">
        <f t="shared" si="187"/>
        <v>0</v>
      </c>
      <c r="S549" s="50">
        <f t="shared" si="188"/>
        <v>0</v>
      </c>
      <c r="T549" s="50"/>
      <c r="U549" s="50"/>
      <c r="V549" s="50"/>
      <c r="W549" s="141">
        <f>IFERROR(VLOOKUP(C549,'[7]на 04.11.2025г.'!$C$3:$W$2063,21,0),"-")</f>
        <v>1</v>
      </c>
      <c r="X549" s="141">
        <f t="shared" si="182"/>
        <v>0</v>
      </c>
    </row>
    <row r="550" spans="1:24" customFormat="1" ht="15" hidden="1" x14ac:dyDescent="0.25">
      <c r="A550" s="134">
        <v>1</v>
      </c>
      <c r="B550" s="134" t="s">
        <v>1660</v>
      </c>
      <c r="C550" s="136" t="s">
        <v>1661</v>
      </c>
      <c r="D550" s="136" t="s">
        <v>1662</v>
      </c>
      <c r="E550" s="136">
        <v>1</v>
      </c>
      <c r="F550" s="144">
        <v>436.5</v>
      </c>
      <c r="G550" s="138">
        <v>436.5</v>
      </c>
      <c r="H550" s="139">
        <v>9</v>
      </c>
      <c r="I550" s="139">
        <f t="shared" si="183"/>
        <v>9</v>
      </c>
      <c r="J550" s="145" t="s">
        <v>24</v>
      </c>
      <c r="K550" s="141">
        <v>1</v>
      </c>
      <c r="L550" s="141">
        <v>436.5</v>
      </c>
      <c r="M550" s="141">
        <v>9</v>
      </c>
      <c r="N550" s="142">
        <v>1</v>
      </c>
      <c r="O550" s="50">
        <f t="shared" si="184"/>
        <v>436.5</v>
      </c>
      <c r="P550" s="50">
        <f t="shared" si="185"/>
        <v>9</v>
      </c>
      <c r="Q550" s="50">
        <f t="shared" si="186"/>
        <v>0</v>
      </c>
      <c r="R550" s="50">
        <f t="shared" si="187"/>
        <v>0</v>
      </c>
      <c r="S550" s="50">
        <f t="shared" si="188"/>
        <v>0</v>
      </c>
      <c r="T550" s="50"/>
      <c r="U550" s="50"/>
      <c r="V550" s="50"/>
      <c r="W550" s="141">
        <f>IFERROR(VLOOKUP(C550,'[7]на 04.11.2025г.'!$C$3:$W$2063,21,0),"-")</f>
        <v>1</v>
      </c>
      <c r="X550" s="141">
        <f t="shared" si="182"/>
        <v>0</v>
      </c>
    </row>
    <row r="551" spans="1:24" customFormat="1" ht="15" hidden="1" x14ac:dyDescent="0.25">
      <c r="A551" s="134">
        <v>1</v>
      </c>
      <c r="B551" s="134" t="s">
        <v>1663</v>
      </c>
      <c r="C551" s="136" t="s">
        <v>1664</v>
      </c>
      <c r="D551" s="136" t="s">
        <v>1665</v>
      </c>
      <c r="E551" s="136">
        <v>1</v>
      </c>
      <c r="F551" s="144">
        <v>61.1</v>
      </c>
      <c r="G551" s="138">
        <v>61.1</v>
      </c>
      <c r="H551" s="139">
        <v>1.71</v>
      </c>
      <c r="I551" s="139">
        <f t="shared" si="183"/>
        <v>1.71</v>
      </c>
      <c r="J551" s="145" t="s">
        <v>24</v>
      </c>
      <c r="K551" s="141">
        <v>1</v>
      </c>
      <c r="L551" s="141">
        <v>61.1</v>
      </c>
      <c r="M551" s="141">
        <v>1.71</v>
      </c>
      <c r="N551" s="142"/>
      <c r="O551" s="50">
        <f t="shared" si="184"/>
        <v>0</v>
      </c>
      <c r="P551" s="50">
        <f t="shared" si="185"/>
        <v>0</v>
      </c>
      <c r="Q551" s="50">
        <f t="shared" si="186"/>
        <v>1</v>
      </c>
      <c r="R551" s="50">
        <f t="shared" si="187"/>
        <v>61.1</v>
      </c>
      <c r="S551" s="50">
        <f t="shared" si="188"/>
        <v>1.71</v>
      </c>
      <c r="T551" s="50"/>
      <c r="U551" s="50"/>
      <c r="V551" s="50"/>
      <c r="W551" s="141" t="str">
        <f>IFERROR(VLOOKUP(C551,'[7]на 04.11.2025г.'!$C$3:$W$2063,21,0),"-")</f>
        <v>-</v>
      </c>
      <c r="X551" s="141" t="str">
        <f t="shared" si="182"/>
        <v>-</v>
      </c>
    </row>
    <row r="552" spans="1:24" customFormat="1" ht="15" hidden="1" x14ac:dyDescent="0.25">
      <c r="A552" s="134">
        <v>1</v>
      </c>
      <c r="B552" s="134" t="s">
        <v>1666</v>
      </c>
      <c r="C552" s="136" t="s">
        <v>1667</v>
      </c>
      <c r="D552" s="136" t="s">
        <v>1668</v>
      </c>
      <c r="E552" s="136">
        <v>12</v>
      </c>
      <c r="F552" s="144">
        <v>28.9</v>
      </c>
      <c r="G552" s="138">
        <v>346.8</v>
      </c>
      <c r="H552" s="139">
        <v>0.82</v>
      </c>
      <c r="I552" s="139">
        <f t="shared" si="183"/>
        <v>9.84</v>
      </c>
      <c r="J552" s="145" t="s">
        <v>24</v>
      </c>
      <c r="K552" s="141">
        <v>12</v>
      </c>
      <c r="L552" s="141">
        <v>346.79999999999995</v>
      </c>
      <c r="M552" s="141">
        <v>9.84</v>
      </c>
      <c r="N552" s="142"/>
      <c r="O552" s="50">
        <f t="shared" si="184"/>
        <v>0</v>
      </c>
      <c r="P552" s="50">
        <f t="shared" si="185"/>
        <v>0</v>
      </c>
      <c r="Q552" s="50">
        <f t="shared" si="186"/>
        <v>12</v>
      </c>
      <c r="R552" s="50">
        <f t="shared" si="187"/>
        <v>346.79999999999995</v>
      </c>
      <c r="S552" s="50">
        <f t="shared" si="188"/>
        <v>9.84</v>
      </c>
      <c r="T552" s="50"/>
      <c r="U552" s="50"/>
      <c r="V552" s="50"/>
      <c r="W552" s="141" t="str">
        <f>IFERROR(VLOOKUP(C552,'[7]на 04.11.2025г.'!$C$3:$W$2063,21,0),"-")</f>
        <v>-</v>
      </c>
      <c r="X552" s="141" t="str">
        <f t="shared" si="182"/>
        <v>-</v>
      </c>
    </row>
    <row r="553" spans="1:24" customFormat="1" ht="15" hidden="1" x14ac:dyDescent="0.25">
      <c r="A553" s="134">
        <v>1</v>
      </c>
      <c r="B553" s="134" t="s">
        <v>1669</v>
      </c>
      <c r="C553" s="136" t="s">
        <v>1670</v>
      </c>
      <c r="D553" s="136" t="s">
        <v>1671</v>
      </c>
      <c r="E553" s="136">
        <v>1</v>
      </c>
      <c r="F553" s="144">
        <v>43.5</v>
      </c>
      <c r="G553" s="138">
        <v>43.5</v>
      </c>
      <c r="H553" s="139">
        <v>1.19</v>
      </c>
      <c r="I553" s="139">
        <f t="shared" si="183"/>
        <v>1.19</v>
      </c>
      <c r="J553" s="145" t="s">
        <v>24</v>
      </c>
      <c r="K553" s="141">
        <v>1</v>
      </c>
      <c r="L553" s="141">
        <v>43.5</v>
      </c>
      <c r="M553" s="141">
        <v>1.19</v>
      </c>
      <c r="N553" s="142"/>
      <c r="O553" s="50">
        <f t="shared" si="184"/>
        <v>0</v>
      </c>
      <c r="P553" s="50">
        <f t="shared" si="185"/>
        <v>0</v>
      </c>
      <c r="Q553" s="50">
        <f t="shared" si="186"/>
        <v>1</v>
      </c>
      <c r="R553" s="50">
        <f t="shared" si="187"/>
        <v>43.5</v>
      </c>
      <c r="S553" s="50">
        <f t="shared" si="188"/>
        <v>1.19</v>
      </c>
      <c r="T553" s="50"/>
      <c r="U553" s="50"/>
      <c r="V553" s="50"/>
      <c r="W553" s="141" t="str">
        <f>IFERROR(VLOOKUP(C553,'[7]на 04.11.2025г.'!$C$3:$W$2063,21,0),"-")</f>
        <v>-</v>
      </c>
      <c r="X553" s="141" t="str">
        <f t="shared" si="182"/>
        <v>-</v>
      </c>
    </row>
    <row r="554" spans="1:24" customFormat="1" ht="15" hidden="1" x14ac:dyDescent="0.25">
      <c r="A554" s="134">
        <v>1</v>
      </c>
      <c r="B554" s="134" t="s">
        <v>1672</v>
      </c>
      <c r="C554" s="136" t="s">
        <v>1673</v>
      </c>
      <c r="D554" s="136" t="s">
        <v>1674</v>
      </c>
      <c r="E554" s="136">
        <v>1</v>
      </c>
      <c r="F554" s="144">
        <v>48.8</v>
      </c>
      <c r="G554" s="138">
        <v>48.8</v>
      </c>
      <c r="H554" s="139">
        <v>1.33</v>
      </c>
      <c r="I554" s="139">
        <f t="shared" si="183"/>
        <v>1.33</v>
      </c>
      <c r="J554" s="145" t="s">
        <v>24</v>
      </c>
      <c r="K554" s="141">
        <v>1</v>
      </c>
      <c r="L554" s="141">
        <v>48.8</v>
      </c>
      <c r="M554" s="141">
        <v>1.33</v>
      </c>
      <c r="N554" s="142"/>
      <c r="O554" s="50">
        <f t="shared" si="184"/>
        <v>0</v>
      </c>
      <c r="P554" s="50">
        <f t="shared" si="185"/>
        <v>0</v>
      </c>
      <c r="Q554" s="50">
        <f t="shared" si="186"/>
        <v>1</v>
      </c>
      <c r="R554" s="50">
        <f t="shared" si="187"/>
        <v>48.8</v>
      </c>
      <c r="S554" s="50">
        <f t="shared" si="188"/>
        <v>1.33</v>
      </c>
      <c r="T554" s="50"/>
      <c r="U554" s="50"/>
      <c r="V554" s="50"/>
      <c r="W554" s="141" t="str">
        <f>IFERROR(VLOOKUP(C554,'[7]на 04.11.2025г.'!$C$3:$W$2063,21,0),"-")</f>
        <v>-</v>
      </c>
      <c r="X554" s="141" t="str">
        <f t="shared" si="182"/>
        <v>-</v>
      </c>
    </row>
    <row r="555" spans="1:24" customFormat="1" ht="15" hidden="1" x14ac:dyDescent="0.25">
      <c r="A555" s="134">
        <v>1</v>
      </c>
      <c r="B555" s="134" t="s">
        <v>1675</v>
      </c>
      <c r="C555" s="136" t="s">
        <v>1676</v>
      </c>
      <c r="D555" s="136" t="s">
        <v>1677</v>
      </c>
      <c r="E555" s="136">
        <v>1</v>
      </c>
      <c r="F555" s="144">
        <v>12.9</v>
      </c>
      <c r="G555" s="138">
        <v>12.9</v>
      </c>
      <c r="H555" s="139">
        <v>0.68</v>
      </c>
      <c r="I555" s="139">
        <f t="shared" si="183"/>
        <v>0.68</v>
      </c>
      <c r="J555" s="145" t="s">
        <v>24</v>
      </c>
      <c r="K555" s="141">
        <v>1</v>
      </c>
      <c r="L555" s="141">
        <v>12.9</v>
      </c>
      <c r="M555" s="141">
        <v>0.68</v>
      </c>
      <c r="N555" s="142"/>
      <c r="O555" s="50">
        <f t="shared" si="184"/>
        <v>0</v>
      </c>
      <c r="P555" s="50">
        <f t="shared" si="185"/>
        <v>0</v>
      </c>
      <c r="Q555" s="50">
        <f t="shared" si="186"/>
        <v>1</v>
      </c>
      <c r="R555" s="50">
        <f t="shared" si="187"/>
        <v>12.9</v>
      </c>
      <c r="S555" s="50">
        <f t="shared" si="188"/>
        <v>0.68</v>
      </c>
      <c r="T555" s="50"/>
      <c r="U555" s="50"/>
      <c r="V555" s="50"/>
      <c r="W555" s="141" t="str">
        <f>IFERROR(VLOOKUP(C555,'[7]на 04.11.2025г.'!$C$3:$W$2063,21,0),"-")</f>
        <v>-</v>
      </c>
      <c r="X555" s="141" t="str">
        <f t="shared" si="182"/>
        <v>-</v>
      </c>
    </row>
    <row r="556" spans="1:24" customFormat="1" ht="15" hidden="1" x14ac:dyDescent="0.25">
      <c r="A556" s="134">
        <v>1</v>
      </c>
      <c r="B556" s="134" t="s">
        <v>1678</v>
      </c>
      <c r="C556" s="136" t="s">
        <v>1679</v>
      </c>
      <c r="D556" s="136" t="s">
        <v>1680</v>
      </c>
      <c r="E556" s="136">
        <v>2</v>
      </c>
      <c r="F556" s="144">
        <v>8.8000000000000007</v>
      </c>
      <c r="G556" s="138">
        <v>17.600000000000001</v>
      </c>
      <c r="H556" s="139">
        <v>0.46</v>
      </c>
      <c r="I556" s="139">
        <f t="shared" si="183"/>
        <v>0.92</v>
      </c>
      <c r="J556" s="145" t="s">
        <v>24</v>
      </c>
      <c r="K556" s="141">
        <v>2</v>
      </c>
      <c r="L556" s="141">
        <v>17.600000000000001</v>
      </c>
      <c r="M556" s="141">
        <v>0.92</v>
      </c>
      <c r="N556" s="142"/>
      <c r="O556" s="50">
        <f t="shared" si="184"/>
        <v>0</v>
      </c>
      <c r="P556" s="50">
        <f t="shared" si="185"/>
        <v>0</v>
      </c>
      <c r="Q556" s="50">
        <f t="shared" si="186"/>
        <v>2</v>
      </c>
      <c r="R556" s="50">
        <f t="shared" si="187"/>
        <v>17.600000000000001</v>
      </c>
      <c r="S556" s="50">
        <f t="shared" si="188"/>
        <v>0.92</v>
      </c>
      <c r="T556" s="50"/>
      <c r="U556" s="50"/>
      <c r="V556" s="50"/>
      <c r="W556" s="141" t="str">
        <f>IFERROR(VLOOKUP(C556,'[7]на 04.11.2025г.'!$C$3:$W$2063,21,0),"-")</f>
        <v>-</v>
      </c>
      <c r="X556" s="141" t="str">
        <f t="shared" si="182"/>
        <v>-</v>
      </c>
    </row>
    <row r="557" spans="1:24" customFormat="1" ht="15" hidden="1" x14ac:dyDescent="0.25">
      <c r="A557" s="134">
        <v>1</v>
      </c>
      <c r="B557" s="134" t="s">
        <v>1681</v>
      </c>
      <c r="C557" s="136" t="s">
        <v>1682</v>
      </c>
      <c r="D557" s="136" t="s">
        <v>1683</v>
      </c>
      <c r="E557" s="136">
        <v>14</v>
      </c>
      <c r="F557" s="144">
        <v>10.9</v>
      </c>
      <c r="G557" s="138">
        <v>152.6</v>
      </c>
      <c r="H557" s="139">
        <v>0.56999999999999995</v>
      </c>
      <c r="I557" s="139">
        <f t="shared" si="183"/>
        <v>7.9799999999999995</v>
      </c>
      <c r="J557" s="145" t="s">
        <v>24</v>
      </c>
      <c r="K557" s="141">
        <v>14</v>
      </c>
      <c r="L557" s="141">
        <v>152.6</v>
      </c>
      <c r="M557" s="141">
        <v>7.9799999999999995</v>
      </c>
      <c r="N557" s="142"/>
      <c r="O557" s="50">
        <f t="shared" si="184"/>
        <v>0</v>
      </c>
      <c r="P557" s="50">
        <f t="shared" si="185"/>
        <v>0</v>
      </c>
      <c r="Q557" s="50">
        <f t="shared" si="186"/>
        <v>14</v>
      </c>
      <c r="R557" s="50">
        <f t="shared" si="187"/>
        <v>152.6</v>
      </c>
      <c r="S557" s="50">
        <f t="shared" si="188"/>
        <v>7.9799999999999995</v>
      </c>
      <c r="T557" s="50"/>
      <c r="U557" s="50"/>
      <c r="V557" s="50"/>
      <c r="W557" s="141" t="str">
        <f>IFERROR(VLOOKUP(C557,'[7]на 04.11.2025г.'!$C$3:$W$2063,21,0),"-")</f>
        <v>-</v>
      </c>
      <c r="X557" s="141" t="str">
        <f t="shared" si="182"/>
        <v>-</v>
      </c>
    </row>
    <row r="558" spans="1:24" customFormat="1" ht="15" hidden="1" x14ac:dyDescent="0.25">
      <c r="A558" s="134">
        <v>1</v>
      </c>
      <c r="B558" s="134" t="s">
        <v>1684</v>
      </c>
      <c r="C558" s="136" t="s">
        <v>1685</v>
      </c>
      <c r="D558" s="136" t="s">
        <v>1686</v>
      </c>
      <c r="E558" s="136">
        <v>2</v>
      </c>
      <c r="F558" s="144">
        <v>10.4</v>
      </c>
      <c r="G558" s="138">
        <v>20.8</v>
      </c>
      <c r="H558" s="139">
        <v>0.55000000000000004</v>
      </c>
      <c r="I558" s="139">
        <f t="shared" si="183"/>
        <v>1.1000000000000001</v>
      </c>
      <c r="J558" s="145" t="s">
        <v>24</v>
      </c>
      <c r="K558" s="141">
        <v>2</v>
      </c>
      <c r="L558" s="141">
        <v>20.8</v>
      </c>
      <c r="M558" s="141">
        <v>1.1000000000000001</v>
      </c>
      <c r="N558" s="142"/>
      <c r="O558" s="50">
        <f t="shared" si="184"/>
        <v>0</v>
      </c>
      <c r="P558" s="50">
        <f t="shared" si="185"/>
        <v>0</v>
      </c>
      <c r="Q558" s="50">
        <f t="shared" si="186"/>
        <v>2</v>
      </c>
      <c r="R558" s="50">
        <f t="shared" si="187"/>
        <v>20.8</v>
      </c>
      <c r="S558" s="50">
        <f t="shared" si="188"/>
        <v>1.1000000000000001</v>
      </c>
      <c r="T558" s="50"/>
      <c r="U558" s="50"/>
      <c r="V558" s="50"/>
      <c r="W558" s="141" t="str">
        <f>IFERROR(VLOOKUP(C558,'[7]на 04.11.2025г.'!$C$3:$W$2063,21,0),"-")</f>
        <v>-</v>
      </c>
      <c r="X558" s="141" t="str">
        <f t="shared" si="182"/>
        <v>-</v>
      </c>
    </row>
    <row r="559" spans="1:24" customFormat="1" ht="15" hidden="1" x14ac:dyDescent="0.25">
      <c r="A559" s="134">
        <v>1</v>
      </c>
      <c r="B559" s="134" t="s">
        <v>1687</v>
      </c>
      <c r="C559" s="136" t="s">
        <v>1688</v>
      </c>
      <c r="D559" s="136" t="s">
        <v>1689</v>
      </c>
      <c r="E559" s="136">
        <v>1</v>
      </c>
      <c r="F559" s="144">
        <v>16.600000000000001</v>
      </c>
      <c r="G559" s="138">
        <v>16.600000000000001</v>
      </c>
      <c r="H559" s="139">
        <v>0.87</v>
      </c>
      <c r="I559" s="139">
        <f t="shared" si="183"/>
        <v>0.87</v>
      </c>
      <c r="J559" s="145" t="s">
        <v>24</v>
      </c>
      <c r="K559" s="141">
        <v>1</v>
      </c>
      <c r="L559" s="141">
        <v>16.600000000000001</v>
      </c>
      <c r="M559" s="141">
        <v>0.87</v>
      </c>
      <c r="N559" s="142"/>
      <c r="O559" s="50">
        <f t="shared" si="184"/>
        <v>0</v>
      </c>
      <c r="P559" s="50">
        <f t="shared" si="185"/>
        <v>0</v>
      </c>
      <c r="Q559" s="50">
        <f t="shared" si="186"/>
        <v>1</v>
      </c>
      <c r="R559" s="50">
        <f t="shared" si="187"/>
        <v>16.600000000000001</v>
      </c>
      <c r="S559" s="50">
        <f t="shared" si="188"/>
        <v>0.87</v>
      </c>
      <c r="T559" s="50"/>
      <c r="U559" s="50"/>
      <c r="V559" s="50"/>
      <c r="W559" s="141" t="str">
        <f>IFERROR(VLOOKUP(C559,'[7]на 04.11.2025г.'!$C$3:$W$2063,21,0),"-")</f>
        <v>-</v>
      </c>
      <c r="X559" s="141" t="str">
        <f t="shared" si="182"/>
        <v>-</v>
      </c>
    </row>
    <row r="560" spans="1:24" customFormat="1" ht="15" hidden="1" x14ac:dyDescent="0.25">
      <c r="A560" s="134">
        <v>1</v>
      </c>
      <c r="B560" s="134" t="s">
        <v>1690</v>
      </c>
      <c r="C560" s="136" t="s">
        <v>1691</v>
      </c>
      <c r="D560" s="136" t="s">
        <v>1692</v>
      </c>
      <c r="E560" s="136">
        <v>1</v>
      </c>
      <c r="F560" s="144">
        <v>7.6</v>
      </c>
      <c r="G560" s="138">
        <v>7.6</v>
      </c>
      <c r="H560" s="139">
        <v>0.4</v>
      </c>
      <c r="I560" s="139">
        <f t="shared" si="183"/>
        <v>0.4</v>
      </c>
      <c r="J560" s="145" t="s">
        <v>24</v>
      </c>
      <c r="K560" s="141">
        <v>1</v>
      </c>
      <c r="L560" s="141">
        <v>7.6</v>
      </c>
      <c r="M560" s="141">
        <v>0.4</v>
      </c>
      <c r="N560" s="142"/>
      <c r="O560" s="50">
        <f t="shared" si="184"/>
        <v>0</v>
      </c>
      <c r="P560" s="50">
        <f t="shared" si="185"/>
        <v>0</v>
      </c>
      <c r="Q560" s="50">
        <f t="shared" si="186"/>
        <v>1</v>
      </c>
      <c r="R560" s="50">
        <f t="shared" si="187"/>
        <v>7.6</v>
      </c>
      <c r="S560" s="50">
        <f t="shared" si="188"/>
        <v>0.4</v>
      </c>
      <c r="T560" s="50"/>
      <c r="U560" s="50"/>
      <c r="V560" s="50"/>
      <c r="W560" s="141" t="str">
        <f>IFERROR(VLOOKUP(C560,'[7]на 04.11.2025г.'!$C$3:$W$2063,21,0),"-")</f>
        <v>-</v>
      </c>
      <c r="X560" s="141" t="str">
        <f t="shared" si="182"/>
        <v>-</v>
      </c>
    </row>
    <row r="561" spans="1:24" customFormat="1" ht="15" hidden="1" x14ac:dyDescent="0.25">
      <c r="A561" s="134">
        <v>1</v>
      </c>
      <c r="B561" s="134" t="s">
        <v>1693</v>
      </c>
      <c r="C561" s="136" t="s">
        <v>1694</v>
      </c>
      <c r="D561" s="136" t="s">
        <v>1695</v>
      </c>
      <c r="E561" s="136">
        <v>1</v>
      </c>
      <c r="F561" s="144">
        <v>6.9</v>
      </c>
      <c r="G561" s="138">
        <v>6.9</v>
      </c>
      <c r="H561" s="139">
        <v>0.36</v>
      </c>
      <c r="I561" s="139">
        <f t="shared" si="183"/>
        <v>0.36</v>
      </c>
      <c r="J561" s="145" t="s">
        <v>24</v>
      </c>
      <c r="K561" s="141">
        <v>1</v>
      </c>
      <c r="L561" s="141">
        <v>6.9</v>
      </c>
      <c r="M561" s="141">
        <v>0.36</v>
      </c>
      <c r="N561" s="142"/>
      <c r="O561" s="50">
        <f t="shared" si="184"/>
        <v>0</v>
      </c>
      <c r="P561" s="50">
        <f t="shared" si="185"/>
        <v>0</v>
      </c>
      <c r="Q561" s="50">
        <f t="shared" si="186"/>
        <v>1</v>
      </c>
      <c r="R561" s="50">
        <f t="shared" si="187"/>
        <v>6.9</v>
      </c>
      <c r="S561" s="50">
        <f t="shared" si="188"/>
        <v>0.36</v>
      </c>
      <c r="T561" s="50"/>
      <c r="U561" s="50"/>
      <c r="V561" s="50"/>
      <c r="W561" s="141" t="str">
        <f>IFERROR(VLOOKUP(C561,'[7]на 04.11.2025г.'!$C$3:$W$2063,21,0),"-")</f>
        <v>-</v>
      </c>
      <c r="X561" s="141" t="str">
        <f t="shared" si="182"/>
        <v>-</v>
      </c>
    </row>
    <row r="562" spans="1:24" customFormat="1" ht="15" hidden="1" x14ac:dyDescent="0.25">
      <c r="A562" s="134">
        <v>1</v>
      </c>
      <c r="B562" s="134" t="s">
        <v>1696</v>
      </c>
      <c r="C562" s="136" t="s">
        <v>1697</v>
      </c>
      <c r="D562" s="136" t="s">
        <v>1698</v>
      </c>
      <c r="E562" s="136">
        <v>1</v>
      </c>
      <c r="F562" s="144">
        <v>12.5</v>
      </c>
      <c r="G562" s="138">
        <v>12.5</v>
      </c>
      <c r="H562" s="139">
        <v>0.65</v>
      </c>
      <c r="I562" s="139">
        <f t="shared" si="183"/>
        <v>0.65</v>
      </c>
      <c r="J562" s="145" t="s">
        <v>24</v>
      </c>
      <c r="K562" s="141">
        <v>1</v>
      </c>
      <c r="L562" s="141">
        <v>12.5</v>
      </c>
      <c r="M562" s="141">
        <v>0.65</v>
      </c>
      <c r="N562" s="142"/>
      <c r="O562" s="50">
        <f t="shared" si="184"/>
        <v>0</v>
      </c>
      <c r="P562" s="50">
        <f t="shared" si="185"/>
        <v>0</v>
      </c>
      <c r="Q562" s="50">
        <f t="shared" si="186"/>
        <v>1</v>
      </c>
      <c r="R562" s="50">
        <f t="shared" si="187"/>
        <v>12.5</v>
      </c>
      <c r="S562" s="50">
        <f t="shared" si="188"/>
        <v>0.65</v>
      </c>
      <c r="T562" s="50"/>
      <c r="U562" s="50"/>
      <c r="V562" s="50"/>
      <c r="W562" s="141" t="str">
        <f>IFERROR(VLOOKUP(C562,'[7]на 04.11.2025г.'!$C$3:$W$2063,21,0),"-")</f>
        <v>-</v>
      </c>
      <c r="X562" s="141" t="str">
        <f t="shared" si="182"/>
        <v>-</v>
      </c>
    </row>
    <row r="563" spans="1:24" customFormat="1" ht="15" hidden="1" x14ac:dyDescent="0.25">
      <c r="A563" s="134">
        <v>1</v>
      </c>
      <c r="B563" s="134" t="s">
        <v>1699</v>
      </c>
      <c r="C563" s="136" t="s">
        <v>1700</v>
      </c>
      <c r="D563" s="136" t="s">
        <v>1701</v>
      </c>
      <c r="E563" s="136">
        <v>12</v>
      </c>
      <c r="F563" s="144">
        <v>8.8000000000000007</v>
      </c>
      <c r="G563" s="138">
        <v>105.6</v>
      </c>
      <c r="H563" s="139">
        <v>0.46</v>
      </c>
      <c r="I563" s="139">
        <f t="shared" si="183"/>
        <v>5.5200000000000005</v>
      </c>
      <c r="J563" s="145" t="s">
        <v>24</v>
      </c>
      <c r="K563" s="141">
        <v>12</v>
      </c>
      <c r="L563" s="141">
        <v>105.60000000000001</v>
      </c>
      <c r="M563" s="141">
        <v>5.5200000000000005</v>
      </c>
      <c r="N563" s="142"/>
      <c r="O563" s="50">
        <f t="shared" si="184"/>
        <v>0</v>
      </c>
      <c r="P563" s="50">
        <f t="shared" si="185"/>
        <v>0</v>
      </c>
      <c r="Q563" s="50">
        <f t="shared" si="186"/>
        <v>12</v>
      </c>
      <c r="R563" s="50">
        <f t="shared" si="187"/>
        <v>105.60000000000001</v>
      </c>
      <c r="S563" s="50">
        <f t="shared" si="188"/>
        <v>5.5200000000000005</v>
      </c>
      <c r="T563" s="50"/>
      <c r="U563" s="50"/>
      <c r="V563" s="50"/>
      <c r="W563" s="141" t="str">
        <f>IFERROR(VLOOKUP(C563,'[7]на 04.11.2025г.'!$C$3:$W$2063,21,0),"-")</f>
        <v>-</v>
      </c>
      <c r="X563" s="141" t="str">
        <f t="shared" si="182"/>
        <v>-</v>
      </c>
    </row>
    <row r="564" spans="1:24" customFormat="1" ht="15" hidden="1" x14ac:dyDescent="0.25">
      <c r="A564" s="134">
        <v>1</v>
      </c>
      <c r="B564" s="134" t="s">
        <v>1702</v>
      </c>
      <c r="C564" s="136" t="s">
        <v>1703</v>
      </c>
      <c r="D564" s="136" t="s">
        <v>1704</v>
      </c>
      <c r="E564" s="136">
        <v>12</v>
      </c>
      <c r="F564" s="144">
        <v>10.5</v>
      </c>
      <c r="G564" s="138">
        <v>126</v>
      </c>
      <c r="H564" s="139">
        <v>0.55000000000000004</v>
      </c>
      <c r="I564" s="139">
        <f t="shared" si="183"/>
        <v>6.6000000000000005</v>
      </c>
      <c r="J564" s="145" t="s">
        <v>24</v>
      </c>
      <c r="K564" s="141">
        <v>12</v>
      </c>
      <c r="L564" s="141">
        <v>126</v>
      </c>
      <c r="M564" s="141">
        <v>6.6000000000000005</v>
      </c>
      <c r="N564" s="142"/>
      <c r="O564" s="50">
        <f t="shared" si="184"/>
        <v>0</v>
      </c>
      <c r="P564" s="50">
        <f t="shared" si="185"/>
        <v>0</v>
      </c>
      <c r="Q564" s="50">
        <f t="shared" si="186"/>
        <v>12</v>
      </c>
      <c r="R564" s="50">
        <f t="shared" si="187"/>
        <v>126</v>
      </c>
      <c r="S564" s="50">
        <f t="shared" si="188"/>
        <v>6.6000000000000005</v>
      </c>
      <c r="T564" s="50"/>
      <c r="U564" s="50"/>
      <c r="V564" s="50"/>
      <c r="W564" s="141" t="str">
        <f>IFERROR(VLOOKUP(C564,'[7]на 04.11.2025г.'!$C$3:$W$2063,21,0),"-")</f>
        <v>-</v>
      </c>
      <c r="X564" s="141" t="str">
        <f t="shared" si="182"/>
        <v>-</v>
      </c>
    </row>
    <row r="565" spans="1:24" customFormat="1" ht="15" hidden="1" x14ac:dyDescent="0.25">
      <c r="A565" s="134">
        <v>1</v>
      </c>
      <c r="B565" s="134" t="s">
        <v>1705</v>
      </c>
      <c r="C565" s="136" t="s">
        <v>1706</v>
      </c>
      <c r="D565" s="136" t="s">
        <v>1707</v>
      </c>
      <c r="E565" s="136">
        <v>1</v>
      </c>
      <c r="F565" s="144">
        <v>9.4</v>
      </c>
      <c r="G565" s="138">
        <v>9.4</v>
      </c>
      <c r="H565" s="139">
        <v>0.5</v>
      </c>
      <c r="I565" s="139">
        <f t="shared" si="183"/>
        <v>0.5</v>
      </c>
      <c r="J565" s="145" t="s">
        <v>24</v>
      </c>
      <c r="K565" s="141">
        <v>1</v>
      </c>
      <c r="L565" s="141">
        <v>9.4</v>
      </c>
      <c r="M565" s="141">
        <v>0.5</v>
      </c>
      <c r="N565" s="142"/>
      <c r="O565" s="50">
        <f t="shared" si="184"/>
        <v>0</v>
      </c>
      <c r="P565" s="50">
        <f t="shared" si="185"/>
        <v>0</v>
      </c>
      <c r="Q565" s="50">
        <f t="shared" si="186"/>
        <v>1</v>
      </c>
      <c r="R565" s="50">
        <f t="shared" si="187"/>
        <v>9.4</v>
      </c>
      <c r="S565" s="50">
        <f t="shared" si="188"/>
        <v>0.5</v>
      </c>
      <c r="T565" s="50"/>
      <c r="U565" s="50"/>
      <c r="V565" s="50"/>
      <c r="W565" s="141" t="str">
        <f>IFERROR(VLOOKUP(C565,'[7]на 04.11.2025г.'!$C$3:$W$2063,21,0),"-")</f>
        <v>-</v>
      </c>
      <c r="X565" s="141" t="str">
        <f t="shared" si="182"/>
        <v>-</v>
      </c>
    </row>
    <row r="566" spans="1:24" customFormat="1" ht="15" hidden="1" x14ac:dyDescent="0.25">
      <c r="A566" s="134">
        <v>1</v>
      </c>
      <c r="B566" s="134" t="s">
        <v>1708</v>
      </c>
      <c r="C566" s="136" t="s">
        <v>1709</v>
      </c>
      <c r="D566" s="136" t="s">
        <v>1710</v>
      </c>
      <c r="E566" s="136">
        <v>1</v>
      </c>
      <c r="F566" s="144">
        <v>1471.5</v>
      </c>
      <c r="G566" s="138">
        <v>1471.5</v>
      </c>
      <c r="H566" s="139">
        <v>36.090000000000003</v>
      </c>
      <c r="I566" s="139">
        <f t="shared" si="183"/>
        <v>36.090000000000003</v>
      </c>
      <c r="J566" s="145" t="s">
        <v>20</v>
      </c>
      <c r="K566" s="141">
        <v>1</v>
      </c>
      <c r="L566" s="141">
        <v>1471.5</v>
      </c>
      <c r="M566" s="141">
        <v>36.090000000000003</v>
      </c>
      <c r="N566" s="142"/>
      <c r="O566" s="50">
        <f t="shared" si="184"/>
        <v>0</v>
      </c>
      <c r="P566" s="50">
        <f t="shared" si="185"/>
        <v>0</v>
      </c>
      <c r="Q566" s="50">
        <f t="shared" si="186"/>
        <v>1</v>
      </c>
      <c r="R566" s="50">
        <f t="shared" si="187"/>
        <v>1471.5</v>
      </c>
      <c r="S566" s="50">
        <f t="shared" si="188"/>
        <v>36.090000000000003</v>
      </c>
      <c r="T566" s="50"/>
      <c r="U566" s="50">
        <f t="shared" ref="U566:U568" si="189">T566*F566</f>
        <v>0</v>
      </c>
      <c r="V566" s="50">
        <f t="shared" ref="V566:V568" si="190">T566*H566</f>
        <v>0</v>
      </c>
      <c r="W566" s="141" t="str">
        <f>IFERROR(VLOOKUP(C566,'[7]на 04.11.2025г.'!$C$3:$W$2063,21,0),"-")</f>
        <v>-</v>
      </c>
      <c r="X566" s="141" t="str">
        <f t="shared" si="182"/>
        <v>-</v>
      </c>
    </row>
    <row r="567" spans="1:24" customFormat="1" ht="15" hidden="1" x14ac:dyDescent="0.25">
      <c r="A567" s="134">
        <v>1</v>
      </c>
      <c r="B567" s="134" t="s">
        <v>1711</v>
      </c>
      <c r="C567" s="136" t="s">
        <v>1712</v>
      </c>
      <c r="D567" s="136" t="s">
        <v>1713</v>
      </c>
      <c r="E567" s="136">
        <v>7</v>
      </c>
      <c r="F567" s="144">
        <v>1471.5</v>
      </c>
      <c r="G567" s="138">
        <v>10300.5</v>
      </c>
      <c r="H567" s="139">
        <v>36.090000000000003</v>
      </c>
      <c r="I567" s="139">
        <f t="shared" si="183"/>
        <v>252.63000000000002</v>
      </c>
      <c r="J567" s="145" t="s">
        <v>20</v>
      </c>
      <c r="K567" s="141">
        <v>7</v>
      </c>
      <c r="L567" s="141">
        <v>10300.5</v>
      </c>
      <c r="M567" s="141">
        <v>252.63000000000002</v>
      </c>
      <c r="N567" s="142"/>
      <c r="O567" s="50">
        <f t="shared" si="184"/>
        <v>0</v>
      </c>
      <c r="P567" s="50">
        <f t="shared" si="185"/>
        <v>0</v>
      </c>
      <c r="Q567" s="50">
        <f t="shared" si="186"/>
        <v>7</v>
      </c>
      <c r="R567" s="50">
        <f t="shared" si="187"/>
        <v>10300.5</v>
      </c>
      <c r="S567" s="50">
        <f t="shared" si="188"/>
        <v>252.63000000000002</v>
      </c>
      <c r="T567" s="50"/>
      <c r="U567" s="50">
        <f t="shared" si="189"/>
        <v>0</v>
      </c>
      <c r="V567" s="50">
        <f t="shared" si="190"/>
        <v>0</v>
      </c>
      <c r="W567" s="141" t="str">
        <f>IFERROR(VLOOKUP(C567,'[7]на 04.11.2025г.'!$C$3:$W$2063,21,0),"-")</f>
        <v>-</v>
      </c>
      <c r="X567" s="141" t="str">
        <f t="shared" si="182"/>
        <v>-</v>
      </c>
    </row>
    <row r="568" spans="1:24" customFormat="1" ht="15" hidden="1" x14ac:dyDescent="0.25">
      <c r="A568" s="134">
        <v>1</v>
      </c>
      <c r="B568" s="134" t="s">
        <v>1714</v>
      </c>
      <c r="C568" s="136" t="s">
        <v>1715</v>
      </c>
      <c r="D568" s="136" t="s">
        <v>1716</v>
      </c>
      <c r="E568" s="136">
        <v>1</v>
      </c>
      <c r="F568" s="144">
        <v>1401</v>
      </c>
      <c r="G568" s="138">
        <v>1401</v>
      </c>
      <c r="H568" s="139">
        <v>34.29</v>
      </c>
      <c r="I568" s="139">
        <f t="shared" si="183"/>
        <v>34.29</v>
      </c>
      <c r="J568" s="145" t="s">
        <v>24</v>
      </c>
      <c r="K568" s="141">
        <v>1</v>
      </c>
      <c r="L568" s="141">
        <v>1401</v>
      </c>
      <c r="M568" s="141">
        <v>34.29</v>
      </c>
      <c r="N568" s="142"/>
      <c r="O568" s="50">
        <f t="shared" si="184"/>
        <v>0</v>
      </c>
      <c r="P568" s="50">
        <f t="shared" si="185"/>
        <v>0</v>
      </c>
      <c r="Q568" s="50">
        <f t="shared" si="186"/>
        <v>1</v>
      </c>
      <c r="R568" s="50">
        <f t="shared" si="187"/>
        <v>1401</v>
      </c>
      <c r="S568" s="50">
        <f t="shared" si="188"/>
        <v>34.29</v>
      </c>
      <c r="T568" s="50"/>
      <c r="U568" s="50">
        <f t="shared" si="189"/>
        <v>0</v>
      </c>
      <c r="V568" s="50">
        <f t="shared" si="190"/>
        <v>0</v>
      </c>
      <c r="W568" s="141" t="str">
        <f>IFERROR(VLOOKUP(C568,'[7]на 04.11.2025г.'!$C$3:$W$2063,21,0),"-")</f>
        <v>-</v>
      </c>
      <c r="X568" s="141" t="str">
        <f t="shared" si="182"/>
        <v>-</v>
      </c>
    </row>
    <row r="569" spans="1:24" customFormat="1" ht="15" hidden="1" x14ac:dyDescent="0.25">
      <c r="A569" s="134">
        <v>1</v>
      </c>
      <c r="B569" s="134" t="s">
        <v>1717</v>
      </c>
      <c r="C569" s="136" t="s">
        <v>1718</v>
      </c>
      <c r="D569" s="136" t="s">
        <v>1719</v>
      </c>
      <c r="E569" s="136">
        <v>144</v>
      </c>
      <c r="F569" s="144">
        <v>1.6</v>
      </c>
      <c r="G569" s="138">
        <v>230.4</v>
      </c>
      <c r="H569" s="139">
        <v>0.03</v>
      </c>
      <c r="I569" s="139">
        <f t="shared" si="183"/>
        <v>4.32</v>
      </c>
      <c r="J569" s="145" t="s">
        <v>24</v>
      </c>
      <c r="K569" s="141">
        <v>0</v>
      </c>
      <c r="L569" s="141">
        <v>0</v>
      </c>
      <c r="M569" s="141">
        <v>0</v>
      </c>
      <c r="N569" s="142"/>
      <c r="O569" s="50">
        <f t="shared" si="184"/>
        <v>0</v>
      </c>
      <c r="P569" s="50">
        <f t="shared" si="185"/>
        <v>0</v>
      </c>
      <c r="Q569" s="50"/>
      <c r="R569" s="50"/>
      <c r="S569" s="50"/>
      <c r="T569" s="50"/>
      <c r="U569" s="50"/>
      <c r="V569" s="50"/>
      <c r="W569" s="141" t="str">
        <f>IFERROR(VLOOKUP(C569,'[7]на 04.11.2025г.'!$C$3:$W$2063,21,0),"-")</f>
        <v>-</v>
      </c>
      <c r="X569" s="141" t="str">
        <f t="shared" si="182"/>
        <v>-</v>
      </c>
    </row>
    <row r="570" spans="1:24" customFormat="1" ht="15" hidden="1" x14ac:dyDescent="0.25">
      <c r="A570" s="134">
        <v>1</v>
      </c>
      <c r="B570" s="134" t="s">
        <v>1720</v>
      </c>
      <c r="C570" s="136" t="s">
        <v>1721</v>
      </c>
      <c r="D570" s="136" t="s">
        <v>1722</v>
      </c>
      <c r="E570" s="136">
        <v>8</v>
      </c>
      <c r="F570" s="144">
        <v>1</v>
      </c>
      <c r="G570" s="138">
        <v>8</v>
      </c>
      <c r="H570" s="139">
        <v>0.02</v>
      </c>
      <c r="I570" s="139">
        <f t="shared" si="183"/>
        <v>0.16</v>
      </c>
      <c r="J570" s="145" t="s">
        <v>24</v>
      </c>
      <c r="K570" s="141">
        <v>0</v>
      </c>
      <c r="L570" s="141">
        <v>0</v>
      </c>
      <c r="M570" s="141">
        <v>0</v>
      </c>
      <c r="N570" s="142"/>
      <c r="O570" s="50">
        <f t="shared" si="184"/>
        <v>0</v>
      </c>
      <c r="P570" s="50">
        <f t="shared" si="185"/>
        <v>0</v>
      </c>
      <c r="Q570" s="50"/>
      <c r="R570" s="50"/>
      <c r="S570" s="50"/>
      <c r="T570" s="50"/>
      <c r="U570" s="50"/>
      <c r="V570" s="50"/>
      <c r="W570" s="141" t="str">
        <f>IFERROR(VLOOKUP(C570,'[7]на 04.11.2025г.'!$C$3:$W$2063,21,0),"-")</f>
        <v>-</v>
      </c>
      <c r="X570" s="141" t="str">
        <f t="shared" si="182"/>
        <v>-</v>
      </c>
    </row>
    <row r="571" spans="1:24" customFormat="1" ht="15" hidden="1" x14ac:dyDescent="0.25">
      <c r="A571" s="134">
        <v>1</v>
      </c>
      <c r="B571" s="134" t="s">
        <v>1723</v>
      </c>
      <c r="C571" s="136" t="s">
        <v>1724</v>
      </c>
      <c r="D571" s="136" t="s">
        <v>1725</v>
      </c>
      <c r="E571" s="136">
        <v>2</v>
      </c>
      <c r="F571" s="144">
        <v>51.2</v>
      </c>
      <c r="G571" s="138">
        <v>102.4</v>
      </c>
      <c r="H571" s="139">
        <v>3.03</v>
      </c>
      <c r="I571" s="139">
        <f t="shared" si="183"/>
        <v>6.06</v>
      </c>
      <c r="J571" s="145" t="s">
        <v>24</v>
      </c>
      <c r="K571" s="141">
        <v>0</v>
      </c>
      <c r="L571" s="141">
        <v>0</v>
      </c>
      <c r="M571" s="141">
        <v>0</v>
      </c>
      <c r="N571" s="142"/>
      <c r="O571" s="50">
        <f t="shared" si="184"/>
        <v>0</v>
      </c>
      <c r="P571" s="50">
        <f t="shared" si="185"/>
        <v>0</v>
      </c>
      <c r="Q571" s="50"/>
      <c r="R571" s="50"/>
      <c r="S571" s="50"/>
      <c r="T571" s="50"/>
      <c r="U571" s="50"/>
      <c r="V571" s="50"/>
      <c r="W571" s="141" t="str">
        <f>IFERROR(VLOOKUP(C571,'[7]на 04.11.2025г.'!$C$3:$W$2063,21,0),"-")</f>
        <v>-</v>
      </c>
      <c r="X571" s="141" t="str">
        <f t="shared" si="182"/>
        <v>-</v>
      </c>
    </row>
    <row r="572" spans="1:24" customFormat="1" ht="15" hidden="1" x14ac:dyDescent="0.25">
      <c r="A572" s="134">
        <v>1</v>
      </c>
      <c r="B572" s="134" t="s">
        <v>1726</v>
      </c>
      <c r="C572" s="136" t="s">
        <v>1727</v>
      </c>
      <c r="D572" s="136" t="s">
        <v>1728</v>
      </c>
      <c r="E572" s="136">
        <v>2</v>
      </c>
      <c r="F572" s="144">
        <v>51.2</v>
      </c>
      <c r="G572" s="138">
        <v>102.4</v>
      </c>
      <c r="H572" s="139">
        <v>3.03</v>
      </c>
      <c r="I572" s="139">
        <f t="shared" si="183"/>
        <v>6.06</v>
      </c>
      <c r="J572" s="145" t="s">
        <v>24</v>
      </c>
      <c r="K572" s="141">
        <v>0</v>
      </c>
      <c r="L572" s="141">
        <v>0</v>
      </c>
      <c r="M572" s="141">
        <v>0</v>
      </c>
      <c r="N572" s="142"/>
      <c r="O572" s="50">
        <f t="shared" si="184"/>
        <v>0</v>
      </c>
      <c r="P572" s="50">
        <f t="shared" si="185"/>
        <v>0</v>
      </c>
      <c r="Q572" s="50"/>
      <c r="R572" s="50"/>
      <c r="S572" s="50"/>
      <c r="T572" s="50"/>
      <c r="U572" s="50"/>
      <c r="V572" s="50"/>
      <c r="W572" s="141" t="str">
        <f>IFERROR(VLOOKUP(C572,'[7]на 04.11.2025г.'!$C$3:$W$2063,21,0),"-")</f>
        <v>-</v>
      </c>
      <c r="X572" s="141" t="str">
        <f t="shared" si="182"/>
        <v>-</v>
      </c>
    </row>
    <row r="573" spans="1:24" customFormat="1" ht="15" hidden="1" x14ac:dyDescent="0.25">
      <c r="A573" s="134">
        <v>1</v>
      </c>
      <c r="B573" s="134" t="s">
        <v>1729</v>
      </c>
      <c r="C573" s="136" t="s">
        <v>1730</v>
      </c>
      <c r="D573" s="136" t="s">
        <v>1731</v>
      </c>
      <c r="E573" s="136">
        <v>4</v>
      </c>
      <c r="F573" s="144">
        <v>47.7</v>
      </c>
      <c r="G573" s="138">
        <v>190.8</v>
      </c>
      <c r="H573" s="139">
        <v>2.83</v>
      </c>
      <c r="I573" s="139">
        <f t="shared" si="183"/>
        <v>11.32</v>
      </c>
      <c r="J573" s="145" t="s">
        <v>24</v>
      </c>
      <c r="K573" s="141">
        <v>0</v>
      </c>
      <c r="L573" s="141">
        <v>0</v>
      </c>
      <c r="M573" s="141">
        <v>0</v>
      </c>
      <c r="N573" s="142"/>
      <c r="O573" s="50">
        <f t="shared" si="184"/>
        <v>0</v>
      </c>
      <c r="P573" s="50">
        <f t="shared" si="185"/>
        <v>0</v>
      </c>
      <c r="Q573" s="50"/>
      <c r="R573" s="50"/>
      <c r="S573" s="50"/>
      <c r="T573" s="50"/>
      <c r="U573" s="50"/>
      <c r="V573" s="50"/>
      <c r="W573" s="141" t="str">
        <f>IFERROR(VLOOKUP(C573,'[7]на 04.11.2025г.'!$C$3:$W$2063,21,0),"-")</f>
        <v>-</v>
      </c>
      <c r="X573" s="141" t="str">
        <f t="shared" si="182"/>
        <v>-</v>
      </c>
    </row>
    <row r="574" spans="1:24" customFormat="1" ht="15" hidden="1" x14ac:dyDescent="0.25">
      <c r="A574" s="134">
        <v>2</v>
      </c>
      <c r="B574" s="134" t="s">
        <v>17</v>
      </c>
      <c r="C574" s="136" t="s">
        <v>1748</v>
      </c>
      <c r="D574" s="136" t="s">
        <v>1749</v>
      </c>
      <c r="E574" s="136">
        <v>30</v>
      </c>
      <c r="F574" s="144">
        <v>45.5</v>
      </c>
      <c r="G574" s="138">
        <v>1365</v>
      </c>
      <c r="H574" s="139">
        <v>1.28</v>
      </c>
      <c r="I574" s="139">
        <f t="shared" si="183"/>
        <v>38.4</v>
      </c>
      <c r="J574" s="145" t="s">
        <v>20</v>
      </c>
      <c r="K574" s="141">
        <v>30</v>
      </c>
      <c r="L574" s="141">
        <v>1365</v>
      </c>
      <c r="M574" s="141">
        <v>38.4</v>
      </c>
      <c r="N574" s="142"/>
      <c r="O574" s="50">
        <f t="shared" si="184"/>
        <v>0</v>
      </c>
      <c r="P574" s="50">
        <f t="shared" si="185"/>
        <v>0</v>
      </c>
      <c r="Q574" s="50">
        <f>K574-N574</f>
        <v>30</v>
      </c>
      <c r="R574" s="50">
        <f>F574*Q574</f>
        <v>1365</v>
      </c>
      <c r="S574" s="50">
        <f>H574*Q574</f>
        <v>38.4</v>
      </c>
      <c r="T574" s="50"/>
      <c r="U574" s="50"/>
      <c r="V574" s="50"/>
      <c r="W574" s="141" t="str">
        <f>IFERROR(VLOOKUP(C574,'[7]на 04.11.2025г.'!$C$3:$W$2063,21,0),"-")</f>
        <v>-</v>
      </c>
      <c r="X574" s="141" t="str">
        <f t="shared" si="182"/>
        <v>-</v>
      </c>
    </row>
    <row r="575" spans="1:24" customFormat="1" ht="15" hidden="1" x14ac:dyDescent="0.25">
      <c r="A575" s="134">
        <v>2</v>
      </c>
      <c r="B575" s="134" t="s">
        <v>21</v>
      </c>
      <c r="C575" s="136" t="s">
        <v>1750</v>
      </c>
      <c r="D575" s="136" t="s">
        <v>1751</v>
      </c>
      <c r="E575" s="136">
        <v>1</v>
      </c>
      <c r="F575" s="144">
        <v>49.7</v>
      </c>
      <c r="G575" s="138">
        <v>49.7</v>
      </c>
      <c r="H575" s="139">
        <v>1.38</v>
      </c>
      <c r="I575" s="139">
        <f t="shared" si="183"/>
        <v>1.38</v>
      </c>
      <c r="J575" s="145" t="s">
        <v>24</v>
      </c>
      <c r="K575" s="141">
        <v>0</v>
      </c>
      <c r="L575" s="141">
        <v>0</v>
      </c>
      <c r="M575" s="141">
        <v>0</v>
      </c>
      <c r="N575" s="142"/>
      <c r="O575" s="50">
        <f t="shared" si="184"/>
        <v>0</v>
      </c>
      <c r="P575" s="50">
        <f t="shared" si="185"/>
        <v>0</v>
      </c>
      <c r="Q575" s="50"/>
      <c r="R575" s="50"/>
      <c r="S575" s="50"/>
      <c r="T575" s="50"/>
      <c r="U575" s="50"/>
      <c r="V575" s="50"/>
      <c r="W575" s="141" t="str">
        <f>IFERROR(VLOOKUP(C575,'[7]на 04.11.2025г.'!$C$3:$W$2063,21,0),"-")</f>
        <v>-</v>
      </c>
      <c r="X575" s="141" t="str">
        <f t="shared" si="182"/>
        <v>-</v>
      </c>
    </row>
    <row r="576" spans="1:24" customFormat="1" ht="15" hidden="1" x14ac:dyDescent="0.25">
      <c r="A576" s="134">
        <v>2</v>
      </c>
      <c r="B576" s="134" t="s">
        <v>25</v>
      </c>
      <c r="C576" s="136" t="s">
        <v>1752</v>
      </c>
      <c r="D576" s="136" t="s">
        <v>1753</v>
      </c>
      <c r="E576" s="136">
        <v>2</v>
      </c>
      <c r="F576" s="144">
        <v>70.599999999999994</v>
      </c>
      <c r="G576" s="138">
        <v>141.19999999999999</v>
      </c>
      <c r="H576" s="139">
        <v>1.94</v>
      </c>
      <c r="I576" s="139">
        <f t="shared" si="183"/>
        <v>3.88</v>
      </c>
      <c r="J576" s="145" t="s">
        <v>20</v>
      </c>
      <c r="K576" s="141">
        <v>2</v>
      </c>
      <c r="L576" s="141">
        <v>141.19999999999999</v>
      </c>
      <c r="M576" s="141">
        <v>3.88</v>
      </c>
      <c r="N576" s="142"/>
      <c r="O576" s="50">
        <f t="shared" si="184"/>
        <v>0</v>
      </c>
      <c r="P576" s="50">
        <f t="shared" si="185"/>
        <v>0</v>
      </c>
      <c r="Q576" s="50">
        <f>K576-N576</f>
        <v>2</v>
      </c>
      <c r="R576" s="50">
        <f>F576*Q576</f>
        <v>141.19999999999999</v>
      </c>
      <c r="S576" s="50">
        <f>H576*Q576</f>
        <v>3.88</v>
      </c>
      <c r="T576" s="50"/>
      <c r="U576" s="50"/>
      <c r="V576" s="50"/>
      <c r="W576" s="141" t="str">
        <f>IFERROR(VLOOKUP(C576,'[7]на 04.11.2025г.'!$C$3:$W$2063,21,0),"-")</f>
        <v>-</v>
      </c>
      <c r="X576" s="141" t="str">
        <f t="shared" si="182"/>
        <v>-</v>
      </c>
    </row>
    <row r="577" spans="1:30" customFormat="1" ht="15" hidden="1" x14ac:dyDescent="0.25">
      <c r="A577" s="143">
        <v>2</v>
      </c>
      <c r="B577" s="134" t="s">
        <v>28</v>
      </c>
      <c r="C577" s="136" t="s">
        <v>1754</v>
      </c>
      <c r="D577" s="136" t="s">
        <v>1755</v>
      </c>
      <c r="E577" s="136">
        <v>2</v>
      </c>
      <c r="F577" s="144">
        <v>4701.6000000000004</v>
      </c>
      <c r="G577" s="138">
        <v>9403.2000000000007</v>
      </c>
      <c r="H577" s="139">
        <v>60.65</v>
      </c>
      <c r="I577" s="139">
        <f t="shared" si="183"/>
        <v>121.3</v>
      </c>
      <c r="J577" s="145" t="s">
        <v>20</v>
      </c>
      <c r="K577" s="141">
        <v>0</v>
      </c>
      <c r="L577" s="141">
        <v>0</v>
      </c>
      <c r="M577" s="141">
        <v>0</v>
      </c>
      <c r="N577" s="142"/>
      <c r="O577" s="50">
        <f t="shared" si="184"/>
        <v>0</v>
      </c>
      <c r="P577" s="50">
        <f t="shared" si="185"/>
        <v>0</v>
      </c>
      <c r="Q577" s="50"/>
      <c r="R577" s="50"/>
      <c r="S577" s="50"/>
      <c r="T577" s="50"/>
      <c r="U577" s="50"/>
      <c r="V577" s="50"/>
      <c r="W577" s="141" t="str">
        <f>IFERROR(VLOOKUP(C577,'[7]на 04.11.2025г.'!$C$3:$W$2063,21,0),"-")</f>
        <v>-</v>
      </c>
      <c r="X577" s="141" t="str">
        <f t="shared" si="182"/>
        <v>-</v>
      </c>
    </row>
    <row r="578" spans="1:30" hidden="1" x14ac:dyDescent="0.3">
      <c r="A578" s="143">
        <v>2</v>
      </c>
      <c r="B578" s="134" t="s">
        <v>31</v>
      </c>
      <c r="C578" s="146" t="s">
        <v>1756</v>
      </c>
      <c r="D578" s="146" t="s">
        <v>1757</v>
      </c>
      <c r="E578" s="146">
        <v>11</v>
      </c>
      <c r="F578" s="147">
        <v>4551.2</v>
      </c>
      <c r="G578" s="148">
        <v>50063.199999999997</v>
      </c>
      <c r="H578" s="149">
        <v>57.72</v>
      </c>
      <c r="I578" s="139">
        <f t="shared" si="183"/>
        <v>634.91999999999996</v>
      </c>
      <c r="J578" s="150" t="s">
        <v>20</v>
      </c>
      <c r="K578" s="141">
        <v>6</v>
      </c>
      <c r="L578" s="141">
        <v>27307.199999999997</v>
      </c>
      <c r="M578" s="141">
        <v>346.32</v>
      </c>
      <c r="N578" s="110">
        <v>6</v>
      </c>
      <c r="O578" s="50">
        <f t="shared" si="184"/>
        <v>27307.199999999997</v>
      </c>
      <c r="P578" s="50">
        <f t="shared" si="185"/>
        <v>346.32</v>
      </c>
      <c r="Q578" s="50">
        <f>K578-N578</f>
        <v>0</v>
      </c>
      <c r="R578" s="50">
        <f>F578*Q578</f>
        <v>0</v>
      </c>
      <c r="S578" s="50">
        <f>H578*Q578</f>
        <v>0</v>
      </c>
      <c r="T578" s="151"/>
      <c r="U578" s="50">
        <f>T578*F578</f>
        <v>0</v>
      </c>
      <c r="V578" s="50">
        <f>T578*H578</f>
        <v>0</v>
      </c>
      <c r="W578" s="141">
        <f>IFERROR(VLOOKUP(C578,'[7]на 04.11.2025г.'!$C$3:$W$2063,21,0),"-")</f>
        <v>11</v>
      </c>
      <c r="X578" s="141">
        <f t="shared" si="182"/>
        <v>-5</v>
      </c>
      <c r="AD578"/>
    </row>
    <row r="579" spans="1:30" customFormat="1" ht="15" hidden="1" x14ac:dyDescent="0.25">
      <c r="A579" s="143">
        <v>2</v>
      </c>
      <c r="B579" s="134" t="s">
        <v>34</v>
      </c>
      <c r="C579" s="136" t="s">
        <v>1758</v>
      </c>
      <c r="D579" s="136" t="s">
        <v>1759</v>
      </c>
      <c r="E579" s="136">
        <v>8</v>
      </c>
      <c r="F579" s="144">
        <v>4535.6000000000004</v>
      </c>
      <c r="G579" s="138">
        <v>36284.800000000003</v>
      </c>
      <c r="H579" s="139">
        <v>57.32</v>
      </c>
      <c r="I579" s="139">
        <f t="shared" si="183"/>
        <v>458.56</v>
      </c>
      <c r="J579" s="145" t="s">
        <v>20</v>
      </c>
      <c r="K579" s="141">
        <v>1</v>
      </c>
      <c r="L579" s="141">
        <v>4535.6000000000004</v>
      </c>
      <c r="M579" s="141">
        <v>57.32</v>
      </c>
      <c r="N579" s="142">
        <v>1</v>
      </c>
      <c r="O579" s="50">
        <f t="shared" si="184"/>
        <v>4535.6000000000004</v>
      </c>
      <c r="P579" s="50">
        <f t="shared" si="185"/>
        <v>57.32</v>
      </c>
      <c r="Q579" s="50">
        <f>K579-N579</f>
        <v>0</v>
      </c>
      <c r="R579" s="50">
        <f>F579*Q579</f>
        <v>0</v>
      </c>
      <c r="S579" s="50">
        <f>H579*Q579</f>
        <v>0</v>
      </c>
      <c r="T579" s="50"/>
      <c r="U579" s="50"/>
      <c r="V579" s="50"/>
      <c r="W579" s="141">
        <f>IFERROR(VLOOKUP(C579,'[7]на 04.11.2025г.'!$C$3:$W$2063,21,0),"-")</f>
        <v>1</v>
      </c>
      <c r="X579" s="141">
        <f t="shared" si="182"/>
        <v>0</v>
      </c>
    </row>
    <row r="580" spans="1:30" customFormat="1" ht="15" hidden="1" x14ac:dyDescent="0.25">
      <c r="A580" s="143">
        <v>2</v>
      </c>
      <c r="B580" s="134" t="s">
        <v>37</v>
      </c>
      <c r="C580" s="136" t="s">
        <v>1760</v>
      </c>
      <c r="D580" s="136" t="s">
        <v>1761</v>
      </c>
      <c r="E580" s="136">
        <v>1</v>
      </c>
      <c r="F580" s="144">
        <v>4551.2</v>
      </c>
      <c r="G580" s="138">
        <v>4551.2</v>
      </c>
      <c r="H580" s="139">
        <v>57.72</v>
      </c>
      <c r="I580" s="139">
        <f t="shared" si="183"/>
        <v>57.72</v>
      </c>
      <c r="J580" s="145" t="s">
        <v>20</v>
      </c>
      <c r="K580" s="141">
        <v>1</v>
      </c>
      <c r="L580" s="141">
        <v>4551.2</v>
      </c>
      <c r="M580" s="141">
        <v>57.72</v>
      </c>
      <c r="N580" s="142"/>
      <c r="O580" s="50">
        <f t="shared" si="184"/>
        <v>0</v>
      </c>
      <c r="P580" s="50">
        <f t="shared" si="185"/>
        <v>0</v>
      </c>
      <c r="Q580" s="50">
        <f>K580-N580</f>
        <v>1</v>
      </c>
      <c r="R580" s="50">
        <f t="shared" ref="R580:R581" si="191">F580*Q580</f>
        <v>4551.2</v>
      </c>
      <c r="S580" s="50">
        <f t="shared" ref="S580:S581" si="192">H580*Q580</f>
        <v>57.72</v>
      </c>
      <c r="T580" s="50"/>
      <c r="U580" s="50">
        <f t="shared" ref="U580:U581" si="193">T580*F580</f>
        <v>0</v>
      </c>
      <c r="V580" s="50">
        <f t="shared" ref="V580:V581" si="194">T580*H580</f>
        <v>0</v>
      </c>
      <c r="W580" s="141" t="str">
        <f>IFERROR(VLOOKUP(C580,'[7]на 04.11.2025г.'!$C$3:$W$2063,21,0),"-")</f>
        <v>-</v>
      </c>
      <c r="X580" s="141" t="str">
        <f t="shared" ref="X580:X643" si="195">IFERROR(N580-W580,"-")</f>
        <v>-</v>
      </c>
    </row>
    <row r="581" spans="1:30" customFormat="1" ht="15" hidden="1" x14ac:dyDescent="0.25">
      <c r="A581" s="143">
        <v>2</v>
      </c>
      <c r="B581" s="134" t="s">
        <v>40</v>
      </c>
      <c r="C581" s="136" t="s">
        <v>1762</v>
      </c>
      <c r="D581" s="136" t="s">
        <v>1763</v>
      </c>
      <c r="E581" s="136">
        <v>2</v>
      </c>
      <c r="F581" s="144">
        <v>4535.6000000000004</v>
      </c>
      <c r="G581" s="138">
        <v>9071.2000000000007</v>
      </c>
      <c r="H581" s="139">
        <v>57.32</v>
      </c>
      <c r="I581" s="139">
        <f t="shared" ref="I581:I644" si="196">E581*H581</f>
        <v>114.64</v>
      </c>
      <c r="J581" s="145" t="s">
        <v>20</v>
      </c>
      <c r="K581" s="141">
        <v>1</v>
      </c>
      <c r="L581" s="141">
        <v>4535.6000000000004</v>
      </c>
      <c r="M581" s="141">
        <v>57.32</v>
      </c>
      <c r="N581" s="142">
        <v>1</v>
      </c>
      <c r="O581" s="50">
        <f t="shared" si="184"/>
        <v>4535.6000000000004</v>
      </c>
      <c r="P581" s="50">
        <f t="shared" si="185"/>
        <v>57.32</v>
      </c>
      <c r="Q581" s="50">
        <f>K581-N581</f>
        <v>0</v>
      </c>
      <c r="R581" s="50">
        <f t="shared" si="191"/>
        <v>0</v>
      </c>
      <c r="S581" s="50">
        <f t="shared" si="192"/>
        <v>0</v>
      </c>
      <c r="T581" s="50"/>
      <c r="U581" s="50">
        <f t="shared" si="193"/>
        <v>0</v>
      </c>
      <c r="V581" s="50">
        <f t="shared" si="194"/>
        <v>0</v>
      </c>
      <c r="W581" s="141">
        <f>IFERROR(VLOOKUP(C581,'[7]на 04.11.2025г.'!$C$3:$W$2063,21,0),"-")</f>
        <v>1</v>
      </c>
      <c r="X581" s="141">
        <f t="shared" si="195"/>
        <v>0</v>
      </c>
    </row>
    <row r="582" spans="1:30" customFormat="1" ht="15" hidden="1" x14ac:dyDescent="0.25">
      <c r="A582" s="143">
        <v>2</v>
      </c>
      <c r="B582" s="134" t="s">
        <v>43</v>
      </c>
      <c r="C582" s="136" t="s">
        <v>1764</v>
      </c>
      <c r="D582" s="136" t="s">
        <v>1765</v>
      </c>
      <c r="E582" s="136">
        <v>2</v>
      </c>
      <c r="F582" s="144">
        <v>4528.7</v>
      </c>
      <c r="G582" s="138">
        <v>9057.4</v>
      </c>
      <c r="H582" s="139">
        <v>57.15</v>
      </c>
      <c r="I582" s="139">
        <f t="shared" si="196"/>
        <v>114.3</v>
      </c>
      <c r="J582" s="145" t="s">
        <v>20</v>
      </c>
      <c r="K582" s="141">
        <v>0</v>
      </c>
      <c r="L582" s="141">
        <v>0</v>
      </c>
      <c r="M582" s="141">
        <v>0</v>
      </c>
      <c r="N582" s="142"/>
      <c r="O582" s="50">
        <f t="shared" si="184"/>
        <v>0</v>
      </c>
      <c r="P582" s="50">
        <f t="shared" si="185"/>
        <v>0</v>
      </c>
      <c r="Q582" s="50"/>
      <c r="R582" s="50"/>
      <c r="S582" s="50"/>
      <c r="T582" s="50"/>
      <c r="U582" s="50"/>
      <c r="V582" s="50"/>
      <c r="W582" s="141" t="str">
        <f>IFERROR(VLOOKUP(C582,'[7]на 04.11.2025г.'!$C$3:$W$2063,21,0),"-")</f>
        <v>-</v>
      </c>
      <c r="X582" s="141" t="str">
        <f t="shared" si="195"/>
        <v>-</v>
      </c>
    </row>
    <row r="583" spans="1:30" customFormat="1" ht="15" hidden="1" x14ac:dyDescent="0.25">
      <c r="A583" s="143">
        <v>2</v>
      </c>
      <c r="B583" s="134" t="s">
        <v>46</v>
      </c>
      <c r="C583" s="136" t="s">
        <v>1766</v>
      </c>
      <c r="D583" s="136" t="s">
        <v>1767</v>
      </c>
      <c r="E583" s="136">
        <v>1</v>
      </c>
      <c r="F583" s="144">
        <v>4386.3999999999996</v>
      </c>
      <c r="G583" s="138">
        <v>4386.3999999999996</v>
      </c>
      <c r="H583" s="139">
        <v>54.7</v>
      </c>
      <c r="I583" s="139">
        <f t="shared" si="196"/>
        <v>54.7</v>
      </c>
      <c r="J583" s="145" t="s">
        <v>20</v>
      </c>
      <c r="K583" s="141">
        <v>1</v>
      </c>
      <c r="L583" s="141">
        <v>4386.3999999999996</v>
      </c>
      <c r="M583" s="141">
        <v>54.7</v>
      </c>
      <c r="N583" s="142">
        <v>1</v>
      </c>
      <c r="O583" s="50">
        <f t="shared" si="184"/>
        <v>4386.3999999999996</v>
      </c>
      <c r="P583" s="50">
        <f t="shared" si="185"/>
        <v>54.7</v>
      </c>
      <c r="Q583" s="50">
        <f>K583-N583</f>
        <v>0</v>
      </c>
      <c r="R583" s="50">
        <f t="shared" ref="R583:R611" si="197">F583*Q583</f>
        <v>0</v>
      </c>
      <c r="S583" s="50">
        <f t="shared" ref="S583:S611" si="198">H583*Q583</f>
        <v>0</v>
      </c>
      <c r="T583" s="50"/>
      <c r="U583" s="50">
        <f t="shared" ref="U583:U611" si="199">T583*F583</f>
        <v>0</v>
      </c>
      <c r="V583" s="50">
        <f t="shared" ref="V583:V611" si="200">T583*H583</f>
        <v>0</v>
      </c>
      <c r="W583" s="141">
        <f>IFERROR(VLOOKUP(C583,'[7]на 04.11.2025г.'!$C$3:$W$2063,21,0),"-")</f>
        <v>1</v>
      </c>
      <c r="X583" s="141">
        <f t="shared" si="195"/>
        <v>0</v>
      </c>
    </row>
    <row r="584" spans="1:30" customFormat="1" ht="15" hidden="1" x14ac:dyDescent="0.25">
      <c r="A584" s="143">
        <v>2</v>
      </c>
      <c r="B584" s="134" t="s">
        <v>49</v>
      </c>
      <c r="C584" s="136" t="s">
        <v>1768</v>
      </c>
      <c r="D584" s="136" t="s">
        <v>1769</v>
      </c>
      <c r="E584" s="136">
        <v>2</v>
      </c>
      <c r="F584" s="144">
        <v>4425.2</v>
      </c>
      <c r="G584" s="138">
        <v>8850.4</v>
      </c>
      <c r="H584" s="139">
        <v>55.46</v>
      </c>
      <c r="I584" s="139">
        <f t="shared" si="196"/>
        <v>110.92</v>
      </c>
      <c r="J584" s="145" t="s">
        <v>20</v>
      </c>
      <c r="K584" s="141">
        <v>2</v>
      </c>
      <c r="L584" s="141">
        <v>8850.4</v>
      </c>
      <c r="M584" s="141">
        <v>110.92</v>
      </c>
      <c r="N584" s="142">
        <v>2</v>
      </c>
      <c r="O584" s="50">
        <f t="shared" si="184"/>
        <v>8850.4</v>
      </c>
      <c r="P584" s="50">
        <f t="shared" si="185"/>
        <v>110.92</v>
      </c>
      <c r="Q584" s="50">
        <f>K584-N584</f>
        <v>0</v>
      </c>
      <c r="R584" s="50">
        <f t="shared" si="197"/>
        <v>0</v>
      </c>
      <c r="S584" s="50">
        <f t="shared" si="198"/>
        <v>0</v>
      </c>
      <c r="T584" s="50"/>
      <c r="U584" s="50">
        <f t="shared" si="199"/>
        <v>0</v>
      </c>
      <c r="V584" s="50">
        <f t="shared" si="200"/>
        <v>0</v>
      </c>
      <c r="W584" s="141">
        <f>IFERROR(VLOOKUP(C584,'[7]на 04.11.2025г.'!$C$3:$W$2063,21,0),"-")</f>
        <v>2</v>
      </c>
      <c r="X584" s="141">
        <f t="shared" si="195"/>
        <v>0</v>
      </c>
    </row>
    <row r="585" spans="1:30" customFormat="1" ht="15" hidden="1" x14ac:dyDescent="0.25">
      <c r="A585" s="143">
        <v>2</v>
      </c>
      <c r="B585" s="134" t="s">
        <v>52</v>
      </c>
      <c r="C585" s="136" t="s">
        <v>1770</v>
      </c>
      <c r="D585" s="136" t="s">
        <v>1771</v>
      </c>
      <c r="E585" s="136">
        <v>1</v>
      </c>
      <c r="F585" s="144">
        <v>4386.3999999999996</v>
      </c>
      <c r="G585" s="138">
        <v>4386.3999999999996</v>
      </c>
      <c r="H585" s="139">
        <v>54.7</v>
      </c>
      <c r="I585" s="139">
        <f t="shared" si="196"/>
        <v>54.7</v>
      </c>
      <c r="J585" s="145" t="s">
        <v>20</v>
      </c>
      <c r="K585" s="141">
        <v>1</v>
      </c>
      <c r="L585" s="141">
        <v>4386.3999999999996</v>
      </c>
      <c r="M585" s="141">
        <v>54.7</v>
      </c>
      <c r="N585" s="142">
        <v>1</v>
      </c>
      <c r="O585" s="50">
        <f t="shared" si="184"/>
        <v>4386.3999999999996</v>
      </c>
      <c r="P585" s="50">
        <f t="shared" si="185"/>
        <v>54.7</v>
      </c>
      <c r="Q585" s="50">
        <f>K585-N585</f>
        <v>0</v>
      </c>
      <c r="R585" s="50">
        <f t="shared" si="197"/>
        <v>0</v>
      </c>
      <c r="S585" s="50">
        <f t="shared" si="198"/>
        <v>0</v>
      </c>
      <c r="T585" s="50"/>
      <c r="U585" s="50">
        <f t="shared" si="199"/>
        <v>0</v>
      </c>
      <c r="V585" s="50">
        <f t="shared" si="200"/>
        <v>0</v>
      </c>
      <c r="W585" s="141">
        <f>IFERROR(VLOOKUP(C585,'[7]на 04.11.2025г.'!$C$3:$W$2063,21,0),"-")</f>
        <v>1</v>
      </c>
      <c r="X585" s="141">
        <f t="shared" si="195"/>
        <v>0</v>
      </c>
    </row>
    <row r="586" spans="1:30" customFormat="1" ht="15" hidden="1" x14ac:dyDescent="0.25">
      <c r="A586" s="143">
        <v>2</v>
      </c>
      <c r="B586" s="134" t="s">
        <v>55</v>
      </c>
      <c r="C586" s="136" t="s">
        <v>1772</v>
      </c>
      <c r="D586" s="136" t="s">
        <v>1773</v>
      </c>
      <c r="E586" s="136">
        <v>2</v>
      </c>
      <c r="F586" s="144">
        <v>242.1</v>
      </c>
      <c r="G586" s="138">
        <v>484.2</v>
      </c>
      <c r="H586" s="139">
        <v>4.71</v>
      </c>
      <c r="I586" s="139">
        <f t="shared" si="196"/>
        <v>9.42</v>
      </c>
      <c r="J586" s="145" t="s">
        <v>20</v>
      </c>
      <c r="K586" s="141">
        <v>2</v>
      </c>
      <c r="L586" s="141">
        <v>484.2</v>
      </c>
      <c r="M586" s="141">
        <v>9.42</v>
      </c>
      <c r="N586" s="142">
        <v>2</v>
      </c>
      <c r="O586" s="50">
        <f t="shared" si="184"/>
        <v>484.2</v>
      </c>
      <c r="P586" s="50">
        <f t="shared" si="185"/>
        <v>9.42</v>
      </c>
      <c r="Q586" s="50">
        <f t="shared" ref="Q586:Q611" si="201">K586-N586</f>
        <v>0</v>
      </c>
      <c r="R586" s="50">
        <f t="shared" si="197"/>
        <v>0</v>
      </c>
      <c r="S586" s="50">
        <f t="shared" si="198"/>
        <v>0</v>
      </c>
      <c r="T586" s="50"/>
      <c r="U586" s="50">
        <f t="shared" si="199"/>
        <v>0</v>
      </c>
      <c r="V586" s="50">
        <f t="shared" si="200"/>
        <v>0</v>
      </c>
      <c r="W586" s="141">
        <f>IFERROR(VLOOKUP(C586,'[7]на 04.11.2025г.'!$C$3:$W$2063,21,0),"-")</f>
        <v>2</v>
      </c>
      <c r="X586" s="141">
        <f t="shared" si="195"/>
        <v>0</v>
      </c>
    </row>
    <row r="587" spans="1:30" customFormat="1" ht="15" hidden="1" x14ac:dyDescent="0.25">
      <c r="A587" s="143">
        <v>2</v>
      </c>
      <c r="B587" s="134" t="s">
        <v>58</v>
      </c>
      <c r="C587" s="136" t="s">
        <v>1774</v>
      </c>
      <c r="D587" s="136" t="s">
        <v>1775</v>
      </c>
      <c r="E587" s="136">
        <v>6</v>
      </c>
      <c r="F587" s="144">
        <v>242.1</v>
      </c>
      <c r="G587" s="138">
        <v>1452.6</v>
      </c>
      <c r="H587" s="139">
        <v>4.71</v>
      </c>
      <c r="I587" s="139">
        <f t="shared" si="196"/>
        <v>28.259999999999998</v>
      </c>
      <c r="J587" s="145" t="s">
        <v>20</v>
      </c>
      <c r="K587" s="141">
        <v>6</v>
      </c>
      <c r="L587" s="141">
        <v>1452.6</v>
      </c>
      <c r="M587" s="141">
        <v>28.259999999999998</v>
      </c>
      <c r="N587" s="153">
        <v>7</v>
      </c>
      <c r="O587" s="50">
        <f t="shared" si="184"/>
        <v>1694.7</v>
      </c>
      <c r="P587" s="50">
        <f t="shared" si="185"/>
        <v>32.97</v>
      </c>
      <c r="Q587" s="50">
        <f t="shared" si="201"/>
        <v>-1</v>
      </c>
      <c r="R587" s="50">
        <f t="shared" si="197"/>
        <v>-242.1</v>
      </c>
      <c r="S587" s="50">
        <f t="shared" si="198"/>
        <v>-4.71</v>
      </c>
      <c r="T587" s="50"/>
      <c r="U587" s="50">
        <f t="shared" si="199"/>
        <v>0</v>
      </c>
      <c r="V587" s="50">
        <f t="shared" si="200"/>
        <v>0</v>
      </c>
      <c r="W587" s="141">
        <f>IFERROR(VLOOKUP(C587,'[7]на 04.11.2025г.'!$C$3:$W$2063,21,0),"-")</f>
        <v>6</v>
      </c>
      <c r="X587" s="141">
        <f t="shared" si="195"/>
        <v>1</v>
      </c>
    </row>
    <row r="588" spans="1:30" customFormat="1" ht="15" hidden="1" x14ac:dyDescent="0.25">
      <c r="A588" s="143">
        <v>2</v>
      </c>
      <c r="B588" s="134" t="s">
        <v>61</v>
      </c>
      <c r="C588" s="136" t="s">
        <v>1776</v>
      </c>
      <c r="D588" s="136" t="s">
        <v>1777</v>
      </c>
      <c r="E588" s="136">
        <v>2</v>
      </c>
      <c r="F588" s="144">
        <v>686</v>
      </c>
      <c r="G588" s="138">
        <v>1372</v>
      </c>
      <c r="H588" s="139">
        <v>13.14</v>
      </c>
      <c r="I588" s="139">
        <f t="shared" si="196"/>
        <v>26.28</v>
      </c>
      <c r="J588" s="145" t="s">
        <v>20</v>
      </c>
      <c r="K588" s="141">
        <v>2</v>
      </c>
      <c r="L588" s="141">
        <v>1372</v>
      </c>
      <c r="M588" s="141">
        <v>26.28</v>
      </c>
      <c r="N588" s="142">
        <v>1</v>
      </c>
      <c r="O588" s="50">
        <f t="shared" si="184"/>
        <v>686</v>
      </c>
      <c r="P588" s="50">
        <f t="shared" si="185"/>
        <v>13.14</v>
      </c>
      <c r="Q588" s="50">
        <f t="shared" si="201"/>
        <v>1</v>
      </c>
      <c r="R588" s="50">
        <f t="shared" si="197"/>
        <v>686</v>
      </c>
      <c r="S588" s="50">
        <f t="shared" si="198"/>
        <v>13.14</v>
      </c>
      <c r="T588" s="50"/>
      <c r="U588" s="50">
        <f t="shared" si="199"/>
        <v>0</v>
      </c>
      <c r="V588" s="50">
        <f t="shared" si="200"/>
        <v>0</v>
      </c>
      <c r="W588" s="141">
        <f>IFERROR(VLOOKUP(C588,'[7]на 04.11.2025г.'!$C$3:$W$2063,21,0),"-")</f>
        <v>2</v>
      </c>
      <c r="X588" s="141">
        <f t="shared" si="195"/>
        <v>-1</v>
      </c>
    </row>
    <row r="589" spans="1:30" customFormat="1" ht="15" hidden="1" x14ac:dyDescent="0.25">
      <c r="A589" s="143">
        <v>2</v>
      </c>
      <c r="B589" s="134" t="s">
        <v>64</v>
      </c>
      <c r="C589" s="136" t="s">
        <v>1778</v>
      </c>
      <c r="D589" s="136" t="s">
        <v>1779</v>
      </c>
      <c r="E589" s="136">
        <v>2</v>
      </c>
      <c r="F589" s="144">
        <v>697.7</v>
      </c>
      <c r="G589" s="138">
        <v>1395.4</v>
      </c>
      <c r="H589" s="139">
        <v>13.45</v>
      </c>
      <c r="I589" s="139">
        <f t="shared" si="196"/>
        <v>26.9</v>
      </c>
      <c r="J589" s="145" t="s">
        <v>20</v>
      </c>
      <c r="K589" s="141">
        <v>2</v>
      </c>
      <c r="L589" s="141">
        <v>1395.4</v>
      </c>
      <c r="M589" s="141">
        <v>26.9</v>
      </c>
      <c r="N589" s="153">
        <v>3</v>
      </c>
      <c r="O589" s="50">
        <f t="shared" si="184"/>
        <v>2093.1000000000004</v>
      </c>
      <c r="P589" s="50">
        <f t="shared" si="185"/>
        <v>40.349999999999994</v>
      </c>
      <c r="Q589" s="50">
        <f t="shared" si="201"/>
        <v>-1</v>
      </c>
      <c r="R589" s="50">
        <f t="shared" si="197"/>
        <v>-697.7</v>
      </c>
      <c r="S589" s="50">
        <f t="shared" si="198"/>
        <v>-13.45</v>
      </c>
      <c r="T589" s="50"/>
      <c r="U589" s="50">
        <f t="shared" si="199"/>
        <v>0</v>
      </c>
      <c r="V589" s="50">
        <f t="shared" si="200"/>
        <v>0</v>
      </c>
      <c r="W589" s="141">
        <f>IFERROR(VLOOKUP(C589,'[7]на 04.11.2025г.'!$C$3:$W$2063,21,0),"-")</f>
        <v>2</v>
      </c>
      <c r="X589" s="141">
        <f t="shared" si="195"/>
        <v>1</v>
      </c>
    </row>
    <row r="590" spans="1:30" customFormat="1" ht="15" hidden="1" x14ac:dyDescent="0.25">
      <c r="A590" s="143">
        <v>2</v>
      </c>
      <c r="B590" s="134" t="s">
        <v>67</v>
      </c>
      <c r="C590" s="136" t="s">
        <v>1780</v>
      </c>
      <c r="D590" s="136" t="s">
        <v>1781</v>
      </c>
      <c r="E590" s="136">
        <v>4</v>
      </c>
      <c r="F590" s="144">
        <v>673.5</v>
      </c>
      <c r="G590" s="138">
        <v>2694</v>
      </c>
      <c r="H590" s="139">
        <v>12.75</v>
      </c>
      <c r="I590" s="139">
        <f t="shared" si="196"/>
        <v>51</v>
      </c>
      <c r="J590" s="145" t="s">
        <v>20</v>
      </c>
      <c r="K590" s="141">
        <v>4</v>
      </c>
      <c r="L590" s="141">
        <v>2694</v>
      </c>
      <c r="M590" s="141">
        <v>51</v>
      </c>
      <c r="N590" s="142">
        <v>3</v>
      </c>
      <c r="O590" s="50">
        <f t="shared" si="184"/>
        <v>2020.5</v>
      </c>
      <c r="P590" s="50">
        <f t="shared" si="185"/>
        <v>38.25</v>
      </c>
      <c r="Q590" s="50">
        <f t="shared" si="201"/>
        <v>1</v>
      </c>
      <c r="R590" s="50">
        <f t="shared" si="197"/>
        <v>673.5</v>
      </c>
      <c r="S590" s="50">
        <f t="shared" si="198"/>
        <v>12.75</v>
      </c>
      <c r="T590" s="50"/>
      <c r="U590" s="50">
        <f t="shared" si="199"/>
        <v>0</v>
      </c>
      <c r="V590" s="50">
        <f t="shared" si="200"/>
        <v>0</v>
      </c>
      <c r="W590" s="141">
        <f>IFERROR(VLOOKUP(C590,'[7]на 04.11.2025г.'!$C$3:$W$2063,21,0),"-")</f>
        <v>5</v>
      </c>
      <c r="X590" s="141">
        <f t="shared" si="195"/>
        <v>-2</v>
      </c>
    </row>
    <row r="591" spans="1:30" customFormat="1" ht="15" hidden="1" x14ac:dyDescent="0.25">
      <c r="A591" s="143">
        <v>2</v>
      </c>
      <c r="B591" s="134" t="s">
        <v>70</v>
      </c>
      <c r="C591" s="136" t="s">
        <v>1782</v>
      </c>
      <c r="D591" s="136" t="s">
        <v>1783</v>
      </c>
      <c r="E591" s="136">
        <v>8</v>
      </c>
      <c r="F591" s="144">
        <v>673.5</v>
      </c>
      <c r="G591" s="138">
        <v>5388</v>
      </c>
      <c r="H591" s="139">
        <v>12.75</v>
      </c>
      <c r="I591" s="139">
        <f t="shared" si="196"/>
        <v>102</v>
      </c>
      <c r="J591" s="145" t="s">
        <v>20</v>
      </c>
      <c r="K591" s="141">
        <v>8</v>
      </c>
      <c r="L591" s="141">
        <v>5388</v>
      </c>
      <c r="M591" s="141">
        <v>102</v>
      </c>
      <c r="N591" s="142">
        <v>4</v>
      </c>
      <c r="O591" s="50">
        <f t="shared" si="184"/>
        <v>2694</v>
      </c>
      <c r="P591" s="50">
        <f t="shared" si="185"/>
        <v>51</v>
      </c>
      <c r="Q591" s="50">
        <f t="shared" si="201"/>
        <v>4</v>
      </c>
      <c r="R591" s="50">
        <f t="shared" si="197"/>
        <v>2694</v>
      </c>
      <c r="S591" s="50">
        <f t="shared" si="198"/>
        <v>51</v>
      </c>
      <c r="T591" s="50"/>
      <c r="U591" s="50">
        <f t="shared" si="199"/>
        <v>0</v>
      </c>
      <c r="V591" s="50">
        <f t="shared" si="200"/>
        <v>0</v>
      </c>
      <c r="W591" s="141">
        <f>IFERROR(VLOOKUP(C591,'[7]на 04.11.2025г.'!$C$3:$W$2063,21,0),"-")</f>
        <v>7</v>
      </c>
      <c r="X591" s="141">
        <f t="shared" si="195"/>
        <v>-3</v>
      </c>
    </row>
    <row r="592" spans="1:30" customFormat="1" ht="15" hidden="1" x14ac:dyDescent="0.25">
      <c r="A592" s="143">
        <v>2</v>
      </c>
      <c r="B592" s="134" t="s">
        <v>73</v>
      </c>
      <c r="C592" s="136" t="s">
        <v>1784</v>
      </c>
      <c r="D592" s="136" t="s">
        <v>1785</v>
      </c>
      <c r="E592" s="136">
        <v>8</v>
      </c>
      <c r="F592" s="144">
        <v>685.2</v>
      </c>
      <c r="G592" s="138">
        <v>5481.6</v>
      </c>
      <c r="H592" s="139">
        <v>13.06</v>
      </c>
      <c r="I592" s="139">
        <f t="shared" si="196"/>
        <v>104.48</v>
      </c>
      <c r="J592" s="145" t="s">
        <v>20</v>
      </c>
      <c r="K592" s="141">
        <v>8</v>
      </c>
      <c r="L592" s="141">
        <v>5481.6</v>
      </c>
      <c r="M592" s="141">
        <v>104.48</v>
      </c>
      <c r="N592" s="142">
        <v>5</v>
      </c>
      <c r="O592" s="50">
        <f t="shared" si="184"/>
        <v>3426</v>
      </c>
      <c r="P592" s="50">
        <f t="shared" si="185"/>
        <v>65.3</v>
      </c>
      <c r="Q592" s="50">
        <f t="shared" si="201"/>
        <v>3</v>
      </c>
      <c r="R592" s="50">
        <f t="shared" si="197"/>
        <v>2055.6000000000004</v>
      </c>
      <c r="S592" s="50">
        <f t="shared" si="198"/>
        <v>39.18</v>
      </c>
      <c r="T592" s="50">
        <v>2</v>
      </c>
      <c r="U592" s="50">
        <f t="shared" si="199"/>
        <v>1370.4</v>
      </c>
      <c r="V592" s="50">
        <f t="shared" si="200"/>
        <v>26.12</v>
      </c>
      <c r="W592" s="141">
        <f>IFERROR(VLOOKUP(C592,'[7]на 04.11.2025г.'!$C$3:$W$2063,21,0),"-")</f>
        <v>8</v>
      </c>
      <c r="X592" s="141">
        <f t="shared" si="195"/>
        <v>-3</v>
      </c>
    </row>
    <row r="593" spans="1:24" customFormat="1" ht="15" hidden="1" x14ac:dyDescent="0.25">
      <c r="A593" s="143">
        <v>2</v>
      </c>
      <c r="B593" s="134" t="s">
        <v>76</v>
      </c>
      <c r="C593" s="136" t="s">
        <v>1786</v>
      </c>
      <c r="D593" s="136" t="s">
        <v>1787</v>
      </c>
      <c r="E593" s="136">
        <v>16</v>
      </c>
      <c r="F593" s="144">
        <v>673.5</v>
      </c>
      <c r="G593" s="138">
        <v>10776</v>
      </c>
      <c r="H593" s="139">
        <v>12.75</v>
      </c>
      <c r="I593" s="139">
        <f t="shared" si="196"/>
        <v>204</v>
      </c>
      <c r="J593" s="145" t="s">
        <v>20</v>
      </c>
      <c r="K593" s="141">
        <v>12</v>
      </c>
      <c r="L593" s="141">
        <v>8082</v>
      </c>
      <c r="M593" s="141">
        <v>153</v>
      </c>
      <c r="N593" s="142">
        <v>11</v>
      </c>
      <c r="O593" s="50">
        <f t="shared" si="184"/>
        <v>7408.5</v>
      </c>
      <c r="P593" s="50">
        <f t="shared" si="185"/>
        <v>140.25</v>
      </c>
      <c r="Q593" s="50">
        <f t="shared" si="201"/>
        <v>1</v>
      </c>
      <c r="R593" s="50">
        <f t="shared" si="197"/>
        <v>673.5</v>
      </c>
      <c r="S593" s="50">
        <f t="shared" si="198"/>
        <v>12.75</v>
      </c>
      <c r="T593" s="50"/>
      <c r="U593" s="50">
        <f t="shared" si="199"/>
        <v>0</v>
      </c>
      <c r="V593" s="50">
        <f t="shared" si="200"/>
        <v>0</v>
      </c>
      <c r="W593" s="141">
        <f>IFERROR(VLOOKUP(C593,'[7]на 04.11.2025г.'!$C$3:$W$2063,21,0),"-")</f>
        <v>14</v>
      </c>
      <c r="X593" s="141">
        <f t="shared" si="195"/>
        <v>-3</v>
      </c>
    </row>
    <row r="594" spans="1:24" customFormat="1" ht="15" hidden="1" x14ac:dyDescent="0.25">
      <c r="A594" s="143">
        <v>2</v>
      </c>
      <c r="B594" s="134" t="s">
        <v>79</v>
      </c>
      <c r="C594" s="136" t="s">
        <v>1788</v>
      </c>
      <c r="D594" s="136" t="s">
        <v>1789</v>
      </c>
      <c r="E594" s="136">
        <v>7</v>
      </c>
      <c r="F594" s="144">
        <v>673.5</v>
      </c>
      <c r="G594" s="138">
        <v>4714.5</v>
      </c>
      <c r="H594" s="139">
        <v>12.75</v>
      </c>
      <c r="I594" s="139">
        <f t="shared" si="196"/>
        <v>89.25</v>
      </c>
      <c r="J594" s="145" t="s">
        <v>20</v>
      </c>
      <c r="K594" s="141">
        <v>6</v>
      </c>
      <c r="L594" s="141">
        <v>4041</v>
      </c>
      <c r="M594" s="141">
        <v>76.5</v>
      </c>
      <c r="N594" s="142">
        <v>5</v>
      </c>
      <c r="O594" s="50">
        <f t="shared" si="184"/>
        <v>3367.5</v>
      </c>
      <c r="P594" s="50">
        <f t="shared" si="185"/>
        <v>63.75</v>
      </c>
      <c r="Q594" s="50">
        <f t="shared" si="201"/>
        <v>1</v>
      </c>
      <c r="R594" s="50">
        <f t="shared" si="197"/>
        <v>673.5</v>
      </c>
      <c r="S594" s="50">
        <f t="shared" si="198"/>
        <v>12.75</v>
      </c>
      <c r="T594" s="50"/>
      <c r="U594" s="50">
        <f t="shared" si="199"/>
        <v>0</v>
      </c>
      <c r="V594" s="50">
        <f t="shared" si="200"/>
        <v>0</v>
      </c>
      <c r="W594" s="141">
        <f>IFERROR(VLOOKUP(C594,'[7]на 04.11.2025г.'!$C$3:$W$2063,21,0),"-")</f>
        <v>5</v>
      </c>
      <c r="X594" s="141">
        <f t="shared" si="195"/>
        <v>0</v>
      </c>
    </row>
    <row r="595" spans="1:24" customFormat="1" ht="15" hidden="1" x14ac:dyDescent="0.25">
      <c r="A595" s="143">
        <v>2</v>
      </c>
      <c r="B595" s="134" t="s">
        <v>82</v>
      </c>
      <c r="C595" s="136" t="s">
        <v>1790</v>
      </c>
      <c r="D595" s="136" t="s">
        <v>1791</v>
      </c>
      <c r="E595" s="136">
        <v>6</v>
      </c>
      <c r="F595" s="144">
        <v>685.2</v>
      </c>
      <c r="G595" s="138">
        <v>4111.2</v>
      </c>
      <c r="H595" s="139">
        <v>13.06</v>
      </c>
      <c r="I595" s="139">
        <f t="shared" si="196"/>
        <v>78.36</v>
      </c>
      <c r="J595" s="145" t="s">
        <v>20</v>
      </c>
      <c r="K595" s="141">
        <v>5</v>
      </c>
      <c r="L595" s="141">
        <v>3426</v>
      </c>
      <c r="M595" s="141">
        <v>65.3</v>
      </c>
      <c r="N595" s="142">
        <v>4</v>
      </c>
      <c r="O595" s="50">
        <f t="shared" si="184"/>
        <v>2740.8</v>
      </c>
      <c r="P595" s="50">
        <f t="shared" si="185"/>
        <v>52.24</v>
      </c>
      <c r="Q595" s="50">
        <f t="shared" si="201"/>
        <v>1</v>
      </c>
      <c r="R595" s="50">
        <f t="shared" si="197"/>
        <v>685.2</v>
      </c>
      <c r="S595" s="50">
        <f t="shared" si="198"/>
        <v>13.06</v>
      </c>
      <c r="T595" s="50"/>
      <c r="U595" s="50">
        <f t="shared" si="199"/>
        <v>0</v>
      </c>
      <c r="V595" s="50">
        <f t="shared" si="200"/>
        <v>0</v>
      </c>
      <c r="W595" s="141">
        <f>IFERROR(VLOOKUP(C595,'[7]на 04.11.2025г.'!$C$3:$W$2063,21,0),"-")</f>
        <v>6</v>
      </c>
      <c r="X595" s="141">
        <f t="shared" si="195"/>
        <v>-2</v>
      </c>
    </row>
    <row r="596" spans="1:24" customFormat="1" ht="15" hidden="1" x14ac:dyDescent="0.25">
      <c r="A596" s="143">
        <v>2</v>
      </c>
      <c r="B596" s="134" t="s">
        <v>85</v>
      </c>
      <c r="C596" s="136" t="s">
        <v>1792</v>
      </c>
      <c r="D596" s="136" t="s">
        <v>1793</v>
      </c>
      <c r="E596" s="136">
        <v>12</v>
      </c>
      <c r="F596" s="144">
        <v>686</v>
      </c>
      <c r="G596" s="138">
        <v>8232</v>
      </c>
      <c r="H596" s="139">
        <v>13.14</v>
      </c>
      <c r="I596" s="139">
        <f t="shared" si="196"/>
        <v>157.68</v>
      </c>
      <c r="J596" s="145" t="s">
        <v>20</v>
      </c>
      <c r="K596" s="141">
        <v>8</v>
      </c>
      <c r="L596" s="141">
        <v>5488</v>
      </c>
      <c r="M596" s="141">
        <v>105.12</v>
      </c>
      <c r="N596" s="142">
        <v>4</v>
      </c>
      <c r="O596" s="50">
        <f t="shared" si="184"/>
        <v>2744</v>
      </c>
      <c r="P596" s="50">
        <f t="shared" si="185"/>
        <v>52.56</v>
      </c>
      <c r="Q596" s="50">
        <f t="shared" si="201"/>
        <v>4</v>
      </c>
      <c r="R596" s="50">
        <f t="shared" si="197"/>
        <v>2744</v>
      </c>
      <c r="S596" s="50">
        <f t="shared" si="198"/>
        <v>52.56</v>
      </c>
      <c r="T596" s="50"/>
      <c r="U596" s="50">
        <f t="shared" si="199"/>
        <v>0</v>
      </c>
      <c r="V596" s="50">
        <f t="shared" si="200"/>
        <v>0</v>
      </c>
      <c r="W596" s="141">
        <f>IFERROR(VLOOKUP(C596,'[7]на 04.11.2025г.'!$C$3:$W$2063,21,0),"-")</f>
        <v>7</v>
      </c>
      <c r="X596" s="141">
        <f t="shared" si="195"/>
        <v>-3</v>
      </c>
    </row>
    <row r="597" spans="1:24" customFormat="1" ht="15" hidden="1" x14ac:dyDescent="0.25">
      <c r="A597" s="143">
        <v>2</v>
      </c>
      <c r="B597" s="134" t="s">
        <v>88</v>
      </c>
      <c r="C597" s="136" t="s">
        <v>1794</v>
      </c>
      <c r="D597" s="136" t="s">
        <v>1795</v>
      </c>
      <c r="E597" s="136">
        <v>6</v>
      </c>
      <c r="F597" s="144">
        <v>686</v>
      </c>
      <c r="G597" s="138">
        <v>4116</v>
      </c>
      <c r="H597" s="139">
        <v>13.14</v>
      </c>
      <c r="I597" s="139">
        <f t="shared" si="196"/>
        <v>78.84</v>
      </c>
      <c r="J597" s="145" t="s">
        <v>20</v>
      </c>
      <c r="K597" s="141">
        <v>3</v>
      </c>
      <c r="L597" s="141">
        <v>2058</v>
      </c>
      <c r="M597" s="141">
        <v>39.42</v>
      </c>
      <c r="N597" s="142">
        <v>4</v>
      </c>
      <c r="O597" s="50">
        <f t="shared" si="184"/>
        <v>2744</v>
      </c>
      <c r="P597" s="50">
        <f t="shared" si="185"/>
        <v>52.56</v>
      </c>
      <c r="Q597" s="50">
        <f t="shared" si="201"/>
        <v>-1</v>
      </c>
      <c r="R597" s="50">
        <f t="shared" si="197"/>
        <v>-686</v>
      </c>
      <c r="S597" s="50">
        <f t="shared" si="198"/>
        <v>-13.14</v>
      </c>
      <c r="T597" s="50"/>
      <c r="U597" s="50">
        <f t="shared" si="199"/>
        <v>0</v>
      </c>
      <c r="V597" s="50">
        <f t="shared" si="200"/>
        <v>0</v>
      </c>
      <c r="W597" s="141">
        <f>IFERROR(VLOOKUP(C597,'[7]на 04.11.2025г.'!$C$3:$W$2063,21,0),"-")</f>
        <v>7</v>
      </c>
      <c r="X597" s="141">
        <f t="shared" si="195"/>
        <v>-3</v>
      </c>
    </row>
    <row r="598" spans="1:24" customFormat="1" ht="15" hidden="1" x14ac:dyDescent="0.25">
      <c r="A598" s="143">
        <v>2</v>
      </c>
      <c r="B598" s="134" t="s">
        <v>91</v>
      </c>
      <c r="C598" s="136" t="s">
        <v>1796</v>
      </c>
      <c r="D598" s="136" t="s">
        <v>1797</v>
      </c>
      <c r="E598" s="136">
        <v>6</v>
      </c>
      <c r="F598" s="144">
        <v>697.7</v>
      </c>
      <c r="G598" s="138">
        <v>4186.2</v>
      </c>
      <c r="H598" s="139">
        <v>13.45</v>
      </c>
      <c r="I598" s="139">
        <f t="shared" si="196"/>
        <v>80.699999999999989</v>
      </c>
      <c r="J598" s="145" t="s">
        <v>20</v>
      </c>
      <c r="K598" s="141">
        <v>6</v>
      </c>
      <c r="L598" s="141">
        <v>4186.2000000000007</v>
      </c>
      <c r="M598" s="141">
        <v>80.699999999999989</v>
      </c>
      <c r="N598" s="142">
        <v>6</v>
      </c>
      <c r="O598" s="50">
        <f t="shared" si="184"/>
        <v>4186.2000000000007</v>
      </c>
      <c r="P598" s="50">
        <f t="shared" si="185"/>
        <v>80.699999999999989</v>
      </c>
      <c r="Q598" s="50">
        <f t="shared" si="201"/>
        <v>0</v>
      </c>
      <c r="R598" s="50">
        <f t="shared" si="197"/>
        <v>0</v>
      </c>
      <c r="S598" s="50">
        <f t="shared" si="198"/>
        <v>0</v>
      </c>
      <c r="T598" s="50"/>
      <c r="U598" s="50">
        <f t="shared" si="199"/>
        <v>0</v>
      </c>
      <c r="V598" s="50">
        <f t="shared" si="200"/>
        <v>0</v>
      </c>
      <c r="W598" s="141">
        <f>IFERROR(VLOOKUP(C598,'[7]на 04.11.2025г.'!$C$3:$W$2063,21,0),"-")</f>
        <v>6</v>
      </c>
      <c r="X598" s="141">
        <f t="shared" si="195"/>
        <v>0</v>
      </c>
    </row>
    <row r="599" spans="1:24" customFormat="1" ht="15" hidden="1" x14ac:dyDescent="0.25">
      <c r="A599" s="143">
        <v>2</v>
      </c>
      <c r="B599" s="134" t="s">
        <v>94</v>
      </c>
      <c r="C599" s="136" t="s">
        <v>1798</v>
      </c>
      <c r="D599" s="136" t="s">
        <v>1799</v>
      </c>
      <c r="E599" s="136">
        <v>12</v>
      </c>
      <c r="F599" s="144">
        <v>673.5</v>
      </c>
      <c r="G599" s="138">
        <v>8082</v>
      </c>
      <c r="H599" s="139">
        <v>12.75</v>
      </c>
      <c r="I599" s="139">
        <f t="shared" si="196"/>
        <v>153</v>
      </c>
      <c r="J599" s="145" t="s">
        <v>20</v>
      </c>
      <c r="K599" s="141">
        <v>9</v>
      </c>
      <c r="L599" s="141">
        <v>6061.5</v>
      </c>
      <c r="M599" s="141">
        <v>114.75</v>
      </c>
      <c r="N599" s="142">
        <v>7</v>
      </c>
      <c r="O599" s="50">
        <f t="shared" si="184"/>
        <v>4714.5</v>
      </c>
      <c r="P599" s="50">
        <f t="shared" si="185"/>
        <v>89.25</v>
      </c>
      <c r="Q599" s="50">
        <f t="shared" si="201"/>
        <v>2</v>
      </c>
      <c r="R599" s="50">
        <f t="shared" si="197"/>
        <v>1347</v>
      </c>
      <c r="S599" s="50">
        <f t="shared" si="198"/>
        <v>25.5</v>
      </c>
      <c r="T599" s="50"/>
      <c r="U599" s="50">
        <f t="shared" si="199"/>
        <v>0</v>
      </c>
      <c r="V599" s="50">
        <f t="shared" si="200"/>
        <v>0</v>
      </c>
      <c r="W599" s="141">
        <f>IFERROR(VLOOKUP(C599,'[7]на 04.11.2025г.'!$C$3:$W$2063,21,0),"-")</f>
        <v>9</v>
      </c>
      <c r="X599" s="141">
        <f t="shared" si="195"/>
        <v>-2</v>
      </c>
    </row>
    <row r="600" spans="1:24" customFormat="1" ht="15" hidden="1" x14ac:dyDescent="0.25">
      <c r="A600" s="143">
        <v>2</v>
      </c>
      <c r="B600" s="134" t="s">
        <v>97</v>
      </c>
      <c r="C600" s="136" t="s">
        <v>1800</v>
      </c>
      <c r="D600" s="136" t="s">
        <v>1801</v>
      </c>
      <c r="E600" s="136">
        <v>1</v>
      </c>
      <c r="F600" s="144">
        <v>693.9</v>
      </c>
      <c r="G600" s="138">
        <v>693.9</v>
      </c>
      <c r="H600" s="139">
        <v>13.3</v>
      </c>
      <c r="I600" s="139">
        <f t="shared" si="196"/>
        <v>13.3</v>
      </c>
      <c r="J600" s="145" t="s">
        <v>20</v>
      </c>
      <c r="K600" s="141">
        <v>1</v>
      </c>
      <c r="L600" s="141">
        <v>693.9</v>
      </c>
      <c r="M600" s="141">
        <v>13.3</v>
      </c>
      <c r="N600" s="142"/>
      <c r="O600" s="50">
        <f t="shared" si="184"/>
        <v>0</v>
      </c>
      <c r="P600" s="50">
        <f t="shared" si="185"/>
        <v>0</v>
      </c>
      <c r="Q600" s="50">
        <f t="shared" si="201"/>
        <v>1</v>
      </c>
      <c r="R600" s="50">
        <f t="shared" si="197"/>
        <v>693.9</v>
      </c>
      <c r="S600" s="50">
        <f t="shared" si="198"/>
        <v>13.3</v>
      </c>
      <c r="T600" s="50"/>
      <c r="U600" s="50">
        <f t="shared" si="199"/>
        <v>0</v>
      </c>
      <c r="V600" s="50">
        <f t="shared" si="200"/>
        <v>0</v>
      </c>
      <c r="W600" s="141" t="str">
        <f>IFERROR(VLOOKUP(C600,'[7]на 04.11.2025г.'!$C$3:$W$2063,21,0),"-")</f>
        <v>-</v>
      </c>
      <c r="X600" s="141" t="str">
        <f t="shared" si="195"/>
        <v>-</v>
      </c>
    </row>
    <row r="601" spans="1:24" customFormat="1" ht="15" hidden="1" x14ac:dyDescent="0.25">
      <c r="A601" s="143">
        <v>2</v>
      </c>
      <c r="B601" s="134" t="s">
        <v>100</v>
      </c>
      <c r="C601" s="136" t="s">
        <v>1802</v>
      </c>
      <c r="D601" s="136" t="s">
        <v>1803</v>
      </c>
      <c r="E601" s="136">
        <v>2</v>
      </c>
      <c r="F601" s="144">
        <v>705.6</v>
      </c>
      <c r="G601" s="138">
        <v>1411.2</v>
      </c>
      <c r="H601" s="139">
        <v>13.62</v>
      </c>
      <c r="I601" s="139">
        <f t="shared" si="196"/>
        <v>27.24</v>
      </c>
      <c r="J601" s="145" t="s">
        <v>20</v>
      </c>
      <c r="K601" s="141">
        <v>2</v>
      </c>
      <c r="L601" s="141">
        <v>1411.2</v>
      </c>
      <c r="M601" s="141">
        <v>27.24</v>
      </c>
      <c r="N601" s="142">
        <v>1</v>
      </c>
      <c r="O601" s="50">
        <f t="shared" si="184"/>
        <v>705.6</v>
      </c>
      <c r="P601" s="50">
        <f t="shared" si="185"/>
        <v>13.62</v>
      </c>
      <c r="Q601" s="50">
        <f t="shared" si="201"/>
        <v>1</v>
      </c>
      <c r="R601" s="50">
        <f t="shared" si="197"/>
        <v>705.6</v>
      </c>
      <c r="S601" s="50">
        <f t="shared" si="198"/>
        <v>13.62</v>
      </c>
      <c r="T601" s="50"/>
      <c r="U601" s="50">
        <f t="shared" si="199"/>
        <v>0</v>
      </c>
      <c r="V601" s="50">
        <f t="shared" si="200"/>
        <v>0</v>
      </c>
      <c r="W601" s="141">
        <f>IFERROR(VLOOKUP(C601,'[7]на 04.11.2025г.'!$C$3:$W$2063,21,0),"-")</f>
        <v>2</v>
      </c>
      <c r="X601" s="141">
        <f t="shared" si="195"/>
        <v>-1</v>
      </c>
    </row>
    <row r="602" spans="1:24" customFormat="1" ht="15" hidden="1" x14ac:dyDescent="0.25">
      <c r="A602" s="143">
        <v>2</v>
      </c>
      <c r="B602" s="134" t="s">
        <v>103</v>
      </c>
      <c r="C602" s="136" t="s">
        <v>1804</v>
      </c>
      <c r="D602" s="136" t="s">
        <v>1805</v>
      </c>
      <c r="E602" s="136">
        <v>2</v>
      </c>
      <c r="F602" s="144">
        <v>706.4</v>
      </c>
      <c r="G602" s="138">
        <v>1412.8</v>
      </c>
      <c r="H602" s="139">
        <v>13.69</v>
      </c>
      <c r="I602" s="139">
        <f t="shared" si="196"/>
        <v>27.38</v>
      </c>
      <c r="J602" s="145" t="s">
        <v>20</v>
      </c>
      <c r="K602" s="141">
        <v>2</v>
      </c>
      <c r="L602" s="141">
        <v>1412.8</v>
      </c>
      <c r="M602" s="141">
        <v>27.38</v>
      </c>
      <c r="N602" s="142">
        <v>2</v>
      </c>
      <c r="O602" s="50">
        <f t="shared" ref="O602:O665" si="202">N602*F602</f>
        <v>1412.8</v>
      </c>
      <c r="P602" s="50">
        <f t="shared" ref="P602:P665" si="203">N602*H602</f>
        <v>27.38</v>
      </c>
      <c r="Q602" s="50">
        <f t="shared" si="201"/>
        <v>0</v>
      </c>
      <c r="R602" s="50">
        <f t="shared" si="197"/>
        <v>0</v>
      </c>
      <c r="S602" s="50">
        <f t="shared" si="198"/>
        <v>0</v>
      </c>
      <c r="T602" s="50"/>
      <c r="U602" s="50">
        <f t="shared" si="199"/>
        <v>0</v>
      </c>
      <c r="V602" s="50">
        <f t="shared" si="200"/>
        <v>0</v>
      </c>
      <c r="W602" s="141">
        <f>IFERROR(VLOOKUP(C602,'[7]на 04.11.2025г.'!$C$3:$W$2063,21,0),"-")</f>
        <v>3</v>
      </c>
      <c r="X602" s="141">
        <f t="shared" si="195"/>
        <v>-1</v>
      </c>
    </row>
    <row r="603" spans="1:24" customFormat="1" ht="15" hidden="1" x14ac:dyDescent="0.25">
      <c r="A603" s="143">
        <v>2</v>
      </c>
      <c r="B603" s="134" t="s">
        <v>106</v>
      </c>
      <c r="C603" s="136" t="s">
        <v>1806</v>
      </c>
      <c r="D603" s="136" t="s">
        <v>1807</v>
      </c>
      <c r="E603" s="136">
        <v>2</v>
      </c>
      <c r="F603" s="144">
        <v>706.6</v>
      </c>
      <c r="G603" s="138">
        <v>1413.2</v>
      </c>
      <c r="H603" s="139">
        <v>13.7</v>
      </c>
      <c r="I603" s="139">
        <f t="shared" si="196"/>
        <v>27.4</v>
      </c>
      <c r="J603" s="145" t="s">
        <v>20</v>
      </c>
      <c r="K603" s="141">
        <v>2</v>
      </c>
      <c r="L603" s="141">
        <v>1413.2</v>
      </c>
      <c r="M603" s="141">
        <v>27.4</v>
      </c>
      <c r="N603" s="142">
        <v>2</v>
      </c>
      <c r="O603" s="50">
        <f t="shared" si="202"/>
        <v>1413.2</v>
      </c>
      <c r="P603" s="50">
        <f t="shared" si="203"/>
        <v>27.4</v>
      </c>
      <c r="Q603" s="50">
        <f t="shared" si="201"/>
        <v>0</v>
      </c>
      <c r="R603" s="50">
        <f t="shared" si="197"/>
        <v>0</v>
      </c>
      <c r="S603" s="50">
        <f t="shared" si="198"/>
        <v>0</v>
      </c>
      <c r="T603" s="50"/>
      <c r="U603" s="50">
        <f t="shared" si="199"/>
        <v>0</v>
      </c>
      <c r="V603" s="50">
        <f t="shared" si="200"/>
        <v>0</v>
      </c>
      <c r="W603" s="141">
        <f>IFERROR(VLOOKUP(C603,'[7]на 04.11.2025г.'!$C$3:$W$2063,21,0),"-")</f>
        <v>2</v>
      </c>
      <c r="X603" s="141">
        <f t="shared" si="195"/>
        <v>0</v>
      </c>
    </row>
    <row r="604" spans="1:24" customFormat="1" ht="15" hidden="1" x14ac:dyDescent="0.25">
      <c r="A604" s="143">
        <v>2</v>
      </c>
      <c r="B604" s="134" t="s">
        <v>109</v>
      </c>
      <c r="C604" s="136" t="s">
        <v>1808</v>
      </c>
      <c r="D604" s="136" t="s">
        <v>1809</v>
      </c>
      <c r="E604" s="136">
        <v>2</v>
      </c>
      <c r="F604" s="144">
        <v>706.6</v>
      </c>
      <c r="G604" s="138">
        <v>1413.2</v>
      </c>
      <c r="H604" s="139">
        <v>13.7</v>
      </c>
      <c r="I604" s="139">
        <f t="shared" si="196"/>
        <v>27.4</v>
      </c>
      <c r="J604" s="145" t="s">
        <v>20</v>
      </c>
      <c r="K604" s="141">
        <v>2</v>
      </c>
      <c r="L604" s="141">
        <v>1413.2</v>
      </c>
      <c r="M604" s="141">
        <v>27.4</v>
      </c>
      <c r="N604" s="142">
        <v>2</v>
      </c>
      <c r="O604" s="50">
        <f t="shared" si="202"/>
        <v>1413.2</v>
      </c>
      <c r="P604" s="50">
        <f t="shared" si="203"/>
        <v>27.4</v>
      </c>
      <c r="Q604" s="50">
        <f t="shared" si="201"/>
        <v>0</v>
      </c>
      <c r="R604" s="50">
        <f t="shared" si="197"/>
        <v>0</v>
      </c>
      <c r="S604" s="50">
        <f t="shared" si="198"/>
        <v>0</v>
      </c>
      <c r="T604" s="50"/>
      <c r="U604" s="50">
        <f t="shared" si="199"/>
        <v>0</v>
      </c>
      <c r="V604" s="50">
        <f t="shared" si="200"/>
        <v>0</v>
      </c>
      <c r="W604" s="141">
        <f>IFERROR(VLOOKUP(C604,'[7]на 04.11.2025г.'!$C$3:$W$2063,21,0),"-")</f>
        <v>2</v>
      </c>
      <c r="X604" s="141">
        <f t="shared" si="195"/>
        <v>0</v>
      </c>
    </row>
    <row r="605" spans="1:24" customFormat="1" ht="15" hidden="1" x14ac:dyDescent="0.25">
      <c r="A605" s="143">
        <v>2</v>
      </c>
      <c r="B605" s="134" t="s">
        <v>112</v>
      </c>
      <c r="C605" s="136" t="s">
        <v>1810</v>
      </c>
      <c r="D605" s="136" t="s">
        <v>1811</v>
      </c>
      <c r="E605" s="136">
        <v>2</v>
      </c>
      <c r="F605" s="144">
        <v>718.3</v>
      </c>
      <c r="G605" s="138">
        <v>1436.6</v>
      </c>
      <c r="H605" s="139">
        <v>14.01</v>
      </c>
      <c r="I605" s="139">
        <f t="shared" si="196"/>
        <v>28.02</v>
      </c>
      <c r="J605" s="145" t="s">
        <v>20</v>
      </c>
      <c r="K605" s="141">
        <v>2</v>
      </c>
      <c r="L605" s="141">
        <v>1436.6</v>
      </c>
      <c r="M605" s="141">
        <v>28.02</v>
      </c>
      <c r="N605" s="142">
        <v>1</v>
      </c>
      <c r="O605" s="50">
        <f t="shared" si="202"/>
        <v>718.3</v>
      </c>
      <c r="P605" s="50">
        <f t="shared" si="203"/>
        <v>14.01</v>
      </c>
      <c r="Q605" s="50">
        <f t="shared" si="201"/>
        <v>1</v>
      </c>
      <c r="R605" s="50">
        <f t="shared" si="197"/>
        <v>718.3</v>
      </c>
      <c r="S605" s="50">
        <f t="shared" si="198"/>
        <v>14.01</v>
      </c>
      <c r="T605" s="50"/>
      <c r="U605" s="50">
        <f t="shared" si="199"/>
        <v>0</v>
      </c>
      <c r="V605" s="50">
        <f t="shared" si="200"/>
        <v>0</v>
      </c>
      <c r="W605" s="141">
        <f>IFERROR(VLOOKUP(C605,'[7]на 04.11.2025г.'!$C$3:$W$2063,21,0),"-")</f>
        <v>2</v>
      </c>
      <c r="X605" s="141">
        <f t="shared" si="195"/>
        <v>-1</v>
      </c>
    </row>
    <row r="606" spans="1:24" customFormat="1" ht="15" hidden="1" x14ac:dyDescent="0.25">
      <c r="A606" s="143">
        <v>2</v>
      </c>
      <c r="B606" s="134" t="s">
        <v>115</v>
      </c>
      <c r="C606" s="136" t="s">
        <v>1812</v>
      </c>
      <c r="D606" s="136" t="s">
        <v>1813</v>
      </c>
      <c r="E606" s="136">
        <v>2</v>
      </c>
      <c r="F606" s="144">
        <v>694.1</v>
      </c>
      <c r="G606" s="138">
        <v>1388.2</v>
      </c>
      <c r="H606" s="139">
        <v>13.31</v>
      </c>
      <c r="I606" s="139">
        <f t="shared" si="196"/>
        <v>26.62</v>
      </c>
      <c r="J606" s="145" t="s">
        <v>20</v>
      </c>
      <c r="K606" s="141">
        <v>2</v>
      </c>
      <c r="L606" s="141">
        <v>1388.2</v>
      </c>
      <c r="M606" s="141">
        <v>26.62</v>
      </c>
      <c r="N606" s="142">
        <v>2</v>
      </c>
      <c r="O606" s="50">
        <f t="shared" si="202"/>
        <v>1388.2</v>
      </c>
      <c r="P606" s="50">
        <f t="shared" si="203"/>
        <v>26.62</v>
      </c>
      <c r="Q606" s="50">
        <f t="shared" si="201"/>
        <v>0</v>
      </c>
      <c r="R606" s="50">
        <f t="shared" si="197"/>
        <v>0</v>
      </c>
      <c r="S606" s="50">
        <f t="shared" si="198"/>
        <v>0</v>
      </c>
      <c r="T606" s="50"/>
      <c r="U606" s="50">
        <f t="shared" si="199"/>
        <v>0</v>
      </c>
      <c r="V606" s="50">
        <f t="shared" si="200"/>
        <v>0</v>
      </c>
      <c r="W606" s="141">
        <f>IFERROR(VLOOKUP(C606,'[7]на 04.11.2025г.'!$C$3:$W$2063,21,0),"-")</f>
        <v>2</v>
      </c>
      <c r="X606" s="141">
        <f t="shared" si="195"/>
        <v>0</v>
      </c>
    </row>
    <row r="607" spans="1:24" customFormat="1" ht="15" hidden="1" x14ac:dyDescent="0.25">
      <c r="A607" s="143">
        <v>2</v>
      </c>
      <c r="B607" s="134" t="s">
        <v>118</v>
      </c>
      <c r="C607" s="136" t="s">
        <v>1814</v>
      </c>
      <c r="D607" s="136" t="s">
        <v>1815</v>
      </c>
      <c r="E607" s="136">
        <v>2</v>
      </c>
      <c r="F607" s="144">
        <v>694.1</v>
      </c>
      <c r="G607" s="138">
        <v>1388.2</v>
      </c>
      <c r="H607" s="139">
        <v>13.31</v>
      </c>
      <c r="I607" s="139">
        <f t="shared" si="196"/>
        <v>26.62</v>
      </c>
      <c r="J607" s="145" t="s">
        <v>20</v>
      </c>
      <c r="K607" s="141">
        <v>2</v>
      </c>
      <c r="L607" s="141">
        <v>1388.2</v>
      </c>
      <c r="M607" s="141">
        <v>26.62</v>
      </c>
      <c r="N607" s="142">
        <v>1</v>
      </c>
      <c r="O607" s="50">
        <f t="shared" si="202"/>
        <v>694.1</v>
      </c>
      <c r="P607" s="50">
        <f t="shared" si="203"/>
        <v>13.31</v>
      </c>
      <c r="Q607" s="50">
        <f t="shared" si="201"/>
        <v>1</v>
      </c>
      <c r="R607" s="50">
        <f t="shared" si="197"/>
        <v>694.1</v>
      </c>
      <c r="S607" s="50">
        <f t="shared" si="198"/>
        <v>13.31</v>
      </c>
      <c r="T607" s="50"/>
      <c r="U607" s="50">
        <f t="shared" si="199"/>
        <v>0</v>
      </c>
      <c r="V607" s="50">
        <f t="shared" si="200"/>
        <v>0</v>
      </c>
      <c r="W607" s="141">
        <f>IFERROR(VLOOKUP(C607,'[7]на 04.11.2025г.'!$C$3:$W$2063,21,0),"-")</f>
        <v>1</v>
      </c>
      <c r="X607" s="141">
        <f t="shared" si="195"/>
        <v>0</v>
      </c>
    </row>
    <row r="608" spans="1:24" customFormat="1" ht="15" hidden="1" x14ac:dyDescent="0.25">
      <c r="A608" s="143">
        <v>2</v>
      </c>
      <c r="B608" s="134" t="s">
        <v>121</v>
      </c>
      <c r="C608" s="136" t="s">
        <v>1816</v>
      </c>
      <c r="D608" s="136" t="s">
        <v>1817</v>
      </c>
      <c r="E608" s="136">
        <v>2</v>
      </c>
      <c r="F608" s="144">
        <v>683.2</v>
      </c>
      <c r="G608" s="138">
        <v>1366.4</v>
      </c>
      <c r="H608" s="139">
        <v>12.98</v>
      </c>
      <c r="I608" s="139">
        <f t="shared" si="196"/>
        <v>25.96</v>
      </c>
      <c r="J608" s="145" t="s">
        <v>20</v>
      </c>
      <c r="K608" s="141">
        <v>2</v>
      </c>
      <c r="L608" s="141">
        <v>1366.4</v>
      </c>
      <c r="M608" s="141">
        <v>25.96</v>
      </c>
      <c r="N608" s="142">
        <v>2</v>
      </c>
      <c r="O608" s="50">
        <f t="shared" si="202"/>
        <v>1366.4</v>
      </c>
      <c r="P608" s="50">
        <f t="shared" si="203"/>
        <v>25.96</v>
      </c>
      <c r="Q608" s="50">
        <f t="shared" si="201"/>
        <v>0</v>
      </c>
      <c r="R608" s="50">
        <f t="shared" si="197"/>
        <v>0</v>
      </c>
      <c r="S608" s="50">
        <f t="shared" si="198"/>
        <v>0</v>
      </c>
      <c r="T608" s="50"/>
      <c r="U608" s="50">
        <f t="shared" si="199"/>
        <v>0</v>
      </c>
      <c r="V608" s="50">
        <f t="shared" si="200"/>
        <v>0</v>
      </c>
      <c r="W608" s="141">
        <f>IFERROR(VLOOKUP(C608,'[7]на 04.11.2025г.'!$C$3:$W$2063,21,0),"-")</f>
        <v>2</v>
      </c>
      <c r="X608" s="141">
        <f t="shared" si="195"/>
        <v>0</v>
      </c>
    </row>
    <row r="609" spans="1:24" customFormat="1" ht="15" hidden="1" x14ac:dyDescent="0.25">
      <c r="A609" s="143">
        <v>2</v>
      </c>
      <c r="B609" s="134" t="s">
        <v>124</v>
      </c>
      <c r="C609" s="136" t="s">
        <v>1818</v>
      </c>
      <c r="D609" s="136" t="s">
        <v>1819</v>
      </c>
      <c r="E609" s="136">
        <v>2</v>
      </c>
      <c r="F609" s="144">
        <v>694.9</v>
      </c>
      <c r="G609" s="138">
        <v>1389.8</v>
      </c>
      <c r="H609" s="139">
        <v>13.32</v>
      </c>
      <c r="I609" s="139">
        <f t="shared" si="196"/>
        <v>26.64</v>
      </c>
      <c r="J609" s="145" t="s">
        <v>20</v>
      </c>
      <c r="K609" s="141">
        <v>2</v>
      </c>
      <c r="L609" s="141">
        <v>1389.8</v>
      </c>
      <c r="M609" s="141">
        <v>26.64</v>
      </c>
      <c r="N609" s="142">
        <v>2</v>
      </c>
      <c r="O609" s="50">
        <f t="shared" si="202"/>
        <v>1389.8</v>
      </c>
      <c r="P609" s="50">
        <f t="shared" si="203"/>
        <v>26.64</v>
      </c>
      <c r="Q609" s="50">
        <f t="shared" si="201"/>
        <v>0</v>
      </c>
      <c r="R609" s="50">
        <f t="shared" si="197"/>
        <v>0</v>
      </c>
      <c r="S609" s="50">
        <f t="shared" si="198"/>
        <v>0</v>
      </c>
      <c r="T609" s="50"/>
      <c r="U609" s="50">
        <f t="shared" si="199"/>
        <v>0</v>
      </c>
      <c r="V609" s="50">
        <f t="shared" si="200"/>
        <v>0</v>
      </c>
      <c r="W609" s="141">
        <f>IFERROR(VLOOKUP(C609,'[7]на 04.11.2025г.'!$C$3:$W$2063,21,0),"-")</f>
        <v>2</v>
      </c>
      <c r="X609" s="141">
        <f t="shared" si="195"/>
        <v>0</v>
      </c>
    </row>
    <row r="610" spans="1:24" customFormat="1" ht="15" hidden="1" x14ac:dyDescent="0.25">
      <c r="A610" s="143">
        <v>2</v>
      </c>
      <c r="B610" s="134" t="s">
        <v>127</v>
      </c>
      <c r="C610" s="136" t="s">
        <v>1820</v>
      </c>
      <c r="D610" s="136" t="s">
        <v>1821</v>
      </c>
      <c r="E610" s="136">
        <v>2</v>
      </c>
      <c r="F610" s="144">
        <v>683.2</v>
      </c>
      <c r="G610" s="138">
        <v>1366.4</v>
      </c>
      <c r="H610" s="139">
        <v>12.98</v>
      </c>
      <c r="I610" s="139">
        <f t="shared" si="196"/>
        <v>25.96</v>
      </c>
      <c r="J610" s="145" t="s">
        <v>20</v>
      </c>
      <c r="K610" s="141">
        <v>2</v>
      </c>
      <c r="L610" s="141">
        <v>1366.4</v>
      </c>
      <c r="M610" s="141">
        <v>25.96</v>
      </c>
      <c r="N610" s="142">
        <v>2</v>
      </c>
      <c r="O610" s="50">
        <f t="shared" si="202"/>
        <v>1366.4</v>
      </c>
      <c r="P610" s="50">
        <f t="shared" si="203"/>
        <v>25.96</v>
      </c>
      <c r="Q610" s="50">
        <f t="shared" si="201"/>
        <v>0</v>
      </c>
      <c r="R610" s="50">
        <f t="shared" si="197"/>
        <v>0</v>
      </c>
      <c r="S610" s="50">
        <f t="shared" si="198"/>
        <v>0</v>
      </c>
      <c r="T610" s="50"/>
      <c r="U610" s="50">
        <f t="shared" si="199"/>
        <v>0</v>
      </c>
      <c r="V610" s="50">
        <f t="shared" si="200"/>
        <v>0</v>
      </c>
      <c r="W610" s="141">
        <f>IFERROR(VLOOKUP(C610,'[7]на 04.11.2025г.'!$C$3:$W$2063,21,0),"-")</f>
        <v>2</v>
      </c>
      <c r="X610" s="141">
        <f t="shared" si="195"/>
        <v>0</v>
      </c>
    </row>
    <row r="611" spans="1:24" customFormat="1" ht="15" hidden="1" x14ac:dyDescent="0.25">
      <c r="A611" s="143">
        <v>2</v>
      </c>
      <c r="B611" s="134" t="s">
        <v>130</v>
      </c>
      <c r="C611" s="136" t="s">
        <v>1822</v>
      </c>
      <c r="D611" s="136" t="s">
        <v>1823</v>
      </c>
      <c r="E611" s="136">
        <v>2</v>
      </c>
      <c r="F611" s="144">
        <v>692.8</v>
      </c>
      <c r="G611" s="138">
        <v>1385.6</v>
      </c>
      <c r="H611" s="139">
        <v>13.27</v>
      </c>
      <c r="I611" s="139">
        <f t="shared" si="196"/>
        <v>26.54</v>
      </c>
      <c r="J611" s="145" t="s">
        <v>20</v>
      </c>
      <c r="K611" s="141">
        <v>2</v>
      </c>
      <c r="L611" s="141">
        <v>1385.6</v>
      </c>
      <c r="M611" s="141">
        <v>26.54</v>
      </c>
      <c r="N611" s="142">
        <v>1</v>
      </c>
      <c r="O611" s="50">
        <f t="shared" si="202"/>
        <v>692.8</v>
      </c>
      <c r="P611" s="50">
        <f t="shared" si="203"/>
        <v>13.27</v>
      </c>
      <c r="Q611" s="50">
        <f t="shared" si="201"/>
        <v>1</v>
      </c>
      <c r="R611" s="50">
        <f t="shared" si="197"/>
        <v>692.8</v>
      </c>
      <c r="S611" s="50">
        <f t="shared" si="198"/>
        <v>13.27</v>
      </c>
      <c r="T611" s="50"/>
      <c r="U611" s="50">
        <f t="shared" si="199"/>
        <v>0</v>
      </c>
      <c r="V611" s="50">
        <f t="shared" si="200"/>
        <v>0</v>
      </c>
      <c r="W611" s="141">
        <f>IFERROR(VLOOKUP(C611,'[7]на 04.11.2025г.'!$C$3:$W$2063,21,0),"-")</f>
        <v>1</v>
      </c>
      <c r="X611" s="141">
        <f t="shared" si="195"/>
        <v>0</v>
      </c>
    </row>
    <row r="612" spans="1:24" customFormat="1" ht="15" hidden="1" x14ac:dyDescent="0.25">
      <c r="A612" s="143">
        <v>2</v>
      </c>
      <c r="B612" s="134" t="s">
        <v>133</v>
      </c>
      <c r="C612" s="136" t="s">
        <v>1824</v>
      </c>
      <c r="D612" s="136" t="s">
        <v>1825</v>
      </c>
      <c r="E612" s="136">
        <v>1</v>
      </c>
      <c r="F612" s="144">
        <v>658.5</v>
      </c>
      <c r="G612" s="138">
        <v>658.5</v>
      </c>
      <c r="H612" s="139">
        <v>15.92</v>
      </c>
      <c r="I612" s="139">
        <f t="shared" si="196"/>
        <v>15.92</v>
      </c>
      <c r="J612" s="145" t="s">
        <v>20</v>
      </c>
      <c r="K612" s="141">
        <v>0</v>
      </c>
      <c r="L612" s="141">
        <v>0</v>
      </c>
      <c r="M612" s="141">
        <v>0</v>
      </c>
      <c r="N612" s="142"/>
      <c r="O612" s="50">
        <f t="shared" si="202"/>
        <v>0</v>
      </c>
      <c r="P612" s="50">
        <f t="shared" si="203"/>
        <v>0</v>
      </c>
      <c r="Q612" s="50"/>
      <c r="R612" s="50"/>
      <c r="S612" s="50"/>
      <c r="T612" s="50"/>
      <c r="U612" s="50"/>
      <c r="V612" s="50"/>
      <c r="W612" s="141">
        <f>IFERROR(VLOOKUP(C612,'[7]на 04.11.2025г.'!$C$3:$W$2063,21,0),"-")</f>
        <v>1</v>
      </c>
      <c r="X612" s="141">
        <f t="shared" si="195"/>
        <v>-1</v>
      </c>
    </row>
    <row r="613" spans="1:24" customFormat="1" ht="15" hidden="1" x14ac:dyDescent="0.25">
      <c r="A613" s="143">
        <v>2</v>
      </c>
      <c r="B613" s="134" t="s">
        <v>136</v>
      </c>
      <c r="C613" s="136" t="s">
        <v>1826</v>
      </c>
      <c r="D613" s="136" t="s">
        <v>1827</v>
      </c>
      <c r="E613" s="136">
        <v>2</v>
      </c>
      <c r="F613" s="144">
        <v>40.5</v>
      </c>
      <c r="G613" s="138">
        <v>81</v>
      </c>
      <c r="H613" s="139">
        <v>1.47</v>
      </c>
      <c r="I613" s="139">
        <f t="shared" si="196"/>
        <v>2.94</v>
      </c>
      <c r="J613" s="145" t="s">
        <v>20</v>
      </c>
      <c r="K613" s="141">
        <v>0</v>
      </c>
      <c r="L613" s="141">
        <v>0</v>
      </c>
      <c r="M613" s="141">
        <v>0</v>
      </c>
      <c r="N613" s="142"/>
      <c r="O613" s="50">
        <f t="shared" si="202"/>
        <v>0</v>
      </c>
      <c r="P613" s="50">
        <f t="shared" si="203"/>
        <v>0</v>
      </c>
      <c r="Q613" s="50"/>
      <c r="R613" s="50"/>
      <c r="S613" s="50"/>
      <c r="T613" s="50"/>
      <c r="U613" s="50"/>
      <c r="V613" s="50"/>
      <c r="W613" s="141" t="str">
        <f>IFERROR(VLOOKUP(C613,'[7]на 04.11.2025г.'!$C$3:$W$2063,21,0),"-")</f>
        <v>-</v>
      </c>
      <c r="X613" s="141" t="str">
        <f t="shared" si="195"/>
        <v>-</v>
      </c>
    </row>
    <row r="614" spans="1:24" customFormat="1" ht="15" hidden="1" x14ac:dyDescent="0.25">
      <c r="A614" s="143">
        <v>2</v>
      </c>
      <c r="B614" s="134" t="s">
        <v>139</v>
      </c>
      <c r="C614" s="136" t="s">
        <v>1828</v>
      </c>
      <c r="D614" s="136" t="s">
        <v>1829</v>
      </c>
      <c r="E614" s="136">
        <v>14</v>
      </c>
      <c r="F614" s="144">
        <v>43.2</v>
      </c>
      <c r="G614" s="138">
        <v>604.79999999999995</v>
      </c>
      <c r="H614" s="139">
        <v>1.54</v>
      </c>
      <c r="I614" s="139">
        <f t="shared" si="196"/>
        <v>21.560000000000002</v>
      </c>
      <c r="J614" s="145" t="s">
        <v>20</v>
      </c>
      <c r="K614" s="141">
        <v>0</v>
      </c>
      <c r="L614" s="141">
        <v>0</v>
      </c>
      <c r="M614" s="141">
        <v>0</v>
      </c>
      <c r="N614" s="142"/>
      <c r="O614" s="50">
        <f t="shared" si="202"/>
        <v>0</v>
      </c>
      <c r="P614" s="50">
        <f t="shared" si="203"/>
        <v>0</v>
      </c>
      <c r="Q614" s="50"/>
      <c r="R614" s="50"/>
      <c r="S614" s="50"/>
      <c r="T614" s="50"/>
      <c r="U614" s="50"/>
      <c r="V614" s="50"/>
      <c r="W614" s="141" t="str">
        <f>IFERROR(VLOOKUP(C614,'[7]на 04.11.2025г.'!$C$3:$W$2063,21,0),"-")</f>
        <v>-</v>
      </c>
      <c r="X614" s="141" t="str">
        <f t="shared" si="195"/>
        <v>-</v>
      </c>
    </row>
    <row r="615" spans="1:24" customFormat="1" ht="15" hidden="1" x14ac:dyDescent="0.25">
      <c r="A615" s="143">
        <v>2</v>
      </c>
      <c r="B615" s="134" t="s">
        <v>142</v>
      </c>
      <c r="C615" s="136" t="s">
        <v>1830</v>
      </c>
      <c r="D615" s="136" t="s">
        <v>1831</v>
      </c>
      <c r="E615" s="136">
        <v>176</v>
      </c>
      <c r="F615" s="144">
        <v>123.4</v>
      </c>
      <c r="G615" s="138">
        <v>21718.400000000001</v>
      </c>
      <c r="H615" s="139">
        <v>4.41</v>
      </c>
      <c r="I615" s="139">
        <f t="shared" si="196"/>
        <v>776.16000000000008</v>
      </c>
      <c r="J615" s="145" t="s">
        <v>20</v>
      </c>
      <c r="K615" s="141">
        <v>76</v>
      </c>
      <c r="L615" s="141">
        <v>9378.4</v>
      </c>
      <c r="M615" s="141">
        <v>335.16</v>
      </c>
      <c r="N615" s="142"/>
      <c r="O615" s="50">
        <f t="shared" si="202"/>
        <v>0</v>
      </c>
      <c r="P615" s="50">
        <f t="shared" si="203"/>
        <v>0</v>
      </c>
      <c r="Q615" s="50"/>
      <c r="R615" s="50"/>
      <c r="S615" s="50"/>
      <c r="T615" s="50"/>
      <c r="U615" s="50"/>
      <c r="V615" s="50"/>
      <c r="W615" s="141" t="str">
        <f>IFERROR(VLOOKUP(C615,'[7]на 04.11.2025г.'!$C$3:$W$2063,21,0),"-")</f>
        <v>-</v>
      </c>
      <c r="X615" s="141" t="str">
        <f t="shared" si="195"/>
        <v>-</v>
      </c>
    </row>
    <row r="616" spans="1:24" customFormat="1" ht="15" hidden="1" x14ac:dyDescent="0.25">
      <c r="A616" s="143">
        <v>2</v>
      </c>
      <c r="B616" s="134" t="s">
        <v>145</v>
      </c>
      <c r="C616" s="136" t="s">
        <v>1832</v>
      </c>
      <c r="D616" s="136" t="s">
        <v>1833</v>
      </c>
      <c r="E616" s="136">
        <v>3</v>
      </c>
      <c r="F616" s="144">
        <v>27.4</v>
      </c>
      <c r="G616" s="138">
        <v>82.2</v>
      </c>
      <c r="H616" s="139">
        <v>0.98</v>
      </c>
      <c r="I616" s="139">
        <f t="shared" si="196"/>
        <v>2.94</v>
      </c>
      <c r="J616" s="145" t="s">
        <v>20</v>
      </c>
      <c r="K616" s="141">
        <v>0</v>
      </c>
      <c r="L616" s="141">
        <v>0</v>
      </c>
      <c r="M616" s="141">
        <v>0</v>
      </c>
      <c r="N616" s="142"/>
      <c r="O616" s="50">
        <f t="shared" si="202"/>
        <v>0</v>
      </c>
      <c r="P616" s="50">
        <f t="shared" si="203"/>
        <v>0</v>
      </c>
      <c r="Q616" s="50"/>
      <c r="R616" s="50"/>
      <c r="S616" s="50"/>
      <c r="T616" s="50"/>
      <c r="U616" s="50"/>
      <c r="V616" s="50"/>
      <c r="W616" s="141" t="str">
        <f>IFERROR(VLOOKUP(C616,'[7]на 04.11.2025г.'!$C$3:$W$2063,21,0),"-")</f>
        <v>-</v>
      </c>
      <c r="X616" s="141" t="str">
        <f t="shared" si="195"/>
        <v>-</v>
      </c>
    </row>
    <row r="617" spans="1:24" customFormat="1" ht="15" hidden="1" x14ac:dyDescent="0.25">
      <c r="A617" s="143">
        <v>2</v>
      </c>
      <c r="B617" s="134" t="s">
        <v>148</v>
      </c>
      <c r="C617" s="136" t="s">
        <v>1834</v>
      </c>
      <c r="D617" s="136" t="s">
        <v>1835</v>
      </c>
      <c r="E617" s="136">
        <v>2</v>
      </c>
      <c r="F617" s="144">
        <v>40.1</v>
      </c>
      <c r="G617" s="138">
        <v>80.2</v>
      </c>
      <c r="H617" s="139">
        <v>1.43</v>
      </c>
      <c r="I617" s="139">
        <f t="shared" si="196"/>
        <v>2.86</v>
      </c>
      <c r="J617" s="145" t="s">
        <v>20</v>
      </c>
      <c r="K617" s="141">
        <v>0</v>
      </c>
      <c r="L617" s="141">
        <v>0</v>
      </c>
      <c r="M617" s="141">
        <v>0</v>
      </c>
      <c r="N617" s="142"/>
      <c r="O617" s="50">
        <f t="shared" si="202"/>
        <v>0</v>
      </c>
      <c r="P617" s="50">
        <f t="shared" si="203"/>
        <v>0</v>
      </c>
      <c r="Q617" s="50"/>
      <c r="R617" s="50"/>
      <c r="S617" s="50"/>
      <c r="T617" s="50"/>
      <c r="U617" s="50"/>
      <c r="V617" s="50"/>
      <c r="W617" s="141" t="str">
        <f>IFERROR(VLOOKUP(C617,'[7]на 04.11.2025г.'!$C$3:$W$2063,21,0),"-")</f>
        <v>-</v>
      </c>
      <c r="X617" s="141" t="str">
        <f t="shared" si="195"/>
        <v>-</v>
      </c>
    </row>
    <row r="618" spans="1:24" customFormat="1" ht="15" hidden="1" x14ac:dyDescent="0.25">
      <c r="A618" s="143">
        <v>2</v>
      </c>
      <c r="B618" s="134" t="s">
        <v>151</v>
      </c>
      <c r="C618" s="136" t="s">
        <v>1836</v>
      </c>
      <c r="D618" s="136" t="s">
        <v>1837</v>
      </c>
      <c r="E618" s="136">
        <v>3</v>
      </c>
      <c r="F618" s="144">
        <v>38.200000000000003</v>
      </c>
      <c r="G618" s="138">
        <v>114.6</v>
      </c>
      <c r="H618" s="139">
        <v>1.35</v>
      </c>
      <c r="I618" s="139">
        <f t="shared" si="196"/>
        <v>4.0500000000000007</v>
      </c>
      <c r="J618" s="145" t="s">
        <v>20</v>
      </c>
      <c r="K618" s="141">
        <v>0</v>
      </c>
      <c r="L618" s="141">
        <v>0</v>
      </c>
      <c r="M618" s="141">
        <v>0</v>
      </c>
      <c r="N618" s="142"/>
      <c r="O618" s="50">
        <f t="shared" si="202"/>
        <v>0</v>
      </c>
      <c r="P618" s="50">
        <f t="shared" si="203"/>
        <v>0</v>
      </c>
      <c r="Q618" s="50"/>
      <c r="R618" s="50"/>
      <c r="S618" s="50"/>
      <c r="T618" s="50"/>
      <c r="U618" s="50"/>
      <c r="V618" s="50"/>
      <c r="W618" s="141" t="str">
        <f>IFERROR(VLOOKUP(C618,'[7]на 04.11.2025г.'!$C$3:$W$2063,21,0),"-")</f>
        <v>-</v>
      </c>
      <c r="X618" s="141" t="str">
        <f t="shared" si="195"/>
        <v>-</v>
      </c>
    </row>
    <row r="619" spans="1:24" customFormat="1" ht="15" hidden="1" x14ac:dyDescent="0.25">
      <c r="A619" s="143">
        <v>2</v>
      </c>
      <c r="B619" s="134" t="s">
        <v>154</v>
      </c>
      <c r="C619" s="136" t="s">
        <v>1838</v>
      </c>
      <c r="D619" s="136" t="s">
        <v>1839</v>
      </c>
      <c r="E619" s="136">
        <v>4</v>
      </c>
      <c r="F619" s="144">
        <v>46.3</v>
      </c>
      <c r="G619" s="138">
        <v>185.2</v>
      </c>
      <c r="H619" s="139">
        <v>1.63</v>
      </c>
      <c r="I619" s="139">
        <f t="shared" si="196"/>
        <v>6.52</v>
      </c>
      <c r="J619" s="145" t="s">
        <v>20</v>
      </c>
      <c r="K619" s="141">
        <v>0</v>
      </c>
      <c r="L619" s="141">
        <v>0</v>
      </c>
      <c r="M619" s="141">
        <v>0</v>
      </c>
      <c r="N619" s="142"/>
      <c r="O619" s="50">
        <f t="shared" si="202"/>
        <v>0</v>
      </c>
      <c r="P619" s="50">
        <f t="shared" si="203"/>
        <v>0</v>
      </c>
      <c r="Q619" s="50"/>
      <c r="R619" s="50"/>
      <c r="S619" s="50"/>
      <c r="T619" s="50"/>
      <c r="U619" s="50"/>
      <c r="V619" s="50"/>
      <c r="W619" s="141" t="str">
        <f>IFERROR(VLOOKUP(C619,'[7]на 04.11.2025г.'!$C$3:$W$2063,21,0),"-")</f>
        <v>-</v>
      </c>
      <c r="X619" s="141" t="str">
        <f t="shared" si="195"/>
        <v>-</v>
      </c>
    </row>
    <row r="620" spans="1:24" customFormat="1" ht="15" hidden="1" x14ac:dyDescent="0.25">
      <c r="A620" s="143">
        <v>2</v>
      </c>
      <c r="B620" s="134" t="s">
        <v>157</v>
      </c>
      <c r="C620" s="136" t="s">
        <v>1840</v>
      </c>
      <c r="D620" s="136" t="s">
        <v>1841</v>
      </c>
      <c r="E620" s="136">
        <v>4</v>
      </c>
      <c r="F620" s="144">
        <v>40.5</v>
      </c>
      <c r="G620" s="138">
        <v>162</v>
      </c>
      <c r="H620" s="139">
        <v>1.43</v>
      </c>
      <c r="I620" s="139">
        <f t="shared" si="196"/>
        <v>5.72</v>
      </c>
      <c r="J620" s="145" t="s">
        <v>20</v>
      </c>
      <c r="K620" s="141">
        <v>0</v>
      </c>
      <c r="L620" s="141">
        <v>0</v>
      </c>
      <c r="M620" s="141">
        <v>0</v>
      </c>
      <c r="N620" s="142"/>
      <c r="O620" s="50">
        <f t="shared" si="202"/>
        <v>0</v>
      </c>
      <c r="P620" s="50">
        <f t="shared" si="203"/>
        <v>0</v>
      </c>
      <c r="Q620" s="50"/>
      <c r="R620" s="50"/>
      <c r="S620" s="50"/>
      <c r="T620" s="50"/>
      <c r="U620" s="50"/>
      <c r="V620" s="50"/>
      <c r="W620" s="141" t="str">
        <f>IFERROR(VLOOKUP(C620,'[7]на 04.11.2025г.'!$C$3:$W$2063,21,0),"-")</f>
        <v>-</v>
      </c>
      <c r="X620" s="141" t="str">
        <f t="shared" si="195"/>
        <v>-</v>
      </c>
    </row>
    <row r="621" spans="1:24" customFormat="1" ht="15" hidden="1" x14ac:dyDescent="0.25">
      <c r="A621" s="143">
        <v>2</v>
      </c>
      <c r="B621" s="134" t="s">
        <v>160</v>
      </c>
      <c r="C621" s="136" t="s">
        <v>1842</v>
      </c>
      <c r="D621" s="136" t="s">
        <v>1843</v>
      </c>
      <c r="E621" s="136">
        <v>19</v>
      </c>
      <c r="F621" s="144">
        <v>50.3</v>
      </c>
      <c r="G621" s="138">
        <v>955.7</v>
      </c>
      <c r="H621" s="139">
        <v>1.82</v>
      </c>
      <c r="I621" s="139">
        <f t="shared" si="196"/>
        <v>34.58</v>
      </c>
      <c r="J621" s="145" t="s">
        <v>20</v>
      </c>
      <c r="K621" s="141">
        <v>0</v>
      </c>
      <c r="L621" s="141">
        <v>0</v>
      </c>
      <c r="M621" s="141">
        <v>0</v>
      </c>
      <c r="N621" s="142"/>
      <c r="O621" s="50">
        <f t="shared" si="202"/>
        <v>0</v>
      </c>
      <c r="P621" s="50">
        <f t="shared" si="203"/>
        <v>0</v>
      </c>
      <c r="Q621" s="50"/>
      <c r="R621" s="50"/>
      <c r="S621" s="50"/>
      <c r="T621" s="50"/>
      <c r="U621" s="50"/>
      <c r="V621" s="50"/>
      <c r="W621" s="141" t="str">
        <f>IFERROR(VLOOKUP(C621,'[7]на 04.11.2025г.'!$C$3:$W$2063,21,0),"-")</f>
        <v>-</v>
      </c>
      <c r="X621" s="141" t="str">
        <f t="shared" si="195"/>
        <v>-</v>
      </c>
    </row>
    <row r="622" spans="1:24" customFormat="1" ht="15" hidden="1" x14ac:dyDescent="0.25">
      <c r="A622" s="143">
        <v>2</v>
      </c>
      <c r="B622" s="134" t="s">
        <v>163</v>
      </c>
      <c r="C622" s="136" t="s">
        <v>1844</v>
      </c>
      <c r="D622" s="136" t="s">
        <v>1845</v>
      </c>
      <c r="E622" s="136">
        <v>1</v>
      </c>
      <c r="F622" s="144">
        <v>127.1</v>
      </c>
      <c r="G622" s="138">
        <v>127.1</v>
      </c>
      <c r="H622" s="139">
        <v>4.53</v>
      </c>
      <c r="I622" s="139">
        <f t="shared" si="196"/>
        <v>4.53</v>
      </c>
      <c r="J622" s="145" t="s">
        <v>20</v>
      </c>
      <c r="K622" s="141">
        <v>0</v>
      </c>
      <c r="L622" s="141">
        <v>0</v>
      </c>
      <c r="M622" s="141">
        <v>0</v>
      </c>
      <c r="N622" s="142"/>
      <c r="O622" s="50">
        <f t="shared" si="202"/>
        <v>0</v>
      </c>
      <c r="P622" s="50">
        <f t="shared" si="203"/>
        <v>0</v>
      </c>
      <c r="Q622" s="50"/>
      <c r="R622" s="50"/>
      <c r="S622" s="50"/>
      <c r="T622" s="50"/>
      <c r="U622" s="50"/>
      <c r="V622" s="50"/>
      <c r="W622" s="141" t="str">
        <f>IFERROR(VLOOKUP(C622,'[7]на 04.11.2025г.'!$C$3:$W$2063,21,0),"-")</f>
        <v>-</v>
      </c>
      <c r="X622" s="141" t="str">
        <f t="shared" si="195"/>
        <v>-</v>
      </c>
    </row>
    <row r="623" spans="1:24" customFormat="1" ht="15" hidden="1" x14ac:dyDescent="0.25">
      <c r="A623" s="143">
        <v>2</v>
      </c>
      <c r="B623" s="134" t="s">
        <v>166</v>
      </c>
      <c r="C623" s="136" t="s">
        <v>1846</v>
      </c>
      <c r="D623" s="136" t="s">
        <v>1847</v>
      </c>
      <c r="E623" s="136">
        <v>2</v>
      </c>
      <c r="F623" s="144">
        <v>127.1</v>
      </c>
      <c r="G623" s="138">
        <v>254.2</v>
      </c>
      <c r="H623" s="139">
        <v>4.53</v>
      </c>
      <c r="I623" s="139">
        <f t="shared" si="196"/>
        <v>9.06</v>
      </c>
      <c r="J623" s="145" t="s">
        <v>20</v>
      </c>
      <c r="K623" s="141">
        <v>0</v>
      </c>
      <c r="L623" s="141">
        <v>0</v>
      </c>
      <c r="M623" s="141">
        <v>0</v>
      </c>
      <c r="N623" s="142"/>
      <c r="O623" s="50">
        <f t="shared" si="202"/>
        <v>0</v>
      </c>
      <c r="P623" s="50">
        <f t="shared" si="203"/>
        <v>0</v>
      </c>
      <c r="Q623" s="50"/>
      <c r="R623" s="50"/>
      <c r="S623" s="50"/>
      <c r="T623" s="50"/>
      <c r="U623" s="50"/>
      <c r="V623" s="50"/>
      <c r="W623" s="141" t="str">
        <f>IFERROR(VLOOKUP(C623,'[7]на 04.11.2025г.'!$C$3:$W$2063,21,0),"-")</f>
        <v>-</v>
      </c>
      <c r="X623" s="141" t="str">
        <f t="shared" si="195"/>
        <v>-</v>
      </c>
    </row>
    <row r="624" spans="1:24" customFormat="1" ht="15" hidden="1" x14ac:dyDescent="0.25">
      <c r="A624" s="143">
        <v>2</v>
      </c>
      <c r="B624" s="134" t="s">
        <v>169</v>
      </c>
      <c r="C624" s="136" t="s">
        <v>1848</v>
      </c>
      <c r="D624" s="136" t="s">
        <v>1849</v>
      </c>
      <c r="E624" s="136">
        <v>3</v>
      </c>
      <c r="F624" s="144">
        <v>38.200000000000003</v>
      </c>
      <c r="G624" s="138">
        <v>114.6</v>
      </c>
      <c r="H624" s="139">
        <v>1.35</v>
      </c>
      <c r="I624" s="139">
        <f t="shared" si="196"/>
        <v>4.0500000000000007</v>
      </c>
      <c r="J624" s="145" t="s">
        <v>20</v>
      </c>
      <c r="K624" s="141">
        <v>0</v>
      </c>
      <c r="L624" s="141">
        <v>0</v>
      </c>
      <c r="M624" s="141">
        <v>0</v>
      </c>
      <c r="N624" s="142"/>
      <c r="O624" s="50">
        <f t="shared" si="202"/>
        <v>0</v>
      </c>
      <c r="P624" s="50">
        <f t="shared" si="203"/>
        <v>0</v>
      </c>
      <c r="Q624" s="50"/>
      <c r="R624" s="50"/>
      <c r="S624" s="50"/>
      <c r="T624" s="50"/>
      <c r="U624" s="50"/>
      <c r="V624" s="50"/>
      <c r="W624" s="141" t="str">
        <f>IFERROR(VLOOKUP(C624,'[7]на 04.11.2025г.'!$C$3:$W$2063,21,0),"-")</f>
        <v>-</v>
      </c>
      <c r="X624" s="141" t="str">
        <f t="shared" si="195"/>
        <v>-</v>
      </c>
    </row>
    <row r="625" spans="1:24" customFormat="1" ht="15" hidden="1" x14ac:dyDescent="0.25">
      <c r="A625" s="143">
        <v>2</v>
      </c>
      <c r="B625" s="134" t="s">
        <v>172</v>
      </c>
      <c r="C625" s="136" t="s">
        <v>1850</v>
      </c>
      <c r="D625" s="136" t="s">
        <v>1851</v>
      </c>
      <c r="E625" s="136">
        <v>4</v>
      </c>
      <c r="F625" s="144">
        <v>46.3</v>
      </c>
      <c r="G625" s="138">
        <v>185.2</v>
      </c>
      <c r="H625" s="139">
        <v>1.63</v>
      </c>
      <c r="I625" s="139">
        <f t="shared" si="196"/>
        <v>6.52</v>
      </c>
      <c r="J625" s="145" t="s">
        <v>20</v>
      </c>
      <c r="K625" s="141">
        <v>0</v>
      </c>
      <c r="L625" s="141">
        <v>0</v>
      </c>
      <c r="M625" s="141">
        <v>0</v>
      </c>
      <c r="N625" s="142"/>
      <c r="O625" s="50">
        <f t="shared" si="202"/>
        <v>0</v>
      </c>
      <c r="P625" s="50">
        <f t="shared" si="203"/>
        <v>0</v>
      </c>
      <c r="Q625" s="50"/>
      <c r="R625" s="50"/>
      <c r="S625" s="50"/>
      <c r="T625" s="50"/>
      <c r="U625" s="50"/>
      <c r="V625" s="50"/>
      <c r="W625" s="141" t="str">
        <f>IFERROR(VLOOKUP(C625,'[7]на 04.11.2025г.'!$C$3:$W$2063,21,0),"-")</f>
        <v>-</v>
      </c>
      <c r="X625" s="141" t="str">
        <f t="shared" si="195"/>
        <v>-</v>
      </c>
    </row>
    <row r="626" spans="1:24" customFormat="1" ht="15" hidden="1" x14ac:dyDescent="0.25">
      <c r="A626" s="143">
        <v>2</v>
      </c>
      <c r="B626" s="134" t="s">
        <v>175</v>
      </c>
      <c r="C626" s="136" t="s">
        <v>1852</v>
      </c>
      <c r="D626" s="136" t="s">
        <v>1853</v>
      </c>
      <c r="E626" s="136">
        <v>4</v>
      </c>
      <c r="F626" s="144">
        <v>40.5</v>
      </c>
      <c r="G626" s="138">
        <v>162</v>
      </c>
      <c r="H626" s="139">
        <v>1.43</v>
      </c>
      <c r="I626" s="139">
        <f t="shared" si="196"/>
        <v>5.72</v>
      </c>
      <c r="J626" s="145" t="s">
        <v>20</v>
      </c>
      <c r="K626" s="141">
        <v>0</v>
      </c>
      <c r="L626" s="141">
        <v>0</v>
      </c>
      <c r="M626" s="141">
        <v>0</v>
      </c>
      <c r="N626" s="142"/>
      <c r="O626" s="50">
        <f t="shared" si="202"/>
        <v>0</v>
      </c>
      <c r="P626" s="50">
        <f t="shared" si="203"/>
        <v>0</v>
      </c>
      <c r="Q626" s="50"/>
      <c r="R626" s="50"/>
      <c r="S626" s="50"/>
      <c r="T626" s="50"/>
      <c r="U626" s="50"/>
      <c r="V626" s="50"/>
      <c r="W626" s="141" t="str">
        <f>IFERROR(VLOOKUP(C626,'[7]на 04.11.2025г.'!$C$3:$W$2063,21,0),"-")</f>
        <v>-</v>
      </c>
      <c r="X626" s="141" t="str">
        <f t="shared" si="195"/>
        <v>-</v>
      </c>
    </row>
    <row r="627" spans="1:24" customFormat="1" ht="15" hidden="1" x14ac:dyDescent="0.25">
      <c r="A627" s="143">
        <v>2</v>
      </c>
      <c r="B627" s="134" t="s">
        <v>178</v>
      </c>
      <c r="C627" s="136" t="s">
        <v>1854</v>
      </c>
      <c r="D627" s="136" t="s">
        <v>1855</v>
      </c>
      <c r="E627" s="136">
        <v>3</v>
      </c>
      <c r="F627" s="144">
        <v>42.8</v>
      </c>
      <c r="G627" s="138">
        <v>128.4</v>
      </c>
      <c r="H627" s="139">
        <v>1.53</v>
      </c>
      <c r="I627" s="139">
        <f t="shared" si="196"/>
        <v>4.59</v>
      </c>
      <c r="J627" s="145" t="s">
        <v>20</v>
      </c>
      <c r="K627" s="141">
        <v>0</v>
      </c>
      <c r="L627" s="141">
        <v>0</v>
      </c>
      <c r="M627" s="141">
        <v>0</v>
      </c>
      <c r="N627" s="142"/>
      <c r="O627" s="50">
        <f t="shared" si="202"/>
        <v>0</v>
      </c>
      <c r="P627" s="50">
        <f t="shared" si="203"/>
        <v>0</v>
      </c>
      <c r="Q627" s="50"/>
      <c r="R627" s="50"/>
      <c r="S627" s="50"/>
      <c r="T627" s="50"/>
      <c r="U627" s="50"/>
      <c r="V627" s="50"/>
      <c r="W627" s="141" t="str">
        <f>IFERROR(VLOOKUP(C627,'[7]на 04.11.2025г.'!$C$3:$W$2063,21,0),"-")</f>
        <v>-</v>
      </c>
      <c r="X627" s="141" t="str">
        <f t="shared" si="195"/>
        <v>-</v>
      </c>
    </row>
    <row r="628" spans="1:24" customFormat="1" ht="15" hidden="1" x14ac:dyDescent="0.25">
      <c r="A628" s="143">
        <v>2</v>
      </c>
      <c r="B628" s="134" t="s">
        <v>181</v>
      </c>
      <c r="C628" s="136" t="s">
        <v>1856</v>
      </c>
      <c r="D628" s="136" t="s">
        <v>1857</v>
      </c>
      <c r="E628" s="136">
        <v>2</v>
      </c>
      <c r="F628" s="144">
        <v>30.2</v>
      </c>
      <c r="G628" s="138">
        <v>60.4</v>
      </c>
      <c r="H628" s="139">
        <v>1.08</v>
      </c>
      <c r="I628" s="139">
        <f t="shared" si="196"/>
        <v>2.16</v>
      </c>
      <c r="J628" s="145" t="s">
        <v>20</v>
      </c>
      <c r="K628" s="141">
        <v>0</v>
      </c>
      <c r="L628" s="141">
        <v>0</v>
      </c>
      <c r="M628" s="141">
        <v>0</v>
      </c>
      <c r="N628" s="142"/>
      <c r="O628" s="50">
        <f t="shared" si="202"/>
        <v>0</v>
      </c>
      <c r="P628" s="50">
        <f t="shared" si="203"/>
        <v>0</v>
      </c>
      <c r="Q628" s="50"/>
      <c r="R628" s="50"/>
      <c r="S628" s="50"/>
      <c r="T628" s="50"/>
      <c r="U628" s="50"/>
      <c r="V628" s="50"/>
      <c r="W628" s="141" t="str">
        <f>IFERROR(VLOOKUP(C628,'[7]на 04.11.2025г.'!$C$3:$W$2063,21,0),"-")</f>
        <v>-</v>
      </c>
      <c r="X628" s="141" t="str">
        <f t="shared" si="195"/>
        <v>-</v>
      </c>
    </row>
    <row r="629" spans="1:24" customFormat="1" ht="15" hidden="1" x14ac:dyDescent="0.25">
      <c r="A629" s="143">
        <v>2</v>
      </c>
      <c r="B629" s="134" t="s">
        <v>184</v>
      </c>
      <c r="C629" s="136" t="s">
        <v>1858</v>
      </c>
      <c r="D629" s="136" t="s">
        <v>1859</v>
      </c>
      <c r="E629" s="136">
        <v>2</v>
      </c>
      <c r="F629" s="144">
        <v>30.2</v>
      </c>
      <c r="G629" s="138">
        <v>60.4</v>
      </c>
      <c r="H629" s="139">
        <v>1.08</v>
      </c>
      <c r="I629" s="139">
        <f t="shared" si="196"/>
        <v>2.16</v>
      </c>
      <c r="J629" s="145" t="s">
        <v>20</v>
      </c>
      <c r="K629" s="141">
        <v>0</v>
      </c>
      <c r="L629" s="141">
        <v>0</v>
      </c>
      <c r="M629" s="141">
        <v>0</v>
      </c>
      <c r="N629" s="142"/>
      <c r="O629" s="50">
        <f t="shared" si="202"/>
        <v>0</v>
      </c>
      <c r="P629" s="50">
        <f t="shared" si="203"/>
        <v>0</v>
      </c>
      <c r="Q629" s="50"/>
      <c r="R629" s="50"/>
      <c r="S629" s="50"/>
      <c r="T629" s="50"/>
      <c r="U629" s="50"/>
      <c r="V629" s="50"/>
      <c r="W629" s="141" t="str">
        <f>IFERROR(VLOOKUP(C629,'[7]на 04.11.2025г.'!$C$3:$W$2063,21,0),"-")</f>
        <v>-</v>
      </c>
      <c r="X629" s="141" t="str">
        <f t="shared" si="195"/>
        <v>-</v>
      </c>
    </row>
    <row r="630" spans="1:24" customFormat="1" ht="15" hidden="1" x14ac:dyDescent="0.25">
      <c r="A630" s="143">
        <v>2</v>
      </c>
      <c r="B630" s="134" t="s">
        <v>187</v>
      </c>
      <c r="C630" s="136" t="s">
        <v>1860</v>
      </c>
      <c r="D630" s="136" t="s">
        <v>1861</v>
      </c>
      <c r="E630" s="136">
        <v>4</v>
      </c>
      <c r="F630" s="144">
        <v>42.8</v>
      </c>
      <c r="G630" s="138">
        <v>171.2</v>
      </c>
      <c r="H630" s="139">
        <v>1.53</v>
      </c>
      <c r="I630" s="139">
        <f t="shared" si="196"/>
        <v>6.12</v>
      </c>
      <c r="J630" s="145" t="s">
        <v>20</v>
      </c>
      <c r="K630" s="141">
        <v>0</v>
      </c>
      <c r="L630" s="141">
        <v>0</v>
      </c>
      <c r="M630" s="141">
        <v>0</v>
      </c>
      <c r="N630" s="142"/>
      <c r="O630" s="50">
        <f t="shared" si="202"/>
        <v>0</v>
      </c>
      <c r="P630" s="50">
        <f t="shared" si="203"/>
        <v>0</v>
      </c>
      <c r="Q630" s="50"/>
      <c r="R630" s="50"/>
      <c r="S630" s="50"/>
      <c r="T630" s="50"/>
      <c r="U630" s="50"/>
      <c r="V630" s="50"/>
      <c r="W630" s="141" t="str">
        <f>IFERROR(VLOOKUP(C630,'[7]на 04.11.2025г.'!$C$3:$W$2063,21,0),"-")</f>
        <v>-</v>
      </c>
      <c r="X630" s="141" t="str">
        <f t="shared" si="195"/>
        <v>-</v>
      </c>
    </row>
    <row r="631" spans="1:24" customFormat="1" ht="15" hidden="1" x14ac:dyDescent="0.25">
      <c r="A631" s="143">
        <v>2</v>
      </c>
      <c r="B631" s="134" t="s">
        <v>190</v>
      </c>
      <c r="C631" s="136" t="s">
        <v>1862</v>
      </c>
      <c r="D631" s="136" t="s">
        <v>1863</v>
      </c>
      <c r="E631" s="136">
        <v>2</v>
      </c>
      <c r="F631" s="144">
        <v>127.1</v>
      </c>
      <c r="G631" s="138">
        <v>254.2</v>
      </c>
      <c r="H631" s="139">
        <v>4.53</v>
      </c>
      <c r="I631" s="139">
        <f t="shared" si="196"/>
        <v>9.06</v>
      </c>
      <c r="J631" s="145" t="s">
        <v>20</v>
      </c>
      <c r="K631" s="141">
        <v>0</v>
      </c>
      <c r="L631" s="141">
        <v>0</v>
      </c>
      <c r="M631" s="141">
        <v>0</v>
      </c>
      <c r="N631" s="142"/>
      <c r="O631" s="50">
        <f t="shared" si="202"/>
        <v>0</v>
      </c>
      <c r="P631" s="50">
        <f t="shared" si="203"/>
        <v>0</v>
      </c>
      <c r="Q631" s="50"/>
      <c r="R631" s="50"/>
      <c r="S631" s="50"/>
      <c r="T631" s="50"/>
      <c r="U631" s="50"/>
      <c r="V631" s="50"/>
      <c r="W631" s="141" t="str">
        <f>IFERROR(VLOOKUP(C631,'[7]на 04.11.2025г.'!$C$3:$W$2063,21,0),"-")</f>
        <v>-</v>
      </c>
      <c r="X631" s="141" t="str">
        <f t="shared" si="195"/>
        <v>-</v>
      </c>
    </row>
    <row r="632" spans="1:24" customFormat="1" ht="15" hidden="1" x14ac:dyDescent="0.25">
      <c r="A632" s="143">
        <v>2</v>
      </c>
      <c r="B632" s="134" t="s">
        <v>193</v>
      </c>
      <c r="C632" s="136" t="s">
        <v>1864</v>
      </c>
      <c r="D632" s="136" t="s">
        <v>1865</v>
      </c>
      <c r="E632" s="136">
        <v>2</v>
      </c>
      <c r="F632" s="144">
        <v>127.1</v>
      </c>
      <c r="G632" s="138">
        <v>254.2</v>
      </c>
      <c r="H632" s="139">
        <v>4.53</v>
      </c>
      <c r="I632" s="139">
        <f t="shared" si="196"/>
        <v>9.06</v>
      </c>
      <c r="J632" s="145" t="s">
        <v>20</v>
      </c>
      <c r="K632" s="141">
        <v>0</v>
      </c>
      <c r="L632" s="141">
        <v>0</v>
      </c>
      <c r="M632" s="141">
        <v>0</v>
      </c>
      <c r="N632" s="142"/>
      <c r="O632" s="50">
        <f t="shared" si="202"/>
        <v>0</v>
      </c>
      <c r="P632" s="50">
        <f t="shared" si="203"/>
        <v>0</v>
      </c>
      <c r="Q632" s="50"/>
      <c r="R632" s="50"/>
      <c r="S632" s="50"/>
      <c r="T632" s="50"/>
      <c r="U632" s="50"/>
      <c r="V632" s="50"/>
      <c r="W632" s="141" t="str">
        <f>IFERROR(VLOOKUP(C632,'[7]на 04.11.2025г.'!$C$3:$W$2063,21,0),"-")</f>
        <v>-</v>
      </c>
      <c r="X632" s="141" t="str">
        <f t="shared" si="195"/>
        <v>-</v>
      </c>
    </row>
    <row r="633" spans="1:24" customFormat="1" ht="15" hidden="1" x14ac:dyDescent="0.25">
      <c r="A633" s="143">
        <v>2</v>
      </c>
      <c r="B633" s="134" t="s">
        <v>196</v>
      </c>
      <c r="C633" s="136" t="s">
        <v>1866</v>
      </c>
      <c r="D633" s="136" t="s">
        <v>1867</v>
      </c>
      <c r="E633" s="136">
        <v>2</v>
      </c>
      <c r="F633" s="144">
        <v>40.1</v>
      </c>
      <c r="G633" s="138">
        <v>80.2</v>
      </c>
      <c r="H633" s="139">
        <v>1.43</v>
      </c>
      <c r="I633" s="139">
        <f t="shared" si="196"/>
        <v>2.86</v>
      </c>
      <c r="J633" s="145" t="s">
        <v>20</v>
      </c>
      <c r="K633" s="141">
        <v>0</v>
      </c>
      <c r="L633" s="141">
        <v>0</v>
      </c>
      <c r="M633" s="141">
        <v>0</v>
      </c>
      <c r="N633" s="142"/>
      <c r="O633" s="50">
        <f t="shared" si="202"/>
        <v>0</v>
      </c>
      <c r="P633" s="50">
        <f t="shared" si="203"/>
        <v>0</v>
      </c>
      <c r="Q633" s="50"/>
      <c r="R633" s="50"/>
      <c r="S633" s="50"/>
      <c r="T633" s="50"/>
      <c r="U633" s="50"/>
      <c r="V633" s="50"/>
      <c r="W633" s="141" t="str">
        <f>IFERROR(VLOOKUP(C633,'[7]на 04.11.2025г.'!$C$3:$W$2063,21,0),"-")</f>
        <v>-</v>
      </c>
      <c r="X633" s="141" t="str">
        <f t="shared" si="195"/>
        <v>-</v>
      </c>
    </row>
    <row r="634" spans="1:24" customFormat="1" ht="15" hidden="1" x14ac:dyDescent="0.25">
      <c r="A634" s="143">
        <v>2</v>
      </c>
      <c r="B634" s="134" t="s">
        <v>199</v>
      </c>
      <c r="C634" s="136" t="s">
        <v>1868</v>
      </c>
      <c r="D634" s="136" t="s">
        <v>1869</v>
      </c>
      <c r="E634" s="136">
        <v>4</v>
      </c>
      <c r="F634" s="144">
        <v>27.4</v>
      </c>
      <c r="G634" s="138">
        <v>109.6</v>
      </c>
      <c r="H634" s="139">
        <v>0.98</v>
      </c>
      <c r="I634" s="139">
        <f t="shared" si="196"/>
        <v>3.92</v>
      </c>
      <c r="J634" s="145" t="s">
        <v>20</v>
      </c>
      <c r="K634" s="141">
        <v>0</v>
      </c>
      <c r="L634" s="141">
        <v>0</v>
      </c>
      <c r="M634" s="141">
        <v>0</v>
      </c>
      <c r="N634" s="142"/>
      <c r="O634" s="50">
        <f t="shared" si="202"/>
        <v>0</v>
      </c>
      <c r="P634" s="50">
        <f t="shared" si="203"/>
        <v>0</v>
      </c>
      <c r="Q634" s="50"/>
      <c r="R634" s="50"/>
      <c r="S634" s="50"/>
      <c r="T634" s="50"/>
      <c r="U634" s="50"/>
      <c r="V634" s="50"/>
      <c r="W634" s="141" t="str">
        <f>IFERROR(VLOOKUP(C634,'[7]на 04.11.2025г.'!$C$3:$W$2063,21,0),"-")</f>
        <v>-</v>
      </c>
      <c r="X634" s="141" t="str">
        <f t="shared" si="195"/>
        <v>-</v>
      </c>
    </row>
    <row r="635" spans="1:24" customFormat="1" ht="15" hidden="1" x14ac:dyDescent="0.25">
      <c r="A635" s="143">
        <v>2</v>
      </c>
      <c r="B635" s="134" t="s">
        <v>202</v>
      </c>
      <c r="C635" s="136" t="s">
        <v>1870</v>
      </c>
      <c r="D635" s="136" t="s">
        <v>1871</v>
      </c>
      <c r="E635" s="136">
        <v>2</v>
      </c>
      <c r="F635" s="144">
        <v>17.2</v>
      </c>
      <c r="G635" s="138">
        <v>34.4</v>
      </c>
      <c r="H635" s="139">
        <v>0.62</v>
      </c>
      <c r="I635" s="139">
        <f t="shared" si="196"/>
        <v>1.24</v>
      </c>
      <c r="J635" s="145" t="s">
        <v>20</v>
      </c>
      <c r="K635" s="141">
        <v>0</v>
      </c>
      <c r="L635" s="141">
        <v>0</v>
      </c>
      <c r="M635" s="141">
        <v>0</v>
      </c>
      <c r="N635" s="142"/>
      <c r="O635" s="50">
        <f t="shared" si="202"/>
        <v>0</v>
      </c>
      <c r="P635" s="50">
        <f t="shared" si="203"/>
        <v>0</v>
      </c>
      <c r="Q635" s="50"/>
      <c r="R635" s="50"/>
      <c r="S635" s="50"/>
      <c r="T635" s="50"/>
      <c r="U635" s="50"/>
      <c r="V635" s="50"/>
      <c r="W635" s="141" t="str">
        <f>IFERROR(VLOOKUP(C635,'[7]на 04.11.2025г.'!$C$3:$W$2063,21,0),"-")</f>
        <v>-</v>
      </c>
      <c r="X635" s="141" t="str">
        <f t="shared" si="195"/>
        <v>-</v>
      </c>
    </row>
    <row r="636" spans="1:24" customFormat="1" ht="15" hidden="1" x14ac:dyDescent="0.25">
      <c r="A636" s="143">
        <v>2</v>
      </c>
      <c r="B636" s="134" t="s">
        <v>205</v>
      </c>
      <c r="C636" s="136" t="s">
        <v>1872</v>
      </c>
      <c r="D636" s="136" t="s">
        <v>1873</v>
      </c>
      <c r="E636" s="136">
        <v>2</v>
      </c>
      <c r="F636" s="144">
        <v>130.1</v>
      </c>
      <c r="G636" s="138">
        <v>260.2</v>
      </c>
      <c r="H636" s="139">
        <v>4.57</v>
      </c>
      <c r="I636" s="139">
        <f t="shared" si="196"/>
        <v>9.14</v>
      </c>
      <c r="J636" s="145" t="s">
        <v>20</v>
      </c>
      <c r="K636" s="141">
        <v>0</v>
      </c>
      <c r="L636" s="141">
        <v>0</v>
      </c>
      <c r="M636" s="141">
        <v>0</v>
      </c>
      <c r="N636" s="142"/>
      <c r="O636" s="50">
        <f t="shared" si="202"/>
        <v>0</v>
      </c>
      <c r="P636" s="50">
        <f t="shared" si="203"/>
        <v>0</v>
      </c>
      <c r="Q636" s="50"/>
      <c r="R636" s="50"/>
      <c r="S636" s="50"/>
      <c r="T636" s="50"/>
      <c r="U636" s="50"/>
      <c r="V636" s="50"/>
      <c r="W636" s="141" t="str">
        <f>IFERROR(VLOOKUP(C636,'[7]на 04.11.2025г.'!$C$3:$W$2063,21,0),"-")</f>
        <v>-</v>
      </c>
      <c r="X636" s="141" t="str">
        <f t="shared" si="195"/>
        <v>-</v>
      </c>
    </row>
    <row r="637" spans="1:24" customFormat="1" ht="15" hidden="1" x14ac:dyDescent="0.25">
      <c r="A637" s="143">
        <v>2</v>
      </c>
      <c r="B637" s="134" t="s">
        <v>208</v>
      </c>
      <c r="C637" s="136" t="s">
        <v>1874</v>
      </c>
      <c r="D637" s="136" t="s">
        <v>1875</v>
      </c>
      <c r="E637" s="136">
        <v>2</v>
      </c>
      <c r="F637" s="144">
        <v>3757.4</v>
      </c>
      <c r="G637" s="138">
        <v>7514.8</v>
      </c>
      <c r="H637" s="139">
        <v>45.14</v>
      </c>
      <c r="I637" s="139">
        <f t="shared" si="196"/>
        <v>90.28</v>
      </c>
      <c r="J637" s="145" t="s">
        <v>20</v>
      </c>
      <c r="K637" s="141">
        <v>2</v>
      </c>
      <c r="L637" s="141">
        <v>7514.8</v>
      </c>
      <c r="M637" s="141">
        <v>90.28</v>
      </c>
      <c r="N637" s="142">
        <v>2</v>
      </c>
      <c r="O637" s="50">
        <f t="shared" si="202"/>
        <v>7514.8</v>
      </c>
      <c r="P637" s="50">
        <f t="shared" si="203"/>
        <v>90.28</v>
      </c>
      <c r="Q637" s="50">
        <f>K637-N637</f>
        <v>0</v>
      </c>
      <c r="R637" s="50">
        <f t="shared" ref="R637:R639" si="204">F637*Q637</f>
        <v>0</v>
      </c>
      <c r="S637" s="50">
        <f t="shared" ref="S637:S639" si="205">H637*Q637</f>
        <v>0</v>
      </c>
      <c r="T637" s="50"/>
      <c r="U637" s="50">
        <f t="shared" ref="U637:U639" si="206">T637*F637</f>
        <v>0</v>
      </c>
      <c r="V637" s="50">
        <f t="shared" ref="V637:V639" si="207">T637*H637</f>
        <v>0</v>
      </c>
      <c r="W637" s="141">
        <f>IFERROR(VLOOKUP(C637,'[7]на 04.11.2025г.'!$C$3:$W$2063,21,0),"-")</f>
        <v>2</v>
      </c>
      <c r="X637" s="141">
        <f t="shared" si="195"/>
        <v>0</v>
      </c>
    </row>
    <row r="638" spans="1:24" customFormat="1" ht="15" hidden="1" x14ac:dyDescent="0.25">
      <c r="A638" s="143">
        <v>2</v>
      </c>
      <c r="B638" s="134" t="s">
        <v>211</v>
      </c>
      <c r="C638" s="136" t="s">
        <v>1876</v>
      </c>
      <c r="D638" s="136" t="s">
        <v>1877</v>
      </c>
      <c r="E638" s="136">
        <v>19</v>
      </c>
      <c r="F638" s="144">
        <v>3763.7</v>
      </c>
      <c r="G638" s="138">
        <v>71510.3</v>
      </c>
      <c r="H638" s="139">
        <v>45.26</v>
      </c>
      <c r="I638" s="139">
        <f t="shared" si="196"/>
        <v>859.93999999999994</v>
      </c>
      <c r="J638" s="145" t="s">
        <v>20</v>
      </c>
      <c r="K638" s="141">
        <v>19</v>
      </c>
      <c r="L638" s="141">
        <v>71510.3</v>
      </c>
      <c r="M638" s="141">
        <v>859.93999999999994</v>
      </c>
      <c r="N638" s="142">
        <v>19</v>
      </c>
      <c r="O638" s="50">
        <f t="shared" si="202"/>
        <v>71510.3</v>
      </c>
      <c r="P638" s="50">
        <f t="shared" si="203"/>
        <v>859.93999999999994</v>
      </c>
      <c r="Q638" s="50">
        <f>K638-N638</f>
        <v>0</v>
      </c>
      <c r="R638" s="50">
        <f t="shared" si="204"/>
        <v>0</v>
      </c>
      <c r="S638" s="50">
        <f t="shared" si="205"/>
        <v>0</v>
      </c>
      <c r="T638" s="50"/>
      <c r="U638" s="50">
        <f t="shared" si="206"/>
        <v>0</v>
      </c>
      <c r="V638" s="50">
        <f t="shared" si="207"/>
        <v>0</v>
      </c>
      <c r="W638" s="141">
        <f>IFERROR(VLOOKUP(C638,'[7]на 04.11.2025г.'!$C$3:$W$2063,21,0),"-")</f>
        <v>19</v>
      </c>
      <c r="X638" s="141">
        <f t="shared" si="195"/>
        <v>0</v>
      </c>
    </row>
    <row r="639" spans="1:24" customFormat="1" ht="15" hidden="1" x14ac:dyDescent="0.25">
      <c r="A639" s="143">
        <v>2</v>
      </c>
      <c r="B639" s="134" t="s">
        <v>214</v>
      </c>
      <c r="C639" s="136" t="s">
        <v>1878</v>
      </c>
      <c r="D639" s="136" t="s">
        <v>1879</v>
      </c>
      <c r="E639" s="136">
        <v>1</v>
      </c>
      <c r="F639" s="144">
        <v>3772.2</v>
      </c>
      <c r="G639" s="138">
        <v>3772.2</v>
      </c>
      <c r="H639" s="139">
        <v>45.49</v>
      </c>
      <c r="I639" s="139">
        <f t="shared" si="196"/>
        <v>45.49</v>
      </c>
      <c r="J639" s="145" t="s">
        <v>20</v>
      </c>
      <c r="K639" s="141">
        <v>1</v>
      </c>
      <c r="L639" s="141">
        <v>3772.2</v>
      </c>
      <c r="M639" s="141">
        <v>45.49</v>
      </c>
      <c r="N639" s="142">
        <v>1</v>
      </c>
      <c r="O639" s="50">
        <f t="shared" si="202"/>
        <v>3772.2</v>
      </c>
      <c r="P639" s="50">
        <f t="shared" si="203"/>
        <v>45.49</v>
      </c>
      <c r="Q639" s="50">
        <f>K639-N639</f>
        <v>0</v>
      </c>
      <c r="R639" s="50">
        <f t="shared" si="204"/>
        <v>0</v>
      </c>
      <c r="S639" s="50">
        <f t="shared" si="205"/>
        <v>0</v>
      </c>
      <c r="T639" s="50"/>
      <c r="U639" s="50">
        <f t="shared" si="206"/>
        <v>0</v>
      </c>
      <c r="V639" s="50">
        <f t="shared" si="207"/>
        <v>0</v>
      </c>
      <c r="W639" s="141">
        <f>IFERROR(VLOOKUP(C639,'[7]на 04.11.2025г.'!$C$3:$W$2063,21,0),"-")</f>
        <v>1</v>
      </c>
      <c r="X639" s="141">
        <f t="shared" si="195"/>
        <v>0</v>
      </c>
    </row>
    <row r="640" spans="1:24" customFormat="1" ht="15" hidden="1" x14ac:dyDescent="0.25">
      <c r="A640" s="143">
        <v>2</v>
      </c>
      <c r="B640" s="134" t="s">
        <v>217</v>
      </c>
      <c r="C640" s="136" t="s">
        <v>1880</v>
      </c>
      <c r="D640" s="136" t="s">
        <v>1881</v>
      </c>
      <c r="E640" s="136">
        <v>2</v>
      </c>
      <c r="F640" s="144">
        <v>3796.8</v>
      </c>
      <c r="G640" s="138">
        <v>7593.6</v>
      </c>
      <c r="H640" s="139">
        <v>46.04</v>
      </c>
      <c r="I640" s="139">
        <f t="shared" si="196"/>
        <v>92.08</v>
      </c>
      <c r="J640" s="145" t="s">
        <v>20</v>
      </c>
      <c r="K640" s="141">
        <v>0</v>
      </c>
      <c r="L640" s="141">
        <v>0</v>
      </c>
      <c r="M640" s="141">
        <v>0</v>
      </c>
      <c r="N640" s="142"/>
      <c r="O640" s="50">
        <f t="shared" si="202"/>
        <v>0</v>
      </c>
      <c r="P640" s="50">
        <f t="shared" si="203"/>
        <v>0</v>
      </c>
      <c r="Q640" s="50"/>
      <c r="R640" s="50"/>
      <c r="S640" s="50"/>
      <c r="T640" s="50"/>
      <c r="U640" s="50"/>
      <c r="V640" s="50"/>
      <c r="W640" s="141" t="str">
        <f>IFERROR(VLOOKUP(C640,'[7]на 04.11.2025г.'!$C$3:$W$2063,21,0),"-")</f>
        <v>-</v>
      </c>
      <c r="X640" s="141" t="str">
        <f t="shared" si="195"/>
        <v>-</v>
      </c>
    </row>
    <row r="641" spans="1:24" customFormat="1" ht="15" hidden="1" x14ac:dyDescent="0.25">
      <c r="A641" s="143">
        <v>2</v>
      </c>
      <c r="B641" s="134" t="s">
        <v>220</v>
      </c>
      <c r="C641" s="136" t="s">
        <v>1882</v>
      </c>
      <c r="D641" s="136" t="s">
        <v>1883</v>
      </c>
      <c r="E641" s="136">
        <v>2</v>
      </c>
      <c r="F641" s="144">
        <v>3785.3</v>
      </c>
      <c r="G641" s="138">
        <v>7570.6</v>
      </c>
      <c r="H641" s="139">
        <v>45.84</v>
      </c>
      <c r="I641" s="139">
        <f t="shared" si="196"/>
        <v>91.68</v>
      </c>
      <c r="J641" s="145" t="s">
        <v>20</v>
      </c>
      <c r="K641" s="141">
        <v>0</v>
      </c>
      <c r="L641" s="141">
        <v>0</v>
      </c>
      <c r="M641" s="141">
        <v>0</v>
      </c>
      <c r="N641" s="142"/>
      <c r="O641" s="50">
        <f t="shared" si="202"/>
        <v>0</v>
      </c>
      <c r="P641" s="50">
        <f t="shared" si="203"/>
        <v>0</v>
      </c>
      <c r="Q641" s="50"/>
      <c r="R641" s="50"/>
      <c r="S641" s="50"/>
      <c r="T641" s="50"/>
      <c r="U641" s="50"/>
      <c r="V641" s="50"/>
      <c r="W641" s="141" t="str">
        <f>IFERROR(VLOOKUP(C641,'[7]на 04.11.2025г.'!$C$3:$W$2063,21,0),"-")</f>
        <v>-</v>
      </c>
      <c r="X641" s="141" t="str">
        <f t="shared" si="195"/>
        <v>-</v>
      </c>
    </row>
    <row r="642" spans="1:24" customFormat="1" ht="15" hidden="1" x14ac:dyDescent="0.25">
      <c r="A642" s="143">
        <v>2</v>
      </c>
      <c r="B642" s="134" t="s">
        <v>223</v>
      </c>
      <c r="C642" s="136" t="s">
        <v>1884</v>
      </c>
      <c r="D642" s="136" t="s">
        <v>1885</v>
      </c>
      <c r="E642" s="136">
        <v>2</v>
      </c>
      <c r="F642" s="144">
        <v>3796.8</v>
      </c>
      <c r="G642" s="138">
        <v>7593.6</v>
      </c>
      <c r="H642" s="139">
        <v>46.04</v>
      </c>
      <c r="I642" s="139">
        <f t="shared" si="196"/>
        <v>92.08</v>
      </c>
      <c r="J642" s="145" t="s">
        <v>20</v>
      </c>
      <c r="K642" s="141">
        <v>0</v>
      </c>
      <c r="L642" s="141">
        <v>0</v>
      </c>
      <c r="M642" s="141">
        <v>0</v>
      </c>
      <c r="N642" s="142"/>
      <c r="O642" s="50">
        <f t="shared" si="202"/>
        <v>0</v>
      </c>
      <c r="P642" s="50">
        <f t="shared" si="203"/>
        <v>0</v>
      </c>
      <c r="Q642" s="50"/>
      <c r="R642" s="50"/>
      <c r="S642" s="50"/>
      <c r="T642" s="50"/>
      <c r="U642" s="50"/>
      <c r="V642" s="50"/>
      <c r="W642" s="141" t="str">
        <f>IFERROR(VLOOKUP(C642,'[7]на 04.11.2025г.'!$C$3:$W$2063,21,0),"-")</f>
        <v>-</v>
      </c>
      <c r="X642" s="141" t="str">
        <f t="shared" si="195"/>
        <v>-</v>
      </c>
    </row>
    <row r="643" spans="1:24" customFormat="1" ht="15" hidden="1" x14ac:dyDescent="0.25">
      <c r="A643" s="143">
        <v>2</v>
      </c>
      <c r="B643" s="134" t="s">
        <v>226</v>
      </c>
      <c r="C643" s="136" t="s">
        <v>1886</v>
      </c>
      <c r="D643" s="136" t="s">
        <v>1887</v>
      </c>
      <c r="E643" s="136">
        <v>2</v>
      </c>
      <c r="F643" s="144">
        <v>3757.4</v>
      </c>
      <c r="G643" s="138">
        <v>7514.8</v>
      </c>
      <c r="H643" s="139">
        <v>45.14</v>
      </c>
      <c r="I643" s="139">
        <f t="shared" si="196"/>
        <v>90.28</v>
      </c>
      <c r="J643" s="145" t="s">
        <v>20</v>
      </c>
      <c r="K643" s="141">
        <v>0</v>
      </c>
      <c r="L643" s="141">
        <v>0</v>
      </c>
      <c r="M643" s="141">
        <v>0</v>
      </c>
      <c r="N643" s="142"/>
      <c r="O643" s="50">
        <f t="shared" si="202"/>
        <v>0</v>
      </c>
      <c r="P643" s="50">
        <f t="shared" si="203"/>
        <v>0</v>
      </c>
      <c r="Q643" s="50"/>
      <c r="R643" s="50"/>
      <c r="S643" s="50"/>
      <c r="T643" s="50"/>
      <c r="U643" s="50"/>
      <c r="V643" s="50"/>
      <c r="W643" s="141" t="str">
        <f>IFERROR(VLOOKUP(C643,'[7]на 04.11.2025г.'!$C$3:$W$2063,21,0),"-")</f>
        <v>-</v>
      </c>
      <c r="X643" s="141" t="str">
        <f t="shared" si="195"/>
        <v>-</v>
      </c>
    </row>
    <row r="644" spans="1:24" customFormat="1" ht="15" hidden="1" x14ac:dyDescent="0.25">
      <c r="A644" s="143">
        <v>2</v>
      </c>
      <c r="B644" s="134" t="s">
        <v>229</v>
      </c>
      <c r="C644" s="136" t="s">
        <v>1888</v>
      </c>
      <c r="D644" s="136" t="s">
        <v>1889</v>
      </c>
      <c r="E644" s="136">
        <v>1</v>
      </c>
      <c r="F644" s="144">
        <v>820.2</v>
      </c>
      <c r="G644" s="138">
        <v>820.2</v>
      </c>
      <c r="H644" s="139">
        <v>17.829999999999998</v>
      </c>
      <c r="I644" s="139">
        <f t="shared" si="196"/>
        <v>17.829999999999998</v>
      </c>
      <c r="J644" s="145" t="s">
        <v>20</v>
      </c>
      <c r="K644" s="141">
        <v>1</v>
      </c>
      <c r="L644" s="141">
        <v>820.2</v>
      </c>
      <c r="M644" s="141">
        <v>17.829999999999998</v>
      </c>
      <c r="N644" s="142">
        <v>1</v>
      </c>
      <c r="O644" s="50">
        <f t="shared" si="202"/>
        <v>820.2</v>
      </c>
      <c r="P644" s="50">
        <f t="shared" si="203"/>
        <v>17.829999999999998</v>
      </c>
      <c r="Q644" s="50">
        <f t="shared" ref="Q644:Q645" si="208">K644-N644</f>
        <v>0</v>
      </c>
      <c r="R644" s="50">
        <f t="shared" ref="R644:R645" si="209">F644*Q644</f>
        <v>0</v>
      </c>
      <c r="S644" s="50">
        <f t="shared" ref="S644:S645" si="210">H644*Q644</f>
        <v>0</v>
      </c>
      <c r="T644" s="50"/>
      <c r="U644" s="50"/>
      <c r="V644" s="50"/>
      <c r="W644" s="141">
        <f>IFERROR(VLOOKUP(C644,'[7]на 04.11.2025г.'!$C$3:$W$2063,21,0),"-")</f>
        <v>1</v>
      </c>
      <c r="X644" s="141">
        <f t="shared" ref="X644:X707" si="211">IFERROR(N644-W644,"-")</f>
        <v>0</v>
      </c>
    </row>
    <row r="645" spans="1:24" customFormat="1" ht="15" hidden="1" x14ac:dyDescent="0.25">
      <c r="A645" s="143">
        <v>2</v>
      </c>
      <c r="B645" s="134" t="s">
        <v>232</v>
      </c>
      <c r="C645" s="136" t="s">
        <v>1890</v>
      </c>
      <c r="D645" s="136" t="s">
        <v>1891</v>
      </c>
      <c r="E645" s="136">
        <v>1</v>
      </c>
      <c r="F645" s="144">
        <v>819.9</v>
      </c>
      <c r="G645" s="138">
        <v>819.9</v>
      </c>
      <c r="H645" s="139">
        <v>17.82</v>
      </c>
      <c r="I645" s="139">
        <f t="shared" ref="I645:I708" si="212">E645*H645</f>
        <v>17.82</v>
      </c>
      <c r="J645" s="145" t="s">
        <v>20</v>
      </c>
      <c r="K645" s="141">
        <v>1</v>
      </c>
      <c r="L645" s="141">
        <v>819.9</v>
      </c>
      <c r="M645" s="141">
        <v>17.82</v>
      </c>
      <c r="N645" s="142">
        <v>1</v>
      </c>
      <c r="O645" s="50">
        <f t="shared" si="202"/>
        <v>819.9</v>
      </c>
      <c r="P645" s="50">
        <f t="shared" si="203"/>
        <v>17.82</v>
      </c>
      <c r="Q645" s="50">
        <f t="shared" si="208"/>
        <v>0</v>
      </c>
      <c r="R645" s="50">
        <f t="shared" si="209"/>
        <v>0</v>
      </c>
      <c r="S645" s="50">
        <f t="shared" si="210"/>
        <v>0</v>
      </c>
      <c r="T645" s="50"/>
      <c r="U645" s="50"/>
      <c r="V645" s="50"/>
      <c r="W645" s="141">
        <f>IFERROR(VLOOKUP(C645,'[7]на 04.11.2025г.'!$C$3:$W$2063,21,0),"-")</f>
        <v>1</v>
      </c>
      <c r="X645" s="141">
        <f t="shared" si="211"/>
        <v>0</v>
      </c>
    </row>
    <row r="646" spans="1:24" customFormat="1" ht="15" hidden="1" x14ac:dyDescent="0.25">
      <c r="A646" s="143">
        <v>2</v>
      </c>
      <c r="B646" s="134" t="s">
        <v>235</v>
      </c>
      <c r="C646" s="136" t="s">
        <v>1892</v>
      </c>
      <c r="D646" s="136" t="s">
        <v>1893</v>
      </c>
      <c r="E646" s="136">
        <v>3</v>
      </c>
      <c r="F646" s="144">
        <v>39</v>
      </c>
      <c r="G646" s="138">
        <v>117</v>
      </c>
      <c r="H646" s="139">
        <v>1.48</v>
      </c>
      <c r="I646" s="139">
        <f t="shared" si="212"/>
        <v>4.4399999999999995</v>
      </c>
      <c r="J646" s="145" t="s">
        <v>20</v>
      </c>
      <c r="K646" s="141">
        <v>0</v>
      </c>
      <c r="L646" s="141">
        <v>0</v>
      </c>
      <c r="M646" s="141">
        <v>0</v>
      </c>
      <c r="N646" s="142"/>
      <c r="O646" s="50">
        <f t="shared" si="202"/>
        <v>0</v>
      </c>
      <c r="P646" s="50">
        <f t="shared" si="203"/>
        <v>0</v>
      </c>
      <c r="Q646" s="50"/>
      <c r="R646" s="50"/>
      <c r="S646" s="50"/>
      <c r="T646" s="50"/>
      <c r="U646" s="50"/>
      <c r="V646" s="50"/>
      <c r="W646" s="141" t="str">
        <f>IFERROR(VLOOKUP(C646,'[7]на 04.11.2025г.'!$C$3:$W$2063,21,0),"-")</f>
        <v>-</v>
      </c>
      <c r="X646" s="141" t="str">
        <f t="shared" si="211"/>
        <v>-</v>
      </c>
    </row>
    <row r="647" spans="1:24" customFormat="1" ht="15" hidden="1" x14ac:dyDescent="0.25">
      <c r="A647" s="143">
        <v>2</v>
      </c>
      <c r="B647" s="134" t="s">
        <v>238</v>
      </c>
      <c r="C647" s="136" t="s">
        <v>1894</v>
      </c>
      <c r="D647" s="136" t="s">
        <v>1895</v>
      </c>
      <c r="E647" s="136">
        <v>2</v>
      </c>
      <c r="F647" s="144">
        <v>64.7</v>
      </c>
      <c r="G647" s="138">
        <v>129.4</v>
      </c>
      <c r="H647" s="139">
        <v>2.39</v>
      </c>
      <c r="I647" s="139">
        <f t="shared" si="212"/>
        <v>4.78</v>
      </c>
      <c r="J647" s="145" t="s">
        <v>20</v>
      </c>
      <c r="K647" s="141">
        <v>0</v>
      </c>
      <c r="L647" s="141">
        <v>0</v>
      </c>
      <c r="M647" s="141">
        <v>0</v>
      </c>
      <c r="N647" s="142"/>
      <c r="O647" s="50">
        <f t="shared" si="202"/>
        <v>0</v>
      </c>
      <c r="P647" s="50">
        <f t="shared" si="203"/>
        <v>0</v>
      </c>
      <c r="Q647" s="50"/>
      <c r="R647" s="50"/>
      <c r="S647" s="50"/>
      <c r="T647" s="50"/>
      <c r="U647" s="50"/>
      <c r="V647" s="50"/>
      <c r="W647" s="141" t="str">
        <f>IFERROR(VLOOKUP(C647,'[7]на 04.11.2025г.'!$C$3:$W$2063,21,0),"-")</f>
        <v>-</v>
      </c>
      <c r="X647" s="141" t="str">
        <f t="shared" si="211"/>
        <v>-</v>
      </c>
    </row>
    <row r="648" spans="1:24" customFormat="1" ht="15" hidden="1" x14ac:dyDescent="0.25">
      <c r="A648" s="143">
        <v>2</v>
      </c>
      <c r="B648" s="134" t="s">
        <v>241</v>
      </c>
      <c r="C648" s="136" t="s">
        <v>1896</v>
      </c>
      <c r="D648" s="136" t="s">
        <v>1897</v>
      </c>
      <c r="E648" s="136">
        <v>3</v>
      </c>
      <c r="F648" s="144">
        <v>41.5</v>
      </c>
      <c r="G648" s="138">
        <v>124.5</v>
      </c>
      <c r="H648" s="139">
        <v>1.57</v>
      </c>
      <c r="I648" s="139">
        <f t="shared" si="212"/>
        <v>4.71</v>
      </c>
      <c r="J648" s="145" t="s">
        <v>20</v>
      </c>
      <c r="K648" s="141">
        <v>0</v>
      </c>
      <c r="L648" s="141">
        <v>0</v>
      </c>
      <c r="M648" s="141">
        <v>0</v>
      </c>
      <c r="N648" s="142"/>
      <c r="O648" s="50">
        <f t="shared" si="202"/>
        <v>0</v>
      </c>
      <c r="P648" s="50">
        <f t="shared" si="203"/>
        <v>0</v>
      </c>
      <c r="Q648" s="50"/>
      <c r="R648" s="50"/>
      <c r="S648" s="50"/>
      <c r="T648" s="50"/>
      <c r="U648" s="50"/>
      <c r="V648" s="50"/>
      <c r="W648" s="141" t="str">
        <f>IFERROR(VLOOKUP(C648,'[7]на 04.11.2025г.'!$C$3:$W$2063,21,0),"-")</f>
        <v>-</v>
      </c>
      <c r="X648" s="141" t="str">
        <f t="shared" si="211"/>
        <v>-</v>
      </c>
    </row>
    <row r="649" spans="1:24" customFormat="1" ht="15" hidden="1" x14ac:dyDescent="0.25">
      <c r="A649" s="143">
        <v>2</v>
      </c>
      <c r="B649" s="134" t="s">
        <v>244</v>
      </c>
      <c r="C649" s="136" t="s">
        <v>1898</v>
      </c>
      <c r="D649" s="136" t="s">
        <v>1899</v>
      </c>
      <c r="E649" s="136">
        <v>3</v>
      </c>
      <c r="F649" s="144">
        <v>38.200000000000003</v>
      </c>
      <c r="G649" s="138">
        <v>114.6</v>
      </c>
      <c r="H649" s="139">
        <v>1.45</v>
      </c>
      <c r="I649" s="139">
        <f t="shared" si="212"/>
        <v>4.3499999999999996</v>
      </c>
      <c r="J649" s="145" t="s">
        <v>20</v>
      </c>
      <c r="K649" s="141">
        <v>0</v>
      </c>
      <c r="L649" s="141">
        <v>0</v>
      </c>
      <c r="M649" s="141">
        <v>0</v>
      </c>
      <c r="N649" s="142"/>
      <c r="O649" s="50">
        <f t="shared" si="202"/>
        <v>0</v>
      </c>
      <c r="P649" s="50">
        <f t="shared" si="203"/>
        <v>0</v>
      </c>
      <c r="Q649" s="50"/>
      <c r="R649" s="50"/>
      <c r="S649" s="50"/>
      <c r="T649" s="50"/>
      <c r="U649" s="50"/>
      <c r="V649" s="50"/>
      <c r="W649" s="141" t="str">
        <f>IFERROR(VLOOKUP(C649,'[7]на 04.11.2025г.'!$C$3:$W$2063,21,0),"-")</f>
        <v>-</v>
      </c>
      <c r="X649" s="141" t="str">
        <f t="shared" si="211"/>
        <v>-</v>
      </c>
    </row>
    <row r="650" spans="1:24" customFormat="1" ht="15" hidden="1" x14ac:dyDescent="0.25">
      <c r="A650" s="143">
        <v>2</v>
      </c>
      <c r="B650" s="134" t="s">
        <v>247</v>
      </c>
      <c r="C650" s="136" t="s">
        <v>1900</v>
      </c>
      <c r="D650" s="136" t="s">
        <v>1901</v>
      </c>
      <c r="E650" s="136">
        <v>1</v>
      </c>
      <c r="F650" s="144">
        <v>59.4</v>
      </c>
      <c r="G650" s="138">
        <v>59.4</v>
      </c>
      <c r="H650" s="139">
        <v>2.2200000000000002</v>
      </c>
      <c r="I650" s="139">
        <f t="shared" si="212"/>
        <v>2.2200000000000002</v>
      </c>
      <c r="J650" s="145" t="s">
        <v>20</v>
      </c>
      <c r="K650" s="141">
        <v>0</v>
      </c>
      <c r="L650" s="141">
        <v>0</v>
      </c>
      <c r="M650" s="141">
        <v>0</v>
      </c>
      <c r="N650" s="142"/>
      <c r="O650" s="50">
        <f t="shared" si="202"/>
        <v>0</v>
      </c>
      <c r="P650" s="50">
        <f t="shared" si="203"/>
        <v>0</v>
      </c>
      <c r="Q650" s="50"/>
      <c r="R650" s="50"/>
      <c r="S650" s="50"/>
      <c r="T650" s="50"/>
      <c r="U650" s="50"/>
      <c r="V650" s="50"/>
      <c r="W650" s="141" t="str">
        <f>IFERROR(VLOOKUP(C650,'[7]на 04.11.2025г.'!$C$3:$W$2063,21,0),"-")</f>
        <v>-</v>
      </c>
      <c r="X650" s="141" t="str">
        <f t="shared" si="211"/>
        <v>-</v>
      </c>
    </row>
    <row r="651" spans="1:24" customFormat="1" ht="15" hidden="1" x14ac:dyDescent="0.25">
      <c r="A651" s="143">
        <v>2</v>
      </c>
      <c r="B651" s="134" t="s">
        <v>250</v>
      </c>
      <c r="C651" s="136" t="s">
        <v>1902</v>
      </c>
      <c r="D651" s="136" t="s">
        <v>1903</v>
      </c>
      <c r="E651" s="136">
        <v>1</v>
      </c>
      <c r="F651" s="144">
        <v>60.3</v>
      </c>
      <c r="G651" s="138">
        <v>60.3</v>
      </c>
      <c r="H651" s="139">
        <v>2.25</v>
      </c>
      <c r="I651" s="139">
        <f t="shared" si="212"/>
        <v>2.25</v>
      </c>
      <c r="J651" s="145" t="s">
        <v>20</v>
      </c>
      <c r="K651" s="141">
        <v>0</v>
      </c>
      <c r="L651" s="141">
        <v>0</v>
      </c>
      <c r="M651" s="141">
        <v>0</v>
      </c>
      <c r="N651" s="142"/>
      <c r="O651" s="50">
        <f t="shared" si="202"/>
        <v>0</v>
      </c>
      <c r="P651" s="50">
        <f t="shared" si="203"/>
        <v>0</v>
      </c>
      <c r="Q651" s="50"/>
      <c r="R651" s="50"/>
      <c r="S651" s="50"/>
      <c r="T651" s="50"/>
      <c r="U651" s="50"/>
      <c r="V651" s="50"/>
      <c r="W651" s="141" t="str">
        <f>IFERROR(VLOOKUP(C651,'[7]на 04.11.2025г.'!$C$3:$W$2063,21,0),"-")</f>
        <v>-</v>
      </c>
      <c r="X651" s="141" t="str">
        <f t="shared" si="211"/>
        <v>-</v>
      </c>
    </row>
    <row r="652" spans="1:24" customFormat="1" ht="15" hidden="1" x14ac:dyDescent="0.25">
      <c r="A652" s="143">
        <v>2</v>
      </c>
      <c r="B652" s="134" t="s">
        <v>253</v>
      </c>
      <c r="C652" s="136" t="s">
        <v>1904</v>
      </c>
      <c r="D652" s="136" t="s">
        <v>1905</v>
      </c>
      <c r="E652" s="136">
        <v>1</v>
      </c>
      <c r="F652" s="144">
        <v>39</v>
      </c>
      <c r="G652" s="138">
        <v>39</v>
      </c>
      <c r="H652" s="139">
        <v>1.48</v>
      </c>
      <c r="I652" s="139">
        <f t="shared" si="212"/>
        <v>1.48</v>
      </c>
      <c r="J652" s="145" t="s">
        <v>20</v>
      </c>
      <c r="K652" s="141">
        <v>0</v>
      </c>
      <c r="L652" s="141">
        <v>0</v>
      </c>
      <c r="M652" s="141">
        <v>0</v>
      </c>
      <c r="N652" s="142"/>
      <c r="O652" s="50">
        <f t="shared" si="202"/>
        <v>0</v>
      </c>
      <c r="P652" s="50">
        <f t="shared" si="203"/>
        <v>0</v>
      </c>
      <c r="Q652" s="50"/>
      <c r="R652" s="50"/>
      <c r="S652" s="50"/>
      <c r="T652" s="50"/>
      <c r="U652" s="50"/>
      <c r="V652" s="50"/>
      <c r="W652" s="141" t="str">
        <f>IFERROR(VLOOKUP(C652,'[7]на 04.11.2025г.'!$C$3:$W$2063,21,0),"-")</f>
        <v>-</v>
      </c>
      <c r="X652" s="141" t="str">
        <f t="shared" si="211"/>
        <v>-</v>
      </c>
    </row>
    <row r="653" spans="1:24" customFormat="1" ht="15" hidden="1" x14ac:dyDescent="0.25">
      <c r="A653" s="143">
        <v>2</v>
      </c>
      <c r="B653" s="134" t="s">
        <v>256</v>
      </c>
      <c r="C653" s="136" t="s">
        <v>1906</v>
      </c>
      <c r="D653" s="136" t="s">
        <v>1907</v>
      </c>
      <c r="E653" s="136">
        <v>1</v>
      </c>
      <c r="F653" s="144">
        <v>12.5</v>
      </c>
      <c r="G653" s="138">
        <v>12.5</v>
      </c>
      <c r="H653" s="139">
        <v>0.48</v>
      </c>
      <c r="I653" s="139">
        <f t="shared" si="212"/>
        <v>0.48</v>
      </c>
      <c r="J653" s="145" t="s">
        <v>20</v>
      </c>
      <c r="K653" s="141">
        <v>0</v>
      </c>
      <c r="L653" s="141">
        <v>0</v>
      </c>
      <c r="M653" s="141">
        <v>0</v>
      </c>
      <c r="N653" s="142"/>
      <c r="O653" s="50">
        <f t="shared" si="202"/>
        <v>0</v>
      </c>
      <c r="P653" s="50">
        <f t="shared" si="203"/>
        <v>0</v>
      </c>
      <c r="Q653" s="50"/>
      <c r="R653" s="50"/>
      <c r="S653" s="50"/>
      <c r="T653" s="50"/>
      <c r="U653" s="50"/>
      <c r="V653" s="50"/>
      <c r="W653" s="141" t="str">
        <f>IFERROR(VLOOKUP(C653,'[7]на 04.11.2025г.'!$C$3:$W$2063,21,0),"-")</f>
        <v>-</v>
      </c>
      <c r="X653" s="141" t="str">
        <f t="shared" si="211"/>
        <v>-</v>
      </c>
    </row>
    <row r="654" spans="1:24" customFormat="1" ht="15" hidden="1" x14ac:dyDescent="0.25">
      <c r="A654" s="143">
        <v>2</v>
      </c>
      <c r="B654" s="134" t="s">
        <v>259</v>
      </c>
      <c r="C654" s="136" t="s">
        <v>1908</v>
      </c>
      <c r="D654" s="136" t="s">
        <v>1909</v>
      </c>
      <c r="E654" s="136">
        <v>30</v>
      </c>
      <c r="F654" s="144">
        <v>15.8</v>
      </c>
      <c r="G654" s="138">
        <v>474</v>
      </c>
      <c r="H654" s="139">
        <v>0.55000000000000004</v>
      </c>
      <c r="I654" s="139">
        <f t="shared" si="212"/>
        <v>16.5</v>
      </c>
      <c r="J654" s="145" t="s">
        <v>20</v>
      </c>
      <c r="K654" s="141">
        <v>0</v>
      </c>
      <c r="L654" s="141">
        <v>0</v>
      </c>
      <c r="M654" s="141">
        <v>0</v>
      </c>
      <c r="N654" s="142"/>
      <c r="O654" s="50">
        <f t="shared" si="202"/>
        <v>0</v>
      </c>
      <c r="P654" s="50">
        <f t="shared" si="203"/>
        <v>0</v>
      </c>
      <c r="Q654" s="50"/>
      <c r="R654" s="50"/>
      <c r="S654" s="50"/>
      <c r="T654" s="50"/>
      <c r="U654" s="50"/>
      <c r="V654" s="50"/>
      <c r="W654" s="141" t="str">
        <f>IFERROR(VLOOKUP(C654,'[7]на 04.11.2025г.'!$C$3:$W$2063,21,0),"-")</f>
        <v>-</v>
      </c>
      <c r="X654" s="141" t="str">
        <f t="shared" si="211"/>
        <v>-</v>
      </c>
    </row>
    <row r="655" spans="1:24" customFormat="1" ht="15" hidden="1" x14ac:dyDescent="0.25">
      <c r="A655" s="143">
        <v>2</v>
      </c>
      <c r="B655" s="134" t="s">
        <v>262</v>
      </c>
      <c r="C655" s="136" t="s">
        <v>1910</v>
      </c>
      <c r="D655" s="136" t="s">
        <v>1911</v>
      </c>
      <c r="E655" s="136">
        <v>4</v>
      </c>
      <c r="F655" s="144">
        <v>18</v>
      </c>
      <c r="G655" s="138">
        <v>72</v>
      </c>
      <c r="H655" s="139">
        <v>0.64</v>
      </c>
      <c r="I655" s="139">
        <f t="shared" si="212"/>
        <v>2.56</v>
      </c>
      <c r="J655" s="145" t="s">
        <v>20</v>
      </c>
      <c r="K655" s="141">
        <v>0</v>
      </c>
      <c r="L655" s="141">
        <v>0</v>
      </c>
      <c r="M655" s="141">
        <v>0</v>
      </c>
      <c r="N655" s="142"/>
      <c r="O655" s="50">
        <f t="shared" si="202"/>
        <v>0</v>
      </c>
      <c r="P655" s="50">
        <f t="shared" si="203"/>
        <v>0</v>
      </c>
      <c r="Q655" s="50"/>
      <c r="R655" s="50"/>
      <c r="S655" s="50"/>
      <c r="T655" s="50"/>
      <c r="U655" s="50"/>
      <c r="V655" s="50"/>
      <c r="W655" s="141" t="str">
        <f>IFERROR(VLOOKUP(C655,'[7]на 04.11.2025г.'!$C$3:$W$2063,21,0),"-")</f>
        <v>-</v>
      </c>
      <c r="X655" s="141" t="str">
        <f t="shared" si="211"/>
        <v>-</v>
      </c>
    </row>
    <row r="656" spans="1:24" customFormat="1" ht="15" hidden="1" x14ac:dyDescent="0.25">
      <c r="A656" s="143">
        <v>2</v>
      </c>
      <c r="B656" s="134" t="s">
        <v>265</v>
      </c>
      <c r="C656" s="136" t="s">
        <v>1912</v>
      </c>
      <c r="D656" s="136" t="s">
        <v>1913</v>
      </c>
      <c r="E656" s="136">
        <v>2</v>
      </c>
      <c r="F656" s="144">
        <v>18.5</v>
      </c>
      <c r="G656" s="138">
        <v>37</v>
      </c>
      <c r="H656" s="139">
        <v>0.7</v>
      </c>
      <c r="I656" s="139">
        <f t="shared" si="212"/>
        <v>1.4</v>
      </c>
      <c r="J656" s="145" t="s">
        <v>20</v>
      </c>
      <c r="K656" s="141">
        <v>0</v>
      </c>
      <c r="L656" s="141">
        <v>0</v>
      </c>
      <c r="M656" s="141">
        <v>0</v>
      </c>
      <c r="N656" s="142"/>
      <c r="O656" s="50">
        <f t="shared" si="202"/>
        <v>0</v>
      </c>
      <c r="P656" s="50">
        <f t="shared" si="203"/>
        <v>0</v>
      </c>
      <c r="Q656" s="50"/>
      <c r="R656" s="50"/>
      <c r="S656" s="50"/>
      <c r="T656" s="50"/>
      <c r="U656" s="50"/>
      <c r="V656" s="50"/>
      <c r="W656" s="141" t="str">
        <f>IFERROR(VLOOKUP(C656,'[7]на 04.11.2025г.'!$C$3:$W$2063,21,0),"-")</f>
        <v>-</v>
      </c>
      <c r="X656" s="141" t="str">
        <f t="shared" si="211"/>
        <v>-</v>
      </c>
    </row>
    <row r="657" spans="1:24" customFormat="1" ht="15" hidden="1" x14ac:dyDescent="0.25">
      <c r="A657" s="143">
        <v>2</v>
      </c>
      <c r="B657" s="134" t="s">
        <v>268</v>
      </c>
      <c r="C657" s="136" t="s">
        <v>1914</v>
      </c>
      <c r="D657" s="136" t="s">
        <v>1915</v>
      </c>
      <c r="E657" s="136">
        <v>2</v>
      </c>
      <c r="F657" s="144">
        <v>12.1</v>
      </c>
      <c r="G657" s="138">
        <v>24.2</v>
      </c>
      <c r="H657" s="139">
        <v>0.42</v>
      </c>
      <c r="I657" s="139">
        <f t="shared" si="212"/>
        <v>0.84</v>
      </c>
      <c r="J657" s="145" t="s">
        <v>20</v>
      </c>
      <c r="K657" s="141">
        <v>0</v>
      </c>
      <c r="L657" s="141">
        <v>0</v>
      </c>
      <c r="M657" s="141">
        <v>0</v>
      </c>
      <c r="N657" s="142"/>
      <c r="O657" s="50">
        <f t="shared" si="202"/>
        <v>0</v>
      </c>
      <c r="P657" s="50">
        <f t="shared" si="203"/>
        <v>0</v>
      </c>
      <c r="Q657" s="50"/>
      <c r="R657" s="50"/>
      <c r="S657" s="50"/>
      <c r="T657" s="50"/>
      <c r="U657" s="50"/>
      <c r="V657" s="50"/>
      <c r="W657" s="141" t="str">
        <f>IFERROR(VLOOKUP(C657,'[7]на 04.11.2025г.'!$C$3:$W$2063,21,0),"-")</f>
        <v>-</v>
      </c>
      <c r="X657" s="141" t="str">
        <f t="shared" si="211"/>
        <v>-</v>
      </c>
    </row>
    <row r="658" spans="1:24" customFormat="1" ht="15" hidden="1" x14ac:dyDescent="0.25">
      <c r="A658" s="143">
        <v>2</v>
      </c>
      <c r="B658" s="134" t="s">
        <v>271</v>
      </c>
      <c r="C658" s="136" t="s">
        <v>1916</v>
      </c>
      <c r="D658" s="136" t="s">
        <v>1917</v>
      </c>
      <c r="E658" s="136">
        <v>1</v>
      </c>
      <c r="F658" s="144">
        <v>16.5</v>
      </c>
      <c r="G658" s="138">
        <v>16.5</v>
      </c>
      <c r="H658" s="139">
        <v>0.52</v>
      </c>
      <c r="I658" s="139">
        <f t="shared" si="212"/>
        <v>0.52</v>
      </c>
      <c r="J658" s="145" t="s">
        <v>20</v>
      </c>
      <c r="K658" s="141">
        <v>0</v>
      </c>
      <c r="L658" s="141">
        <v>0</v>
      </c>
      <c r="M658" s="141">
        <v>0</v>
      </c>
      <c r="N658" s="142"/>
      <c r="O658" s="50">
        <f t="shared" si="202"/>
        <v>0</v>
      </c>
      <c r="P658" s="50">
        <f t="shared" si="203"/>
        <v>0</v>
      </c>
      <c r="Q658" s="50"/>
      <c r="R658" s="50"/>
      <c r="S658" s="50"/>
      <c r="T658" s="50"/>
      <c r="U658" s="50"/>
      <c r="V658" s="50"/>
      <c r="W658" s="141" t="str">
        <f>IFERROR(VLOOKUP(C658,'[7]на 04.11.2025г.'!$C$3:$W$2063,21,0),"-")</f>
        <v>-</v>
      </c>
      <c r="X658" s="141" t="str">
        <f t="shared" si="211"/>
        <v>-</v>
      </c>
    </row>
    <row r="659" spans="1:24" customFormat="1" ht="15" hidden="1" x14ac:dyDescent="0.25">
      <c r="A659" s="143">
        <v>2</v>
      </c>
      <c r="B659" s="134" t="s">
        <v>274</v>
      </c>
      <c r="C659" s="136" t="s">
        <v>1918</v>
      </c>
      <c r="D659" s="136" t="s">
        <v>1919</v>
      </c>
      <c r="E659" s="136">
        <v>6</v>
      </c>
      <c r="F659" s="144">
        <v>49</v>
      </c>
      <c r="G659" s="138">
        <v>294</v>
      </c>
      <c r="H659" s="139">
        <v>1.85</v>
      </c>
      <c r="I659" s="139">
        <f t="shared" si="212"/>
        <v>11.100000000000001</v>
      </c>
      <c r="J659" s="145" t="s">
        <v>20</v>
      </c>
      <c r="K659" s="141">
        <v>0</v>
      </c>
      <c r="L659" s="141">
        <v>0</v>
      </c>
      <c r="M659" s="141">
        <v>0</v>
      </c>
      <c r="N659" s="142"/>
      <c r="O659" s="50">
        <f t="shared" si="202"/>
        <v>0</v>
      </c>
      <c r="P659" s="50">
        <f t="shared" si="203"/>
        <v>0</v>
      </c>
      <c r="Q659" s="50"/>
      <c r="R659" s="50"/>
      <c r="S659" s="50"/>
      <c r="T659" s="50"/>
      <c r="U659" s="50"/>
      <c r="V659" s="50"/>
      <c r="W659" s="141" t="str">
        <f>IFERROR(VLOOKUP(C659,'[7]на 04.11.2025г.'!$C$3:$W$2063,21,0),"-")</f>
        <v>-</v>
      </c>
      <c r="X659" s="141" t="str">
        <f t="shared" si="211"/>
        <v>-</v>
      </c>
    </row>
    <row r="660" spans="1:24" customFormat="1" ht="15" hidden="1" x14ac:dyDescent="0.25">
      <c r="A660" s="143">
        <v>2</v>
      </c>
      <c r="B660" s="134" t="s">
        <v>277</v>
      </c>
      <c r="C660" s="136" t="s">
        <v>1920</v>
      </c>
      <c r="D660" s="136" t="s">
        <v>1921</v>
      </c>
      <c r="E660" s="136">
        <v>6</v>
      </c>
      <c r="F660" s="144">
        <v>45.6</v>
      </c>
      <c r="G660" s="138">
        <v>273.60000000000002</v>
      </c>
      <c r="H660" s="139">
        <v>1.72</v>
      </c>
      <c r="I660" s="139">
        <f t="shared" si="212"/>
        <v>10.32</v>
      </c>
      <c r="J660" s="145" t="s">
        <v>20</v>
      </c>
      <c r="K660" s="141">
        <v>0</v>
      </c>
      <c r="L660" s="141">
        <v>0</v>
      </c>
      <c r="M660" s="141">
        <v>0</v>
      </c>
      <c r="N660" s="142"/>
      <c r="O660" s="50">
        <f t="shared" si="202"/>
        <v>0</v>
      </c>
      <c r="P660" s="50">
        <f t="shared" si="203"/>
        <v>0</v>
      </c>
      <c r="Q660" s="50"/>
      <c r="R660" s="50"/>
      <c r="S660" s="50"/>
      <c r="T660" s="50"/>
      <c r="U660" s="50"/>
      <c r="V660" s="50"/>
      <c r="W660" s="141" t="str">
        <f>IFERROR(VLOOKUP(C660,'[7]на 04.11.2025г.'!$C$3:$W$2063,21,0),"-")</f>
        <v>-</v>
      </c>
      <c r="X660" s="141" t="str">
        <f t="shared" si="211"/>
        <v>-</v>
      </c>
    </row>
    <row r="661" spans="1:24" customFormat="1" ht="15" hidden="1" x14ac:dyDescent="0.25">
      <c r="A661" s="143">
        <v>2</v>
      </c>
      <c r="B661" s="134" t="s">
        <v>280</v>
      </c>
      <c r="C661" s="136" t="s">
        <v>1922</v>
      </c>
      <c r="D661" s="136" t="s">
        <v>1923</v>
      </c>
      <c r="E661" s="136">
        <v>1</v>
      </c>
      <c r="F661" s="144">
        <v>15.4</v>
      </c>
      <c r="G661" s="138">
        <v>15.4</v>
      </c>
      <c r="H661" s="139">
        <v>0.5</v>
      </c>
      <c r="I661" s="139">
        <f t="shared" si="212"/>
        <v>0.5</v>
      </c>
      <c r="J661" s="145" t="s">
        <v>20</v>
      </c>
      <c r="K661" s="141">
        <v>0</v>
      </c>
      <c r="L661" s="141">
        <v>0</v>
      </c>
      <c r="M661" s="141">
        <v>0</v>
      </c>
      <c r="N661" s="142"/>
      <c r="O661" s="50">
        <f t="shared" si="202"/>
        <v>0</v>
      </c>
      <c r="P661" s="50">
        <f t="shared" si="203"/>
        <v>0</v>
      </c>
      <c r="Q661" s="50"/>
      <c r="R661" s="50"/>
      <c r="S661" s="50"/>
      <c r="T661" s="50"/>
      <c r="U661" s="50"/>
      <c r="V661" s="50"/>
      <c r="W661" s="141" t="str">
        <f>IFERROR(VLOOKUP(C661,'[7]на 04.11.2025г.'!$C$3:$W$2063,21,0),"-")</f>
        <v>-</v>
      </c>
      <c r="X661" s="141" t="str">
        <f t="shared" si="211"/>
        <v>-</v>
      </c>
    </row>
    <row r="662" spans="1:24" customFormat="1" ht="15" hidden="1" x14ac:dyDescent="0.25">
      <c r="A662" s="143">
        <v>2</v>
      </c>
      <c r="B662" s="134" t="s">
        <v>283</v>
      </c>
      <c r="C662" s="136" t="s">
        <v>1924</v>
      </c>
      <c r="D662" s="136" t="s">
        <v>1925</v>
      </c>
      <c r="E662" s="136">
        <v>1</v>
      </c>
      <c r="F662" s="144">
        <v>352.1</v>
      </c>
      <c r="G662" s="138">
        <v>352.1</v>
      </c>
      <c r="H662" s="139">
        <v>11.12</v>
      </c>
      <c r="I662" s="139">
        <f t="shared" si="212"/>
        <v>11.12</v>
      </c>
      <c r="J662" s="145" t="s">
        <v>24</v>
      </c>
      <c r="K662" s="141">
        <v>0</v>
      </c>
      <c r="L662" s="141">
        <v>0</v>
      </c>
      <c r="M662" s="141">
        <v>0</v>
      </c>
      <c r="N662" s="142"/>
      <c r="O662" s="50">
        <f t="shared" si="202"/>
        <v>0</v>
      </c>
      <c r="P662" s="50">
        <f t="shared" si="203"/>
        <v>0</v>
      </c>
      <c r="Q662" s="50"/>
      <c r="R662" s="50"/>
      <c r="S662" s="50"/>
      <c r="T662" s="50"/>
      <c r="U662" s="50"/>
      <c r="V662" s="50"/>
      <c r="W662" s="141" t="str">
        <f>IFERROR(VLOOKUP(C662,'[7]на 04.11.2025г.'!$C$3:$W$2063,21,0),"-")</f>
        <v>-</v>
      </c>
      <c r="X662" s="141" t="str">
        <f t="shared" si="211"/>
        <v>-</v>
      </c>
    </row>
    <row r="663" spans="1:24" customFormat="1" ht="15" hidden="1" x14ac:dyDescent="0.25">
      <c r="A663" s="143">
        <v>2</v>
      </c>
      <c r="B663" s="134" t="s">
        <v>286</v>
      </c>
      <c r="C663" s="136" t="s">
        <v>1926</v>
      </c>
      <c r="D663" s="136" t="s">
        <v>1927</v>
      </c>
      <c r="E663" s="136">
        <v>2</v>
      </c>
      <c r="F663" s="144">
        <v>341.6</v>
      </c>
      <c r="G663" s="138">
        <v>683.2</v>
      </c>
      <c r="H663" s="139">
        <v>10.7</v>
      </c>
      <c r="I663" s="139">
        <f t="shared" si="212"/>
        <v>21.4</v>
      </c>
      <c r="J663" s="145" t="s">
        <v>24</v>
      </c>
      <c r="K663" s="141">
        <v>0</v>
      </c>
      <c r="L663" s="141">
        <v>0</v>
      </c>
      <c r="M663" s="141">
        <v>0</v>
      </c>
      <c r="N663" s="142"/>
      <c r="O663" s="50">
        <f t="shared" si="202"/>
        <v>0</v>
      </c>
      <c r="P663" s="50">
        <f t="shared" si="203"/>
        <v>0</v>
      </c>
      <c r="Q663" s="50"/>
      <c r="R663" s="50"/>
      <c r="S663" s="50"/>
      <c r="T663" s="50"/>
      <c r="U663" s="50"/>
      <c r="V663" s="50"/>
      <c r="W663" s="141" t="str">
        <f>IFERROR(VLOOKUP(C663,'[7]на 04.11.2025г.'!$C$3:$W$2063,21,0),"-")</f>
        <v>-</v>
      </c>
      <c r="X663" s="141" t="str">
        <f t="shared" si="211"/>
        <v>-</v>
      </c>
    </row>
    <row r="664" spans="1:24" customFormat="1" ht="15" hidden="1" x14ac:dyDescent="0.25">
      <c r="A664" s="143">
        <v>2</v>
      </c>
      <c r="B664" s="134" t="s">
        <v>289</v>
      </c>
      <c r="C664" s="136" t="s">
        <v>1928</v>
      </c>
      <c r="D664" s="136" t="s">
        <v>1929</v>
      </c>
      <c r="E664" s="136">
        <v>2</v>
      </c>
      <c r="F664" s="144">
        <v>50.9</v>
      </c>
      <c r="G664" s="138">
        <v>101.8</v>
      </c>
      <c r="H664" s="139">
        <v>1.6</v>
      </c>
      <c r="I664" s="139">
        <f t="shared" si="212"/>
        <v>3.2</v>
      </c>
      <c r="J664" s="145" t="s">
        <v>24</v>
      </c>
      <c r="K664" s="141">
        <v>0</v>
      </c>
      <c r="L664" s="141">
        <v>0</v>
      </c>
      <c r="M664" s="141">
        <v>0</v>
      </c>
      <c r="N664" s="142"/>
      <c r="O664" s="50">
        <f t="shared" si="202"/>
        <v>0</v>
      </c>
      <c r="P664" s="50">
        <f t="shared" si="203"/>
        <v>0</v>
      </c>
      <c r="Q664" s="50"/>
      <c r="R664" s="50"/>
      <c r="S664" s="50"/>
      <c r="T664" s="50"/>
      <c r="U664" s="50"/>
      <c r="V664" s="50"/>
      <c r="W664" s="141" t="str">
        <f>IFERROR(VLOOKUP(C664,'[7]на 04.11.2025г.'!$C$3:$W$2063,21,0),"-")</f>
        <v>-</v>
      </c>
      <c r="X664" s="141" t="str">
        <f t="shared" si="211"/>
        <v>-</v>
      </c>
    </row>
    <row r="665" spans="1:24" customFormat="1" ht="15" hidden="1" x14ac:dyDescent="0.25">
      <c r="A665" s="143">
        <v>2</v>
      </c>
      <c r="B665" s="134" t="s">
        <v>292</v>
      </c>
      <c r="C665" s="136" t="s">
        <v>1930</v>
      </c>
      <c r="D665" s="136" t="s">
        <v>1931</v>
      </c>
      <c r="E665" s="136">
        <v>2</v>
      </c>
      <c r="F665" s="144">
        <v>344.3</v>
      </c>
      <c r="G665" s="138">
        <v>688.6</v>
      </c>
      <c r="H665" s="139">
        <v>10.77</v>
      </c>
      <c r="I665" s="139">
        <f t="shared" si="212"/>
        <v>21.54</v>
      </c>
      <c r="J665" s="145" t="s">
        <v>24</v>
      </c>
      <c r="K665" s="141">
        <v>0</v>
      </c>
      <c r="L665" s="141">
        <v>0</v>
      </c>
      <c r="M665" s="141">
        <v>0</v>
      </c>
      <c r="N665" s="142"/>
      <c r="O665" s="50">
        <f t="shared" si="202"/>
        <v>0</v>
      </c>
      <c r="P665" s="50">
        <f t="shared" si="203"/>
        <v>0</v>
      </c>
      <c r="Q665" s="50"/>
      <c r="R665" s="50"/>
      <c r="S665" s="50"/>
      <c r="T665" s="50"/>
      <c r="U665" s="50"/>
      <c r="V665" s="50"/>
      <c r="W665" s="141" t="str">
        <f>IFERROR(VLOOKUP(C665,'[7]на 04.11.2025г.'!$C$3:$W$2063,21,0),"-")</f>
        <v>-</v>
      </c>
      <c r="X665" s="141" t="str">
        <f t="shared" si="211"/>
        <v>-</v>
      </c>
    </row>
    <row r="666" spans="1:24" customFormat="1" ht="15" hidden="1" x14ac:dyDescent="0.25">
      <c r="A666" s="143">
        <v>2</v>
      </c>
      <c r="B666" s="134" t="s">
        <v>295</v>
      </c>
      <c r="C666" s="136" t="s">
        <v>1932</v>
      </c>
      <c r="D666" s="136" t="s">
        <v>1933</v>
      </c>
      <c r="E666" s="136">
        <v>1</v>
      </c>
      <c r="F666" s="144">
        <v>355.2</v>
      </c>
      <c r="G666" s="138">
        <v>355.2</v>
      </c>
      <c r="H666" s="139">
        <v>11.21</v>
      </c>
      <c r="I666" s="139">
        <f t="shared" si="212"/>
        <v>11.21</v>
      </c>
      <c r="J666" s="145" t="s">
        <v>24</v>
      </c>
      <c r="K666" s="141">
        <v>0</v>
      </c>
      <c r="L666" s="141">
        <v>0</v>
      </c>
      <c r="M666" s="141">
        <v>0</v>
      </c>
      <c r="N666" s="142"/>
      <c r="O666" s="50">
        <f t="shared" ref="O666:O729" si="213">N666*F666</f>
        <v>0</v>
      </c>
      <c r="P666" s="50">
        <f t="shared" ref="P666:P729" si="214">N666*H666</f>
        <v>0</v>
      </c>
      <c r="Q666" s="50"/>
      <c r="R666" s="50"/>
      <c r="S666" s="50"/>
      <c r="T666" s="50"/>
      <c r="U666" s="50"/>
      <c r="V666" s="50"/>
      <c r="W666" s="141" t="str">
        <f>IFERROR(VLOOKUP(C666,'[7]на 04.11.2025г.'!$C$3:$W$2063,21,0),"-")</f>
        <v>-</v>
      </c>
      <c r="X666" s="141" t="str">
        <f t="shared" si="211"/>
        <v>-</v>
      </c>
    </row>
    <row r="667" spans="1:24" customFormat="1" ht="15" hidden="1" x14ac:dyDescent="0.25">
      <c r="A667" s="143">
        <v>2</v>
      </c>
      <c r="B667" s="134" t="s">
        <v>298</v>
      </c>
      <c r="C667" s="136" t="s">
        <v>1934</v>
      </c>
      <c r="D667" s="136" t="s">
        <v>1935</v>
      </c>
      <c r="E667" s="136">
        <v>1</v>
      </c>
      <c r="F667" s="144">
        <v>351.7</v>
      </c>
      <c r="G667" s="138">
        <v>351.7</v>
      </c>
      <c r="H667" s="139">
        <v>11.14</v>
      </c>
      <c r="I667" s="139">
        <f t="shared" si="212"/>
        <v>11.14</v>
      </c>
      <c r="J667" s="145" t="s">
        <v>24</v>
      </c>
      <c r="K667" s="141">
        <v>0</v>
      </c>
      <c r="L667" s="141">
        <v>0</v>
      </c>
      <c r="M667" s="141">
        <v>0</v>
      </c>
      <c r="N667" s="142"/>
      <c r="O667" s="50">
        <f t="shared" si="213"/>
        <v>0</v>
      </c>
      <c r="P667" s="50">
        <f t="shared" si="214"/>
        <v>0</v>
      </c>
      <c r="Q667" s="50"/>
      <c r="R667" s="50"/>
      <c r="S667" s="50"/>
      <c r="T667" s="50"/>
      <c r="U667" s="50"/>
      <c r="V667" s="50"/>
      <c r="W667" s="141" t="str">
        <f>IFERROR(VLOOKUP(C667,'[7]на 04.11.2025г.'!$C$3:$W$2063,21,0),"-")</f>
        <v>-</v>
      </c>
      <c r="X667" s="141" t="str">
        <f t="shared" si="211"/>
        <v>-</v>
      </c>
    </row>
    <row r="668" spans="1:24" customFormat="1" ht="15" hidden="1" x14ac:dyDescent="0.25">
      <c r="A668" s="143">
        <v>2</v>
      </c>
      <c r="B668" s="134" t="s">
        <v>301</v>
      </c>
      <c r="C668" s="136" t="s">
        <v>1936</v>
      </c>
      <c r="D668" s="136" t="s">
        <v>1937</v>
      </c>
      <c r="E668" s="136">
        <v>1</v>
      </c>
      <c r="F668" s="144">
        <v>357.2</v>
      </c>
      <c r="G668" s="138">
        <v>357.2</v>
      </c>
      <c r="H668" s="139">
        <v>11.3</v>
      </c>
      <c r="I668" s="139">
        <f t="shared" si="212"/>
        <v>11.3</v>
      </c>
      <c r="J668" s="145" t="s">
        <v>24</v>
      </c>
      <c r="K668" s="141">
        <v>0</v>
      </c>
      <c r="L668" s="141">
        <v>0</v>
      </c>
      <c r="M668" s="141">
        <v>0</v>
      </c>
      <c r="N668" s="142"/>
      <c r="O668" s="50">
        <f t="shared" si="213"/>
        <v>0</v>
      </c>
      <c r="P668" s="50">
        <f t="shared" si="214"/>
        <v>0</v>
      </c>
      <c r="Q668" s="50"/>
      <c r="R668" s="50"/>
      <c r="S668" s="50"/>
      <c r="T668" s="50"/>
      <c r="U668" s="50"/>
      <c r="V668" s="50"/>
      <c r="W668" s="141" t="str">
        <f>IFERROR(VLOOKUP(C668,'[7]на 04.11.2025г.'!$C$3:$W$2063,21,0),"-")</f>
        <v>-</v>
      </c>
      <c r="X668" s="141" t="str">
        <f t="shared" si="211"/>
        <v>-</v>
      </c>
    </row>
    <row r="669" spans="1:24" customFormat="1" ht="15" hidden="1" x14ac:dyDescent="0.25">
      <c r="A669" s="134">
        <v>2</v>
      </c>
      <c r="B669" s="134" t="s">
        <v>304</v>
      </c>
      <c r="C669" s="136" t="s">
        <v>1938</v>
      </c>
      <c r="D669" s="136" t="s">
        <v>1939</v>
      </c>
      <c r="E669" s="136">
        <v>1</v>
      </c>
      <c r="F669" s="144">
        <v>29.2</v>
      </c>
      <c r="G669" s="138">
        <v>29.2</v>
      </c>
      <c r="H669" s="139">
        <v>0.96</v>
      </c>
      <c r="I669" s="139">
        <f t="shared" si="212"/>
        <v>0.96</v>
      </c>
      <c r="J669" s="145" t="s">
        <v>24</v>
      </c>
      <c r="K669" s="141">
        <v>1</v>
      </c>
      <c r="L669" s="141">
        <v>29.2</v>
      </c>
      <c r="M669" s="141">
        <v>0.96</v>
      </c>
      <c r="N669" s="142"/>
      <c r="O669" s="50">
        <f t="shared" si="213"/>
        <v>0</v>
      </c>
      <c r="P669" s="50">
        <f t="shared" si="214"/>
        <v>0</v>
      </c>
      <c r="Q669" s="50"/>
      <c r="R669" s="50"/>
      <c r="S669" s="50"/>
      <c r="T669" s="50"/>
      <c r="U669" s="50"/>
      <c r="V669" s="50"/>
      <c r="W669" s="141" t="str">
        <f>IFERROR(VLOOKUP(C669,'[7]на 04.11.2025г.'!$C$3:$W$2063,21,0),"-")</f>
        <v>-</v>
      </c>
      <c r="X669" s="141" t="str">
        <f t="shared" si="211"/>
        <v>-</v>
      </c>
    </row>
    <row r="670" spans="1:24" customFormat="1" ht="15" hidden="1" x14ac:dyDescent="0.25">
      <c r="A670" s="134">
        <v>2</v>
      </c>
      <c r="B670" s="134" t="s">
        <v>307</v>
      </c>
      <c r="C670" s="136" t="s">
        <v>1940</v>
      </c>
      <c r="D670" s="136" t="s">
        <v>1941</v>
      </c>
      <c r="E670" s="136">
        <v>1</v>
      </c>
      <c r="F670" s="144">
        <v>39.799999999999997</v>
      </c>
      <c r="G670" s="138">
        <v>39.799999999999997</v>
      </c>
      <c r="H670" s="139">
        <v>1.31</v>
      </c>
      <c r="I670" s="139">
        <f t="shared" si="212"/>
        <v>1.31</v>
      </c>
      <c r="J670" s="145" t="s">
        <v>24</v>
      </c>
      <c r="K670" s="141">
        <v>1</v>
      </c>
      <c r="L670" s="141">
        <v>39.799999999999997</v>
      </c>
      <c r="M670" s="141">
        <v>1.31</v>
      </c>
      <c r="N670" s="142"/>
      <c r="O670" s="50">
        <f t="shared" si="213"/>
        <v>0</v>
      </c>
      <c r="P670" s="50">
        <f t="shared" si="214"/>
        <v>0</v>
      </c>
      <c r="Q670" s="50"/>
      <c r="R670" s="50"/>
      <c r="S670" s="50"/>
      <c r="T670" s="50"/>
      <c r="U670" s="50"/>
      <c r="V670" s="50"/>
      <c r="W670" s="141" t="str">
        <f>IFERROR(VLOOKUP(C670,'[7]на 04.11.2025г.'!$C$3:$W$2063,21,0),"-")</f>
        <v>-</v>
      </c>
      <c r="X670" s="141" t="str">
        <f t="shared" si="211"/>
        <v>-</v>
      </c>
    </row>
    <row r="671" spans="1:24" customFormat="1" ht="15" hidden="1" x14ac:dyDescent="0.25">
      <c r="A671" s="134">
        <v>2</v>
      </c>
      <c r="B671" s="134" t="s">
        <v>310</v>
      </c>
      <c r="C671" s="136" t="s">
        <v>1942</v>
      </c>
      <c r="D671" s="136" t="s">
        <v>1943</v>
      </c>
      <c r="E671" s="136">
        <v>3</v>
      </c>
      <c r="F671" s="144">
        <v>9.1999999999999993</v>
      </c>
      <c r="G671" s="138">
        <v>27.6</v>
      </c>
      <c r="H671" s="139">
        <v>0.31</v>
      </c>
      <c r="I671" s="139">
        <f t="shared" si="212"/>
        <v>0.92999999999999994</v>
      </c>
      <c r="J671" s="145" t="s">
        <v>24</v>
      </c>
      <c r="K671" s="141">
        <v>3</v>
      </c>
      <c r="L671" s="141">
        <v>27.599999999999998</v>
      </c>
      <c r="M671" s="141">
        <v>0.92999999999999994</v>
      </c>
      <c r="N671" s="142"/>
      <c r="O671" s="50">
        <f t="shared" si="213"/>
        <v>0</v>
      </c>
      <c r="P671" s="50">
        <f t="shared" si="214"/>
        <v>0</v>
      </c>
      <c r="Q671" s="50"/>
      <c r="R671" s="50"/>
      <c r="S671" s="50"/>
      <c r="T671" s="50"/>
      <c r="U671" s="50"/>
      <c r="V671" s="50"/>
      <c r="W671" s="141" t="str">
        <f>IFERROR(VLOOKUP(C671,'[7]на 04.11.2025г.'!$C$3:$W$2063,21,0),"-")</f>
        <v>-</v>
      </c>
      <c r="X671" s="141" t="str">
        <f t="shared" si="211"/>
        <v>-</v>
      </c>
    </row>
    <row r="672" spans="1:24" customFormat="1" ht="15" hidden="1" x14ac:dyDescent="0.25">
      <c r="A672" s="134">
        <v>2</v>
      </c>
      <c r="B672" s="134" t="s">
        <v>313</v>
      </c>
      <c r="C672" s="136" t="s">
        <v>1944</v>
      </c>
      <c r="D672" s="136" t="s">
        <v>1945</v>
      </c>
      <c r="E672" s="136">
        <v>3</v>
      </c>
      <c r="F672" s="144">
        <v>5.6</v>
      </c>
      <c r="G672" s="138">
        <v>16.8</v>
      </c>
      <c r="H672" s="139">
        <v>0.19</v>
      </c>
      <c r="I672" s="139">
        <f t="shared" si="212"/>
        <v>0.57000000000000006</v>
      </c>
      <c r="J672" s="145" t="s">
        <v>24</v>
      </c>
      <c r="K672" s="141">
        <v>3</v>
      </c>
      <c r="L672" s="141">
        <v>16.799999999999997</v>
      </c>
      <c r="M672" s="141">
        <v>0.57000000000000006</v>
      </c>
      <c r="N672" s="142"/>
      <c r="O672" s="50">
        <f t="shared" si="213"/>
        <v>0</v>
      </c>
      <c r="P672" s="50">
        <f t="shared" si="214"/>
        <v>0</v>
      </c>
      <c r="Q672" s="50"/>
      <c r="R672" s="50"/>
      <c r="S672" s="50"/>
      <c r="T672" s="50"/>
      <c r="U672" s="50"/>
      <c r="V672" s="50"/>
      <c r="W672" s="141" t="str">
        <f>IFERROR(VLOOKUP(C672,'[7]на 04.11.2025г.'!$C$3:$W$2063,21,0),"-")</f>
        <v>-</v>
      </c>
      <c r="X672" s="141" t="str">
        <f t="shared" si="211"/>
        <v>-</v>
      </c>
    </row>
    <row r="673" spans="1:24" customFormat="1" ht="15" hidden="1" x14ac:dyDescent="0.25">
      <c r="A673" s="134">
        <v>2</v>
      </c>
      <c r="B673" s="134" t="s">
        <v>316</v>
      </c>
      <c r="C673" s="136" t="s">
        <v>1946</v>
      </c>
      <c r="D673" s="136" t="s">
        <v>1947</v>
      </c>
      <c r="E673" s="136">
        <v>1</v>
      </c>
      <c r="F673" s="144">
        <v>25</v>
      </c>
      <c r="G673" s="138">
        <v>25</v>
      </c>
      <c r="H673" s="139">
        <v>0.83</v>
      </c>
      <c r="I673" s="139">
        <f t="shared" si="212"/>
        <v>0.83</v>
      </c>
      <c r="J673" s="145" t="s">
        <v>24</v>
      </c>
      <c r="K673" s="141">
        <v>1</v>
      </c>
      <c r="L673" s="141">
        <v>25</v>
      </c>
      <c r="M673" s="141">
        <v>0.83</v>
      </c>
      <c r="N673" s="142"/>
      <c r="O673" s="50">
        <f t="shared" si="213"/>
        <v>0</v>
      </c>
      <c r="P673" s="50">
        <f t="shared" si="214"/>
        <v>0</v>
      </c>
      <c r="Q673" s="50"/>
      <c r="R673" s="50"/>
      <c r="S673" s="50"/>
      <c r="T673" s="50"/>
      <c r="U673" s="50"/>
      <c r="V673" s="50"/>
      <c r="W673" s="141" t="str">
        <f>IFERROR(VLOOKUP(C673,'[7]на 04.11.2025г.'!$C$3:$W$2063,21,0),"-")</f>
        <v>-</v>
      </c>
      <c r="X673" s="141" t="str">
        <f t="shared" si="211"/>
        <v>-</v>
      </c>
    </row>
    <row r="674" spans="1:24" customFormat="1" ht="15" hidden="1" x14ac:dyDescent="0.25">
      <c r="A674" s="134">
        <v>2</v>
      </c>
      <c r="B674" s="134" t="s">
        <v>319</v>
      </c>
      <c r="C674" s="136" t="s">
        <v>1948</v>
      </c>
      <c r="D674" s="136" t="s">
        <v>1949</v>
      </c>
      <c r="E674" s="136">
        <v>2</v>
      </c>
      <c r="F674" s="144">
        <v>39.799999999999997</v>
      </c>
      <c r="G674" s="138">
        <v>79.599999999999994</v>
      </c>
      <c r="H674" s="139">
        <v>1.31</v>
      </c>
      <c r="I674" s="139">
        <f t="shared" si="212"/>
        <v>2.62</v>
      </c>
      <c r="J674" s="145" t="s">
        <v>24</v>
      </c>
      <c r="K674" s="141">
        <v>2</v>
      </c>
      <c r="L674" s="141">
        <v>79.599999999999994</v>
      </c>
      <c r="M674" s="141">
        <v>2.62</v>
      </c>
      <c r="N674" s="142"/>
      <c r="O674" s="50">
        <f t="shared" si="213"/>
        <v>0</v>
      </c>
      <c r="P674" s="50">
        <f t="shared" si="214"/>
        <v>0</v>
      </c>
      <c r="Q674" s="50"/>
      <c r="R674" s="50"/>
      <c r="S674" s="50"/>
      <c r="T674" s="50"/>
      <c r="U674" s="50"/>
      <c r="V674" s="50"/>
      <c r="W674" s="141" t="str">
        <f>IFERROR(VLOOKUP(C674,'[7]на 04.11.2025г.'!$C$3:$W$2063,21,0),"-")</f>
        <v>-</v>
      </c>
      <c r="X674" s="141" t="str">
        <f t="shared" si="211"/>
        <v>-</v>
      </c>
    </row>
    <row r="675" spans="1:24" customFormat="1" ht="15" hidden="1" x14ac:dyDescent="0.25">
      <c r="A675" s="134">
        <v>2</v>
      </c>
      <c r="B675" s="134" t="s">
        <v>322</v>
      </c>
      <c r="C675" s="136" t="s">
        <v>1950</v>
      </c>
      <c r="D675" s="136" t="s">
        <v>1951</v>
      </c>
      <c r="E675" s="136">
        <v>2</v>
      </c>
      <c r="F675" s="144">
        <v>29.2</v>
      </c>
      <c r="G675" s="138">
        <v>58.4</v>
      </c>
      <c r="H675" s="139">
        <v>0.96</v>
      </c>
      <c r="I675" s="139">
        <f t="shared" si="212"/>
        <v>1.92</v>
      </c>
      <c r="J675" s="145" t="s">
        <v>24</v>
      </c>
      <c r="K675" s="141">
        <v>2</v>
      </c>
      <c r="L675" s="141">
        <v>58.4</v>
      </c>
      <c r="M675" s="141">
        <v>1.92</v>
      </c>
      <c r="N675" s="142"/>
      <c r="O675" s="50">
        <f t="shared" si="213"/>
        <v>0</v>
      </c>
      <c r="P675" s="50">
        <f t="shared" si="214"/>
        <v>0</v>
      </c>
      <c r="Q675" s="50"/>
      <c r="R675" s="50"/>
      <c r="S675" s="50"/>
      <c r="T675" s="50"/>
      <c r="U675" s="50"/>
      <c r="V675" s="50"/>
      <c r="W675" s="141" t="str">
        <f>IFERROR(VLOOKUP(C675,'[7]на 04.11.2025г.'!$C$3:$W$2063,21,0),"-")</f>
        <v>-</v>
      </c>
      <c r="X675" s="141" t="str">
        <f t="shared" si="211"/>
        <v>-</v>
      </c>
    </row>
    <row r="676" spans="1:24" customFormat="1" ht="15" hidden="1" x14ac:dyDescent="0.25">
      <c r="A676" s="134">
        <v>2</v>
      </c>
      <c r="B676" s="134" t="s">
        <v>325</v>
      </c>
      <c r="C676" s="136" t="s">
        <v>1952</v>
      </c>
      <c r="D676" s="136" t="s">
        <v>1953</v>
      </c>
      <c r="E676" s="136">
        <v>1</v>
      </c>
      <c r="F676" s="144">
        <v>3.9</v>
      </c>
      <c r="G676" s="138">
        <v>3.9</v>
      </c>
      <c r="H676" s="139">
        <v>0.13</v>
      </c>
      <c r="I676" s="139">
        <f t="shared" si="212"/>
        <v>0.13</v>
      </c>
      <c r="J676" s="145" t="s">
        <v>24</v>
      </c>
      <c r="K676" s="141">
        <v>1</v>
      </c>
      <c r="L676" s="141">
        <v>3.9</v>
      </c>
      <c r="M676" s="141">
        <v>0.13</v>
      </c>
      <c r="N676" s="142"/>
      <c r="O676" s="50">
        <f t="shared" si="213"/>
        <v>0</v>
      </c>
      <c r="P676" s="50">
        <f t="shared" si="214"/>
        <v>0</v>
      </c>
      <c r="Q676" s="50"/>
      <c r="R676" s="50"/>
      <c r="S676" s="50"/>
      <c r="T676" s="50"/>
      <c r="U676" s="50"/>
      <c r="V676" s="50"/>
      <c r="W676" s="141" t="str">
        <f>IFERROR(VLOOKUP(C676,'[7]на 04.11.2025г.'!$C$3:$W$2063,21,0),"-")</f>
        <v>-</v>
      </c>
      <c r="X676" s="141" t="str">
        <f t="shared" si="211"/>
        <v>-</v>
      </c>
    </row>
    <row r="677" spans="1:24" customFormat="1" ht="15" hidden="1" x14ac:dyDescent="0.25">
      <c r="A677" s="134">
        <v>2</v>
      </c>
      <c r="B677" s="134" t="s">
        <v>328</v>
      </c>
      <c r="C677" s="136" t="s">
        <v>1954</v>
      </c>
      <c r="D677" s="136" t="s">
        <v>1955</v>
      </c>
      <c r="E677" s="136">
        <v>1</v>
      </c>
      <c r="F677" s="144">
        <v>16.5</v>
      </c>
      <c r="G677" s="138">
        <v>16.5</v>
      </c>
      <c r="H677" s="139">
        <v>0.53</v>
      </c>
      <c r="I677" s="139">
        <f t="shared" si="212"/>
        <v>0.53</v>
      </c>
      <c r="J677" s="145" t="s">
        <v>24</v>
      </c>
      <c r="K677" s="141">
        <v>1</v>
      </c>
      <c r="L677" s="141">
        <v>16.5</v>
      </c>
      <c r="M677" s="141">
        <v>0.53</v>
      </c>
      <c r="N677" s="142"/>
      <c r="O677" s="50">
        <f t="shared" si="213"/>
        <v>0</v>
      </c>
      <c r="P677" s="50">
        <f t="shared" si="214"/>
        <v>0</v>
      </c>
      <c r="Q677" s="50"/>
      <c r="R677" s="50"/>
      <c r="S677" s="50"/>
      <c r="T677" s="50"/>
      <c r="U677" s="50"/>
      <c r="V677" s="50"/>
      <c r="W677" s="141" t="str">
        <f>IFERROR(VLOOKUP(C677,'[7]на 04.11.2025г.'!$C$3:$W$2063,21,0),"-")</f>
        <v>-</v>
      </c>
      <c r="X677" s="141" t="str">
        <f t="shared" si="211"/>
        <v>-</v>
      </c>
    </row>
    <row r="678" spans="1:24" customFormat="1" ht="15" hidden="1" x14ac:dyDescent="0.25">
      <c r="A678" s="134">
        <v>2</v>
      </c>
      <c r="B678" s="134" t="s">
        <v>331</v>
      </c>
      <c r="C678" s="136" t="s">
        <v>1956</v>
      </c>
      <c r="D678" s="136" t="s">
        <v>1957</v>
      </c>
      <c r="E678" s="136">
        <v>1</v>
      </c>
      <c r="F678" s="144">
        <v>1.5</v>
      </c>
      <c r="G678" s="138">
        <v>1.5</v>
      </c>
      <c r="H678" s="139">
        <v>0.05</v>
      </c>
      <c r="I678" s="139">
        <f t="shared" si="212"/>
        <v>0.05</v>
      </c>
      <c r="J678" s="145" t="s">
        <v>24</v>
      </c>
      <c r="K678" s="141">
        <v>1</v>
      </c>
      <c r="L678" s="141">
        <v>1.5</v>
      </c>
      <c r="M678" s="141">
        <v>0.05</v>
      </c>
      <c r="N678" s="142"/>
      <c r="O678" s="50">
        <f t="shared" si="213"/>
        <v>0</v>
      </c>
      <c r="P678" s="50">
        <f t="shared" si="214"/>
        <v>0</v>
      </c>
      <c r="Q678" s="50"/>
      <c r="R678" s="50"/>
      <c r="S678" s="50"/>
      <c r="T678" s="50"/>
      <c r="U678" s="50"/>
      <c r="V678" s="50"/>
      <c r="W678" s="141" t="str">
        <f>IFERROR(VLOOKUP(C678,'[7]на 04.11.2025г.'!$C$3:$W$2063,21,0),"-")</f>
        <v>-</v>
      </c>
      <c r="X678" s="141" t="str">
        <f t="shared" si="211"/>
        <v>-</v>
      </c>
    </row>
    <row r="679" spans="1:24" customFormat="1" ht="15" hidden="1" x14ac:dyDescent="0.25">
      <c r="A679" s="134">
        <v>2</v>
      </c>
      <c r="B679" s="134" t="s">
        <v>334</v>
      </c>
      <c r="C679" s="136" t="s">
        <v>1958</v>
      </c>
      <c r="D679" s="136" t="s">
        <v>1959</v>
      </c>
      <c r="E679" s="136">
        <v>1</v>
      </c>
      <c r="F679" s="144">
        <v>6.7</v>
      </c>
      <c r="G679" s="138">
        <v>6.7</v>
      </c>
      <c r="H679" s="139">
        <v>0.22</v>
      </c>
      <c r="I679" s="139">
        <f t="shared" si="212"/>
        <v>0.22</v>
      </c>
      <c r="J679" s="145" t="s">
        <v>24</v>
      </c>
      <c r="K679" s="141">
        <v>1</v>
      </c>
      <c r="L679" s="141">
        <v>6.7</v>
      </c>
      <c r="M679" s="141">
        <v>0.22</v>
      </c>
      <c r="N679" s="142"/>
      <c r="O679" s="50">
        <f t="shared" si="213"/>
        <v>0</v>
      </c>
      <c r="P679" s="50">
        <f t="shared" si="214"/>
        <v>0</v>
      </c>
      <c r="Q679" s="50"/>
      <c r="R679" s="50"/>
      <c r="S679" s="50"/>
      <c r="T679" s="50"/>
      <c r="U679" s="50"/>
      <c r="V679" s="50"/>
      <c r="W679" s="141" t="str">
        <f>IFERROR(VLOOKUP(C679,'[7]на 04.11.2025г.'!$C$3:$W$2063,21,0),"-")</f>
        <v>-</v>
      </c>
      <c r="X679" s="141" t="str">
        <f t="shared" si="211"/>
        <v>-</v>
      </c>
    </row>
    <row r="680" spans="1:24" customFormat="1" ht="15" hidden="1" x14ac:dyDescent="0.25">
      <c r="A680" s="134">
        <v>2</v>
      </c>
      <c r="B680" s="134" t="s">
        <v>337</v>
      </c>
      <c r="C680" s="136" t="s">
        <v>1960</v>
      </c>
      <c r="D680" s="136" t="s">
        <v>1961</v>
      </c>
      <c r="E680" s="136">
        <v>1</v>
      </c>
      <c r="F680" s="144">
        <v>3.1</v>
      </c>
      <c r="G680" s="138">
        <v>3.1</v>
      </c>
      <c r="H680" s="139">
        <v>0.1</v>
      </c>
      <c r="I680" s="139">
        <f t="shared" si="212"/>
        <v>0.1</v>
      </c>
      <c r="J680" s="145" t="s">
        <v>24</v>
      </c>
      <c r="K680" s="141">
        <v>1</v>
      </c>
      <c r="L680" s="141">
        <v>3.1</v>
      </c>
      <c r="M680" s="141">
        <v>0.1</v>
      </c>
      <c r="N680" s="142"/>
      <c r="O680" s="50">
        <f t="shared" si="213"/>
        <v>0</v>
      </c>
      <c r="P680" s="50">
        <f t="shared" si="214"/>
        <v>0</v>
      </c>
      <c r="Q680" s="50"/>
      <c r="R680" s="50"/>
      <c r="S680" s="50"/>
      <c r="T680" s="50"/>
      <c r="U680" s="50"/>
      <c r="V680" s="50"/>
      <c r="W680" s="141" t="str">
        <f>IFERROR(VLOOKUP(C680,'[7]на 04.11.2025г.'!$C$3:$W$2063,21,0),"-")</f>
        <v>-</v>
      </c>
      <c r="X680" s="141" t="str">
        <f t="shared" si="211"/>
        <v>-</v>
      </c>
    </row>
    <row r="681" spans="1:24" customFormat="1" ht="15" hidden="1" x14ac:dyDescent="0.25">
      <c r="A681" s="134">
        <v>2</v>
      </c>
      <c r="B681" s="134" t="s">
        <v>340</v>
      </c>
      <c r="C681" s="136" t="s">
        <v>1962</v>
      </c>
      <c r="D681" s="136" t="s">
        <v>1963</v>
      </c>
      <c r="E681" s="136">
        <v>1</v>
      </c>
      <c r="F681" s="144">
        <v>11.1</v>
      </c>
      <c r="G681" s="138">
        <v>11.1</v>
      </c>
      <c r="H681" s="139">
        <v>0.37</v>
      </c>
      <c r="I681" s="139">
        <f t="shared" si="212"/>
        <v>0.37</v>
      </c>
      <c r="J681" s="145" t="s">
        <v>24</v>
      </c>
      <c r="K681" s="141">
        <v>1</v>
      </c>
      <c r="L681" s="141">
        <v>11.1</v>
      </c>
      <c r="M681" s="141">
        <v>0.37</v>
      </c>
      <c r="N681" s="142"/>
      <c r="O681" s="50">
        <f t="shared" si="213"/>
        <v>0</v>
      </c>
      <c r="P681" s="50">
        <f t="shared" si="214"/>
        <v>0</v>
      </c>
      <c r="Q681" s="50"/>
      <c r="R681" s="50"/>
      <c r="S681" s="50"/>
      <c r="T681" s="50"/>
      <c r="U681" s="50"/>
      <c r="V681" s="50"/>
      <c r="W681" s="141" t="str">
        <f>IFERROR(VLOOKUP(C681,'[7]на 04.11.2025г.'!$C$3:$W$2063,21,0),"-")</f>
        <v>-</v>
      </c>
      <c r="X681" s="141" t="str">
        <f t="shared" si="211"/>
        <v>-</v>
      </c>
    </row>
    <row r="682" spans="1:24" customFormat="1" ht="15" hidden="1" x14ac:dyDescent="0.25">
      <c r="A682" s="134">
        <v>2</v>
      </c>
      <c r="B682" s="134" t="s">
        <v>343</v>
      </c>
      <c r="C682" s="136" t="s">
        <v>1964</v>
      </c>
      <c r="D682" s="136" t="s">
        <v>1965</v>
      </c>
      <c r="E682" s="136">
        <v>204</v>
      </c>
      <c r="F682" s="144">
        <v>8.4</v>
      </c>
      <c r="G682" s="138">
        <v>1713.6</v>
      </c>
      <c r="H682" s="139">
        <v>0.13</v>
      </c>
      <c r="I682" s="139">
        <f t="shared" si="212"/>
        <v>26.52</v>
      </c>
      <c r="J682" s="145" t="s">
        <v>24</v>
      </c>
      <c r="K682" s="141">
        <v>0</v>
      </c>
      <c r="L682" s="141">
        <v>0</v>
      </c>
      <c r="M682" s="141">
        <v>0</v>
      </c>
      <c r="N682" s="142"/>
      <c r="O682" s="50">
        <f t="shared" si="213"/>
        <v>0</v>
      </c>
      <c r="P682" s="50">
        <f t="shared" si="214"/>
        <v>0</v>
      </c>
      <c r="Q682" s="50"/>
      <c r="R682" s="50"/>
      <c r="S682" s="50"/>
      <c r="T682" s="50"/>
      <c r="U682" s="50"/>
      <c r="V682" s="50"/>
      <c r="W682" s="141" t="str">
        <f>IFERROR(VLOOKUP(C682,'[7]на 04.11.2025г.'!$C$3:$W$2063,21,0),"-")</f>
        <v>-</v>
      </c>
      <c r="X682" s="141" t="str">
        <f t="shared" si="211"/>
        <v>-</v>
      </c>
    </row>
    <row r="683" spans="1:24" customFormat="1" ht="15" hidden="1" x14ac:dyDescent="0.25">
      <c r="A683" s="134">
        <v>2</v>
      </c>
      <c r="B683" s="134" t="s">
        <v>346</v>
      </c>
      <c r="C683" s="136" t="s">
        <v>1966</v>
      </c>
      <c r="D683" s="136" t="s">
        <v>1967</v>
      </c>
      <c r="E683" s="136">
        <v>204</v>
      </c>
      <c r="F683" s="144">
        <v>2.2000000000000002</v>
      </c>
      <c r="G683" s="138">
        <v>448.8</v>
      </c>
      <c r="H683" s="139">
        <v>0.12</v>
      </c>
      <c r="I683" s="139">
        <f t="shared" si="212"/>
        <v>24.48</v>
      </c>
      <c r="J683" s="145" t="s">
        <v>24</v>
      </c>
      <c r="K683" s="141">
        <v>150</v>
      </c>
      <c r="L683" s="141">
        <v>330</v>
      </c>
      <c r="M683" s="141">
        <v>18</v>
      </c>
      <c r="N683" s="142"/>
      <c r="O683" s="50">
        <f t="shared" si="213"/>
        <v>0</v>
      </c>
      <c r="P683" s="50">
        <f t="shared" si="214"/>
        <v>0</v>
      </c>
      <c r="Q683" s="50">
        <f t="shared" ref="Q683:Q698" si="215">K683-N683</f>
        <v>150</v>
      </c>
      <c r="R683" s="50">
        <f t="shared" ref="R683:R715" si="216">F683*Q683</f>
        <v>330</v>
      </c>
      <c r="S683" s="50">
        <f t="shared" ref="S683:S715" si="217">H683*Q683</f>
        <v>18</v>
      </c>
      <c r="T683" s="50"/>
      <c r="U683" s="50"/>
      <c r="V683" s="50"/>
      <c r="W683" s="141" t="str">
        <f>IFERROR(VLOOKUP(C683,'[7]на 04.11.2025г.'!$C$3:$W$2063,21,0),"-")</f>
        <v>-</v>
      </c>
      <c r="X683" s="141" t="str">
        <f t="shared" si="211"/>
        <v>-</v>
      </c>
    </row>
    <row r="684" spans="1:24" customFormat="1" ht="15" hidden="1" x14ac:dyDescent="0.25">
      <c r="A684" s="134">
        <v>2</v>
      </c>
      <c r="B684" s="134" t="s">
        <v>349</v>
      </c>
      <c r="C684" s="136" t="s">
        <v>1968</v>
      </c>
      <c r="D684" s="136" t="s">
        <v>1969</v>
      </c>
      <c r="E684" s="136">
        <v>4</v>
      </c>
      <c r="F684" s="144">
        <v>1183.5999999999999</v>
      </c>
      <c r="G684" s="138">
        <v>4734.3999999999996</v>
      </c>
      <c r="H684" s="139">
        <v>25.1</v>
      </c>
      <c r="I684" s="139">
        <f t="shared" si="212"/>
        <v>100.4</v>
      </c>
      <c r="J684" s="145" t="s">
        <v>20</v>
      </c>
      <c r="K684" s="141">
        <v>4</v>
      </c>
      <c r="L684" s="141">
        <v>4734.3999999999996</v>
      </c>
      <c r="M684" s="141">
        <v>100.4</v>
      </c>
      <c r="N684" s="142">
        <v>3</v>
      </c>
      <c r="O684" s="50">
        <f t="shared" si="213"/>
        <v>3550.7999999999997</v>
      </c>
      <c r="P684" s="50">
        <f t="shared" si="214"/>
        <v>75.300000000000011</v>
      </c>
      <c r="Q684" s="50">
        <f t="shared" si="215"/>
        <v>1</v>
      </c>
      <c r="R684" s="50">
        <f t="shared" si="216"/>
        <v>1183.5999999999999</v>
      </c>
      <c r="S684" s="50">
        <f t="shared" si="217"/>
        <v>25.1</v>
      </c>
      <c r="T684" s="50"/>
      <c r="U684" s="50"/>
      <c r="V684" s="50"/>
      <c r="W684" s="141">
        <f>IFERROR(VLOOKUP(C684,'[7]на 04.11.2025г.'!$C$3:$W$2063,21,0),"-")</f>
        <v>4</v>
      </c>
      <c r="X684" s="141">
        <f t="shared" si="211"/>
        <v>-1</v>
      </c>
    </row>
    <row r="685" spans="1:24" customFormat="1" ht="15" hidden="1" x14ac:dyDescent="0.25">
      <c r="A685" s="134">
        <v>2</v>
      </c>
      <c r="B685" s="134" t="s">
        <v>352</v>
      </c>
      <c r="C685" s="136" t="s">
        <v>1970</v>
      </c>
      <c r="D685" s="136" t="s">
        <v>1971</v>
      </c>
      <c r="E685" s="136">
        <v>4</v>
      </c>
      <c r="F685" s="144">
        <v>225.6</v>
      </c>
      <c r="G685" s="138">
        <v>902.4</v>
      </c>
      <c r="H685" s="139">
        <v>4.42</v>
      </c>
      <c r="I685" s="139">
        <f t="shared" si="212"/>
        <v>17.68</v>
      </c>
      <c r="J685" s="145" t="s">
        <v>20</v>
      </c>
      <c r="K685" s="141">
        <v>3</v>
      </c>
      <c r="L685" s="141">
        <v>676.8</v>
      </c>
      <c r="M685" s="141">
        <v>13.26</v>
      </c>
      <c r="N685" s="142"/>
      <c r="O685" s="50">
        <f t="shared" si="213"/>
        <v>0</v>
      </c>
      <c r="P685" s="50">
        <f t="shared" si="214"/>
        <v>0</v>
      </c>
      <c r="Q685" s="50">
        <f t="shared" si="215"/>
        <v>3</v>
      </c>
      <c r="R685" s="50">
        <f t="shared" si="216"/>
        <v>676.8</v>
      </c>
      <c r="S685" s="50">
        <f t="shared" si="217"/>
        <v>13.26</v>
      </c>
      <c r="T685" s="50"/>
      <c r="U685" s="50"/>
      <c r="V685" s="50"/>
      <c r="W685" s="141" t="str">
        <f>IFERROR(VLOOKUP(C685,'[7]на 04.11.2025г.'!$C$3:$W$2063,21,0),"-")</f>
        <v>-</v>
      </c>
      <c r="X685" s="141" t="str">
        <f t="shared" si="211"/>
        <v>-</v>
      </c>
    </row>
    <row r="686" spans="1:24" customFormat="1" ht="15" hidden="1" x14ac:dyDescent="0.25">
      <c r="A686" s="134">
        <v>2</v>
      </c>
      <c r="B686" s="134" t="s">
        <v>355</v>
      </c>
      <c r="C686" s="136" t="s">
        <v>1972</v>
      </c>
      <c r="D686" s="136" t="s">
        <v>1973</v>
      </c>
      <c r="E686" s="136">
        <v>4</v>
      </c>
      <c r="F686" s="144">
        <v>1183.5999999999999</v>
      </c>
      <c r="G686" s="138">
        <v>4734.3999999999996</v>
      </c>
      <c r="H686" s="139">
        <v>25.1</v>
      </c>
      <c r="I686" s="139">
        <f t="shared" si="212"/>
        <v>100.4</v>
      </c>
      <c r="J686" s="145" t="s">
        <v>20</v>
      </c>
      <c r="K686" s="141">
        <v>4</v>
      </c>
      <c r="L686" s="141">
        <v>4734.3999999999996</v>
      </c>
      <c r="M686" s="141">
        <v>100.4</v>
      </c>
      <c r="N686" s="142">
        <v>4</v>
      </c>
      <c r="O686" s="50">
        <f t="shared" si="213"/>
        <v>4734.3999999999996</v>
      </c>
      <c r="P686" s="50">
        <f t="shared" si="214"/>
        <v>100.4</v>
      </c>
      <c r="Q686" s="50">
        <f t="shared" si="215"/>
        <v>0</v>
      </c>
      <c r="R686" s="50">
        <f t="shared" si="216"/>
        <v>0</v>
      </c>
      <c r="S686" s="50">
        <f t="shared" si="217"/>
        <v>0</v>
      </c>
      <c r="T686" s="50"/>
      <c r="U686" s="50"/>
      <c r="V686" s="50"/>
      <c r="W686" s="141">
        <f>IFERROR(VLOOKUP(C686,'[7]на 04.11.2025г.'!$C$3:$W$2063,21,0),"-")</f>
        <v>4</v>
      </c>
      <c r="X686" s="141">
        <f t="shared" si="211"/>
        <v>0</v>
      </c>
    </row>
    <row r="687" spans="1:24" customFormat="1" ht="15" hidden="1" x14ac:dyDescent="0.25">
      <c r="A687" s="134">
        <v>2</v>
      </c>
      <c r="B687" s="134" t="s">
        <v>358</v>
      </c>
      <c r="C687" s="136" t="s">
        <v>1974</v>
      </c>
      <c r="D687" s="136" t="s">
        <v>1975</v>
      </c>
      <c r="E687" s="136">
        <v>6</v>
      </c>
      <c r="F687" s="144">
        <v>225.6</v>
      </c>
      <c r="G687" s="138">
        <v>1353.6</v>
      </c>
      <c r="H687" s="139">
        <v>4.42</v>
      </c>
      <c r="I687" s="139">
        <f t="shared" si="212"/>
        <v>26.52</v>
      </c>
      <c r="J687" s="145" t="s">
        <v>20</v>
      </c>
      <c r="K687" s="141">
        <v>6</v>
      </c>
      <c r="L687" s="141">
        <v>1353.6</v>
      </c>
      <c r="M687" s="141">
        <v>26.52</v>
      </c>
      <c r="N687" s="142"/>
      <c r="O687" s="50">
        <f t="shared" si="213"/>
        <v>0</v>
      </c>
      <c r="P687" s="50">
        <f t="shared" si="214"/>
        <v>0</v>
      </c>
      <c r="Q687" s="50">
        <f t="shared" si="215"/>
        <v>6</v>
      </c>
      <c r="R687" s="50">
        <f t="shared" si="216"/>
        <v>1353.6</v>
      </c>
      <c r="S687" s="50">
        <f t="shared" si="217"/>
        <v>26.52</v>
      </c>
      <c r="T687" s="50"/>
      <c r="U687" s="50"/>
      <c r="V687" s="50"/>
      <c r="W687" s="141" t="str">
        <f>IFERROR(VLOOKUP(C687,'[7]на 04.11.2025г.'!$C$3:$W$2063,21,0),"-")</f>
        <v>-</v>
      </c>
      <c r="X687" s="141" t="str">
        <f t="shared" si="211"/>
        <v>-</v>
      </c>
    </row>
    <row r="688" spans="1:24" customFormat="1" ht="15" hidden="1" x14ac:dyDescent="0.25">
      <c r="A688" s="134">
        <v>2</v>
      </c>
      <c r="B688" s="134" t="s">
        <v>361</v>
      </c>
      <c r="C688" s="136" t="s">
        <v>1976</v>
      </c>
      <c r="D688" s="136" t="s">
        <v>1977</v>
      </c>
      <c r="E688" s="136">
        <v>1</v>
      </c>
      <c r="F688" s="144">
        <v>1192.7</v>
      </c>
      <c r="G688" s="138">
        <v>1192.7</v>
      </c>
      <c r="H688" s="139">
        <v>25.37</v>
      </c>
      <c r="I688" s="139">
        <f t="shared" si="212"/>
        <v>25.37</v>
      </c>
      <c r="J688" s="145" t="s">
        <v>20</v>
      </c>
      <c r="K688" s="141">
        <v>1</v>
      </c>
      <c r="L688" s="141">
        <v>1192.7</v>
      </c>
      <c r="M688" s="141">
        <v>25.37</v>
      </c>
      <c r="N688" s="142">
        <v>1</v>
      </c>
      <c r="O688" s="50">
        <f t="shared" si="213"/>
        <v>1192.7</v>
      </c>
      <c r="P688" s="50">
        <f t="shared" si="214"/>
        <v>25.37</v>
      </c>
      <c r="Q688" s="50">
        <f t="shared" si="215"/>
        <v>0</v>
      </c>
      <c r="R688" s="50">
        <f t="shared" si="216"/>
        <v>0</v>
      </c>
      <c r="S688" s="50">
        <f t="shared" si="217"/>
        <v>0</v>
      </c>
      <c r="T688" s="50"/>
      <c r="U688" s="50"/>
      <c r="V688" s="50"/>
      <c r="W688" s="141">
        <f>IFERROR(VLOOKUP(C688,'[7]на 04.11.2025г.'!$C$3:$W$2063,21,0),"-")</f>
        <v>1</v>
      </c>
      <c r="X688" s="141">
        <f t="shared" si="211"/>
        <v>0</v>
      </c>
    </row>
    <row r="689" spans="1:30" customFormat="1" ht="15" hidden="1" x14ac:dyDescent="0.25">
      <c r="A689" s="134">
        <v>2</v>
      </c>
      <c r="B689" s="134" t="s">
        <v>364</v>
      </c>
      <c r="C689" s="136" t="s">
        <v>1978</v>
      </c>
      <c r="D689" s="136" t="s">
        <v>1979</v>
      </c>
      <c r="E689" s="136">
        <v>16</v>
      </c>
      <c r="F689" s="144">
        <v>247</v>
      </c>
      <c r="G689" s="138">
        <v>3952</v>
      </c>
      <c r="H689" s="139">
        <v>4.5999999999999996</v>
      </c>
      <c r="I689" s="139">
        <f t="shared" si="212"/>
        <v>73.599999999999994</v>
      </c>
      <c r="J689" s="145" t="s">
        <v>20</v>
      </c>
      <c r="K689" s="141">
        <v>13</v>
      </c>
      <c r="L689" s="141">
        <v>3211</v>
      </c>
      <c r="M689" s="141">
        <v>59.8</v>
      </c>
      <c r="N689" s="142"/>
      <c r="O689" s="50">
        <f t="shared" si="213"/>
        <v>0</v>
      </c>
      <c r="P689" s="50">
        <f t="shared" si="214"/>
        <v>0</v>
      </c>
      <c r="Q689" s="50">
        <f t="shared" si="215"/>
        <v>13</v>
      </c>
      <c r="R689" s="50">
        <f t="shared" si="216"/>
        <v>3211</v>
      </c>
      <c r="S689" s="50">
        <f t="shared" si="217"/>
        <v>59.8</v>
      </c>
      <c r="T689" s="50"/>
      <c r="U689" s="50"/>
      <c r="V689" s="50"/>
      <c r="W689" s="141" t="str">
        <f>IFERROR(VLOOKUP(C689,'[7]на 04.11.2025г.'!$C$3:$W$2063,21,0),"-")</f>
        <v>-</v>
      </c>
      <c r="X689" s="141" t="str">
        <f t="shared" si="211"/>
        <v>-</v>
      </c>
    </row>
    <row r="690" spans="1:30" customFormat="1" ht="15" hidden="1" x14ac:dyDescent="0.25">
      <c r="A690" s="134">
        <v>2</v>
      </c>
      <c r="B690" s="134" t="s">
        <v>367</v>
      </c>
      <c r="C690" s="136" t="s">
        <v>1980</v>
      </c>
      <c r="D690" s="136" t="s">
        <v>1981</v>
      </c>
      <c r="E690" s="136">
        <v>14</v>
      </c>
      <c r="F690" s="144">
        <v>1190.4000000000001</v>
      </c>
      <c r="G690" s="138">
        <v>16665.599999999999</v>
      </c>
      <c r="H690" s="139">
        <v>25.3</v>
      </c>
      <c r="I690" s="139">
        <f t="shared" si="212"/>
        <v>354.2</v>
      </c>
      <c r="J690" s="145" t="s">
        <v>20</v>
      </c>
      <c r="K690" s="141">
        <v>14</v>
      </c>
      <c r="L690" s="141">
        <v>16665.600000000002</v>
      </c>
      <c r="M690" s="141">
        <v>354.2</v>
      </c>
      <c r="N690" s="142">
        <v>9</v>
      </c>
      <c r="O690" s="50">
        <f t="shared" si="213"/>
        <v>10713.6</v>
      </c>
      <c r="P690" s="50">
        <f t="shared" si="214"/>
        <v>227.70000000000002</v>
      </c>
      <c r="Q690" s="50">
        <f t="shared" si="215"/>
        <v>5</v>
      </c>
      <c r="R690" s="50">
        <f t="shared" si="216"/>
        <v>5952</v>
      </c>
      <c r="S690" s="50">
        <f t="shared" si="217"/>
        <v>126.5</v>
      </c>
      <c r="T690" s="50"/>
      <c r="U690" s="50"/>
      <c r="V690" s="50"/>
      <c r="W690" s="141">
        <f>IFERROR(VLOOKUP(C690,'[7]на 04.11.2025г.'!$C$3:$W$2063,21,0),"-")</f>
        <v>14</v>
      </c>
      <c r="X690" s="141">
        <f t="shared" si="211"/>
        <v>-5</v>
      </c>
    </row>
    <row r="691" spans="1:30" customFormat="1" ht="15" hidden="1" x14ac:dyDescent="0.25">
      <c r="A691" s="134">
        <v>2</v>
      </c>
      <c r="B691" s="134" t="s">
        <v>370</v>
      </c>
      <c r="C691" s="136" t="s">
        <v>1982</v>
      </c>
      <c r="D691" s="136" t="s">
        <v>1983</v>
      </c>
      <c r="E691" s="136">
        <v>1</v>
      </c>
      <c r="F691" s="144">
        <v>1192.7</v>
      </c>
      <c r="G691" s="138">
        <v>1192.7</v>
      </c>
      <c r="H691" s="139">
        <v>25.37</v>
      </c>
      <c r="I691" s="139">
        <f t="shared" si="212"/>
        <v>25.37</v>
      </c>
      <c r="J691" s="145" t="s">
        <v>20</v>
      </c>
      <c r="K691" s="141">
        <v>1</v>
      </c>
      <c r="L691" s="141">
        <v>1192.7</v>
      </c>
      <c r="M691" s="141">
        <v>25.37</v>
      </c>
      <c r="N691" s="142"/>
      <c r="O691" s="50">
        <f t="shared" si="213"/>
        <v>0</v>
      </c>
      <c r="P691" s="50">
        <f t="shared" si="214"/>
        <v>0</v>
      </c>
      <c r="Q691" s="50">
        <f t="shared" si="215"/>
        <v>1</v>
      </c>
      <c r="R691" s="50">
        <f t="shared" si="216"/>
        <v>1192.7</v>
      </c>
      <c r="S691" s="50">
        <f t="shared" si="217"/>
        <v>25.37</v>
      </c>
      <c r="T691" s="50"/>
      <c r="U691" s="50"/>
      <c r="V691" s="50"/>
      <c r="W691" s="141">
        <f>IFERROR(VLOOKUP(C691,'[7]на 04.11.2025г.'!$C$3:$W$2063,21,0),"-")</f>
        <v>1</v>
      </c>
      <c r="X691" s="141">
        <f t="shared" si="211"/>
        <v>-1</v>
      </c>
    </row>
    <row r="692" spans="1:30" customFormat="1" ht="15" hidden="1" x14ac:dyDescent="0.25">
      <c r="A692" s="134">
        <v>2</v>
      </c>
      <c r="B692" s="134" t="s">
        <v>373</v>
      </c>
      <c r="C692" s="136" t="s">
        <v>1984</v>
      </c>
      <c r="D692" s="136" t="s">
        <v>1985</v>
      </c>
      <c r="E692" s="136">
        <v>2</v>
      </c>
      <c r="F692" s="144">
        <v>1215</v>
      </c>
      <c r="G692" s="138">
        <v>2430</v>
      </c>
      <c r="H692" s="139">
        <v>25.87</v>
      </c>
      <c r="I692" s="139">
        <f t="shared" si="212"/>
        <v>51.74</v>
      </c>
      <c r="J692" s="145" t="s">
        <v>20</v>
      </c>
      <c r="K692" s="141">
        <v>2</v>
      </c>
      <c r="L692" s="141">
        <v>2430</v>
      </c>
      <c r="M692" s="141">
        <v>51.74</v>
      </c>
      <c r="N692" s="142">
        <v>2</v>
      </c>
      <c r="O692" s="50">
        <f t="shared" si="213"/>
        <v>2430</v>
      </c>
      <c r="P692" s="50">
        <f t="shared" si="214"/>
        <v>51.74</v>
      </c>
      <c r="Q692" s="50">
        <f t="shared" si="215"/>
        <v>0</v>
      </c>
      <c r="R692" s="50">
        <f t="shared" si="216"/>
        <v>0</v>
      </c>
      <c r="S692" s="50">
        <f t="shared" si="217"/>
        <v>0</v>
      </c>
      <c r="T692" s="50"/>
      <c r="U692" s="50"/>
      <c r="V692" s="50"/>
      <c r="W692" s="141">
        <f>IFERROR(VLOOKUP(C692,'[7]на 04.11.2025г.'!$C$3:$W$2063,21,0),"-")</f>
        <v>2</v>
      </c>
      <c r="X692" s="141">
        <f t="shared" si="211"/>
        <v>0</v>
      </c>
    </row>
    <row r="693" spans="1:30" customFormat="1" ht="15" hidden="1" x14ac:dyDescent="0.25">
      <c r="A693" s="134">
        <v>2</v>
      </c>
      <c r="B693" s="134" t="s">
        <v>376</v>
      </c>
      <c r="C693" s="136" t="s">
        <v>1986</v>
      </c>
      <c r="D693" s="136" t="s">
        <v>1987</v>
      </c>
      <c r="E693" s="136">
        <v>2</v>
      </c>
      <c r="F693" s="144">
        <v>258.10000000000002</v>
      </c>
      <c r="G693" s="138">
        <v>516.20000000000005</v>
      </c>
      <c r="H693" s="139">
        <v>4.8499999999999996</v>
      </c>
      <c r="I693" s="139">
        <f t="shared" si="212"/>
        <v>9.6999999999999993</v>
      </c>
      <c r="J693" s="145" t="s">
        <v>20</v>
      </c>
      <c r="K693" s="141">
        <v>2</v>
      </c>
      <c r="L693" s="141">
        <v>516.20000000000005</v>
      </c>
      <c r="M693" s="141">
        <v>9.6999999999999993</v>
      </c>
      <c r="N693" s="142"/>
      <c r="O693" s="50">
        <f t="shared" si="213"/>
        <v>0</v>
      </c>
      <c r="P693" s="50">
        <f t="shared" si="214"/>
        <v>0</v>
      </c>
      <c r="Q693" s="50">
        <f t="shared" si="215"/>
        <v>2</v>
      </c>
      <c r="R693" s="50">
        <f t="shared" si="216"/>
        <v>516.20000000000005</v>
      </c>
      <c r="S693" s="50">
        <f t="shared" si="217"/>
        <v>9.6999999999999993</v>
      </c>
      <c r="T693" s="50"/>
      <c r="U693" s="50"/>
      <c r="V693" s="50"/>
      <c r="W693" s="141" t="str">
        <f>IFERROR(VLOOKUP(C693,'[7]на 04.11.2025г.'!$C$3:$W$2063,21,0),"-")</f>
        <v>-</v>
      </c>
      <c r="X693" s="141" t="str">
        <f t="shared" si="211"/>
        <v>-</v>
      </c>
    </row>
    <row r="694" spans="1:30" customFormat="1" ht="15" hidden="1" x14ac:dyDescent="0.25">
      <c r="A694" s="134">
        <v>2</v>
      </c>
      <c r="B694" s="134" t="s">
        <v>379</v>
      </c>
      <c r="C694" s="136" t="s">
        <v>1988</v>
      </c>
      <c r="D694" s="136" t="s">
        <v>1989</v>
      </c>
      <c r="E694" s="136">
        <v>2</v>
      </c>
      <c r="F694" s="144">
        <v>1219.4000000000001</v>
      </c>
      <c r="G694" s="138">
        <v>2438.8000000000002</v>
      </c>
      <c r="H694" s="139">
        <v>25.73</v>
      </c>
      <c r="I694" s="139">
        <f t="shared" si="212"/>
        <v>51.46</v>
      </c>
      <c r="J694" s="145" t="s">
        <v>20</v>
      </c>
      <c r="K694" s="141">
        <v>2</v>
      </c>
      <c r="L694" s="141">
        <v>2438.8000000000002</v>
      </c>
      <c r="M694" s="141">
        <v>51.46</v>
      </c>
      <c r="N694" s="142">
        <v>2</v>
      </c>
      <c r="O694" s="50">
        <f t="shared" si="213"/>
        <v>2438.8000000000002</v>
      </c>
      <c r="P694" s="50">
        <f t="shared" si="214"/>
        <v>51.46</v>
      </c>
      <c r="Q694" s="50">
        <f t="shared" si="215"/>
        <v>0</v>
      </c>
      <c r="R694" s="50">
        <f t="shared" si="216"/>
        <v>0</v>
      </c>
      <c r="S694" s="50">
        <f t="shared" si="217"/>
        <v>0</v>
      </c>
      <c r="T694" s="50"/>
      <c r="U694" s="50"/>
      <c r="V694" s="50"/>
      <c r="W694" s="141">
        <f>IFERROR(VLOOKUP(C694,'[7]на 04.11.2025г.'!$C$3:$W$2063,21,0),"-")</f>
        <v>2</v>
      </c>
      <c r="X694" s="141">
        <f t="shared" si="211"/>
        <v>0</v>
      </c>
    </row>
    <row r="695" spans="1:30" customFormat="1" ht="15" hidden="1" x14ac:dyDescent="0.25">
      <c r="A695" s="134">
        <v>2</v>
      </c>
      <c r="B695" s="134" t="s">
        <v>382</v>
      </c>
      <c r="C695" s="136" t="s">
        <v>1990</v>
      </c>
      <c r="D695" s="136" t="s">
        <v>1991</v>
      </c>
      <c r="E695" s="136">
        <v>2</v>
      </c>
      <c r="F695" s="144">
        <v>319.3</v>
      </c>
      <c r="G695" s="138">
        <v>638.6</v>
      </c>
      <c r="H695" s="139">
        <v>6.38</v>
      </c>
      <c r="I695" s="139">
        <f t="shared" si="212"/>
        <v>12.76</v>
      </c>
      <c r="J695" s="145" t="s">
        <v>20</v>
      </c>
      <c r="K695" s="141">
        <v>2</v>
      </c>
      <c r="L695" s="141">
        <v>638.6</v>
      </c>
      <c r="M695" s="141">
        <v>12.76</v>
      </c>
      <c r="N695" s="142"/>
      <c r="O695" s="50">
        <f t="shared" si="213"/>
        <v>0</v>
      </c>
      <c r="P695" s="50">
        <f t="shared" si="214"/>
        <v>0</v>
      </c>
      <c r="Q695" s="50">
        <f t="shared" si="215"/>
        <v>2</v>
      </c>
      <c r="R695" s="50">
        <f t="shared" si="216"/>
        <v>638.6</v>
      </c>
      <c r="S695" s="50">
        <f t="shared" si="217"/>
        <v>12.76</v>
      </c>
      <c r="T695" s="50"/>
      <c r="U695" s="50"/>
      <c r="V695" s="50"/>
      <c r="W695" s="141" t="str">
        <f>IFERROR(VLOOKUP(C695,'[7]на 04.11.2025г.'!$C$3:$W$2063,21,0),"-")</f>
        <v>-</v>
      </c>
      <c r="X695" s="141" t="str">
        <f t="shared" si="211"/>
        <v>-</v>
      </c>
    </row>
    <row r="696" spans="1:30" customFormat="1" ht="15" hidden="1" x14ac:dyDescent="0.25">
      <c r="A696" s="134">
        <v>2</v>
      </c>
      <c r="B696" s="134" t="s">
        <v>385</v>
      </c>
      <c r="C696" s="136" t="s">
        <v>1992</v>
      </c>
      <c r="D696" s="136" t="s">
        <v>1993</v>
      </c>
      <c r="E696" s="136">
        <v>2</v>
      </c>
      <c r="F696" s="144">
        <v>1198.7</v>
      </c>
      <c r="G696" s="138">
        <v>2397.4</v>
      </c>
      <c r="H696" s="139">
        <v>25.46</v>
      </c>
      <c r="I696" s="139">
        <f t="shared" si="212"/>
        <v>50.92</v>
      </c>
      <c r="J696" s="145" t="s">
        <v>20</v>
      </c>
      <c r="K696" s="141">
        <v>2</v>
      </c>
      <c r="L696" s="141">
        <v>2397.4</v>
      </c>
      <c r="M696" s="141">
        <v>50.92</v>
      </c>
      <c r="N696" s="142">
        <v>2</v>
      </c>
      <c r="O696" s="50">
        <f t="shared" si="213"/>
        <v>2397.4</v>
      </c>
      <c r="P696" s="50">
        <f t="shared" si="214"/>
        <v>50.92</v>
      </c>
      <c r="Q696" s="50">
        <f t="shared" si="215"/>
        <v>0</v>
      </c>
      <c r="R696" s="50">
        <f t="shared" si="216"/>
        <v>0</v>
      </c>
      <c r="S696" s="50">
        <f t="shared" si="217"/>
        <v>0</v>
      </c>
      <c r="T696" s="50"/>
      <c r="U696" s="50"/>
      <c r="V696" s="50"/>
      <c r="W696" s="141">
        <f>IFERROR(VLOOKUP(C696,'[7]на 04.11.2025г.'!$C$3:$W$2063,21,0),"-")</f>
        <v>2</v>
      </c>
      <c r="X696" s="141">
        <f t="shared" si="211"/>
        <v>0</v>
      </c>
    </row>
    <row r="697" spans="1:30" customFormat="1" ht="15" hidden="1" x14ac:dyDescent="0.25">
      <c r="A697" s="134">
        <v>2</v>
      </c>
      <c r="B697" s="134" t="s">
        <v>388</v>
      </c>
      <c r="C697" s="136" t="s">
        <v>1994</v>
      </c>
      <c r="D697" s="136" t="s">
        <v>1995</v>
      </c>
      <c r="E697" s="136">
        <v>2</v>
      </c>
      <c r="F697" s="144">
        <v>258.10000000000002</v>
      </c>
      <c r="G697" s="138">
        <v>516.20000000000005</v>
      </c>
      <c r="H697" s="139">
        <v>4.8499999999999996</v>
      </c>
      <c r="I697" s="139">
        <f t="shared" si="212"/>
        <v>9.6999999999999993</v>
      </c>
      <c r="J697" s="145" t="s">
        <v>20</v>
      </c>
      <c r="K697" s="141">
        <v>2</v>
      </c>
      <c r="L697" s="141">
        <v>516.20000000000005</v>
      </c>
      <c r="M697" s="141">
        <v>9.6999999999999993</v>
      </c>
      <c r="N697" s="142"/>
      <c r="O697" s="50">
        <f t="shared" si="213"/>
        <v>0</v>
      </c>
      <c r="P697" s="50">
        <f t="shared" si="214"/>
        <v>0</v>
      </c>
      <c r="Q697" s="50">
        <f t="shared" si="215"/>
        <v>2</v>
      </c>
      <c r="R697" s="50">
        <f t="shared" si="216"/>
        <v>516.20000000000005</v>
      </c>
      <c r="S697" s="50">
        <f t="shared" si="217"/>
        <v>9.6999999999999993</v>
      </c>
      <c r="T697" s="50"/>
      <c r="U697" s="50"/>
      <c r="V697" s="50"/>
      <c r="W697" s="141" t="str">
        <f>IFERROR(VLOOKUP(C697,'[7]на 04.11.2025г.'!$C$3:$W$2063,21,0),"-")</f>
        <v>-</v>
      </c>
      <c r="X697" s="141" t="str">
        <f t="shared" si="211"/>
        <v>-</v>
      </c>
    </row>
    <row r="698" spans="1:30" customFormat="1" ht="15" hidden="1" x14ac:dyDescent="0.25">
      <c r="A698" s="134">
        <v>2</v>
      </c>
      <c r="B698" s="134" t="s">
        <v>391</v>
      </c>
      <c r="C698" s="136" t="s">
        <v>1996</v>
      </c>
      <c r="D698" s="136" t="s">
        <v>1997</v>
      </c>
      <c r="E698" s="136">
        <v>2</v>
      </c>
      <c r="F698" s="144">
        <v>1234.3</v>
      </c>
      <c r="G698" s="138">
        <v>2468.6</v>
      </c>
      <c r="H698" s="139">
        <v>26</v>
      </c>
      <c r="I698" s="139">
        <f t="shared" si="212"/>
        <v>52</v>
      </c>
      <c r="J698" s="145" t="s">
        <v>20</v>
      </c>
      <c r="K698" s="141">
        <v>2</v>
      </c>
      <c r="L698" s="141">
        <v>2468.6</v>
      </c>
      <c r="M698" s="141">
        <v>52</v>
      </c>
      <c r="N698" s="142">
        <v>2</v>
      </c>
      <c r="O698" s="50">
        <f t="shared" si="213"/>
        <v>2468.6</v>
      </c>
      <c r="P698" s="50">
        <f t="shared" si="214"/>
        <v>52</v>
      </c>
      <c r="Q698" s="50">
        <f t="shared" si="215"/>
        <v>0</v>
      </c>
      <c r="R698" s="50">
        <f t="shared" si="216"/>
        <v>0</v>
      </c>
      <c r="S698" s="50">
        <f t="shared" si="217"/>
        <v>0</v>
      </c>
      <c r="T698" s="50"/>
      <c r="U698" s="50"/>
      <c r="V698" s="50"/>
      <c r="W698" s="141">
        <f>IFERROR(VLOOKUP(C698,'[7]на 04.11.2025г.'!$C$3:$W$2063,21,0),"-")</f>
        <v>2</v>
      </c>
      <c r="X698" s="141">
        <f t="shared" si="211"/>
        <v>0</v>
      </c>
    </row>
    <row r="699" spans="1:30" customFormat="1" ht="15" hidden="1" x14ac:dyDescent="0.25">
      <c r="A699" s="134">
        <v>2</v>
      </c>
      <c r="B699" s="134" t="s">
        <v>394</v>
      </c>
      <c r="C699" s="136" t="s">
        <v>1998</v>
      </c>
      <c r="D699" s="136" t="s">
        <v>1999</v>
      </c>
      <c r="E699" s="136">
        <v>2</v>
      </c>
      <c r="F699" s="144">
        <v>1753.2</v>
      </c>
      <c r="G699" s="138">
        <v>3506.4</v>
      </c>
      <c r="H699" s="139">
        <v>21.53</v>
      </c>
      <c r="I699" s="139">
        <f t="shared" si="212"/>
        <v>43.06</v>
      </c>
      <c r="J699" s="145" t="s">
        <v>20</v>
      </c>
      <c r="K699" s="141">
        <v>2</v>
      </c>
      <c r="L699" s="141">
        <v>3506.4</v>
      </c>
      <c r="M699" s="141">
        <v>43.06</v>
      </c>
      <c r="N699" s="142">
        <v>2</v>
      </c>
      <c r="O699" s="50">
        <f t="shared" si="213"/>
        <v>3506.4</v>
      </c>
      <c r="P699" s="50">
        <f t="shared" si="214"/>
        <v>43.06</v>
      </c>
      <c r="Q699" s="50">
        <f>K699-N699</f>
        <v>0</v>
      </c>
      <c r="R699" s="50">
        <f t="shared" si="216"/>
        <v>0</v>
      </c>
      <c r="S699" s="50">
        <f t="shared" si="217"/>
        <v>0</v>
      </c>
      <c r="T699" s="50"/>
      <c r="U699" s="50">
        <f t="shared" ref="U699:U700" si="218">T699*F699</f>
        <v>0</v>
      </c>
      <c r="V699" s="50">
        <f t="shared" ref="V699:V700" si="219">T699*H699</f>
        <v>0</v>
      </c>
      <c r="W699" s="141">
        <f>IFERROR(VLOOKUP(C699,'[7]на 04.11.2025г.'!$C$3:$W$2063,21,0),"-")</f>
        <v>2</v>
      </c>
      <c r="X699" s="141">
        <f t="shared" si="211"/>
        <v>0</v>
      </c>
    </row>
    <row r="700" spans="1:30" hidden="1" x14ac:dyDescent="0.3">
      <c r="A700" s="134">
        <v>2</v>
      </c>
      <c r="B700" s="134" t="s">
        <v>397</v>
      </c>
      <c r="C700" s="146" t="s">
        <v>2000</v>
      </c>
      <c r="D700" s="146" t="s">
        <v>2001</v>
      </c>
      <c r="E700" s="146">
        <v>20</v>
      </c>
      <c r="F700" s="147">
        <v>1764.7</v>
      </c>
      <c r="G700" s="148">
        <v>35294</v>
      </c>
      <c r="H700" s="149">
        <v>21.81</v>
      </c>
      <c r="I700" s="139">
        <f t="shared" si="212"/>
        <v>436.2</v>
      </c>
      <c r="J700" s="150" t="s">
        <v>20</v>
      </c>
      <c r="K700" s="141">
        <v>14</v>
      </c>
      <c r="L700" s="141">
        <v>24705.8</v>
      </c>
      <c r="M700" s="141">
        <v>305.33999999999997</v>
      </c>
      <c r="N700" s="110">
        <v>14</v>
      </c>
      <c r="O700" s="50">
        <f t="shared" si="213"/>
        <v>24705.8</v>
      </c>
      <c r="P700" s="50">
        <f t="shared" si="214"/>
        <v>305.33999999999997</v>
      </c>
      <c r="Q700" s="50">
        <f>K700-N700</f>
        <v>0</v>
      </c>
      <c r="R700" s="50">
        <f t="shared" si="216"/>
        <v>0</v>
      </c>
      <c r="S700" s="50">
        <f t="shared" si="217"/>
        <v>0</v>
      </c>
      <c r="T700" s="151"/>
      <c r="U700" s="50">
        <f t="shared" si="218"/>
        <v>0</v>
      </c>
      <c r="V700" s="50">
        <f t="shared" si="219"/>
        <v>0</v>
      </c>
      <c r="W700" s="141">
        <f>IFERROR(VLOOKUP(C700,'[7]на 04.11.2025г.'!$C$3:$W$2063,21,0),"-")</f>
        <v>20</v>
      </c>
      <c r="X700" s="141">
        <f t="shared" si="211"/>
        <v>-6</v>
      </c>
      <c r="AD700"/>
    </row>
    <row r="701" spans="1:30" customFormat="1" ht="15" hidden="1" x14ac:dyDescent="0.25">
      <c r="A701" s="134">
        <v>2</v>
      </c>
      <c r="B701" s="134" t="s">
        <v>400</v>
      </c>
      <c r="C701" s="136" t="s">
        <v>2002</v>
      </c>
      <c r="D701" s="136" t="s">
        <v>2003</v>
      </c>
      <c r="E701" s="136">
        <v>1</v>
      </c>
      <c r="F701" s="144">
        <v>1772.8</v>
      </c>
      <c r="G701" s="138">
        <v>1772.8</v>
      </c>
      <c r="H701" s="139">
        <v>22.08</v>
      </c>
      <c r="I701" s="139">
        <f t="shared" si="212"/>
        <v>22.08</v>
      </c>
      <c r="J701" s="145" t="s">
        <v>20</v>
      </c>
      <c r="K701" s="141">
        <v>1</v>
      </c>
      <c r="L701" s="141">
        <v>1772.8</v>
      </c>
      <c r="M701" s="141">
        <v>22.08</v>
      </c>
      <c r="N701" s="142">
        <v>1</v>
      </c>
      <c r="O701" s="50">
        <f t="shared" si="213"/>
        <v>1772.8</v>
      </c>
      <c r="P701" s="50">
        <f t="shared" si="214"/>
        <v>22.08</v>
      </c>
      <c r="Q701" s="50">
        <f t="shared" ref="Q701:Q715" si="220">K701-N701</f>
        <v>0</v>
      </c>
      <c r="R701" s="50">
        <f t="shared" si="216"/>
        <v>0</v>
      </c>
      <c r="S701" s="50">
        <f t="shared" si="217"/>
        <v>0</v>
      </c>
      <c r="T701" s="50"/>
      <c r="U701" s="50"/>
      <c r="V701" s="50"/>
      <c r="W701" s="141">
        <f>IFERROR(VLOOKUP(C701,'[7]на 04.11.2025г.'!$C$3:$W$2063,21,0),"-")</f>
        <v>1</v>
      </c>
      <c r="X701" s="141">
        <f t="shared" si="211"/>
        <v>0</v>
      </c>
    </row>
    <row r="702" spans="1:30" customFormat="1" ht="15" hidden="1" x14ac:dyDescent="0.25">
      <c r="A702" s="134">
        <v>2</v>
      </c>
      <c r="B702" s="134" t="s">
        <v>403</v>
      </c>
      <c r="C702" s="136" t="s">
        <v>2004</v>
      </c>
      <c r="D702" s="136" t="s">
        <v>2005</v>
      </c>
      <c r="E702" s="136">
        <v>1</v>
      </c>
      <c r="F702" s="144">
        <v>1772.8</v>
      </c>
      <c r="G702" s="138">
        <v>1772.8</v>
      </c>
      <c r="H702" s="139">
        <v>22.08</v>
      </c>
      <c r="I702" s="139">
        <f t="shared" si="212"/>
        <v>22.08</v>
      </c>
      <c r="J702" s="145" t="s">
        <v>20</v>
      </c>
      <c r="K702" s="141">
        <v>1</v>
      </c>
      <c r="L702" s="141">
        <v>1772.8</v>
      </c>
      <c r="M702" s="141">
        <v>22.08</v>
      </c>
      <c r="N702" s="142">
        <v>1</v>
      </c>
      <c r="O702" s="50">
        <f t="shared" si="213"/>
        <v>1772.8</v>
      </c>
      <c r="P702" s="50">
        <f t="shared" si="214"/>
        <v>22.08</v>
      </c>
      <c r="Q702" s="50">
        <f t="shared" si="220"/>
        <v>0</v>
      </c>
      <c r="R702" s="50">
        <f t="shared" si="216"/>
        <v>0</v>
      </c>
      <c r="S702" s="50">
        <f t="shared" si="217"/>
        <v>0</v>
      </c>
      <c r="T702" s="50"/>
      <c r="U702" s="50">
        <f t="shared" ref="U702:U706" si="221">T702*F702</f>
        <v>0</v>
      </c>
      <c r="V702" s="50">
        <f t="shared" ref="V702:V706" si="222">T702*H702</f>
        <v>0</v>
      </c>
      <c r="W702" s="141">
        <f>IFERROR(VLOOKUP(C702,'[7]на 04.11.2025г.'!$C$3:$W$2063,21,0),"-")</f>
        <v>1</v>
      </c>
      <c r="X702" s="141">
        <f t="shared" si="211"/>
        <v>0</v>
      </c>
    </row>
    <row r="703" spans="1:30" customFormat="1" ht="15" hidden="1" x14ac:dyDescent="0.25">
      <c r="A703" s="134">
        <v>2</v>
      </c>
      <c r="B703" s="134" t="s">
        <v>406</v>
      </c>
      <c r="C703" s="136" t="s">
        <v>2006</v>
      </c>
      <c r="D703" s="136" t="s">
        <v>2007</v>
      </c>
      <c r="E703" s="136">
        <v>2</v>
      </c>
      <c r="F703" s="144">
        <v>1786.1</v>
      </c>
      <c r="G703" s="138">
        <v>3572.2</v>
      </c>
      <c r="H703" s="139">
        <v>22.29</v>
      </c>
      <c r="I703" s="139">
        <f t="shared" si="212"/>
        <v>44.58</v>
      </c>
      <c r="J703" s="145" t="s">
        <v>20</v>
      </c>
      <c r="K703" s="141">
        <v>2</v>
      </c>
      <c r="L703" s="141">
        <v>3572.2</v>
      </c>
      <c r="M703" s="141">
        <v>44.58</v>
      </c>
      <c r="N703" s="142">
        <v>1</v>
      </c>
      <c r="O703" s="50">
        <f t="shared" si="213"/>
        <v>1786.1</v>
      </c>
      <c r="P703" s="50">
        <f t="shared" si="214"/>
        <v>22.29</v>
      </c>
      <c r="Q703" s="50">
        <f t="shared" si="220"/>
        <v>1</v>
      </c>
      <c r="R703" s="50">
        <f t="shared" si="216"/>
        <v>1786.1</v>
      </c>
      <c r="S703" s="50">
        <f t="shared" si="217"/>
        <v>22.29</v>
      </c>
      <c r="T703" s="50"/>
      <c r="U703" s="50">
        <f t="shared" si="221"/>
        <v>0</v>
      </c>
      <c r="V703" s="50">
        <f t="shared" si="222"/>
        <v>0</v>
      </c>
      <c r="W703" s="141">
        <f>IFERROR(VLOOKUP(C703,'[7]на 04.11.2025г.'!$C$3:$W$2063,21,0),"-")</f>
        <v>1</v>
      </c>
      <c r="X703" s="141">
        <f t="shared" si="211"/>
        <v>0</v>
      </c>
    </row>
    <row r="704" spans="1:30" customFormat="1" ht="15" hidden="1" x14ac:dyDescent="0.25">
      <c r="A704" s="134">
        <v>2</v>
      </c>
      <c r="B704" s="134" t="s">
        <v>409</v>
      </c>
      <c r="C704" s="136" t="s">
        <v>2008</v>
      </c>
      <c r="D704" s="136" t="s">
        <v>2009</v>
      </c>
      <c r="E704" s="136">
        <v>2</v>
      </c>
      <c r="F704" s="144">
        <v>1753.2</v>
      </c>
      <c r="G704" s="138">
        <v>3506.4</v>
      </c>
      <c r="H704" s="139">
        <v>21.53</v>
      </c>
      <c r="I704" s="139">
        <f t="shared" si="212"/>
        <v>43.06</v>
      </c>
      <c r="J704" s="145" t="s">
        <v>20</v>
      </c>
      <c r="K704" s="141">
        <v>2</v>
      </c>
      <c r="L704" s="141">
        <v>3506.4</v>
      </c>
      <c r="M704" s="141">
        <v>43.06</v>
      </c>
      <c r="N704" s="142">
        <v>2</v>
      </c>
      <c r="O704" s="50">
        <f t="shared" si="213"/>
        <v>3506.4</v>
      </c>
      <c r="P704" s="50">
        <f t="shared" si="214"/>
        <v>43.06</v>
      </c>
      <c r="Q704" s="50">
        <f t="shared" si="220"/>
        <v>0</v>
      </c>
      <c r="R704" s="50">
        <f t="shared" si="216"/>
        <v>0</v>
      </c>
      <c r="S704" s="50">
        <f t="shared" si="217"/>
        <v>0</v>
      </c>
      <c r="T704" s="50"/>
      <c r="U704" s="50">
        <f t="shared" si="221"/>
        <v>0</v>
      </c>
      <c r="V704" s="50">
        <f t="shared" si="222"/>
        <v>0</v>
      </c>
      <c r="W704" s="141">
        <f>IFERROR(VLOOKUP(C704,'[7]на 04.11.2025г.'!$C$3:$W$2063,21,0),"-")</f>
        <v>2</v>
      </c>
      <c r="X704" s="141">
        <f t="shared" si="211"/>
        <v>0</v>
      </c>
    </row>
    <row r="705" spans="1:24" customFormat="1" ht="15" hidden="1" x14ac:dyDescent="0.25">
      <c r="A705" s="134">
        <v>2</v>
      </c>
      <c r="B705" s="134" t="s">
        <v>412</v>
      </c>
      <c r="C705" s="136" t="s">
        <v>2010</v>
      </c>
      <c r="D705" s="136" t="s">
        <v>2011</v>
      </c>
      <c r="E705" s="136">
        <v>1</v>
      </c>
      <c r="F705" s="144">
        <v>1764.7</v>
      </c>
      <c r="G705" s="138">
        <v>1764.7</v>
      </c>
      <c r="H705" s="139">
        <v>21.81</v>
      </c>
      <c r="I705" s="139">
        <f t="shared" si="212"/>
        <v>21.81</v>
      </c>
      <c r="J705" s="145" t="s">
        <v>20</v>
      </c>
      <c r="K705" s="141">
        <v>1</v>
      </c>
      <c r="L705" s="141">
        <v>1764.7</v>
      </c>
      <c r="M705" s="141">
        <v>21.81</v>
      </c>
      <c r="N705" s="142">
        <v>1</v>
      </c>
      <c r="O705" s="50">
        <f t="shared" si="213"/>
        <v>1764.7</v>
      </c>
      <c r="P705" s="50">
        <f t="shared" si="214"/>
        <v>21.81</v>
      </c>
      <c r="Q705" s="50">
        <f t="shared" si="220"/>
        <v>0</v>
      </c>
      <c r="R705" s="50">
        <f t="shared" si="216"/>
        <v>0</v>
      </c>
      <c r="S705" s="50">
        <f t="shared" si="217"/>
        <v>0</v>
      </c>
      <c r="T705" s="50"/>
      <c r="U705" s="50">
        <f t="shared" si="221"/>
        <v>0</v>
      </c>
      <c r="V705" s="50">
        <f t="shared" si="222"/>
        <v>0</v>
      </c>
      <c r="W705" s="141">
        <f>IFERROR(VLOOKUP(C705,'[7]на 04.11.2025г.'!$C$3:$W$2063,21,0),"-")</f>
        <v>1</v>
      </c>
      <c r="X705" s="141">
        <f t="shared" si="211"/>
        <v>0</v>
      </c>
    </row>
    <row r="706" spans="1:24" customFormat="1" ht="15" hidden="1" x14ac:dyDescent="0.25">
      <c r="A706" s="134">
        <v>2</v>
      </c>
      <c r="B706" s="134" t="s">
        <v>415</v>
      </c>
      <c r="C706" s="136" t="s">
        <v>2012</v>
      </c>
      <c r="D706" s="136" t="s">
        <v>2013</v>
      </c>
      <c r="E706" s="136">
        <v>1</v>
      </c>
      <c r="F706" s="144">
        <v>1764.7</v>
      </c>
      <c r="G706" s="138">
        <v>1764.7</v>
      </c>
      <c r="H706" s="139">
        <v>21.81</v>
      </c>
      <c r="I706" s="139">
        <f t="shared" si="212"/>
        <v>21.81</v>
      </c>
      <c r="J706" s="145" t="s">
        <v>20</v>
      </c>
      <c r="K706" s="141">
        <v>1</v>
      </c>
      <c r="L706" s="141">
        <v>1764.7</v>
      </c>
      <c r="M706" s="141">
        <v>21.81</v>
      </c>
      <c r="N706" s="142">
        <v>1</v>
      </c>
      <c r="O706" s="50">
        <f t="shared" si="213"/>
        <v>1764.7</v>
      </c>
      <c r="P706" s="50">
        <f t="shared" si="214"/>
        <v>21.81</v>
      </c>
      <c r="Q706" s="50">
        <f t="shared" si="220"/>
        <v>0</v>
      </c>
      <c r="R706" s="50">
        <f t="shared" si="216"/>
        <v>0</v>
      </c>
      <c r="S706" s="50">
        <f t="shared" si="217"/>
        <v>0</v>
      </c>
      <c r="T706" s="50"/>
      <c r="U706" s="50">
        <f t="shared" si="221"/>
        <v>0</v>
      </c>
      <c r="V706" s="50">
        <f t="shared" si="222"/>
        <v>0</v>
      </c>
      <c r="W706" s="141">
        <f>IFERROR(VLOOKUP(C706,'[7]на 04.11.2025г.'!$C$3:$W$2063,21,0),"-")</f>
        <v>1</v>
      </c>
      <c r="X706" s="141">
        <f t="shared" si="211"/>
        <v>0</v>
      </c>
    </row>
    <row r="707" spans="1:24" customFormat="1" ht="15" hidden="1" x14ac:dyDescent="0.25">
      <c r="A707" s="134">
        <v>2</v>
      </c>
      <c r="B707" s="134" t="s">
        <v>418</v>
      </c>
      <c r="C707" s="136" t="s">
        <v>2014</v>
      </c>
      <c r="D707" s="136" t="s">
        <v>2015</v>
      </c>
      <c r="E707" s="136">
        <v>4</v>
      </c>
      <c r="F707" s="144">
        <v>205.9</v>
      </c>
      <c r="G707" s="138">
        <v>823.6</v>
      </c>
      <c r="H707" s="139">
        <v>4.83</v>
      </c>
      <c r="I707" s="139">
        <f t="shared" si="212"/>
        <v>19.32</v>
      </c>
      <c r="J707" s="145" t="s">
        <v>20</v>
      </c>
      <c r="K707" s="141">
        <v>4</v>
      </c>
      <c r="L707" s="141">
        <v>823.6</v>
      </c>
      <c r="M707" s="141">
        <v>19.32</v>
      </c>
      <c r="N707" s="142"/>
      <c r="O707" s="50">
        <f t="shared" si="213"/>
        <v>0</v>
      </c>
      <c r="P707" s="50">
        <f t="shared" si="214"/>
        <v>0</v>
      </c>
      <c r="Q707" s="50">
        <f t="shared" si="220"/>
        <v>4</v>
      </c>
      <c r="R707" s="50">
        <f t="shared" si="216"/>
        <v>823.6</v>
      </c>
      <c r="S707" s="50">
        <f t="shared" si="217"/>
        <v>19.32</v>
      </c>
      <c r="T707" s="50"/>
      <c r="U707" s="50"/>
      <c r="V707" s="50"/>
      <c r="W707" s="141" t="str">
        <f>IFERROR(VLOOKUP(C707,'[7]на 04.11.2025г.'!$C$3:$W$2063,21,0),"-")</f>
        <v>-</v>
      </c>
      <c r="X707" s="141" t="str">
        <f t="shared" si="211"/>
        <v>-</v>
      </c>
    </row>
    <row r="708" spans="1:24" customFormat="1" ht="15" hidden="1" x14ac:dyDescent="0.25">
      <c r="A708" s="134">
        <v>2</v>
      </c>
      <c r="B708" s="134" t="s">
        <v>421</v>
      </c>
      <c r="C708" s="136" t="s">
        <v>2016</v>
      </c>
      <c r="D708" s="136" t="s">
        <v>2017</v>
      </c>
      <c r="E708" s="136">
        <v>2</v>
      </c>
      <c r="F708" s="144">
        <v>324.7</v>
      </c>
      <c r="G708" s="138">
        <v>649.4</v>
      </c>
      <c r="H708" s="139">
        <v>8.2799999999999994</v>
      </c>
      <c r="I708" s="139">
        <f t="shared" si="212"/>
        <v>16.559999999999999</v>
      </c>
      <c r="J708" s="145" t="s">
        <v>20</v>
      </c>
      <c r="K708" s="141">
        <v>2</v>
      </c>
      <c r="L708" s="141">
        <v>649.4</v>
      </c>
      <c r="M708" s="141">
        <v>16.559999999999999</v>
      </c>
      <c r="N708" s="142"/>
      <c r="O708" s="50">
        <f t="shared" si="213"/>
        <v>0</v>
      </c>
      <c r="P708" s="50">
        <f t="shared" si="214"/>
        <v>0</v>
      </c>
      <c r="Q708" s="50">
        <f t="shared" si="220"/>
        <v>2</v>
      </c>
      <c r="R708" s="50">
        <f t="shared" si="216"/>
        <v>649.4</v>
      </c>
      <c r="S708" s="50">
        <f t="shared" si="217"/>
        <v>16.559999999999999</v>
      </c>
      <c r="T708" s="50"/>
      <c r="U708" s="50"/>
      <c r="V708" s="50"/>
      <c r="W708" s="141" t="str">
        <f>IFERROR(VLOOKUP(C708,'[7]на 04.11.2025г.'!$C$3:$W$2063,21,0),"-")</f>
        <v>-</v>
      </c>
      <c r="X708" s="141" t="str">
        <f t="shared" ref="X708:X771" si="223">IFERROR(N708-W708,"-")</f>
        <v>-</v>
      </c>
    </row>
    <row r="709" spans="1:24" customFormat="1" ht="15" hidden="1" x14ac:dyDescent="0.25">
      <c r="A709" s="134">
        <v>2</v>
      </c>
      <c r="B709" s="134" t="s">
        <v>424</v>
      </c>
      <c r="C709" s="136" t="s">
        <v>2018</v>
      </c>
      <c r="D709" s="136" t="s">
        <v>2019</v>
      </c>
      <c r="E709" s="136">
        <v>20</v>
      </c>
      <c r="F709" s="144">
        <v>222.3</v>
      </c>
      <c r="G709" s="138">
        <v>4446</v>
      </c>
      <c r="H709" s="139">
        <v>5.14</v>
      </c>
      <c r="I709" s="139">
        <f t="shared" ref="I709:I772" si="224">E709*H709</f>
        <v>102.8</v>
      </c>
      <c r="J709" s="145" t="s">
        <v>20</v>
      </c>
      <c r="K709" s="141">
        <v>20</v>
      </c>
      <c r="L709" s="141">
        <v>4446</v>
      </c>
      <c r="M709" s="141">
        <v>102.8</v>
      </c>
      <c r="N709" s="142"/>
      <c r="O709" s="50">
        <f t="shared" si="213"/>
        <v>0</v>
      </c>
      <c r="P709" s="50">
        <f t="shared" si="214"/>
        <v>0</v>
      </c>
      <c r="Q709" s="50">
        <f t="shared" si="220"/>
        <v>20</v>
      </c>
      <c r="R709" s="50">
        <f t="shared" si="216"/>
        <v>4446</v>
      </c>
      <c r="S709" s="50">
        <f t="shared" si="217"/>
        <v>102.8</v>
      </c>
      <c r="T709" s="50"/>
      <c r="U709" s="50"/>
      <c r="V709" s="50"/>
      <c r="W709" s="141" t="str">
        <f>IFERROR(VLOOKUP(C709,'[7]на 04.11.2025г.'!$C$3:$W$2063,21,0),"-")</f>
        <v>-</v>
      </c>
      <c r="X709" s="141" t="str">
        <f t="shared" si="223"/>
        <v>-</v>
      </c>
    </row>
    <row r="710" spans="1:24" customFormat="1" ht="15" hidden="1" x14ac:dyDescent="0.25">
      <c r="A710" s="134">
        <v>2</v>
      </c>
      <c r="B710" s="134" t="s">
        <v>427</v>
      </c>
      <c r="C710" s="136" t="s">
        <v>2020</v>
      </c>
      <c r="D710" s="136" t="s">
        <v>2021</v>
      </c>
      <c r="E710" s="136">
        <v>20</v>
      </c>
      <c r="F710" s="144">
        <v>222.9</v>
      </c>
      <c r="G710" s="138">
        <v>4458</v>
      </c>
      <c r="H710" s="139">
        <v>5.47</v>
      </c>
      <c r="I710" s="139">
        <f t="shared" si="224"/>
        <v>109.39999999999999</v>
      </c>
      <c r="J710" s="145" t="s">
        <v>20</v>
      </c>
      <c r="K710" s="141">
        <v>20</v>
      </c>
      <c r="L710" s="141">
        <v>4458</v>
      </c>
      <c r="M710" s="141">
        <v>109.39999999999999</v>
      </c>
      <c r="N710" s="142"/>
      <c r="O710" s="50">
        <f t="shared" si="213"/>
        <v>0</v>
      </c>
      <c r="P710" s="50">
        <f t="shared" si="214"/>
        <v>0</v>
      </c>
      <c r="Q710" s="50">
        <f t="shared" si="220"/>
        <v>20</v>
      </c>
      <c r="R710" s="50">
        <f t="shared" si="216"/>
        <v>4458</v>
      </c>
      <c r="S710" s="50">
        <f t="shared" si="217"/>
        <v>109.39999999999999</v>
      </c>
      <c r="T710" s="50"/>
      <c r="U710" s="50"/>
      <c r="V710" s="50"/>
      <c r="W710" s="141" t="str">
        <f>IFERROR(VLOOKUP(C710,'[7]на 04.11.2025г.'!$C$3:$W$2063,21,0),"-")</f>
        <v>-</v>
      </c>
      <c r="X710" s="141" t="str">
        <f t="shared" si="223"/>
        <v>-</v>
      </c>
    </row>
    <row r="711" spans="1:24" customFormat="1" ht="15" hidden="1" x14ac:dyDescent="0.25">
      <c r="A711" s="134">
        <v>2</v>
      </c>
      <c r="B711" s="134" t="s">
        <v>430</v>
      </c>
      <c r="C711" s="136" t="s">
        <v>2022</v>
      </c>
      <c r="D711" s="136" t="s">
        <v>2023</v>
      </c>
      <c r="E711" s="136">
        <v>2</v>
      </c>
      <c r="F711" s="144">
        <v>231.3</v>
      </c>
      <c r="G711" s="138">
        <v>462.6</v>
      </c>
      <c r="H711" s="139">
        <v>5.45</v>
      </c>
      <c r="I711" s="139">
        <f t="shared" si="224"/>
        <v>10.9</v>
      </c>
      <c r="J711" s="145" t="s">
        <v>20</v>
      </c>
      <c r="K711" s="141">
        <v>2</v>
      </c>
      <c r="L711" s="141">
        <v>462.6</v>
      </c>
      <c r="M711" s="141">
        <v>10.9</v>
      </c>
      <c r="N711" s="142"/>
      <c r="O711" s="50">
        <f t="shared" si="213"/>
        <v>0</v>
      </c>
      <c r="P711" s="50">
        <f t="shared" si="214"/>
        <v>0</v>
      </c>
      <c r="Q711" s="50">
        <f t="shared" si="220"/>
        <v>2</v>
      </c>
      <c r="R711" s="50">
        <f t="shared" si="216"/>
        <v>462.6</v>
      </c>
      <c r="S711" s="50">
        <f t="shared" si="217"/>
        <v>10.9</v>
      </c>
      <c r="T711" s="50"/>
      <c r="U711" s="50"/>
      <c r="V711" s="50"/>
      <c r="W711" s="141" t="str">
        <f>IFERROR(VLOOKUP(C711,'[7]на 04.11.2025г.'!$C$3:$W$2063,21,0),"-")</f>
        <v>-</v>
      </c>
      <c r="X711" s="141" t="str">
        <f t="shared" si="223"/>
        <v>-</v>
      </c>
    </row>
    <row r="712" spans="1:24" customFormat="1" ht="15" hidden="1" x14ac:dyDescent="0.25">
      <c r="A712" s="134">
        <v>2</v>
      </c>
      <c r="B712" s="134" t="s">
        <v>433</v>
      </c>
      <c r="C712" s="136" t="s">
        <v>2024</v>
      </c>
      <c r="D712" s="136" t="s">
        <v>2025</v>
      </c>
      <c r="E712" s="136">
        <v>2</v>
      </c>
      <c r="F712" s="144">
        <v>231.8</v>
      </c>
      <c r="G712" s="138">
        <v>463.6</v>
      </c>
      <c r="H712" s="139">
        <v>5.74</v>
      </c>
      <c r="I712" s="139">
        <f t="shared" si="224"/>
        <v>11.48</v>
      </c>
      <c r="J712" s="145" t="s">
        <v>20</v>
      </c>
      <c r="K712" s="141">
        <v>2</v>
      </c>
      <c r="L712" s="141">
        <v>463.6</v>
      </c>
      <c r="M712" s="141">
        <v>11.48</v>
      </c>
      <c r="N712" s="142"/>
      <c r="O712" s="50">
        <f t="shared" si="213"/>
        <v>0</v>
      </c>
      <c r="P712" s="50">
        <f t="shared" si="214"/>
        <v>0</v>
      </c>
      <c r="Q712" s="50">
        <f t="shared" si="220"/>
        <v>2</v>
      </c>
      <c r="R712" s="50">
        <f t="shared" si="216"/>
        <v>463.6</v>
      </c>
      <c r="S712" s="50">
        <f t="shared" si="217"/>
        <v>11.48</v>
      </c>
      <c r="T712" s="50"/>
      <c r="U712" s="50"/>
      <c r="V712" s="50"/>
      <c r="W712" s="141" t="str">
        <f>IFERROR(VLOOKUP(C712,'[7]на 04.11.2025г.'!$C$3:$W$2063,21,0),"-")</f>
        <v>-</v>
      </c>
      <c r="X712" s="141" t="str">
        <f t="shared" si="223"/>
        <v>-</v>
      </c>
    </row>
    <row r="713" spans="1:24" customFormat="1" ht="15" hidden="1" x14ac:dyDescent="0.25">
      <c r="A713" s="134">
        <v>2</v>
      </c>
      <c r="B713" s="134" t="s">
        <v>436</v>
      </c>
      <c r="C713" s="136" t="s">
        <v>2026</v>
      </c>
      <c r="D713" s="136" t="s">
        <v>2027</v>
      </c>
      <c r="E713" s="136">
        <v>2</v>
      </c>
      <c r="F713" s="144">
        <v>232.6</v>
      </c>
      <c r="G713" s="138">
        <v>465.2</v>
      </c>
      <c r="H713" s="139">
        <v>5.46</v>
      </c>
      <c r="I713" s="139">
        <f t="shared" si="224"/>
        <v>10.92</v>
      </c>
      <c r="J713" s="145" t="s">
        <v>20</v>
      </c>
      <c r="K713" s="141">
        <v>2</v>
      </c>
      <c r="L713" s="141">
        <v>465.2</v>
      </c>
      <c r="M713" s="141">
        <v>10.92</v>
      </c>
      <c r="N713" s="142"/>
      <c r="O713" s="50">
        <f t="shared" si="213"/>
        <v>0</v>
      </c>
      <c r="P713" s="50">
        <f t="shared" si="214"/>
        <v>0</v>
      </c>
      <c r="Q713" s="50">
        <f t="shared" si="220"/>
        <v>2</v>
      </c>
      <c r="R713" s="50">
        <f t="shared" si="216"/>
        <v>465.2</v>
      </c>
      <c r="S713" s="50">
        <f t="shared" si="217"/>
        <v>10.92</v>
      </c>
      <c r="T713" s="50"/>
      <c r="U713" s="50"/>
      <c r="V713" s="50"/>
      <c r="W713" s="141" t="str">
        <f>IFERROR(VLOOKUP(C713,'[7]на 04.11.2025г.'!$C$3:$W$2063,21,0),"-")</f>
        <v>-</v>
      </c>
      <c r="X713" s="141" t="str">
        <f t="shared" si="223"/>
        <v>-</v>
      </c>
    </row>
    <row r="714" spans="1:24" customFormat="1" ht="15" hidden="1" x14ac:dyDescent="0.25">
      <c r="A714" s="134">
        <v>2</v>
      </c>
      <c r="B714" s="134" t="s">
        <v>439</v>
      </c>
      <c r="C714" s="136" t="s">
        <v>2028</v>
      </c>
      <c r="D714" s="136" t="s">
        <v>2029</v>
      </c>
      <c r="E714" s="136">
        <v>2</v>
      </c>
      <c r="F714" s="144">
        <v>242.3</v>
      </c>
      <c r="G714" s="138">
        <v>484.6</v>
      </c>
      <c r="H714" s="139">
        <v>6.11</v>
      </c>
      <c r="I714" s="139">
        <f t="shared" si="224"/>
        <v>12.22</v>
      </c>
      <c r="J714" s="145" t="s">
        <v>20</v>
      </c>
      <c r="K714" s="141">
        <v>2</v>
      </c>
      <c r="L714" s="141">
        <v>484.6</v>
      </c>
      <c r="M714" s="141">
        <v>12.22</v>
      </c>
      <c r="N714" s="142"/>
      <c r="O714" s="50">
        <f t="shared" si="213"/>
        <v>0</v>
      </c>
      <c r="P714" s="50">
        <f t="shared" si="214"/>
        <v>0</v>
      </c>
      <c r="Q714" s="50">
        <f t="shared" si="220"/>
        <v>2</v>
      </c>
      <c r="R714" s="50">
        <f t="shared" si="216"/>
        <v>484.6</v>
      </c>
      <c r="S714" s="50">
        <f t="shared" si="217"/>
        <v>12.22</v>
      </c>
      <c r="T714" s="50"/>
      <c r="U714" s="50"/>
      <c r="V714" s="50"/>
      <c r="W714" s="141" t="str">
        <f>IFERROR(VLOOKUP(C714,'[7]на 04.11.2025г.'!$C$3:$W$2063,21,0),"-")</f>
        <v>-</v>
      </c>
      <c r="X714" s="141" t="str">
        <f t="shared" si="223"/>
        <v>-</v>
      </c>
    </row>
    <row r="715" spans="1:24" customFormat="1" ht="15" hidden="1" x14ac:dyDescent="0.25">
      <c r="A715" s="134">
        <v>2</v>
      </c>
      <c r="B715" s="134" t="s">
        <v>442</v>
      </c>
      <c r="C715" s="136" t="s">
        <v>2030</v>
      </c>
      <c r="D715" s="136" t="s">
        <v>2031</v>
      </c>
      <c r="E715" s="136">
        <v>2</v>
      </c>
      <c r="F715" s="144">
        <v>231.3</v>
      </c>
      <c r="G715" s="138">
        <v>462.6</v>
      </c>
      <c r="H715" s="139">
        <v>5.45</v>
      </c>
      <c r="I715" s="139">
        <f t="shared" si="224"/>
        <v>10.9</v>
      </c>
      <c r="J715" s="145" t="s">
        <v>20</v>
      </c>
      <c r="K715" s="141">
        <v>2</v>
      </c>
      <c r="L715" s="141">
        <v>462.6</v>
      </c>
      <c r="M715" s="141">
        <v>10.9</v>
      </c>
      <c r="N715" s="142"/>
      <c r="O715" s="50">
        <f t="shared" si="213"/>
        <v>0</v>
      </c>
      <c r="P715" s="50">
        <f t="shared" si="214"/>
        <v>0</v>
      </c>
      <c r="Q715" s="50">
        <f t="shared" si="220"/>
        <v>2</v>
      </c>
      <c r="R715" s="50">
        <f t="shared" si="216"/>
        <v>462.6</v>
      </c>
      <c r="S715" s="50">
        <f t="shared" si="217"/>
        <v>10.9</v>
      </c>
      <c r="T715" s="50"/>
      <c r="U715" s="50"/>
      <c r="V715" s="50"/>
      <c r="W715" s="141" t="str">
        <f>IFERROR(VLOOKUP(C715,'[7]на 04.11.2025г.'!$C$3:$W$2063,21,0),"-")</f>
        <v>-</v>
      </c>
      <c r="X715" s="141" t="str">
        <f t="shared" si="223"/>
        <v>-</v>
      </c>
    </row>
    <row r="716" spans="1:24" customFormat="1" ht="15" hidden="1" x14ac:dyDescent="0.25">
      <c r="A716" s="134">
        <v>2</v>
      </c>
      <c r="B716" s="134" t="s">
        <v>445</v>
      </c>
      <c r="C716" s="136" t="s">
        <v>2032</v>
      </c>
      <c r="D716" s="136" t="s">
        <v>2033</v>
      </c>
      <c r="E716" s="136">
        <v>2</v>
      </c>
      <c r="F716" s="144">
        <v>231.8</v>
      </c>
      <c r="G716" s="138">
        <v>463.6</v>
      </c>
      <c r="H716" s="139">
        <v>5.74</v>
      </c>
      <c r="I716" s="139">
        <f t="shared" si="224"/>
        <v>11.48</v>
      </c>
      <c r="J716" s="145" t="s">
        <v>20</v>
      </c>
      <c r="K716" s="141">
        <v>2</v>
      </c>
      <c r="L716" s="141">
        <v>463.6</v>
      </c>
      <c r="M716" s="141">
        <v>11.48</v>
      </c>
      <c r="N716" s="142"/>
      <c r="O716" s="50">
        <f t="shared" si="213"/>
        <v>0</v>
      </c>
      <c r="P716" s="50">
        <f t="shared" si="214"/>
        <v>0</v>
      </c>
      <c r="Q716" s="50"/>
      <c r="R716" s="50"/>
      <c r="S716" s="50"/>
      <c r="T716" s="50"/>
      <c r="U716" s="50"/>
      <c r="V716" s="50"/>
      <c r="W716" s="141" t="str">
        <f>IFERROR(VLOOKUP(C716,'[7]на 04.11.2025г.'!$C$3:$W$2063,21,0),"-")</f>
        <v>-</v>
      </c>
      <c r="X716" s="141" t="str">
        <f t="shared" si="223"/>
        <v>-</v>
      </c>
    </row>
    <row r="717" spans="1:24" customFormat="1" ht="15" hidden="1" x14ac:dyDescent="0.25">
      <c r="A717" s="134">
        <v>2</v>
      </c>
      <c r="B717" s="134" t="s">
        <v>448</v>
      </c>
      <c r="C717" s="136" t="s">
        <v>2034</v>
      </c>
      <c r="D717" s="136" t="s">
        <v>2035</v>
      </c>
      <c r="E717" s="136">
        <v>2</v>
      </c>
      <c r="F717" s="144">
        <v>324.7</v>
      </c>
      <c r="G717" s="138">
        <v>649.4</v>
      </c>
      <c r="H717" s="139">
        <v>8.2799999999999994</v>
      </c>
      <c r="I717" s="139">
        <f t="shared" si="224"/>
        <v>16.559999999999999</v>
      </c>
      <c r="J717" s="145" t="s">
        <v>20</v>
      </c>
      <c r="K717" s="141">
        <v>2</v>
      </c>
      <c r="L717" s="141">
        <v>649.4</v>
      </c>
      <c r="M717" s="141">
        <v>16.559999999999999</v>
      </c>
      <c r="N717" s="142"/>
      <c r="O717" s="50">
        <f t="shared" si="213"/>
        <v>0</v>
      </c>
      <c r="P717" s="50">
        <f t="shared" si="214"/>
        <v>0</v>
      </c>
      <c r="Q717" s="50"/>
      <c r="R717" s="50"/>
      <c r="S717" s="50"/>
      <c r="T717" s="50"/>
      <c r="U717" s="50"/>
      <c r="V717" s="50"/>
      <c r="W717" s="141" t="str">
        <f>IFERROR(VLOOKUP(C717,'[7]на 04.11.2025г.'!$C$3:$W$2063,21,0),"-")</f>
        <v>-</v>
      </c>
      <c r="X717" s="141" t="str">
        <f t="shared" si="223"/>
        <v>-</v>
      </c>
    </row>
    <row r="718" spans="1:24" customFormat="1" ht="15" hidden="1" x14ac:dyDescent="0.25">
      <c r="A718" s="134">
        <v>2</v>
      </c>
      <c r="B718" s="134" t="s">
        <v>451</v>
      </c>
      <c r="C718" s="136" t="s">
        <v>2036</v>
      </c>
      <c r="D718" s="136" t="s">
        <v>2037</v>
      </c>
      <c r="E718" s="136">
        <v>1</v>
      </c>
      <c r="F718" s="144">
        <v>21.3</v>
      </c>
      <c r="G718" s="138">
        <v>21.3</v>
      </c>
      <c r="H718" s="139">
        <v>0.62</v>
      </c>
      <c r="I718" s="139">
        <f t="shared" si="224"/>
        <v>0.62</v>
      </c>
      <c r="J718" s="145" t="s">
        <v>24</v>
      </c>
      <c r="K718" s="141">
        <v>1</v>
      </c>
      <c r="L718" s="141">
        <v>21.3</v>
      </c>
      <c r="M718" s="141">
        <v>0.62</v>
      </c>
      <c r="N718" s="142"/>
      <c r="O718" s="50">
        <f t="shared" si="213"/>
        <v>0</v>
      </c>
      <c r="P718" s="50">
        <f t="shared" si="214"/>
        <v>0</v>
      </c>
      <c r="Q718" s="50"/>
      <c r="R718" s="50"/>
      <c r="S718" s="50"/>
      <c r="T718" s="50"/>
      <c r="U718" s="50"/>
      <c r="V718" s="50"/>
      <c r="W718" s="141" t="str">
        <f>IFERROR(VLOOKUP(C718,'[7]на 04.11.2025г.'!$C$3:$W$2063,21,0),"-")</f>
        <v>-</v>
      </c>
      <c r="X718" s="141" t="str">
        <f t="shared" si="223"/>
        <v>-</v>
      </c>
    </row>
    <row r="719" spans="1:24" customFormat="1" ht="15" hidden="1" x14ac:dyDescent="0.25">
      <c r="A719" s="134">
        <v>2</v>
      </c>
      <c r="B719" s="134" t="s">
        <v>454</v>
      </c>
      <c r="C719" s="136" t="s">
        <v>2038</v>
      </c>
      <c r="D719" s="136" t="s">
        <v>2039</v>
      </c>
      <c r="E719" s="136">
        <v>1</v>
      </c>
      <c r="F719" s="144">
        <v>71.400000000000006</v>
      </c>
      <c r="G719" s="138">
        <v>71.400000000000006</v>
      </c>
      <c r="H719" s="139">
        <v>1.71</v>
      </c>
      <c r="I719" s="139">
        <f t="shared" si="224"/>
        <v>1.71</v>
      </c>
      <c r="J719" s="145" t="s">
        <v>24</v>
      </c>
      <c r="K719" s="141">
        <v>1</v>
      </c>
      <c r="L719" s="141">
        <v>71.400000000000006</v>
      </c>
      <c r="M719" s="141">
        <v>1.71</v>
      </c>
      <c r="N719" s="142"/>
      <c r="O719" s="50">
        <f t="shared" si="213"/>
        <v>0</v>
      </c>
      <c r="P719" s="50">
        <f t="shared" si="214"/>
        <v>0</v>
      </c>
      <c r="Q719" s="50"/>
      <c r="R719" s="50"/>
      <c r="S719" s="50"/>
      <c r="T719" s="50"/>
      <c r="U719" s="50"/>
      <c r="V719" s="50"/>
      <c r="W719" s="141" t="str">
        <f>IFERROR(VLOOKUP(C719,'[7]на 04.11.2025г.'!$C$3:$W$2063,21,0),"-")</f>
        <v>-</v>
      </c>
      <c r="X719" s="141" t="str">
        <f t="shared" si="223"/>
        <v>-</v>
      </c>
    </row>
    <row r="720" spans="1:24" customFormat="1" ht="15" hidden="1" x14ac:dyDescent="0.25">
      <c r="A720" s="134">
        <v>2</v>
      </c>
      <c r="B720" s="134" t="s">
        <v>457</v>
      </c>
      <c r="C720" s="136" t="s">
        <v>2040</v>
      </c>
      <c r="D720" s="136" t="s">
        <v>2041</v>
      </c>
      <c r="E720" s="136">
        <v>8</v>
      </c>
      <c r="F720" s="144">
        <v>66.900000000000006</v>
      </c>
      <c r="G720" s="138">
        <v>535.20000000000005</v>
      </c>
      <c r="H720" s="139">
        <v>1.6</v>
      </c>
      <c r="I720" s="139">
        <f t="shared" si="224"/>
        <v>12.8</v>
      </c>
      <c r="J720" s="145" t="s">
        <v>24</v>
      </c>
      <c r="K720" s="141">
        <v>8</v>
      </c>
      <c r="L720" s="141">
        <v>535.20000000000005</v>
      </c>
      <c r="M720" s="141">
        <v>12.8</v>
      </c>
      <c r="N720" s="142"/>
      <c r="O720" s="50">
        <f t="shared" si="213"/>
        <v>0</v>
      </c>
      <c r="P720" s="50">
        <f t="shared" si="214"/>
        <v>0</v>
      </c>
      <c r="Q720" s="50"/>
      <c r="R720" s="50"/>
      <c r="S720" s="50"/>
      <c r="T720" s="50"/>
      <c r="U720" s="50"/>
      <c r="V720" s="50"/>
      <c r="W720" s="141" t="str">
        <f>IFERROR(VLOOKUP(C720,'[7]на 04.11.2025г.'!$C$3:$W$2063,21,0),"-")</f>
        <v>-</v>
      </c>
      <c r="X720" s="141" t="str">
        <f t="shared" si="223"/>
        <v>-</v>
      </c>
    </row>
    <row r="721" spans="1:24" customFormat="1" ht="15" hidden="1" x14ac:dyDescent="0.25">
      <c r="A721" s="134">
        <v>2</v>
      </c>
      <c r="B721" s="134" t="s">
        <v>460</v>
      </c>
      <c r="C721" s="136" t="s">
        <v>2042</v>
      </c>
      <c r="D721" s="136" t="s">
        <v>2043</v>
      </c>
      <c r="E721" s="136">
        <v>8</v>
      </c>
      <c r="F721" s="144">
        <v>17.5</v>
      </c>
      <c r="G721" s="138">
        <v>140</v>
      </c>
      <c r="H721" s="139">
        <v>0.52</v>
      </c>
      <c r="I721" s="139">
        <f t="shared" si="224"/>
        <v>4.16</v>
      </c>
      <c r="J721" s="145" t="s">
        <v>24</v>
      </c>
      <c r="K721" s="141">
        <v>8</v>
      </c>
      <c r="L721" s="141">
        <v>140</v>
      </c>
      <c r="M721" s="141">
        <v>4.16</v>
      </c>
      <c r="N721" s="142"/>
      <c r="O721" s="50">
        <f t="shared" si="213"/>
        <v>0</v>
      </c>
      <c r="P721" s="50">
        <f t="shared" si="214"/>
        <v>0</v>
      </c>
      <c r="Q721" s="50"/>
      <c r="R721" s="50"/>
      <c r="S721" s="50"/>
      <c r="T721" s="50"/>
      <c r="U721" s="50"/>
      <c r="V721" s="50"/>
      <c r="W721" s="141" t="str">
        <f>IFERROR(VLOOKUP(C721,'[7]на 04.11.2025г.'!$C$3:$W$2063,21,0),"-")</f>
        <v>-</v>
      </c>
      <c r="X721" s="141" t="str">
        <f t="shared" si="223"/>
        <v>-</v>
      </c>
    </row>
    <row r="722" spans="1:24" customFormat="1" ht="15" hidden="1" x14ac:dyDescent="0.25">
      <c r="A722" s="134">
        <v>2</v>
      </c>
      <c r="B722" s="134" t="s">
        <v>463</v>
      </c>
      <c r="C722" s="136" t="s">
        <v>2044</v>
      </c>
      <c r="D722" s="136" t="s">
        <v>2045</v>
      </c>
      <c r="E722" s="136">
        <v>2</v>
      </c>
      <c r="F722" s="144">
        <v>347.1</v>
      </c>
      <c r="G722" s="138">
        <v>694.2</v>
      </c>
      <c r="H722" s="139">
        <v>17.809999999999999</v>
      </c>
      <c r="I722" s="139">
        <f t="shared" si="224"/>
        <v>35.619999999999997</v>
      </c>
      <c r="J722" s="145" t="s">
        <v>24</v>
      </c>
      <c r="K722" s="141">
        <v>0</v>
      </c>
      <c r="L722" s="141">
        <v>0</v>
      </c>
      <c r="M722" s="141">
        <v>0</v>
      </c>
      <c r="N722" s="142"/>
      <c r="O722" s="50">
        <f t="shared" si="213"/>
        <v>0</v>
      </c>
      <c r="P722" s="50">
        <f t="shared" si="214"/>
        <v>0</v>
      </c>
      <c r="Q722" s="50"/>
      <c r="R722" s="50"/>
      <c r="S722" s="50"/>
      <c r="T722" s="50"/>
      <c r="U722" s="50"/>
      <c r="V722" s="50"/>
      <c r="W722" s="141" t="str">
        <f>IFERROR(VLOOKUP(C722,'[7]на 04.11.2025г.'!$C$3:$W$2063,21,0),"-")</f>
        <v>-</v>
      </c>
      <c r="X722" s="141" t="str">
        <f t="shared" si="223"/>
        <v>-</v>
      </c>
    </row>
    <row r="723" spans="1:24" customFormat="1" ht="15" hidden="1" x14ac:dyDescent="0.25">
      <c r="A723" s="134">
        <v>2</v>
      </c>
      <c r="B723" s="134" t="s">
        <v>466</v>
      </c>
      <c r="C723" s="136" t="s">
        <v>2046</v>
      </c>
      <c r="D723" s="136" t="s">
        <v>2047</v>
      </c>
      <c r="E723" s="136">
        <v>1</v>
      </c>
      <c r="F723" s="144">
        <v>383.4</v>
      </c>
      <c r="G723" s="138">
        <v>383.4</v>
      </c>
      <c r="H723" s="139">
        <v>17.760000000000002</v>
      </c>
      <c r="I723" s="139">
        <f t="shared" si="224"/>
        <v>17.760000000000002</v>
      </c>
      <c r="J723" s="145" t="s">
        <v>24</v>
      </c>
      <c r="K723" s="141">
        <v>0</v>
      </c>
      <c r="L723" s="141">
        <v>0</v>
      </c>
      <c r="M723" s="141">
        <v>0</v>
      </c>
      <c r="N723" s="142"/>
      <c r="O723" s="50">
        <f t="shared" si="213"/>
        <v>0</v>
      </c>
      <c r="P723" s="50">
        <f t="shared" si="214"/>
        <v>0</v>
      </c>
      <c r="Q723" s="50"/>
      <c r="R723" s="50"/>
      <c r="S723" s="50"/>
      <c r="T723" s="50"/>
      <c r="U723" s="50"/>
      <c r="V723" s="50"/>
      <c r="W723" s="141" t="str">
        <f>IFERROR(VLOOKUP(C723,'[7]на 04.11.2025г.'!$C$3:$W$2063,21,0),"-")</f>
        <v>-</v>
      </c>
      <c r="X723" s="141" t="str">
        <f t="shared" si="223"/>
        <v>-</v>
      </c>
    </row>
    <row r="724" spans="1:24" customFormat="1" ht="15" hidden="1" x14ac:dyDescent="0.25">
      <c r="A724" s="134">
        <v>2</v>
      </c>
      <c r="B724" s="134" t="s">
        <v>469</v>
      </c>
      <c r="C724" s="136" t="s">
        <v>2048</v>
      </c>
      <c r="D724" s="136" t="s">
        <v>2049</v>
      </c>
      <c r="E724" s="136">
        <v>1</v>
      </c>
      <c r="F724" s="144">
        <v>176</v>
      </c>
      <c r="G724" s="138">
        <v>176</v>
      </c>
      <c r="H724" s="139">
        <v>8.68</v>
      </c>
      <c r="I724" s="139">
        <f t="shared" si="224"/>
        <v>8.68</v>
      </c>
      <c r="J724" s="145" t="s">
        <v>24</v>
      </c>
      <c r="K724" s="141">
        <v>0</v>
      </c>
      <c r="L724" s="141">
        <v>0</v>
      </c>
      <c r="M724" s="141">
        <v>0</v>
      </c>
      <c r="N724" s="142"/>
      <c r="O724" s="50">
        <f t="shared" si="213"/>
        <v>0</v>
      </c>
      <c r="P724" s="50">
        <f t="shared" si="214"/>
        <v>0</v>
      </c>
      <c r="Q724" s="50"/>
      <c r="R724" s="50"/>
      <c r="S724" s="50"/>
      <c r="T724" s="50"/>
      <c r="U724" s="50"/>
      <c r="V724" s="50"/>
      <c r="W724" s="141" t="str">
        <f>IFERROR(VLOOKUP(C724,'[7]на 04.11.2025г.'!$C$3:$W$2063,21,0),"-")</f>
        <v>-</v>
      </c>
      <c r="X724" s="141" t="str">
        <f t="shared" si="223"/>
        <v>-</v>
      </c>
    </row>
    <row r="725" spans="1:24" customFormat="1" ht="15" hidden="1" x14ac:dyDescent="0.25">
      <c r="A725" s="134">
        <v>2</v>
      </c>
      <c r="B725" s="134" t="s">
        <v>472</v>
      </c>
      <c r="C725" s="136" t="s">
        <v>2050</v>
      </c>
      <c r="D725" s="136" t="s">
        <v>2051</v>
      </c>
      <c r="E725" s="136">
        <v>4</v>
      </c>
      <c r="F725" s="144">
        <v>278.8</v>
      </c>
      <c r="G725" s="138">
        <v>1115.2</v>
      </c>
      <c r="H725" s="139">
        <v>15.24</v>
      </c>
      <c r="I725" s="139">
        <f t="shared" si="224"/>
        <v>60.96</v>
      </c>
      <c r="J725" s="145" t="s">
        <v>24</v>
      </c>
      <c r="K725" s="141">
        <v>0</v>
      </c>
      <c r="L725" s="141">
        <v>0</v>
      </c>
      <c r="M725" s="141">
        <v>0</v>
      </c>
      <c r="N725" s="142"/>
      <c r="O725" s="50">
        <f t="shared" si="213"/>
        <v>0</v>
      </c>
      <c r="P725" s="50">
        <f t="shared" si="214"/>
        <v>0</v>
      </c>
      <c r="Q725" s="50"/>
      <c r="R725" s="50"/>
      <c r="S725" s="50"/>
      <c r="T725" s="50"/>
      <c r="U725" s="50"/>
      <c r="V725" s="50"/>
      <c r="W725" s="141" t="str">
        <f>IFERROR(VLOOKUP(C725,'[7]на 04.11.2025г.'!$C$3:$W$2063,21,0),"-")</f>
        <v>-</v>
      </c>
      <c r="X725" s="141" t="str">
        <f t="shared" si="223"/>
        <v>-</v>
      </c>
    </row>
    <row r="726" spans="1:24" customFormat="1" ht="15" hidden="1" x14ac:dyDescent="0.25">
      <c r="A726" s="134">
        <v>2</v>
      </c>
      <c r="B726" s="134" t="s">
        <v>475</v>
      </c>
      <c r="C726" s="136" t="s">
        <v>2052</v>
      </c>
      <c r="D726" s="136" t="s">
        <v>2053</v>
      </c>
      <c r="E726" s="136">
        <v>2</v>
      </c>
      <c r="F726" s="144">
        <v>261.2</v>
      </c>
      <c r="G726" s="138">
        <v>522.4</v>
      </c>
      <c r="H726" s="139">
        <v>13.45</v>
      </c>
      <c r="I726" s="139">
        <f t="shared" si="224"/>
        <v>26.9</v>
      </c>
      <c r="J726" s="145" t="s">
        <v>24</v>
      </c>
      <c r="K726" s="141">
        <v>0</v>
      </c>
      <c r="L726" s="141">
        <v>0</v>
      </c>
      <c r="M726" s="141">
        <v>0</v>
      </c>
      <c r="N726" s="142"/>
      <c r="O726" s="50">
        <f t="shared" si="213"/>
        <v>0</v>
      </c>
      <c r="P726" s="50">
        <f t="shared" si="214"/>
        <v>0</v>
      </c>
      <c r="Q726" s="50"/>
      <c r="R726" s="50"/>
      <c r="S726" s="50"/>
      <c r="T726" s="50"/>
      <c r="U726" s="50"/>
      <c r="V726" s="50"/>
      <c r="W726" s="141" t="str">
        <f>IFERROR(VLOOKUP(C726,'[7]на 04.11.2025г.'!$C$3:$W$2063,21,0),"-")</f>
        <v>-</v>
      </c>
      <c r="X726" s="141" t="str">
        <f t="shared" si="223"/>
        <v>-</v>
      </c>
    </row>
    <row r="727" spans="1:24" customFormat="1" ht="15" hidden="1" x14ac:dyDescent="0.25">
      <c r="A727" s="134">
        <v>2</v>
      </c>
      <c r="B727" s="134" t="s">
        <v>478</v>
      </c>
      <c r="C727" s="136" t="s">
        <v>2054</v>
      </c>
      <c r="D727" s="136" t="s">
        <v>2055</v>
      </c>
      <c r="E727" s="136">
        <v>2</v>
      </c>
      <c r="F727" s="144">
        <v>259.60000000000002</v>
      </c>
      <c r="G727" s="138">
        <v>519.20000000000005</v>
      </c>
      <c r="H727" s="139">
        <v>13.38</v>
      </c>
      <c r="I727" s="139">
        <f t="shared" si="224"/>
        <v>26.76</v>
      </c>
      <c r="J727" s="145" t="s">
        <v>24</v>
      </c>
      <c r="K727" s="141">
        <v>0</v>
      </c>
      <c r="L727" s="141">
        <v>0</v>
      </c>
      <c r="M727" s="141">
        <v>0</v>
      </c>
      <c r="N727" s="142"/>
      <c r="O727" s="50">
        <f t="shared" si="213"/>
        <v>0</v>
      </c>
      <c r="P727" s="50">
        <f t="shared" si="214"/>
        <v>0</v>
      </c>
      <c r="Q727" s="50"/>
      <c r="R727" s="50"/>
      <c r="S727" s="50"/>
      <c r="T727" s="50"/>
      <c r="U727" s="50"/>
      <c r="V727" s="50"/>
      <c r="W727" s="141" t="str">
        <f>IFERROR(VLOOKUP(C727,'[7]на 04.11.2025г.'!$C$3:$W$2063,21,0),"-")</f>
        <v>-</v>
      </c>
      <c r="X727" s="141" t="str">
        <f t="shared" si="223"/>
        <v>-</v>
      </c>
    </row>
    <row r="728" spans="1:24" customFormat="1" ht="15" hidden="1" x14ac:dyDescent="0.25">
      <c r="A728" s="134">
        <v>2</v>
      </c>
      <c r="B728" s="134" t="s">
        <v>481</v>
      </c>
      <c r="C728" s="136" t="s">
        <v>2056</v>
      </c>
      <c r="D728" s="136" t="s">
        <v>2057</v>
      </c>
      <c r="E728" s="136">
        <v>2</v>
      </c>
      <c r="F728" s="144">
        <v>61.6</v>
      </c>
      <c r="G728" s="138">
        <v>123.2</v>
      </c>
      <c r="H728" s="139">
        <v>2.8</v>
      </c>
      <c r="I728" s="139">
        <f t="shared" si="224"/>
        <v>5.6</v>
      </c>
      <c r="J728" s="145" t="s">
        <v>24</v>
      </c>
      <c r="K728" s="141">
        <v>0</v>
      </c>
      <c r="L728" s="141">
        <v>0</v>
      </c>
      <c r="M728" s="141">
        <v>0</v>
      </c>
      <c r="N728" s="142"/>
      <c r="O728" s="50">
        <f t="shared" si="213"/>
        <v>0</v>
      </c>
      <c r="P728" s="50">
        <f t="shared" si="214"/>
        <v>0</v>
      </c>
      <c r="Q728" s="50"/>
      <c r="R728" s="50"/>
      <c r="S728" s="50"/>
      <c r="T728" s="50"/>
      <c r="U728" s="50"/>
      <c r="V728" s="50"/>
      <c r="W728" s="141" t="str">
        <f>IFERROR(VLOOKUP(C728,'[7]на 04.11.2025г.'!$C$3:$W$2063,21,0),"-")</f>
        <v>-</v>
      </c>
      <c r="X728" s="141" t="str">
        <f t="shared" si="223"/>
        <v>-</v>
      </c>
    </row>
    <row r="729" spans="1:24" customFormat="1" ht="15" hidden="1" x14ac:dyDescent="0.25">
      <c r="A729" s="134">
        <v>2</v>
      </c>
      <c r="B729" s="134" t="s">
        <v>484</v>
      </c>
      <c r="C729" s="136" t="s">
        <v>2058</v>
      </c>
      <c r="D729" s="136" t="s">
        <v>2059</v>
      </c>
      <c r="E729" s="136">
        <v>4</v>
      </c>
      <c r="F729" s="144">
        <v>370.8</v>
      </c>
      <c r="G729" s="138">
        <v>1483.2</v>
      </c>
      <c r="H729" s="139">
        <v>19.89</v>
      </c>
      <c r="I729" s="139">
        <f t="shared" si="224"/>
        <v>79.56</v>
      </c>
      <c r="J729" s="145" t="s">
        <v>24</v>
      </c>
      <c r="K729" s="141">
        <v>0</v>
      </c>
      <c r="L729" s="141">
        <v>0</v>
      </c>
      <c r="M729" s="141">
        <v>0</v>
      </c>
      <c r="N729" s="142"/>
      <c r="O729" s="50">
        <f t="shared" si="213"/>
        <v>0</v>
      </c>
      <c r="P729" s="50">
        <f t="shared" si="214"/>
        <v>0</v>
      </c>
      <c r="Q729" s="50"/>
      <c r="R729" s="50"/>
      <c r="S729" s="50"/>
      <c r="T729" s="50"/>
      <c r="U729" s="50"/>
      <c r="V729" s="50"/>
      <c r="W729" s="141" t="str">
        <f>IFERROR(VLOOKUP(C729,'[7]на 04.11.2025г.'!$C$3:$W$2063,21,0),"-")</f>
        <v>-</v>
      </c>
      <c r="X729" s="141" t="str">
        <f t="shared" si="223"/>
        <v>-</v>
      </c>
    </row>
    <row r="730" spans="1:24" customFormat="1" ht="15" hidden="1" x14ac:dyDescent="0.25">
      <c r="A730" s="134">
        <v>2</v>
      </c>
      <c r="B730" s="134" t="s">
        <v>487</v>
      </c>
      <c r="C730" s="136" t="s">
        <v>2060</v>
      </c>
      <c r="D730" s="136" t="s">
        <v>2061</v>
      </c>
      <c r="E730" s="136">
        <v>2</v>
      </c>
      <c r="F730" s="144">
        <v>276.39999999999998</v>
      </c>
      <c r="G730" s="138">
        <v>552.79999999999995</v>
      </c>
      <c r="H730" s="139">
        <v>14.96</v>
      </c>
      <c r="I730" s="139">
        <f t="shared" si="224"/>
        <v>29.92</v>
      </c>
      <c r="J730" s="145" t="s">
        <v>24</v>
      </c>
      <c r="K730" s="141">
        <v>0</v>
      </c>
      <c r="L730" s="141">
        <v>0</v>
      </c>
      <c r="M730" s="141">
        <v>0</v>
      </c>
      <c r="N730" s="142"/>
      <c r="O730" s="50">
        <f t="shared" ref="O730:O793" si="225">N730*F730</f>
        <v>0</v>
      </c>
      <c r="P730" s="50">
        <f t="shared" ref="P730:P793" si="226">N730*H730</f>
        <v>0</v>
      </c>
      <c r="Q730" s="50"/>
      <c r="R730" s="50"/>
      <c r="S730" s="50"/>
      <c r="T730" s="50"/>
      <c r="U730" s="50"/>
      <c r="V730" s="50"/>
      <c r="W730" s="141" t="str">
        <f>IFERROR(VLOOKUP(C730,'[7]на 04.11.2025г.'!$C$3:$W$2063,21,0),"-")</f>
        <v>-</v>
      </c>
      <c r="X730" s="141" t="str">
        <f t="shared" si="223"/>
        <v>-</v>
      </c>
    </row>
    <row r="731" spans="1:24" customFormat="1" ht="15" hidden="1" x14ac:dyDescent="0.25">
      <c r="A731" s="134">
        <v>2</v>
      </c>
      <c r="B731" s="134" t="s">
        <v>490</v>
      </c>
      <c r="C731" s="136" t="s">
        <v>2062</v>
      </c>
      <c r="D731" s="136" t="s">
        <v>2063</v>
      </c>
      <c r="E731" s="136">
        <v>2</v>
      </c>
      <c r="F731" s="144">
        <v>309.60000000000002</v>
      </c>
      <c r="G731" s="138">
        <v>619.20000000000005</v>
      </c>
      <c r="H731" s="139">
        <v>16.39</v>
      </c>
      <c r="I731" s="139">
        <f t="shared" si="224"/>
        <v>32.78</v>
      </c>
      <c r="J731" s="145" t="s">
        <v>24</v>
      </c>
      <c r="K731" s="141">
        <v>0</v>
      </c>
      <c r="L731" s="141">
        <v>0</v>
      </c>
      <c r="M731" s="141">
        <v>0</v>
      </c>
      <c r="N731" s="142"/>
      <c r="O731" s="50">
        <f t="shared" si="225"/>
        <v>0</v>
      </c>
      <c r="P731" s="50">
        <f t="shared" si="226"/>
        <v>0</v>
      </c>
      <c r="Q731" s="50"/>
      <c r="R731" s="50"/>
      <c r="S731" s="50"/>
      <c r="T731" s="50"/>
      <c r="U731" s="50"/>
      <c r="V731" s="50"/>
      <c r="W731" s="141" t="str">
        <f>IFERROR(VLOOKUP(C731,'[7]на 04.11.2025г.'!$C$3:$W$2063,21,0),"-")</f>
        <v>-</v>
      </c>
      <c r="X731" s="141" t="str">
        <f t="shared" si="223"/>
        <v>-</v>
      </c>
    </row>
    <row r="732" spans="1:24" customFormat="1" ht="15" hidden="1" x14ac:dyDescent="0.25">
      <c r="A732" s="134">
        <v>2</v>
      </c>
      <c r="B732" s="134" t="s">
        <v>493</v>
      </c>
      <c r="C732" s="136" t="s">
        <v>2064</v>
      </c>
      <c r="D732" s="136" t="s">
        <v>2065</v>
      </c>
      <c r="E732" s="136">
        <v>2</v>
      </c>
      <c r="F732" s="144">
        <v>254.8</v>
      </c>
      <c r="G732" s="138">
        <v>509.6</v>
      </c>
      <c r="H732" s="139">
        <v>11.27</v>
      </c>
      <c r="I732" s="139">
        <f t="shared" si="224"/>
        <v>22.54</v>
      </c>
      <c r="J732" s="145" t="s">
        <v>24</v>
      </c>
      <c r="K732" s="141">
        <v>0</v>
      </c>
      <c r="L732" s="141">
        <v>0</v>
      </c>
      <c r="M732" s="141">
        <v>0</v>
      </c>
      <c r="N732" s="142"/>
      <c r="O732" s="50">
        <f t="shared" si="225"/>
        <v>0</v>
      </c>
      <c r="P732" s="50">
        <f t="shared" si="226"/>
        <v>0</v>
      </c>
      <c r="Q732" s="50"/>
      <c r="R732" s="50"/>
      <c r="S732" s="50"/>
      <c r="T732" s="50"/>
      <c r="U732" s="50"/>
      <c r="V732" s="50"/>
      <c r="W732" s="141" t="str">
        <f>IFERROR(VLOOKUP(C732,'[7]на 04.11.2025г.'!$C$3:$W$2063,21,0),"-")</f>
        <v>-</v>
      </c>
      <c r="X732" s="141" t="str">
        <f t="shared" si="223"/>
        <v>-</v>
      </c>
    </row>
    <row r="733" spans="1:24" customFormat="1" ht="15" hidden="1" x14ac:dyDescent="0.25">
      <c r="A733" s="134">
        <v>2</v>
      </c>
      <c r="B733" s="134" t="s">
        <v>496</v>
      </c>
      <c r="C733" s="136" t="s">
        <v>2066</v>
      </c>
      <c r="D733" s="136" t="s">
        <v>2067</v>
      </c>
      <c r="E733" s="136">
        <v>1</v>
      </c>
      <c r="F733" s="144">
        <v>293.89999999999998</v>
      </c>
      <c r="G733" s="138">
        <v>293.89999999999998</v>
      </c>
      <c r="H733" s="139">
        <v>12.83</v>
      </c>
      <c r="I733" s="139">
        <f t="shared" si="224"/>
        <v>12.83</v>
      </c>
      <c r="J733" s="145" t="s">
        <v>24</v>
      </c>
      <c r="K733" s="141">
        <v>0</v>
      </c>
      <c r="L733" s="141">
        <v>0</v>
      </c>
      <c r="M733" s="141">
        <v>0</v>
      </c>
      <c r="N733" s="142"/>
      <c r="O733" s="50">
        <f t="shared" si="225"/>
        <v>0</v>
      </c>
      <c r="P733" s="50">
        <f t="shared" si="226"/>
        <v>0</v>
      </c>
      <c r="Q733" s="50"/>
      <c r="R733" s="50"/>
      <c r="S733" s="50"/>
      <c r="T733" s="50"/>
      <c r="U733" s="50"/>
      <c r="V733" s="50"/>
      <c r="W733" s="141" t="str">
        <f>IFERROR(VLOOKUP(C733,'[7]на 04.11.2025г.'!$C$3:$W$2063,21,0),"-")</f>
        <v>-</v>
      </c>
      <c r="X733" s="141" t="str">
        <f t="shared" si="223"/>
        <v>-</v>
      </c>
    </row>
    <row r="734" spans="1:24" customFormat="1" ht="15" hidden="1" x14ac:dyDescent="0.25">
      <c r="A734" s="134">
        <v>2</v>
      </c>
      <c r="B734" s="134" t="s">
        <v>499</v>
      </c>
      <c r="C734" s="136" t="s">
        <v>2068</v>
      </c>
      <c r="D734" s="136" t="s">
        <v>2069</v>
      </c>
      <c r="E734" s="136">
        <v>1</v>
      </c>
      <c r="F734" s="144">
        <v>257.39999999999998</v>
      </c>
      <c r="G734" s="138">
        <v>257.39999999999998</v>
      </c>
      <c r="H734" s="139">
        <v>11.35</v>
      </c>
      <c r="I734" s="139">
        <f t="shared" si="224"/>
        <v>11.35</v>
      </c>
      <c r="J734" s="145" t="s">
        <v>24</v>
      </c>
      <c r="K734" s="141">
        <v>0</v>
      </c>
      <c r="L734" s="141">
        <v>0</v>
      </c>
      <c r="M734" s="141">
        <v>0</v>
      </c>
      <c r="N734" s="142"/>
      <c r="O734" s="50">
        <f t="shared" si="225"/>
        <v>0</v>
      </c>
      <c r="P734" s="50">
        <f t="shared" si="226"/>
        <v>0</v>
      </c>
      <c r="Q734" s="50"/>
      <c r="R734" s="50"/>
      <c r="S734" s="50"/>
      <c r="T734" s="50"/>
      <c r="U734" s="50"/>
      <c r="V734" s="50"/>
      <c r="W734" s="141" t="str">
        <f>IFERROR(VLOOKUP(C734,'[7]на 04.11.2025г.'!$C$3:$W$2063,21,0),"-")</f>
        <v>-</v>
      </c>
      <c r="X734" s="141" t="str">
        <f t="shared" si="223"/>
        <v>-</v>
      </c>
    </row>
    <row r="735" spans="1:24" customFormat="1" ht="15" hidden="1" x14ac:dyDescent="0.25">
      <c r="A735" s="134">
        <v>2</v>
      </c>
      <c r="B735" s="134" t="s">
        <v>502</v>
      </c>
      <c r="C735" s="136" t="s">
        <v>2070</v>
      </c>
      <c r="D735" s="136" t="s">
        <v>2071</v>
      </c>
      <c r="E735" s="136">
        <v>1</v>
      </c>
      <c r="F735" s="144">
        <v>362.1</v>
      </c>
      <c r="G735" s="138">
        <v>362.1</v>
      </c>
      <c r="H735" s="139">
        <v>17.739999999999998</v>
      </c>
      <c r="I735" s="139">
        <f t="shared" si="224"/>
        <v>17.739999999999998</v>
      </c>
      <c r="J735" s="145" t="s">
        <v>24</v>
      </c>
      <c r="K735" s="141">
        <v>0</v>
      </c>
      <c r="L735" s="141">
        <v>0</v>
      </c>
      <c r="M735" s="141">
        <v>0</v>
      </c>
      <c r="N735" s="142"/>
      <c r="O735" s="50">
        <f t="shared" si="225"/>
        <v>0</v>
      </c>
      <c r="P735" s="50">
        <f t="shared" si="226"/>
        <v>0</v>
      </c>
      <c r="Q735" s="50"/>
      <c r="R735" s="50"/>
      <c r="S735" s="50"/>
      <c r="T735" s="50"/>
      <c r="U735" s="50"/>
      <c r="V735" s="50"/>
      <c r="W735" s="141" t="str">
        <f>IFERROR(VLOOKUP(C735,'[7]на 04.11.2025г.'!$C$3:$W$2063,21,0),"-")</f>
        <v>-</v>
      </c>
      <c r="X735" s="141" t="str">
        <f t="shared" si="223"/>
        <v>-</v>
      </c>
    </row>
    <row r="736" spans="1:24" customFormat="1" ht="15" hidden="1" x14ac:dyDescent="0.25">
      <c r="A736" s="134">
        <v>2</v>
      </c>
      <c r="B736" s="134" t="s">
        <v>505</v>
      </c>
      <c r="C736" s="136" t="s">
        <v>2072</v>
      </c>
      <c r="D736" s="136" t="s">
        <v>2073</v>
      </c>
      <c r="E736" s="136">
        <v>3</v>
      </c>
      <c r="F736" s="144">
        <v>449.9</v>
      </c>
      <c r="G736" s="138">
        <v>1349.7</v>
      </c>
      <c r="H736" s="139">
        <v>20.170000000000002</v>
      </c>
      <c r="I736" s="139">
        <f t="shared" si="224"/>
        <v>60.510000000000005</v>
      </c>
      <c r="J736" s="145" t="s">
        <v>24</v>
      </c>
      <c r="K736" s="141">
        <v>0</v>
      </c>
      <c r="L736" s="141">
        <v>0</v>
      </c>
      <c r="M736" s="141">
        <v>0</v>
      </c>
      <c r="N736" s="142"/>
      <c r="O736" s="50">
        <f t="shared" si="225"/>
        <v>0</v>
      </c>
      <c r="P736" s="50">
        <f t="shared" si="226"/>
        <v>0</v>
      </c>
      <c r="Q736" s="50"/>
      <c r="R736" s="50"/>
      <c r="S736" s="50"/>
      <c r="T736" s="50"/>
      <c r="U736" s="50"/>
      <c r="V736" s="50"/>
      <c r="W736" s="141" t="str">
        <f>IFERROR(VLOOKUP(C736,'[7]на 04.11.2025г.'!$C$3:$W$2063,21,0),"-")</f>
        <v>-</v>
      </c>
      <c r="X736" s="141" t="str">
        <f t="shared" si="223"/>
        <v>-</v>
      </c>
    </row>
    <row r="737" spans="1:24" customFormat="1" ht="15" hidden="1" x14ac:dyDescent="0.25">
      <c r="A737" s="134">
        <v>2</v>
      </c>
      <c r="B737" s="134" t="s">
        <v>508</v>
      </c>
      <c r="C737" s="136" t="s">
        <v>2074</v>
      </c>
      <c r="D737" s="136" t="s">
        <v>2075</v>
      </c>
      <c r="E737" s="136">
        <v>80</v>
      </c>
      <c r="F737" s="144">
        <v>1.5</v>
      </c>
      <c r="G737" s="138">
        <v>120</v>
      </c>
      <c r="H737" s="139">
        <v>0.04</v>
      </c>
      <c r="I737" s="139">
        <f t="shared" si="224"/>
        <v>3.2</v>
      </c>
      <c r="J737" s="145" t="s">
        <v>24</v>
      </c>
      <c r="K737" s="141">
        <v>80</v>
      </c>
      <c r="L737" s="141">
        <v>120</v>
      </c>
      <c r="M737" s="141">
        <v>3.2</v>
      </c>
      <c r="N737" s="142"/>
      <c r="O737" s="50">
        <f t="shared" si="225"/>
        <v>0</v>
      </c>
      <c r="P737" s="50">
        <f t="shared" si="226"/>
        <v>0</v>
      </c>
      <c r="Q737" s="50"/>
      <c r="R737" s="50"/>
      <c r="S737" s="50"/>
      <c r="T737" s="50"/>
      <c r="U737" s="50"/>
      <c r="V737" s="50"/>
      <c r="W737" s="141" t="str">
        <f>IFERROR(VLOOKUP(C737,'[7]на 04.11.2025г.'!$C$3:$W$2063,21,0),"-")</f>
        <v>-</v>
      </c>
      <c r="X737" s="141" t="str">
        <f t="shared" si="223"/>
        <v>-</v>
      </c>
    </row>
    <row r="738" spans="1:24" customFormat="1" ht="15" hidden="1" x14ac:dyDescent="0.25">
      <c r="A738" s="134">
        <v>2</v>
      </c>
      <c r="B738" s="134" t="s">
        <v>511</v>
      </c>
      <c r="C738" s="136" t="s">
        <v>2076</v>
      </c>
      <c r="D738" s="136" t="s">
        <v>2077</v>
      </c>
      <c r="E738" s="136">
        <v>48</v>
      </c>
      <c r="F738" s="144">
        <v>0.3</v>
      </c>
      <c r="G738" s="138">
        <v>14.4</v>
      </c>
      <c r="H738" s="139">
        <v>0.02</v>
      </c>
      <c r="I738" s="139">
        <f t="shared" si="224"/>
        <v>0.96</v>
      </c>
      <c r="J738" s="145" t="s">
        <v>24</v>
      </c>
      <c r="K738" s="141">
        <v>0</v>
      </c>
      <c r="L738" s="141">
        <v>0</v>
      </c>
      <c r="M738" s="141">
        <v>0</v>
      </c>
      <c r="N738" s="142"/>
      <c r="O738" s="50">
        <f t="shared" si="225"/>
        <v>0</v>
      </c>
      <c r="P738" s="50">
        <f t="shared" si="226"/>
        <v>0</v>
      </c>
      <c r="Q738" s="50"/>
      <c r="R738" s="50"/>
      <c r="S738" s="50"/>
      <c r="T738" s="50"/>
      <c r="U738" s="50"/>
      <c r="V738" s="50"/>
      <c r="W738" s="141" t="str">
        <f>IFERROR(VLOOKUP(C738,'[7]на 04.11.2025г.'!$C$3:$W$2063,21,0),"-")</f>
        <v>-</v>
      </c>
      <c r="X738" s="141" t="str">
        <f t="shared" si="223"/>
        <v>-</v>
      </c>
    </row>
    <row r="739" spans="1:24" customFormat="1" ht="15" hidden="1" x14ac:dyDescent="0.25">
      <c r="A739" s="134">
        <v>2</v>
      </c>
      <c r="B739" s="134" t="s">
        <v>514</v>
      </c>
      <c r="C739" s="136" t="s">
        <v>2078</v>
      </c>
      <c r="D739" s="136" t="s">
        <v>2079</v>
      </c>
      <c r="E739" s="136">
        <v>16</v>
      </c>
      <c r="F739" s="144">
        <v>11.2</v>
      </c>
      <c r="G739" s="138">
        <v>179.2</v>
      </c>
      <c r="H739" s="139">
        <v>0.25</v>
      </c>
      <c r="I739" s="139">
        <f t="shared" si="224"/>
        <v>4</v>
      </c>
      <c r="J739" s="145" t="s">
        <v>20</v>
      </c>
      <c r="K739" s="141">
        <v>16</v>
      </c>
      <c r="L739" s="141">
        <v>179.2</v>
      </c>
      <c r="M739" s="141">
        <v>4</v>
      </c>
      <c r="N739" s="142"/>
      <c r="O739" s="50">
        <f t="shared" si="225"/>
        <v>0</v>
      </c>
      <c r="P739" s="50">
        <f t="shared" si="226"/>
        <v>0</v>
      </c>
      <c r="Q739" s="50"/>
      <c r="R739" s="50"/>
      <c r="S739" s="50"/>
      <c r="T739" s="50"/>
      <c r="U739" s="50"/>
      <c r="V739" s="50"/>
      <c r="W739" s="141" t="str">
        <f>IFERROR(VLOOKUP(C739,'[7]на 04.11.2025г.'!$C$3:$W$2063,21,0),"-")</f>
        <v>-</v>
      </c>
      <c r="X739" s="141" t="str">
        <f t="shared" si="223"/>
        <v>-</v>
      </c>
    </row>
    <row r="740" spans="1:24" customFormat="1" ht="15" hidden="1" x14ac:dyDescent="0.25">
      <c r="A740" s="134">
        <v>2</v>
      </c>
      <c r="B740" s="134" t="s">
        <v>517</v>
      </c>
      <c r="C740" s="136" t="s">
        <v>2080</v>
      </c>
      <c r="D740" s="136" t="s">
        <v>2081</v>
      </c>
      <c r="E740" s="136">
        <v>2</v>
      </c>
      <c r="F740" s="144">
        <v>83.9</v>
      </c>
      <c r="G740" s="138">
        <v>167.8</v>
      </c>
      <c r="H740" s="139">
        <v>4.07</v>
      </c>
      <c r="I740" s="139">
        <f t="shared" si="224"/>
        <v>8.14</v>
      </c>
      <c r="J740" s="145" t="s">
        <v>24</v>
      </c>
      <c r="K740" s="141">
        <v>0</v>
      </c>
      <c r="L740" s="141">
        <v>0</v>
      </c>
      <c r="M740" s="141">
        <v>0</v>
      </c>
      <c r="N740" s="142"/>
      <c r="O740" s="50">
        <f t="shared" si="225"/>
        <v>0</v>
      </c>
      <c r="P740" s="50">
        <f t="shared" si="226"/>
        <v>0</v>
      </c>
      <c r="Q740" s="50"/>
      <c r="R740" s="50"/>
      <c r="S740" s="50"/>
      <c r="T740" s="50"/>
      <c r="U740" s="50"/>
      <c r="V740" s="50"/>
      <c r="W740" s="141" t="str">
        <f>IFERROR(VLOOKUP(C740,'[7]на 04.11.2025г.'!$C$3:$W$2063,21,0),"-")</f>
        <v>-</v>
      </c>
      <c r="X740" s="141" t="str">
        <f t="shared" si="223"/>
        <v>-</v>
      </c>
    </row>
    <row r="741" spans="1:24" customFormat="1" ht="15" hidden="1" x14ac:dyDescent="0.25">
      <c r="A741" s="134">
        <v>2</v>
      </c>
      <c r="B741" s="134" t="s">
        <v>520</v>
      </c>
      <c r="C741" s="136" t="s">
        <v>2082</v>
      </c>
      <c r="D741" s="136" t="s">
        <v>2083</v>
      </c>
      <c r="E741" s="136">
        <v>2</v>
      </c>
      <c r="F741" s="144">
        <v>79.2</v>
      </c>
      <c r="G741" s="138">
        <v>158.4</v>
      </c>
      <c r="H741" s="139">
        <v>3.84</v>
      </c>
      <c r="I741" s="139">
        <f t="shared" si="224"/>
        <v>7.68</v>
      </c>
      <c r="J741" s="145" t="s">
        <v>24</v>
      </c>
      <c r="K741" s="141">
        <v>0</v>
      </c>
      <c r="L741" s="141">
        <v>0</v>
      </c>
      <c r="M741" s="141">
        <v>0</v>
      </c>
      <c r="N741" s="142"/>
      <c r="O741" s="50">
        <f t="shared" si="225"/>
        <v>0</v>
      </c>
      <c r="P741" s="50">
        <f t="shared" si="226"/>
        <v>0</v>
      </c>
      <c r="Q741" s="50"/>
      <c r="R741" s="50"/>
      <c r="S741" s="50"/>
      <c r="T741" s="50"/>
      <c r="U741" s="50"/>
      <c r="V741" s="50"/>
      <c r="W741" s="141" t="str">
        <f>IFERROR(VLOOKUP(C741,'[7]на 04.11.2025г.'!$C$3:$W$2063,21,0),"-")</f>
        <v>-</v>
      </c>
      <c r="X741" s="141" t="str">
        <f t="shared" si="223"/>
        <v>-</v>
      </c>
    </row>
    <row r="742" spans="1:24" customFormat="1" ht="15" hidden="1" x14ac:dyDescent="0.25">
      <c r="A742" s="134">
        <v>2</v>
      </c>
      <c r="B742" s="134" t="s">
        <v>523</v>
      </c>
      <c r="C742" s="136" t="s">
        <v>2084</v>
      </c>
      <c r="D742" s="136" t="s">
        <v>2085</v>
      </c>
      <c r="E742" s="136">
        <v>2</v>
      </c>
      <c r="F742" s="144">
        <v>64.5</v>
      </c>
      <c r="G742" s="138">
        <v>129</v>
      </c>
      <c r="H742" s="139">
        <v>3.14</v>
      </c>
      <c r="I742" s="139">
        <f t="shared" si="224"/>
        <v>6.28</v>
      </c>
      <c r="J742" s="145" t="s">
        <v>24</v>
      </c>
      <c r="K742" s="141">
        <v>0</v>
      </c>
      <c r="L742" s="141">
        <v>0</v>
      </c>
      <c r="M742" s="141">
        <v>0</v>
      </c>
      <c r="N742" s="142"/>
      <c r="O742" s="50">
        <f t="shared" si="225"/>
        <v>0</v>
      </c>
      <c r="P742" s="50">
        <f t="shared" si="226"/>
        <v>0</v>
      </c>
      <c r="Q742" s="50"/>
      <c r="R742" s="50"/>
      <c r="S742" s="50"/>
      <c r="T742" s="50"/>
      <c r="U742" s="50"/>
      <c r="V742" s="50"/>
      <c r="W742" s="141" t="str">
        <f>IFERROR(VLOOKUP(C742,'[7]на 04.11.2025г.'!$C$3:$W$2063,21,0),"-")</f>
        <v>-</v>
      </c>
      <c r="X742" s="141" t="str">
        <f t="shared" si="223"/>
        <v>-</v>
      </c>
    </row>
    <row r="743" spans="1:24" customFormat="1" ht="15" hidden="1" x14ac:dyDescent="0.25">
      <c r="A743" s="134">
        <v>2</v>
      </c>
      <c r="B743" s="134" t="s">
        <v>526</v>
      </c>
      <c r="C743" s="136" t="s">
        <v>2086</v>
      </c>
      <c r="D743" s="136" t="s">
        <v>2087</v>
      </c>
      <c r="E743" s="136">
        <v>2</v>
      </c>
      <c r="F743" s="144">
        <v>107.8</v>
      </c>
      <c r="G743" s="138">
        <v>215.6</v>
      </c>
      <c r="H743" s="139">
        <v>5.22</v>
      </c>
      <c r="I743" s="139">
        <f t="shared" si="224"/>
        <v>10.44</v>
      </c>
      <c r="J743" s="145" t="s">
        <v>24</v>
      </c>
      <c r="K743" s="141">
        <v>0</v>
      </c>
      <c r="L743" s="141">
        <v>0</v>
      </c>
      <c r="M743" s="141">
        <v>0</v>
      </c>
      <c r="N743" s="142"/>
      <c r="O743" s="50">
        <f t="shared" si="225"/>
        <v>0</v>
      </c>
      <c r="P743" s="50">
        <f t="shared" si="226"/>
        <v>0</v>
      </c>
      <c r="Q743" s="50"/>
      <c r="R743" s="50"/>
      <c r="S743" s="50"/>
      <c r="T743" s="50"/>
      <c r="U743" s="50"/>
      <c r="V743" s="50"/>
      <c r="W743" s="141" t="str">
        <f>IFERROR(VLOOKUP(C743,'[7]на 04.11.2025г.'!$C$3:$W$2063,21,0),"-")</f>
        <v>-</v>
      </c>
      <c r="X743" s="141" t="str">
        <f t="shared" si="223"/>
        <v>-</v>
      </c>
    </row>
    <row r="744" spans="1:24" customFormat="1" ht="15" hidden="1" x14ac:dyDescent="0.25">
      <c r="A744" s="134">
        <v>2</v>
      </c>
      <c r="B744" s="134" t="s">
        <v>529</v>
      </c>
      <c r="C744" s="136" t="s">
        <v>2088</v>
      </c>
      <c r="D744" s="136" t="s">
        <v>2089</v>
      </c>
      <c r="E744" s="136">
        <v>2</v>
      </c>
      <c r="F744" s="144">
        <v>100</v>
      </c>
      <c r="G744" s="138">
        <v>200</v>
      </c>
      <c r="H744" s="139">
        <v>4.8499999999999996</v>
      </c>
      <c r="I744" s="139">
        <f t="shared" si="224"/>
        <v>9.6999999999999993</v>
      </c>
      <c r="J744" s="145" t="s">
        <v>24</v>
      </c>
      <c r="K744" s="141">
        <v>0</v>
      </c>
      <c r="L744" s="141">
        <v>0</v>
      </c>
      <c r="M744" s="141">
        <v>0</v>
      </c>
      <c r="N744" s="142"/>
      <c r="O744" s="50">
        <f t="shared" si="225"/>
        <v>0</v>
      </c>
      <c r="P744" s="50">
        <f t="shared" si="226"/>
        <v>0</v>
      </c>
      <c r="Q744" s="50"/>
      <c r="R744" s="50"/>
      <c r="S744" s="50"/>
      <c r="T744" s="50"/>
      <c r="U744" s="50"/>
      <c r="V744" s="50"/>
      <c r="W744" s="141" t="str">
        <f>IFERROR(VLOOKUP(C744,'[7]на 04.11.2025г.'!$C$3:$W$2063,21,0),"-")</f>
        <v>-</v>
      </c>
      <c r="X744" s="141" t="str">
        <f t="shared" si="223"/>
        <v>-</v>
      </c>
    </row>
    <row r="745" spans="1:24" customFormat="1" ht="15" hidden="1" x14ac:dyDescent="0.25">
      <c r="A745" s="134">
        <v>2</v>
      </c>
      <c r="B745" s="134" t="s">
        <v>532</v>
      </c>
      <c r="C745" s="136" t="s">
        <v>2090</v>
      </c>
      <c r="D745" s="136" t="s">
        <v>2091</v>
      </c>
      <c r="E745" s="136">
        <v>2</v>
      </c>
      <c r="F745" s="144">
        <v>88.6</v>
      </c>
      <c r="G745" s="138">
        <v>177.2</v>
      </c>
      <c r="H745" s="139">
        <v>4.29</v>
      </c>
      <c r="I745" s="139">
        <f t="shared" si="224"/>
        <v>8.58</v>
      </c>
      <c r="J745" s="145" t="s">
        <v>24</v>
      </c>
      <c r="K745" s="141">
        <v>0</v>
      </c>
      <c r="L745" s="141">
        <v>0</v>
      </c>
      <c r="M745" s="141">
        <v>0</v>
      </c>
      <c r="N745" s="142"/>
      <c r="O745" s="50">
        <f t="shared" si="225"/>
        <v>0</v>
      </c>
      <c r="P745" s="50">
        <f t="shared" si="226"/>
        <v>0</v>
      </c>
      <c r="Q745" s="50"/>
      <c r="R745" s="50"/>
      <c r="S745" s="50"/>
      <c r="T745" s="50"/>
      <c r="U745" s="50"/>
      <c r="V745" s="50"/>
      <c r="W745" s="141" t="str">
        <f>IFERROR(VLOOKUP(C745,'[7]на 04.11.2025г.'!$C$3:$W$2063,21,0),"-")</f>
        <v>-</v>
      </c>
      <c r="X745" s="141" t="str">
        <f t="shared" si="223"/>
        <v>-</v>
      </c>
    </row>
    <row r="746" spans="1:24" customFormat="1" ht="15" hidden="1" x14ac:dyDescent="0.25">
      <c r="A746" s="134">
        <v>2</v>
      </c>
      <c r="B746" s="134" t="s">
        <v>535</v>
      </c>
      <c r="C746" s="136" t="s">
        <v>2092</v>
      </c>
      <c r="D746" s="136" t="s">
        <v>2093</v>
      </c>
      <c r="E746" s="136">
        <v>2</v>
      </c>
      <c r="F746" s="144">
        <v>81.099999999999994</v>
      </c>
      <c r="G746" s="138">
        <v>162.19999999999999</v>
      </c>
      <c r="H746" s="139">
        <v>3.93</v>
      </c>
      <c r="I746" s="139">
        <f t="shared" si="224"/>
        <v>7.86</v>
      </c>
      <c r="J746" s="145" t="s">
        <v>24</v>
      </c>
      <c r="K746" s="141">
        <v>0</v>
      </c>
      <c r="L746" s="141">
        <v>0</v>
      </c>
      <c r="M746" s="141">
        <v>0</v>
      </c>
      <c r="N746" s="142"/>
      <c r="O746" s="50">
        <f t="shared" si="225"/>
        <v>0</v>
      </c>
      <c r="P746" s="50">
        <f t="shared" si="226"/>
        <v>0</v>
      </c>
      <c r="Q746" s="50"/>
      <c r="R746" s="50"/>
      <c r="S746" s="50"/>
      <c r="T746" s="50"/>
      <c r="U746" s="50"/>
      <c r="V746" s="50"/>
      <c r="W746" s="141" t="str">
        <f>IFERROR(VLOOKUP(C746,'[7]на 04.11.2025г.'!$C$3:$W$2063,21,0),"-")</f>
        <v>-</v>
      </c>
      <c r="X746" s="141" t="str">
        <f t="shared" si="223"/>
        <v>-</v>
      </c>
    </row>
    <row r="747" spans="1:24" customFormat="1" ht="15" hidden="1" x14ac:dyDescent="0.25">
      <c r="A747" s="134">
        <v>2</v>
      </c>
      <c r="B747" s="134" t="s">
        <v>538</v>
      </c>
      <c r="C747" s="136" t="s">
        <v>2094</v>
      </c>
      <c r="D747" s="136" t="s">
        <v>2095</v>
      </c>
      <c r="E747" s="136">
        <v>2</v>
      </c>
      <c r="F747" s="144">
        <v>108.1</v>
      </c>
      <c r="G747" s="138">
        <v>216.2</v>
      </c>
      <c r="H747" s="139">
        <v>5.23</v>
      </c>
      <c r="I747" s="139">
        <f t="shared" si="224"/>
        <v>10.46</v>
      </c>
      <c r="J747" s="145" t="s">
        <v>24</v>
      </c>
      <c r="K747" s="141">
        <v>0</v>
      </c>
      <c r="L747" s="141">
        <v>0</v>
      </c>
      <c r="M747" s="141">
        <v>0</v>
      </c>
      <c r="N747" s="142"/>
      <c r="O747" s="50">
        <f t="shared" si="225"/>
        <v>0</v>
      </c>
      <c r="P747" s="50">
        <f t="shared" si="226"/>
        <v>0</v>
      </c>
      <c r="Q747" s="50"/>
      <c r="R747" s="50"/>
      <c r="S747" s="50"/>
      <c r="T747" s="50"/>
      <c r="U747" s="50"/>
      <c r="V747" s="50"/>
      <c r="W747" s="141" t="str">
        <f>IFERROR(VLOOKUP(C747,'[7]на 04.11.2025г.'!$C$3:$W$2063,21,0),"-")</f>
        <v>-</v>
      </c>
      <c r="X747" s="141" t="str">
        <f t="shared" si="223"/>
        <v>-</v>
      </c>
    </row>
    <row r="748" spans="1:24" customFormat="1" ht="15" hidden="1" x14ac:dyDescent="0.25">
      <c r="A748" s="134">
        <v>2</v>
      </c>
      <c r="B748" s="134" t="s">
        <v>541</v>
      </c>
      <c r="C748" s="136" t="s">
        <v>2096</v>
      </c>
      <c r="D748" s="136" t="s">
        <v>2097</v>
      </c>
      <c r="E748" s="136">
        <v>2</v>
      </c>
      <c r="F748" s="144">
        <v>100.3</v>
      </c>
      <c r="G748" s="138">
        <v>200.6</v>
      </c>
      <c r="H748" s="139">
        <v>4.8600000000000003</v>
      </c>
      <c r="I748" s="139">
        <f t="shared" si="224"/>
        <v>9.7200000000000006</v>
      </c>
      <c r="J748" s="145" t="s">
        <v>24</v>
      </c>
      <c r="K748" s="141">
        <v>0</v>
      </c>
      <c r="L748" s="141">
        <v>0</v>
      </c>
      <c r="M748" s="141">
        <v>0</v>
      </c>
      <c r="N748" s="142"/>
      <c r="O748" s="50">
        <f t="shared" si="225"/>
        <v>0</v>
      </c>
      <c r="P748" s="50">
        <f t="shared" si="226"/>
        <v>0</v>
      </c>
      <c r="Q748" s="50"/>
      <c r="R748" s="50"/>
      <c r="S748" s="50"/>
      <c r="T748" s="50"/>
      <c r="U748" s="50"/>
      <c r="V748" s="50"/>
      <c r="W748" s="141" t="str">
        <f>IFERROR(VLOOKUP(C748,'[7]на 04.11.2025г.'!$C$3:$W$2063,21,0),"-")</f>
        <v>-</v>
      </c>
      <c r="X748" s="141" t="str">
        <f t="shared" si="223"/>
        <v>-</v>
      </c>
    </row>
    <row r="749" spans="1:24" customFormat="1" ht="15" hidden="1" x14ac:dyDescent="0.25">
      <c r="A749" s="134">
        <v>2</v>
      </c>
      <c r="B749" s="134" t="s">
        <v>544</v>
      </c>
      <c r="C749" s="136" t="s">
        <v>2098</v>
      </c>
      <c r="D749" s="136" t="s">
        <v>2099</v>
      </c>
      <c r="E749" s="136">
        <v>2</v>
      </c>
      <c r="F749" s="144">
        <v>75.3</v>
      </c>
      <c r="G749" s="138">
        <v>150.6</v>
      </c>
      <c r="H749" s="139">
        <v>3.66</v>
      </c>
      <c r="I749" s="139">
        <f t="shared" si="224"/>
        <v>7.32</v>
      </c>
      <c r="J749" s="145" t="s">
        <v>24</v>
      </c>
      <c r="K749" s="141">
        <v>0</v>
      </c>
      <c r="L749" s="141">
        <v>0</v>
      </c>
      <c r="M749" s="141">
        <v>0</v>
      </c>
      <c r="N749" s="142"/>
      <c r="O749" s="50">
        <f t="shared" si="225"/>
        <v>0</v>
      </c>
      <c r="P749" s="50">
        <f t="shared" si="226"/>
        <v>0</v>
      </c>
      <c r="Q749" s="50"/>
      <c r="R749" s="50"/>
      <c r="S749" s="50"/>
      <c r="T749" s="50"/>
      <c r="U749" s="50"/>
      <c r="V749" s="50"/>
      <c r="W749" s="141" t="str">
        <f>IFERROR(VLOOKUP(C749,'[7]на 04.11.2025г.'!$C$3:$W$2063,21,0),"-")</f>
        <v>-</v>
      </c>
      <c r="X749" s="141" t="str">
        <f t="shared" si="223"/>
        <v>-</v>
      </c>
    </row>
    <row r="750" spans="1:24" customFormat="1" ht="15" hidden="1" x14ac:dyDescent="0.25">
      <c r="A750" s="134">
        <v>2</v>
      </c>
      <c r="B750" s="134" t="s">
        <v>547</v>
      </c>
      <c r="C750" s="136" t="s">
        <v>2100</v>
      </c>
      <c r="D750" s="136" t="s">
        <v>2101</v>
      </c>
      <c r="E750" s="136">
        <v>2</v>
      </c>
      <c r="F750" s="144">
        <v>78.5</v>
      </c>
      <c r="G750" s="138">
        <v>157</v>
      </c>
      <c r="H750" s="139">
        <v>3.8</v>
      </c>
      <c r="I750" s="139">
        <f t="shared" si="224"/>
        <v>7.6</v>
      </c>
      <c r="J750" s="145" t="s">
        <v>24</v>
      </c>
      <c r="K750" s="141">
        <v>0</v>
      </c>
      <c r="L750" s="141">
        <v>0</v>
      </c>
      <c r="M750" s="141">
        <v>0</v>
      </c>
      <c r="N750" s="142"/>
      <c r="O750" s="50">
        <f t="shared" si="225"/>
        <v>0</v>
      </c>
      <c r="P750" s="50">
        <f t="shared" si="226"/>
        <v>0</v>
      </c>
      <c r="Q750" s="50"/>
      <c r="R750" s="50"/>
      <c r="S750" s="50"/>
      <c r="T750" s="50"/>
      <c r="U750" s="50"/>
      <c r="V750" s="50"/>
      <c r="W750" s="141" t="str">
        <f>IFERROR(VLOOKUP(C750,'[7]на 04.11.2025г.'!$C$3:$W$2063,21,0),"-")</f>
        <v>-</v>
      </c>
      <c r="X750" s="141" t="str">
        <f t="shared" si="223"/>
        <v>-</v>
      </c>
    </row>
    <row r="751" spans="1:24" customFormat="1" ht="15" hidden="1" x14ac:dyDescent="0.25">
      <c r="A751" s="134">
        <v>2</v>
      </c>
      <c r="B751" s="134" t="s">
        <v>550</v>
      </c>
      <c r="C751" s="136" t="s">
        <v>2102</v>
      </c>
      <c r="D751" s="136" t="s">
        <v>2103</v>
      </c>
      <c r="E751" s="136">
        <v>25</v>
      </c>
      <c r="F751" s="144">
        <v>228.8</v>
      </c>
      <c r="G751" s="138">
        <v>5720</v>
      </c>
      <c r="H751" s="139">
        <v>11.13</v>
      </c>
      <c r="I751" s="139">
        <f t="shared" si="224"/>
        <v>278.25</v>
      </c>
      <c r="J751" s="145" t="s">
        <v>24</v>
      </c>
      <c r="K751" s="141">
        <v>0</v>
      </c>
      <c r="L751" s="141">
        <v>0</v>
      </c>
      <c r="M751" s="141">
        <v>0</v>
      </c>
      <c r="N751" s="142"/>
      <c r="O751" s="50">
        <f t="shared" si="225"/>
        <v>0</v>
      </c>
      <c r="P751" s="50">
        <f t="shared" si="226"/>
        <v>0</v>
      </c>
      <c r="Q751" s="50"/>
      <c r="R751" s="50"/>
      <c r="S751" s="50"/>
      <c r="T751" s="50"/>
      <c r="U751" s="50"/>
      <c r="V751" s="50"/>
      <c r="W751" s="141" t="str">
        <f>IFERROR(VLOOKUP(C751,'[7]на 04.11.2025г.'!$C$3:$W$2063,21,0),"-")</f>
        <v>-</v>
      </c>
      <c r="X751" s="141" t="str">
        <f t="shared" si="223"/>
        <v>-</v>
      </c>
    </row>
    <row r="752" spans="1:24" customFormat="1" ht="15" hidden="1" x14ac:dyDescent="0.25">
      <c r="A752" s="134">
        <v>2</v>
      </c>
      <c r="B752" s="134" t="s">
        <v>553</v>
      </c>
      <c r="C752" s="136" t="s">
        <v>2104</v>
      </c>
      <c r="D752" s="136" t="s">
        <v>2105</v>
      </c>
      <c r="E752" s="136">
        <v>25</v>
      </c>
      <c r="F752" s="144">
        <v>210</v>
      </c>
      <c r="G752" s="138">
        <v>5250</v>
      </c>
      <c r="H752" s="139">
        <v>10.199999999999999</v>
      </c>
      <c r="I752" s="139">
        <f t="shared" si="224"/>
        <v>254.99999999999997</v>
      </c>
      <c r="J752" s="145" t="s">
        <v>24</v>
      </c>
      <c r="K752" s="141">
        <v>0</v>
      </c>
      <c r="L752" s="141">
        <v>0</v>
      </c>
      <c r="M752" s="141">
        <v>0</v>
      </c>
      <c r="N752" s="142"/>
      <c r="O752" s="50">
        <f t="shared" si="225"/>
        <v>0</v>
      </c>
      <c r="P752" s="50">
        <f t="shared" si="226"/>
        <v>0</v>
      </c>
      <c r="Q752" s="50"/>
      <c r="R752" s="50"/>
      <c r="S752" s="50"/>
      <c r="T752" s="50"/>
      <c r="U752" s="50"/>
      <c r="V752" s="50"/>
      <c r="W752" s="141" t="str">
        <f>IFERROR(VLOOKUP(C752,'[7]на 04.11.2025г.'!$C$3:$W$2063,21,0),"-")</f>
        <v>-</v>
      </c>
      <c r="X752" s="141" t="str">
        <f t="shared" si="223"/>
        <v>-</v>
      </c>
    </row>
    <row r="753" spans="1:24" customFormat="1" ht="15" hidden="1" x14ac:dyDescent="0.25">
      <c r="A753" s="134">
        <v>2</v>
      </c>
      <c r="B753" s="134" t="s">
        <v>556</v>
      </c>
      <c r="C753" s="136" t="s">
        <v>2106</v>
      </c>
      <c r="D753" s="136" t="s">
        <v>2107</v>
      </c>
      <c r="E753" s="136">
        <v>8</v>
      </c>
      <c r="F753" s="144">
        <v>172.6</v>
      </c>
      <c r="G753" s="138">
        <v>1380.8</v>
      </c>
      <c r="H753" s="139">
        <v>8.4</v>
      </c>
      <c r="I753" s="139">
        <f t="shared" si="224"/>
        <v>67.2</v>
      </c>
      <c r="J753" s="145" t="s">
        <v>24</v>
      </c>
      <c r="K753" s="141">
        <v>0</v>
      </c>
      <c r="L753" s="141">
        <v>0</v>
      </c>
      <c r="M753" s="141">
        <v>0</v>
      </c>
      <c r="N753" s="142"/>
      <c r="O753" s="50">
        <f t="shared" si="225"/>
        <v>0</v>
      </c>
      <c r="P753" s="50">
        <f t="shared" si="226"/>
        <v>0</v>
      </c>
      <c r="Q753" s="50"/>
      <c r="R753" s="50"/>
      <c r="S753" s="50"/>
      <c r="T753" s="50"/>
      <c r="U753" s="50"/>
      <c r="V753" s="50"/>
      <c r="W753" s="141" t="str">
        <f>IFERROR(VLOOKUP(C753,'[7]на 04.11.2025г.'!$C$3:$W$2063,21,0),"-")</f>
        <v>-</v>
      </c>
      <c r="X753" s="141" t="str">
        <f t="shared" si="223"/>
        <v>-</v>
      </c>
    </row>
    <row r="754" spans="1:24" customFormat="1" ht="15" hidden="1" x14ac:dyDescent="0.25">
      <c r="A754" s="134">
        <v>2</v>
      </c>
      <c r="B754" s="134" t="s">
        <v>559</v>
      </c>
      <c r="C754" s="136" t="s">
        <v>2108</v>
      </c>
      <c r="D754" s="136" t="s">
        <v>2109</v>
      </c>
      <c r="E754" s="136">
        <v>10</v>
      </c>
      <c r="F754" s="144">
        <v>287.3</v>
      </c>
      <c r="G754" s="138">
        <v>2873</v>
      </c>
      <c r="H754" s="139">
        <v>13.95</v>
      </c>
      <c r="I754" s="139">
        <f t="shared" si="224"/>
        <v>139.5</v>
      </c>
      <c r="J754" s="145" t="s">
        <v>24</v>
      </c>
      <c r="K754" s="141">
        <v>0</v>
      </c>
      <c r="L754" s="141">
        <v>0</v>
      </c>
      <c r="M754" s="141">
        <v>0</v>
      </c>
      <c r="N754" s="142"/>
      <c r="O754" s="50">
        <f t="shared" si="225"/>
        <v>0</v>
      </c>
      <c r="P754" s="50">
        <f t="shared" si="226"/>
        <v>0</v>
      </c>
      <c r="Q754" s="50"/>
      <c r="R754" s="50"/>
      <c r="S754" s="50"/>
      <c r="T754" s="50"/>
      <c r="U754" s="50"/>
      <c r="V754" s="50"/>
      <c r="W754" s="141" t="str">
        <f>IFERROR(VLOOKUP(C754,'[7]на 04.11.2025г.'!$C$3:$W$2063,21,0),"-")</f>
        <v>-</v>
      </c>
      <c r="X754" s="141" t="str">
        <f t="shared" si="223"/>
        <v>-</v>
      </c>
    </row>
    <row r="755" spans="1:24" customFormat="1" ht="15" hidden="1" x14ac:dyDescent="0.25">
      <c r="A755" s="134">
        <v>2</v>
      </c>
      <c r="B755" s="134" t="s">
        <v>562</v>
      </c>
      <c r="C755" s="136" t="s">
        <v>2110</v>
      </c>
      <c r="D755" s="136" t="s">
        <v>2111</v>
      </c>
      <c r="E755" s="136">
        <v>10</v>
      </c>
      <c r="F755" s="144">
        <v>266.7</v>
      </c>
      <c r="G755" s="138">
        <v>2667</v>
      </c>
      <c r="H755" s="139">
        <v>12.96</v>
      </c>
      <c r="I755" s="139">
        <f t="shared" si="224"/>
        <v>129.60000000000002</v>
      </c>
      <c r="J755" s="145" t="s">
        <v>24</v>
      </c>
      <c r="K755" s="141">
        <v>0</v>
      </c>
      <c r="L755" s="141">
        <v>0</v>
      </c>
      <c r="M755" s="141">
        <v>0</v>
      </c>
      <c r="N755" s="142"/>
      <c r="O755" s="50">
        <f t="shared" si="225"/>
        <v>0</v>
      </c>
      <c r="P755" s="50">
        <f t="shared" si="226"/>
        <v>0</v>
      </c>
      <c r="Q755" s="50"/>
      <c r="R755" s="50"/>
      <c r="S755" s="50"/>
      <c r="T755" s="50"/>
      <c r="U755" s="50"/>
      <c r="V755" s="50"/>
      <c r="W755" s="141" t="str">
        <f>IFERROR(VLOOKUP(C755,'[7]на 04.11.2025г.'!$C$3:$W$2063,21,0),"-")</f>
        <v>-</v>
      </c>
      <c r="X755" s="141" t="str">
        <f t="shared" si="223"/>
        <v>-</v>
      </c>
    </row>
    <row r="756" spans="1:24" customFormat="1" ht="15" hidden="1" x14ac:dyDescent="0.25">
      <c r="A756" s="134">
        <v>2</v>
      </c>
      <c r="B756" s="134" t="s">
        <v>565</v>
      </c>
      <c r="C756" s="136" t="s">
        <v>2112</v>
      </c>
      <c r="D756" s="136" t="s">
        <v>2113</v>
      </c>
      <c r="E756" s="136">
        <v>8</v>
      </c>
      <c r="F756" s="144">
        <v>236.3</v>
      </c>
      <c r="G756" s="138">
        <v>1890.4</v>
      </c>
      <c r="H756" s="139">
        <v>11.49</v>
      </c>
      <c r="I756" s="139">
        <f t="shared" si="224"/>
        <v>91.92</v>
      </c>
      <c r="J756" s="145" t="s">
        <v>24</v>
      </c>
      <c r="K756" s="141">
        <v>0</v>
      </c>
      <c r="L756" s="141">
        <v>0</v>
      </c>
      <c r="M756" s="141">
        <v>0</v>
      </c>
      <c r="N756" s="142"/>
      <c r="O756" s="50">
        <f t="shared" si="225"/>
        <v>0</v>
      </c>
      <c r="P756" s="50">
        <f t="shared" si="226"/>
        <v>0</v>
      </c>
      <c r="Q756" s="50"/>
      <c r="R756" s="50"/>
      <c r="S756" s="50"/>
      <c r="T756" s="50"/>
      <c r="U756" s="50"/>
      <c r="V756" s="50"/>
      <c r="W756" s="141" t="str">
        <f>IFERROR(VLOOKUP(C756,'[7]на 04.11.2025г.'!$C$3:$W$2063,21,0),"-")</f>
        <v>-</v>
      </c>
      <c r="X756" s="141" t="str">
        <f t="shared" si="223"/>
        <v>-</v>
      </c>
    </row>
    <row r="757" spans="1:24" customFormat="1" ht="15" hidden="1" x14ac:dyDescent="0.25">
      <c r="A757" s="134">
        <v>2</v>
      </c>
      <c r="B757" s="134" t="s">
        <v>568</v>
      </c>
      <c r="C757" s="136" t="s">
        <v>2114</v>
      </c>
      <c r="D757" s="136" t="s">
        <v>2115</v>
      </c>
      <c r="E757" s="136">
        <v>8</v>
      </c>
      <c r="F757" s="144">
        <v>216.4</v>
      </c>
      <c r="G757" s="138">
        <v>1731.2</v>
      </c>
      <c r="H757" s="139">
        <v>10.54</v>
      </c>
      <c r="I757" s="139">
        <f t="shared" si="224"/>
        <v>84.32</v>
      </c>
      <c r="J757" s="145" t="s">
        <v>24</v>
      </c>
      <c r="K757" s="141">
        <v>0</v>
      </c>
      <c r="L757" s="141">
        <v>0</v>
      </c>
      <c r="M757" s="141">
        <v>0</v>
      </c>
      <c r="N757" s="142"/>
      <c r="O757" s="50">
        <f t="shared" si="225"/>
        <v>0</v>
      </c>
      <c r="P757" s="50">
        <f t="shared" si="226"/>
        <v>0</v>
      </c>
      <c r="Q757" s="50"/>
      <c r="R757" s="50"/>
      <c r="S757" s="50"/>
      <c r="T757" s="50"/>
      <c r="U757" s="50"/>
      <c r="V757" s="50"/>
      <c r="W757" s="141" t="str">
        <f>IFERROR(VLOOKUP(C757,'[7]на 04.11.2025г.'!$C$3:$W$2063,21,0),"-")</f>
        <v>-</v>
      </c>
      <c r="X757" s="141" t="str">
        <f t="shared" si="223"/>
        <v>-</v>
      </c>
    </row>
    <row r="758" spans="1:24" customFormat="1" ht="15" hidden="1" x14ac:dyDescent="0.25">
      <c r="A758" s="134">
        <v>2</v>
      </c>
      <c r="B758" s="134" t="s">
        <v>571</v>
      </c>
      <c r="C758" s="136" t="s">
        <v>2116</v>
      </c>
      <c r="D758" s="136" t="s">
        <v>2117</v>
      </c>
      <c r="E758" s="136">
        <v>10</v>
      </c>
      <c r="F758" s="144">
        <v>288.3</v>
      </c>
      <c r="G758" s="138">
        <v>2883</v>
      </c>
      <c r="H758" s="139">
        <v>13.99</v>
      </c>
      <c r="I758" s="139">
        <f t="shared" si="224"/>
        <v>139.9</v>
      </c>
      <c r="J758" s="145" t="s">
        <v>24</v>
      </c>
      <c r="K758" s="141">
        <v>0</v>
      </c>
      <c r="L758" s="141">
        <v>0</v>
      </c>
      <c r="M758" s="141">
        <v>0</v>
      </c>
      <c r="N758" s="142"/>
      <c r="O758" s="50">
        <f t="shared" si="225"/>
        <v>0</v>
      </c>
      <c r="P758" s="50">
        <f t="shared" si="226"/>
        <v>0</v>
      </c>
      <c r="Q758" s="50"/>
      <c r="R758" s="50"/>
      <c r="S758" s="50"/>
      <c r="T758" s="50"/>
      <c r="U758" s="50"/>
      <c r="V758" s="50"/>
      <c r="W758" s="141" t="str">
        <f>IFERROR(VLOOKUP(C758,'[7]на 04.11.2025г.'!$C$3:$W$2063,21,0),"-")</f>
        <v>-</v>
      </c>
      <c r="X758" s="141" t="str">
        <f t="shared" si="223"/>
        <v>-</v>
      </c>
    </row>
    <row r="759" spans="1:24" customFormat="1" ht="15" hidden="1" x14ac:dyDescent="0.25">
      <c r="A759" s="134">
        <v>2</v>
      </c>
      <c r="B759" s="134" t="s">
        <v>574</v>
      </c>
      <c r="C759" s="136" t="s">
        <v>2118</v>
      </c>
      <c r="D759" s="136" t="s">
        <v>2119</v>
      </c>
      <c r="E759" s="136">
        <v>10</v>
      </c>
      <c r="F759" s="144">
        <v>267.5</v>
      </c>
      <c r="G759" s="138">
        <v>2675</v>
      </c>
      <c r="H759" s="139">
        <v>13</v>
      </c>
      <c r="I759" s="139">
        <f t="shared" si="224"/>
        <v>130</v>
      </c>
      <c r="J759" s="145" t="s">
        <v>24</v>
      </c>
      <c r="K759" s="141">
        <v>0</v>
      </c>
      <c r="L759" s="141">
        <v>0</v>
      </c>
      <c r="M759" s="141">
        <v>0</v>
      </c>
      <c r="N759" s="142"/>
      <c r="O759" s="50">
        <f t="shared" si="225"/>
        <v>0</v>
      </c>
      <c r="P759" s="50">
        <f t="shared" si="226"/>
        <v>0</v>
      </c>
      <c r="Q759" s="50"/>
      <c r="R759" s="50"/>
      <c r="S759" s="50"/>
      <c r="T759" s="50"/>
      <c r="U759" s="50"/>
      <c r="V759" s="50"/>
      <c r="W759" s="141" t="str">
        <f>IFERROR(VLOOKUP(C759,'[7]на 04.11.2025г.'!$C$3:$W$2063,21,0),"-")</f>
        <v>-</v>
      </c>
      <c r="X759" s="141" t="str">
        <f t="shared" si="223"/>
        <v>-</v>
      </c>
    </row>
    <row r="760" spans="1:24" customFormat="1" ht="15" hidden="1" x14ac:dyDescent="0.25">
      <c r="A760" s="134">
        <v>2</v>
      </c>
      <c r="B760" s="134" t="s">
        <v>577</v>
      </c>
      <c r="C760" s="136" t="s">
        <v>2120</v>
      </c>
      <c r="D760" s="136" t="s">
        <v>2121</v>
      </c>
      <c r="E760" s="136">
        <v>8</v>
      </c>
      <c r="F760" s="144">
        <v>201.3</v>
      </c>
      <c r="G760" s="138">
        <v>1610.4</v>
      </c>
      <c r="H760" s="139">
        <v>9.8000000000000007</v>
      </c>
      <c r="I760" s="139">
        <f t="shared" si="224"/>
        <v>78.400000000000006</v>
      </c>
      <c r="J760" s="145" t="s">
        <v>24</v>
      </c>
      <c r="K760" s="141">
        <v>0</v>
      </c>
      <c r="L760" s="141">
        <v>0</v>
      </c>
      <c r="M760" s="141">
        <v>0</v>
      </c>
      <c r="N760" s="142"/>
      <c r="O760" s="50">
        <f t="shared" si="225"/>
        <v>0</v>
      </c>
      <c r="P760" s="50">
        <f t="shared" si="226"/>
        <v>0</v>
      </c>
      <c r="Q760" s="50"/>
      <c r="R760" s="50"/>
      <c r="S760" s="50"/>
      <c r="T760" s="50"/>
      <c r="U760" s="50"/>
      <c r="V760" s="50"/>
      <c r="W760" s="141" t="str">
        <f>IFERROR(VLOOKUP(C760,'[7]на 04.11.2025г.'!$C$3:$W$2063,21,0),"-")</f>
        <v>-</v>
      </c>
      <c r="X760" s="141" t="str">
        <f t="shared" si="223"/>
        <v>-</v>
      </c>
    </row>
    <row r="761" spans="1:24" customFormat="1" ht="15" hidden="1" x14ac:dyDescent="0.25">
      <c r="A761" s="134">
        <v>2</v>
      </c>
      <c r="B761" s="134" t="s">
        <v>580</v>
      </c>
      <c r="C761" s="136" t="s">
        <v>2122</v>
      </c>
      <c r="D761" s="136" t="s">
        <v>2123</v>
      </c>
      <c r="E761" s="136">
        <v>24</v>
      </c>
      <c r="F761" s="144">
        <v>209.7</v>
      </c>
      <c r="G761" s="138">
        <v>5032.8</v>
      </c>
      <c r="H761" s="139">
        <v>10.19</v>
      </c>
      <c r="I761" s="139">
        <f t="shared" si="224"/>
        <v>244.56</v>
      </c>
      <c r="J761" s="145" t="s">
        <v>24</v>
      </c>
      <c r="K761" s="141">
        <v>0</v>
      </c>
      <c r="L761" s="141">
        <v>0</v>
      </c>
      <c r="M761" s="141">
        <v>0</v>
      </c>
      <c r="N761" s="142"/>
      <c r="O761" s="50">
        <f t="shared" si="225"/>
        <v>0</v>
      </c>
      <c r="P761" s="50">
        <f t="shared" si="226"/>
        <v>0</v>
      </c>
      <c r="Q761" s="50"/>
      <c r="R761" s="50"/>
      <c r="S761" s="50"/>
      <c r="T761" s="50"/>
      <c r="U761" s="50"/>
      <c r="V761" s="50"/>
      <c r="W761" s="141" t="str">
        <f>IFERROR(VLOOKUP(C761,'[7]на 04.11.2025г.'!$C$3:$W$2063,21,0),"-")</f>
        <v>-</v>
      </c>
      <c r="X761" s="141" t="str">
        <f t="shared" si="223"/>
        <v>-</v>
      </c>
    </row>
    <row r="762" spans="1:24" customFormat="1" ht="15" hidden="1" x14ac:dyDescent="0.25">
      <c r="A762" s="134">
        <v>2</v>
      </c>
      <c r="B762" s="134" t="s">
        <v>583</v>
      </c>
      <c r="C762" s="136" t="s">
        <v>2124</v>
      </c>
      <c r="D762" s="136" t="s">
        <v>2125</v>
      </c>
      <c r="E762" s="136">
        <v>10</v>
      </c>
      <c r="F762" s="144">
        <v>173.4</v>
      </c>
      <c r="G762" s="138">
        <v>1734</v>
      </c>
      <c r="H762" s="139">
        <v>8.44</v>
      </c>
      <c r="I762" s="139">
        <f t="shared" si="224"/>
        <v>84.399999999999991</v>
      </c>
      <c r="J762" s="145" t="s">
        <v>24</v>
      </c>
      <c r="K762" s="141">
        <v>0</v>
      </c>
      <c r="L762" s="141">
        <v>0</v>
      </c>
      <c r="M762" s="141">
        <v>0</v>
      </c>
      <c r="N762" s="142"/>
      <c r="O762" s="50">
        <f t="shared" si="225"/>
        <v>0</v>
      </c>
      <c r="P762" s="50">
        <f t="shared" si="226"/>
        <v>0</v>
      </c>
      <c r="Q762" s="50"/>
      <c r="R762" s="50"/>
      <c r="S762" s="50"/>
      <c r="T762" s="50"/>
      <c r="U762" s="50"/>
      <c r="V762" s="50"/>
      <c r="W762" s="141" t="str">
        <f>IFERROR(VLOOKUP(C762,'[7]на 04.11.2025г.'!$C$3:$W$2063,21,0),"-")</f>
        <v>-</v>
      </c>
      <c r="X762" s="141" t="str">
        <f t="shared" si="223"/>
        <v>-</v>
      </c>
    </row>
    <row r="763" spans="1:24" customFormat="1" ht="15" hidden="1" x14ac:dyDescent="0.25">
      <c r="A763" s="134">
        <v>2</v>
      </c>
      <c r="B763" s="134" t="s">
        <v>586</v>
      </c>
      <c r="C763" s="136" t="s">
        <v>2126</v>
      </c>
      <c r="D763" s="136" t="s">
        <v>2127</v>
      </c>
      <c r="E763" s="136">
        <v>10</v>
      </c>
      <c r="F763" s="144">
        <v>288.3</v>
      </c>
      <c r="G763" s="138">
        <v>2883</v>
      </c>
      <c r="H763" s="139">
        <v>13.99</v>
      </c>
      <c r="I763" s="139">
        <f t="shared" si="224"/>
        <v>139.9</v>
      </c>
      <c r="J763" s="145" t="s">
        <v>24</v>
      </c>
      <c r="K763" s="141">
        <v>0</v>
      </c>
      <c r="L763" s="141">
        <v>0</v>
      </c>
      <c r="M763" s="141">
        <v>0</v>
      </c>
      <c r="N763" s="142"/>
      <c r="O763" s="50">
        <f t="shared" si="225"/>
        <v>0</v>
      </c>
      <c r="P763" s="50">
        <f t="shared" si="226"/>
        <v>0</v>
      </c>
      <c r="Q763" s="50"/>
      <c r="R763" s="50"/>
      <c r="S763" s="50"/>
      <c r="T763" s="50"/>
      <c r="U763" s="50"/>
      <c r="V763" s="50"/>
      <c r="W763" s="141" t="str">
        <f>IFERROR(VLOOKUP(C763,'[7]на 04.11.2025г.'!$C$3:$W$2063,21,0),"-")</f>
        <v>-</v>
      </c>
      <c r="X763" s="141" t="str">
        <f t="shared" si="223"/>
        <v>-</v>
      </c>
    </row>
    <row r="764" spans="1:24" customFormat="1" ht="15" hidden="1" x14ac:dyDescent="0.25">
      <c r="A764" s="134">
        <v>2</v>
      </c>
      <c r="B764" s="134" t="s">
        <v>589</v>
      </c>
      <c r="C764" s="136" t="s">
        <v>2128</v>
      </c>
      <c r="D764" s="136" t="s">
        <v>2129</v>
      </c>
      <c r="E764" s="136">
        <v>10</v>
      </c>
      <c r="F764" s="144">
        <v>267.5</v>
      </c>
      <c r="G764" s="138">
        <v>2675</v>
      </c>
      <c r="H764" s="139">
        <v>13</v>
      </c>
      <c r="I764" s="139">
        <f t="shared" si="224"/>
        <v>130</v>
      </c>
      <c r="J764" s="145" t="s">
        <v>24</v>
      </c>
      <c r="K764" s="141">
        <v>0</v>
      </c>
      <c r="L764" s="141">
        <v>0</v>
      </c>
      <c r="M764" s="141">
        <v>0</v>
      </c>
      <c r="N764" s="142"/>
      <c r="O764" s="50">
        <f t="shared" si="225"/>
        <v>0</v>
      </c>
      <c r="P764" s="50">
        <f t="shared" si="226"/>
        <v>0</v>
      </c>
      <c r="Q764" s="50"/>
      <c r="R764" s="50"/>
      <c r="S764" s="50"/>
      <c r="T764" s="50"/>
      <c r="U764" s="50"/>
      <c r="V764" s="50"/>
      <c r="W764" s="141" t="str">
        <f>IFERROR(VLOOKUP(C764,'[7]на 04.11.2025г.'!$C$3:$W$2063,21,0),"-")</f>
        <v>-</v>
      </c>
      <c r="X764" s="141" t="str">
        <f t="shared" si="223"/>
        <v>-</v>
      </c>
    </row>
    <row r="765" spans="1:24" customFormat="1" ht="15" hidden="1" x14ac:dyDescent="0.25">
      <c r="A765" s="134">
        <v>2</v>
      </c>
      <c r="B765" s="134" t="s">
        <v>592</v>
      </c>
      <c r="C765" s="136" t="s">
        <v>2130</v>
      </c>
      <c r="D765" s="136" t="s">
        <v>2131</v>
      </c>
      <c r="E765" s="136">
        <v>10</v>
      </c>
      <c r="F765" s="144">
        <v>237.1</v>
      </c>
      <c r="G765" s="138">
        <v>2371</v>
      </c>
      <c r="H765" s="139">
        <v>11.53</v>
      </c>
      <c r="I765" s="139">
        <f t="shared" si="224"/>
        <v>115.3</v>
      </c>
      <c r="J765" s="145" t="s">
        <v>24</v>
      </c>
      <c r="K765" s="141">
        <v>0</v>
      </c>
      <c r="L765" s="141">
        <v>0</v>
      </c>
      <c r="M765" s="141">
        <v>0</v>
      </c>
      <c r="N765" s="142"/>
      <c r="O765" s="50">
        <f t="shared" si="225"/>
        <v>0</v>
      </c>
      <c r="P765" s="50">
        <f t="shared" si="226"/>
        <v>0</v>
      </c>
      <c r="Q765" s="50"/>
      <c r="R765" s="50"/>
      <c r="S765" s="50"/>
      <c r="T765" s="50"/>
      <c r="U765" s="50"/>
      <c r="V765" s="50"/>
      <c r="W765" s="141" t="str">
        <f>IFERROR(VLOOKUP(C765,'[7]на 04.11.2025г.'!$C$3:$W$2063,21,0),"-")</f>
        <v>-</v>
      </c>
      <c r="X765" s="141" t="str">
        <f t="shared" si="223"/>
        <v>-</v>
      </c>
    </row>
    <row r="766" spans="1:24" customFormat="1" ht="15" hidden="1" x14ac:dyDescent="0.25">
      <c r="A766" s="134">
        <v>2</v>
      </c>
      <c r="B766" s="134" t="s">
        <v>595</v>
      </c>
      <c r="C766" s="136" t="s">
        <v>2132</v>
      </c>
      <c r="D766" s="136" t="s">
        <v>2133</v>
      </c>
      <c r="E766" s="136">
        <v>10</v>
      </c>
      <c r="F766" s="144">
        <v>216.4</v>
      </c>
      <c r="G766" s="138">
        <v>2164</v>
      </c>
      <c r="H766" s="139">
        <v>10.54</v>
      </c>
      <c r="I766" s="139">
        <f t="shared" si="224"/>
        <v>105.39999999999999</v>
      </c>
      <c r="J766" s="145" t="s">
        <v>24</v>
      </c>
      <c r="K766" s="141">
        <v>0</v>
      </c>
      <c r="L766" s="141">
        <v>0</v>
      </c>
      <c r="M766" s="141">
        <v>0</v>
      </c>
      <c r="N766" s="142"/>
      <c r="O766" s="50">
        <f t="shared" si="225"/>
        <v>0</v>
      </c>
      <c r="P766" s="50">
        <f t="shared" si="226"/>
        <v>0</v>
      </c>
      <c r="Q766" s="50"/>
      <c r="R766" s="50"/>
      <c r="S766" s="50"/>
      <c r="T766" s="50"/>
      <c r="U766" s="50"/>
      <c r="V766" s="50"/>
      <c r="W766" s="141" t="str">
        <f>IFERROR(VLOOKUP(C766,'[7]на 04.11.2025г.'!$C$3:$W$2063,21,0),"-")</f>
        <v>-</v>
      </c>
      <c r="X766" s="141" t="str">
        <f t="shared" si="223"/>
        <v>-</v>
      </c>
    </row>
    <row r="767" spans="1:24" customFormat="1" ht="15" hidden="1" x14ac:dyDescent="0.25">
      <c r="A767" s="134">
        <v>2</v>
      </c>
      <c r="B767" s="134" t="s">
        <v>598</v>
      </c>
      <c r="C767" s="136" t="s">
        <v>2134</v>
      </c>
      <c r="D767" s="136" t="s">
        <v>2135</v>
      </c>
      <c r="E767" s="136">
        <v>10</v>
      </c>
      <c r="F767" s="144">
        <v>288.3</v>
      </c>
      <c r="G767" s="138">
        <v>2883</v>
      </c>
      <c r="H767" s="139">
        <v>13.99</v>
      </c>
      <c r="I767" s="139">
        <f t="shared" si="224"/>
        <v>139.9</v>
      </c>
      <c r="J767" s="145" t="s">
        <v>24</v>
      </c>
      <c r="K767" s="141">
        <v>0</v>
      </c>
      <c r="L767" s="141">
        <v>0</v>
      </c>
      <c r="M767" s="141">
        <v>0</v>
      </c>
      <c r="N767" s="142"/>
      <c r="O767" s="50">
        <f t="shared" si="225"/>
        <v>0</v>
      </c>
      <c r="P767" s="50">
        <f t="shared" si="226"/>
        <v>0</v>
      </c>
      <c r="Q767" s="50"/>
      <c r="R767" s="50"/>
      <c r="S767" s="50"/>
      <c r="T767" s="50"/>
      <c r="U767" s="50"/>
      <c r="V767" s="50"/>
      <c r="W767" s="141" t="str">
        <f>IFERROR(VLOOKUP(C767,'[7]на 04.11.2025г.'!$C$3:$W$2063,21,0),"-")</f>
        <v>-</v>
      </c>
      <c r="X767" s="141" t="str">
        <f t="shared" si="223"/>
        <v>-</v>
      </c>
    </row>
    <row r="768" spans="1:24" customFormat="1" ht="15" hidden="1" x14ac:dyDescent="0.25">
      <c r="A768" s="134">
        <v>2</v>
      </c>
      <c r="B768" s="134" t="s">
        <v>601</v>
      </c>
      <c r="C768" s="136" t="s">
        <v>2136</v>
      </c>
      <c r="D768" s="136" t="s">
        <v>2137</v>
      </c>
      <c r="E768" s="136">
        <v>10</v>
      </c>
      <c r="F768" s="144">
        <v>267.5</v>
      </c>
      <c r="G768" s="138">
        <v>2675</v>
      </c>
      <c r="H768" s="139">
        <v>13</v>
      </c>
      <c r="I768" s="139">
        <f t="shared" si="224"/>
        <v>130</v>
      </c>
      <c r="J768" s="145" t="s">
        <v>24</v>
      </c>
      <c r="K768" s="141">
        <v>0</v>
      </c>
      <c r="L768" s="141">
        <v>0</v>
      </c>
      <c r="M768" s="141">
        <v>0</v>
      </c>
      <c r="N768" s="142"/>
      <c r="O768" s="50">
        <f t="shared" si="225"/>
        <v>0</v>
      </c>
      <c r="P768" s="50">
        <f t="shared" si="226"/>
        <v>0</v>
      </c>
      <c r="Q768" s="50"/>
      <c r="R768" s="50"/>
      <c r="S768" s="50"/>
      <c r="T768" s="50"/>
      <c r="U768" s="50"/>
      <c r="V768" s="50"/>
      <c r="W768" s="141" t="str">
        <f>IFERROR(VLOOKUP(C768,'[7]на 04.11.2025г.'!$C$3:$W$2063,21,0),"-")</f>
        <v>-</v>
      </c>
      <c r="X768" s="141" t="str">
        <f t="shared" si="223"/>
        <v>-</v>
      </c>
    </row>
    <row r="769" spans="1:24" customFormat="1" ht="15" hidden="1" x14ac:dyDescent="0.25">
      <c r="A769" s="134">
        <v>2</v>
      </c>
      <c r="B769" s="134" t="s">
        <v>604</v>
      </c>
      <c r="C769" s="136" t="s">
        <v>2138</v>
      </c>
      <c r="D769" s="136" t="s">
        <v>2139</v>
      </c>
      <c r="E769" s="136">
        <v>10</v>
      </c>
      <c r="F769" s="144">
        <v>201.3</v>
      </c>
      <c r="G769" s="138">
        <v>2013</v>
      </c>
      <c r="H769" s="139">
        <v>9.8000000000000007</v>
      </c>
      <c r="I769" s="139">
        <f t="shared" si="224"/>
        <v>98</v>
      </c>
      <c r="J769" s="145" t="s">
        <v>24</v>
      </c>
      <c r="K769" s="141">
        <v>0</v>
      </c>
      <c r="L769" s="141">
        <v>0</v>
      </c>
      <c r="M769" s="141">
        <v>0</v>
      </c>
      <c r="N769" s="142"/>
      <c r="O769" s="50">
        <f t="shared" si="225"/>
        <v>0</v>
      </c>
      <c r="P769" s="50">
        <f t="shared" si="226"/>
        <v>0</v>
      </c>
      <c r="Q769" s="50"/>
      <c r="R769" s="50"/>
      <c r="S769" s="50"/>
      <c r="T769" s="50"/>
      <c r="U769" s="50"/>
      <c r="V769" s="50"/>
      <c r="W769" s="141" t="str">
        <f>IFERROR(VLOOKUP(C769,'[7]на 04.11.2025г.'!$C$3:$W$2063,21,0),"-")</f>
        <v>-</v>
      </c>
      <c r="X769" s="141" t="str">
        <f t="shared" si="223"/>
        <v>-</v>
      </c>
    </row>
    <row r="770" spans="1:24" customFormat="1" ht="15" hidden="1" x14ac:dyDescent="0.25">
      <c r="A770" s="134">
        <v>2</v>
      </c>
      <c r="B770" s="134" t="s">
        <v>607</v>
      </c>
      <c r="C770" s="136" t="s">
        <v>2140</v>
      </c>
      <c r="D770" s="136" t="s">
        <v>2141</v>
      </c>
      <c r="E770" s="136">
        <v>7</v>
      </c>
      <c r="F770" s="144">
        <v>173</v>
      </c>
      <c r="G770" s="138">
        <v>1211</v>
      </c>
      <c r="H770" s="139">
        <v>8.42</v>
      </c>
      <c r="I770" s="139">
        <f t="shared" si="224"/>
        <v>58.94</v>
      </c>
      <c r="J770" s="145" t="s">
        <v>24</v>
      </c>
      <c r="K770" s="141">
        <v>0</v>
      </c>
      <c r="L770" s="141">
        <v>0</v>
      </c>
      <c r="M770" s="141">
        <v>0</v>
      </c>
      <c r="N770" s="142"/>
      <c r="O770" s="50">
        <f t="shared" si="225"/>
        <v>0</v>
      </c>
      <c r="P770" s="50">
        <f t="shared" si="226"/>
        <v>0</v>
      </c>
      <c r="Q770" s="50"/>
      <c r="R770" s="50"/>
      <c r="S770" s="50"/>
      <c r="T770" s="50"/>
      <c r="U770" s="50"/>
      <c r="V770" s="50"/>
      <c r="W770" s="141" t="str">
        <f>IFERROR(VLOOKUP(C770,'[7]на 04.11.2025г.'!$C$3:$W$2063,21,0),"-")</f>
        <v>-</v>
      </c>
      <c r="X770" s="141" t="str">
        <f t="shared" si="223"/>
        <v>-</v>
      </c>
    </row>
    <row r="771" spans="1:24" customFormat="1" ht="15" hidden="1" x14ac:dyDescent="0.25">
      <c r="A771" s="134">
        <v>2</v>
      </c>
      <c r="B771" s="134" t="s">
        <v>610</v>
      </c>
      <c r="C771" s="136" t="s">
        <v>2142</v>
      </c>
      <c r="D771" s="136" t="s">
        <v>2143</v>
      </c>
      <c r="E771" s="136">
        <v>8</v>
      </c>
      <c r="F771" s="144">
        <v>287.7</v>
      </c>
      <c r="G771" s="138">
        <v>2301.6</v>
      </c>
      <c r="H771" s="139">
        <v>13.97</v>
      </c>
      <c r="I771" s="139">
        <f t="shared" si="224"/>
        <v>111.76</v>
      </c>
      <c r="J771" s="145" t="s">
        <v>24</v>
      </c>
      <c r="K771" s="141">
        <v>0</v>
      </c>
      <c r="L771" s="141">
        <v>0</v>
      </c>
      <c r="M771" s="141">
        <v>0</v>
      </c>
      <c r="N771" s="142"/>
      <c r="O771" s="50">
        <f t="shared" si="225"/>
        <v>0</v>
      </c>
      <c r="P771" s="50">
        <f t="shared" si="226"/>
        <v>0</v>
      </c>
      <c r="Q771" s="50"/>
      <c r="R771" s="50"/>
      <c r="S771" s="50"/>
      <c r="T771" s="50"/>
      <c r="U771" s="50"/>
      <c r="V771" s="50"/>
      <c r="W771" s="141" t="str">
        <f>IFERROR(VLOOKUP(C771,'[7]на 04.11.2025г.'!$C$3:$W$2063,21,0),"-")</f>
        <v>-</v>
      </c>
      <c r="X771" s="141" t="str">
        <f t="shared" si="223"/>
        <v>-</v>
      </c>
    </row>
    <row r="772" spans="1:24" customFormat="1" ht="15" hidden="1" x14ac:dyDescent="0.25">
      <c r="A772" s="134">
        <v>2</v>
      </c>
      <c r="B772" s="134" t="s">
        <v>613</v>
      </c>
      <c r="C772" s="136" t="s">
        <v>2144</v>
      </c>
      <c r="D772" s="136" t="s">
        <v>2145</v>
      </c>
      <c r="E772" s="136">
        <v>8</v>
      </c>
      <c r="F772" s="144">
        <v>267.10000000000002</v>
      </c>
      <c r="G772" s="138">
        <v>2136.8000000000002</v>
      </c>
      <c r="H772" s="139">
        <v>12.99</v>
      </c>
      <c r="I772" s="139">
        <f t="shared" si="224"/>
        <v>103.92</v>
      </c>
      <c r="J772" s="145" t="s">
        <v>24</v>
      </c>
      <c r="K772" s="141">
        <v>0</v>
      </c>
      <c r="L772" s="141">
        <v>0</v>
      </c>
      <c r="M772" s="141">
        <v>0</v>
      </c>
      <c r="N772" s="142"/>
      <c r="O772" s="50">
        <f t="shared" si="225"/>
        <v>0</v>
      </c>
      <c r="P772" s="50">
        <f t="shared" si="226"/>
        <v>0</v>
      </c>
      <c r="Q772" s="50"/>
      <c r="R772" s="50"/>
      <c r="S772" s="50"/>
      <c r="T772" s="50"/>
      <c r="U772" s="50"/>
      <c r="V772" s="50"/>
      <c r="W772" s="141" t="str">
        <f>IFERROR(VLOOKUP(C772,'[7]на 04.11.2025г.'!$C$3:$W$2063,21,0),"-")</f>
        <v>-</v>
      </c>
      <c r="X772" s="141" t="str">
        <f t="shared" ref="X772:X835" si="227">IFERROR(N772-W772,"-")</f>
        <v>-</v>
      </c>
    </row>
    <row r="773" spans="1:24" customFormat="1" ht="15" hidden="1" x14ac:dyDescent="0.25">
      <c r="A773" s="134">
        <v>2</v>
      </c>
      <c r="B773" s="134" t="s">
        <v>616</v>
      </c>
      <c r="C773" s="136" t="s">
        <v>2146</v>
      </c>
      <c r="D773" s="136" t="s">
        <v>2147</v>
      </c>
      <c r="E773" s="136">
        <v>6</v>
      </c>
      <c r="F773" s="144">
        <v>236.8</v>
      </c>
      <c r="G773" s="138">
        <v>1420.8</v>
      </c>
      <c r="H773" s="139">
        <v>11.51</v>
      </c>
      <c r="I773" s="139">
        <f t="shared" ref="I773:I836" si="228">E773*H773</f>
        <v>69.06</v>
      </c>
      <c r="J773" s="145" t="s">
        <v>24</v>
      </c>
      <c r="K773" s="141">
        <v>0</v>
      </c>
      <c r="L773" s="141">
        <v>0</v>
      </c>
      <c r="M773" s="141">
        <v>0</v>
      </c>
      <c r="N773" s="142"/>
      <c r="O773" s="50">
        <f t="shared" si="225"/>
        <v>0</v>
      </c>
      <c r="P773" s="50">
        <f t="shared" si="226"/>
        <v>0</v>
      </c>
      <c r="Q773" s="50"/>
      <c r="R773" s="50"/>
      <c r="S773" s="50"/>
      <c r="T773" s="50"/>
      <c r="U773" s="50"/>
      <c r="V773" s="50"/>
      <c r="W773" s="141" t="str">
        <f>IFERROR(VLOOKUP(C773,'[7]на 04.11.2025г.'!$C$3:$W$2063,21,0),"-")</f>
        <v>-</v>
      </c>
      <c r="X773" s="141" t="str">
        <f t="shared" si="227"/>
        <v>-</v>
      </c>
    </row>
    <row r="774" spans="1:24" customFormat="1" ht="15" hidden="1" x14ac:dyDescent="0.25">
      <c r="A774" s="134">
        <v>2</v>
      </c>
      <c r="B774" s="134" t="s">
        <v>619</v>
      </c>
      <c r="C774" s="136" t="s">
        <v>2148</v>
      </c>
      <c r="D774" s="136" t="s">
        <v>2149</v>
      </c>
      <c r="E774" s="136">
        <v>6</v>
      </c>
      <c r="F774" s="144">
        <v>215.8</v>
      </c>
      <c r="G774" s="138">
        <v>1294.8</v>
      </c>
      <c r="H774" s="139">
        <v>10.51</v>
      </c>
      <c r="I774" s="139">
        <f t="shared" si="228"/>
        <v>63.06</v>
      </c>
      <c r="J774" s="145" t="s">
        <v>24</v>
      </c>
      <c r="K774" s="141">
        <v>0</v>
      </c>
      <c r="L774" s="141">
        <v>0</v>
      </c>
      <c r="M774" s="141">
        <v>0</v>
      </c>
      <c r="N774" s="142"/>
      <c r="O774" s="50">
        <f t="shared" si="225"/>
        <v>0</v>
      </c>
      <c r="P774" s="50">
        <f t="shared" si="226"/>
        <v>0</v>
      </c>
      <c r="Q774" s="50"/>
      <c r="R774" s="50"/>
      <c r="S774" s="50"/>
      <c r="T774" s="50"/>
      <c r="U774" s="50"/>
      <c r="V774" s="50"/>
      <c r="W774" s="141" t="str">
        <f>IFERROR(VLOOKUP(C774,'[7]на 04.11.2025г.'!$C$3:$W$2063,21,0),"-")</f>
        <v>-</v>
      </c>
      <c r="X774" s="141" t="str">
        <f t="shared" si="227"/>
        <v>-</v>
      </c>
    </row>
    <row r="775" spans="1:24" customFormat="1" ht="15" hidden="1" x14ac:dyDescent="0.25">
      <c r="A775" s="134">
        <v>2</v>
      </c>
      <c r="B775" s="134" t="s">
        <v>622</v>
      </c>
      <c r="C775" s="136" t="s">
        <v>2150</v>
      </c>
      <c r="D775" s="136" t="s">
        <v>2151</v>
      </c>
      <c r="E775" s="136">
        <v>8</v>
      </c>
      <c r="F775" s="144">
        <v>287.5</v>
      </c>
      <c r="G775" s="138">
        <v>2300</v>
      </c>
      <c r="H775" s="139">
        <v>13.96</v>
      </c>
      <c r="I775" s="139">
        <f t="shared" si="228"/>
        <v>111.68</v>
      </c>
      <c r="J775" s="145" t="s">
        <v>24</v>
      </c>
      <c r="K775" s="141">
        <v>0</v>
      </c>
      <c r="L775" s="141">
        <v>0</v>
      </c>
      <c r="M775" s="141">
        <v>0</v>
      </c>
      <c r="N775" s="142"/>
      <c r="O775" s="50">
        <f t="shared" si="225"/>
        <v>0</v>
      </c>
      <c r="P775" s="50">
        <f t="shared" si="226"/>
        <v>0</v>
      </c>
      <c r="Q775" s="50"/>
      <c r="R775" s="50"/>
      <c r="S775" s="50"/>
      <c r="T775" s="50"/>
      <c r="U775" s="50"/>
      <c r="V775" s="50"/>
      <c r="W775" s="141" t="str">
        <f>IFERROR(VLOOKUP(C775,'[7]на 04.11.2025г.'!$C$3:$W$2063,21,0),"-")</f>
        <v>-</v>
      </c>
      <c r="X775" s="141" t="str">
        <f t="shared" si="227"/>
        <v>-</v>
      </c>
    </row>
    <row r="776" spans="1:24" customFormat="1" ht="15" hidden="1" x14ac:dyDescent="0.25">
      <c r="A776" s="134">
        <v>2</v>
      </c>
      <c r="B776" s="134" t="s">
        <v>625</v>
      </c>
      <c r="C776" s="136" t="s">
        <v>2152</v>
      </c>
      <c r="D776" s="136" t="s">
        <v>2153</v>
      </c>
      <c r="E776" s="136">
        <v>8</v>
      </c>
      <c r="F776" s="144">
        <v>266.8</v>
      </c>
      <c r="G776" s="138">
        <v>2134.4</v>
      </c>
      <c r="H776" s="139">
        <v>12.97</v>
      </c>
      <c r="I776" s="139">
        <f t="shared" si="228"/>
        <v>103.76</v>
      </c>
      <c r="J776" s="145" t="s">
        <v>24</v>
      </c>
      <c r="K776" s="141">
        <v>0</v>
      </c>
      <c r="L776" s="141">
        <v>0</v>
      </c>
      <c r="M776" s="141">
        <v>0</v>
      </c>
      <c r="N776" s="142"/>
      <c r="O776" s="50">
        <f t="shared" si="225"/>
        <v>0</v>
      </c>
      <c r="P776" s="50">
        <f t="shared" si="226"/>
        <v>0</v>
      </c>
      <c r="Q776" s="50"/>
      <c r="R776" s="50"/>
      <c r="S776" s="50"/>
      <c r="T776" s="50"/>
      <c r="U776" s="50"/>
      <c r="V776" s="50"/>
      <c r="W776" s="141" t="str">
        <f>IFERROR(VLOOKUP(C776,'[7]на 04.11.2025г.'!$C$3:$W$2063,21,0),"-")</f>
        <v>-</v>
      </c>
      <c r="X776" s="141" t="str">
        <f t="shared" si="227"/>
        <v>-</v>
      </c>
    </row>
    <row r="777" spans="1:24" customFormat="1" ht="15" hidden="1" x14ac:dyDescent="0.25">
      <c r="A777" s="134">
        <v>2</v>
      </c>
      <c r="B777" s="134" t="s">
        <v>628</v>
      </c>
      <c r="C777" s="136" t="s">
        <v>2154</v>
      </c>
      <c r="D777" s="136" t="s">
        <v>2155</v>
      </c>
      <c r="E777" s="136">
        <v>6</v>
      </c>
      <c r="F777" s="144">
        <v>200.6</v>
      </c>
      <c r="G777" s="138">
        <v>1203.5999999999999</v>
      </c>
      <c r="H777" s="139">
        <v>9.77</v>
      </c>
      <c r="I777" s="139">
        <f t="shared" si="228"/>
        <v>58.62</v>
      </c>
      <c r="J777" s="145" t="s">
        <v>24</v>
      </c>
      <c r="K777" s="141">
        <v>0</v>
      </c>
      <c r="L777" s="141">
        <v>0</v>
      </c>
      <c r="M777" s="141">
        <v>0</v>
      </c>
      <c r="N777" s="142"/>
      <c r="O777" s="50">
        <f t="shared" si="225"/>
        <v>0</v>
      </c>
      <c r="P777" s="50">
        <f t="shared" si="226"/>
        <v>0</v>
      </c>
      <c r="Q777" s="50"/>
      <c r="R777" s="50"/>
      <c r="S777" s="50"/>
      <c r="T777" s="50"/>
      <c r="U777" s="50"/>
      <c r="V777" s="50"/>
      <c r="W777" s="141" t="str">
        <f>IFERROR(VLOOKUP(C777,'[7]на 04.11.2025г.'!$C$3:$W$2063,21,0),"-")</f>
        <v>-</v>
      </c>
      <c r="X777" s="141" t="str">
        <f t="shared" si="227"/>
        <v>-</v>
      </c>
    </row>
    <row r="778" spans="1:24" customFormat="1" ht="15" hidden="1" x14ac:dyDescent="0.25">
      <c r="A778" s="134">
        <v>2</v>
      </c>
      <c r="B778" s="134" t="s">
        <v>631</v>
      </c>
      <c r="C778" s="136" t="s">
        <v>2156</v>
      </c>
      <c r="D778" s="136" t="s">
        <v>2157</v>
      </c>
      <c r="E778" s="136">
        <v>1</v>
      </c>
      <c r="F778" s="144">
        <v>13.9</v>
      </c>
      <c r="G778" s="138">
        <v>13.9</v>
      </c>
      <c r="H778" s="139">
        <v>0.69</v>
      </c>
      <c r="I778" s="139">
        <f t="shared" si="228"/>
        <v>0.69</v>
      </c>
      <c r="J778" s="145" t="s">
        <v>24</v>
      </c>
      <c r="K778" s="141">
        <v>0</v>
      </c>
      <c r="L778" s="141">
        <v>0</v>
      </c>
      <c r="M778" s="141">
        <v>0</v>
      </c>
      <c r="N778" s="142"/>
      <c r="O778" s="50">
        <f t="shared" si="225"/>
        <v>0</v>
      </c>
      <c r="P778" s="50">
        <f t="shared" si="226"/>
        <v>0</v>
      </c>
      <c r="Q778" s="50"/>
      <c r="R778" s="50"/>
      <c r="S778" s="50"/>
      <c r="T778" s="50"/>
      <c r="U778" s="50"/>
      <c r="V778" s="50"/>
      <c r="W778" s="141" t="str">
        <f>IFERROR(VLOOKUP(C778,'[7]на 04.11.2025г.'!$C$3:$W$2063,21,0),"-")</f>
        <v>-</v>
      </c>
      <c r="X778" s="141" t="str">
        <f t="shared" si="227"/>
        <v>-</v>
      </c>
    </row>
    <row r="779" spans="1:24" customFormat="1" ht="15" hidden="1" x14ac:dyDescent="0.25">
      <c r="A779" s="134">
        <v>2</v>
      </c>
      <c r="B779" s="134" t="s">
        <v>634</v>
      </c>
      <c r="C779" s="136" t="s">
        <v>2158</v>
      </c>
      <c r="D779" s="136" t="s">
        <v>2159</v>
      </c>
      <c r="E779" s="136">
        <v>3</v>
      </c>
      <c r="F779" s="144">
        <v>51.4</v>
      </c>
      <c r="G779" s="138">
        <v>154.19999999999999</v>
      </c>
      <c r="H779" s="139">
        <v>2.4900000000000002</v>
      </c>
      <c r="I779" s="139">
        <f t="shared" si="228"/>
        <v>7.4700000000000006</v>
      </c>
      <c r="J779" s="145" t="s">
        <v>24</v>
      </c>
      <c r="K779" s="141">
        <v>0</v>
      </c>
      <c r="L779" s="141">
        <v>0</v>
      </c>
      <c r="M779" s="141">
        <v>0</v>
      </c>
      <c r="N779" s="142"/>
      <c r="O779" s="50">
        <f t="shared" si="225"/>
        <v>0</v>
      </c>
      <c r="P779" s="50">
        <f t="shared" si="226"/>
        <v>0</v>
      </c>
      <c r="Q779" s="50"/>
      <c r="R779" s="50"/>
      <c r="S779" s="50"/>
      <c r="T779" s="50"/>
      <c r="U779" s="50"/>
      <c r="V779" s="50"/>
      <c r="W779" s="141" t="str">
        <f>IFERROR(VLOOKUP(C779,'[7]на 04.11.2025г.'!$C$3:$W$2063,21,0),"-")</f>
        <v>-</v>
      </c>
      <c r="X779" s="141" t="str">
        <f t="shared" si="227"/>
        <v>-</v>
      </c>
    </row>
    <row r="780" spans="1:24" customFormat="1" ht="15" hidden="1" x14ac:dyDescent="0.25">
      <c r="A780" s="134">
        <v>2</v>
      </c>
      <c r="B780" s="134" t="s">
        <v>637</v>
      </c>
      <c r="C780" s="136" t="s">
        <v>2160</v>
      </c>
      <c r="D780" s="136" t="s">
        <v>2161</v>
      </c>
      <c r="E780" s="136">
        <v>1</v>
      </c>
      <c r="F780" s="144">
        <v>33.9</v>
      </c>
      <c r="G780" s="138">
        <v>33.9</v>
      </c>
      <c r="H780" s="139">
        <v>1.65</v>
      </c>
      <c r="I780" s="139">
        <f t="shared" si="228"/>
        <v>1.65</v>
      </c>
      <c r="J780" s="145" t="s">
        <v>24</v>
      </c>
      <c r="K780" s="141">
        <v>0</v>
      </c>
      <c r="L780" s="141">
        <v>0</v>
      </c>
      <c r="M780" s="141">
        <v>0</v>
      </c>
      <c r="N780" s="142"/>
      <c r="O780" s="50">
        <f t="shared" si="225"/>
        <v>0</v>
      </c>
      <c r="P780" s="50">
        <f t="shared" si="226"/>
        <v>0</v>
      </c>
      <c r="Q780" s="50"/>
      <c r="R780" s="50"/>
      <c r="S780" s="50"/>
      <c r="T780" s="50"/>
      <c r="U780" s="50"/>
      <c r="V780" s="50"/>
      <c r="W780" s="141" t="str">
        <f>IFERROR(VLOOKUP(C780,'[7]на 04.11.2025г.'!$C$3:$W$2063,21,0),"-")</f>
        <v>-</v>
      </c>
      <c r="X780" s="141" t="str">
        <f t="shared" si="227"/>
        <v>-</v>
      </c>
    </row>
    <row r="781" spans="1:24" customFormat="1" ht="15" hidden="1" x14ac:dyDescent="0.25">
      <c r="A781" s="134">
        <v>2</v>
      </c>
      <c r="B781" s="134" t="s">
        <v>640</v>
      </c>
      <c r="C781" s="136" t="s">
        <v>2162</v>
      </c>
      <c r="D781" s="136" t="s">
        <v>2163</v>
      </c>
      <c r="E781" s="136">
        <v>2</v>
      </c>
      <c r="F781" s="144">
        <v>50.2</v>
      </c>
      <c r="G781" s="138">
        <v>100.4</v>
      </c>
      <c r="H781" s="139">
        <v>2.4300000000000002</v>
      </c>
      <c r="I781" s="139">
        <f t="shared" si="228"/>
        <v>4.8600000000000003</v>
      </c>
      <c r="J781" s="145" t="s">
        <v>24</v>
      </c>
      <c r="K781" s="141">
        <v>0</v>
      </c>
      <c r="L781" s="141">
        <v>0</v>
      </c>
      <c r="M781" s="141">
        <v>0</v>
      </c>
      <c r="N781" s="142"/>
      <c r="O781" s="50">
        <f t="shared" si="225"/>
        <v>0</v>
      </c>
      <c r="P781" s="50">
        <f t="shared" si="226"/>
        <v>0</v>
      </c>
      <c r="Q781" s="50"/>
      <c r="R781" s="50"/>
      <c r="S781" s="50"/>
      <c r="T781" s="50"/>
      <c r="U781" s="50"/>
      <c r="V781" s="50"/>
      <c r="W781" s="141" t="str">
        <f>IFERROR(VLOOKUP(C781,'[7]на 04.11.2025г.'!$C$3:$W$2063,21,0),"-")</f>
        <v>-</v>
      </c>
      <c r="X781" s="141" t="str">
        <f t="shared" si="227"/>
        <v>-</v>
      </c>
    </row>
    <row r="782" spans="1:24" customFormat="1" ht="15" hidden="1" x14ac:dyDescent="0.25">
      <c r="A782" s="134">
        <v>2</v>
      </c>
      <c r="B782" s="134" t="s">
        <v>643</v>
      </c>
      <c r="C782" s="136" t="s">
        <v>2164</v>
      </c>
      <c r="D782" s="136" t="s">
        <v>2165</v>
      </c>
      <c r="E782" s="136">
        <v>1</v>
      </c>
      <c r="F782" s="144">
        <v>45.2</v>
      </c>
      <c r="G782" s="138">
        <v>45.2</v>
      </c>
      <c r="H782" s="139">
        <v>2.2000000000000002</v>
      </c>
      <c r="I782" s="139">
        <f t="shared" si="228"/>
        <v>2.2000000000000002</v>
      </c>
      <c r="J782" s="145" t="s">
        <v>24</v>
      </c>
      <c r="K782" s="141">
        <v>0</v>
      </c>
      <c r="L782" s="141">
        <v>0</v>
      </c>
      <c r="M782" s="141">
        <v>0</v>
      </c>
      <c r="N782" s="142"/>
      <c r="O782" s="50">
        <f t="shared" si="225"/>
        <v>0</v>
      </c>
      <c r="P782" s="50">
        <f t="shared" si="226"/>
        <v>0</v>
      </c>
      <c r="Q782" s="50"/>
      <c r="R782" s="50"/>
      <c r="S782" s="50"/>
      <c r="T782" s="50"/>
      <c r="U782" s="50"/>
      <c r="V782" s="50"/>
      <c r="W782" s="141" t="str">
        <f>IFERROR(VLOOKUP(C782,'[7]на 04.11.2025г.'!$C$3:$W$2063,21,0),"-")</f>
        <v>-</v>
      </c>
      <c r="X782" s="141" t="str">
        <f t="shared" si="227"/>
        <v>-</v>
      </c>
    </row>
    <row r="783" spans="1:24" customFormat="1" ht="15" hidden="1" x14ac:dyDescent="0.25">
      <c r="A783" s="134">
        <v>2</v>
      </c>
      <c r="B783" s="134" t="s">
        <v>646</v>
      </c>
      <c r="C783" s="136" t="s">
        <v>2166</v>
      </c>
      <c r="D783" s="136" t="s">
        <v>2167</v>
      </c>
      <c r="E783" s="136">
        <v>2</v>
      </c>
      <c r="F783" s="144">
        <v>63.7</v>
      </c>
      <c r="G783" s="138">
        <v>127.4</v>
      </c>
      <c r="H783" s="139">
        <v>3.1</v>
      </c>
      <c r="I783" s="139">
        <f t="shared" si="228"/>
        <v>6.2</v>
      </c>
      <c r="J783" s="145" t="s">
        <v>24</v>
      </c>
      <c r="K783" s="141">
        <v>0</v>
      </c>
      <c r="L783" s="141">
        <v>0</v>
      </c>
      <c r="M783" s="141">
        <v>0</v>
      </c>
      <c r="N783" s="142"/>
      <c r="O783" s="50">
        <f t="shared" si="225"/>
        <v>0</v>
      </c>
      <c r="P783" s="50">
        <f t="shared" si="226"/>
        <v>0</v>
      </c>
      <c r="Q783" s="50"/>
      <c r="R783" s="50"/>
      <c r="S783" s="50"/>
      <c r="T783" s="50"/>
      <c r="U783" s="50"/>
      <c r="V783" s="50"/>
      <c r="W783" s="141" t="str">
        <f>IFERROR(VLOOKUP(C783,'[7]на 04.11.2025г.'!$C$3:$W$2063,21,0),"-")</f>
        <v>-</v>
      </c>
      <c r="X783" s="141" t="str">
        <f t="shared" si="227"/>
        <v>-</v>
      </c>
    </row>
    <row r="784" spans="1:24" customFormat="1" ht="15" hidden="1" x14ac:dyDescent="0.25">
      <c r="A784" s="134">
        <v>2</v>
      </c>
      <c r="B784" s="134" t="s">
        <v>649</v>
      </c>
      <c r="C784" s="136" t="s">
        <v>2168</v>
      </c>
      <c r="D784" s="136" t="s">
        <v>2169</v>
      </c>
      <c r="E784" s="136">
        <v>2</v>
      </c>
      <c r="F784" s="144">
        <v>66.8</v>
      </c>
      <c r="G784" s="138">
        <v>133.6</v>
      </c>
      <c r="H784" s="139">
        <v>3.25</v>
      </c>
      <c r="I784" s="139">
        <f t="shared" si="228"/>
        <v>6.5</v>
      </c>
      <c r="J784" s="145" t="s">
        <v>24</v>
      </c>
      <c r="K784" s="141">
        <v>0</v>
      </c>
      <c r="L784" s="141">
        <v>0</v>
      </c>
      <c r="M784" s="141">
        <v>0</v>
      </c>
      <c r="N784" s="142"/>
      <c r="O784" s="50">
        <f t="shared" si="225"/>
        <v>0</v>
      </c>
      <c r="P784" s="50">
        <f t="shared" si="226"/>
        <v>0</v>
      </c>
      <c r="Q784" s="50"/>
      <c r="R784" s="50"/>
      <c r="S784" s="50"/>
      <c r="T784" s="50"/>
      <c r="U784" s="50"/>
      <c r="V784" s="50"/>
      <c r="W784" s="141" t="str">
        <f>IFERROR(VLOOKUP(C784,'[7]на 04.11.2025г.'!$C$3:$W$2063,21,0),"-")</f>
        <v>-</v>
      </c>
      <c r="X784" s="141" t="str">
        <f t="shared" si="227"/>
        <v>-</v>
      </c>
    </row>
    <row r="785" spans="1:24" customFormat="1" ht="15" hidden="1" x14ac:dyDescent="0.25">
      <c r="A785" s="134">
        <v>2</v>
      </c>
      <c r="B785" s="134" t="s">
        <v>652</v>
      </c>
      <c r="C785" s="136" t="s">
        <v>2170</v>
      </c>
      <c r="D785" s="136" t="s">
        <v>2171</v>
      </c>
      <c r="E785" s="136">
        <v>1</v>
      </c>
      <c r="F785" s="144">
        <v>69</v>
      </c>
      <c r="G785" s="138">
        <v>69</v>
      </c>
      <c r="H785" s="139">
        <v>3.37</v>
      </c>
      <c r="I785" s="139">
        <f t="shared" si="228"/>
        <v>3.37</v>
      </c>
      <c r="J785" s="145" t="s">
        <v>24</v>
      </c>
      <c r="K785" s="141">
        <v>0</v>
      </c>
      <c r="L785" s="141">
        <v>0</v>
      </c>
      <c r="M785" s="141">
        <v>0</v>
      </c>
      <c r="N785" s="142"/>
      <c r="O785" s="50">
        <f t="shared" si="225"/>
        <v>0</v>
      </c>
      <c r="P785" s="50">
        <f t="shared" si="226"/>
        <v>0</v>
      </c>
      <c r="Q785" s="50"/>
      <c r="R785" s="50"/>
      <c r="S785" s="50"/>
      <c r="T785" s="50"/>
      <c r="U785" s="50"/>
      <c r="V785" s="50"/>
      <c r="W785" s="141" t="str">
        <f>IFERROR(VLOOKUP(C785,'[7]на 04.11.2025г.'!$C$3:$W$2063,21,0),"-")</f>
        <v>-</v>
      </c>
      <c r="X785" s="141" t="str">
        <f t="shared" si="227"/>
        <v>-</v>
      </c>
    </row>
    <row r="786" spans="1:24" customFormat="1" ht="15" hidden="1" x14ac:dyDescent="0.25">
      <c r="A786" s="134">
        <v>2</v>
      </c>
      <c r="B786" s="134" t="s">
        <v>655</v>
      </c>
      <c r="C786" s="136" t="s">
        <v>2172</v>
      </c>
      <c r="D786" s="136" t="s">
        <v>2173</v>
      </c>
      <c r="E786" s="136">
        <v>2</v>
      </c>
      <c r="F786" s="144">
        <v>41.8</v>
      </c>
      <c r="G786" s="138">
        <v>83.6</v>
      </c>
      <c r="H786" s="139">
        <v>2.0299999999999998</v>
      </c>
      <c r="I786" s="139">
        <f t="shared" si="228"/>
        <v>4.0599999999999996</v>
      </c>
      <c r="J786" s="145" t="s">
        <v>24</v>
      </c>
      <c r="K786" s="141">
        <v>0</v>
      </c>
      <c r="L786" s="141">
        <v>0</v>
      </c>
      <c r="M786" s="141">
        <v>0</v>
      </c>
      <c r="N786" s="142"/>
      <c r="O786" s="50">
        <f t="shared" si="225"/>
        <v>0</v>
      </c>
      <c r="P786" s="50">
        <f t="shared" si="226"/>
        <v>0</v>
      </c>
      <c r="Q786" s="50"/>
      <c r="R786" s="50"/>
      <c r="S786" s="50"/>
      <c r="T786" s="50"/>
      <c r="U786" s="50"/>
      <c r="V786" s="50"/>
      <c r="W786" s="141" t="str">
        <f>IFERROR(VLOOKUP(C786,'[7]на 04.11.2025г.'!$C$3:$W$2063,21,0),"-")</f>
        <v>-</v>
      </c>
      <c r="X786" s="141" t="str">
        <f t="shared" si="227"/>
        <v>-</v>
      </c>
    </row>
    <row r="787" spans="1:24" customFormat="1" ht="15" hidden="1" x14ac:dyDescent="0.25">
      <c r="A787" s="134">
        <v>2</v>
      </c>
      <c r="B787" s="134" t="s">
        <v>658</v>
      </c>
      <c r="C787" s="136" t="s">
        <v>2174</v>
      </c>
      <c r="D787" s="136" t="s">
        <v>2175</v>
      </c>
      <c r="E787" s="136">
        <v>4</v>
      </c>
      <c r="F787" s="144">
        <v>42.5</v>
      </c>
      <c r="G787" s="138">
        <v>170</v>
      </c>
      <c r="H787" s="139">
        <v>2.06</v>
      </c>
      <c r="I787" s="139">
        <f t="shared" si="228"/>
        <v>8.24</v>
      </c>
      <c r="J787" s="145" t="s">
        <v>24</v>
      </c>
      <c r="K787" s="141">
        <v>0</v>
      </c>
      <c r="L787" s="141">
        <v>0</v>
      </c>
      <c r="M787" s="141">
        <v>0</v>
      </c>
      <c r="N787" s="142"/>
      <c r="O787" s="50">
        <f t="shared" si="225"/>
        <v>0</v>
      </c>
      <c r="P787" s="50">
        <f t="shared" si="226"/>
        <v>0</v>
      </c>
      <c r="Q787" s="50"/>
      <c r="R787" s="50"/>
      <c r="S787" s="50"/>
      <c r="T787" s="50"/>
      <c r="U787" s="50"/>
      <c r="V787" s="50"/>
      <c r="W787" s="141" t="str">
        <f>IFERROR(VLOOKUP(C787,'[7]на 04.11.2025г.'!$C$3:$W$2063,21,0),"-")</f>
        <v>-</v>
      </c>
      <c r="X787" s="141" t="str">
        <f t="shared" si="227"/>
        <v>-</v>
      </c>
    </row>
    <row r="788" spans="1:24" customFormat="1" ht="15" hidden="1" x14ac:dyDescent="0.25">
      <c r="A788" s="134">
        <v>2</v>
      </c>
      <c r="B788" s="134" t="s">
        <v>661</v>
      </c>
      <c r="C788" s="136" t="s">
        <v>2176</v>
      </c>
      <c r="D788" s="136" t="s">
        <v>2177</v>
      </c>
      <c r="E788" s="136">
        <v>1</v>
      </c>
      <c r="F788" s="144">
        <v>208.5</v>
      </c>
      <c r="G788" s="138">
        <v>208.5</v>
      </c>
      <c r="H788" s="139">
        <v>10.130000000000001</v>
      </c>
      <c r="I788" s="139">
        <f t="shared" si="228"/>
        <v>10.130000000000001</v>
      </c>
      <c r="J788" s="145" t="s">
        <v>24</v>
      </c>
      <c r="K788" s="141">
        <v>0</v>
      </c>
      <c r="L788" s="141">
        <v>0</v>
      </c>
      <c r="M788" s="141">
        <v>0</v>
      </c>
      <c r="N788" s="142"/>
      <c r="O788" s="50">
        <f t="shared" si="225"/>
        <v>0</v>
      </c>
      <c r="P788" s="50">
        <f t="shared" si="226"/>
        <v>0</v>
      </c>
      <c r="Q788" s="50"/>
      <c r="R788" s="50"/>
      <c r="S788" s="50"/>
      <c r="T788" s="50"/>
      <c r="U788" s="50"/>
      <c r="V788" s="50"/>
      <c r="W788" s="141" t="str">
        <f>IFERROR(VLOOKUP(C788,'[7]на 04.11.2025г.'!$C$3:$W$2063,21,0),"-")</f>
        <v>-</v>
      </c>
      <c r="X788" s="141" t="str">
        <f t="shared" si="227"/>
        <v>-</v>
      </c>
    </row>
    <row r="789" spans="1:24" customFormat="1" ht="15" hidden="1" x14ac:dyDescent="0.25">
      <c r="A789" s="134">
        <v>2</v>
      </c>
      <c r="B789" s="134" t="s">
        <v>664</v>
      </c>
      <c r="C789" s="136" t="s">
        <v>2178</v>
      </c>
      <c r="D789" s="136" t="s">
        <v>2179</v>
      </c>
      <c r="E789" s="136">
        <v>2</v>
      </c>
      <c r="F789" s="144">
        <v>37.299999999999997</v>
      </c>
      <c r="G789" s="138">
        <v>74.599999999999994</v>
      </c>
      <c r="H789" s="139">
        <v>1.81</v>
      </c>
      <c r="I789" s="139">
        <f t="shared" si="228"/>
        <v>3.62</v>
      </c>
      <c r="J789" s="145" t="s">
        <v>24</v>
      </c>
      <c r="K789" s="141">
        <v>0</v>
      </c>
      <c r="L789" s="141">
        <v>0</v>
      </c>
      <c r="M789" s="141">
        <v>0</v>
      </c>
      <c r="N789" s="142"/>
      <c r="O789" s="50">
        <f t="shared" si="225"/>
        <v>0</v>
      </c>
      <c r="P789" s="50">
        <f t="shared" si="226"/>
        <v>0</v>
      </c>
      <c r="Q789" s="50"/>
      <c r="R789" s="50"/>
      <c r="S789" s="50"/>
      <c r="T789" s="50"/>
      <c r="U789" s="50"/>
      <c r="V789" s="50"/>
      <c r="W789" s="141" t="str">
        <f>IFERROR(VLOOKUP(C789,'[7]на 04.11.2025г.'!$C$3:$W$2063,21,0),"-")</f>
        <v>-</v>
      </c>
      <c r="X789" s="141" t="str">
        <f t="shared" si="227"/>
        <v>-</v>
      </c>
    </row>
    <row r="790" spans="1:24" customFormat="1" ht="15" hidden="1" x14ac:dyDescent="0.25">
      <c r="A790" s="134">
        <v>2</v>
      </c>
      <c r="B790" s="134" t="s">
        <v>667</v>
      </c>
      <c r="C790" s="136" t="s">
        <v>2180</v>
      </c>
      <c r="D790" s="136" t="s">
        <v>2181</v>
      </c>
      <c r="E790" s="136">
        <v>4</v>
      </c>
      <c r="F790" s="144">
        <v>30</v>
      </c>
      <c r="G790" s="138">
        <v>120</v>
      </c>
      <c r="H790" s="139">
        <v>1.47</v>
      </c>
      <c r="I790" s="139">
        <f t="shared" si="228"/>
        <v>5.88</v>
      </c>
      <c r="J790" s="145" t="s">
        <v>24</v>
      </c>
      <c r="K790" s="141">
        <v>0</v>
      </c>
      <c r="L790" s="141">
        <v>0</v>
      </c>
      <c r="M790" s="141">
        <v>0</v>
      </c>
      <c r="N790" s="142"/>
      <c r="O790" s="50">
        <f t="shared" si="225"/>
        <v>0</v>
      </c>
      <c r="P790" s="50">
        <f t="shared" si="226"/>
        <v>0</v>
      </c>
      <c r="Q790" s="50"/>
      <c r="R790" s="50"/>
      <c r="S790" s="50"/>
      <c r="T790" s="50"/>
      <c r="U790" s="50"/>
      <c r="V790" s="50"/>
      <c r="W790" s="141" t="str">
        <f>IFERROR(VLOOKUP(C790,'[7]на 04.11.2025г.'!$C$3:$W$2063,21,0),"-")</f>
        <v>-</v>
      </c>
      <c r="X790" s="141" t="str">
        <f t="shared" si="227"/>
        <v>-</v>
      </c>
    </row>
    <row r="791" spans="1:24" customFormat="1" ht="15" hidden="1" x14ac:dyDescent="0.25">
      <c r="A791" s="134">
        <v>2</v>
      </c>
      <c r="B791" s="134" t="s">
        <v>670</v>
      </c>
      <c r="C791" s="136" t="s">
        <v>2182</v>
      </c>
      <c r="D791" s="136" t="s">
        <v>2183</v>
      </c>
      <c r="E791" s="136">
        <v>1</v>
      </c>
      <c r="F791" s="144">
        <v>82.4</v>
      </c>
      <c r="G791" s="138">
        <v>82.4</v>
      </c>
      <c r="H791" s="139">
        <v>4.01</v>
      </c>
      <c r="I791" s="139">
        <f t="shared" si="228"/>
        <v>4.01</v>
      </c>
      <c r="J791" s="145" t="s">
        <v>24</v>
      </c>
      <c r="K791" s="141">
        <v>0</v>
      </c>
      <c r="L791" s="141">
        <v>0</v>
      </c>
      <c r="M791" s="141">
        <v>0</v>
      </c>
      <c r="N791" s="142"/>
      <c r="O791" s="50">
        <f t="shared" si="225"/>
        <v>0</v>
      </c>
      <c r="P791" s="50">
        <f t="shared" si="226"/>
        <v>0</v>
      </c>
      <c r="Q791" s="50"/>
      <c r="R791" s="50"/>
      <c r="S791" s="50"/>
      <c r="T791" s="50"/>
      <c r="U791" s="50"/>
      <c r="V791" s="50"/>
      <c r="W791" s="141" t="str">
        <f>IFERROR(VLOOKUP(C791,'[7]на 04.11.2025г.'!$C$3:$W$2063,21,0),"-")</f>
        <v>-</v>
      </c>
      <c r="X791" s="141" t="str">
        <f t="shared" si="227"/>
        <v>-</v>
      </c>
    </row>
    <row r="792" spans="1:24" customFormat="1" ht="15" hidden="1" x14ac:dyDescent="0.25">
      <c r="A792" s="134">
        <v>2</v>
      </c>
      <c r="B792" s="134" t="s">
        <v>673</v>
      </c>
      <c r="C792" s="136" t="s">
        <v>2184</v>
      </c>
      <c r="D792" s="136" t="s">
        <v>2185</v>
      </c>
      <c r="E792" s="136">
        <v>1</v>
      </c>
      <c r="F792" s="144">
        <v>54.9</v>
      </c>
      <c r="G792" s="138">
        <v>54.9</v>
      </c>
      <c r="H792" s="139">
        <v>2.67</v>
      </c>
      <c r="I792" s="139">
        <f t="shared" si="228"/>
        <v>2.67</v>
      </c>
      <c r="J792" s="145" t="s">
        <v>24</v>
      </c>
      <c r="K792" s="141">
        <v>0</v>
      </c>
      <c r="L792" s="141">
        <v>0</v>
      </c>
      <c r="M792" s="141">
        <v>0</v>
      </c>
      <c r="N792" s="142"/>
      <c r="O792" s="50">
        <f t="shared" si="225"/>
        <v>0</v>
      </c>
      <c r="P792" s="50">
        <f t="shared" si="226"/>
        <v>0</v>
      </c>
      <c r="Q792" s="50"/>
      <c r="R792" s="50"/>
      <c r="S792" s="50"/>
      <c r="T792" s="50"/>
      <c r="U792" s="50"/>
      <c r="V792" s="50"/>
      <c r="W792" s="141" t="str">
        <f>IFERROR(VLOOKUP(C792,'[7]на 04.11.2025г.'!$C$3:$W$2063,21,0),"-")</f>
        <v>-</v>
      </c>
      <c r="X792" s="141" t="str">
        <f t="shared" si="227"/>
        <v>-</v>
      </c>
    </row>
    <row r="793" spans="1:24" customFormat="1" ht="15" hidden="1" x14ac:dyDescent="0.25">
      <c r="A793" s="134">
        <v>2</v>
      </c>
      <c r="B793" s="134" t="s">
        <v>676</v>
      </c>
      <c r="C793" s="136" t="s">
        <v>2186</v>
      </c>
      <c r="D793" s="136" t="s">
        <v>2187</v>
      </c>
      <c r="E793" s="136">
        <v>2</v>
      </c>
      <c r="F793" s="144">
        <v>81</v>
      </c>
      <c r="G793" s="138">
        <v>162</v>
      </c>
      <c r="H793" s="139">
        <v>3.93</v>
      </c>
      <c r="I793" s="139">
        <f t="shared" si="228"/>
        <v>7.86</v>
      </c>
      <c r="J793" s="145" t="s">
        <v>24</v>
      </c>
      <c r="K793" s="141">
        <v>0</v>
      </c>
      <c r="L793" s="141">
        <v>0</v>
      </c>
      <c r="M793" s="141">
        <v>0</v>
      </c>
      <c r="N793" s="142"/>
      <c r="O793" s="50">
        <f t="shared" si="225"/>
        <v>0</v>
      </c>
      <c r="P793" s="50">
        <f t="shared" si="226"/>
        <v>0</v>
      </c>
      <c r="Q793" s="50"/>
      <c r="R793" s="50"/>
      <c r="S793" s="50"/>
      <c r="T793" s="50"/>
      <c r="U793" s="50"/>
      <c r="V793" s="50"/>
      <c r="W793" s="141" t="str">
        <f>IFERROR(VLOOKUP(C793,'[7]на 04.11.2025г.'!$C$3:$W$2063,21,0),"-")</f>
        <v>-</v>
      </c>
      <c r="X793" s="141" t="str">
        <f t="shared" si="227"/>
        <v>-</v>
      </c>
    </row>
    <row r="794" spans="1:24" customFormat="1" ht="15" hidden="1" x14ac:dyDescent="0.25">
      <c r="A794" s="134">
        <v>2</v>
      </c>
      <c r="B794" s="134" t="s">
        <v>679</v>
      </c>
      <c r="C794" s="136" t="s">
        <v>2188</v>
      </c>
      <c r="D794" s="136" t="s">
        <v>2189</v>
      </c>
      <c r="E794" s="136">
        <v>2</v>
      </c>
      <c r="F794" s="144">
        <v>73.2</v>
      </c>
      <c r="G794" s="138">
        <v>146.4</v>
      </c>
      <c r="H794" s="139">
        <v>3.56</v>
      </c>
      <c r="I794" s="139">
        <f t="shared" si="228"/>
        <v>7.12</v>
      </c>
      <c r="J794" s="145" t="s">
        <v>24</v>
      </c>
      <c r="K794" s="141">
        <v>0</v>
      </c>
      <c r="L794" s="141">
        <v>0</v>
      </c>
      <c r="M794" s="141">
        <v>0</v>
      </c>
      <c r="N794" s="142"/>
      <c r="O794" s="50">
        <f t="shared" ref="O794:O857" si="229">N794*F794</f>
        <v>0</v>
      </c>
      <c r="P794" s="50">
        <f t="shared" ref="P794:P857" si="230">N794*H794</f>
        <v>0</v>
      </c>
      <c r="Q794" s="50"/>
      <c r="R794" s="50"/>
      <c r="S794" s="50"/>
      <c r="T794" s="50"/>
      <c r="U794" s="50"/>
      <c r="V794" s="50"/>
      <c r="W794" s="141" t="str">
        <f>IFERROR(VLOOKUP(C794,'[7]на 04.11.2025г.'!$C$3:$W$2063,21,0),"-")</f>
        <v>-</v>
      </c>
      <c r="X794" s="141" t="str">
        <f t="shared" si="227"/>
        <v>-</v>
      </c>
    </row>
    <row r="795" spans="1:24" customFormat="1" ht="15" hidden="1" x14ac:dyDescent="0.25">
      <c r="A795" s="134">
        <v>2</v>
      </c>
      <c r="B795" s="134" t="s">
        <v>682</v>
      </c>
      <c r="C795" s="136" t="s">
        <v>2190</v>
      </c>
      <c r="D795" s="136" t="s">
        <v>2191</v>
      </c>
      <c r="E795" s="136">
        <v>2</v>
      </c>
      <c r="F795" s="144">
        <v>46.6</v>
      </c>
      <c r="G795" s="138">
        <v>93.2</v>
      </c>
      <c r="H795" s="139">
        <v>2.2599999999999998</v>
      </c>
      <c r="I795" s="139">
        <f t="shared" si="228"/>
        <v>4.5199999999999996</v>
      </c>
      <c r="J795" s="145" t="s">
        <v>24</v>
      </c>
      <c r="K795" s="141">
        <v>0</v>
      </c>
      <c r="L795" s="141">
        <v>0</v>
      </c>
      <c r="M795" s="141">
        <v>0</v>
      </c>
      <c r="N795" s="142"/>
      <c r="O795" s="50">
        <f t="shared" si="229"/>
        <v>0</v>
      </c>
      <c r="P795" s="50">
        <f t="shared" si="230"/>
        <v>0</v>
      </c>
      <c r="Q795" s="50"/>
      <c r="R795" s="50"/>
      <c r="S795" s="50"/>
      <c r="T795" s="50"/>
      <c r="U795" s="50"/>
      <c r="V795" s="50"/>
      <c r="W795" s="141" t="str">
        <f>IFERROR(VLOOKUP(C795,'[7]на 04.11.2025г.'!$C$3:$W$2063,21,0),"-")</f>
        <v>-</v>
      </c>
      <c r="X795" s="141" t="str">
        <f t="shared" si="227"/>
        <v>-</v>
      </c>
    </row>
    <row r="796" spans="1:24" customFormat="1" ht="15" hidden="1" x14ac:dyDescent="0.25">
      <c r="A796" s="134">
        <v>2</v>
      </c>
      <c r="B796" s="134" t="s">
        <v>685</v>
      </c>
      <c r="C796" s="136" t="s">
        <v>2192</v>
      </c>
      <c r="D796" s="136" t="s">
        <v>2193</v>
      </c>
      <c r="E796" s="136">
        <v>2</v>
      </c>
      <c r="F796" s="144">
        <v>48.9</v>
      </c>
      <c r="G796" s="138">
        <v>97.8</v>
      </c>
      <c r="H796" s="139">
        <v>2.37</v>
      </c>
      <c r="I796" s="139">
        <f t="shared" si="228"/>
        <v>4.74</v>
      </c>
      <c r="J796" s="145" t="s">
        <v>24</v>
      </c>
      <c r="K796" s="141">
        <v>0</v>
      </c>
      <c r="L796" s="141">
        <v>0</v>
      </c>
      <c r="M796" s="141">
        <v>0</v>
      </c>
      <c r="N796" s="142"/>
      <c r="O796" s="50">
        <f t="shared" si="229"/>
        <v>0</v>
      </c>
      <c r="P796" s="50">
        <f t="shared" si="230"/>
        <v>0</v>
      </c>
      <c r="Q796" s="50"/>
      <c r="R796" s="50"/>
      <c r="S796" s="50"/>
      <c r="T796" s="50"/>
      <c r="U796" s="50"/>
      <c r="V796" s="50"/>
      <c r="W796" s="141" t="str">
        <f>IFERROR(VLOOKUP(C796,'[7]на 04.11.2025г.'!$C$3:$W$2063,21,0),"-")</f>
        <v>-</v>
      </c>
      <c r="X796" s="141" t="str">
        <f t="shared" si="227"/>
        <v>-</v>
      </c>
    </row>
    <row r="797" spans="1:24" customFormat="1" ht="15" hidden="1" x14ac:dyDescent="0.25">
      <c r="A797" s="134">
        <v>2</v>
      </c>
      <c r="B797" s="134" t="s">
        <v>688</v>
      </c>
      <c r="C797" s="136" t="s">
        <v>2194</v>
      </c>
      <c r="D797" s="136" t="s">
        <v>2195</v>
      </c>
      <c r="E797" s="136">
        <v>1</v>
      </c>
      <c r="F797" s="144">
        <v>12.9</v>
      </c>
      <c r="G797" s="138">
        <v>12.9</v>
      </c>
      <c r="H797" s="139">
        <v>0.64</v>
      </c>
      <c r="I797" s="139">
        <f t="shared" si="228"/>
        <v>0.64</v>
      </c>
      <c r="J797" s="145" t="s">
        <v>24</v>
      </c>
      <c r="K797" s="141">
        <v>0</v>
      </c>
      <c r="L797" s="141">
        <v>0</v>
      </c>
      <c r="M797" s="141">
        <v>0</v>
      </c>
      <c r="N797" s="142"/>
      <c r="O797" s="50">
        <f t="shared" si="229"/>
        <v>0</v>
      </c>
      <c r="P797" s="50">
        <f t="shared" si="230"/>
        <v>0</v>
      </c>
      <c r="Q797" s="50"/>
      <c r="R797" s="50"/>
      <c r="S797" s="50"/>
      <c r="T797" s="50"/>
      <c r="U797" s="50"/>
      <c r="V797" s="50"/>
      <c r="W797" s="141" t="str">
        <f>IFERROR(VLOOKUP(C797,'[7]на 04.11.2025г.'!$C$3:$W$2063,21,0),"-")</f>
        <v>-</v>
      </c>
      <c r="X797" s="141" t="str">
        <f t="shared" si="227"/>
        <v>-</v>
      </c>
    </row>
    <row r="798" spans="1:24" customFormat="1" ht="15" hidden="1" x14ac:dyDescent="0.25">
      <c r="A798" s="134">
        <v>2</v>
      </c>
      <c r="B798" s="134" t="s">
        <v>691</v>
      </c>
      <c r="C798" s="136" t="s">
        <v>2196</v>
      </c>
      <c r="D798" s="136" t="s">
        <v>2197</v>
      </c>
      <c r="E798" s="136">
        <v>2</v>
      </c>
      <c r="F798" s="144">
        <v>47.2</v>
      </c>
      <c r="G798" s="138">
        <v>94.4</v>
      </c>
      <c r="H798" s="139">
        <v>2.29</v>
      </c>
      <c r="I798" s="139">
        <f t="shared" si="228"/>
        <v>4.58</v>
      </c>
      <c r="J798" s="145" t="s">
        <v>24</v>
      </c>
      <c r="K798" s="141">
        <v>0</v>
      </c>
      <c r="L798" s="141">
        <v>0</v>
      </c>
      <c r="M798" s="141">
        <v>0</v>
      </c>
      <c r="N798" s="142"/>
      <c r="O798" s="50">
        <f t="shared" si="229"/>
        <v>0</v>
      </c>
      <c r="P798" s="50">
        <f t="shared" si="230"/>
        <v>0</v>
      </c>
      <c r="Q798" s="50"/>
      <c r="R798" s="50"/>
      <c r="S798" s="50"/>
      <c r="T798" s="50"/>
      <c r="U798" s="50"/>
      <c r="V798" s="50"/>
      <c r="W798" s="141" t="str">
        <f>IFERROR(VLOOKUP(C798,'[7]на 04.11.2025г.'!$C$3:$W$2063,21,0),"-")</f>
        <v>-</v>
      </c>
      <c r="X798" s="141" t="str">
        <f t="shared" si="227"/>
        <v>-</v>
      </c>
    </row>
    <row r="799" spans="1:24" customFormat="1" ht="15" hidden="1" x14ac:dyDescent="0.25">
      <c r="A799" s="134">
        <v>2</v>
      </c>
      <c r="B799" s="134" t="s">
        <v>694</v>
      </c>
      <c r="C799" s="136" t="s">
        <v>2198</v>
      </c>
      <c r="D799" s="136" t="s">
        <v>2199</v>
      </c>
      <c r="E799" s="136">
        <v>2</v>
      </c>
      <c r="F799" s="144">
        <v>48.9</v>
      </c>
      <c r="G799" s="138">
        <v>97.8</v>
      </c>
      <c r="H799" s="139">
        <v>2.37</v>
      </c>
      <c r="I799" s="139">
        <f t="shared" si="228"/>
        <v>4.74</v>
      </c>
      <c r="J799" s="145" t="s">
        <v>24</v>
      </c>
      <c r="K799" s="141">
        <v>0</v>
      </c>
      <c r="L799" s="141">
        <v>0</v>
      </c>
      <c r="M799" s="141">
        <v>0</v>
      </c>
      <c r="N799" s="142"/>
      <c r="O799" s="50">
        <f t="shared" si="229"/>
        <v>0</v>
      </c>
      <c r="P799" s="50">
        <f t="shared" si="230"/>
        <v>0</v>
      </c>
      <c r="Q799" s="50"/>
      <c r="R799" s="50"/>
      <c r="S799" s="50"/>
      <c r="T799" s="50"/>
      <c r="U799" s="50"/>
      <c r="V799" s="50"/>
      <c r="W799" s="141" t="str">
        <f>IFERROR(VLOOKUP(C799,'[7]на 04.11.2025г.'!$C$3:$W$2063,21,0),"-")</f>
        <v>-</v>
      </c>
      <c r="X799" s="141" t="str">
        <f t="shared" si="227"/>
        <v>-</v>
      </c>
    </row>
    <row r="800" spans="1:24" customFormat="1" ht="15" hidden="1" x14ac:dyDescent="0.25">
      <c r="A800" s="134">
        <v>2</v>
      </c>
      <c r="B800" s="134" t="s">
        <v>697</v>
      </c>
      <c r="C800" s="136" t="s">
        <v>2200</v>
      </c>
      <c r="D800" s="136" t="s">
        <v>2201</v>
      </c>
      <c r="E800" s="136">
        <v>2</v>
      </c>
      <c r="F800" s="144">
        <v>43.2</v>
      </c>
      <c r="G800" s="138">
        <v>86.4</v>
      </c>
      <c r="H800" s="139">
        <v>2.09</v>
      </c>
      <c r="I800" s="139">
        <f t="shared" si="228"/>
        <v>4.18</v>
      </c>
      <c r="J800" s="145" t="s">
        <v>24</v>
      </c>
      <c r="K800" s="141">
        <v>0</v>
      </c>
      <c r="L800" s="141">
        <v>0</v>
      </c>
      <c r="M800" s="141">
        <v>0</v>
      </c>
      <c r="N800" s="142"/>
      <c r="O800" s="50">
        <f t="shared" si="229"/>
        <v>0</v>
      </c>
      <c r="P800" s="50">
        <f t="shared" si="230"/>
        <v>0</v>
      </c>
      <c r="Q800" s="50"/>
      <c r="R800" s="50"/>
      <c r="S800" s="50"/>
      <c r="T800" s="50"/>
      <c r="U800" s="50"/>
      <c r="V800" s="50"/>
      <c r="W800" s="141" t="str">
        <f>IFERROR(VLOOKUP(C800,'[7]на 04.11.2025г.'!$C$3:$W$2063,21,0),"-")</f>
        <v>-</v>
      </c>
      <c r="X800" s="141" t="str">
        <f t="shared" si="227"/>
        <v>-</v>
      </c>
    </row>
    <row r="801" spans="1:24" customFormat="1" ht="15" hidden="1" x14ac:dyDescent="0.25">
      <c r="A801" s="134">
        <v>2</v>
      </c>
      <c r="B801" s="134" t="s">
        <v>700</v>
      </c>
      <c r="C801" s="136" t="s">
        <v>2202</v>
      </c>
      <c r="D801" s="136" t="s">
        <v>2203</v>
      </c>
      <c r="E801" s="136">
        <v>2</v>
      </c>
      <c r="F801" s="144">
        <v>82.4</v>
      </c>
      <c r="G801" s="138">
        <v>164.8</v>
      </c>
      <c r="H801" s="139">
        <v>4.01</v>
      </c>
      <c r="I801" s="139">
        <f t="shared" si="228"/>
        <v>8.02</v>
      </c>
      <c r="J801" s="145" t="s">
        <v>24</v>
      </c>
      <c r="K801" s="141">
        <v>0</v>
      </c>
      <c r="L801" s="141">
        <v>0</v>
      </c>
      <c r="M801" s="141">
        <v>0</v>
      </c>
      <c r="N801" s="142"/>
      <c r="O801" s="50">
        <f t="shared" si="229"/>
        <v>0</v>
      </c>
      <c r="P801" s="50">
        <f t="shared" si="230"/>
        <v>0</v>
      </c>
      <c r="Q801" s="50"/>
      <c r="R801" s="50"/>
      <c r="S801" s="50"/>
      <c r="T801" s="50"/>
      <c r="U801" s="50"/>
      <c r="V801" s="50"/>
      <c r="W801" s="141" t="str">
        <f>IFERROR(VLOOKUP(C801,'[7]на 04.11.2025г.'!$C$3:$W$2063,21,0),"-")</f>
        <v>-</v>
      </c>
      <c r="X801" s="141" t="str">
        <f t="shared" si="227"/>
        <v>-</v>
      </c>
    </row>
    <row r="802" spans="1:24" customFormat="1" ht="15" hidden="1" x14ac:dyDescent="0.25">
      <c r="A802" s="134">
        <v>2</v>
      </c>
      <c r="B802" s="134" t="s">
        <v>703</v>
      </c>
      <c r="C802" s="136" t="s">
        <v>2204</v>
      </c>
      <c r="D802" s="136" t="s">
        <v>2205</v>
      </c>
      <c r="E802" s="136">
        <v>2</v>
      </c>
      <c r="F802" s="144">
        <v>54.2</v>
      </c>
      <c r="G802" s="138">
        <v>108.4</v>
      </c>
      <c r="H802" s="139">
        <v>2.64</v>
      </c>
      <c r="I802" s="139">
        <f t="shared" si="228"/>
        <v>5.28</v>
      </c>
      <c r="J802" s="145" t="s">
        <v>24</v>
      </c>
      <c r="K802" s="141">
        <v>0</v>
      </c>
      <c r="L802" s="141">
        <v>0</v>
      </c>
      <c r="M802" s="141">
        <v>0</v>
      </c>
      <c r="N802" s="142"/>
      <c r="O802" s="50">
        <f t="shared" si="229"/>
        <v>0</v>
      </c>
      <c r="P802" s="50">
        <f t="shared" si="230"/>
        <v>0</v>
      </c>
      <c r="Q802" s="50"/>
      <c r="R802" s="50"/>
      <c r="S802" s="50"/>
      <c r="T802" s="50"/>
      <c r="U802" s="50"/>
      <c r="V802" s="50"/>
      <c r="W802" s="141" t="str">
        <f>IFERROR(VLOOKUP(C802,'[7]на 04.11.2025г.'!$C$3:$W$2063,21,0),"-")</f>
        <v>-</v>
      </c>
      <c r="X802" s="141" t="str">
        <f t="shared" si="227"/>
        <v>-</v>
      </c>
    </row>
    <row r="803" spans="1:24" customFormat="1" ht="15" hidden="1" x14ac:dyDescent="0.25">
      <c r="A803" s="134">
        <v>2</v>
      </c>
      <c r="B803" s="134" t="s">
        <v>706</v>
      </c>
      <c r="C803" s="136" t="s">
        <v>2206</v>
      </c>
      <c r="D803" s="136" t="s">
        <v>2207</v>
      </c>
      <c r="E803" s="136">
        <v>2</v>
      </c>
      <c r="F803" s="144">
        <v>80.3</v>
      </c>
      <c r="G803" s="138">
        <v>160.6</v>
      </c>
      <c r="H803" s="139">
        <v>3.9</v>
      </c>
      <c r="I803" s="139">
        <f t="shared" si="228"/>
        <v>7.8</v>
      </c>
      <c r="J803" s="145" t="s">
        <v>24</v>
      </c>
      <c r="K803" s="141">
        <v>0</v>
      </c>
      <c r="L803" s="141">
        <v>0</v>
      </c>
      <c r="M803" s="141">
        <v>0</v>
      </c>
      <c r="N803" s="142"/>
      <c r="O803" s="50">
        <f t="shared" si="229"/>
        <v>0</v>
      </c>
      <c r="P803" s="50">
        <f t="shared" si="230"/>
        <v>0</v>
      </c>
      <c r="Q803" s="50"/>
      <c r="R803" s="50"/>
      <c r="S803" s="50"/>
      <c r="T803" s="50"/>
      <c r="U803" s="50"/>
      <c r="V803" s="50"/>
      <c r="W803" s="141" t="str">
        <f>IFERROR(VLOOKUP(C803,'[7]на 04.11.2025г.'!$C$3:$W$2063,21,0),"-")</f>
        <v>-</v>
      </c>
      <c r="X803" s="141" t="str">
        <f t="shared" si="227"/>
        <v>-</v>
      </c>
    </row>
    <row r="804" spans="1:24" customFormat="1" ht="15" hidden="1" x14ac:dyDescent="0.25">
      <c r="A804" s="134">
        <v>2</v>
      </c>
      <c r="B804" s="134" t="s">
        <v>709</v>
      </c>
      <c r="C804" s="136" t="s">
        <v>2208</v>
      </c>
      <c r="D804" s="136" t="s">
        <v>2209</v>
      </c>
      <c r="E804" s="136">
        <v>2</v>
      </c>
      <c r="F804" s="144">
        <v>73.900000000000006</v>
      </c>
      <c r="G804" s="138">
        <v>147.80000000000001</v>
      </c>
      <c r="H804" s="139">
        <v>3.6</v>
      </c>
      <c r="I804" s="139">
        <f t="shared" si="228"/>
        <v>7.2</v>
      </c>
      <c r="J804" s="145" t="s">
        <v>24</v>
      </c>
      <c r="K804" s="141">
        <v>0</v>
      </c>
      <c r="L804" s="141">
        <v>0</v>
      </c>
      <c r="M804" s="141">
        <v>0</v>
      </c>
      <c r="N804" s="142"/>
      <c r="O804" s="50">
        <f t="shared" si="229"/>
        <v>0</v>
      </c>
      <c r="P804" s="50">
        <f t="shared" si="230"/>
        <v>0</v>
      </c>
      <c r="Q804" s="50"/>
      <c r="R804" s="50"/>
      <c r="S804" s="50"/>
      <c r="T804" s="50"/>
      <c r="U804" s="50"/>
      <c r="V804" s="50"/>
      <c r="W804" s="141" t="str">
        <f>IFERROR(VLOOKUP(C804,'[7]на 04.11.2025г.'!$C$3:$W$2063,21,0),"-")</f>
        <v>-</v>
      </c>
      <c r="X804" s="141" t="str">
        <f t="shared" si="227"/>
        <v>-</v>
      </c>
    </row>
    <row r="805" spans="1:24" customFormat="1" ht="15" hidden="1" x14ac:dyDescent="0.25">
      <c r="A805" s="134">
        <v>2</v>
      </c>
      <c r="B805" s="134" t="s">
        <v>712</v>
      </c>
      <c r="C805" s="136" t="s">
        <v>2210</v>
      </c>
      <c r="D805" s="136" t="s">
        <v>2211</v>
      </c>
      <c r="E805" s="136">
        <v>2</v>
      </c>
      <c r="F805" s="144">
        <v>36.700000000000003</v>
      </c>
      <c r="G805" s="138">
        <v>73.400000000000006</v>
      </c>
      <c r="H805" s="139">
        <v>1.79</v>
      </c>
      <c r="I805" s="139">
        <f t="shared" si="228"/>
        <v>3.58</v>
      </c>
      <c r="J805" s="145" t="s">
        <v>24</v>
      </c>
      <c r="K805" s="141">
        <v>0</v>
      </c>
      <c r="L805" s="141">
        <v>0</v>
      </c>
      <c r="M805" s="141">
        <v>0</v>
      </c>
      <c r="N805" s="142"/>
      <c r="O805" s="50">
        <f t="shared" si="229"/>
        <v>0</v>
      </c>
      <c r="P805" s="50">
        <f t="shared" si="230"/>
        <v>0</v>
      </c>
      <c r="Q805" s="50"/>
      <c r="R805" s="50"/>
      <c r="S805" s="50"/>
      <c r="T805" s="50"/>
      <c r="U805" s="50"/>
      <c r="V805" s="50"/>
      <c r="W805" s="141" t="str">
        <f>IFERROR(VLOOKUP(C805,'[7]на 04.11.2025г.'!$C$3:$W$2063,21,0),"-")</f>
        <v>-</v>
      </c>
      <c r="X805" s="141" t="str">
        <f t="shared" si="227"/>
        <v>-</v>
      </c>
    </row>
    <row r="806" spans="1:24" customFormat="1" ht="15" hidden="1" x14ac:dyDescent="0.25">
      <c r="A806" s="134">
        <v>2</v>
      </c>
      <c r="B806" s="134" t="s">
        <v>715</v>
      </c>
      <c r="C806" s="136" t="s">
        <v>2212</v>
      </c>
      <c r="D806" s="136" t="s">
        <v>2213</v>
      </c>
      <c r="E806" s="136">
        <v>2</v>
      </c>
      <c r="F806" s="144">
        <v>208.5</v>
      </c>
      <c r="G806" s="138">
        <v>417</v>
      </c>
      <c r="H806" s="139">
        <v>10.130000000000001</v>
      </c>
      <c r="I806" s="139">
        <f t="shared" si="228"/>
        <v>20.260000000000002</v>
      </c>
      <c r="J806" s="145" t="s">
        <v>24</v>
      </c>
      <c r="K806" s="141">
        <v>0</v>
      </c>
      <c r="L806" s="141">
        <v>0</v>
      </c>
      <c r="M806" s="141">
        <v>0</v>
      </c>
      <c r="N806" s="142"/>
      <c r="O806" s="50">
        <f t="shared" si="229"/>
        <v>0</v>
      </c>
      <c r="P806" s="50">
        <f t="shared" si="230"/>
        <v>0</v>
      </c>
      <c r="Q806" s="50"/>
      <c r="R806" s="50"/>
      <c r="S806" s="50"/>
      <c r="T806" s="50"/>
      <c r="U806" s="50"/>
      <c r="V806" s="50"/>
      <c r="W806" s="141" t="str">
        <f>IFERROR(VLOOKUP(C806,'[7]на 04.11.2025г.'!$C$3:$W$2063,21,0),"-")</f>
        <v>-</v>
      </c>
      <c r="X806" s="141" t="str">
        <f t="shared" si="227"/>
        <v>-</v>
      </c>
    </row>
    <row r="807" spans="1:24" customFormat="1" ht="15" hidden="1" x14ac:dyDescent="0.25">
      <c r="A807" s="134">
        <v>2</v>
      </c>
      <c r="B807" s="134" t="s">
        <v>718</v>
      </c>
      <c r="C807" s="136" t="s">
        <v>2214</v>
      </c>
      <c r="D807" s="136" t="s">
        <v>2215</v>
      </c>
      <c r="E807" s="136">
        <v>2</v>
      </c>
      <c r="F807" s="144">
        <v>69.7</v>
      </c>
      <c r="G807" s="138">
        <v>139.4</v>
      </c>
      <c r="H807" s="139">
        <v>3.4</v>
      </c>
      <c r="I807" s="139">
        <f t="shared" si="228"/>
        <v>6.8</v>
      </c>
      <c r="J807" s="145" t="s">
        <v>24</v>
      </c>
      <c r="K807" s="141">
        <v>0</v>
      </c>
      <c r="L807" s="141">
        <v>0</v>
      </c>
      <c r="M807" s="141">
        <v>0</v>
      </c>
      <c r="N807" s="142"/>
      <c r="O807" s="50">
        <f t="shared" si="229"/>
        <v>0</v>
      </c>
      <c r="P807" s="50">
        <f t="shared" si="230"/>
        <v>0</v>
      </c>
      <c r="Q807" s="50"/>
      <c r="R807" s="50"/>
      <c r="S807" s="50"/>
      <c r="T807" s="50"/>
      <c r="U807" s="50"/>
      <c r="V807" s="50"/>
      <c r="W807" s="141" t="str">
        <f>IFERROR(VLOOKUP(C807,'[7]на 04.11.2025г.'!$C$3:$W$2063,21,0),"-")</f>
        <v>-</v>
      </c>
      <c r="X807" s="141" t="str">
        <f t="shared" si="227"/>
        <v>-</v>
      </c>
    </row>
    <row r="808" spans="1:24" customFormat="1" ht="15" hidden="1" x14ac:dyDescent="0.25">
      <c r="A808" s="134">
        <v>2</v>
      </c>
      <c r="B808" s="134" t="s">
        <v>721</v>
      </c>
      <c r="C808" s="136" t="s">
        <v>2216</v>
      </c>
      <c r="D808" s="136" t="s">
        <v>2217</v>
      </c>
      <c r="E808" s="136">
        <v>2</v>
      </c>
      <c r="F808" s="144">
        <v>41.8</v>
      </c>
      <c r="G808" s="138">
        <v>83.6</v>
      </c>
      <c r="H808" s="139">
        <v>2.0299999999999998</v>
      </c>
      <c r="I808" s="139">
        <f t="shared" si="228"/>
        <v>4.0599999999999996</v>
      </c>
      <c r="J808" s="145" t="s">
        <v>24</v>
      </c>
      <c r="K808" s="141">
        <v>0</v>
      </c>
      <c r="L808" s="141">
        <v>0</v>
      </c>
      <c r="M808" s="141">
        <v>0</v>
      </c>
      <c r="N808" s="142"/>
      <c r="O808" s="50">
        <f t="shared" si="229"/>
        <v>0</v>
      </c>
      <c r="P808" s="50">
        <f t="shared" si="230"/>
        <v>0</v>
      </c>
      <c r="Q808" s="50"/>
      <c r="R808" s="50"/>
      <c r="S808" s="50"/>
      <c r="T808" s="50"/>
      <c r="U808" s="50"/>
      <c r="V808" s="50"/>
      <c r="W808" s="141" t="str">
        <f>IFERROR(VLOOKUP(C808,'[7]на 04.11.2025г.'!$C$3:$W$2063,21,0),"-")</f>
        <v>-</v>
      </c>
      <c r="X808" s="141" t="str">
        <f t="shared" si="227"/>
        <v>-</v>
      </c>
    </row>
    <row r="809" spans="1:24" customFormat="1" ht="15" hidden="1" x14ac:dyDescent="0.25">
      <c r="A809" s="134">
        <v>2</v>
      </c>
      <c r="B809" s="134" t="s">
        <v>724</v>
      </c>
      <c r="C809" s="136" t="s">
        <v>2218</v>
      </c>
      <c r="D809" s="136" t="s">
        <v>2219</v>
      </c>
      <c r="E809" s="136">
        <v>2</v>
      </c>
      <c r="F809" s="144">
        <v>64.400000000000006</v>
      </c>
      <c r="G809" s="138">
        <v>128.80000000000001</v>
      </c>
      <c r="H809" s="139">
        <v>3.13</v>
      </c>
      <c r="I809" s="139">
        <f t="shared" si="228"/>
        <v>6.26</v>
      </c>
      <c r="J809" s="145" t="s">
        <v>24</v>
      </c>
      <c r="K809" s="141">
        <v>0</v>
      </c>
      <c r="L809" s="141">
        <v>0</v>
      </c>
      <c r="M809" s="141">
        <v>0</v>
      </c>
      <c r="N809" s="142"/>
      <c r="O809" s="50">
        <f t="shared" si="229"/>
        <v>0</v>
      </c>
      <c r="P809" s="50">
        <f t="shared" si="230"/>
        <v>0</v>
      </c>
      <c r="Q809" s="50"/>
      <c r="R809" s="50"/>
      <c r="S809" s="50"/>
      <c r="T809" s="50"/>
      <c r="U809" s="50"/>
      <c r="V809" s="50"/>
      <c r="W809" s="141" t="str">
        <f>IFERROR(VLOOKUP(C809,'[7]на 04.11.2025г.'!$C$3:$W$2063,21,0),"-")</f>
        <v>-</v>
      </c>
      <c r="X809" s="141" t="str">
        <f t="shared" si="227"/>
        <v>-</v>
      </c>
    </row>
    <row r="810" spans="1:24" customFormat="1" ht="15" hidden="1" x14ac:dyDescent="0.25">
      <c r="A810" s="134">
        <v>2</v>
      </c>
      <c r="B810" s="134" t="s">
        <v>727</v>
      </c>
      <c r="C810" s="136" t="s">
        <v>2220</v>
      </c>
      <c r="D810" s="136" t="s">
        <v>2221</v>
      </c>
      <c r="E810" s="136">
        <v>2</v>
      </c>
      <c r="F810" s="144">
        <v>66.8</v>
      </c>
      <c r="G810" s="138">
        <v>133.6</v>
      </c>
      <c r="H810" s="139">
        <v>3.25</v>
      </c>
      <c r="I810" s="139">
        <f t="shared" si="228"/>
        <v>6.5</v>
      </c>
      <c r="J810" s="145" t="s">
        <v>24</v>
      </c>
      <c r="K810" s="141">
        <v>0</v>
      </c>
      <c r="L810" s="141">
        <v>0</v>
      </c>
      <c r="M810" s="141">
        <v>0</v>
      </c>
      <c r="N810" s="142"/>
      <c r="O810" s="50">
        <f t="shared" si="229"/>
        <v>0</v>
      </c>
      <c r="P810" s="50">
        <f t="shared" si="230"/>
        <v>0</v>
      </c>
      <c r="Q810" s="50"/>
      <c r="R810" s="50"/>
      <c r="S810" s="50"/>
      <c r="T810" s="50"/>
      <c r="U810" s="50"/>
      <c r="V810" s="50"/>
      <c r="W810" s="141" t="str">
        <f>IFERROR(VLOOKUP(C810,'[7]на 04.11.2025г.'!$C$3:$W$2063,21,0),"-")</f>
        <v>-</v>
      </c>
      <c r="X810" s="141" t="str">
        <f t="shared" si="227"/>
        <v>-</v>
      </c>
    </row>
    <row r="811" spans="1:24" customFormat="1" ht="15" hidden="1" x14ac:dyDescent="0.25">
      <c r="A811" s="134">
        <v>2</v>
      </c>
      <c r="B811" s="134" t="s">
        <v>730</v>
      </c>
      <c r="C811" s="136" t="s">
        <v>2222</v>
      </c>
      <c r="D811" s="136" t="s">
        <v>2223</v>
      </c>
      <c r="E811" s="136">
        <v>2</v>
      </c>
      <c r="F811" s="144">
        <v>33.5</v>
      </c>
      <c r="G811" s="138">
        <v>67</v>
      </c>
      <c r="H811" s="139">
        <v>1.63</v>
      </c>
      <c r="I811" s="139">
        <f t="shared" si="228"/>
        <v>3.26</v>
      </c>
      <c r="J811" s="145" t="s">
        <v>24</v>
      </c>
      <c r="K811" s="141">
        <v>0</v>
      </c>
      <c r="L811" s="141">
        <v>0</v>
      </c>
      <c r="M811" s="141">
        <v>0</v>
      </c>
      <c r="N811" s="142"/>
      <c r="O811" s="50">
        <f t="shared" si="229"/>
        <v>0</v>
      </c>
      <c r="P811" s="50">
        <f t="shared" si="230"/>
        <v>0</v>
      </c>
      <c r="Q811" s="50"/>
      <c r="R811" s="50"/>
      <c r="S811" s="50"/>
      <c r="T811" s="50"/>
      <c r="U811" s="50"/>
      <c r="V811" s="50"/>
      <c r="W811" s="141" t="str">
        <f>IFERROR(VLOOKUP(C811,'[7]на 04.11.2025г.'!$C$3:$W$2063,21,0),"-")</f>
        <v>-</v>
      </c>
      <c r="X811" s="141" t="str">
        <f t="shared" si="227"/>
        <v>-</v>
      </c>
    </row>
    <row r="812" spans="1:24" customFormat="1" ht="15" hidden="1" x14ac:dyDescent="0.25">
      <c r="A812" s="134">
        <v>2</v>
      </c>
      <c r="B812" s="134" t="s">
        <v>733</v>
      </c>
      <c r="C812" s="136" t="s">
        <v>2224</v>
      </c>
      <c r="D812" s="136" t="s">
        <v>2225</v>
      </c>
      <c r="E812" s="136">
        <v>2</v>
      </c>
      <c r="F812" s="144">
        <v>49.7</v>
      </c>
      <c r="G812" s="138">
        <v>99.4</v>
      </c>
      <c r="H812" s="139">
        <v>2.41</v>
      </c>
      <c r="I812" s="139">
        <f t="shared" si="228"/>
        <v>4.82</v>
      </c>
      <c r="J812" s="145" t="s">
        <v>24</v>
      </c>
      <c r="K812" s="141">
        <v>0</v>
      </c>
      <c r="L812" s="141">
        <v>0</v>
      </c>
      <c r="M812" s="141">
        <v>0</v>
      </c>
      <c r="N812" s="142"/>
      <c r="O812" s="50">
        <f t="shared" si="229"/>
        <v>0</v>
      </c>
      <c r="P812" s="50">
        <f t="shared" si="230"/>
        <v>0</v>
      </c>
      <c r="Q812" s="50"/>
      <c r="R812" s="50"/>
      <c r="S812" s="50"/>
      <c r="T812" s="50"/>
      <c r="U812" s="50"/>
      <c r="V812" s="50"/>
      <c r="W812" s="141" t="str">
        <f>IFERROR(VLOOKUP(C812,'[7]на 04.11.2025г.'!$C$3:$W$2063,21,0),"-")</f>
        <v>-</v>
      </c>
      <c r="X812" s="141" t="str">
        <f t="shared" si="227"/>
        <v>-</v>
      </c>
    </row>
    <row r="813" spans="1:24" customFormat="1" ht="15" hidden="1" x14ac:dyDescent="0.25">
      <c r="A813" s="134">
        <v>2</v>
      </c>
      <c r="B813" s="134" t="s">
        <v>736</v>
      </c>
      <c r="C813" s="136" t="s">
        <v>2226</v>
      </c>
      <c r="D813" s="136" t="s">
        <v>2227</v>
      </c>
      <c r="E813" s="136">
        <v>2</v>
      </c>
      <c r="F813" s="144">
        <v>46.1</v>
      </c>
      <c r="G813" s="138">
        <v>92.2</v>
      </c>
      <c r="H813" s="139">
        <v>2.23</v>
      </c>
      <c r="I813" s="139">
        <f t="shared" si="228"/>
        <v>4.46</v>
      </c>
      <c r="J813" s="145" t="s">
        <v>24</v>
      </c>
      <c r="K813" s="141">
        <v>0</v>
      </c>
      <c r="L813" s="141">
        <v>0</v>
      </c>
      <c r="M813" s="141">
        <v>0</v>
      </c>
      <c r="N813" s="142"/>
      <c r="O813" s="50">
        <f t="shared" si="229"/>
        <v>0</v>
      </c>
      <c r="P813" s="50">
        <f t="shared" si="230"/>
        <v>0</v>
      </c>
      <c r="Q813" s="50"/>
      <c r="R813" s="50"/>
      <c r="S813" s="50"/>
      <c r="T813" s="50"/>
      <c r="U813" s="50"/>
      <c r="V813" s="50"/>
      <c r="W813" s="141" t="str">
        <f>IFERROR(VLOOKUP(C813,'[7]на 04.11.2025г.'!$C$3:$W$2063,21,0),"-")</f>
        <v>-</v>
      </c>
      <c r="X813" s="141" t="str">
        <f t="shared" si="227"/>
        <v>-</v>
      </c>
    </row>
    <row r="814" spans="1:24" customFormat="1" ht="15" hidden="1" x14ac:dyDescent="0.25">
      <c r="A814" s="134">
        <v>2</v>
      </c>
      <c r="B814" s="134" t="s">
        <v>739</v>
      </c>
      <c r="C814" s="136" t="s">
        <v>2228</v>
      </c>
      <c r="D814" s="136" t="s">
        <v>2229</v>
      </c>
      <c r="E814" s="136">
        <v>1</v>
      </c>
      <c r="F814" s="144">
        <v>45.3</v>
      </c>
      <c r="G814" s="138">
        <v>45.3</v>
      </c>
      <c r="H814" s="139">
        <v>2.2000000000000002</v>
      </c>
      <c r="I814" s="139">
        <f t="shared" si="228"/>
        <v>2.2000000000000002</v>
      </c>
      <c r="J814" s="145" t="s">
        <v>24</v>
      </c>
      <c r="K814" s="141">
        <v>0</v>
      </c>
      <c r="L814" s="141">
        <v>0</v>
      </c>
      <c r="M814" s="141">
        <v>0</v>
      </c>
      <c r="N814" s="142"/>
      <c r="O814" s="50">
        <f t="shared" si="229"/>
        <v>0</v>
      </c>
      <c r="P814" s="50">
        <f t="shared" si="230"/>
        <v>0</v>
      </c>
      <c r="Q814" s="50"/>
      <c r="R814" s="50"/>
      <c r="S814" s="50"/>
      <c r="T814" s="50"/>
      <c r="U814" s="50"/>
      <c r="V814" s="50"/>
      <c r="W814" s="141" t="str">
        <f>IFERROR(VLOOKUP(C814,'[7]на 04.11.2025г.'!$C$3:$W$2063,21,0),"-")</f>
        <v>-</v>
      </c>
      <c r="X814" s="141" t="str">
        <f t="shared" si="227"/>
        <v>-</v>
      </c>
    </row>
    <row r="815" spans="1:24" customFormat="1" ht="15" hidden="1" x14ac:dyDescent="0.25">
      <c r="A815" s="134">
        <v>2</v>
      </c>
      <c r="B815" s="134" t="s">
        <v>742</v>
      </c>
      <c r="C815" s="136" t="s">
        <v>2230</v>
      </c>
      <c r="D815" s="136" t="s">
        <v>2231</v>
      </c>
      <c r="E815" s="136">
        <v>230</v>
      </c>
      <c r="F815" s="144">
        <v>49</v>
      </c>
      <c r="G815" s="138"/>
      <c r="H815" s="139">
        <v>14.89</v>
      </c>
      <c r="I815" s="139">
        <f t="shared" si="228"/>
        <v>3424.7000000000003</v>
      </c>
      <c r="J815" s="145" t="s">
        <v>24</v>
      </c>
      <c r="K815" s="141">
        <v>0</v>
      </c>
      <c r="L815" s="141">
        <v>0</v>
      </c>
      <c r="M815" s="141">
        <v>0</v>
      </c>
      <c r="N815" s="142"/>
      <c r="O815" s="50">
        <f t="shared" si="229"/>
        <v>0</v>
      </c>
      <c r="P815" s="50">
        <f t="shared" si="230"/>
        <v>0</v>
      </c>
      <c r="Q815" s="50"/>
      <c r="R815" s="50"/>
      <c r="S815" s="50"/>
      <c r="T815" s="50"/>
      <c r="U815" s="50"/>
      <c r="V815" s="50"/>
      <c r="W815" s="141" t="str">
        <f>IFERROR(VLOOKUP(C815,'[7]на 04.11.2025г.'!$C$3:$W$2063,21,0),"-")</f>
        <v>-</v>
      </c>
      <c r="X815" s="141" t="str">
        <f t="shared" si="227"/>
        <v>-</v>
      </c>
    </row>
    <row r="816" spans="1:24" customFormat="1" ht="15" hidden="1" x14ac:dyDescent="0.25">
      <c r="A816" s="134">
        <v>2</v>
      </c>
      <c r="B816" s="134" t="s">
        <v>745</v>
      </c>
      <c r="C816" s="136" t="s">
        <v>2232</v>
      </c>
      <c r="D816" s="136" t="s">
        <v>2233</v>
      </c>
      <c r="E816" s="136">
        <v>230</v>
      </c>
      <c r="F816" s="144">
        <v>47</v>
      </c>
      <c r="G816" s="138"/>
      <c r="H816" s="139">
        <v>14.26</v>
      </c>
      <c r="I816" s="139">
        <f t="shared" si="228"/>
        <v>3279.7999999999997</v>
      </c>
      <c r="J816" s="145" t="s">
        <v>24</v>
      </c>
      <c r="K816" s="141">
        <v>0</v>
      </c>
      <c r="L816" s="141">
        <v>0</v>
      </c>
      <c r="M816" s="141">
        <v>0</v>
      </c>
      <c r="N816" s="142"/>
      <c r="O816" s="50">
        <f t="shared" si="229"/>
        <v>0</v>
      </c>
      <c r="P816" s="50">
        <f t="shared" si="230"/>
        <v>0</v>
      </c>
      <c r="Q816" s="50"/>
      <c r="R816" s="50"/>
      <c r="S816" s="50"/>
      <c r="T816" s="50"/>
      <c r="U816" s="50"/>
      <c r="V816" s="50"/>
      <c r="W816" s="141" t="str">
        <f>IFERROR(VLOOKUP(C816,'[7]на 04.11.2025г.'!$C$3:$W$2063,21,0),"-")</f>
        <v>-</v>
      </c>
      <c r="X816" s="141" t="str">
        <f t="shared" si="227"/>
        <v>-</v>
      </c>
    </row>
    <row r="817" spans="1:24" customFormat="1" ht="15" hidden="1" x14ac:dyDescent="0.25">
      <c r="A817" s="134">
        <v>2</v>
      </c>
      <c r="B817" s="134" t="s">
        <v>748</v>
      </c>
      <c r="C817" s="136" t="s">
        <v>2234</v>
      </c>
      <c r="D817" s="136" t="s">
        <v>2235</v>
      </c>
      <c r="E817" s="136">
        <v>173</v>
      </c>
      <c r="F817" s="144">
        <v>23.6</v>
      </c>
      <c r="G817" s="138"/>
      <c r="H817" s="139">
        <v>8.14</v>
      </c>
      <c r="I817" s="139">
        <f t="shared" si="228"/>
        <v>1408.22</v>
      </c>
      <c r="J817" s="152" t="s">
        <v>1002</v>
      </c>
      <c r="K817" s="141">
        <v>0</v>
      </c>
      <c r="L817" s="141">
        <v>0</v>
      </c>
      <c r="M817" s="141">
        <v>0</v>
      </c>
      <c r="N817" s="142"/>
      <c r="O817" s="50">
        <f t="shared" si="229"/>
        <v>0</v>
      </c>
      <c r="P817" s="50">
        <f t="shared" si="230"/>
        <v>0</v>
      </c>
      <c r="Q817" s="50"/>
      <c r="R817" s="50"/>
      <c r="S817" s="50"/>
      <c r="T817" s="50"/>
      <c r="U817" s="50"/>
      <c r="V817" s="50"/>
      <c r="W817" s="141" t="str">
        <f>IFERROR(VLOOKUP(C817,'[7]на 04.11.2025г.'!$C$3:$W$2063,21,0),"-")</f>
        <v>-</v>
      </c>
      <c r="X817" s="141" t="str">
        <f t="shared" si="227"/>
        <v>-</v>
      </c>
    </row>
    <row r="818" spans="1:24" customFormat="1" ht="15" hidden="1" x14ac:dyDescent="0.25">
      <c r="A818" s="134">
        <v>2</v>
      </c>
      <c r="B818" s="134" t="s">
        <v>751</v>
      </c>
      <c r="C818" s="136" t="s">
        <v>2236</v>
      </c>
      <c r="D818" s="136" t="s">
        <v>2237</v>
      </c>
      <c r="E818" s="136">
        <v>173</v>
      </c>
      <c r="F818" s="144">
        <v>22.9</v>
      </c>
      <c r="G818" s="138"/>
      <c r="H818" s="139">
        <v>7.89</v>
      </c>
      <c r="I818" s="139">
        <f t="shared" si="228"/>
        <v>1364.97</v>
      </c>
      <c r="J818" s="152" t="s">
        <v>1002</v>
      </c>
      <c r="K818" s="141">
        <v>0</v>
      </c>
      <c r="L818" s="141">
        <v>0</v>
      </c>
      <c r="M818" s="141">
        <v>0</v>
      </c>
      <c r="N818" s="142"/>
      <c r="O818" s="50">
        <f t="shared" si="229"/>
        <v>0</v>
      </c>
      <c r="P818" s="50">
        <f t="shared" si="230"/>
        <v>0</v>
      </c>
      <c r="Q818" s="50"/>
      <c r="R818" s="50"/>
      <c r="S818" s="50"/>
      <c r="T818" s="50"/>
      <c r="U818" s="50"/>
      <c r="V818" s="50"/>
      <c r="W818" s="141" t="str">
        <f>IFERROR(VLOOKUP(C818,'[7]на 04.11.2025г.'!$C$3:$W$2063,21,0),"-")</f>
        <v>-</v>
      </c>
      <c r="X818" s="141" t="str">
        <f t="shared" si="227"/>
        <v>-</v>
      </c>
    </row>
    <row r="819" spans="1:24" customFormat="1" ht="15" hidden="1" x14ac:dyDescent="0.25">
      <c r="A819" s="134">
        <v>2</v>
      </c>
      <c r="B819" s="134" t="s">
        <v>754</v>
      </c>
      <c r="C819" s="136" t="s">
        <v>2238</v>
      </c>
      <c r="D819" s="136" t="s">
        <v>2239</v>
      </c>
      <c r="E819" s="136">
        <v>172</v>
      </c>
      <c r="F819" s="144">
        <v>70.599999999999994</v>
      </c>
      <c r="G819" s="138"/>
      <c r="H819" s="139">
        <v>24.34</v>
      </c>
      <c r="I819" s="139">
        <f t="shared" si="228"/>
        <v>4186.4799999999996</v>
      </c>
      <c r="J819" s="152" t="s">
        <v>1002</v>
      </c>
      <c r="K819" s="141">
        <v>0</v>
      </c>
      <c r="L819" s="141">
        <v>0</v>
      </c>
      <c r="M819" s="141">
        <v>0</v>
      </c>
      <c r="N819" s="142"/>
      <c r="O819" s="50">
        <f t="shared" si="229"/>
        <v>0</v>
      </c>
      <c r="P819" s="50">
        <f t="shared" si="230"/>
        <v>0</v>
      </c>
      <c r="Q819" s="50"/>
      <c r="R819" s="50"/>
      <c r="S819" s="50"/>
      <c r="T819" s="50"/>
      <c r="U819" s="50"/>
      <c r="V819" s="50"/>
      <c r="W819" s="141" t="str">
        <f>IFERROR(VLOOKUP(C819,'[7]на 04.11.2025г.'!$C$3:$W$2063,21,0),"-")</f>
        <v>-</v>
      </c>
      <c r="X819" s="141" t="str">
        <f t="shared" si="227"/>
        <v>-</v>
      </c>
    </row>
    <row r="820" spans="1:24" customFormat="1" ht="15" hidden="1" x14ac:dyDescent="0.25">
      <c r="A820" s="134">
        <v>2</v>
      </c>
      <c r="B820" s="134" t="s">
        <v>757</v>
      </c>
      <c r="C820" s="136" t="s">
        <v>2240</v>
      </c>
      <c r="D820" s="136" t="s">
        <v>2241</v>
      </c>
      <c r="E820" s="136">
        <v>6</v>
      </c>
      <c r="F820" s="144">
        <v>10.3</v>
      </c>
      <c r="G820" s="138"/>
      <c r="H820" s="139">
        <v>3.57</v>
      </c>
      <c r="I820" s="139">
        <f t="shared" si="228"/>
        <v>21.419999999999998</v>
      </c>
      <c r="J820" s="152" t="s">
        <v>1002</v>
      </c>
      <c r="K820" s="141">
        <v>0</v>
      </c>
      <c r="L820" s="141">
        <v>0</v>
      </c>
      <c r="M820" s="141">
        <v>0</v>
      </c>
      <c r="N820" s="142"/>
      <c r="O820" s="50">
        <f t="shared" si="229"/>
        <v>0</v>
      </c>
      <c r="P820" s="50">
        <f t="shared" si="230"/>
        <v>0</v>
      </c>
      <c r="Q820" s="50"/>
      <c r="R820" s="50"/>
      <c r="S820" s="50"/>
      <c r="T820" s="50"/>
      <c r="U820" s="50"/>
      <c r="V820" s="50"/>
      <c r="W820" s="141" t="str">
        <f>IFERROR(VLOOKUP(C820,'[7]на 04.11.2025г.'!$C$3:$W$2063,21,0),"-")</f>
        <v>-</v>
      </c>
      <c r="X820" s="141" t="str">
        <f t="shared" si="227"/>
        <v>-</v>
      </c>
    </row>
    <row r="821" spans="1:24" customFormat="1" ht="15" hidden="1" x14ac:dyDescent="0.25">
      <c r="A821" s="134">
        <v>2</v>
      </c>
      <c r="B821" s="134" t="s">
        <v>760</v>
      </c>
      <c r="C821" s="136" t="s">
        <v>2242</v>
      </c>
      <c r="D821" s="136" t="s">
        <v>2243</v>
      </c>
      <c r="E821" s="136">
        <v>6</v>
      </c>
      <c r="F821" s="144">
        <v>17.7</v>
      </c>
      <c r="G821" s="138"/>
      <c r="H821" s="139">
        <v>6.11</v>
      </c>
      <c r="I821" s="139">
        <f t="shared" si="228"/>
        <v>36.660000000000004</v>
      </c>
      <c r="J821" s="152" t="s">
        <v>1002</v>
      </c>
      <c r="K821" s="141">
        <v>0</v>
      </c>
      <c r="L821" s="141">
        <v>0</v>
      </c>
      <c r="M821" s="141">
        <v>0</v>
      </c>
      <c r="N821" s="142"/>
      <c r="O821" s="50">
        <f t="shared" si="229"/>
        <v>0</v>
      </c>
      <c r="P821" s="50">
        <f t="shared" si="230"/>
        <v>0</v>
      </c>
      <c r="Q821" s="50"/>
      <c r="R821" s="50"/>
      <c r="S821" s="50"/>
      <c r="T821" s="50"/>
      <c r="U821" s="50"/>
      <c r="V821" s="50"/>
      <c r="W821" s="141" t="str">
        <f>IFERROR(VLOOKUP(C821,'[7]на 04.11.2025г.'!$C$3:$W$2063,21,0),"-")</f>
        <v>-</v>
      </c>
      <c r="X821" s="141" t="str">
        <f t="shared" si="227"/>
        <v>-</v>
      </c>
    </row>
    <row r="822" spans="1:24" customFormat="1" ht="15" hidden="1" x14ac:dyDescent="0.25">
      <c r="A822" s="134">
        <v>2</v>
      </c>
      <c r="B822" s="134" t="s">
        <v>763</v>
      </c>
      <c r="C822" s="136" t="s">
        <v>2244</v>
      </c>
      <c r="D822" s="136" t="s">
        <v>2245</v>
      </c>
      <c r="E822" s="136">
        <v>9</v>
      </c>
      <c r="F822" s="144">
        <v>21.8</v>
      </c>
      <c r="G822" s="138"/>
      <c r="H822" s="139">
        <v>7.51</v>
      </c>
      <c r="I822" s="139">
        <f t="shared" si="228"/>
        <v>67.59</v>
      </c>
      <c r="J822" s="152" t="s">
        <v>1002</v>
      </c>
      <c r="K822" s="141">
        <v>0</v>
      </c>
      <c r="L822" s="141">
        <v>0</v>
      </c>
      <c r="M822" s="141">
        <v>0</v>
      </c>
      <c r="N822" s="142"/>
      <c r="O822" s="50">
        <f t="shared" si="229"/>
        <v>0</v>
      </c>
      <c r="P822" s="50">
        <f t="shared" si="230"/>
        <v>0</v>
      </c>
      <c r="Q822" s="50"/>
      <c r="R822" s="50"/>
      <c r="S822" s="50"/>
      <c r="T822" s="50"/>
      <c r="U822" s="50"/>
      <c r="V822" s="50"/>
      <c r="W822" s="141" t="str">
        <f>IFERROR(VLOOKUP(C822,'[7]на 04.11.2025г.'!$C$3:$W$2063,21,0),"-")</f>
        <v>-</v>
      </c>
      <c r="X822" s="141" t="str">
        <f t="shared" si="227"/>
        <v>-</v>
      </c>
    </row>
    <row r="823" spans="1:24" customFormat="1" ht="15" hidden="1" x14ac:dyDescent="0.25">
      <c r="A823" s="134">
        <v>2</v>
      </c>
      <c r="B823" s="134" t="s">
        <v>766</v>
      </c>
      <c r="C823" s="136" t="s">
        <v>2246</v>
      </c>
      <c r="D823" s="136" t="s">
        <v>2247</v>
      </c>
      <c r="E823" s="136">
        <v>1</v>
      </c>
      <c r="F823" s="144">
        <v>16.8</v>
      </c>
      <c r="G823" s="138"/>
      <c r="H823" s="139">
        <v>5.81</v>
      </c>
      <c r="I823" s="139">
        <f t="shared" si="228"/>
        <v>5.81</v>
      </c>
      <c r="J823" s="152" t="s">
        <v>1002</v>
      </c>
      <c r="K823" s="141">
        <v>0</v>
      </c>
      <c r="L823" s="141">
        <v>0</v>
      </c>
      <c r="M823" s="141">
        <v>0</v>
      </c>
      <c r="N823" s="142"/>
      <c r="O823" s="50">
        <f t="shared" si="229"/>
        <v>0</v>
      </c>
      <c r="P823" s="50">
        <f t="shared" si="230"/>
        <v>0</v>
      </c>
      <c r="Q823" s="50"/>
      <c r="R823" s="50"/>
      <c r="S823" s="50"/>
      <c r="T823" s="50"/>
      <c r="U823" s="50"/>
      <c r="V823" s="50"/>
      <c r="W823" s="141" t="str">
        <f>IFERROR(VLOOKUP(C823,'[7]на 04.11.2025г.'!$C$3:$W$2063,21,0),"-")</f>
        <v>-</v>
      </c>
      <c r="X823" s="141" t="str">
        <f t="shared" si="227"/>
        <v>-</v>
      </c>
    </row>
    <row r="824" spans="1:24" customFormat="1" ht="15" hidden="1" x14ac:dyDescent="0.25">
      <c r="A824" s="134">
        <v>2</v>
      </c>
      <c r="B824" s="134" t="s">
        <v>769</v>
      </c>
      <c r="C824" s="136" t="s">
        <v>2248</v>
      </c>
      <c r="D824" s="136" t="s">
        <v>2249</v>
      </c>
      <c r="E824" s="136">
        <v>3</v>
      </c>
      <c r="F824" s="144">
        <v>6.4</v>
      </c>
      <c r="G824" s="138"/>
      <c r="H824" s="139">
        <v>2.2200000000000002</v>
      </c>
      <c r="I824" s="139">
        <f t="shared" si="228"/>
        <v>6.66</v>
      </c>
      <c r="J824" s="152" t="s">
        <v>1002</v>
      </c>
      <c r="K824" s="141">
        <v>0</v>
      </c>
      <c r="L824" s="141">
        <v>0</v>
      </c>
      <c r="M824" s="141">
        <v>0</v>
      </c>
      <c r="N824" s="142"/>
      <c r="O824" s="50">
        <f t="shared" si="229"/>
        <v>0</v>
      </c>
      <c r="P824" s="50">
        <f t="shared" si="230"/>
        <v>0</v>
      </c>
      <c r="Q824" s="50"/>
      <c r="R824" s="50"/>
      <c r="S824" s="50"/>
      <c r="T824" s="50"/>
      <c r="U824" s="50"/>
      <c r="V824" s="50"/>
      <c r="W824" s="141" t="str">
        <f>IFERROR(VLOOKUP(C824,'[7]на 04.11.2025г.'!$C$3:$W$2063,21,0),"-")</f>
        <v>-</v>
      </c>
      <c r="X824" s="141" t="str">
        <f t="shared" si="227"/>
        <v>-</v>
      </c>
    </row>
    <row r="825" spans="1:24" customFormat="1" ht="15" hidden="1" x14ac:dyDescent="0.25">
      <c r="A825" s="134">
        <v>2</v>
      </c>
      <c r="B825" s="134" t="s">
        <v>772</v>
      </c>
      <c r="C825" s="136" t="s">
        <v>2250</v>
      </c>
      <c r="D825" s="136" t="s">
        <v>2251</v>
      </c>
      <c r="E825" s="136">
        <v>1</v>
      </c>
      <c r="F825" s="144">
        <v>14.6</v>
      </c>
      <c r="G825" s="138">
        <v>14.6</v>
      </c>
      <c r="H825" s="139">
        <v>1.81</v>
      </c>
      <c r="I825" s="139">
        <f t="shared" si="228"/>
        <v>1.81</v>
      </c>
      <c r="J825" s="145" t="s">
        <v>24</v>
      </c>
      <c r="K825" s="141">
        <v>0</v>
      </c>
      <c r="L825" s="141">
        <v>0</v>
      </c>
      <c r="M825" s="141">
        <v>0</v>
      </c>
      <c r="N825" s="142"/>
      <c r="O825" s="50">
        <f t="shared" si="229"/>
        <v>0</v>
      </c>
      <c r="P825" s="50">
        <f t="shared" si="230"/>
        <v>0</v>
      </c>
      <c r="Q825" s="50"/>
      <c r="R825" s="50"/>
      <c r="S825" s="50"/>
      <c r="T825" s="50"/>
      <c r="U825" s="50"/>
      <c r="V825" s="50"/>
      <c r="W825" s="141" t="str">
        <f>IFERROR(VLOOKUP(C825,'[7]на 04.11.2025г.'!$C$3:$W$2063,21,0),"-")</f>
        <v>-</v>
      </c>
      <c r="X825" s="141" t="str">
        <f t="shared" si="227"/>
        <v>-</v>
      </c>
    </row>
    <row r="826" spans="1:24" customFormat="1" ht="15" hidden="1" x14ac:dyDescent="0.25">
      <c r="A826" s="134">
        <v>2</v>
      </c>
      <c r="B826" s="134" t="s">
        <v>775</v>
      </c>
      <c r="C826" s="136" t="s">
        <v>2252</v>
      </c>
      <c r="D826" s="136" t="s">
        <v>2253</v>
      </c>
      <c r="E826" s="136">
        <v>2</v>
      </c>
      <c r="F826" s="144">
        <v>21</v>
      </c>
      <c r="G826" s="138">
        <v>42</v>
      </c>
      <c r="H826" s="139">
        <v>2.58</v>
      </c>
      <c r="I826" s="139">
        <f t="shared" si="228"/>
        <v>5.16</v>
      </c>
      <c r="J826" s="145" t="s">
        <v>24</v>
      </c>
      <c r="K826" s="141">
        <v>0</v>
      </c>
      <c r="L826" s="141">
        <v>0</v>
      </c>
      <c r="M826" s="141">
        <v>0</v>
      </c>
      <c r="N826" s="142"/>
      <c r="O826" s="50">
        <f t="shared" si="229"/>
        <v>0</v>
      </c>
      <c r="P826" s="50">
        <f t="shared" si="230"/>
        <v>0</v>
      </c>
      <c r="Q826" s="50"/>
      <c r="R826" s="50"/>
      <c r="S826" s="50"/>
      <c r="T826" s="50"/>
      <c r="U826" s="50"/>
      <c r="V826" s="50"/>
      <c r="W826" s="141" t="str">
        <f>IFERROR(VLOOKUP(C826,'[7]на 04.11.2025г.'!$C$3:$W$2063,21,0),"-")</f>
        <v>-</v>
      </c>
      <c r="X826" s="141" t="str">
        <f t="shared" si="227"/>
        <v>-</v>
      </c>
    </row>
    <row r="827" spans="1:24" customFormat="1" ht="15" hidden="1" x14ac:dyDescent="0.25">
      <c r="A827" s="134">
        <v>2</v>
      </c>
      <c r="B827" s="134" t="s">
        <v>778</v>
      </c>
      <c r="C827" s="136" t="s">
        <v>2254</v>
      </c>
      <c r="D827" s="136" t="s">
        <v>2255</v>
      </c>
      <c r="E827" s="136">
        <v>3</v>
      </c>
      <c r="F827" s="144">
        <v>16.2</v>
      </c>
      <c r="G827" s="138">
        <v>48.6</v>
      </c>
      <c r="H827" s="139">
        <v>2</v>
      </c>
      <c r="I827" s="139">
        <f t="shared" si="228"/>
        <v>6</v>
      </c>
      <c r="J827" s="145" t="s">
        <v>24</v>
      </c>
      <c r="K827" s="141">
        <v>0</v>
      </c>
      <c r="L827" s="141">
        <v>0</v>
      </c>
      <c r="M827" s="141">
        <v>0</v>
      </c>
      <c r="N827" s="142"/>
      <c r="O827" s="50">
        <f t="shared" si="229"/>
        <v>0</v>
      </c>
      <c r="P827" s="50">
        <f t="shared" si="230"/>
        <v>0</v>
      </c>
      <c r="Q827" s="50"/>
      <c r="R827" s="50"/>
      <c r="S827" s="50"/>
      <c r="T827" s="50"/>
      <c r="U827" s="50"/>
      <c r="V827" s="50"/>
      <c r="W827" s="141" t="str">
        <f>IFERROR(VLOOKUP(C827,'[7]на 04.11.2025г.'!$C$3:$W$2063,21,0),"-")</f>
        <v>-</v>
      </c>
      <c r="X827" s="141" t="str">
        <f t="shared" si="227"/>
        <v>-</v>
      </c>
    </row>
    <row r="828" spans="1:24" customFormat="1" ht="15" hidden="1" x14ac:dyDescent="0.25">
      <c r="A828" s="134">
        <v>2</v>
      </c>
      <c r="B828" s="134" t="s">
        <v>781</v>
      </c>
      <c r="C828" s="136" t="s">
        <v>2256</v>
      </c>
      <c r="D828" s="136" t="s">
        <v>2257</v>
      </c>
      <c r="E828" s="136">
        <v>3</v>
      </c>
      <c r="F828" s="144">
        <v>19.100000000000001</v>
      </c>
      <c r="G828" s="138">
        <v>57.3</v>
      </c>
      <c r="H828" s="139">
        <v>2.35</v>
      </c>
      <c r="I828" s="139">
        <f t="shared" si="228"/>
        <v>7.0500000000000007</v>
      </c>
      <c r="J828" s="145" t="s">
        <v>24</v>
      </c>
      <c r="K828" s="141">
        <v>0</v>
      </c>
      <c r="L828" s="141">
        <v>0</v>
      </c>
      <c r="M828" s="141">
        <v>0</v>
      </c>
      <c r="N828" s="142"/>
      <c r="O828" s="50">
        <f t="shared" si="229"/>
        <v>0</v>
      </c>
      <c r="P828" s="50">
        <f t="shared" si="230"/>
        <v>0</v>
      </c>
      <c r="Q828" s="50"/>
      <c r="R828" s="50"/>
      <c r="S828" s="50"/>
      <c r="T828" s="50"/>
      <c r="U828" s="50"/>
      <c r="V828" s="50"/>
      <c r="W828" s="141" t="str">
        <f>IFERROR(VLOOKUP(C828,'[7]на 04.11.2025г.'!$C$3:$W$2063,21,0),"-")</f>
        <v>-</v>
      </c>
      <c r="X828" s="141" t="str">
        <f t="shared" si="227"/>
        <v>-</v>
      </c>
    </row>
    <row r="829" spans="1:24" customFormat="1" ht="15" hidden="1" x14ac:dyDescent="0.25">
      <c r="A829" s="134">
        <v>2</v>
      </c>
      <c r="B829" s="134" t="s">
        <v>784</v>
      </c>
      <c r="C829" s="136" t="s">
        <v>2258</v>
      </c>
      <c r="D829" s="136" t="s">
        <v>2259</v>
      </c>
      <c r="E829" s="136">
        <v>4</v>
      </c>
      <c r="F829" s="144">
        <v>14</v>
      </c>
      <c r="G829" s="138">
        <v>56</v>
      </c>
      <c r="H829" s="139">
        <v>1.73</v>
      </c>
      <c r="I829" s="139">
        <f t="shared" si="228"/>
        <v>6.92</v>
      </c>
      <c r="J829" s="145" t="s">
        <v>24</v>
      </c>
      <c r="K829" s="141">
        <v>0</v>
      </c>
      <c r="L829" s="141">
        <v>0</v>
      </c>
      <c r="M829" s="141">
        <v>0</v>
      </c>
      <c r="N829" s="142"/>
      <c r="O829" s="50">
        <f t="shared" si="229"/>
        <v>0</v>
      </c>
      <c r="P829" s="50">
        <f t="shared" si="230"/>
        <v>0</v>
      </c>
      <c r="Q829" s="50"/>
      <c r="R829" s="50"/>
      <c r="S829" s="50"/>
      <c r="T829" s="50"/>
      <c r="U829" s="50"/>
      <c r="V829" s="50"/>
      <c r="W829" s="141" t="str">
        <f>IFERROR(VLOOKUP(C829,'[7]на 04.11.2025г.'!$C$3:$W$2063,21,0),"-")</f>
        <v>-</v>
      </c>
      <c r="X829" s="141" t="str">
        <f t="shared" si="227"/>
        <v>-</v>
      </c>
    </row>
    <row r="830" spans="1:24" customFormat="1" ht="15" hidden="1" x14ac:dyDescent="0.25">
      <c r="A830" s="134">
        <v>2</v>
      </c>
      <c r="B830" s="134" t="s">
        <v>787</v>
      </c>
      <c r="C830" s="136" t="s">
        <v>2260</v>
      </c>
      <c r="D830" s="136" t="s">
        <v>2261</v>
      </c>
      <c r="E830" s="136">
        <v>4</v>
      </c>
      <c r="F830" s="144">
        <v>3.9</v>
      </c>
      <c r="G830" s="138">
        <v>15.6</v>
      </c>
      <c r="H830" s="139">
        <v>0.51</v>
      </c>
      <c r="I830" s="139">
        <f t="shared" si="228"/>
        <v>2.04</v>
      </c>
      <c r="J830" s="145" t="s">
        <v>24</v>
      </c>
      <c r="K830" s="141">
        <v>0</v>
      </c>
      <c r="L830" s="141">
        <v>0</v>
      </c>
      <c r="M830" s="141">
        <v>0</v>
      </c>
      <c r="N830" s="142"/>
      <c r="O830" s="50">
        <f t="shared" si="229"/>
        <v>0</v>
      </c>
      <c r="P830" s="50">
        <f t="shared" si="230"/>
        <v>0</v>
      </c>
      <c r="Q830" s="50"/>
      <c r="R830" s="50"/>
      <c r="S830" s="50"/>
      <c r="T830" s="50"/>
      <c r="U830" s="50"/>
      <c r="V830" s="50"/>
      <c r="W830" s="141" t="str">
        <f>IFERROR(VLOOKUP(C830,'[7]на 04.11.2025г.'!$C$3:$W$2063,21,0),"-")</f>
        <v>-</v>
      </c>
      <c r="X830" s="141" t="str">
        <f t="shared" si="227"/>
        <v>-</v>
      </c>
    </row>
    <row r="831" spans="1:24" customFormat="1" ht="15" hidden="1" x14ac:dyDescent="0.25">
      <c r="A831" s="134">
        <v>2</v>
      </c>
      <c r="B831" s="134" t="s">
        <v>790</v>
      </c>
      <c r="C831" s="136" t="s">
        <v>2262</v>
      </c>
      <c r="D831" s="136" t="s">
        <v>2263</v>
      </c>
      <c r="E831" s="136">
        <v>4</v>
      </c>
      <c r="F831" s="144">
        <v>16.5</v>
      </c>
      <c r="G831" s="138">
        <v>66</v>
      </c>
      <c r="H831" s="139">
        <v>2.0299999999999998</v>
      </c>
      <c r="I831" s="139">
        <f t="shared" si="228"/>
        <v>8.1199999999999992</v>
      </c>
      <c r="J831" s="145" t="s">
        <v>24</v>
      </c>
      <c r="K831" s="141">
        <v>0</v>
      </c>
      <c r="L831" s="141">
        <v>0</v>
      </c>
      <c r="M831" s="141">
        <v>0</v>
      </c>
      <c r="N831" s="142"/>
      <c r="O831" s="50">
        <f t="shared" si="229"/>
        <v>0</v>
      </c>
      <c r="P831" s="50">
        <f t="shared" si="230"/>
        <v>0</v>
      </c>
      <c r="Q831" s="50"/>
      <c r="R831" s="50"/>
      <c r="S831" s="50"/>
      <c r="T831" s="50"/>
      <c r="U831" s="50"/>
      <c r="V831" s="50"/>
      <c r="W831" s="141" t="str">
        <f>IFERROR(VLOOKUP(C831,'[7]на 04.11.2025г.'!$C$3:$W$2063,21,0),"-")</f>
        <v>-</v>
      </c>
      <c r="X831" s="141" t="str">
        <f t="shared" si="227"/>
        <v>-</v>
      </c>
    </row>
    <row r="832" spans="1:24" customFormat="1" ht="15" hidden="1" x14ac:dyDescent="0.25">
      <c r="A832" s="134">
        <v>2</v>
      </c>
      <c r="B832" s="134" t="s">
        <v>793</v>
      </c>
      <c r="C832" s="136" t="s">
        <v>2264</v>
      </c>
      <c r="D832" s="136" t="s">
        <v>2265</v>
      </c>
      <c r="E832" s="136">
        <v>6</v>
      </c>
      <c r="F832" s="144">
        <v>8.1</v>
      </c>
      <c r="G832" s="138">
        <v>48.6</v>
      </c>
      <c r="H832" s="139">
        <v>1.02</v>
      </c>
      <c r="I832" s="139">
        <f t="shared" si="228"/>
        <v>6.12</v>
      </c>
      <c r="J832" s="145" t="s">
        <v>24</v>
      </c>
      <c r="K832" s="141">
        <v>0</v>
      </c>
      <c r="L832" s="141">
        <v>0</v>
      </c>
      <c r="M832" s="141">
        <v>0</v>
      </c>
      <c r="N832" s="142"/>
      <c r="O832" s="50">
        <f t="shared" si="229"/>
        <v>0</v>
      </c>
      <c r="P832" s="50">
        <f t="shared" si="230"/>
        <v>0</v>
      </c>
      <c r="Q832" s="50"/>
      <c r="R832" s="50"/>
      <c r="S832" s="50"/>
      <c r="T832" s="50"/>
      <c r="U832" s="50"/>
      <c r="V832" s="50"/>
      <c r="W832" s="141" t="str">
        <f>IFERROR(VLOOKUP(C832,'[7]на 04.11.2025г.'!$C$3:$W$2063,21,0),"-")</f>
        <v>-</v>
      </c>
      <c r="X832" s="141" t="str">
        <f t="shared" si="227"/>
        <v>-</v>
      </c>
    </row>
    <row r="833" spans="1:24" customFormat="1" ht="15" hidden="1" x14ac:dyDescent="0.25">
      <c r="A833" s="134">
        <v>2</v>
      </c>
      <c r="B833" s="134" t="s">
        <v>796</v>
      </c>
      <c r="C833" s="136" t="s">
        <v>2266</v>
      </c>
      <c r="D833" s="136" t="s">
        <v>2267</v>
      </c>
      <c r="E833" s="136">
        <v>3</v>
      </c>
      <c r="F833" s="144">
        <v>7.6</v>
      </c>
      <c r="G833" s="138">
        <v>22.8</v>
      </c>
      <c r="H833" s="139">
        <v>0.95</v>
      </c>
      <c r="I833" s="139">
        <f t="shared" si="228"/>
        <v>2.8499999999999996</v>
      </c>
      <c r="J833" s="145" t="s">
        <v>24</v>
      </c>
      <c r="K833" s="141">
        <v>0</v>
      </c>
      <c r="L833" s="141">
        <v>0</v>
      </c>
      <c r="M833" s="141">
        <v>0</v>
      </c>
      <c r="N833" s="142"/>
      <c r="O833" s="50">
        <f t="shared" si="229"/>
        <v>0</v>
      </c>
      <c r="P833" s="50">
        <f t="shared" si="230"/>
        <v>0</v>
      </c>
      <c r="Q833" s="50"/>
      <c r="R833" s="50"/>
      <c r="S833" s="50"/>
      <c r="T833" s="50"/>
      <c r="U833" s="50"/>
      <c r="V833" s="50"/>
      <c r="W833" s="141" t="str">
        <f>IFERROR(VLOOKUP(C833,'[7]на 04.11.2025г.'!$C$3:$W$2063,21,0),"-")</f>
        <v>-</v>
      </c>
      <c r="X833" s="141" t="str">
        <f t="shared" si="227"/>
        <v>-</v>
      </c>
    </row>
    <row r="834" spans="1:24" customFormat="1" ht="15" hidden="1" x14ac:dyDescent="0.25">
      <c r="A834" s="134">
        <v>2</v>
      </c>
      <c r="B834" s="134" t="s">
        <v>799</v>
      </c>
      <c r="C834" s="136" t="s">
        <v>2268</v>
      </c>
      <c r="D834" s="136" t="s">
        <v>2269</v>
      </c>
      <c r="E834" s="136">
        <v>1</v>
      </c>
      <c r="F834" s="144">
        <v>24.2</v>
      </c>
      <c r="G834" s="138">
        <v>24.2</v>
      </c>
      <c r="H834" s="139">
        <v>2.97</v>
      </c>
      <c r="I834" s="139">
        <f t="shared" si="228"/>
        <v>2.97</v>
      </c>
      <c r="J834" s="145" t="s">
        <v>24</v>
      </c>
      <c r="K834" s="141">
        <v>0</v>
      </c>
      <c r="L834" s="141">
        <v>0</v>
      </c>
      <c r="M834" s="141">
        <v>0</v>
      </c>
      <c r="N834" s="142"/>
      <c r="O834" s="50">
        <f t="shared" si="229"/>
        <v>0</v>
      </c>
      <c r="P834" s="50">
        <f t="shared" si="230"/>
        <v>0</v>
      </c>
      <c r="Q834" s="50"/>
      <c r="R834" s="50"/>
      <c r="S834" s="50"/>
      <c r="T834" s="50"/>
      <c r="U834" s="50"/>
      <c r="V834" s="50"/>
      <c r="W834" s="141" t="str">
        <f>IFERROR(VLOOKUP(C834,'[7]на 04.11.2025г.'!$C$3:$W$2063,21,0),"-")</f>
        <v>-</v>
      </c>
      <c r="X834" s="141" t="str">
        <f t="shared" si="227"/>
        <v>-</v>
      </c>
    </row>
    <row r="835" spans="1:24" customFormat="1" ht="15" hidden="1" x14ac:dyDescent="0.25">
      <c r="A835" s="134">
        <v>2</v>
      </c>
      <c r="B835" s="134" t="s">
        <v>802</v>
      </c>
      <c r="C835" s="136" t="s">
        <v>2270</v>
      </c>
      <c r="D835" s="136" t="s">
        <v>2271</v>
      </c>
      <c r="E835" s="136">
        <v>4</v>
      </c>
      <c r="F835" s="144">
        <v>14.1</v>
      </c>
      <c r="G835" s="138">
        <v>56.4</v>
      </c>
      <c r="H835" s="139">
        <v>1.75</v>
      </c>
      <c r="I835" s="139">
        <f t="shared" si="228"/>
        <v>7</v>
      </c>
      <c r="J835" s="145" t="s">
        <v>24</v>
      </c>
      <c r="K835" s="141">
        <v>0</v>
      </c>
      <c r="L835" s="141">
        <v>0</v>
      </c>
      <c r="M835" s="141">
        <v>0</v>
      </c>
      <c r="N835" s="142"/>
      <c r="O835" s="50">
        <f t="shared" si="229"/>
        <v>0</v>
      </c>
      <c r="P835" s="50">
        <f t="shared" si="230"/>
        <v>0</v>
      </c>
      <c r="Q835" s="50"/>
      <c r="R835" s="50"/>
      <c r="S835" s="50"/>
      <c r="T835" s="50"/>
      <c r="U835" s="50"/>
      <c r="V835" s="50"/>
      <c r="W835" s="141" t="str">
        <f>IFERROR(VLOOKUP(C835,'[7]на 04.11.2025г.'!$C$3:$W$2063,21,0),"-")</f>
        <v>-</v>
      </c>
      <c r="X835" s="141" t="str">
        <f t="shared" si="227"/>
        <v>-</v>
      </c>
    </row>
    <row r="836" spans="1:24" customFormat="1" ht="15" hidden="1" x14ac:dyDescent="0.25">
      <c r="A836" s="134">
        <v>2</v>
      </c>
      <c r="B836" s="134" t="s">
        <v>805</v>
      </c>
      <c r="C836" s="136" t="s">
        <v>2272</v>
      </c>
      <c r="D836" s="136" t="s">
        <v>2273</v>
      </c>
      <c r="E836" s="136">
        <v>4</v>
      </c>
      <c r="F836" s="144">
        <v>20.100000000000001</v>
      </c>
      <c r="G836" s="138">
        <v>80.400000000000006</v>
      </c>
      <c r="H836" s="139">
        <v>2.4700000000000002</v>
      </c>
      <c r="I836" s="139">
        <f t="shared" si="228"/>
        <v>9.8800000000000008</v>
      </c>
      <c r="J836" s="145" t="s">
        <v>24</v>
      </c>
      <c r="K836" s="141">
        <v>0</v>
      </c>
      <c r="L836" s="141">
        <v>0</v>
      </c>
      <c r="M836" s="141">
        <v>0</v>
      </c>
      <c r="N836" s="142"/>
      <c r="O836" s="50">
        <f t="shared" si="229"/>
        <v>0</v>
      </c>
      <c r="P836" s="50">
        <f t="shared" si="230"/>
        <v>0</v>
      </c>
      <c r="Q836" s="50"/>
      <c r="R836" s="50"/>
      <c r="S836" s="50"/>
      <c r="T836" s="50"/>
      <c r="U836" s="50"/>
      <c r="V836" s="50"/>
      <c r="W836" s="141" t="str">
        <f>IFERROR(VLOOKUP(C836,'[7]на 04.11.2025г.'!$C$3:$W$2063,21,0),"-")</f>
        <v>-</v>
      </c>
      <c r="X836" s="141" t="str">
        <f t="shared" ref="X836:X899" si="231">IFERROR(N836-W836,"-")</f>
        <v>-</v>
      </c>
    </row>
    <row r="837" spans="1:24" customFormat="1" ht="15" hidden="1" x14ac:dyDescent="0.25">
      <c r="A837" s="134">
        <v>2</v>
      </c>
      <c r="B837" s="134" t="s">
        <v>808</v>
      </c>
      <c r="C837" s="136" t="s">
        <v>2274</v>
      </c>
      <c r="D837" s="136" t="s">
        <v>2275</v>
      </c>
      <c r="E837" s="136">
        <v>2</v>
      </c>
      <c r="F837" s="144">
        <v>33.4</v>
      </c>
      <c r="G837" s="138">
        <v>66.8</v>
      </c>
      <c r="H837" s="139">
        <v>4.09</v>
      </c>
      <c r="I837" s="139">
        <f t="shared" ref="I837:I900" si="232">E837*H837</f>
        <v>8.18</v>
      </c>
      <c r="J837" s="145" t="s">
        <v>24</v>
      </c>
      <c r="K837" s="141">
        <v>0</v>
      </c>
      <c r="L837" s="141">
        <v>0</v>
      </c>
      <c r="M837" s="141">
        <v>0</v>
      </c>
      <c r="N837" s="142"/>
      <c r="O837" s="50">
        <f t="shared" si="229"/>
        <v>0</v>
      </c>
      <c r="P837" s="50">
        <f t="shared" si="230"/>
        <v>0</v>
      </c>
      <c r="Q837" s="50"/>
      <c r="R837" s="50"/>
      <c r="S837" s="50"/>
      <c r="T837" s="50"/>
      <c r="U837" s="50"/>
      <c r="V837" s="50"/>
      <c r="W837" s="141" t="str">
        <f>IFERROR(VLOOKUP(C837,'[7]на 04.11.2025г.'!$C$3:$W$2063,21,0),"-")</f>
        <v>-</v>
      </c>
      <c r="X837" s="141" t="str">
        <f t="shared" si="231"/>
        <v>-</v>
      </c>
    </row>
    <row r="838" spans="1:24" customFormat="1" ht="15" hidden="1" x14ac:dyDescent="0.25">
      <c r="A838" s="134">
        <v>2</v>
      </c>
      <c r="B838" s="134" t="s">
        <v>811</v>
      </c>
      <c r="C838" s="136" t="s">
        <v>2276</v>
      </c>
      <c r="D838" s="136" t="s">
        <v>2277</v>
      </c>
      <c r="E838" s="136">
        <v>4</v>
      </c>
      <c r="F838" s="144">
        <v>29.7</v>
      </c>
      <c r="G838" s="138">
        <v>118.8</v>
      </c>
      <c r="H838" s="139">
        <v>3.63</v>
      </c>
      <c r="I838" s="139">
        <f t="shared" si="232"/>
        <v>14.52</v>
      </c>
      <c r="J838" s="145" t="s">
        <v>24</v>
      </c>
      <c r="K838" s="141">
        <v>0</v>
      </c>
      <c r="L838" s="141">
        <v>0</v>
      </c>
      <c r="M838" s="141">
        <v>0</v>
      </c>
      <c r="N838" s="142"/>
      <c r="O838" s="50">
        <f t="shared" si="229"/>
        <v>0</v>
      </c>
      <c r="P838" s="50">
        <f t="shared" si="230"/>
        <v>0</v>
      </c>
      <c r="Q838" s="50"/>
      <c r="R838" s="50"/>
      <c r="S838" s="50"/>
      <c r="T838" s="50"/>
      <c r="U838" s="50"/>
      <c r="V838" s="50"/>
      <c r="W838" s="141" t="str">
        <f>IFERROR(VLOOKUP(C838,'[7]на 04.11.2025г.'!$C$3:$W$2063,21,0),"-")</f>
        <v>-</v>
      </c>
      <c r="X838" s="141" t="str">
        <f t="shared" si="231"/>
        <v>-</v>
      </c>
    </row>
    <row r="839" spans="1:24" customFormat="1" ht="15" hidden="1" x14ac:dyDescent="0.25">
      <c r="A839" s="134">
        <v>2</v>
      </c>
      <c r="B839" s="134" t="s">
        <v>814</v>
      </c>
      <c r="C839" s="136" t="s">
        <v>2278</v>
      </c>
      <c r="D839" s="136" t="s">
        <v>2279</v>
      </c>
      <c r="E839" s="136">
        <v>4</v>
      </c>
      <c r="F839" s="144">
        <v>25.2</v>
      </c>
      <c r="G839" s="138">
        <v>100.8</v>
      </c>
      <c r="H839" s="139">
        <v>3.09</v>
      </c>
      <c r="I839" s="139">
        <f t="shared" si="232"/>
        <v>12.36</v>
      </c>
      <c r="J839" s="145" t="s">
        <v>24</v>
      </c>
      <c r="K839" s="141">
        <v>0</v>
      </c>
      <c r="L839" s="141">
        <v>0</v>
      </c>
      <c r="M839" s="141">
        <v>0</v>
      </c>
      <c r="N839" s="142"/>
      <c r="O839" s="50">
        <f t="shared" si="229"/>
        <v>0</v>
      </c>
      <c r="P839" s="50">
        <f t="shared" si="230"/>
        <v>0</v>
      </c>
      <c r="Q839" s="50"/>
      <c r="R839" s="50"/>
      <c r="S839" s="50"/>
      <c r="T839" s="50"/>
      <c r="U839" s="50"/>
      <c r="V839" s="50"/>
      <c r="W839" s="141" t="str">
        <f>IFERROR(VLOOKUP(C839,'[7]на 04.11.2025г.'!$C$3:$W$2063,21,0),"-")</f>
        <v>-</v>
      </c>
      <c r="X839" s="141" t="str">
        <f t="shared" si="231"/>
        <v>-</v>
      </c>
    </row>
    <row r="840" spans="1:24" customFormat="1" ht="15" hidden="1" x14ac:dyDescent="0.25">
      <c r="A840" s="134">
        <v>2</v>
      </c>
      <c r="B840" s="134" t="s">
        <v>817</v>
      </c>
      <c r="C840" s="136" t="s">
        <v>2280</v>
      </c>
      <c r="D840" s="136" t="s">
        <v>2281</v>
      </c>
      <c r="E840" s="136">
        <v>2</v>
      </c>
      <c r="F840" s="144">
        <v>26.1</v>
      </c>
      <c r="G840" s="138">
        <v>52.2</v>
      </c>
      <c r="H840" s="139">
        <v>3.19</v>
      </c>
      <c r="I840" s="139">
        <f t="shared" si="232"/>
        <v>6.38</v>
      </c>
      <c r="J840" s="145" t="s">
        <v>24</v>
      </c>
      <c r="K840" s="141">
        <v>0</v>
      </c>
      <c r="L840" s="141">
        <v>0</v>
      </c>
      <c r="M840" s="141">
        <v>0</v>
      </c>
      <c r="N840" s="142"/>
      <c r="O840" s="50">
        <f t="shared" si="229"/>
        <v>0</v>
      </c>
      <c r="P840" s="50">
        <f t="shared" si="230"/>
        <v>0</v>
      </c>
      <c r="Q840" s="50"/>
      <c r="R840" s="50"/>
      <c r="S840" s="50"/>
      <c r="T840" s="50"/>
      <c r="U840" s="50"/>
      <c r="V840" s="50"/>
      <c r="W840" s="141" t="str">
        <f>IFERROR(VLOOKUP(C840,'[7]на 04.11.2025г.'!$C$3:$W$2063,21,0),"-")</f>
        <v>-</v>
      </c>
      <c r="X840" s="141" t="str">
        <f t="shared" si="231"/>
        <v>-</v>
      </c>
    </row>
    <row r="841" spans="1:24" customFormat="1" ht="15" hidden="1" x14ac:dyDescent="0.25">
      <c r="A841" s="134">
        <v>2</v>
      </c>
      <c r="B841" s="134" t="s">
        <v>820</v>
      </c>
      <c r="C841" s="136" t="s">
        <v>2282</v>
      </c>
      <c r="D841" s="136" t="s">
        <v>2283</v>
      </c>
      <c r="E841" s="136">
        <v>2</v>
      </c>
      <c r="F841" s="144">
        <v>17.399999999999999</v>
      </c>
      <c r="G841" s="138">
        <v>34.799999999999997</v>
      </c>
      <c r="H841" s="139">
        <v>2.14</v>
      </c>
      <c r="I841" s="139">
        <f t="shared" si="232"/>
        <v>4.28</v>
      </c>
      <c r="J841" s="145" t="s">
        <v>24</v>
      </c>
      <c r="K841" s="141">
        <v>0</v>
      </c>
      <c r="L841" s="141">
        <v>0</v>
      </c>
      <c r="M841" s="141">
        <v>0</v>
      </c>
      <c r="N841" s="142"/>
      <c r="O841" s="50">
        <f t="shared" si="229"/>
        <v>0</v>
      </c>
      <c r="P841" s="50">
        <f t="shared" si="230"/>
        <v>0</v>
      </c>
      <c r="Q841" s="50"/>
      <c r="R841" s="50"/>
      <c r="S841" s="50"/>
      <c r="T841" s="50"/>
      <c r="U841" s="50"/>
      <c r="V841" s="50"/>
      <c r="W841" s="141" t="str">
        <f>IFERROR(VLOOKUP(C841,'[7]на 04.11.2025г.'!$C$3:$W$2063,21,0),"-")</f>
        <v>-</v>
      </c>
      <c r="X841" s="141" t="str">
        <f t="shared" si="231"/>
        <v>-</v>
      </c>
    </row>
    <row r="842" spans="1:24" customFormat="1" ht="15" hidden="1" x14ac:dyDescent="0.25">
      <c r="A842" s="134">
        <v>2</v>
      </c>
      <c r="B842" s="134" t="s">
        <v>823</v>
      </c>
      <c r="C842" s="136" t="s">
        <v>2284</v>
      </c>
      <c r="D842" s="136" t="s">
        <v>2285</v>
      </c>
      <c r="E842" s="136">
        <v>2</v>
      </c>
      <c r="F842" s="144">
        <v>16.5</v>
      </c>
      <c r="G842" s="138">
        <v>33</v>
      </c>
      <c r="H842" s="139">
        <v>2.04</v>
      </c>
      <c r="I842" s="139">
        <f t="shared" si="232"/>
        <v>4.08</v>
      </c>
      <c r="J842" s="145" t="s">
        <v>24</v>
      </c>
      <c r="K842" s="141">
        <v>0</v>
      </c>
      <c r="L842" s="141">
        <v>0</v>
      </c>
      <c r="M842" s="141">
        <v>0</v>
      </c>
      <c r="N842" s="142"/>
      <c r="O842" s="50">
        <f t="shared" si="229"/>
        <v>0</v>
      </c>
      <c r="P842" s="50">
        <f t="shared" si="230"/>
        <v>0</v>
      </c>
      <c r="Q842" s="50"/>
      <c r="R842" s="50"/>
      <c r="S842" s="50"/>
      <c r="T842" s="50"/>
      <c r="U842" s="50"/>
      <c r="V842" s="50"/>
      <c r="W842" s="141" t="str">
        <f>IFERROR(VLOOKUP(C842,'[7]на 04.11.2025г.'!$C$3:$W$2063,21,0),"-")</f>
        <v>-</v>
      </c>
      <c r="X842" s="141" t="str">
        <f t="shared" si="231"/>
        <v>-</v>
      </c>
    </row>
    <row r="843" spans="1:24" customFormat="1" ht="15" hidden="1" x14ac:dyDescent="0.25">
      <c r="A843" s="134">
        <v>2</v>
      </c>
      <c r="B843" s="134" t="s">
        <v>826</v>
      </c>
      <c r="C843" s="136" t="s">
        <v>2286</v>
      </c>
      <c r="D843" s="136" t="s">
        <v>2287</v>
      </c>
      <c r="E843" s="136">
        <v>4</v>
      </c>
      <c r="F843" s="144">
        <v>19.399999999999999</v>
      </c>
      <c r="G843" s="138">
        <v>77.599999999999994</v>
      </c>
      <c r="H843" s="139">
        <v>2.2799999999999998</v>
      </c>
      <c r="I843" s="139">
        <f t="shared" si="232"/>
        <v>9.1199999999999992</v>
      </c>
      <c r="J843" s="145" t="s">
        <v>24</v>
      </c>
      <c r="K843" s="141">
        <v>0</v>
      </c>
      <c r="L843" s="141">
        <v>0</v>
      </c>
      <c r="M843" s="141">
        <v>0</v>
      </c>
      <c r="N843" s="142"/>
      <c r="O843" s="50">
        <f t="shared" si="229"/>
        <v>0</v>
      </c>
      <c r="P843" s="50">
        <f t="shared" si="230"/>
        <v>0</v>
      </c>
      <c r="Q843" s="50"/>
      <c r="R843" s="50"/>
      <c r="S843" s="50"/>
      <c r="T843" s="50"/>
      <c r="U843" s="50"/>
      <c r="V843" s="50"/>
      <c r="W843" s="141" t="str">
        <f>IFERROR(VLOOKUP(C843,'[7]на 04.11.2025г.'!$C$3:$W$2063,21,0),"-")</f>
        <v>-</v>
      </c>
      <c r="X843" s="141" t="str">
        <f t="shared" si="231"/>
        <v>-</v>
      </c>
    </row>
    <row r="844" spans="1:24" customFormat="1" ht="15" hidden="1" x14ac:dyDescent="0.25">
      <c r="A844" s="134">
        <v>2</v>
      </c>
      <c r="B844" s="134" t="s">
        <v>829</v>
      </c>
      <c r="C844" s="136" t="s">
        <v>2288</v>
      </c>
      <c r="D844" s="136" t="s">
        <v>2289</v>
      </c>
      <c r="E844" s="136">
        <v>2</v>
      </c>
      <c r="F844" s="144">
        <v>13.7</v>
      </c>
      <c r="G844" s="138">
        <v>27.4</v>
      </c>
      <c r="H844" s="139">
        <v>1.72</v>
      </c>
      <c r="I844" s="139">
        <f t="shared" si="232"/>
        <v>3.44</v>
      </c>
      <c r="J844" s="145" t="s">
        <v>24</v>
      </c>
      <c r="K844" s="141">
        <v>0</v>
      </c>
      <c r="L844" s="141">
        <v>0</v>
      </c>
      <c r="M844" s="141">
        <v>0</v>
      </c>
      <c r="N844" s="142"/>
      <c r="O844" s="50">
        <f t="shared" si="229"/>
        <v>0</v>
      </c>
      <c r="P844" s="50">
        <f t="shared" si="230"/>
        <v>0</v>
      </c>
      <c r="Q844" s="50"/>
      <c r="R844" s="50"/>
      <c r="S844" s="50"/>
      <c r="T844" s="50"/>
      <c r="U844" s="50"/>
      <c r="V844" s="50"/>
      <c r="W844" s="141" t="str">
        <f>IFERROR(VLOOKUP(C844,'[7]на 04.11.2025г.'!$C$3:$W$2063,21,0),"-")</f>
        <v>-</v>
      </c>
      <c r="X844" s="141" t="str">
        <f t="shared" si="231"/>
        <v>-</v>
      </c>
    </row>
    <row r="845" spans="1:24" customFormat="1" ht="15" hidden="1" x14ac:dyDescent="0.25">
      <c r="A845" s="134">
        <v>2</v>
      </c>
      <c r="B845" s="134" t="s">
        <v>832</v>
      </c>
      <c r="C845" s="136" t="s">
        <v>2290</v>
      </c>
      <c r="D845" s="136" t="s">
        <v>2291</v>
      </c>
      <c r="E845" s="136">
        <v>2</v>
      </c>
      <c r="F845" s="144">
        <v>32.4</v>
      </c>
      <c r="G845" s="138">
        <v>64.8</v>
      </c>
      <c r="H845" s="139">
        <v>3.97</v>
      </c>
      <c r="I845" s="139">
        <f t="shared" si="232"/>
        <v>7.94</v>
      </c>
      <c r="J845" s="145" t="s">
        <v>24</v>
      </c>
      <c r="K845" s="141">
        <v>0</v>
      </c>
      <c r="L845" s="141">
        <v>0</v>
      </c>
      <c r="M845" s="141">
        <v>0</v>
      </c>
      <c r="N845" s="142"/>
      <c r="O845" s="50">
        <f t="shared" si="229"/>
        <v>0</v>
      </c>
      <c r="P845" s="50">
        <f t="shared" si="230"/>
        <v>0</v>
      </c>
      <c r="Q845" s="50"/>
      <c r="R845" s="50"/>
      <c r="S845" s="50"/>
      <c r="T845" s="50"/>
      <c r="U845" s="50"/>
      <c r="V845" s="50"/>
      <c r="W845" s="141" t="str">
        <f>IFERROR(VLOOKUP(C845,'[7]на 04.11.2025г.'!$C$3:$W$2063,21,0),"-")</f>
        <v>-</v>
      </c>
      <c r="X845" s="141" t="str">
        <f t="shared" si="231"/>
        <v>-</v>
      </c>
    </row>
    <row r="846" spans="1:24" customFormat="1" ht="15" hidden="1" x14ac:dyDescent="0.25">
      <c r="A846" s="134">
        <v>2</v>
      </c>
      <c r="B846" s="134" t="s">
        <v>835</v>
      </c>
      <c r="C846" s="136" t="s">
        <v>2292</v>
      </c>
      <c r="D846" s="136" t="s">
        <v>2293</v>
      </c>
      <c r="E846" s="136">
        <v>2</v>
      </c>
      <c r="F846" s="144">
        <v>27</v>
      </c>
      <c r="G846" s="138">
        <v>54</v>
      </c>
      <c r="H846" s="139">
        <v>3.3</v>
      </c>
      <c r="I846" s="139">
        <f t="shared" si="232"/>
        <v>6.6</v>
      </c>
      <c r="J846" s="145" t="s">
        <v>24</v>
      </c>
      <c r="K846" s="141">
        <v>0</v>
      </c>
      <c r="L846" s="141">
        <v>0</v>
      </c>
      <c r="M846" s="141">
        <v>0</v>
      </c>
      <c r="N846" s="142"/>
      <c r="O846" s="50">
        <f t="shared" si="229"/>
        <v>0</v>
      </c>
      <c r="P846" s="50">
        <f t="shared" si="230"/>
        <v>0</v>
      </c>
      <c r="Q846" s="50"/>
      <c r="R846" s="50"/>
      <c r="S846" s="50"/>
      <c r="T846" s="50"/>
      <c r="U846" s="50"/>
      <c r="V846" s="50"/>
      <c r="W846" s="141" t="str">
        <f>IFERROR(VLOOKUP(C846,'[7]на 04.11.2025г.'!$C$3:$W$2063,21,0),"-")</f>
        <v>-</v>
      </c>
      <c r="X846" s="141" t="str">
        <f t="shared" si="231"/>
        <v>-</v>
      </c>
    </row>
    <row r="847" spans="1:24" customFormat="1" ht="15" hidden="1" x14ac:dyDescent="0.25">
      <c r="A847" s="134">
        <v>2</v>
      </c>
      <c r="B847" s="134" t="s">
        <v>838</v>
      </c>
      <c r="C847" s="136" t="s">
        <v>2294</v>
      </c>
      <c r="D847" s="136" t="s">
        <v>2295</v>
      </c>
      <c r="E847" s="136">
        <v>6</v>
      </c>
      <c r="F847" s="144">
        <v>20.3</v>
      </c>
      <c r="G847" s="138">
        <v>121.8</v>
      </c>
      <c r="H847" s="139">
        <v>2.5</v>
      </c>
      <c r="I847" s="139">
        <f t="shared" si="232"/>
        <v>15</v>
      </c>
      <c r="J847" s="145" t="s">
        <v>24</v>
      </c>
      <c r="K847" s="141">
        <v>0</v>
      </c>
      <c r="L847" s="141">
        <v>0</v>
      </c>
      <c r="M847" s="141">
        <v>0</v>
      </c>
      <c r="N847" s="142"/>
      <c r="O847" s="50">
        <f t="shared" si="229"/>
        <v>0</v>
      </c>
      <c r="P847" s="50">
        <f t="shared" si="230"/>
        <v>0</v>
      </c>
      <c r="Q847" s="50"/>
      <c r="R847" s="50"/>
      <c r="S847" s="50"/>
      <c r="T847" s="50"/>
      <c r="U847" s="50"/>
      <c r="V847" s="50"/>
      <c r="W847" s="141" t="str">
        <f>IFERROR(VLOOKUP(C847,'[7]на 04.11.2025г.'!$C$3:$W$2063,21,0),"-")</f>
        <v>-</v>
      </c>
      <c r="X847" s="141" t="str">
        <f t="shared" si="231"/>
        <v>-</v>
      </c>
    </row>
    <row r="848" spans="1:24" customFormat="1" ht="15" hidden="1" x14ac:dyDescent="0.25">
      <c r="A848" s="134">
        <v>2</v>
      </c>
      <c r="B848" s="134" t="s">
        <v>841</v>
      </c>
      <c r="C848" s="136" t="s">
        <v>2296</v>
      </c>
      <c r="D848" s="136" t="s">
        <v>2297</v>
      </c>
      <c r="E848" s="136">
        <v>6</v>
      </c>
      <c r="F848" s="144">
        <v>24</v>
      </c>
      <c r="G848" s="138">
        <v>144</v>
      </c>
      <c r="H848" s="139">
        <v>2.95</v>
      </c>
      <c r="I848" s="139">
        <f t="shared" si="232"/>
        <v>17.700000000000003</v>
      </c>
      <c r="J848" s="145" t="s">
        <v>24</v>
      </c>
      <c r="K848" s="141">
        <v>0</v>
      </c>
      <c r="L848" s="141">
        <v>0</v>
      </c>
      <c r="M848" s="141">
        <v>0</v>
      </c>
      <c r="N848" s="142"/>
      <c r="O848" s="50">
        <f t="shared" si="229"/>
        <v>0</v>
      </c>
      <c r="P848" s="50">
        <f t="shared" si="230"/>
        <v>0</v>
      </c>
      <c r="Q848" s="50"/>
      <c r="R848" s="50"/>
      <c r="S848" s="50"/>
      <c r="T848" s="50"/>
      <c r="U848" s="50"/>
      <c r="V848" s="50"/>
      <c r="W848" s="141" t="str">
        <f>IFERROR(VLOOKUP(C848,'[7]на 04.11.2025г.'!$C$3:$W$2063,21,0),"-")</f>
        <v>-</v>
      </c>
      <c r="X848" s="141" t="str">
        <f t="shared" si="231"/>
        <v>-</v>
      </c>
    </row>
    <row r="849" spans="1:24" customFormat="1" ht="15" hidden="1" x14ac:dyDescent="0.25">
      <c r="A849" s="134">
        <v>2</v>
      </c>
      <c r="B849" s="134" t="s">
        <v>844</v>
      </c>
      <c r="C849" s="136" t="s">
        <v>2298</v>
      </c>
      <c r="D849" s="136" t="s">
        <v>2299</v>
      </c>
      <c r="E849" s="136">
        <v>2</v>
      </c>
      <c r="F849" s="144">
        <v>16.600000000000001</v>
      </c>
      <c r="G849" s="138">
        <v>33.200000000000003</v>
      </c>
      <c r="H849" s="139">
        <v>2.04</v>
      </c>
      <c r="I849" s="139">
        <f t="shared" si="232"/>
        <v>4.08</v>
      </c>
      <c r="J849" s="145" t="s">
        <v>24</v>
      </c>
      <c r="K849" s="141">
        <v>0</v>
      </c>
      <c r="L849" s="141">
        <v>0</v>
      </c>
      <c r="M849" s="141">
        <v>0</v>
      </c>
      <c r="N849" s="142"/>
      <c r="O849" s="50">
        <f t="shared" si="229"/>
        <v>0</v>
      </c>
      <c r="P849" s="50">
        <f t="shared" si="230"/>
        <v>0</v>
      </c>
      <c r="Q849" s="50"/>
      <c r="R849" s="50"/>
      <c r="S849" s="50"/>
      <c r="T849" s="50"/>
      <c r="U849" s="50"/>
      <c r="V849" s="50"/>
      <c r="W849" s="141" t="str">
        <f>IFERROR(VLOOKUP(C849,'[7]на 04.11.2025г.'!$C$3:$W$2063,21,0),"-")</f>
        <v>-</v>
      </c>
      <c r="X849" s="141" t="str">
        <f t="shared" si="231"/>
        <v>-</v>
      </c>
    </row>
    <row r="850" spans="1:24" customFormat="1" ht="15" hidden="1" x14ac:dyDescent="0.25">
      <c r="A850" s="134">
        <v>2</v>
      </c>
      <c r="B850" s="134" t="s">
        <v>847</v>
      </c>
      <c r="C850" s="136" t="s">
        <v>2300</v>
      </c>
      <c r="D850" s="136" t="s">
        <v>2301</v>
      </c>
      <c r="E850" s="136">
        <v>2</v>
      </c>
      <c r="F850" s="144">
        <v>20</v>
      </c>
      <c r="G850" s="138">
        <v>40</v>
      </c>
      <c r="H850" s="139">
        <v>2.46</v>
      </c>
      <c r="I850" s="139">
        <f t="shared" si="232"/>
        <v>4.92</v>
      </c>
      <c r="J850" s="145" t="s">
        <v>24</v>
      </c>
      <c r="K850" s="141">
        <v>0</v>
      </c>
      <c r="L850" s="141">
        <v>0</v>
      </c>
      <c r="M850" s="141">
        <v>0</v>
      </c>
      <c r="N850" s="142"/>
      <c r="O850" s="50">
        <f t="shared" si="229"/>
        <v>0</v>
      </c>
      <c r="P850" s="50">
        <f t="shared" si="230"/>
        <v>0</v>
      </c>
      <c r="Q850" s="50"/>
      <c r="R850" s="50"/>
      <c r="S850" s="50"/>
      <c r="T850" s="50"/>
      <c r="U850" s="50"/>
      <c r="V850" s="50"/>
      <c r="W850" s="141" t="str">
        <f>IFERROR(VLOOKUP(C850,'[7]на 04.11.2025г.'!$C$3:$W$2063,21,0),"-")</f>
        <v>-</v>
      </c>
      <c r="X850" s="141" t="str">
        <f t="shared" si="231"/>
        <v>-</v>
      </c>
    </row>
    <row r="851" spans="1:24" customFormat="1" ht="15" hidden="1" x14ac:dyDescent="0.25">
      <c r="A851" s="134">
        <v>2</v>
      </c>
      <c r="B851" s="134" t="s">
        <v>850</v>
      </c>
      <c r="C851" s="136" t="s">
        <v>2302</v>
      </c>
      <c r="D851" s="136" t="s">
        <v>2303</v>
      </c>
      <c r="E851" s="136">
        <v>1</v>
      </c>
      <c r="F851" s="144">
        <v>8.9</v>
      </c>
      <c r="G851" s="138">
        <v>8.9</v>
      </c>
      <c r="H851" s="139">
        <v>1.1200000000000001</v>
      </c>
      <c r="I851" s="139">
        <f t="shared" si="232"/>
        <v>1.1200000000000001</v>
      </c>
      <c r="J851" s="145" t="s">
        <v>24</v>
      </c>
      <c r="K851" s="141">
        <v>0</v>
      </c>
      <c r="L851" s="141">
        <v>0</v>
      </c>
      <c r="M851" s="141">
        <v>0</v>
      </c>
      <c r="N851" s="142"/>
      <c r="O851" s="50">
        <f t="shared" si="229"/>
        <v>0</v>
      </c>
      <c r="P851" s="50">
        <f t="shared" si="230"/>
        <v>0</v>
      </c>
      <c r="Q851" s="50"/>
      <c r="R851" s="50"/>
      <c r="S851" s="50"/>
      <c r="T851" s="50"/>
      <c r="U851" s="50"/>
      <c r="V851" s="50"/>
      <c r="W851" s="141" t="str">
        <f>IFERROR(VLOOKUP(C851,'[7]на 04.11.2025г.'!$C$3:$W$2063,21,0),"-")</f>
        <v>-</v>
      </c>
      <c r="X851" s="141" t="str">
        <f t="shared" si="231"/>
        <v>-</v>
      </c>
    </row>
    <row r="852" spans="1:24" customFormat="1" ht="15" hidden="1" x14ac:dyDescent="0.25">
      <c r="A852" s="134">
        <v>2</v>
      </c>
      <c r="B852" s="134" t="s">
        <v>853</v>
      </c>
      <c r="C852" s="136" t="s">
        <v>2304</v>
      </c>
      <c r="D852" s="136" t="s">
        <v>2305</v>
      </c>
      <c r="E852" s="136">
        <v>1</v>
      </c>
      <c r="F852" s="144">
        <v>54.4</v>
      </c>
      <c r="G852" s="138">
        <v>54.4</v>
      </c>
      <c r="H852" s="139">
        <v>3</v>
      </c>
      <c r="I852" s="139">
        <f t="shared" si="232"/>
        <v>3</v>
      </c>
      <c r="J852" s="145" t="s">
        <v>24</v>
      </c>
      <c r="K852" s="141">
        <v>0</v>
      </c>
      <c r="L852" s="141">
        <v>0</v>
      </c>
      <c r="M852" s="141">
        <v>0</v>
      </c>
      <c r="N852" s="142"/>
      <c r="O852" s="50">
        <f t="shared" si="229"/>
        <v>0</v>
      </c>
      <c r="P852" s="50">
        <f t="shared" si="230"/>
        <v>0</v>
      </c>
      <c r="Q852" s="50"/>
      <c r="R852" s="50"/>
      <c r="S852" s="50"/>
      <c r="T852" s="50"/>
      <c r="U852" s="50"/>
      <c r="V852" s="50"/>
      <c r="W852" s="141" t="str">
        <f>IFERROR(VLOOKUP(C852,'[7]на 04.11.2025г.'!$C$3:$W$2063,21,0),"-")</f>
        <v>-</v>
      </c>
      <c r="X852" s="141" t="str">
        <f t="shared" si="231"/>
        <v>-</v>
      </c>
    </row>
    <row r="853" spans="1:24" customFormat="1" ht="15" hidden="1" x14ac:dyDescent="0.25">
      <c r="A853" s="134">
        <v>2</v>
      </c>
      <c r="B853" s="134" t="s">
        <v>856</v>
      </c>
      <c r="C853" s="136" t="s">
        <v>2306</v>
      </c>
      <c r="D853" s="136" t="s">
        <v>2307</v>
      </c>
      <c r="E853" s="136">
        <v>9</v>
      </c>
      <c r="F853" s="144">
        <v>18.2</v>
      </c>
      <c r="G853" s="138">
        <v>163.80000000000001</v>
      </c>
      <c r="H853" s="139">
        <v>0.99</v>
      </c>
      <c r="I853" s="139">
        <f t="shared" si="232"/>
        <v>8.91</v>
      </c>
      <c r="J853" s="145" t="s">
        <v>24</v>
      </c>
      <c r="K853" s="141">
        <v>0</v>
      </c>
      <c r="L853" s="141">
        <v>0</v>
      </c>
      <c r="M853" s="141">
        <v>0</v>
      </c>
      <c r="N853" s="142"/>
      <c r="O853" s="50">
        <f t="shared" si="229"/>
        <v>0</v>
      </c>
      <c r="P853" s="50">
        <f t="shared" si="230"/>
        <v>0</v>
      </c>
      <c r="Q853" s="50"/>
      <c r="R853" s="50"/>
      <c r="S853" s="50"/>
      <c r="T853" s="50"/>
      <c r="U853" s="50"/>
      <c r="V853" s="50"/>
      <c r="W853" s="141" t="str">
        <f>IFERROR(VLOOKUP(C853,'[7]на 04.11.2025г.'!$C$3:$W$2063,21,0),"-")</f>
        <v>-</v>
      </c>
      <c r="X853" s="141" t="str">
        <f t="shared" si="231"/>
        <v>-</v>
      </c>
    </row>
    <row r="854" spans="1:24" customFormat="1" ht="15" hidden="1" x14ac:dyDescent="0.25">
      <c r="A854" s="134">
        <v>2</v>
      </c>
      <c r="B854" s="134" t="s">
        <v>859</v>
      </c>
      <c r="C854" s="136" t="s">
        <v>2308</v>
      </c>
      <c r="D854" s="136" t="s">
        <v>2309</v>
      </c>
      <c r="E854" s="136">
        <v>9</v>
      </c>
      <c r="F854" s="144">
        <v>18.100000000000001</v>
      </c>
      <c r="G854" s="138">
        <v>162.9</v>
      </c>
      <c r="H854" s="139">
        <v>0.99</v>
      </c>
      <c r="I854" s="139">
        <f t="shared" si="232"/>
        <v>8.91</v>
      </c>
      <c r="J854" s="145" t="s">
        <v>24</v>
      </c>
      <c r="K854" s="141">
        <v>0</v>
      </c>
      <c r="L854" s="141">
        <v>0</v>
      </c>
      <c r="M854" s="141">
        <v>0</v>
      </c>
      <c r="N854" s="142"/>
      <c r="O854" s="50">
        <f t="shared" si="229"/>
        <v>0</v>
      </c>
      <c r="P854" s="50">
        <f t="shared" si="230"/>
        <v>0</v>
      </c>
      <c r="Q854" s="50"/>
      <c r="R854" s="50"/>
      <c r="S854" s="50"/>
      <c r="T854" s="50"/>
      <c r="U854" s="50"/>
      <c r="V854" s="50"/>
      <c r="W854" s="141" t="str">
        <f>IFERROR(VLOOKUP(C854,'[7]на 04.11.2025г.'!$C$3:$W$2063,21,0),"-")</f>
        <v>-</v>
      </c>
      <c r="X854" s="141" t="str">
        <f t="shared" si="231"/>
        <v>-</v>
      </c>
    </row>
    <row r="855" spans="1:24" customFormat="1" ht="15" hidden="1" x14ac:dyDescent="0.25">
      <c r="A855" s="134">
        <v>2</v>
      </c>
      <c r="B855" s="134" t="s">
        <v>862</v>
      </c>
      <c r="C855" s="136" t="s">
        <v>2310</v>
      </c>
      <c r="D855" s="136" t="s">
        <v>2311</v>
      </c>
      <c r="E855" s="136">
        <v>4</v>
      </c>
      <c r="F855" s="144">
        <v>26.2</v>
      </c>
      <c r="G855" s="138">
        <v>104.8</v>
      </c>
      <c r="H855" s="139">
        <v>1.41</v>
      </c>
      <c r="I855" s="139">
        <f t="shared" si="232"/>
        <v>5.64</v>
      </c>
      <c r="J855" s="145" t="s">
        <v>24</v>
      </c>
      <c r="K855" s="141">
        <v>0</v>
      </c>
      <c r="L855" s="141">
        <v>0</v>
      </c>
      <c r="M855" s="141">
        <v>0</v>
      </c>
      <c r="N855" s="142"/>
      <c r="O855" s="50">
        <f t="shared" si="229"/>
        <v>0</v>
      </c>
      <c r="P855" s="50">
        <f t="shared" si="230"/>
        <v>0</v>
      </c>
      <c r="Q855" s="50"/>
      <c r="R855" s="50"/>
      <c r="S855" s="50"/>
      <c r="T855" s="50"/>
      <c r="U855" s="50"/>
      <c r="V855" s="50"/>
      <c r="W855" s="141" t="str">
        <f>IFERROR(VLOOKUP(C855,'[7]на 04.11.2025г.'!$C$3:$W$2063,21,0),"-")</f>
        <v>-</v>
      </c>
      <c r="X855" s="141" t="str">
        <f t="shared" si="231"/>
        <v>-</v>
      </c>
    </row>
    <row r="856" spans="1:24" customFormat="1" ht="15" hidden="1" x14ac:dyDescent="0.25">
      <c r="A856" s="134">
        <v>2</v>
      </c>
      <c r="B856" s="134" t="s">
        <v>865</v>
      </c>
      <c r="C856" s="136" t="s">
        <v>2312</v>
      </c>
      <c r="D856" s="136" t="s">
        <v>2313</v>
      </c>
      <c r="E856" s="136">
        <v>1</v>
      </c>
      <c r="F856" s="144">
        <v>13.6</v>
      </c>
      <c r="G856" s="138">
        <v>13.6</v>
      </c>
      <c r="H856" s="139">
        <v>0.73</v>
      </c>
      <c r="I856" s="139">
        <f t="shared" si="232"/>
        <v>0.73</v>
      </c>
      <c r="J856" s="145" t="s">
        <v>24</v>
      </c>
      <c r="K856" s="141">
        <v>0</v>
      </c>
      <c r="L856" s="141">
        <v>0</v>
      </c>
      <c r="M856" s="141">
        <v>0</v>
      </c>
      <c r="N856" s="142"/>
      <c r="O856" s="50">
        <f t="shared" si="229"/>
        <v>0</v>
      </c>
      <c r="P856" s="50">
        <f t="shared" si="230"/>
        <v>0</v>
      </c>
      <c r="Q856" s="50"/>
      <c r="R856" s="50"/>
      <c r="S856" s="50"/>
      <c r="T856" s="50"/>
      <c r="U856" s="50"/>
      <c r="V856" s="50"/>
      <c r="W856" s="141" t="str">
        <f>IFERROR(VLOOKUP(C856,'[7]на 04.11.2025г.'!$C$3:$W$2063,21,0),"-")</f>
        <v>-</v>
      </c>
      <c r="X856" s="141" t="str">
        <f t="shared" si="231"/>
        <v>-</v>
      </c>
    </row>
    <row r="857" spans="1:24" customFormat="1" ht="15" hidden="1" x14ac:dyDescent="0.25">
      <c r="A857" s="134">
        <v>2</v>
      </c>
      <c r="B857" s="134" t="s">
        <v>868</v>
      </c>
      <c r="C857" s="136" t="s">
        <v>2314</v>
      </c>
      <c r="D857" s="136" t="s">
        <v>2315</v>
      </c>
      <c r="E857" s="136">
        <v>4</v>
      </c>
      <c r="F857" s="144">
        <v>16.600000000000001</v>
      </c>
      <c r="G857" s="138">
        <v>66.400000000000006</v>
      </c>
      <c r="H857" s="139">
        <v>0.89</v>
      </c>
      <c r="I857" s="139">
        <f t="shared" si="232"/>
        <v>3.56</v>
      </c>
      <c r="J857" s="145" t="s">
        <v>24</v>
      </c>
      <c r="K857" s="141">
        <v>0</v>
      </c>
      <c r="L857" s="141">
        <v>0</v>
      </c>
      <c r="M857" s="141">
        <v>0</v>
      </c>
      <c r="N857" s="142"/>
      <c r="O857" s="50">
        <f t="shared" si="229"/>
        <v>0</v>
      </c>
      <c r="P857" s="50">
        <f t="shared" si="230"/>
        <v>0</v>
      </c>
      <c r="Q857" s="50"/>
      <c r="R857" s="50"/>
      <c r="S857" s="50"/>
      <c r="T857" s="50"/>
      <c r="U857" s="50"/>
      <c r="V857" s="50"/>
      <c r="W857" s="141" t="str">
        <f>IFERROR(VLOOKUP(C857,'[7]на 04.11.2025г.'!$C$3:$W$2063,21,0),"-")</f>
        <v>-</v>
      </c>
      <c r="X857" s="141" t="str">
        <f t="shared" si="231"/>
        <v>-</v>
      </c>
    </row>
    <row r="858" spans="1:24" customFormat="1" ht="15" hidden="1" x14ac:dyDescent="0.25">
      <c r="A858" s="134">
        <v>2</v>
      </c>
      <c r="B858" s="134" t="s">
        <v>871</v>
      </c>
      <c r="C858" s="136" t="s">
        <v>2316</v>
      </c>
      <c r="D858" s="136" t="s">
        <v>2317</v>
      </c>
      <c r="E858" s="136">
        <v>4</v>
      </c>
      <c r="F858" s="144">
        <v>16.600000000000001</v>
      </c>
      <c r="G858" s="138">
        <v>66.400000000000006</v>
      </c>
      <c r="H858" s="139">
        <v>0.89</v>
      </c>
      <c r="I858" s="139">
        <f t="shared" si="232"/>
        <v>3.56</v>
      </c>
      <c r="J858" s="145" t="s">
        <v>24</v>
      </c>
      <c r="K858" s="141">
        <v>0</v>
      </c>
      <c r="L858" s="141">
        <v>0</v>
      </c>
      <c r="M858" s="141">
        <v>0</v>
      </c>
      <c r="N858" s="142"/>
      <c r="O858" s="50">
        <f t="shared" ref="O858:O921" si="233">N858*F858</f>
        <v>0</v>
      </c>
      <c r="P858" s="50">
        <f t="shared" ref="P858:P921" si="234">N858*H858</f>
        <v>0</v>
      </c>
      <c r="Q858" s="50"/>
      <c r="R858" s="50"/>
      <c r="S858" s="50"/>
      <c r="T858" s="50"/>
      <c r="U858" s="50"/>
      <c r="V858" s="50"/>
      <c r="W858" s="141" t="str">
        <f>IFERROR(VLOOKUP(C858,'[7]на 04.11.2025г.'!$C$3:$W$2063,21,0),"-")</f>
        <v>-</v>
      </c>
      <c r="X858" s="141" t="str">
        <f t="shared" si="231"/>
        <v>-</v>
      </c>
    </row>
    <row r="859" spans="1:24" customFormat="1" ht="15" hidden="1" x14ac:dyDescent="0.25">
      <c r="A859" s="134">
        <v>2</v>
      </c>
      <c r="B859" s="134" t="s">
        <v>874</v>
      </c>
      <c r="C859" s="136" t="s">
        <v>2318</v>
      </c>
      <c r="D859" s="136" t="s">
        <v>2319</v>
      </c>
      <c r="E859" s="136">
        <v>1</v>
      </c>
      <c r="F859" s="144">
        <v>43.1</v>
      </c>
      <c r="G859" s="138">
        <v>43.1</v>
      </c>
      <c r="H859" s="139">
        <v>2.37</v>
      </c>
      <c r="I859" s="139">
        <f t="shared" si="232"/>
        <v>2.37</v>
      </c>
      <c r="J859" s="145" t="s">
        <v>24</v>
      </c>
      <c r="K859" s="141">
        <v>0</v>
      </c>
      <c r="L859" s="141">
        <v>0</v>
      </c>
      <c r="M859" s="141">
        <v>0</v>
      </c>
      <c r="N859" s="142"/>
      <c r="O859" s="50">
        <f t="shared" si="233"/>
        <v>0</v>
      </c>
      <c r="P859" s="50">
        <f t="shared" si="234"/>
        <v>0</v>
      </c>
      <c r="Q859" s="50"/>
      <c r="R859" s="50"/>
      <c r="S859" s="50"/>
      <c r="T859" s="50"/>
      <c r="U859" s="50"/>
      <c r="V859" s="50"/>
      <c r="W859" s="141" t="str">
        <f>IFERROR(VLOOKUP(C859,'[7]на 04.11.2025г.'!$C$3:$W$2063,21,0),"-")</f>
        <v>-</v>
      </c>
      <c r="X859" s="141" t="str">
        <f t="shared" si="231"/>
        <v>-</v>
      </c>
    </row>
    <row r="860" spans="1:24" customFormat="1" ht="15" hidden="1" x14ac:dyDescent="0.25">
      <c r="A860" s="134">
        <v>2</v>
      </c>
      <c r="B860" s="134" t="s">
        <v>877</v>
      </c>
      <c r="C860" s="136" t="s">
        <v>2320</v>
      </c>
      <c r="D860" s="136" t="s">
        <v>2321</v>
      </c>
      <c r="E860" s="136">
        <v>3</v>
      </c>
      <c r="F860" s="144">
        <v>28.1</v>
      </c>
      <c r="G860" s="138">
        <v>84.3</v>
      </c>
      <c r="H860" s="139">
        <v>1.52</v>
      </c>
      <c r="I860" s="139">
        <f t="shared" si="232"/>
        <v>4.5600000000000005</v>
      </c>
      <c r="J860" s="145" t="s">
        <v>24</v>
      </c>
      <c r="K860" s="141">
        <v>0</v>
      </c>
      <c r="L860" s="141">
        <v>0</v>
      </c>
      <c r="M860" s="141">
        <v>0</v>
      </c>
      <c r="N860" s="142"/>
      <c r="O860" s="50">
        <f t="shared" si="233"/>
        <v>0</v>
      </c>
      <c r="P860" s="50">
        <f t="shared" si="234"/>
        <v>0</v>
      </c>
      <c r="Q860" s="50"/>
      <c r="R860" s="50"/>
      <c r="S860" s="50"/>
      <c r="T860" s="50"/>
      <c r="U860" s="50"/>
      <c r="V860" s="50"/>
      <c r="W860" s="141" t="str">
        <f>IFERROR(VLOOKUP(C860,'[7]на 04.11.2025г.'!$C$3:$W$2063,21,0),"-")</f>
        <v>-</v>
      </c>
      <c r="X860" s="141" t="str">
        <f t="shared" si="231"/>
        <v>-</v>
      </c>
    </row>
    <row r="861" spans="1:24" customFormat="1" ht="15" hidden="1" x14ac:dyDescent="0.25">
      <c r="A861" s="134">
        <v>2</v>
      </c>
      <c r="B861" s="134" t="s">
        <v>880</v>
      </c>
      <c r="C861" s="136" t="s">
        <v>2322</v>
      </c>
      <c r="D861" s="136" t="s">
        <v>2323</v>
      </c>
      <c r="E861" s="136">
        <v>6</v>
      </c>
      <c r="F861" s="144">
        <v>5.0999999999999996</v>
      </c>
      <c r="G861" s="138">
        <v>30.6</v>
      </c>
      <c r="H861" s="139">
        <v>0.26</v>
      </c>
      <c r="I861" s="139">
        <f t="shared" si="232"/>
        <v>1.56</v>
      </c>
      <c r="J861" s="145" t="s">
        <v>24</v>
      </c>
      <c r="K861" s="141">
        <v>0</v>
      </c>
      <c r="L861" s="141">
        <v>0</v>
      </c>
      <c r="M861" s="141">
        <v>0</v>
      </c>
      <c r="N861" s="142"/>
      <c r="O861" s="50">
        <f t="shared" si="233"/>
        <v>0</v>
      </c>
      <c r="P861" s="50">
        <f t="shared" si="234"/>
        <v>0</v>
      </c>
      <c r="Q861" s="50"/>
      <c r="R861" s="50"/>
      <c r="S861" s="50"/>
      <c r="T861" s="50"/>
      <c r="U861" s="50"/>
      <c r="V861" s="50"/>
      <c r="W861" s="141" t="str">
        <f>IFERROR(VLOOKUP(C861,'[7]на 04.11.2025г.'!$C$3:$W$2063,21,0),"-")</f>
        <v>-</v>
      </c>
      <c r="X861" s="141" t="str">
        <f t="shared" si="231"/>
        <v>-</v>
      </c>
    </row>
    <row r="862" spans="1:24" customFormat="1" ht="15" hidden="1" x14ac:dyDescent="0.25">
      <c r="A862" s="134">
        <v>2</v>
      </c>
      <c r="B862" s="134" t="s">
        <v>883</v>
      </c>
      <c r="C862" s="136" t="s">
        <v>2324</v>
      </c>
      <c r="D862" s="136" t="s">
        <v>2325</v>
      </c>
      <c r="E862" s="136">
        <v>1</v>
      </c>
      <c r="F862" s="144">
        <v>25.4</v>
      </c>
      <c r="G862" s="138">
        <v>25.4</v>
      </c>
      <c r="H862" s="139">
        <v>1.37</v>
      </c>
      <c r="I862" s="139">
        <f t="shared" si="232"/>
        <v>1.37</v>
      </c>
      <c r="J862" s="145" t="s">
        <v>24</v>
      </c>
      <c r="K862" s="141">
        <v>0</v>
      </c>
      <c r="L862" s="141">
        <v>0</v>
      </c>
      <c r="M862" s="141">
        <v>0</v>
      </c>
      <c r="N862" s="142"/>
      <c r="O862" s="50">
        <f t="shared" si="233"/>
        <v>0</v>
      </c>
      <c r="P862" s="50">
        <f t="shared" si="234"/>
        <v>0</v>
      </c>
      <c r="Q862" s="50"/>
      <c r="R862" s="50"/>
      <c r="S862" s="50"/>
      <c r="T862" s="50"/>
      <c r="U862" s="50"/>
      <c r="V862" s="50"/>
      <c r="W862" s="141" t="str">
        <f>IFERROR(VLOOKUP(C862,'[7]на 04.11.2025г.'!$C$3:$W$2063,21,0),"-")</f>
        <v>-</v>
      </c>
      <c r="X862" s="141" t="str">
        <f t="shared" si="231"/>
        <v>-</v>
      </c>
    </row>
    <row r="863" spans="1:24" customFormat="1" ht="15" hidden="1" x14ac:dyDescent="0.25">
      <c r="A863" s="134">
        <v>2</v>
      </c>
      <c r="B863" s="134" t="s">
        <v>886</v>
      </c>
      <c r="C863" s="136" t="s">
        <v>2326</v>
      </c>
      <c r="D863" s="136" t="s">
        <v>2327</v>
      </c>
      <c r="E863" s="136">
        <v>1</v>
      </c>
      <c r="F863" s="144">
        <v>13.9</v>
      </c>
      <c r="G863" s="138">
        <v>13.9</v>
      </c>
      <c r="H863" s="139">
        <v>0.74</v>
      </c>
      <c r="I863" s="139">
        <f t="shared" si="232"/>
        <v>0.74</v>
      </c>
      <c r="J863" s="145" t="s">
        <v>24</v>
      </c>
      <c r="K863" s="141">
        <v>0</v>
      </c>
      <c r="L863" s="141">
        <v>0</v>
      </c>
      <c r="M863" s="141">
        <v>0</v>
      </c>
      <c r="N863" s="142"/>
      <c r="O863" s="50">
        <f t="shared" si="233"/>
        <v>0</v>
      </c>
      <c r="P863" s="50">
        <f t="shared" si="234"/>
        <v>0</v>
      </c>
      <c r="Q863" s="50"/>
      <c r="R863" s="50"/>
      <c r="S863" s="50"/>
      <c r="T863" s="50"/>
      <c r="U863" s="50"/>
      <c r="V863" s="50"/>
      <c r="W863" s="141" t="str">
        <f>IFERROR(VLOOKUP(C863,'[7]на 04.11.2025г.'!$C$3:$W$2063,21,0),"-")</f>
        <v>-</v>
      </c>
      <c r="X863" s="141" t="str">
        <f t="shared" si="231"/>
        <v>-</v>
      </c>
    </row>
    <row r="864" spans="1:24" customFormat="1" ht="15" hidden="1" x14ac:dyDescent="0.25">
      <c r="A864" s="134">
        <v>2</v>
      </c>
      <c r="B864" s="134" t="s">
        <v>889</v>
      </c>
      <c r="C864" s="136" t="s">
        <v>2328</v>
      </c>
      <c r="D864" s="136" t="s">
        <v>2329</v>
      </c>
      <c r="E864" s="136">
        <v>6</v>
      </c>
      <c r="F864" s="144">
        <v>29.9</v>
      </c>
      <c r="G864" s="138">
        <v>179.4</v>
      </c>
      <c r="H864" s="139">
        <v>1.64</v>
      </c>
      <c r="I864" s="139">
        <f t="shared" si="232"/>
        <v>9.84</v>
      </c>
      <c r="J864" s="145" t="s">
        <v>24</v>
      </c>
      <c r="K864" s="141">
        <v>0</v>
      </c>
      <c r="L864" s="141">
        <v>0</v>
      </c>
      <c r="M864" s="141">
        <v>0</v>
      </c>
      <c r="N864" s="142"/>
      <c r="O864" s="50">
        <f t="shared" si="233"/>
        <v>0</v>
      </c>
      <c r="P864" s="50">
        <f t="shared" si="234"/>
        <v>0</v>
      </c>
      <c r="Q864" s="50"/>
      <c r="R864" s="50"/>
      <c r="S864" s="50"/>
      <c r="T864" s="50"/>
      <c r="U864" s="50"/>
      <c r="V864" s="50"/>
      <c r="W864" s="141" t="str">
        <f>IFERROR(VLOOKUP(C864,'[7]на 04.11.2025г.'!$C$3:$W$2063,21,0),"-")</f>
        <v>-</v>
      </c>
      <c r="X864" s="141" t="str">
        <f t="shared" si="231"/>
        <v>-</v>
      </c>
    </row>
    <row r="865" spans="1:24" customFormat="1" ht="15" hidden="1" x14ac:dyDescent="0.25">
      <c r="A865" s="134">
        <v>2</v>
      </c>
      <c r="B865" s="134" t="s">
        <v>892</v>
      </c>
      <c r="C865" s="136" t="s">
        <v>2330</v>
      </c>
      <c r="D865" s="136" t="s">
        <v>2331</v>
      </c>
      <c r="E865" s="136">
        <v>3</v>
      </c>
      <c r="F865" s="144">
        <v>13.6</v>
      </c>
      <c r="G865" s="138">
        <v>40.799999999999997</v>
      </c>
      <c r="H865" s="139">
        <v>0.73</v>
      </c>
      <c r="I865" s="139">
        <f t="shared" si="232"/>
        <v>2.19</v>
      </c>
      <c r="J865" s="145" t="s">
        <v>24</v>
      </c>
      <c r="K865" s="141">
        <v>0</v>
      </c>
      <c r="L865" s="141">
        <v>0</v>
      </c>
      <c r="M865" s="141">
        <v>0</v>
      </c>
      <c r="N865" s="142"/>
      <c r="O865" s="50">
        <f t="shared" si="233"/>
        <v>0</v>
      </c>
      <c r="P865" s="50">
        <f t="shared" si="234"/>
        <v>0</v>
      </c>
      <c r="Q865" s="50"/>
      <c r="R865" s="50"/>
      <c r="S865" s="50"/>
      <c r="T865" s="50"/>
      <c r="U865" s="50"/>
      <c r="V865" s="50"/>
      <c r="W865" s="141" t="str">
        <f>IFERROR(VLOOKUP(C865,'[7]на 04.11.2025г.'!$C$3:$W$2063,21,0),"-")</f>
        <v>-</v>
      </c>
      <c r="X865" s="141" t="str">
        <f t="shared" si="231"/>
        <v>-</v>
      </c>
    </row>
    <row r="866" spans="1:24" customFormat="1" ht="15" hidden="1" x14ac:dyDescent="0.25">
      <c r="A866" s="134">
        <v>2</v>
      </c>
      <c r="B866" s="134" t="s">
        <v>895</v>
      </c>
      <c r="C866" s="136" t="s">
        <v>2332</v>
      </c>
      <c r="D866" s="136" t="s">
        <v>2333</v>
      </c>
      <c r="E866" s="136">
        <v>1</v>
      </c>
      <c r="F866" s="144">
        <v>72.400000000000006</v>
      </c>
      <c r="G866" s="138">
        <v>72.400000000000006</v>
      </c>
      <c r="H866" s="139">
        <v>3.99</v>
      </c>
      <c r="I866" s="139">
        <f t="shared" si="232"/>
        <v>3.99</v>
      </c>
      <c r="J866" s="145" t="s">
        <v>24</v>
      </c>
      <c r="K866" s="141">
        <v>0</v>
      </c>
      <c r="L866" s="141">
        <v>0</v>
      </c>
      <c r="M866" s="141">
        <v>0</v>
      </c>
      <c r="N866" s="142"/>
      <c r="O866" s="50">
        <f t="shared" si="233"/>
        <v>0</v>
      </c>
      <c r="P866" s="50">
        <f t="shared" si="234"/>
        <v>0</v>
      </c>
      <c r="Q866" s="50"/>
      <c r="R866" s="50"/>
      <c r="S866" s="50"/>
      <c r="T866" s="50"/>
      <c r="U866" s="50"/>
      <c r="V866" s="50"/>
      <c r="W866" s="141" t="str">
        <f>IFERROR(VLOOKUP(C866,'[7]на 04.11.2025г.'!$C$3:$W$2063,21,0),"-")</f>
        <v>-</v>
      </c>
      <c r="X866" s="141" t="str">
        <f t="shared" si="231"/>
        <v>-</v>
      </c>
    </row>
    <row r="867" spans="1:24" customFormat="1" ht="15" hidden="1" x14ac:dyDescent="0.25">
      <c r="A867" s="134">
        <v>2</v>
      </c>
      <c r="B867" s="134" t="s">
        <v>898</v>
      </c>
      <c r="C867" s="136" t="s">
        <v>2334</v>
      </c>
      <c r="D867" s="136" t="s">
        <v>2335</v>
      </c>
      <c r="E867" s="136">
        <v>2</v>
      </c>
      <c r="F867" s="144">
        <v>40.1</v>
      </c>
      <c r="G867" s="138">
        <v>80.2</v>
      </c>
      <c r="H867" s="139">
        <v>2.2000000000000002</v>
      </c>
      <c r="I867" s="139">
        <f t="shared" si="232"/>
        <v>4.4000000000000004</v>
      </c>
      <c r="J867" s="145" t="s">
        <v>24</v>
      </c>
      <c r="K867" s="141">
        <v>0</v>
      </c>
      <c r="L867" s="141">
        <v>0</v>
      </c>
      <c r="M867" s="141">
        <v>0</v>
      </c>
      <c r="N867" s="142"/>
      <c r="O867" s="50">
        <f t="shared" si="233"/>
        <v>0</v>
      </c>
      <c r="P867" s="50">
        <f t="shared" si="234"/>
        <v>0</v>
      </c>
      <c r="Q867" s="50"/>
      <c r="R867" s="50"/>
      <c r="S867" s="50"/>
      <c r="T867" s="50"/>
      <c r="U867" s="50"/>
      <c r="V867" s="50"/>
      <c r="W867" s="141" t="str">
        <f>IFERROR(VLOOKUP(C867,'[7]на 04.11.2025г.'!$C$3:$W$2063,21,0),"-")</f>
        <v>-</v>
      </c>
      <c r="X867" s="141" t="str">
        <f t="shared" si="231"/>
        <v>-</v>
      </c>
    </row>
    <row r="868" spans="1:24" customFormat="1" ht="15" hidden="1" x14ac:dyDescent="0.25">
      <c r="A868" s="134">
        <v>2</v>
      </c>
      <c r="B868" s="134" t="s">
        <v>901</v>
      </c>
      <c r="C868" s="136" t="s">
        <v>2336</v>
      </c>
      <c r="D868" s="136" t="s">
        <v>2337</v>
      </c>
      <c r="E868" s="136">
        <v>3</v>
      </c>
      <c r="F868" s="144">
        <v>16.2</v>
      </c>
      <c r="G868" s="138">
        <v>48.6</v>
      </c>
      <c r="H868" s="139">
        <v>0.88</v>
      </c>
      <c r="I868" s="139">
        <f t="shared" si="232"/>
        <v>2.64</v>
      </c>
      <c r="J868" s="145" t="s">
        <v>24</v>
      </c>
      <c r="K868" s="141">
        <v>0</v>
      </c>
      <c r="L868" s="141">
        <v>0</v>
      </c>
      <c r="M868" s="141">
        <v>0</v>
      </c>
      <c r="N868" s="142"/>
      <c r="O868" s="50">
        <f t="shared" si="233"/>
        <v>0</v>
      </c>
      <c r="P868" s="50">
        <f t="shared" si="234"/>
        <v>0</v>
      </c>
      <c r="Q868" s="50"/>
      <c r="R868" s="50"/>
      <c r="S868" s="50"/>
      <c r="T868" s="50"/>
      <c r="U868" s="50"/>
      <c r="V868" s="50"/>
      <c r="W868" s="141" t="str">
        <f>IFERROR(VLOOKUP(C868,'[7]на 04.11.2025г.'!$C$3:$W$2063,21,0),"-")</f>
        <v>-</v>
      </c>
      <c r="X868" s="141" t="str">
        <f t="shared" si="231"/>
        <v>-</v>
      </c>
    </row>
    <row r="869" spans="1:24" customFormat="1" ht="15" hidden="1" x14ac:dyDescent="0.25">
      <c r="A869" s="134">
        <v>2</v>
      </c>
      <c r="B869" s="134" t="s">
        <v>904</v>
      </c>
      <c r="C869" s="136" t="s">
        <v>2338</v>
      </c>
      <c r="D869" s="136" t="s">
        <v>2339</v>
      </c>
      <c r="E869" s="136">
        <v>2</v>
      </c>
      <c r="F869" s="144">
        <v>18.5</v>
      </c>
      <c r="G869" s="138">
        <v>37</v>
      </c>
      <c r="H869" s="139">
        <v>1</v>
      </c>
      <c r="I869" s="139">
        <f t="shared" si="232"/>
        <v>2</v>
      </c>
      <c r="J869" s="145" t="s">
        <v>24</v>
      </c>
      <c r="K869" s="141">
        <v>0</v>
      </c>
      <c r="L869" s="141">
        <v>0</v>
      </c>
      <c r="M869" s="141">
        <v>0</v>
      </c>
      <c r="N869" s="142"/>
      <c r="O869" s="50">
        <f t="shared" si="233"/>
        <v>0</v>
      </c>
      <c r="P869" s="50">
        <f t="shared" si="234"/>
        <v>0</v>
      </c>
      <c r="Q869" s="50"/>
      <c r="R869" s="50"/>
      <c r="S869" s="50"/>
      <c r="T869" s="50"/>
      <c r="U869" s="50"/>
      <c r="V869" s="50"/>
      <c r="W869" s="141" t="str">
        <f>IFERROR(VLOOKUP(C869,'[7]на 04.11.2025г.'!$C$3:$W$2063,21,0),"-")</f>
        <v>-</v>
      </c>
      <c r="X869" s="141" t="str">
        <f t="shared" si="231"/>
        <v>-</v>
      </c>
    </row>
    <row r="870" spans="1:24" customFormat="1" ht="15" hidden="1" x14ac:dyDescent="0.25">
      <c r="A870" s="134">
        <v>2</v>
      </c>
      <c r="B870" s="134" t="s">
        <v>907</v>
      </c>
      <c r="C870" s="136" t="s">
        <v>2340</v>
      </c>
      <c r="D870" s="136" t="s">
        <v>2341</v>
      </c>
      <c r="E870" s="136">
        <v>1</v>
      </c>
      <c r="F870" s="144">
        <v>21.2</v>
      </c>
      <c r="G870" s="138">
        <v>21.2</v>
      </c>
      <c r="H870" s="139">
        <v>1.1599999999999999</v>
      </c>
      <c r="I870" s="139">
        <f t="shared" si="232"/>
        <v>1.1599999999999999</v>
      </c>
      <c r="J870" s="145" t="s">
        <v>24</v>
      </c>
      <c r="K870" s="141">
        <v>0</v>
      </c>
      <c r="L870" s="141">
        <v>0</v>
      </c>
      <c r="M870" s="141">
        <v>0</v>
      </c>
      <c r="N870" s="142"/>
      <c r="O870" s="50">
        <f t="shared" si="233"/>
        <v>0</v>
      </c>
      <c r="P870" s="50">
        <f t="shared" si="234"/>
        <v>0</v>
      </c>
      <c r="Q870" s="50"/>
      <c r="R870" s="50"/>
      <c r="S870" s="50"/>
      <c r="T870" s="50"/>
      <c r="U870" s="50"/>
      <c r="V870" s="50"/>
      <c r="W870" s="141" t="str">
        <f>IFERROR(VLOOKUP(C870,'[7]на 04.11.2025г.'!$C$3:$W$2063,21,0),"-")</f>
        <v>-</v>
      </c>
      <c r="X870" s="141" t="str">
        <f t="shared" si="231"/>
        <v>-</v>
      </c>
    </row>
    <row r="871" spans="1:24" customFormat="1" ht="15" hidden="1" x14ac:dyDescent="0.25">
      <c r="A871" s="134">
        <v>2</v>
      </c>
      <c r="B871" s="134" t="s">
        <v>910</v>
      </c>
      <c r="C871" s="136" t="s">
        <v>2342</v>
      </c>
      <c r="D871" s="136" t="s">
        <v>2343</v>
      </c>
      <c r="E871" s="136">
        <v>1</v>
      </c>
      <c r="F871" s="144">
        <v>11.2</v>
      </c>
      <c r="G871" s="138">
        <v>11.2</v>
      </c>
      <c r="H871" s="139">
        <v>0.57999999999999996</v>
      </c>
      <c r="I871" s="139">
        <f t="shared" si="232"/>
        <v>0.57999999999999996</v>
      </c>
      <c r="J871" s="145" t="s">
        <v>24</v>
      </c>
      <c r="K871" s="141">
        <v>0</v>
      </c>
      <c r="L871" s="141">
        <v>0</v>
      </c>
      <c r="M871" s="141">
        <v>0</v>
      </c>
      <c r="N871" s="142"/>
      <c r="O871" s="50">
        <f t="shared" si="233"/>
        <v>0</v>
      </c>
      <c r="P871" s="50">
        <f t="shared" si="234"/>
        <v>0</v>
      </c>
      <c r="Q871" s="50"/>
      <c r="R871" s="50"/>
      <c r="S871" s="50"/>
      <c r="T871" s="50"/>
      <c r="U871" s="50"/>
      <c r="V871" s="50"/>
      <c r="W871" s="141" t="str">
        <f>IFERROR(VLOOKUP(C871,'[7]на 04.11.2025г.'!$C$3:$W$2063,21,0),"-")</f>
        <v>-</v>
      </c>
      <c r="X871" s="141" t="str">
        <f t="shared" si="231"/>
        <v>-</v>
      </c>
    </row>
    <row r="872" spans="1:24" customFormat="1" ht="15" hidden="1" x14ac:dyDescent="0.25">
      <c r="A872" s="134">
        <v>2</v>
      </c>
      <c r="B872" s="134" t="s">
        <v>913</v>
      </c>
      <c r="C872" s="136" t="s">
        <v>2344</v>
      </c>
      <c r="D872" s="136" t="s">
        <v>2345</v>
      </c>
      <c r="E872" s="136">
        <v>6</v>
      </c>
      <c r="F872" s="144">
        <v>31.3</v>
      </c>
      <c r="G872" s="138">
        <v>187.8</v>
      </c>
      <c r="H872" s="139">
        <v>1.71</v>
      </c>
      <c r="I872" s="139">
        <f t="shared" si="232"/>
        <v>10.26</v>
      </c>
      <c r="J872" s="145" t="s">
        <v>24</v>
      </c>
      <c r="K872" s="141">
        <v>0</v>
      </c>
      <c r="L872" s="141">
        <v>0</v>
      </c>
      <c r="M872" s="141">
        <v>0</v>
      </c>
      <c r="N872" s="142"/>
      <c r="O872" s="50">
        <f t="shared" si="233"/>
        <v>0</v>
      </c>
      <c r="P872" s="50">
        <f t="shared" si="234"/>
        <v>0</v>
      </c>
      <c r="Q872" s="50"/>
      <c r="R872" s="50"/>
      <c r="S872" s="50"/>
      <c r="T872" s="50"/>
      <c r="U872" s="50"/>
      <c r="V872" s="50"/>
      <c r="W872" s="141" t="str">
        <f>IFERROR(VLOOKUP(C872,'[7]на 04.11.2025г.'!$C$3:$W$2063,21,0),"-")</f>
        <v>-</v>
      </c>
      <c r="X872" s="141" t="str">
        <f t="shared" si="231"/>
        <v>-</v>
      </c>
    </row>
    <row r="873" spans="1:24" customFormat="1" ht="15" hidden="1" x14ac:dyDescent="0.25">
      <c r="A873" s="134">
        <v>2</v>
      </c>
      <c r="B873" s="134" t="s">
        <v>916</v>
      </c>
      <c r="C873" s="136" t="s">
        <v>2346</v>
      </c>
      <c r="D873" s="136" t="s">
        <v>2347</v>
      </c>
      <c r="E873" s="136">
        <v>2</v>
      </c>
      <c r="F873" s="144">
        <v>18.5</v>
      </c>
      <c r="G873" s="138">
        <v>37</v>
      </c>
      <c r="H873" s="139">
        <v>1</v>
      </c>
      <c r="I873" s="139">
        <f t="shared" si="232"/>
        <v>2</v>
      </c>
      <c r="J873" s="145" t="s">
        <v>24</v>
      </c>
      <c r="K873" s="141">
        <v>0</v>
      </c>
      <c r="L873" s="141">
        <v>0</v>
      </c>
      <c r="M873" s="141">
        <v>0</v>
      </c>
      <c r="N873" s="142"/>
      <c r="O873" s="50">
        <f t="shared" si="233"/>
        <v>0</v>
      </c>
      <c r="P873" s="50">
        <f t="shared" si="234"/>
        <v>0</v>
      </c>
      <c r="Q873" s="50"/>
      <c r="R873" s="50"/>
      <c r="S873" s="50"/>
      <c r="T873" s="50"/>
      <c r="U873" s="50"/>
      <c r="V873" s="50"/>
      <c r="W873" s="141" t="str">
        <f>IFERROR(VLOOKUP(C873,'[7]на 04.11.2025г.'!$C$3:$W$2063,21,0),"-")</f>
        <v>-</v>
      </c>
      <c r="X873" s="141" t="str">
        <f t="shared" si="231"/>
        <v>-</v>
      </c>
    </row>
    <row r="874" spans="1:24" customFormat="1" ht="15" hidden="1" x14ac:dyDescent="0.25">
      <c r="A874" s="134">
        <v>2</v>
      </c>
      <c r="B874" s="134" t="s">
        <v>919</v>
      </c>
      <c r="C874" s="136" t="s">
        <v>2348</v>
      </c>
      <c r="D874" s="136" t="s">
        <v>2349</v>
      </c>
      <c r="E874" s="136">
        <v>2</v>
      </c>
      <c r="F874" s="144">
        <v>15.3</v>
      </c>
      <c r="G874" s="138">
        <v>30.6</v>
      </c>
      <c r="H874" s="139">
        <v>0.82</v>
      </c>
      <c r="I874" s="139">
        <f t="shared" si="232"/>
        <v>1.64</v>
      </c>
      <c r="J874" s="145" t="s">
        <v>24</v>
      </c>
      <c r="K874" s="141">
        <v>0</v>
      </c>
      <c r="L874" s="141">
        <v>0</v>
      </c>
      <c r="M874" s="141">
        <v>0</v>
      </c>
      <c r="N874" s="142"/>
      <c r="O874" s="50">
        <f t="shared" si="233"/>
        <v>0</v>
      </c>
      <c r="P874" s="50">
        <f t="shared" si="234"/>
        <v>0</v>
      </c>
      <c r="Q874" s="50"/>
      <c r="R874" s="50"/>
      <c r="S874" s="50"/>
      <c r="T874" s="50"/>
      <c r="U874" s="50"/>
      <c r="V874" s="50"/>
      <c r="W874" s="141" t="str">
        <f>IFERROR(VLOOKUP(C874,'[7]на 04.11.2025г.'!$C$3:$W$2063,21,0),"-")</f>
        <v>-</v>
      </c>
      <c r="X874" s="141" t="str">
        <f t="shared" si="231"/>
        <v>-</v>
      </c>
    </row>
    <row r="875" spans="1:24" customFormat="1" ht="15" hidden="1" x14ac:dyDescent="0.25">
      <c r="A875" s="134">
        <v>2</v>
      </c>
      <c r="B875" s="134" t="s">
        <v>922</v>
      </c>
      <c r="C875" s="136" t="s">
        <v>2350</v>
      </c>
      <c r="D875" s="136" t="s">
        <v>2351</v>
      </c>
      <c r="E875" s="136">
        <v>2</v>
      </c>
      <c r="F875" s="144">
        <v>21.3</v>
      </c>
      <c r="G875" s="138">
        <v>42.6</v>
      </c>
      <c r="H875" s="139">
        <v>1.18</v>
      </c>
      <c r="I875" s="139">
        <f t="shared" si="232"/>
        <v>2.36</v>
      </c>
      <c r="J875" s="145" t="s">
        <v>24</v>
      </c>
      <c r="K875" s="141">
        <v>0</v>
      </c>
      <c r="L875" s="141">
        <v>0</v>
      </c>
      <c r="M875" s="141">
        <v>0</v>
      </c>
      <c r="N875" s="142"/>
      <c r="O875" s="50">
        <f t="shared" si="233"/>
        <v>0</v>
      </c>
      <c r="P875" s="50">
        <f t="shared" si="234"/>
        <v>0</v>
      </c>
      <c r="Q875" s="50"/>
      <c r="R875" s="50"/>
      <c r="S875" s="50"/>
      <c r="T875" s="50"/>
      <c r="U875" s="50"/>
      <c r="V875" s="50"/>
      <c r="W875" s="141" t="str">
        <f>IFERROR(VLOOKUP(C875,'[7]на 04.11.2025г.'!$C$3:$W$2063,21,0),"-")</f>
        <v>-</v>
      </c>
      <c r="X875" s="141" t="str">
        <f t="shared" si="231"/>
        <v>-</v>
      </c>
    </row>
    <row r="876" spans="1:24" customFormat="1" ht="15" hidden="1" x14ac:dyDescent="0.25">
      <c r="A876" s="134">
        <v>2</v>
      </c>
      <c r="B876" s="134" t="s">
        <v>925</v>
      </c>
      <c r="C876" s="136" t="s">
        <v>2352</v>
      </c>
      <c r="D876" s="136" t="s">
        <v>2353</v>
      </c>
      <c r="E876" s="136">
        <v>2</v>
      </c>
      <c r="F876" s="144">
        <v>39.200000000000003</v>
      </c>
      <c r="G876" s="138">
        <v>78.400000000000006</v>
      </c>
      <c r="H876" s="139">
        <v>2.15</v>
      </c>
      <c r="I876" s="139">
        <f t="shared" si="232"/>
        <v>4.3</v>
      </c>
      <c r="J876" s="145" t="s">
        <v>24</v>
      </c>
      <c r="K876" s="141">
        <v>0</v>
      </c>
      <c r="L876" s="141">
        <v>0</v>
      </c>
      <c r="M876" s="141">
        <v>0</v>
      </c>
      <c r="N876" s="142"/>
      <c r="O876" s="50">
        <f t="shared" si="233"/>
        <v>0</v>
      </c>
      <c r="P876" s="50">
        <f t="shared" si="234"/>
        <v>0</v>
      </c>
      <c r="Q876" s="50"/>
      <c r="R876" s="50"/>
      <c r="S876" s="50"/>
      <c r="T876" s="50"/>
      <c r="U876" s="50"/>
      <c r="V876" s="50"/>
      <c r="W876" s="141" t="str">
        <f>IFERROR(VLOOKUP(C876,'[7]на 04.11.2025г.'!$C$3:$W$2063,21,0),"-")</f>
        <v>-</v>
      </c>
      <c r="X876" s="141" t="str">
        <f t="shared" si="231"/>
        <v>-</v>
      </c>
    </row>
    <row r="877" spans="1:24" customFormat="1" ht="15" hidden="1" x14ac:dyDescent="0.25">
      <c r="A877" s="134">
        <v>2</v>
      </c>
      <c r="B877" s="134" t="s">
        <v>928</v>
      </c>
      <c r="C877" s="136" t="s">
        <v>2354</v>
      </c>
      <c r="D877" s="136" t="s">
        <v>2355</v>
      </c>
      <c r="E877" s="136">
        <v>2</v>
      </c>
      <c r="F877" s="144">
        <v>15</v>
      </c>
      <c r="G877" s="138">
        <v>30</v>
      </c>
      <c r="H877" s="139">
        <v>0.82</v>
      </c>
      <c r="I877" s="139">
        <f t="shared" si="232"/>
        <v>1.64</v>
      </c>
      <c r="J877" s="145" t="s">
        <v>24</v>
      </c>
      <c r="K877" s="141">
        <v>0</v>
      </c>
      <c r="L877" s="141">
        <v>0</v>
      </c>
      <c r="M877" s="141">
        <v>0</v>
      </c>
      <c r="N877" s="142"/>
      <c r="O877" s="50">
        <f t="shared" si="233"/>
        <v>0</v>
      </c>
      <c r="P877" s="50">
        <f t="shared" si="234"/>
        <v>0</v>
      </c>
      <c r="Q877" s="50"/>
      <c r="R877" s="50"/>
      <c r="S877" s="50"/>
      <c r="T877" s="50"/>
      <c r="U877" s="50"/>
      <c r="V877" s="50"/>
      <c r="W877" s="141" t="str">
        <f>IFERROR(VLOOKUP(C877,'[7]на 04.11.2025г.'!$C$3:$W$2063,21,0),"-")</f>
        <v>-</v>
      </c>
      <c r="X877" s="141" t="str">
        <f t="shared" si="231"/>
        <v>-</v>
      </c>
    </row>
    <row r="878" spans="1:24" customFormat="1" ht="15" hidden="1" x14ac:dyDescent="0.25">
      <c r="A878" s="134">
        <v>2</v>
      </c>
      <c r="B878" s="134" t="s">
        <v>931</v>
      </c>
      <c r="C878" s="136" t="s">
        <v>2356</v>
      </c>
      <c r="D878" s="136" t="s">
        <v>2357</v>
      </c>
      <c r="E878" s="136">
        <v>2</v>
      </c>
      <c r="F878" s="144">
        <v>15</v>
      </c>
      <c r="G878" s="138">
        <v>30</v>
      </c>
      <c r="H878" s="139">
        <v>0.82</v>
      </c>
      <c r="I878" s="139">
        <f t="shared" si="232"/>
        <v>1.64</v>
      </c>
      <c r="J878" s="145" t="s">
        <v>24</v>
      </c>
      <c r="K878" s="141">
        <v>0</v>
      </c>
      <c r="L878" s="141">
        <v>0</v>
      </c>
      <c r="M878" s="141">
        <v>0</v>
      </c>
      <c r="N878" s="142"/>
      <c r="O878" s="50">
        <f t="shared" si="233"/>
        <v>0</v>
      </c>
      <c r="P878" s="50">
        <f t="shared" si="234"/>
        <v>0</v>
      </c>
      <c r="Q878" s="50"/>
      <c r="R878" s="50"/>
      <c r="S878" s="50"/>
      <c r="T878" s="50"/>
      <c r="U878" s="50"/>
      <c r="V878" s="50"/>
      <c r="W878" s="141" t="str">
        <f>IFERROR(VLOOKUP(C878,'[7]на 04.11.2025г.'!$C$3:$W$2063,21,0),"-")</f>
        <v>-</v>
      </c>
      <c r="X878" s="141" t="str">
        <f t="shared" si="231"/>
        <v>-</v>
      </c>
    </row>
    <row r="879" spans="1:24" customFormat="1" ht="15" hidden="1" x14ac:dyDescent="0.25">
      <c r="A879" s="134">
        <v>2</v>
      </c>
      <c r="B879" s="134" t="s">
        <v>934</v>
      </c>
      <c r="C879" s="136" t="s">
        <v>2358</v>
      </c>
      <c r="D879" s="136" t="s">
        <v>2359</v>
      </c>
      <c r="E879" s="136">
        <v>1</v>
      </c>
      <c r="F879" s="144">
        <v>16.2</v>
      </c>
      <c r="G879" s="138">
        <v>16.2</v>
      </c>
      <c r="H879" s="139">
        <v>0.88</v>
      </c>
      <c r="I879" s="139">
        <f t="shared" si="232"/>
        <v>0.88</v>
      </c>
      <c r="J879" s="145" t="s">
        <v>24</v>
      </c>
      <c r="K879" s="141">
        <v>0</v>
      </c>
      <c r="L879" s="141">
        <v>0</v>
      </c>
      <c r="M879" s="141">
        <v>0</v>
      </c>
      <c r="N879" s="142"/>
      <c r="O879" s="50">
        <f t="shared" si="233"/>
        <v>0</v>
      </c>
      <c r="P879" s="50">
        <f t="shared" si="234"/>
        <v>0</v>
      </c>
      <c r="Q879" s="50"/>
      <c r="R879" s="50"/>
      <c r="S879" s="50"/>
      <c r="T879" s="50"/>
      <c r="U879" s="50"/>
      <c r="V879" s="50"/>
      <c r="W879" s="141" t="str">
        <f>IFERROR(VLOOKUP(C879,'[7]на 04.11.2025г.'!$C$3:$W$2063,21,0),"-")</f>
        <v>-</v>
      </c>
      <c r="X879" s="141" t="str">
        <f t="shared" si="231"/>
        <v>-</v>
      </c>
    </row>
    <row r="880" spans="1:24" customFormat="1" ht="15" hidden="1" x14ac:dyDescent="0.25">
      <c r="A880" s="134">
        <v>2</v>
      </c>
      <c r="B880" s="134" t="s">
        <v>937</v>
      </c>
      <c r="C880" s="136" t="s">
        <v>2360</v>
      </c>
      <c r="D880" s="136" t="s">
        <v>2361</v>
      </c>
      <c r="E880" s="136">
        <v>1</v>
      </c>
      <c r="F880" s="144">
        <v>20.399999999999999</v>
      </c>
      <c r="G880" s="138">
        <v>20.399999999999999</v>
      </c>
      <c r="H880" s="139">
        <v>1.1200000000000001</v>
      </c>
      <c r="I880" s="139">
        <f t="shared" si="232"/>
        <v>1.1200000000000001</v>
      </c>
      <c r="J880" s="145" t="s">
        <v>24</v>
      </c>
      <c r="K880" s="141">
        <v>0</v>
      </c>
      <c r="L880" s="141">
        <v>0</v>
      </c>
      <c r="M880" s="141">
        <v>0</v>
      </c>
      <c r="N880" s="142"/>
      <c r="O880" s="50">
        <f t="shared" si="233"/>
        <v>0</v>
      </c>
      <c r="P880" s="50">
        <f t="shared" si="234"/>
        <v>0</v>
      </c>
      <c r="Q880" s="50"/>
      <c r="R880" s="50"/>
      <c r="S880" s="50"/>
      <c r="T880" s="50"/>
      <c r="U880" s="50"/>
      <c r="V880" s="50"/>
      <c r="W880" s="141" t="str">
        <f>IFERROR(VLOOKUP(C880,'[7]на 04.11.2025г.'!$C$3:$W$2063,21,0),"-")</f>
        <v>-</v>
      </c>
      <c r="X880" s="141" t="str">
        <f t="shared" si="231"/>
        <v>-</v>
      </c>
    </row>
    <row r="881" spans="1:24" customFormat="1" ht="15" hidden="1" x14ac:dyDescent="0.25">
      <c r="A881" s="134">
        <v>2</v>
      </c>
      <c r="B881" s="134" t="s">
        <v>940</v>
      </c>
      <c r="C881" s="136" t="s">
        <v>2362</v>
      </c>
      <c r="D881" s="136" t="s">
        <v>2363</v>
      </c>
      <c r="E881" s="136">
        <v>1</v>
      </c>
      <c r="F881" s="144">
        <v>18</v>
      </c>
      <c r="G881" s="138">
        <v>18</v>
      </c>
      <c r="H881" s="139">
        <v>0.98</v>
      </c>
      <c r="I881" s="139">
        <f t="shared" si="232"/>
        <v>0.98</v>
      </c>
      <c r="J881" s="145" t="s">
        <v>24</v>
      </c>
      <c r="K881" s="141">
        <v>0</v>
      </c>
      <c r="L881" s="141">
        <v>0</v>
      </c>
      <c r="M881" s="141">
        <v>0</v>
      </c>
      <c r="N881" s="142"/>
      <c r="O881" s="50">
        <f t="shared" si="233"/>
        <v>0</v>
      </c>
      <c r="P881" s="50">
        <f t="shared" si="234"/>
        <v>0</v>
      </c>
      <c r="Q881" s="50"/>
      <c r="R881" s="50"/>
      <c r="S881" s="50"/>
      <c r="T881" s="50"/>
      <c r="U881" s="50"/>
      <c r="V881" s="50"/>
      <c r="W881" s="141" t="str">
        <f>IFERROR(VLOOKUP(C881,'[7]на 04.11.2025г.'!$C$3:$W$2063,21,0),"-")</f>
        <v>-</v>
      </c>
      <c r="X881" s="141" t="str">
        <f t="shared" si="231"/>
        <v>-</v>
      </c>
    </row>
    <row r="882" spans="1:24" customFormat="1" ht="15" hidden="1" x14ac:dyDescent="0.25">
      <c r="A882" s="134">
        <v>2</v>
      </c>
      <c r="B882" s="134" t="s">
        <v>943</v>
      </c>
      <c r="C882" s="136" t="s">
        <v>2364</v>
      </c>
      <c r="D882" s="136" t="s">
        <v>2365</v>
      </c>
      <c r="E882" s="136">
        <v>1</v>
      </c>
      <c r="F882" s="144">
        <v>45.8</v>
      </c>
      <c r="G882" s="138">
        <v>45.8</v>
      </c>
      <c r="H882" s="139">
        <v>2.52</v>
      </c>
      <c r="I882" s="139">
        <f t="shared" si="232"/>
        <v>2.52</v>
      </c>
      <c r="J882" s="145" t="s">
        <v>24</v>
      </c>
      <c r="K882" s="141">
        <v>0</v>
      </c>
      <c r="L882" s="141">
        <v>0</v>
      </c>
      <c r="M882" s="141">
        <v>0</v>
      </c>
      <c r="N882" s="142"/>
      <c r="O882" s="50">
        <f t="shared" si="233"/>
        <v>0</v>
      </c>
      <c r="P882" s="50">
        <f t="shared" si="234"/>
        <v>0</v>
      </c>
      <c r="Q882" s="50"/>
      <c r="R882" s="50"/>
      <c r="S882" s="50"/>
      <c r="T882" s="50"/>
      <c r="U882" s="50"/>
      <c r="V882" s="50"/>
      <c r="W882" s="141" t="str">
        <f>IFERROR(VLOOKUP(C882,'[7]на 04.11.2025г.'!$C$3:$W$2063,21,0),"-")</f>
        <v>-</v>
      </c>
      <c r="X882" s="141" t="str">
        <f t="shared" si="231"/>
        <v>-</v>
      </c>
    </row>
    <row r="883" spans="1:24" customFormat="1" ht="15" hidden="1" x14ac:dyDescent="0.25">
      <c r="A883" s="134">
        <v>2</v>
      </c>
      <c r="B883" s="134" t="s">
        <v>946</v>
      </c>
      <c r="C883" s="136" t="s">
        <v>2366</v>
      </c>
      <c r="D883" s="136" t="s">
        <v>2367</v>
      </c>
      <c r="E883" s="136">
        <v>6</v>
      </c>
      <c r="F883" s="144">
        <v>31.2</v>
      </c>
      <c r="G883" s="138">
        <v>187.2</v>
      </c>
      <c r="H883" s="139">
        <v>1.54</v>
      </c>
      <c r="I883" s="139">
        <f t="shared" si="232"/>
        <v>9.24</v>
      </c>
      <c r="J883" s="145" t="s">
        <v>24</v>
      </c>
      <c r="K883" s="141">
        <v>0</v>
      </c>
      <c r="L883" s="141">
        <v>0</v>
      </c>
      <c r="M883" s="141">
        <v>0</v>
      </c>
      <c r="N883" s="142"/>
      <c r="O883" s="50">
        <f t="shared" si="233"/>
        <v>0</v>
      </c>
      <c r="P883" s="50">
        <f t="shared" si="234"/>
        <v>0</v>
      </c>
      <c r="Q883" s="50"/>
      <c r="R883" s="50"/>
      <c r="S883" s="50"/>
      <c r="T883" s="50"/>
      <c r="U883" s="50"/>
      <c r="V883" s="50"/>
      <c r="W883" s="141" t="str">
        <f>IFERROR(VLOOKUP(C883,'[7]на 04.11.2025г.'!$C$3:$W$2063,21,0),"-")</f>
        <v>-</v>
      </c>
      <c r="X883" s="141" t="str">
        <f t="shared" si="231"/>
        <v>-</v>
      </c>
    </row>
    <row r="884" spans="1:24" customFormat="1" ht="15" hidden="1" x14ac:dyDescent="0.25">
      <c r="A884" s="134">
        <v>2</v>
      </c>
      <c r="B884" s="134" t="s">
        <v>949</v>
      </c>
      <c r="C884" s="136" t="s">
        <v>2368</v>
      </c>
      <c r="D884" s="136" t="s">
        <v>2369</v>
      </c>
      <c r="E884" s="136">
        <v>1</v>
      </c>
      <c r="F884" s="144">
        <v>19.2</v>
      </c>
      <c r="G884" s="138">
        <v>19.2</v>
      </c>
      <c r="H884" s="139">
        <v>0.95</v>
      </c>
      <c r="I884" s="139">
        <f t="shared" si="232"/>
        <v>0.95</v>
      </c>
      <c r="J884" s="145" t="s">
        <v>24</v>
      </c>
      <c r="K884" s="141">
        <v>0</v>
      </c>
      <c r="L884" s="141">
        <v>0</v>
      </c>
      <c r="M884" s="141">
        <v>0</v>
      </c>
      <c r="N884" s="142"/>
      <c r="O884" s="50">
        <f t="shared" si="233"/>
        <v>0</v>
      </c>
      <c r="P884" s="50">
        <f t="shared" si="234"/>
        <v>0</v>
      </c>
      <c r="Q884" s="50"/>
      <c r="R884" s="50"/>
      <c r="S884" s="50"/>
      <c r="T884" s="50"/>
      <c r="U884" s="50"/>
      <c r="V884" s="50"/>
      <c r="W884" s="141" t="str">
        <f>IFERROR(VLOOKUP(C884,'[7]на 04.11.2025г.'!$C$3:$W$2063,21,0),"-")</f>
        <v>-</v>
      </c>
      <c r="X884" s="141" t="str">
        <f t="shared" si="231"/>
        <v>-</v>
      </c>
    </row>
    <row r="885" spans="1:24" customFormat="1" ht="15" hidden="1" x14ac:dyDescent="0.25">
      <c r="A885" s="134">
        <v>2</v>
      </c>
      <c r="B885" s="134" t="s">
        <v>952</v>
      </c>
      <c r="C885" s="136" t="s">
        <v>2370</v>
      </c>
      <c r="D885" s="136" t="s">
        <v>2371</v>
      </c>
      <c r="E885" s="136">
        <v>6</v>
      </c>
      <c r="F885" s="144">
        <v>31.2</v>
      </c>
      <c r="G885" s="138">
        <v>187.2</v>
      </c>
      <c r="H885" s="139">
        <v>1.54</v>
      </c>
      <c r="I885" s="139">
        <f t="shared" si="232"/>
        <v>9.24</v>
      </c>
      <c r="J885" s="145" t="s">
        <v>24</v>
      </c>
      <c r="K885" s="141">
        <v>0</v>
      </c>
      <c r="L885" s="141">
        <v>0</v>
      </c>
      <c r="M885" s="141">
        <v>0</v>
      </c>
      <c r="N885" s="142"/>
      <c r="O885" s="50">
        <f t="shared" si="233"/>
        <v>0</v>
      </c>
      <c r="P885" s="50">
        <f t="shared" si="234"/>
        <v>0</v>
      </c>
      <c r="Q885" s="50"/>
      <c r="R885" s="50"/>
      <c r="S885" s="50"/>
      <c r="T885" s="50"/>
      <c r="U885" s="50"/>
      <c r="V885" s="50"/>
      <c r="W885" s="141" t="str">
        <f>IFERROR(VLOOKUP(C885,'[7]на 04.11.2025г.'!$C$3:$W$2063,21,0),"-")</f>
        <v>-</v>
      </c>
      <c r="X885" s="141" t="str">
        <f t="shared" si="231"/>
        <v>-</v>
      </c>
    </row>
    <row r="886" spans="1:24" customFormat="1" ht="15" hidden="1" x14ac:dyDescent="0.25">
      <c r="A886" s="134">
        <v>2</v>
      </c>
      <c r="B886" s="134" t="s">
        <v>955</v>
      </c>
      <c r="C886" s="136" t="s">
        <v>2372</v>
      </c>
      <c r="D886" s="136" t="s">
        <v>2373</v>
      </c>
      <c r="E886" s="136">
        <v>1</v>
      </c>
      <c r="F886" s="144">
        <v>19.2</v>
      </c>
      <c r="G886" s="138">
        <v>19.2</v>
      </c>
      <c r="H886" s="139">
        <v>0.95</v>
      </c>
      <c r="I886" s="139">
        <f t="shared" si="232"/>
        <v>0.95</v>
      </c>
      <c r="J886" s="145" t="s">
        <v>24</v>
      </c>
      <c r="K886" s="141">
        <v>0</v>
      </c>
      <c r="L886" s="141">
        <v>0</v>
      </c>
      <c r="M886" s="141">
        <v>0</v>
      </c>
      <c r="N886" s="142"/>
      <c r="O886" s="50">
        <f t="shared" si="233"/>
        <v>0</v>
      </c>
      <c r="P886" s="50">
        <f t="shared" si="234"/>
        <v>0</v>
      </c>
      <c r="Q886" s="50"/>
      <c r="R886" s="50"/>
      <c r="S886" s="50"/>
      <c r="T886" s="50"/>
      <c r="U886" s="50"/>
      <c r="V886" s="50"/>
      <c r="W886" s="141" t="str">
        <f>IFERROR(VLOOKUP(C886,'[7]на 04.11.2025г.'!$C$3:$W$2063,21,0),"-")</f>
        <v>-</v>
      </c>
      <c r="X886" s="141" t="str">
        <f t="shared" si="231"/>
        <v>-</v>
      </c>
    </row>
    <row r="887" spans="1:24" customFormat="1" ht="15" hidden="1" x14ac:dyDescent="0.25">
      <c r="A887" s="134">
        <v>2</v>
      </c>
      <c r="B887" s="134" t="s">
        <v>958</v>
      </c>
      <c r="C887" s="136" t="s">
        <v>2374</v>
      </c>
      <c r="D887" s="136" t="s">
        <v>2375</v>
      </c>
      <c r="E887" s="136">
        <v>1</v>
      </c>
      <c r="F887" s="144">
        <v>17.100000000000001</v>
      </c>
      <c r="G887" s="138">
        <v>17.100000000000001</v>
      </c>
      <c r="H887" s="139">
        <v>0.84</v>
      </c>
      <c r="I887" s="139">
        <f t="shared" si="232"/>
        <v>0.84</v>
      </c>
      <c r="J887" s="145" t="s">
        <v>24</v>
      </c>
      <c r="K887" s="141">
        <v>0</v>
      </c>
      <c r="L887" s="141">
        <v>0</v>
      </c>
      <c r="M887" s="141">
        <v>0</v>
      </c>
      <c r="N887" s="142"/>
      <c r="O887" s="50">
        <f t="shared" si="233"/>
        <v>0</v>
      </c>
      <c r="P887" s="50">
        <f t="shared" si="234"/>
        <v>0</v>
      </c>
      <c r="Q887" s="50"/>
      <c r="R887" s="50"/>
      <c r="S887" s="50"/>
      <c r="T887" s="50"/>
      <c r="U887" s="50"/>
      <c r="V887" s="50"/>
      <c r="W887" s="141" t="str">
        <f>IFERROR(VLOOKUP(C887,'[7]на 04.11.2025г.'!$C$3:$W$2063,21,0),"-")</f>
        <v>-</v>
      </c>
      <c r="X887" s="141" t="str">
        <f t="shared" si="231"/>
        <v>-</v>
      </c>
    </row>
    <row r="888" spans="1:24" customFormat="1" ht="15" hidden="1" x14ac:dyDescent="0.25">
      <c r="A888" s="134">
        <v>2</v>
      </c>
      <c r="B888" s="134" t="s">
        <v>961</v>
      </c>
      <c r="C888" s="136" t="s">
        <v>2376</v>
      </c>
      <c r="D888" s="136" t="s">
        <v>2377</v>
      </c>
      <c r="E888" s="136">
        <v>1</v>
      </c>
      <c r="F888" s="144">
        <v>17.100000000000001</v>
      </c>
      <c r="G888" s="138">
        <v>17.100000000000001</v>
      </c>
      <c r="H888" s="139">
        <v>0.84</v>
      </c>
      <c r="I888" s="139">
        <f t="shared" si="232"/>
        <v>0.84</v>
      </c>
      <c r="J888" s="145" t="s">
        <v>24</v>
      </c>
      <c r="K888" s="141">
        <v>0</v>
      </c>
      <c r="L888" s="141">
        <v>0</v>
      </c>
      <c r="M888" s="141">
        <v>0</v>
      </c>
      <c r="N888" s="142"/>
      <c r="O888" s="50">
        <f t="shared" si="233"/>
        <v>0</v>
      </c>
      <c r="P888" s="50">
        <f t="shared" si="234"/>
        <v>0</v>
      </c>
      <c r="Q888" s="50"/>
      <c r="R888" s="50"/>
      <c r="S888" s="50"/>
      <c r="T888" s="50"/>
      <c r="U888" s="50"/>
      <c r="V888" s="50"/>
      <c r="W888" s="141" t="str">
        <f>IFERROR(VLOOKUP(C888,'[7]на 04.11.2025г.'!$C$3:$W$2063,21,0),"-")</f>
        <v>-</v>
      </c>
      <c r="X888" s="141" t="str">
        <f t="shared" si="231"/>
        <v>-</v>
      </c>
    </row>
    <row r="889" spans="1:24" customFormat="1" ht="15" hidden="1" x14ac:dyDescent="0.25">
      <c r="A889" s="134">
        <v>2</v>
      </c>
      <c r="B889" s="134" t="s">
        <v>964</v>
      </c>
      <c r="C889" s="136" t="s">
        <v>2378</v>
      </c>
      <c r="D889" s="136" t="s">
        <v>2379</v>
      </c>
      <c r="E889" s="136">
        <v>6</v>
      </c>
      <c r="F889" s="144">
        <v>28.2</v>
      </c>
      <c r="G889" s="138">
        <v>169.2</v>
      </c>
      <c r="H889" s="139">
        <v>1.38</v>
      </c>
      <c r="I889" s="139">
        <f t="shared" si="232"/>
        <v>8.2799999999999994</v>
      </c>
      <c r="J889" s="145" t="s">
        <v>24</v>
      </c>
      <c r="K889" s="141">
        <v>0</v>
      </c>
      <c r="L889" s="141">
        <v>0</v>
      </c>
      <c r="M889" s="141">
        <v>0</v>
      </c>
      <c r="N889" s="142"/>
      <c r="O889" s="50">
        <f t="shared" si="233"/>
        <v>0</v>
      </c>
      <c r="P889" s="50">
        <f t="shared" si="234"/>
        <v>0</v>
      </c>
      <c r="Q889" s="50"/>
      <c r="R889" s="50"/>
      <c r="S889" s="50"/>
      <c r="T889" s="50"/>
      <c r="U889" s="50"/>
      <c r="V889" s="50"/>
      <c r="W889" s="141" t="str">
        <f>IFERROR(VLOOKUP(C889,'[7]на 04.11.2025г.'!$C$3:$W$2063,21,0),"-")</f>
        <v>-</v>
      </c>
      <c r="X889" s="141" t="str">
        <f t="shared" si="231"/>
        <v>-</v>
      </c>
    </row>
    <row r="890" spans="1:24" customFormat="1" ht="15" hidden="1" x14ac:dyDescent="0.25">
      <c r="A890" s="134">
        <v>2</v>
      </c>
      <c r="B890" s="134" t="s">
        <v>967</v>
      </c>
      <c r="C890" s="136" t="s">
        <v>2380</v>
      </c>
      <c r="D890" s="136" t="s">
        <v>2381</v>
      </c>
      <c r="E890" s="136">
        <v>2</v>
      </c>
      <c r="F890" s="144">
        <v>25.1</v>
      </c>
      <c r="G890" s="138">
        <v>50.2</v>
      </c>
      <c r="H890" s="139">
        <v>1.24</v>
      </c>
      <c r="I890" s="139">
        <f t="shared" si="232"/>
        <v>2.48</v>
      </c>
      <c r="J890" s="145" t="s">
        <v>24</v>
      </c>
      <c r="K890" s="141">
        <v>0</v>
      </c>
      <c r="L890" s="141">
        <v>0</v>
      </c>
      <c r="M890" s="141">
        <v>0</v>
      </c>
      <c r="N890" s="142"/>
      <c r="O890" s="50">
        <f t="shared" si="233"/>
        <v>0</v>
      </c>
      <c r="P890" s="50">
        <f t="shared" si="234"/>
        <v>0</v>
      </c>
      <c r="Q890" s="50"/>
      <c r="R890" s="50"/>
      <c r="S890" s="50"/>
      <c r="T890" s="50"/>
      <c r="U890" s="50"/>
      <c r="V890" s="50"/>
      <c r="W890" s="141" t="str">
        <f>IFERROR(VLOOKUP(C890,'[7]на 04.11.2025г.'!$C$3:$W$2063,21,0),"-")</f>
        <v>-</v>
      </c>
      <c r="X890" s="141" t="str">
        <f t="shared" si="231"/>
        <v>-</v>
      </c>
    </row>
    <row r="891" spans="1:24" customFormat="1" ht="15" hidden="1" x14ac:dyDescent="0.25">
      <c r="A891" s="134">
        <v>2</v>
      </c>
      <c r="B891" s="134" t="s">
        <v>970</v>
      </c>
      <c r="C891" s="136" t="s">
        <v>2382</v>
      </c>
      <c r="D891" s="136" t="s">
        <v>2383</v>
      </c>
      <c r="E891" s="136">
        <v>4</v>
      </c>
      <c r="F891" s="144">
        <v>22.7</v>
      </c>
      <c r="G891" s="138">
        <v>90.8</v>
      </c>
      <c r="H891" s="139">
        <v>1.1299999999999999</v>
      </c>
      <c r="I891" s="139">
        <f t="shared" si="232"/>
        <v>4.5199999999999996</v>
      </c>
      <c r="J891" s="145" t="s">
        <v>24</v>
      </c>
      <c r="K891" s="141">
        <v>0</v>
      </c>
      <c r="L891" s="141">
        <v>0</v>
      </c>
      <c r="M891" s="141">
        <v>0</v>
      </c>
      <c r="N891" s="142"/>
      <c r="O891" s="50">
        <f t="shared" si="233"/>
        <v>0</v>
      </c>
      <c r="P891" s="50">
        <f t="shared" si="234"/>
        <v>0</v>
      </c>
      <c r="Q891" s="50"/>
      <c r="R891" s="50"/>
      <c r="S891" s="50"/>
      <c r="T891" s="50"/>
      <c r="U891" s="50"/>
      <c r="V891" s="50"/>
      <c r="W891" s="141" t="str">
        <f>IFERROR(VLOOKUP(C891,'[7]на 04.11.2025г.'!$C$3:$W$2063,21,0),"-")</f>
        <v>-</v>
      </c>
      <c r="X891" s="141" t="str">
        <f t="shared" si="231"/>
        <v>-</v>
      </c>
    </row>
    <row r="892" spans="1:24" customFormat="1" ht="15" hidden="1" x14ac:dyDescent="0.25">
      <c r="A892" s="134">
        <v>2</v>
      </c>
      <c r="B892" s="134" t="s">
        <v>973</v>
      </c>
      <c r="C892" s="136" t="s">
        <v>2384</v>
      </c>
      <c r="D892" s="136" t="s">
        <v>2385</v>
      </c>
      <c r="E892" s="136">
        <v>4</v>
      </c>
      <c r="F892" s="144">
        <v>22.7</v>
      </c>
      <c r="G892" s="138">
        <v>90.8</v>
      </c>
      <c r="H892" s="139">
        <v>1.1299999999999999</v>
      </c>
      <c r="I892" s="139">
        <f t="shared" si="232"/>
        <v>4.5199999999999996</v>
      </c>
      <c r="J892" s="145" t="s">
        <v>24</v>
      </c>
      <c r="K892" s="141">
        <v>0</v>
      </c>
      <c r="L892" s="141">
        <v>0</v>
      </c>
      <c r="M892" s="141">
        <v>0</v>
      </c>
      <c r="N892" s="142"/>
      <c r="O892" s="50">
        <f t="shared" si="233"/>
        <v>0</v>
      </c>
      <c r="P892" s="50">
        <f t="shared" si="234"/>
        <v>0</v>
      </c>
      <c r="Q892" s="50"/>
      <c r="R892" s="50"/>
      <c r="S892" s="50"/>
      <c r="T892" s="50"/>
      <c r="U892" s="50"/>
      <c r="V892" s="50"/>
      <c r="W892" s="141" t="str">
        <f>IFERROR(VLOOKUP(C892,'[7]на 04.11.2025г.'!$C$3:$W$2063,21,0),"-")</f>
        <v>-</v>
      </c>
      <c r="X892" s="141" t="str">
        <f t="shared" si="231"/>
        <v>-</v>
      </c>
    </row>
    <row r="893" spans="1:24" customFormat="1" ht="15" hidden="1" x14ac:dyDescent="0.25">
      <c r="A893" s="134">
        <v>2</v>
      </c>
      <c r="B893" s="134" t="s">
        <v>976</v>
      </c>
      <c r="C893" s="136" t="s">
        <v>2386</v>
      </c>
      <c r="D893" s="136" t="s">
        <v>2387</v>
      </c>
      <c r="E893" s="136">
        <v>4</v>
      </c>
      <c r="F893" s="144">
        <v>16.600000000000001</v>
      </c>
      <c r="G893" s="138">
        <v>66.400000000000006</v>
      </c>
      <c r="H893" s="139">
        <v>0.82</v>
      </c>
      <c r="I893" s="139">
        <f t="shared" si="232"/>
        <v>3.28</v>
      </c>
      <c r="J893" s="145" t="s">
        <v>24</v>
      </c>
      <c r="K893" s="141">
        <v>0</v>
      </c>
      <c r="L893" s="141">
        <v>0</v>
      </c>
      <c r="M893" s="141">
        <v>0</v>
      </c>
      <c r="N893" s="142"/>
      <c r="O893" s="50">
        <f t="shared" si="233"/>
        <v>0</v>
      </c>
      <c r="P893" s="50">
        <f t="shared" si="234"/>
        <v>0</v>
      </c>
      <c r="Q893" s="50"/>
      <c r="R893" s="50"/>
      <c r="S893" s="50"/>
      <c r="T893" s="50"/>
      <c r="U893" s="50"/>
      <c r="V893" s="50"/>
      <c r="W893" s="141" t="str">
        <f>IFERROR(VLOOKUP(C893,'[7]на 04.11.2025г.'!$C$3:$W$2063,21,0),"-")</f>
        <v>-</v>
      </c>
      <c r="X893" s="141" t="str">
        <f t="shared" si="231"/>
        <v>-</v>
      </c>
    </row>
    <row r="894" spans="1:24" customFormat="1" ht="15" hidden="1" x14ac:dyDescent="0.25">
      <c r="A894" s="134">
        <v>2</v>
      </c>
      <c r="B894" s="134" t="s">
        <v>979</v>
      </c>
      <c r="C894" s="136" t="s">
        <v>2388</v>
      </c>
      <c r="D894" s="136" t="s">
        <v>2389</v>
      </c>
      <c r="E894" s="136">
        <v>2</v>
      </c>
      <c r="F894" s="144">
        <v>16.600000000000001</v>
      </c>
      <c r="G894" s="138">
        <v>33.200000000000003</v>
      </c>
      <c r="H894" s="139">
        <v>0.82</v>
      </c>
      <c r="I894" s="139">
        <f t="shared" si="232"/>
        <v>1.64</v>
      </c>
      <c r="J894" s="145" t="s">
        <v>24</v>
      </c>
      <c r="K894" s="141">
        <v>0</v>
      </c>
      <c r="L894" s="141">
        <v>0</v>
      </c>
      <c r="M894" s="141">
        <v>0</v>
      </c>
      <c r="N894" s="142"/>
      <c r="O894" s="50">
        <f t="shared" si="233"/>
        <v>0</v>
      </c>
      <c r="P894" s="50">
        <f t="shared" si="234"/>
        <v>0</v>
      </c>
      <c r="Q894" s="50"/>
      <c r="R894" s="50"/>
      <c r="S894" s="50"/>
      <c r="T894" s="50"/>
      <c r="U894" s="50"/>
      <c r="V894" s="50"/>
      <c r="W894" s="141" t="str">
        <f>IFERROR(VLOOKUP(C894,'[7]на 04.11.2025г.'!$C$3:$W$2063,21,0),"-")</f>
        <v>-</v>
      </c>
      <c r="X894" s="141" t="str">
        <f t="shared" si="231"/>
        <v>-</v>
      </c>
    </row>
    <row r="895" spans="1:24" customFormat="1" ht="15" hidden="1" x14ac:dyDescent="0.25">
      <c r="A895" s="134">
        <v>2</v>
      </c>
      <c r="B895" s="134" t="s">
        <v>982</v>
      </c>
      <c r="C895" s="136" t="s">
        <v>2390</v>
      </c>
      <c r="D895" s="136" t="s">
        <v>2391</v>
      </c>
      <c r="E895" s="136">
        <v>2</v>
      </c>
      <c r="F895" s="144">
        <v>6.2</v>
      </c>
      <c r="G895" s="138">
        <v>12.4</v>
      </c>
      <c r="H895" s="139">
        <v>0.31</v>
      </c>
      <c r="I895" s="139">
        <f t="shared" si="232"/>
        <v>0.62</v>
      </c>
      <c r="J895" s="145" t="s">
        <v>24</v>
      </c>
      <c r="K895" s="141">
        <v>0</v>
      </c>
      <c r="L895" s="141">
        <v>0</v>
      </c>
      <c r="M895" s="141">
        <v>0</v>
      </c>
      <c r="N895" s="142"/>
      <c r="O895" s="50">
        <f t="shared" si="233"/>
        <v>0</v>
      </c>
      <c r="P895" s="50">
        <f t="shared" si="234"/>
        <v>0</v>
      </c>
      <c r="Q895" s="50"/>
      <c r="R895" s="50"/>
      <c r="S895" s="50"/>
      <c r="T895" s="50"/>
      <c r="U895" s="50"/>
      <c r="V895" s="50"/>
      <c r="W895" s="141" t="str">
        <f>IFERROR(VLOOKUP(C895,'[7]на 04.11.2025г.'!$C$3:$W$2063,21,0),"-")</f>
        <v>-</v>
      </c>
      <c r="X895" s="141" t="str">
        <f t="shared" si="231"/>
        <v>-</v>
      </c>
    </row>
    <row r="896" spans="1:24" customFormat="1" ht="15" hidden="1" x14ac:dyDescent="0.25">
      <c r="A896" s="134">
        <v>2</v>
      </c>
      <c r="B896" s="134" t="s">
        <v>985</v>
      </c>
      <c r="C896" s="136" t="s">
        <v>2392</v>
      </c>
      <c r="D896" s="136" t="s">
        <v>2393</v>
      </c>
      <c r="E896" s="136">
        <v>2</v>
      </c>
      <c r="F896" s="144">
        <v>6.2</v>
      </c>
      <c r="G896" s="138">
        <v>12.4</v>
      </c>
      <c r="H896" s="139">
        <v>0.31</v>
      </c>
      <c r="I896" s="139">
        <f t="shared" si="232"/>
        <v>0.62</v>
      </c>
      <c r="J896" s="145" t="s">
        <v>24</v>
      </c>
      <c r="K896" s="141">
        <v>0</v>
      </c>
      <c r="L896" s="141">
        <v>0</v>
      </c>
      <c r="M896" s="141">
        <v>0</v>
      </c>
      <c r="N896" s="142"/>
      <c r="O896" s="50">
        <f t="shared" si="233"/>
        <v>0</v>
      </c>
      <c r="P896" s="50">
        <f t="shared" si="234"/>
        <v>0</v>
      </c>
      <c r="Q896" s="50"/>
      <c r="R896" s="50"/>
      <c r="S896" s="50"/>
      <c r="T896" s="50"/>
      <c r="U896" s="50"/>
      <c r="V896" s="50"/>
      <c r="W896" s="141" t="str">
        <f>IFERROR(VLOOKUP(C896,'[7]на 04.11.2025г.'!$C$3:$W$2063,21,0),"-")</f>
        <v>-</v>
      </c>
      <c r="X896" s="141" t="str">
        <f t="shared" si="231"/>
        <v>-</v>
      </c>
    </row>
    <row r="897" spans="1:24" customFormat="1" ht="15" hidden="1" x14ac:dyDescent="0.25">
      <c r="A897" s="134">
        <v>2</v>
      </c>
      <c r="B897" s="134" t="s">
        <v>988</v>
      </c>
      <c r="C897" s="136" t="s">
        <v>2394</v>
      </c>
      <c r="D897" s="136" t="s">
        <v>2395</v>
      </c>
      <c r="E897" s="136">
        <v>2</v>
      </c>
      <c r="F897" s="144">
        <v>16.899999999999999</v>
      </c>
      <c r="G897" s="138">
        <v>33.799999999999997</v>
      </c>
      <c r="H897" s="139">
        <v>0.83</v>
      </c>
      <c r="I897" s="139">
        <f t="shared" si="232"/>
        <v>1.66</v>
      </c>
      <c r="J897" s="145" t="s">
        <v>24</v>
      </c>
      <c r="K897" s="141">
        <v>0</v>
      </c>
      <c r="L897" s="141">
        <v>0</v>
      </c>
      <c r="M897" s="141">
        <v>0</v>
      </c>
      <c r="N897" s="142"/>
      <c r="O897" s="50">
        <f t="shared" si="233"/>
        <v>0</v>
      </c>
      <c r="P897" s="50">
        <f t="shared" si="234"/>
        <v>0</v>
      </c>
      <c r="Q897" s="50"/>
      <c r="R897" s="50"/>
      <c r="S897" s="50"/>
      <c r="T897" s="50"/>
      <c r="U897" s="50"/>
      <c r="V897" s="50"/>
      <c r="W897" s="141" t="str">
        <f>IFERROR(VLOOKUP(C897,'[7]на 04.11.2025г.'!$C$3:$W$2063,21,0),"-")</f>
        <v>-</v>
      </c>
      <c r="X897" s="141" t="str">
        <f t="shared" si="231"/>
        <v>-</v>
      </c>
    </row>
    <row r="898" spans="1:24" customFormat="1" ht="15" hidden="1" x14ac:dyDescent="0.25">
      <c r="A898" s="134">
        <v>2</v>
      </c>
      <c r="B898" s="134" t="s">
        <v>991</v>
      </c>
      <c r="C898" s="136" t="s">
        <v>2396</v>
      </c>
      <c r="D898" s="136" t="s">
        <v>2397</v>
      </c>
      <c r="E898" s="136">
        <v>2</v>
      </c>
      <c r="F898" s="144">
        <v>25.1</v>
      </c>
      <c r="G898" s="138">
        <v>50.2</v>
      </c>
      <c r="H898" s="139">
        <v>1.25</v>
      </c>
      <c r="I898" s="139">
        <f t="shared" si="232"/>
        <v>2.5</v>
      </c>
      <c r="J898" s="145" t="s">
        <v>24</v>
      </c>
      <c r="K898" s="141">
        <v>0</v>
      </c>
      <c r="L898" s="141">
        <v>0</v>
      </c>
      <c r="M898" s="141">
        <v>0</v>
      </c>
      <c r="N898" s="142"/>
      <c r="O898" s="50">
        <f t="shared" si="233"/>
        <v>0</v>
      </c>
      <c r="P898" s="50">
        <f t="shared" si="234"/>
        <v>0</v>
      </c>
      <c r="Q898" s="50"/>
      <c r="R898" s="50"/>
      <c r="S898" s="50"/>
      <c r="T898" s="50"/>
      <c r="U898" s="50"/>
      <c r="V898" s="50"/>
      <c r="W898" s="141" t="str">
        <f>IFERROR(VLOOKUP(C898,'[7]на 04.11.2025г.'!$C$3:$W$2063,21,0),"-")</f>
        <v>-</v>
      </c>
      <c r="X898" s="141" t="str">
        <f t="shared" si="231"/>
        <v>-</v>
      </c>
    </row>
    <row r="899" spans="1:24" customFormat="1" ht="15" hidden="1" x14ac:dyDescent="0.25">
      <c r="A899" s="134">
        <v>2</v>
      </c>
      <c r="B899" s="134" t="s">
        <v>994</v>
      </c>
      <c r="C899" s="136" t="s">
        <v>2398</v>
      </c>
      <c r="D899" s="136" t="s">
        <v>2399</v>
      </c>
      <c r="E899" s="136">
        <v>2</v>
      </c>
      <c r="F899" s="144">
        <v>25.1</v>
      </c>
      <c r="G899" s="138">
        <v>50.2</v>
      </c>
      <c r="H899" s="139">
        <v>1.25</v>
      </c>
      <c r="I899" s="139">
        <f t="shared" si="232"/>
        <v>2.5</v>
      </c>
      <c r="J899" s="145" t="s">
        <v>24</v>
      </c>
      <c r="K899" s="141">
        <v>0</v>
      </c>
      <c r="L899" s="141">
        <v>0</v>
      </c>
      <c r="M899" s="141">
        <v>0</v>
      </c>
      <c r="N899" s="142"/>
      <c r="O899" s="50">
        <f t="shared" si="233"/>
        <v>0</v>
      </c>
      <c r="P899" s="50">
        <f t="shared" si="234"/>
        <v>0</v>
      </c>
      <c r="Q899" s="50"/>
      <c r="R899" s="50"/>
      <c r="S899" s="50"/>
      <c r="T899" s="50"/>
      <c r="U899" s="50"/>
      <c r="V899" s="50"/>
      <c r="W899" s="141" t="str">
        <f>IFERROR(VLOOKUP(C899,'[7]на 04.11.2025г.'!$C$3:$W$2063,21,0),"-")</f>
        <v>-</v>
      </c>
      <c r="X899" s="141" t="str">
        <f t="shared" si="231"/>
        <v>-</v>
      </c>
    </row>
    <row r="900" spans="1:24" customFormat="1" ht="15" hidden="1" x14ac:dyDescent="0.25">
      <c r="A900" s="134">
        <v>2</v>
      </c>
      <c r="B900" s="134" t="s">
        <v>997</v>
      </c>
      <c r="C900" s="136" t="s">
        <v>2400</v>
      </c>
      <c r="D900" s="136" t="s">
        <v>2401</v>
      </c>
      <c r="E900" s="136">
        <v>2</v>
      </c>
      <c r="F900" s="144">
        <v>25.1</v>
      </c>
      <c r="G900" s="138">
        <v>50.2</v>
      </c>
      <c r="H900" s="139">
        <v>1.24</v>
      </c>
      <c r="I900" s="139">
        <f t="shared" si="232"/>
        <v>2.48</v>
      </c>
      <c r="J900" s="145" t="s">
        <v>24</v>
      </c>
      <c r="K900" s="141">
        <v>0</v>
      </c>
      <c r="L900" s="141">
        <v>0</v>
      </c>
      <c r="M900" s="141">
        <v>0</v>
      </c>
      <c r="N900" s="142"/>
      <c r="O900" s="50">
        <f t="shared" si="233"/>
        <v>0</v>
      </c>
      <c r="P900" s="50">
        <f t="shared" si="234"/>
        <v>0</v>
      </c>
      <c r="Q900" s="50"/>
      <c r="R900" s="50"/>
      <c r="S900" s="50"/>
      <c r="T900" s="50"/>
      <c r="U900" s="50"/>
      <c r="V900" s="50"/>
      <c r="W900" s="141" t="str">
        <f>IFERROR(VLOOKUP(C900,'[7]на 04.11.2025г.'!$C$3:$W$2063,21,0),"-")</f>
        <v>-</v>
      </c>
      <c r="X900" s="141" t="str">
        <f t="shared" ref="X900:X963" si="235">IFERROR(N900-W900,"-")</f>
        <v>-</v>
      </c>
    </row>
    <row r="901" spans="1:24" customFormat="1" ht="15" hidden="1" x14ac:dyDescent="0.25">
      <c r="A901" s="134">
        <v>2</v>
      </c>
      <c r="B901" s="134" t="s">
        <v>2402</v>
      </c>
      <c r="C901" s="136" t="s">
        <v>2403</v>
      </c>
      <c r="D901" s="136" t="s">
        <v>2404</v>
      </c>
      <c r="E901" s="136">
        <v>1</v>
      </c>
      <c r="F901" s="144">
        <v>19.7</v>
      </c>
      <c r="G901" s="138">
        <v>19.7</v>
      </c>
      <c r="H901" s="139">
        <v>0.96</v>
      </c>
      <c r="I901" s="139">
        <f t="shared" ref="I901:I964" si="236">E901*H901</f>
        <v>0.96</v>
      </c>
      <c r="J901" s="145" t="s">
        <v>24</v>
      </c>
      <c r="K901" s="141">
        <v>0</v>
      </c>
      <c r="L901" s="141">
        <v>0</v>
      </c>
      <c r="M901" s="141">
        <v>0</v>
      </c>
      <c r="N901" s="142"/>
      <c r="O901" s="50">
        <f t="shared" si="233"/>
        <v>0</v>
      </c>
      <c r="P901" s="50">
        <f t="shared" si="234"/>
        <v>0</v>
      </c>
      <c r="Q901" s="50"/>
      <c r="R901" s="50"/>
      <c r="S901" s="50"/>
      <c r="T901" s="50"/>
      <c r="U901" s="50"/>
      <c r="V901" s="50"/>
      <c r="W901" s="141" t="str">
        <f>IFERROR(VLOOKUP(C901,'[7]на 04.11.2025г.'!$C$3:$W$2063,21,0),"-")</f>
        <v>-</v>
      </c>
      <c r="X901" s="141" t="str">
        <f t="shared" si="235"/>
        <v>-</v>
      </c>
    </row>
    <row r="902" spans="1:24" customFormat="1" ht="15" hidden="1" x14ac:dyDescent="0.25">
      <c r="A902" s="134">
        <v>2</v>
      </c>
      <c r="B902" s="134" t="s">
        <v>1003</v>
      </c>
      <c r="C902" s="136" t="s">
        <v>2405</v>
      </c>
      <c r="D902" s="136" t="s">
        <v>2406</v>
      </c>
      <c r="E902" s="136">
        <v>1</v>
      </c>
      <c r="F902" s="144">
        <v>19.7</v>
      </c>
      <c r="G902" s="138">
        <v>19.7</v>
      </c>
      <c r="H902" s="139">
        <v>0.96</v>
      </c>
      <c r="I902" s="139">
        <f t="shared" si="236"/>
        <v>0.96</v>
      </c>
      <c r="J902" s="145" t="s">
        <v>24</v>
      </c>
      <c r="K902" s="141">
        <v>0</v>
      </c>
      <c r="L902" s="141">
        <v>0</v>
      </c>
      <c r="M902" s="141">
        <v>0</v>
      </c>
      <c r="N902" s="142"/>
      <c r="O902" s="50">
        <f t="shared" si="233"/>
        <v>0</v>
      </c>
      <c r="P902" s="50">
        <f t="shared" si="234"/>
        <v>0</v>
      </c>
      <c r="Q902" s="50"/>
      <c r="R902" s="50"/>
      <c r="S902" s="50"/>
      <c r="T902" s="50"/>
      <c r="U902" s="50"/>
      <c r="V902" s="50"/>
      <c r="W902" s="141" t="str">
        <f>IFERROR(VLOOKUP(C902,'[7]на 04.11.2025г.'!$C$3:$W$2063,21,0),"-")</f>
        <v>-</v>
      </c>
      <c r="X902" s="141" t="str">
        <f t="shared" si="235"/>
        <v>-</v>
      </c>
    </row>
    <row r="903" spans="1:24" customFormat="1" ht="15" hidden="1" x14ac:dyDescent="0.25">
      <c r="A903" s="134">
        <v>2</v>
      </c>
      <c r="B903" s="134" t="s">
        <v>1006</v>
      </c>
      <c r="C903" s="136" t="s">
        <v>2407</v>
      </c>
      <c r="D903" s="136" t="s">
        <v>2408</v>
      </c>
      <c r="E903" s="136">
        <v>4</v>
      </c>
      <c r="F903" s="144">
        <v>10.6</v>
      </c>
      <c r="G903" s="138">
        <v>42.4</v>
      </c>
      <c r="H903" s="139">
        <v>0.52</v>
      </c>
      <c r="I903" s="139">
        <f t="shared" si="236"/>
        <v>2.08</v>
      </c>
      <c r="J903" s="145" t="s">
        <v>24</v>
      </c>
      <c r="K903" s="141">
        <v>0</v>
      </c>
      <c r="L903" s="141">
        <v>0</v>
      </c>
      <c r="M903" s="141">
        <v>0</v>
      </c>
      <c r="N903" s="142"/>
      <c r="O903" s="50">
        <f t="shared" si="233"/>
        <v>0</v>
      </c>
      <c r="P903" s="50">
        <f t="shared" si="234"/>
        <v>0</v>
      </c>
      <c r="Q903" s="50"/>
      <c r="R903" s="50"/>
      <c r="S903" s="50"/>
      <c r="T903" s="50"/>
      <c r="U903" s="50"/>
      <c r="V903" s="50"/>
      <c r="W903" s="141" t="str">
        <f>IFERROR(VLOOKUP(C903,'[7]на 04.11.2025г.'!$C$3:$W$2063,21,0),"-")</f>
        <v>-</v>
      </c>
      <c r="X903" s="141" t="str">
        <f t="shared" si="235"/>
        <v>-</v>
      </c>
    </row>
    <row r="904" spans="1:24" customFormat="1" ht="15" hidden="1" x14ac:dyDescent="0.25">
      <c r="A904" s="134">
        <v>2</v>
      </c>
      <c r="B904" s="134" t="s">
        <v>1009</v>
      </c>
      <c r="C904" s="136" t="s">
        <v>2409</v>
      </c>
      <c r="D904" s="136" t="s">
        <v>2410</v>
      </c>
      <c r="E904" s="136">
        <v>4</v>
      </c>
      <c r="F904" s="144">
        <v>10.6</v>
      </c>
      <c r="G904" s="138">
        <v>42.4</v>
      </c>
      <c r="H904" s="139">
        <v>0.52</v>
      </c>
      <c r="I904" s="139">
        <f t="shared" si="236"/>
        <v>2.08</v>
      </c>
      <c r="J904" s="145" t="s">
        <v>24</v>
      </c>
      <c r="K904" s="141">
        <v>0</v>
      </c>
      <c r="L904" s="141">
        <v>0</v>
      </c>
      <c r="M904" s="141">
        <v>0</v>
      </c>
      <c r="N904" s="142"/>
      <c r="O904" s="50">
        <f t="shared" si="233"/>
        <v>0</v>
      </c>
      <c r="P904" s="50">
        <f t="shared" si="234"/>
        <v>0</v>
      </c>
      <c r="Q904" s="50"/>
      <c r="R904" s="50"/>
      <c r="S904" s="50"/>
      <c r="T904" s="50"/>
      <c r="U904" s="50"/>
      <c r="V904" s="50"/>
      <c r="W904" s="141" t="str">
        <f>IFERROR(VLOOKUP(C904,'[7]на 04.11.2025г.'!$C$3:$W$2063,21,0),"-")</f>
        <v>-</v>
      </c>
      <c r="X904" s="141" t="str">
        <f t="shared" si="235"/>
        <v>-</v>
      </c>
    </row>
    <row r="905" spans="1:24" customFormat="1" ht="15" hidden="1" x14ac:dyDescent="0.25">
      <c r="A905" s="134">
        <v>2</v>
      </c>
      <c r="B905" s="134" t="s">
        <v>1012</v>
      </c>
      <c r="C905" s="136" t="s">
        <v>2411</v>
      </c>
      <c r="D905" s="136" t="s">
        <v>2412</v>
      </c>
      <c r="E905" s="136">
        <v>114</v>
      </c>
      <c r="F905" s="144">
        <v>24.3</v>
      </c>
      <c r="G905" s="138">
        <v>2770.2</v>
      </c>
      <c r="H905" s="139">
        <v>0.94</v>
      </c>
      <c r="I905" s="139">
        <f t="shared" si="236"/>
        <v>107.16</v>
      </c>
      <c r="J905" s="145" t="s">
        <v>24</v>
      </c>
      <c r="K905" s="141">
        <v>0</v>
      </c>
      <c r="L905" s="141">
        <v>0</v>
      </c>
      <c r="M905" s="141">
        <v>0</v>
      </c>
      <c r="N905" s="142"/>
      <c r="O905" s="50">
        <f t="shared" si="233"/>
        <v>0</v>
      </c>
      <c r="P905" s="50">
        <f t="shared" si="234"/>
        <v>0</v>
      </c>
      <c r="Q905" s="50"/>
      <c r="R905" s="50"/>
      <c r="S905" s="50"/>
      <c r="T905" s="50"/>
      <c r="U905" s="50"/>
      <c r="V905" s="50"/>
      <c r="W905" s="141" t="str">
        <f>IFERROR(VLOOKUP(C905,'[7]на 04.11.2025г.'!$C$3:$W$2063,21,0),"-")</f>
        <v>-</v>
      </c>
      <c r="X905" s="141" t="str">
        <f t="shared" si="235"/>
        <v>-</v>
      </c>
    </row>
    <row r="906" spans="1:24" customFormat="1" ht="15" hidden="1" x14ac:dyDescent="0.25">
      <c r="A906" s="134">
        <v>2</v>
      </c>
      <c r="B906" s="134" t="s">
        <v>1015</v>
      </c>
      <c r="C906" s="136" t="s">
        <v>2413</v>
      </c>
      <c r="D906" s="136" t="s">
        <v>2414</v>
      </c>
      <c r="E906" s="136">
        <v>4</v>
      </c>
      <c r="F906" s="144">
        <v>1.2</v>
      </c>
      <c r="G906" s="138">
        <v>4.8</v>
      </c>
      <c r="H906" s="139">
        <v>0.04</v>
      </c>
      <c r="I906" s="139">
        <f t="shared" si="236"/>
        <v>0.16</v>
      </c>
      <c r="J906" s="145" t="s">
        <v>24</v>
      </c>
      <c r="K906" s="141">
        <v>0</v>
      </c>
      <c r="L906" s="141">
        <v>0</v>
      </c>
      <c r="M906" s="141">
        <v>0</v>
      </c>
      <c r="N906" s="142"/>
      <c r="O906" s="50">
        <f t="shared" si="233"/>
        <v>0</v>
      </c>
      <c r="P906" s="50">
        <f t="shared" si="234"/>
        <v>0</v>
      </c>
      <c r="Q906" s="50"/>
      <c r="R906" s="50"/>
      <c r="S906" s="50"/>
      <c r="T906" s="50"/>
      <c r="U906" s="50"/>
      <c r="V906" s="50"/>
      <c r="W906" s="141" t="str">
        <f>IFERROR(VLOOKUP(C906,'[7]на 04.11.2025г.'!$C$3:$W$2063,21,0),"-")</f>
        <v>-</v>
      </c>
      <c r="X906" s="141" t="str">
        <f t="shared" si="235"/>
        <v>-</v>
      </c>
    </row>
    <row r="907" spans="1:24" customFormat="1" ht="15" hidden="1" x14ac:dyDescent="0.25">
      <c r="A907" s="134">
        <v>2</v>
      </c>
      <c r="B907" s="134" t="s">
        <v>1018</v>
      </c>
      <c r="C907" s="136" t="s">
        <v>2415</v>
      </c>
      <c r="D907" s="136" t="s">
        <v>2416</v>
      </c>
      <c r="E907" s="136">
        <v>12</v>
      </c>
      <c r="F907" s="144">
        <v>21.2</v>
      </c>
      <c r="G907" s="138">
        <v>254.4</v>
      </c>
      <c r="H907" s="139">
        <v>0.77</v>
      </c>
      <c r="I907" s="139">
        <f t="shared" si="236"/>
        <v>9.24</v>
      </c>
      <c r="J907" s="145" t="s">
        <v>24</v>
      </c>
      <c r="K907" s="141">
        <v>0</v>
      </c>
      <c r="L907" s="141">
        <v>0</v>
      </c>
      <c r="M907" s="141">
        <v>0</v>
      </c>
      <c r="N907" s="142"/>
      <c r="O907" s="50">
        <f t="shared" si="233"/>
        <v>0</v>
      </c>
      <c r="P907" s="50">
        <f t="shared" si="234"/>
        <v>0</v>
      </c>
      <c r="Q907" s="50"/>
      <c r="R907" s="50"/>
      <c r="S907" s="50"/>
      <c r="T907" s="50"/>
      <c r="U907" s="50"/>
      <c r="V907" s="50"/>
      <c r="W907" s="141" t="str">
        <f>IFERROR(VLOOKUP(C907,'[7]на 04.11.2025г.'!$C$3:$W$2063,21,0),"-")</f>
        <v>-</v>
      </c>
      <c r="X907" s="141" t="str">
        <f t="shared" si="235"/>
        <v>-</v>
      </c>
    </row>
    <row r="908" spans="1:24" customFormat="1" ht="15" hidden="1" x14ac:dyDescent="0.25">
      <c r="A908" s="134">
        <v>2</v>
      </c>
      <c r="B908" s="134" t="s">
        <v>1021</v>
      </c>
      <c r="C908" s="136" t="s">
        <v>2417</v>
      </c>
      <c r="D908" s="136" t="s">
        <v>2418</v>
      </c>
      <c r="E908" s="136">
        <v>12</v>
      </c>
      <c r="F908" s="144">
        <v>21.2</v>
      </c>
      <c r="G908" s="138">
        <v>254.4</v>
      </c>
      <c r="H908" s="139">
        <v>0.77</v>
      </c>
      <c r="I908" s="139">
        <f t="shared" si="236"/>
        <v>9.24</v>
      </c>
      <c r="J908" s="145" t="s">
        <v>24</v>
      </c>
      <c r="K908" s="141">
        <v>0</v>
      </c>
      <c r="L908" s="141">
        <v>0</v>
      </c>
      <c r="M908" s="141">
        <v>0</v>
      </c>
      <c r="N908" s="142"/>
      <c r="O908" s="50">
        <f t="shared" si="233"/>
        <v>0</v>
      </c>
      <c r="P908" s="50">
        <f t="shared" si="234"/>
        <v>0</v>
      </c>
      <c r="Q908" s="50"/>
      <c r="R908" s="50"/>
      <c r="S908" s="50"/>
      <c r="T908" s="50"/>
      <c r="U908" s="50"/>
      <c r="V908" s="50"/>
      <c r="W908" s="141" t="str">
        <f>IFERROR(VLOOKUP(C908,'[7]на 04.11.2025г.'!$C$3:$W$2063,21,0),"-")</f>
        <v>-</v>
      </c>
      <c r="X908" s="141" t="str">
        <f t="shared" si="235"/>
        <v>-</v>
      </c>
    </row>
    <row r="909" spans="1:24" customFormat="1" ht="15" hidden="1" x14ac:dyDescent="0.25">
      <c r="A909" s="134">
        <v>2</v>
      </c>
      <c r="B909" s="134" t="s">
        <v>1024</v>
      </c>
      <c r="C909" s="136" t="s">
        <v>2419</v>
      </c>
      <c r="D909" s="136" t="s">
        <v>2420</v>
      </c>
      <c r="E909" s="136">
        <v>2</v>
      </c>
      <c r="F909" s="144">
        <v>20.9</v>
      </c>
      <c r="G909" s="138">
        <v>41.8</v>
      </c>
      <c r="H909" s="139">
        <v>0.78</v>
      </c>
      <c r="I909" s="139">
        <f t="shared" si="236"/>
        <v>1.56</v>
      </c>
      <c r="J909" s="145" t="s">
        <v>24</v>
      </c>
      <c r="K909" s="141">
        <v>0</v>
      </c>
      <c r="L909" s="141">
        <v>0</v>
      </c>
      <c r="M909" s="141">
        <v>0</v>
      </c>
      <c r="N909" s="142"/>
      <c r="O909" s="50">
        <f t="shared" si="233"/>
        <v>0</v>
      </c>
      <c r="P909" s="50">
        <f t="shared" si="234"/>
        <v>0</v>
      </c>
      <c r="Q909" s="50"/>
      <c r="R909" s="50"/>
      <c r="S909" s="50"/>
      <c r="T909" s="50"/>
      <c r="U909" s="50"/>
      <c r="V909" s="50"/>
      <c r="W909" s="141" t="str">
        <f>IFERROR(VLOOKUP(C909,'[7]на 04.11.2025г.'!$C$3:$W$2063,21,0),"-")</f>
        <v>-</v>
      </c>
      <c r="X909" s="141" t="str">
        <f t="shared" si="235"/>
        <v>-</v>
      </c>
    </row>
    <row r="910" spans="1:24" customFormat="1" ht="15" hidden="1" x14ac:dyDescent="0.25">
      <c r="A910" s="134">
        <v>2</v>
      </c>
      <c r="B910" s="134" t="s">
        <v>1027</v>
      </c>
      <c r="C910" s="136" t="s">
        <v>2421</v>
      </c>
      <c r="D910" s="136" t="s">
        <v>2422</v>
      </c>
      <c r="E910" s="136">
        <v>12</v>
      </c>
      <c r="F910" s="144">
        <v>109</v>
      </c>
      <c r="G910" s="138">
        <v>1308</v>
      </c>
      <c r="H910" s="139">
        <v>4.05</v>
      </c>
      <c r="I910" s="139">
        <f t="shared" si="236"/>
        <v>48.599999999999994</v>
      </c>
      <c r="J910" s="145" t="s">
        <v>24</v>
      </c>
      <c r="K910" s="141">
        <v>0</v>
      </c>
      <c r="L910" s="141">
        <v>0</v>
      </c>
      <c r="M910" s="141">
        <v>0</v>
      </c>
      <c r="N910" s="142"/>
      <c r="O910" s="50">
        <f t="shared" si="233"/>
        <v>0</v>
      </c>
      <c r="P910" s="50">
        <f t="shared" si="234"/>
        <v>0</v>
      </c>
      <c r="Q910" s="50"/>
      <c r="R910" s="50"/>
      <c r="S910" s="50"/>
      <c r="T910" s="50"/>
      <c r="U910" s="50"/>
      <c r="V910" s="50"/>
      <c r="W910" s="141" t="str">
        <f>IFERROR(VLOOKUP(C910,'[7]на 04.11.2025г.'!$C$3:$W$2063,21,0),"-")</f>
        <v>-</v>
      </c>
      <c r="X910" s="141" t="str">
        <f t="shared" si="235"/>
        <v>-</v>
      </c>
    </row>
    <row r="911" spans="1:24" customFormat="1" ht="15" hidden="1" x14ac:dyDescent="0.25">
      <c r="A911" s="134">
        <v>2</v>
      </c>
      <c r="B911" s="134" t="s">
        <v>1030</v>
      </c>
      <c r="C911" s="136" t="s">
        <v>2423</v>
      </c>
      <c r="D911" s="136" t="s">
        <v>2424</v>
      </c>
      <c r="E911" s="136">
        <v>12</v>
      </c>
      <c r="F911" s="144">
        <v>109</v>
      </c>
      <c r="G911" s="138">
        <v>1308</v>
      </c>
      <c r="H911" s="139">
        <v>4.05</v>
      </c>
      <c r="I911" s="139">
        <f t="shared" si="236"/>
        <v>48.599999999999994</v>
      </c>
      <c r="J911" s="145" t="s">
        <v>24</v>
      </c>
      <c r="K911" s="141">
        <v>0</v>
      </c>
      <c r="L911" s="141">
        <v>0</v>
      </c>
      <c r="M911" s="141">
        <v>0</v>
      </c>
      <c r="N911" s="142"/>
      <c r="O911" s="50">
        <f t="shared" si="233"/>
        <v>0</v>
      </c>
      <c r="P911" s="50">
        <f t="shared" si="234"/>
        <v>0</v>
      </c>
      <c r="Q911" s="50"/>
      <c r="R911" s="50"/>
      <c r="S911" s="50"/>
      <c r="T911" s="50"/>
      <c r="U911" s="50"/>
      <c r="V911" s="50"/>
      <c r="W911" s="141" t="str">
        <f>IFERROR(VLOOKUP(C911,'[7]на 04.11.2025г.'!$C$3:$W$2063,21,0),"-")</f>
        <v>-</v>
      </c>
      <c r="X911" s="141" t="str">
        <f t="shared" si="235"/>
        <v>-</v>
      </c>
    </row>
    <row r="912" spans="1:24" customFormat="1" ht="15" hidden="1" x14ac:dyDescent="0.25">
      <c r="A912" s="134">
        <v>2</v>
      </c>
      <c r="B912" s="134" t="s">
        <v>1033</v>
      </c>
      <c r="C912" s="136" t="s">
        <v>2425</v>
      </c>
      <c r="D912" s="136" t="s">
        <v>2426</v>
      </c>
      <c r="E912" s="136">
        <v>28</v>
      </c>
      <c r="F912" s="144">
        <v>109.3</v>
      </c>
      <c r="G912" s="138">
        <v>3060.4</v>
      </c>
      <c r="H912" s="139">
        <v>4.07</v>
      </c>
      <c r="I912" s="139">
        <f t="shared" si="236"/>
        <v>113.96000000000001</v>
      </c>
      <c r="J912" s="145" t="s">
        <v>24</v>
      </c>
      <c r="K912" s="141">
        <v>0</v>
      </c>
      <c r="L912" s="141">
        <v>0</v>
      </c>
      <c r="M912" s="141">
        <v>0</v>
      </c>
      <c r="N912" s="142"/>
      <c r="O912" s="50">
        <f t="shared" si="233"/>
        <v>0</v>
      </c>
      <c r="P912" s="50">
        <f t="shared" si="234"/>
        <v>0</v>
      </c>
      <c r="Q912" s="50"/>
      <c r="R912" s="50"/>
      <c r="S912" s="50"/>
      <c r="T912" s="50"/>
      <c r="U912" s="50"/>
      <c r="V912" s="50"/>
      <c r="W912" s="141" t="str">
        <f>IFERROR(VLOOKUP(C912,'[7]на 04.11.2025г.'!$C$3:$W$2063,21,0),"-")</f>
        <v>-</v>
      </c>
      <c r="X912" s="141" t="str">
        <f t="shared" si="235"/>
        <v>-</v>
      </c>
    </row>
    <row r="913" spans="1:24" customFormat="1" ht="15" hidden="1" x14ac:dyDescent="0.25">
      <c r="A913" s="134">
        <v>2</v>
      </c>
      <c r="B913" s="134" t="s">
        <v>1036</v>
      </c>
      <c r="C913" s="136" t="s">
        <v>2427</v>
      </c>
      <c r="D913" s="136" t="s">
        <v>2428</v>
      </c>
      <c r="E913" s="136">
        <v>144</v>
      </c>
      <c r="F913" s="144">
        <v>108.6</v>
      </c>
      <c r="G913" s="138">
        <v>15638.4</v>
      </c>
      <c r="H913" s="139">
        <v>4.05</v>
      </c>
      <c r="I913" s="139">
        <f t="shared" si="236"/>
        <v>583.19999999999993</v>
      </c>
      <c r="J913" s="145" t="s">
        <v>24</v>
      </c>
      <c r="K913" s="141">
        <v>0</v>
      </c>
      <c r="L913" s="141">
        <v>0</v>
      </c>
      <c r="M913" s="141">
        <v>0</v>
      </c>
      <c r="N913" s="142"/>
      <c r="O913" s="50">
        <f t="shared" si="233"/>
        <v>0</v>
      </c>
      <c r="P913" s="50">
        <f t="shared" si="234"/>
        <v>0</v>
      </c>
      <c r="Q913" s="50"/>
      <c r="R913" s="50"/>
      <c r="S913" s="50"/>
      <c r="T913" s="50"/>
      <c r="U913" s="50"/>
      <c r="V913" s="50"/>
      <c r="W913" s="141" t="str">
        <f>IFERROR(VLOOKUP(C913,'[7]на 04.11.2025г.'!$C$3:$W$2063,21,0),"-")</f>
        <v>-</v>
      </c>
      <c r="X913" s="141" t="str">
        <f t="shared" si="235"/>
        <v>-</v>
      </c>
    </row>
    <row r="914" spans="1:24" customFormat="1" ht="15" hidden="1" x14ac:dyDescent="0.25">
      <c r="A914" s="134">
        <v>2</v>
      </c>
      <c r="B914" s="134" t="s">
        <v>1039</v>
      </c>
      <c r="C914" s="136" t="s">
        <v>2429</v>
      </c>
      <c r="D914" s="136" t="s">
        <v>2430</v>
      </c>
      <c r="E914" s="136">
        <v>2</v>
      </c>
      <c r="F914" s="144">
        <v>20.9</v>
      </c>
      <c r="G914" s="138">
        <v>41.8</v>
      </c>
      <c r="H914" s="139">
        <v>0.78</v>
      </c>
      <c r="I914" s="139">
        <f t="shared" si="236"/>
        <v>1.56</v>
      </c>
      <c r="J914" s="145" t="s">
        <v>24</v>
      </c>
      <c r="K914" s="141">
        <v>0</v>
      </c>
      <c r="L914" s="141">
        <v>0</v>
      </c>
      <c r="M914" s="141">
        <v>0</v>
      </c>
      <c r="N914" s="142"/>
      <c r="O914" s="50">
        <f t="shared" si="233"/>
        <v>0</v>
      </c>
      <c r="P914" s="50">
        <f t="shared" si="234"/>
        <v>0</v>
      </c>
      <c r="Q914" s="50"/>
      <c r="R914" s="50"/>
      <c r="S914" s="50"/>
      <c r="T914" s="50"/>
      <c r="U914" s="50"/>
      <c r="V914" s="50"/>
      <c r="W914" s="141" t="str">
        <f>IFERROR(VLOOKUP(C914,'[7]на 04.11.2025г.'!$C$3:$W$2063,21,0),"-")</f>
        <v>-</v>
      </c>
      <c r="X914" s="141" t="str">
        <f t="shared" si="235"/>
        <v>-</v>
      </c>
    </row>
    <row r="915" spans="1:24" customFormat="1" ht="15" hidden="1" x14ac:dyDescent="0.25">
      <c r="A915" s="134">
        <v>2</v>
      </c>
      <c r="B915" s="134" t="s">
        <v>1042</v>
      </c>
      <c r="C915" s="136" t="s">
        <v>2431</v>
      </c>
      <c r="D915" s="136" t="s">
        <v>2432</v>
      </c>
      <c r="E915" s="136">
        <v>2</v>
      </c>
      <c r="F915" s="144">
        <v>46.1</v>
      </c>
      <c r="G915" s="138">
        <v>92.2</v>
      </c>
      <c r="H915" s="139">
        <v>1.29</v>
      </c>
      <c r="I915" s="139">
        <f t="shared" si="236"/>
        <v>2.58</v>
      </c>
      <c r="J915" s="145" t="s">
        <v>24</v>
      </c>
      <c r="K915" s="141">
        <v>2</v>
      </c>
      <c r="L915" s="141">
        <v>92.2</v>
      </c>
      <c r="M915" s="141">
        <v>2.58</v>
      </c>
      <c r="N915" s="142"/>
      <c r="O915" s="50">
        <f t="shared" si="233"/>
        <v>0</v>
      </c>
      <c r="P915" s="50">
        <f t="shared" si="234"/>
        <v>0</v>
      </c>
      <c r="Q915" s="50"/>
      <c r="R915" s="50"/>
      <c r="S915" s="50"/>
      <c r="T915" s="50"/>
      <c r="U915" s="50"/>
      <c r="V915" s="50"/>
      <c r="W915" s="141" t="str">
        <f>IFERROR(VLOOKUP(C915,'[7]на 04.11.2025г.'!$C$3:$W$2063,21,0),"-")</f>
        <v>-</v>
      </c>
      <c r="X915" s="141" t="str">
        <f t="shared" si="235"/>
        <v>-</v>
      </c>
    </row>
    <row r="916" spans="1:24" customFormat="1" ht="15" hidden="1" x14ac:dyDescent="0.25">
      <c r="A916" s="134">
        <v>2</v>
      </c>
      <c r="B916" s="134" t="s">
        <v>1045</v>
      </c>
      <c r="C916" s="136" t="s">
        <v>2433</v>
      </c>
      <c r="D916" s="136" t="s">
        <v>2434</v>
      </c>
      <c r="E916" s="136">
        <v>56</v>
      </c>
      <c r="F916" s="144">
        <v>1</v>
      </c>
      <c r="G916" s="138">
        <v>56</v>
      </c>
      <c r="H916" s="139">
        <v>0.05</v>
      </c>
      <c r="I916" s="139">
        <f t="shared" si="236"/>
        <v>2.8000000000000003</v>
      </c>
      <c r="J916" s="145" t="s">
        <v>24</v>
      </c>
      <c r="K916" s="141">
        <v>56</v>
      </c>
      <c r="L916" s="141">
        <v>56</v>
      </c>
      <c r="M916" s="141">
        <v>2.8000000000000003</v>
      </c>
      <c r="N916" s="142"/>
      <c r="O916" s="50">
        <f t="shared" si="233"/>
        <v>0</v>
      </c>
      <c r="P916" s="50">
        <f t="shared" si="234"/>
        <v>0</v>
      </c>
      <c r="Q916" s="50"/>
      <c r="R916" s="50"/>
      <c r="S916" s="50"/>
      <c r="T916" s="50"/>
      <c r="U916" s="50"/>
      <c r="V916" s="50"/>
      <c r="W916" s="141" t="str">
        <f>IFERROR(VLOOKUP(C916,'[7]на 04.11.2025г.'!$C$3:$W$2063,21,0),"-")</f>
        <v>-</v>
      </c>
      <c r="X916" s="141" t="str">
        <f t="shared" si="235"/>
        <v>-</v>
      </c>
    </row>
    <row r="917" spans="1:24" customFormat="1" ht="15" hidden="1" x14ac:dyDescent="0.25">
      <c r="A917" s="134">
        <v>2</v>
      </c>
      <c r="B917" s="134" t="s">
        <v>1048</v>
      </c>
      <c r="C917" s="136" t="s">
        <v>2435</v>
      </c>
      <c r="D917" s="136" t="s">
        <v>2436</v>
      </c>
      <c r="E917" s="136">
        <v>52</v>
      </c>
      <c r="F917" s="144">
        <v>5.0999999999999996</v>
      </c>
      <c r="G917" s="138">
        <v>265.2</v>
      </c>
      <c r="H917" s="139">
        <v>0.22</v>
      </c>
      <c r="I917" s="139">
        <f t="shared" si="236"/>
        <v>11.44</v>
      </c>
      <c r="J917" s="145" t="s">
        <v>24</v>
      </c>
      <c r="K917" s="141">
        <v>52</v>
      </c>
      <c r="L917" s="141">
        <v>265.2</v>
      </c>
      <c r="M917" s="141">
        <v>11.44</v>
      </c>
      <c r="N917" s="142"/>
      <c r="O917" s="50">
        <f t="shared" si="233"/>
        <v>0</v>
      </c>
      <c r="P917" s="50">
        <f t="shared" si="234"/>
        <v>0</v>
      </c>
      <c r="Q917" s="50"/>
      <c r="R917" s="50"/>
      <c r="S917" s="50"/>
      <c r="T917" s="50"/>
      <c r="U917" s="50"/>
      <c r="V917" s="50"/>
      <c r="W917" s="141" t="str">
        <f>IFERROR(VLOOKUP(C917,'[7]на 04.11.2025г.'!$C$3:$W$2063,21,0),"-")</f>
        <v>-</v>
      </c>
      <c r="X917" s="141" t="str">
        <f t="shared" si="235"/>
        <v>-</v>
      </c>
    </row>
    <row r="918" spans="1:24" customFormat="1" ht="15" hidden="1" x14ac:dyDescent="0.25">
      <c r="A918" s="134">
        <v>2</v>
      </c>
      <c r="B918" s="134" t="s">
        <v>1051</v>
      </c>
      <c r="C918" s="136" t="s">
        <v>2437</v>
      </c>
      <c r="D918" s="136" t="s">
        <v>2438</v>
      </c>
      <c r="E918" s="136">
        <v>48</v>
      </c>
      <c r="F918" s="144">
        <v>0.5</v>
      </c>
      <c r="G918" s="138">
        <v>24</v>
      </c>
      <c r="H918" s="139">
        <v>0.02</v>
      </c>
      <c r="I918" s="139">
        <f t="shared" si="236"/>
        <v>0.96</v>
      </c>
      <c r="J918" s="145" t="s">
        <v>24</v>
      </c>
      <c r="K918" s="141">
        <v>0</v>
      </c>
      <c r="L918" s="141">
        <v>0</v>
      </c>
      <c r="M918" s="141">
        <v>0</v>
      </c>
      <c r="N918" s="142"/>
      <c r="O918" s="50">
        <f t="shared" si="233"/>
        <v>0</v>
      </c>
      <c r="P918" s="50">
        <f t="shared" si="234"/>
        <v>0</v>
      </c>
      <c r="Q918" s="50"/>
      <c r="R918" s="50"/>
      <c r="S918" s="50"/>
      <c r="T918" s="50"/>
      <c r="U918" s="50"/>
      <c r="V918" s="50"/>
      <c r="W918" s="141" t="str">
        <f>IFERROR(VLOOKUP(C918,'[7]на 04.11.2025г.'!$C$3:$W$2063,21,0),"-")</f>
        <v>-</v>
      </c>
      <c r="X918" s="141" t="str">
        <f t="shared" si="235"/>
        <v>-</v>
      </c>
    </row>
    <row r="919" spans="1:24" customFormat="1" ht="15" hidden="1" x14ac:dyDescent="0.25">
      <c r="A919" s="134">
        <v>2</v>
      </c>
      <c r="B919" s="134" t="s">
        <v>1054</v>
      </c>
      <c r="C919" s="136" t="s">
        <v>2439</v>
      </c>
      <c r="D919" s="136" t="s">
        <v>2440</v>
      </c>
      <c r="E919" s="136">
        <v>55</v>
      </c>
      <c r="F919" s="144">
        <v>191.7</v>
      </c>
      <c r="G919" s="138">
        <v>10543.5</v>
      </c>
      <c r="H919" s="139">
        <v>6.71</v>
      </c>
      <c r="I919" s="139">
        <f t="shared" si="236"/>
        <v>369.05</v>
      </c>
      <c r="J919" s="145" t="s">
        <v>20</v>
      </c>
      <c r="K919" s="141">
        <v>0</v>
      </c>
      <c r="L919" s="141">
        <v>0</v>
      </c>
      <c r="M919" s="141">
        <v>0</v>
      </c>
      <c r="N919" s="142"/>
      <c r="O919" s="50">
        <f t="shared" si="233"/>
        <v>0</v>
      </c>
      <c r="P919" s="50">
        <f t="shared" si="234"/>
        <v>0</v>
      </c>
      <c r="Q919" s="50"/>
      <c r="R919" s="50"/>
      <c r="S919" s="50"/>
      <c r="T919" s="50"/>
      <c r="U919" s="50"/>
      <c r="V919" s="50"/>
      <c r="W919" s="141" t="str">
        <f>IFERROR(VLOOKUP(C919,'[7]на 04.11.2025г.'!$C$3:$W$2063,21,0),"-")</f>
        <v>-</v>
      </c>
      <c r="X919" s="141" t="str">
        <f t="shared" si="235"/>
        <v>-</v>
      </c>
    </row>
    <row r="920" spans="1:24" customFormat="1" ht="15" hidden="1" x14ac:dyDescent="0.25">
      <c r="A920" s="134">
        <v>2</v>
      </c>
      <c r="B920" s="134" t="s">
        <v>1057</v>
      </c>
      <c r="C920" s="136" t="s">
        <v>2441</v>
      </c>
      <c r="D920" s="136" t="s">
        <v>2442</v>
      </c>
      <c r="E920" s="136">
        <v>1</v>
      </c>
      <c r="F920" s="144">
        <v>191.7</v>
      </c>
      <c r="G920" s="138">
        <v>191.7</v>
      </c>
      <c r="H920" s="139">
        <v>6.71</v>
      </c>
      <c r="I920" s="139">
        <f t="shared" si="236"/>
        <v>6.71</v>
      </c>
      <c r="J920" s="145" t="s">
        <v>20</v>
      </c>
      <c r="K920" s="141">
        <v>0</v>
      </c>
      <c r="L920" s="141">
        <v>0</v>
      </c>
      <c r="M920" s="141">
        <v>0</v>
      </c>
      <c r="N920" s="142"/>
      <c r="O920" s="50">
        <f t="shared" si="233"/>
        <v>0</v>
      </c>
      <c r="P920" s="50">
        <f t="shared" si="234"/>
        <v>0</v>
      </c>
      <c r="Q920" s="50"/>
      <c r="R920" s="50"/>
      <c r="S920" s="50"/>
      <c r="T920" s="50"/>
      <c r="U920" s="50"/>
      <c r="V920" s="50"/>
      <c r="W920" s="141" t="str">
        <f>IFERROR(VLOOKUP(C920,'[7]на 04.11.2025г.'!$C$3:$W$2063,21,0),"-")</f>
        <v>-</v>
      </c>
      <c r="X920" s="141" t="str">
        <f t="shared" si="235"/>
        <v>-</v>
      </c>
    </row>
    <row r="921" spans="1:24" customFormat="1" ht="15" hidden="1" x14ac:dyDescent="0.25">
      <c r="A921" s="134">
        <v>2</v>
      </c>
      <c r="B921" s="134" t="s">
        <v>1060</v>
      </c>
      <c r="C921" s="136" t="s">
        <v>2443</v>
      </c>
      <c r="D921" s="136" t="s">
        <v>2444</v>
      </c>
      <c r="E921" s="136">
        <v>24</v>
      </c>
      <c r="F921" s="144">
        <v>324.60000000000002</v>
      </c>
      <c r="G921" s="138">
        <v>7790.4</v>
      </c>
      <c r="H921" s="139">
        <v>8.65</v>
      </c>
      <c r="I921" s="139">
        <f t="shared" si="236"/>
        <v>207.60000000000002</v>
      </c>
      <c r="J921" s="145" t="s">
        <v>20</v>
      </c>
      <c r="K921" s="141">
        <v>24</v>
      </c>
      <c r="L921" s="141">
        <v>7790.4000000000005</v>
      </c>
      <c r="M921" s="141">
        <v>207.60000000000002</v>
      </c>
      <c r="N921" s="142"/>
      <c r="O921" s="50">
        <f t="shared" si="233"/>
        <v>0</v>
      </c>
      <c r="P921" s="50">
        <f t="shared" si="234"/>
        <v>0</v>
      </c>
      <c r="Q921" s="50"/>
      <c r="R921" s="50"/>
      <c r="S921" s="50"/>
      <c r="T921" s="50"/>
      <c r="U921" s="50"/>
      <c r="V921" s="50"/>
      <c r="W921" s="141" t="str">
        <f>IFERROR(VLOOKUP(C921,'[7]на 04.11.2025г.'!$C$3:$W$2063,21,0),"-")</f>
        <v>-</v>
      </c>
      <c r="X921" s="141" t="str">
        <f t="shared" si="235"/>
        <v>-</v>
      </c>
    </row>
    <row r="922" spans="1:24" customFormat="1" ht="15" hidden="1" x14ac:dyDescent="0.25">
      <c r="A922" s="134">
        <v>2</v>
      </c>
      <c r="B922" s="134" t="s">
        <v>1063</v>
      </c>
      <c r="C922" s="136" t="s">
        <v>2445</v>
      </c>
      <c r="D922" s="136" t="s">
        <v>2446</v>
      </c>
      <c r="E922" s="136">
        <v>2</v>
      </c>
      <c r="F922" s="144">
        <v>566</v>
      </c>
      <c r="G922" s="138">
        <v>1132</v>
      </c>
      <c r="H922" s="139">
        <v>12.39</v>
      </c>
      <c r="I922" s="139">
        <f t="shared" si="236"/>
        <v>24.78</v>
      </c>
      <c r="J922" s="145" t="s">
        <v>20</v>
      </c>
      <c r="K922" s="141">
        <v>0</v>
      </c>
      <c r="L922" s="141">
        <v>0</v>
      </c>
      <c r="M922" s="141">
        <v>0</v>
      </c>
      <c r="N922" s="142"/>
      <c r="O922" s="50">
        <f t="shared" ref="O922:O975" si="237">N922*F922</f>
        <v>0</v>
      </c>
      <c r="P922" s="50">
        <f t="shared" ref="P922:P975" si="238">N922*H922</f>
        <v>0</v>
      </c>
      <c r="Q922" s="50"/>
      <c r="R922" s="50"/>
      <c r="S922" s="50"/>
      <c r="T922" s="50"/>
      <c r="U922" s="50"/>
      <c r="V922" s="50"/>
      <c r="W922" s="141" t="str">
        <f>IFERROR(VLOOKUP(C922,'[7]на 04.11.2025г.'!$C$3:$W$2063,21,0),"-")</f>
        <v>-</v>
      </c>
      <c r="X922" s="141" t="str">
        <f t="shared" si="235"/>
        <v>-</v>
      </c>
    </row>
    <row r="923" spans="1:24" customFormat="1" ht="15" hidden="1" x14ac:dyDescent="0.25">
      <c r="A923" s="134">
        <v>2</v>
      </c>
      <c r="B923" s="134" t="s">
        <v>1066</v>
      </c>
      <c r="C923" s="136" t="s">
        <v>2447</v>
      </c>
      <c r="D923" s="136" t="s">
        <v>2448</v>
      </c>
      <c r="E923" s="136">
        <v>16</v>
      </c>
      <c r="F923" s="144">
        <v>515.5</v>
      </c>
      <c r="G923" s="138">
        <v>8248</v>
      </c>
      <c r="H923" s="139">
        <v>11.42</v>
      </c>
      <c r="I923" s="139">
        <f t="shared" si="236"/>
        <v>182.72</v>
      </c>
      <c r="J923" s="145" t="s">
        <v>20</v>
      </c>
      <c r="K923" s="141">
        <v>0</v>
      </c>
      <c r="L923" s="141">
        <v>0</v>
      </c>
      <c r="M923" s="141">
        <v>0</v>
      </c>
      <c r="N923" s="142"/>
      <c r="O923" s="50">
        <f t="shared" si="237"/>
        <v>0</v>
      </c>
      <c r="P923" s="50">
        <f t="shared" si="238"/>
        <v>0</v>
      </c>
      <c r="Q923" s="50"/>
      <c r="R923" s="50"/>
      <c r="S923" s="50"/>
      <c r="T923" s="50"/>
      <c r="U923" s="50"/>
      <c r="V923" s="50"/>
      <c r="W923" s="141" t="str">
        <f>IFERROR(VLOOKUP(C923,'[7]на 04.11.2025г.'!$C$3:$W$2063,21,0),"-")</f>
        <v>-</v>
      </c>
      <c r="X923" s="141" t="str">
        <f t="shared" si="235"/>
        <v>-</v>
      </c>
    </row>
    <row r="924" spans="1:24" customFormat="1" ht="15" hidden="1" x14ac:dyDescent="0.25">
      <c r="A924" s="134">
        <v>2</v>
      </c>
      <c r="B924" s="134" t="s">
        <v>1069</v>
      </c>
      <c r="C924" s="136" t="s">
        <v>2449</v>
      </c>
      <c r="D924" s="136" t="s">
        <v>2450</v>
      </c>
      <c r="E924" s="136">
        <v>2</v>
      </c>
      <c r="F924" s="144">
        <v>600</v>
      </c>
      <c r="G924" s="138">
        <v>1200</v>
      </c>
      <c r="H924" s="139">
        <v>13.32</v>
      </c>
      <c r="I924" s="139">
        <f t="shared" si="236"/>
        <v>26.64</v>
      </c>
      <c r="J924" s="145" t="s">
        <v>20</v>
      </c>
      <c r="K924" s="141">
        <v>0</v>
      </c>
      <c r="L924" s="141">
        <v>0</v>
      </c>
      <c r="M924" s="141">
        <v>0</v>
      </c>
      <c r="N924" s="142"/>
      <c r="O924" s="50">
        <f t="shared" si="237"/>
        <v>0</v>
      </c>
      <c r="P924" s="50">
        <f t="shared" si="238"/>
        <v>0</v>
      </c>
      <c r="Q924" s="50"/>
      <c r="R924" s="50"/>
      <c r="S924" s="50"/>
      <c r="T924" s="50"/>
      <c r="U924" s="50"/>
      <c r="V924" s="50"/>
      <c r="W924" s="141" t="str">
        <f>IFERROR(VLOOKUP(C924,'[7]на 04.11.2025г.'!$C$3:$W$2063,21,0),"-")</f>
        <v>-</v>
      </c>
      <c r="X924" s="141" t="str">
        <f t="shared" si="235"/>
        <v>-</v>
      </c>
    </row>
    <row r="925" spans="1:24" customFormat="1" ht="15" hidden="1" x14ac:dyDescent="0.25">
      <c r="A925" s="134">
        <v>2</v>
      </c>
      <c r="B925" s="134" t="s">
        <v>1072</v>
      </c>
      <c r="C925" s="136" t="s">
        <v>2451</v>
      </c>
      <c r="D925" s="136" t="s">
        <v>2452</v>
      </c>
      <c r="E925" s="136">
        <v>25</v>
      </c>
      <c r="F925" s="144">
        <v>266</v>
      </c>
      <c r="G925" s="138">
        <v>6650</v>
      </c>
      <c r="H925" s="139">
        <v>9.94</v>
      </c>
      <c r="I925" s="139">
        <f t="shared" si="236"/>
        <v>248.5</v>
      </c>
      <c r="J925" s="145" t="s">
        <v>20</v>
      </c>
      <c r="K925" s="141">
        <v>0</v>
      </c>
      <c r="L925" s="141">
        <v>0</v>
      </c>
      <c r="M925" s="141">
        <v>0</v>
      </c>
      <c r="N925" s="142"/>
      <c r="O925" s="50">
        <f t="shared" si="237"/>
        <v>0</v>
      </c>
      <c r="P925" s="50">
        <f t="shared" si="238"/>
        <v>0</v>
      </c>
      <c r="Q925" s="50"/>
      <c r="R925" s="50"/>
      <c r="S925" s="50"/>
      <c r="T925" s="50"/>
      <c r="U925" s="50"/>
      <c r="V925" s="50"/>
      <c r="W925" s="141" t="str">
        <f>IFERROR(VLOOKUP(C925,'[7]на 04.11.2025г.'!$C$3:$W$2063,21,0),"-")</f>
        <v>-</v>
      </c>
      <c r="X925" s="141" t="str">
        <f t="shared" si="235"/>
        <v>-</v>
      </c>
    </row>
    <row r="926" spans="1:24" customFormat="1" ht="15" hidden="1" x14ac:dyDescent="0.25">
      <c r="A926" s="134">
        <v>2</v>
      </c>
      <c r="B926" s="134" t="s">
        <v>1075</v>
      </c>
      <c r="C926" s="136" t="s">
        <v>2453</v>
      </c>
      <c r="D926" s="136" t="s">
        <v>2454</v>
      </c>
      <c r="E926" s="136">
        <v>1</v>
      </c>
      <c r="F926" s="144">
        <v>266</v>
      </c>
      <c r="G926" s="138">
        <v>266</v>
      </c>
      <c r="H926" s="139">
        <v>9.94</v>
      </c>
      <c r="I926" s="139">
        <f t="shared" si="236"/>
        <v>9.94</v>
      </c>
      <c r="J926" s="145" t="s">
        <v>20</v>
      </c>
      <c r="K926" s="141">
        <v>0</v>
      </c>
      <c r="L926" s="141">
        <v>0</v>
      </c>
      <c r="M926" s="141">
        <v>0</v>
      </c>
      <c r="N926" s="142"/>
      <c r="O926" s="50">
        <f t="shared" si="237"/>
        <v>0</v>
      </c>
      <c r="P926" s="50">
        <f t="shared" si="238"/>
        <v>0</v>
      </c>
      <c r="Q926" s="50"/>
      <c r="R926" s="50"/>
      <c r="S926" s="50"/>
      <c r="T926" s="50"/>
      <c r="U926" s="50"/>
      <c r="V926" s="50"/>
      <c r="W926" s="141" t="str">
        <f>IFERROR(VLOOKUP(C926,'[7]на 04.11.2025г.'!$C$3:$W$2063,21,0),"-")</f>
        <v>-</v>
      </c>
      <c r="X926" s="141" t="str">
        <f t="shared" si="235"/>
        <v>-</v>
      </c>
    </row>
    <row r="927" spans="1:24" customFormat="1" ht="15" hidden="1" x14ac:dyDescent="0.25">
      <c r="A927" s="134">
        <v>2</v>
      </c>
      <c r="B927" s="134" t="s">
        <v>1078</v>
      </c>
      <c r="C927" s="136" t="s">
        <v>2455</v>
      </c>
      <c r="D927" s="136" t="s">
        <v>2456</v>
      </c>
      <c r="E927" s="136">
        <v>2</v>
      </c>
      <c r="F927" s="144">
        <v>281.39999999999998</v>
      </c>
      <c r="G927" s="138">
        <v>562.79999999999995</v>
      </c>
      <c r="H927" s="139">
        <v>10.35</v>
      </c>
      <c r="I927" s="139">
        <f t="shared" si="236"/>
        <v>20.7</v>
      </c>
      <c r="J927" s="145" t="s">
        <v>20</v>
      </c>
      <c r="K927" s="141">
        <v>0</v>
      </c>
      <c r="L927" s="141">
        <v>0</v>
      </c>
      <c r="M927" s="141">
        <v>0</v>
      </c>
      <c r="N927" s="142"/>
      <c r="O927" s="50">
        <f t="shared" si="237"/>
        <v>0</v>
      </c>
      <c r="P927" s="50">
        <f t="shared" si="238"/>
        <v>0</v>
      </c>
      <c r="Q927" s="50"/>
      <c r="R927" s="50"/>
      <c r="S927" s="50"/>
      <c r="T927" s="50"/>
      <c r="U927" s="50"/>
      <c r="V927" s="50"/>
      <c r="W927" s="141" t="str">
        <f>IFERROR(VLOOKUP(C927,'[7]на 04.11.2025г.'!$C$3:$W$2063,21,0),"-")</f>
        <v>-</v>
      </c>
      <c r="X927" s="141" t="str">
        <f t="shared" si="235"/>
        <v>-</v>
      </c>
    </row>
    <row r="928" spans="1:24" customFormat="1" ht="15" hidden="1" x14ac:dyDescent="0.25">
      <c r="A928" s="134">
        <v>2</v>
      </c>
      <c r="B928" s="134" t="s">
        <v>1081</v>
      </c>
      <c r="C928" s="136" t="s">
        <v>2457</v>
      </c>
      <c r="D928" s="136" t="s">
        <v>2458</v>
      </c>
      <c r="E928" s="136">
        <v>1</v>
      </c>
      <c r="F928" s="144">
        <v>325.39999999999998</v>
      </c>
      <c r="G928" s="138">
        <v>325.39999999999998</v>
      </c>
      <c r="H928" s="139">
        <v>8.56</v>
      </c>
      <c r="I928" s="139">
        <f t="shared" si="236"/>
        <v>8.56</v>
      </c>
      <c r="J928" s="145" t="s">
        <v>24</v>
      </c>
      <c r="K928" s="141">
        <v>1</v>
      </c>
      <c r="L928" s="141">
        <v>325.39999999999998</v>
      </c>
      <c r="M928" s="141">
        <v>8.56</v>
      </c>
      <c r="N928" s="142"/>
      <c r="O928" s="50">
        <f t="shared" si="237"/>
        <v>0</v>
      </c>
      <c r="P928" s="50">
        <f t="shared" si="238"/>
        <v>0</v>
      </c>
      <c r="Q928" s="50"/>
      <c r="R928" s="50"/>
      <c r="S928" s="50"/>
      <c r="T928" s="50"/>
      <c r="U928" s="50"/>
      <c r="V928" s="50"/>
      <c r="W928" s="141" t="str">
        <f>IFERROR(VLOOKUP(C928,'[7]на 04.11.2025г.'!$C$3:$W$2063,21,0),"-")</f>
        <v>-</v>
      </c>
      <c r="X928" s="141" t="str">
        <f t="shared" si="235"/>
        <v>-</v>
      </c>
    </row>
    <row r="929" spans="1:24" customFormat="1" ht="15" hidden="1" x14ac:dyDescent="0.25">
      <c r="A929" s="134">
        <v>2</v>
      </c>
      <c r="B929" s="134" t="s">
        <v>1084</v>
      </c>
      <c r="C929" s="136" t="s">
        <v>2459</v>
      </c>
      <c r="D929" s="136" t="s">
        <v>2460</v>
      </c>
      <c r="E929" s="136">
        <v>1</v>
      </c>
      <c r="F929" s="144">
        <v>274.60000000000002</v>
      </c>
      <c r="G929" s="138">
        <v>274.60000000000002</v>
      </c>
      <c r="H929" s="139">
        <v>7.25</v>
      </c>
      <c r="I929" s="139">
        <f t="shared" si="236"/>
        <v>7.25</v>
      </c>
      <c r="J929" s="145" t="s">
        <v>24</v>
      </c>
      <c r="K929" s="141">
        <v>1</v>
      </c>
      <c r="L929" s="141">
        <v>274.60000000000002</v>
      </c>
      <c r="M929" s="141">
        <v>7.25</v>
      </c>
      <c r="N929" s="142"/>
      <c r="O929" s="50">
        <f t="shared" si="237"/>
        <v>0</v>
      </c>
      <c r="P929" s="50">
        <f t="shared" si="238"/>
        <v>0</v>
      </c>
      <c r="Q929" s="50"/>
      <c r="R929" s="50"/>
      <c r="S929" s="50"/>
      <c r="T929" s="50"/>
      <c r="U929" s="50"/>
      <c r="V929" s="50"/>
      <c r="W929" s="141" t="str">
        <f>IFERROR(VLOOKUP(C929,'[7]на 04.11.2025г.'!$C$3:$W$2063,21,0),"-")</f>
        <v>-</v>
      </c>
      <c r="X929" s="141" t="str">
        <f t="shared" si="235"/>
        <v>-</v>
      </c>
    </row>
    <row r="930" spans="1:24" customFormat="1" ht="15" hidden="1" x14ac:dyDescent="0.25">
      <c r="A930" s="134">
        <v>2</v>
      </c>
      <c r="B930" s="134" t="s">
        <v>1087</v>
      </c>
      <c r="C930" s="136" t="s">
        <v>2461</v>
      </c>
      <c r="D930" s="136" t="s">
        <v>2462</v>
      </c>
      <c r="E930" s="136">
        <v>1</v>
      </c>
      <c r="F930" s="144">
        <v>274.60000000000002</v>
      </c>
      <c r="G930" s="138">
        <v>274.60000000000002</v>
      </c>
      <c r="H930" s="139">
        <v>7.25</v>
      </c>
      <c r="I930" s="139">
        <f t="shared" si="236"/>
        <v>7.25</v>
      </c>
      <c r="J930" s="145" t="s">
        <v>24</v>
      </c>
      <c r="K930" s="141">
        <v>1</v>
      </c>
      <c r="L930" s="141">
        <v>274.60000000000002</v>
      </c>
      <c r="M930" s="141">
        <v>7.25</v>
      </c>
      <c r="N930" s="142"/>
      <c r="O930" s="50">
        <f t="shared" si="237"/>
        <v>0</v>
      </c>
      <c r="P930" s="50">
        <f t="shared" si="238"/>
        <v>0</v>
      </c>
      <c r="Q930" s="50"/>
      <c r="R930" s="50"/>
      <c r="S930" s="50"/>
      <c r="T930" s="50"/>
      <c r="U930" s="50"/>
      <c r="V930" s="50"/>
      <c r="W930" s="141" t="str">
        <f>IFERROR(VLOOKUP(C930,'[7]на 04.11.2025г.'!$C$3:$W$2063,21,0),"-")</f>
        <v>-</v>
      </c>
      <c r="X930" s="141" t="str">
        <f t="shared" si="235"/>
        <v>-</v>
      </c>
    </row>
    <row r="931" spans="1:24" customFormat="1" ht="15" hidden="1" x14ac:dyDescent="0.25">
      <c r="A931" s="134">
        <v>2</v>
      </c>
      <c r="B931" s="134" t="s">
        <v>1090</v>
      </c>
      <c r="C931" s="136" t="s">
        <v>2463</v>
      </c>
      <c r="D931" s="136" t="s">
        <v>2464</v>
      </c>
      <c r="E931" s="136">
        <v>1</v>
      </c>
      <c r="F931" s="144">
        <v>274.60000000000002</v>
      </c>
      <c r="G931" s="138">
        <v>274.60000000000002</v>
      </c>
      <c r="H931" s="139">
        <v>7.25</v>
      </c>
      <c r="I931" s="139">
        <f t="shared" si="236"/>
        <v>7.25</v>
      </c>
      <c r="J931" s="145" t="s">
        <v>24</v>
      </c>
      <c r="K931" s="141">
        <v>1</v>
      </c>
      <c r="L931" s="141">
        <v>274.60000000000002</v>
      </c>
      <c r="M931" s="141">
        <v>7.25</v>
      </c>
      <c r="N931" s="142"/>
      <c r="O931" s="50">
        <f t="shared" si="237"/>
        <v>0</v>
      </c>
      <c r="P931" s="50">
        <f t="shared" si="238"/>
        <v>0</v>
      </c>
      <c r="Q931" s="50"/>
      <c r="R931" s="50"/>
      <c r="S931" s="50"/>
      <c r="T931" s="50"/>
      <c r="U931" s="50"/>
      <c r="V931" s="50"/>
      <c r="W931" s="141" t="str">
        <f>IFERROR(VLOOKUP(C931,'[7]на 04.11.2025г.'!$C$3:$W$2063,21,0),"-")</f>
        <v>-</v>
      </c>
      <c r="X931" s="141" t="str">
        <f t="shared" si="235"/>
        <v>-</v>
      </c>
    </row>
    <row r="932" spans="1:24" customFormat="1" ht="15" hidden="1" x14ac:dyDescent="0.25">
      <c r="A932" s="134">
        <v>2</v>
      </c>
      <c r="B932" s="134" t="s">
        <v>1093</v>
      </c>
      <c r="C932" s="136" t="s">
        <v>2465</v>
      </c>
      <c r="D932" s="136" t="s">
        <v>2466</v>
      </c>
      <c r="E932" s="136">
        <v>1</v>
      </c>
      <c r="F932" s="144">
        <v>274.60000000000002</v>
      </c>
      <c r="G932" s="138">
        <v>274.60000000000002</v>
      </c>
      <c r="H932" s="139">
        <v>7.25</v>
      </c>
      <c r="I932" s="139">
        <f t="shared" si="236"/>
        <v>7.25</v>
      </c>
      <c r="J932" s="145" t="s">
        <v>24</v>
      </c>
      <c r="K932" s="141">
        <v>1</v>
      </c>
      <c r="L932" s="141">
        <v>274.60000000000002</v>
      </c>
      <c r="M932" s="141">
        <v>7.25</v>
      </c>
      <c r="N932" s="142"/>
      <c r="O932" s="50">
        <f t="shared" si="237"/>
        <v>0</v>
      </c>
      <c r="P932" s="50">
        <f t="shared" si="238"/>
        <v>0</v>
      </c>
      <c r="Q932" s="50"/>
      <c r="R932" s="50"/>
      <c r="S932" s="50"/>
      <c r="T932" s="50"/>
      <c r="U932" s="50"/>
      <c r="V932" s="50"/>
      <c r="W932" s="141" t="str">
        <f>IFERROR(VLOOKUP(C932,'[7]на 04.11.2025г.'!$C$3:$W$2063,21,0),"-")</f>
        <v>-</v>
      </c>
      <c r="X932" s="141" t="str">
        <f t="shared" si="235"/>
        <v>-</v>
      </c>
    </row>
    <row r="933" spans="1:24" customFormat="1" ht="15" hidden="1" x14ac:dyDescent="0.25">
      <c r="A933" s="134">
        <v>2</v>
      </c>
      <c r="B933" s="134" t="s">
        <v>1096</v>
      </c>
      <c r="C933" s="136" t="s">
        <v>2467</v>
      </c>
      <c r="D933" s="136" t="s">
        <v>2468</v>
      </c>
      <c r="E933" s="136">
        <v>1</v>
      </c>
      <c r="F933" s="144">
        <v>274.89999999999998</v>
      </c>
      <c r="G933" s="138">
        <v>274.89999999999998</v>
      </c>
      <c r="H933" s="139">
        <v>7.26</v>
      </c>
      <c r="I933" s="139">
        <f t="shared" si="236"/>
        <v>7.26</v>
      </c>
      <c r="J933" s="145" t="s">
        <v>24</v>
      </c>
      <c r="K933" s="141">
        <v>1</v>
      </c>
      <c r="L933" s="141">
        <v>274.89999999999998</v>
      </c>
      <c r="M933" s="141">
        <v>7.26</v>
      </c>
      <c r="N933" s="142"/>
      <c r="O933" s="50">
        <f t="shared" si="237"/>
        <v>0</v>
      </c>
      <c r="P933" s="50">
        <f t="shared" si="238"/>
        <v>0</v>
      </c>
      <c r="Q933" s="50"/>
      <c r="R933" s="50"/>
      <c r="S933" s="50"/>
      <c r="T933" s="50"/>
      <c r="U933" s="50"/>
      <c r="V933" s="50"/>
      <c r="W933" s="141" t="str">
        <f>IFERROR(VLOOKUP(C933,'[7]на 04.11.2025г.'!$C$3:$W$2063,21,0),"-")</f>
        <v>-</v>
      </c>
      <c r="X933" s="141" t="str">
        <f t="shared" si="235"/>
        <v>-</v>
      </c>
    </row>
    <row r="934" spans="1:24" customFormat="1" ht="15" hidden="1" x14ac:dyDescent="0.25">
      <c r="A934" s="134">
        <v>2</v>
      </c>
      <c r="B934" s="134" t="s">
        <v>1099</v>
      </c>
      <c r="C934" s="136" t="s">
        <v>2469</v>
      </c>
      <c r="D934" s="136" t="s">
        <v>2470</v>
      </c>
      <c r="E934" s="136">
        <v>1</v>
      </c>
      <c r="F934" s="144">
        <v>273.60000000000002</v>
      </c>
      <c r="G934" s="138">
        <v>273.60000000000002</v>
      </c>
      <c r="H934" s="139">
        <v>7.21</v>
      </c>
      <c r="I934" s="139">
        <f t="shared" si="236"/>
        <v>7.21</v>
      </c>
      <c r="J934" s="145" t="s">
        <v>24</v>
      </c>
      <c r="K934" s="141">
        <v>1</v>
      </c>
      <c r="L934" s="141">
        <v>273.60000000000002</v>
      </c>
      <c r="M934" s="141">
        <v>7.21</v>
      </c>
      <c r="N934" s="142"/>
      <c r="O934" s="50">
        <f t="shared" si="237"/>
        <v>0</v>
      </c>
      <c r="P934" s="50">
        <f t="shared" si="238"/>
        <v>0</v>
      </c>
      <c r="Q934" s="50"/>
      <c r="R934" s="50"/>
      <c r="S934" s="50"/>
      <c r="T934" s="50"/>
      <c r="U934" s="50"/>
      <c r="V934" s="50"/>
      <c r="W934" s="141" t="str">
        <f>IFERROR(VLOOKUP(C934,'[7]на 04.11.2025г.'!$C$3:$W$2063,21,0),"-")</f>
        <v>-</v>
      </c>
      <c r="X934" s="141" t="str">
        <f t="shared" si="235"/>
        <v>-</v>
      </c>
    </row>
    <row r="935" spans="1:24" customFormat="1" ht="15" hidden="1" x14ac:dyDescent="0.25">
      <c r="A935" s="134">
        <v>2</v>
      </c>
      <c r="B935" s="134" t="s">
        <v>1102</v>
      </c>
      <c r="C935" s="136" t="s">
        <v>2471</v>
      </c>
      <c r="D935" s="136" t="s">
        <v>2472</v>
      </c>
      <c r="E935" s="136">
        <v>1</v>
      </c>
      <c r="F935" s="144">
        <v>273.60000000000002</v>
      </c>
      <c r="G935" s="138">
        <v>273.60000000000002</v>
      </c>
      <c r="H935" s="139">
        <v>7.21</v>
      </c>
      <c r="I935" s="139">
        <f t="shared" si="236"/>
        <v>7.21</v>
      </c>
      <c r="J935" s="145" t="s">
        <v>24</v>
      </c>
      <c r="K935" s="141">
        <v>1</v>
      </c>
      <c r="L935" s="141">
        <v>273.60000000000002</v>
      </c>
      <c r="M935" s="141">
        <v>7.21</v>
      </c>
      <c r="N935" s="142"/>
      <c r="O935" s="50">
        <f t="shared" si="237"/>
        <v>0</v>
      </c>
      <c r="P935" s="50">
        <f t="shared" si="238"/>
        <v>0</v>
      </c>
      <c r="Q935" s="50"/>
      <c r="R935" s="50"/>
      <c r="S935" s="50"/>
      <c r="T935" s="50"/>
      <c r="U935" s="50"/>
      <c r="V935" s="50"/>
      <c r="W935" s="141" t="str">
        <f>IFERROR(VLOOKUP(C935,'[7]на 04.11.2025г.'!$C$3:$W$2063,21,0),"-")</f>
        <v>-</v>
      </c>
      <c r="X935" s="141" t="str">
        <f t="shared" si="235"/>
        <v>-</v>
      </c>
    </row>
    <row r="936" spans="1:24" customFormat="1" ht="15" hidden="1" x14ac:dyDescent="0.25">
      <c r="A936" s="134">
        <v>2</v>
      </c>
      <c r="B936" s="134" t="s">
        <v>1105</v>
      </c>
      <c r="C936" s="136" t="s">
        <v>2473</v>
      </c>
      <c r="D936" s="136" t="s">
        <v>2474</v>
      </c>
      <c r="E936" s="136">
        <v>1</v>
      </c>
      <c r="F936" s="144">
        <v>274.60000000000002</v>
      </c>
      <c r="G936" s="138">
        <v>274.60000000000002</v>
      </c>
      <c r="H936" s="139">
        <v>7.25</v>
      </c>
      <c r="I936" s="139">
        <f t="shared" si="236"/>
        <v>7.25</v>
      </c>
      <c r="J936" s="145" t="s">
        <v>24</v>
      </c>
      <c r="K936" s="141">
        <v>1</v>
      </c>
      <c r="L936" s="141">
        <v>274.60000000000002</v>
      </c>
      <c r="M936" s="141">
        <v>7.25</v>
      </c>
      <c r="N936" s="142"/>
      <c r="O936" s="50">
        <f t="shared" si="237"/>
        <v>0</v>
      </c>
      <c r="P936" s="50">
        <f t="shared" si="238"/>
        <v>0</v>
      </c>
      <c r="Q936" s="50"/>
      <c r="R936" s="50"/>
      <c r="S936" s="50"/>
      <c r="T936" s="50"/>
      <c r="U936" s="50"/>
      <c r="V936" s="50"/>
      <c r="W936" s="141" t="str">
        <f>IFERROR(VLOOKUP(C936,'[7]на 04.11.2025г.'!$C$3:$W$2063,21,0),"-")</f>
        <v>-</v>
      </c>
      <c r="X936" s="141" t="str">
        <f t="shared" si="235"/>
        <v>-</v>
      </c>
    </row>
    <row r="937" spans="1:24" customFormat="1" ht="15" hidden="1" x14ac:dyDescent="0.25">
      <c r="A937" s="134">
        <v>2</v>
      </c>
      <c r="B937" s="134" t="s">
        <v>1108</v>
      </c>
      <c r="C937" s="136" t="s">
        <v>2475</v>
      </c>
      <c r="D937" s="136" t="s">
        <v>2476</v>
      </c>
      <c r="E937" s="136">
        <v>1</v>
      </c>
      <c r="F937" s="144">
        <v>274.60000000000002</v>
      </c>
      <c r="G937" s="138">
        <v>274.60000000000002</v>
      </c>
      <c r="H937" s="139">
        <v>7.25</v>
      </c>
      <c r="I937" s="139">
        <f t="shared" si="236"/>
        <v>7.25</v>
      </c>
      <c r="J937" s="145" t="s">
        <v>24</v>
      </c>
      <c r="K937" s="141">
        <v>1</v>
      </c>
      <c r="L937" s="141">
        <v>274.60000000000002</v>
      </c>
      <c r="M937" s="141">
        <v>7.25</v>
      </c>
      <c r="N937" s="142"/>
      <c r="O937" s="50">
        <f t="shared" si="237"/>
        <v>0</v>
      </c>
      <c r="P937" s="50">
        <f t="shared" si="238"/>
        <v>0</v>
      </c>
      <c r="Q937" s="50"/>
      <c r="R937" s="50"/>
      <c r="S937" s="50"/>
      <c r="T937" s="50"/>
      <c r="U937" s="50"/>
      <c r="V937" s="50"/>
      <c r="W937" s="141" t="str">
        <f>IFERROR(VLOOKUP(C937,'[7]на 04.11.2025г.'!$C$3:$W$2063,21,0),"-")</f>
        <v>-</v>
      </c>
      <c r="X937" s="141" t="str">
        <f t="shared" si="235"/>
        <v>-</v>
      </c>
    </row>
    <row r="938" spans="1:24" customFormat="1" ht="15" hidden="1" x14ac:dyDescent="0.25">
      <c r="A938" s="134">
        <v>2</v>
      </c>
      <c r="B938" s="134" t="s">
        <v>1111</v>
      </c>
      <c r="C938" s="136" t="s">
        <v>2477</v>
      </c>
      <c r="D938" s="136" t="s">
        <v>2478</v>
      </c>
      <c r="E938" s="136">
        <v>1</v>
      </c>
      <c r="F938" s="144">
        <v>274.60000000000002</v>
      </c>
      <c r="G938" s="138">
        <v>274.60000000000002</v>
      </c>
      <c r="H938" s="139">
        <v>7.25</v>
      </c>
      <c r="I938" s="139">
        <f t="shared" si="236"/>
        <v>7.25</v>
      </c>
      <c r="J938" s="145" t="s">
        <v>24</v>
      </c>
      <c r="K938" s="141">
        <v>1</v>
      </c>
      <c r="L938" s="141">
        <v>274.60000000000002</v>
      </c>
      <c r="M938" s="141">
        <v>7.25</v>
      </c>
      <c r="N938" s="142"/>
      <c r="O938" s="50">
        <f t="shared" si="237"/>
        <v>0</v>
      </c>
      <c r="P938" s="50">
        <f t="shared" si="238"/>
        <v>0</v>
      </c>
      <c r="Q938" s="50"/>
      <c r="R938" s="50"/>
      <c r="S938" s="50"/>
      <c r="T938" s="50"/>
      <c r="U938" s="50"/>
      <c r="V938" s="50"/>
      <c r="W938" s="141" t="str">
        <f>IFERROR(VLOOKUP(C938,'[7]на 04.11.2025г.'!$C$3:$W$2063,21,0),"-")</f>
        <v>-</v>
      </c>
      <c r="X938" s="141" t="str">
        <f t="shared" si="235"/>
        <v>-</v>
      </c>
    </row>
    <row r="939" spans="1:24" customFormat="1" ht="15" hidden="1" x14ac:dyDescent="0.25">
      <c r="A939" s="134">
        <v>2</v>
      </c>
      <c r="B939" s="134" t="s">
        <v>1114</v>
      </c>
      <c r="C939" s="136" t="s">
        <v>2479</v>
      </c>
      <c r="D939" s="136" t="s">
        <v>2480</v>
      </c>
      <c r="E939" s="136">
        <v>1</v>
      </c>
      <c r="F939" s="144">
        <v>274.60000000000002</v>
      </c>
      <c r="G939" s="138">
        <v>274.60000000000002</v>
      </c>
      <c r="H939" s="139">
        <v>7.25</v>
      </c>
      <c r="I939" s="139">
        <f t="shared" si="236"/>
        <v>7.25</v>
      </c>
      <c r="J939" s="145" t="s">
        <v>24</v>
      </c>
      <c r="K939" s="141">
        <v>1</v>
      </c>
      <c r="L939" s="141">
        <v>274.60000000000002</v>
      </c>
      <c r="M939" s="141">
        <v>7.25</v>
      </c>
      <c r="N939" s="142"/>
      <c r="O939" s="50">
        <f t="shared" si="237"/>
        <v>0</v>
      </c>
      <c r="P939" s="50">
        <f t="shared" si="238"/>
        <v>0</v>
      </c>
      <c r="Q939" s="50"/>
      <c r="R939" s="50"/>
      <c r="S939" s="50"/>
      <c r="T939" s="50"/>
      <c r="U939" s="50"/>
      <c r="V939" s="50"/>
      <c r="W939" s="141" t="str">
        <f>IFERROR(VLOOKUP(C939,'[7]на 04.11.2025г.'!$C$3:$W$2063,21,0),"-")</f>
        <v>-</v>
      </c>
      <c r="X939" s="141" t="str">
        <f t="shared" si="235"/>
        <v>-</v>
      </c>
    </row>
    <row r="940" spans="1:24" customFormat="1" ht="15" hidden="1" x14ac:dyDescent="0.25">
      <c r="A940" s="134">
        <v>2</v>
      </c>
      <c r="B940" s="134" t="s">
        <v>1117</v>
      </c>
      <c r="C940" s="136" t="s">
        <v>2481</v>
      </c>
      <c r="D940" s="136" t="s">
        <v>2482</v>
      </c>
      <c r="E940" s="136">
        <v>1</v>
      </c>
      <c r="F940" s="144">
        <v>274.60000000000002</v>
      </c>
      <c r="G940" s="138">
        <v>274.60000000000002</v>
      </c>
      <c r="H940" s="139">
        <v>7.25</v>
      </c>
      <c r="I940" s="139">
        <f t="shared" si="236"/>
        <v>7.25</v>
      </c>
      <c r="J940" s="145" t="s">
        <v>24</v>
      </c>
      <c r="K940" s="141">
        <v>1</v>
      </c>
      <c r="L940" s="141">
        <v>274.60000000000002</v>
      </c>
      <c r="M940" s="141">
        <v>7.25</v>
      </c>
      <c r="N940" s="142"/>
      <c r="O940" s="50">
        <f t="shared" si="237"/>
        <v>0</v>
      </c>
      <c r="P940" s="50">
        <f t="shared" si="238"/>
        <v>0</v>
      </c>
      <c r="Q940" s="50"/>
      <c r="R940" s="50"/>
      <c r="S940" s="50"/>
      <c r="T940" s="50"/>
      <c r="U940" s="50"/>
      <c r="V940" s="50"/>
      <c r="W940" s="141" t="str">
        <f>IFERROR(VLOOKUP(C940,'[7]на 04.11.2025г.'!$C$3:$W$2063,21,0),"-")</f>
        <v>-</v>
      </c>
      <c r="X940" s="141" t="str">
        <f t="shared" si="235"/>
        <v>-</v>
      </c>
    </row>
    <row r="941" spans="1:24" customFormat="1" ht="15" hidden="1" x14ac:dyDescent="0.25">
      <c r="A941" s="134">
        <v>2</v>
      </c>
      <c r="B941" s="134" t="s">
        <v>1120</v>
      </c>
      <c r="C941" s="136" t="s">
        <v>2483</v>
      </c>
      <c r="D941" s="136" t="s">
        <v>2484</v>
      </c>
      <c r="E941" s="136">
        <v>1</v>
      </c>
      <c r="F941" s="144">
        <v>325.39999999999998</v>
      </c>
      <c r="G941" s="138">
        <v>325.39999999999998</v>
      </c>
      <c r="H941" s="139">
        <v>8.56</v>
      </c>
      <c r="I941" s="139">
        <f t="shared" si="236"/>
        <v>8.56</v>
      </c>
      <c r="J941" s="145" t="s">
        <v>24</v>
      </c>
      <c r="K941" s="141">
        <v>1</v>
      </c>
      <c r="L941" s="141">
        <v>325.39999999999998</v>
      </c>
      <c r="M941" s="141">
        <v>8.56</v>
      </c>
      <c r="N941" s="142"/>
      <c r="O941" s="50">
        <f t="shared" si="237"/>
        <v>0</v>
      </c>
      <c r="P941" s="50">
        <f t="shared" si="238"/>
        <v>0</v>
      </c>
      <c r="Q941" s="50"/>
      <c r="R941" s="50"/>
      <c r="S941" s="50"/>
      <c r="T941" s="50"/>
      <c r="U941" s="50"/>
      <c r="V941" s="50"/>
      <c r="W941" s="141" t="str">
        <f>IFERROR(VLOOKUP(C941,'[7]на 04.11.2025г.'!$C$3:$W$2063,21,0),"-")</f>
        <v>-</v>
      </c>
      <c r="X941" s="141" t="str">
        <f t="shared" si="235"/>
        <v>-</v>
      </c>
    </row>
    <row r="942" spans="1:24" customFormat="1" ht="15" hidden="1" x14ac:dyDescent="0.25">
      <c r="A942" s="134">
        <v>2</v>
      </c>
      <c r="B942" s="134" t="s">
        <v>1123</v>
      </c>
      <c r="C942" s="136" t="s">
        <v>2485</v>
      </c>
      <c r="D942" s="136" t="s">
        <v>2486</v>
      </c>
      <c r="E942" s="136">
        <v>1</v>
      </c>
      <c r="F942" s="144">
        <v>325.39999999999998</v>
      </c>
      <c r="G942" s="138">
        <v>325.39999999999998</v>
      </c>
      <c r="H942" s="139">
        <v>8.56</v>
      </c>
      <c r="I942" s="139">
        <f t="shared" si="236"/>
        <v>8.56</v>
      </c>
      <c r="J942" s="145" t="s">
        <v>24</v>
      </c>
      <c r="K942" s="141">
        <v>1</v>
      </c>
      <c r="L942" s="141">
        <v>325.39999999999998</v>
      </c>
      <c r="M942" s="141">
        <v>8.56</v>
      </c>
      <c r="N942" s="142"/>
      <c r="O942" s="50">
        <f t="shared" si="237"/>
        <v>0</v>
      </c>
      <c r="P942" s="50">
        <f t="shared" si="238"/>
        <v>0</v>
      </c>
      <c r="Q942" s="50"/>
      <c r="R942" s="50"/>
      <c r="S942" s="50"/>
      <c r="T942" s="50"/>
      <c r="U942" s="50"/>
      <c r="V942" s="50"/>
      <c r="W942" s="141" t="str">
        <f>IFERROR(VLOOKUP(C942,'[7]на 04.11.2025г.'!$C$3:$W$2063,21,0),"-")</f>
        <v>-</v>
      </c>
      <c r="X942" s="141" t="str">
        <f t="shared" si="235"/>
        <v>-</v>
      </c>
    </row>
    <row r="943" spans="1:24" customFormat="1" ht="15" hidden="1" x14ac:dyDescent="0.25">
      <c r="A943" s="134">
        <v>2</v>
      </c>
      <c r="B943" s="134" t="s">
        <v>1126</v>
      </c>
      <c r="C943" s="136" t="s">
        <v>2487</v>
      </c>
      <c r="D943" s="136" t="s">
        <v>2488</v>
      </c>
      <c r="E943" s="136">
        <v>1</v>
      </c>
      <c r="F943" s="144">
        <v>274.60000000000002</v>
      </c>
      <c r="G943" s="138">
        <v>274.60000000000002</v>
      </c>
      <c r="H943" s="139">
        <v>7.25</v>
      </c>
      <c r="I943" s="139">
        <f t="shared" si="236"/>
        <v>7.25</v>
      </c>
      <c r="J943" s="145" t="s">
        <v>24</v>
      </c>
      <c r="K943" s="141">
        <v>1</v>
      </c>
      <c r="L943" s="141">
        <v>274.60000000000002</v>
      </c>
      <c r="M943" s="141">
        <v>7.25</v>
      </c>
      <c r="N943" s="142"/>
      <c r="O943" s="50">
        <f t="shared" si="237"/>
        <v>0</v>
      </c>
      <c r="P943" s="50">
        <f t="shared" si="238"/>
        <v>0</v>
      </c>
      <c r="Q943" s="50"/>
      <c r="R943" s="50"/>
      <c r="S943" s="50"/>
      <c r="T943" s="50"/>
      <c r="U943" s="50"/>
      <c r="V943" s="50"/>
      <c r="W943" s="141" t="str">
        <f>IFERROR(VLOOKUP(C943,'[7]на 04.11.2025г.'!$C$3:$W$2063,21,0),"-")</f>
        <v>-</v>
      </c>
      <c r="X943" s="141" t="str">
        <f t="shared" si="235"/>
        <v>-</v>
      </c>
    </row>
    <row r="944" spans="1:24" customFormat="1" ht="15" hidden="1" x14ac:dyDescent="0.25">
      <c r="A944" s="134">
        <v>2</v>
      </c>
      <c r="B944" s="134" t="s">
        <v>1129</v>
      </c>
      <c r="C944" s="136" t="s">
        <v>2489</v>
      </c>
      <c r="D944" s="136" t="s">
        <v>2490</v>
      </c>
      <c r="E944" s="136">
        <v>1</v>
      </c>
      <c r="F944" s="144">
        <v>274.60000000000002</v>
      </c>
      <c r="G944" s="138">
        <v>274.60000000000002</v>
      </c>
      <c r="H944" s="139">
        <v>7.25</v>
      </c>
      <c r="I944" s="139">
        <f t="shared" si="236"/>
        <v>7.25</v>
      </c>
      <c r="J944" s="145" t="s">
        <v>24</v>
      </c>
      <c r="K944" s="141">
        <v>1</v>
      </c>
      <c r="L944" s="141">
        <v>274.60000000000002</v>
      </c>
      <c r="M944" s="141">
        <v>7.25</v>
      </c>
      <c r="N944" s="142"/>
      <c r="O944" s="50">
        <f t="shared" si="237"/>
        <v>0</v>
      </c>
      <c r="P944" s="50">
        <f t="shared" si="238"/>
        <v>0</v>
      </c>
      <c r="Q944" s="50"/>
      <c r="R944" s="50"/>
      <c r="S944" s="50"/>
      <c r="T944" s="50"/>
      <c r="U944" s="50"/>
      <c r="V944" s="50"/>
      <c r="W944" s="141" t="str">
        <f>IFERROR(VLOOKUP(C944,'[7]на 04.11.2025г.'!$C$3:$W$2063,21,0),"-")</f>
        <v>-</v>
      </c>
      <c r="X944" s="141" t="str">
        <f t="shared" si="235"/>
        <v>-</v>
      </c>
    </row>
    <row r="945" spans="1:24" customFormat="1" ht="15" hidden="1" x14ac:dyDescent="0.25">
      <c r="A945" s="134">
        <v>2</v>
      </c>
      <c r="B945" s="134" t="s">
        <v>1132</v>
      </c>
      <c r="C945" s="136" t="s">
        <v>2491</v>
      </c>
      <c r="D945" s="136" t="s">
        <v>2492</v>
      </c>
      <c r="E945" s="136">
        <v>1</v>
      </c>
      <c r="F945" s="144">
        <v>274.60000000000002</v>
      </c>
      <c r="G945" s="138">
        <v>274.60000000000002</v>
      </c>
      <c r="H945" s="139">
        <v>7.25</v>
      </c>
      <c r="I945" s="139">
        <f t="shared" si="236"/>
        <v>7.25</v>
      </c>
      <c r="J945" s="145" t="s">
        <v>24</v>
      </c>
      <c r="K945" s="141">
        <v>1</v>
      </c>
      <c r="L945" s="141">
        <v>274.60000000000002</v>
      </c>
      <c r="M945" s="141">
        <v>7.25</v>
      </c>
      <c r="N945" s="142"/>
      <c r="O945" s="50">
        <f t="shared" si="237"/>
        <v>0</v>
      </c>
      <c r="P945" s="50">
        <f t="shared" si="238"/>
        <v>0</v>
      </c>
      <c r="Q945" s="50"/>
      <c r="R945" s="50"/>
      <c r="S945" s="50"/>
      <c r="T945" s="50"/>
      <c r="U945" s="50"/>
      <c r="V945" s="50"/>
      <c r="W945" s="141" t="str">
        <f>IFERROR(VLOOKUP(C945,'[7]на 04.11.2025г.'!$C$3:$W$2063,21,0),"-")</f>
        <v>-</v>
      </c>
      <c r="X945" s="141" t="str">
        <f t="shared" si="235"/>
        <v>-</v>
      </c>
    </row>
    <row r="946" spans="1:24" customFormat="1" ht="15" hidden="1" x14ac:dyDescent="0.25">
      <c r="A946" s="134">
        <v>2</v>
      </c>
      <c r="B946" s="134" t="s">
        <v>1135</v>
      </c>
      <c r="C946" s="136" t="s">
        <v>2493</v>
      </c>
      <c r="D946" s="136" t="s">
        <v>2494</v>
      </c>
      <c r="E946" s="136">
        <v>1</v>
      </c>
      <c r="F946" s="144">
        <v>274.60000000000002</v>
      </c>
      <c r="G946" s="138">
        <v>274.60000000000002</v>
      </c>
      <c r="H946" s="139">
        <v>7.25</v>
      </c>
      <c r="I946" s="139">
        <f t="shared" si="236"/>
        <v>7.25</v>
      </c>
      <c r="J946" s="145" t="s">
        <v>24</v>
      </c>
      <c r="K946" s="141">
        <v>1</v>
      </c>
      <c r="L946" s="141">
        <v>274.60000000000002</v>
      </c>
      <c r="M946" s="141">
        <v>7.25</v>
      </c>
      <c r="N946" s="142"/>
      <c r="O946" s="50">
        <f t="shared" si="237"/>
        <v>0</v>
      </c>
      <c r="P946" s="50">
        <f t="shared" si="238"/>
        <v>0</v>
      </c>
      <c r="Q946" s="50"/>
      <c r="R946" s="50"/>
      <c r="S946" s="50"/>
      <c r="T946" s="50"/>
      <c r="U946" s="50"/>
      <c r="V946" s="50"/>
      <c r="W946" s="141" t="str">
        <f>IFERROR(VLOOKUP(C946,'[7]на 04.11.2025г.'!$C$3:$W$2063,21,0),"-")</f>
        <v>-</v>
      </c>
      <c r="X946" s="141" t="str">
        <f t="shared" si="235"/>
        <v>-</v>
      </c>
    </row>
    <row r="947" spans="1:24" customFormat="1" ht="15" hidden="1" x14ac:dyDescent="0.25">
      <c r="A947" s="134">
        <v>2</v>
      </c>
      <c r="B947" s="134" t="s">
        <v>1138</v>
      </c>
      <c r="C947" s="136" t="s">
        <v>2495</v>
      </c>
      <c r="D947" s="136" t="s">
        <v>2496</v>
      </c>
      <c r="E947" s="136">
        <v>1</v>
      </c>
      <c r="F947" s="144">
        <v>274.60000000000002</v>
      </c>
      <c r="G947" s="138">
        <v>274.60000000000002</v>
      </c>
      <c r="H947" s="139">
        <v>7.25</v>
      </c>
      <c r="I947" s="139">
        <f t="shared" si="236"/>
        <v>7.25</v>
      </c>
      <c r="J947" s="145" t="s">
        <v>24</v>
      </c>
      <c r="K947" s="141">
        <v>1</v>
      </c>
      <c r="L947" s="141">
        <v>274.60000000000002</v>
      </c>
      <c r="M947" s="141">
        <v>7.25</v>
      </c>
      <c r="N947" s="142"/>
      <c r="O947" s="50">
        <f t="shared" si="237"/>
        <v>0</v>
      </c>
      <c r="P947" s="50">
        <f t="shared" si="238"/>
        <v>0</v>
      </c>
      <c r="Q947" s="50"/>
      <c r="R947" s="50"/>
      <c r="S947" s="50"/>
      <c r="T947" s="50"/>
      <c r="U947" s="50"/>
      <c r="V947" s="50"/>
      <c r="W947" s="141" t="str">
        <f>IFERROR(VLOOKUP(C947,'[7]на 04.11.2025г.'!$C$3:$W$2063,21,0),"-")</f>
        <v>-</v>
      </c>
      <c r="X947" s="141" t="str">
        <f t="shared" si="235"/>
        <v>-</v>
      </c>
    </row>
    <row r="948" spans="1:24" customFormat="1" ht="15" hidden="1" x14ac:dyDescent="0.25">
      <c r="A948" s="134">
        <v>2</v>
      </c>
      <c r="B948" s="134" t="s">
        <v>1141</v>
      </c>
      <c r="C948" s="136" t="s">
        <v>2497</v>
      </c>
      <c r="D948" s="136" t="s">
        <v>2498</v>
      </c>
      <c r="E948" s="136">
        <v>1</v>
      </c>
      <c r="F948" s="144">
        <v>273.60000000000002</v>
      </c>
      <c r="G948" s="138">
        <v>273.60000000000002</v>
      </c>
      <c r="H948" s="139">
        <v>7.21</v>
      </c>
      <c r="I948" s="139">
        <f t="shared" si="236"/>
        <v>7.21</v>
      </c>
      <c r="J948" s="145" t="s">
        <v>24</v>
      </c>
      <c r="K948" s="141">
        <v>1</v>
      </c>
      <c r="L948" s="141">
        <v>273.60000000000002</v>
      </c>
      <c r="M948" s="141">
        <v>7.21</v>
      </c>
      <c r="N948" s="142"/>
      <c r="O948" s="50">
        <f t="shared" si="237"/>
        <v>0</v>
      </c>
      <c r="P948" s="50">
        <f t="shared" si="238"/>
        <v>0</v>
      </c>
      <c r="Q948" s="50"/>
      <c r="R948" s="50"/>
      <c r="S948" s="50"/>
      <c r="T948" s="50"/>
      <c r="U948" s="50"/>
      <c r="V948" s="50"/>
      <c r="W948" s="141" t="str">
        <f>IFERROR(VLOOKUP(C948,'[7]на 04.11.2025г.'!$C$3:$W$2063,21,0),"-")</f>
        <v>-</v>
      </c>
      <c r="X948" s="141" t="str">
        <f t="shared" si="235"/>
        <v>-</v>
      </c>
    </row>
    <row r="949" spans="1:24" customFormat="1" ht="15" hidden="1" x14ac:dyDescent="0.25">
      <c r="A949" s="134">
        <v>2</v>
      </c>
      <c r="B949" s="134" t="s">
        <v>1144</v>
      </c>
      <c r="C949" s="136" t="s">
        <v>2499</v>
      </c>
      <c r="D949" s="136" t="s">
        <v>2500</v>
      </c>
      <c r="E949" s="136">
        <v>1</v>
      </c>
      <c r="F949" s="144">
        <v>273.60000000000002</v>
      </c>
      <c r="G949" s="138">
        <v>273.60000000000002</v>
      </c>
      <c r="H949" s="139">
        <v>7.21</v>
      </c>
      <c r="I949" s="139">
        <f t="shared" si="236"/>
        <v>7.21</v>
      </c>
      <c r="J949" s="145" t="s">
        <v>24</v>
      </c>
      <c r="K949" s="141">
        <v>1</v>
      </c>
      <c r="L949" s="141">
        <v>273.60000000000002</v>
      </c>
      <c r="M949" s="141">
        <v>7.21</v>
      </c>
      <c r="N949" s="142"/>
      <c r="O949" s="50">
        <f t="shared" si="237"/>
        <v>0</v>
      </c>
      <c r="P949" s="50">
        <f t="shared" si="238"/>
        <v>0</v>
      </c>
      <c r="Q949" s="50"/>
      <c r="R949" s="50"/>
      <c r="S949" s="50"/>
      <c r="T949" s="50"/>
      <c r="U949" s="50"/>
      <c r="V949" s="50"/>
      <c r="W949" s="141" t="str">
        <f>IFERROR(VLOOKUP(C949,'[7]на 04.11.2025г.'!$C$3:$W$2063,21,0),"-")</f>
        <v>-</v>
      </c>
      <c r="X949" s="141" t="str">
        <f t="shared" si="235"/>
        <v>-</v>
      </c>
    </row>
    <row r="950" spans="1:24" customFormat="1" ht="15" hidden="1" x14ac:dyDescent="0.25">
      <c r="A950" s="134">
        <v>2</v>
      </c>
      <c r="B950" s="134" t="s">
        <v>1147</v>
      </c>
      <c r="C950" s="136" t="s">
        <v>2501</v>
      </c>
      <c r="D950" s="136" t="s">
        <v>2502</v>
      </c>
      <c r="E950" s="136">
        <v>1</v>
      </c>
      <c r="F950" s="144">
        <v>274.89999999999998</v>
      </c>
      <c r="G950" s="138">
        <v>274.89999999999998</v>
      </c>
      <c r="H950" s="139">
        <v>7.26</v>
      </c>
      <c r="I950" s="139">
        <f t="shared" si="236"/>
        <v>7.26</v>
      </c>
      <c r="J950" s="145" t="s">
        <v>24</v>
      </c>
      <c r="K950" s="141">
        <v>1</v>
      </c>
      <c r="L950" s="141">
        <v>274.89999999999998</v>
      </c>
      <c r="M950" s="141">
        <v>7.26</v>
      </c>
      <c r="N950" s="142"/>
      <c r="O950" s="50">
        <f t="shared" si="237"/>
        <v>0</v>
      </c>
      <c r="P950" s="50">
        <f t="shared" si="238"/>
        <v>0</v>
      </c>
      <c r="Q950" s="50"/>
      <c r="R950" s="50"/>
      <c r="S950" s="50"/>
      <c r="T950" s="50"/>
      <c r="U950" s="50"/>
      <c r="V950" s="50"/>
      <c r="W950" s="141" t="str">
        <f>IFERROR(VLOOKUP(C950,'[7]на 04.11.2025г.'!$C$3:$W$2063,21,0),"-")</f>
        <v>-</v>
      </c>
      <c r="X950" s="141" t="str">
        <f t="shared" si="235"/>
        <v>-</v>
      </c>
    </row>
    <row r="951" spans="1:24" customFormat="1" ht="15" hidden="1" x14ac:dyDescent="0.25">
      <c r="A951" s="134">
        <v>2</v>
      </c>
      <c r="B951" s="134" t="s">
        <v>1150</v>
      </c>
      <c r="C951" s="136" t="s">
        <v>2503</v>
      </c>
      <c r="D951" s="136" t="s">
        <v>2504</v>
      </c>
      <c r="E951" s="136">
        <v>1</v>
      </c>
      <c r="F951" s="144">
        <v>274.60000000000002</v>
      </c>
      <c r="G951" s="138">
        <v>274.60000000000002</v>
      </c>
      <c r="H951" s="139">
        <v>7.25</v>
      </c>
      <c r="I951" s="139">
        <f t="shared" si="236"/>
        <v>7.25</v>
      </c>
      <c r="J951" s="145" t="s">
        <v>24</v>
      </c>
      <c r="K951" s="141">
        <v>1</v>
      </c>
      <c r="L951" s="141">
        <v>274.60000000000002</v>
      </c>
      <c r="M951" s="141">
        <v>7.25</v>
      </c>
      <c r="N951" s="142"/>
      <c r="O951" s="50">
        <f t="shared" si="237"/>
        <v>0</v>
      </c>
      <c r="P951" s="50">
        <f t="shared" si="238"/>
        <v>0</v>
      </c>
      <c r="Q951" s="50"/>
      <c r="R951" s="50"/>
      <c r="S951" s="50"/>
      <c r="T951" s="50"/>
      <c r="U951" s="50"/>
      <c r="V951" s="50"/>
      <c r="W951" s="141" t="str">
        <f>IFERROR(VLOOKUP(C951,'[7]на 04.11.2025г.'!$C$3:$W$2063,21,0),"-")</f>
        <v>-</v>
      </c>
      <c r="X951" s="141" t="str">
        <f t="shared" si="235"/>
        <v>-</v>
      </c>
    </row>
    <row r="952" spans="1:24" customFormat="1" ht="15" hidden="1" x14ac:dyDescent="0.25">
      <c r="A952" s="134">
        <v>2</v>
      </c>
      <c r="B952" s="134" t="s">
        <v>1153</v>
      </c>
      <c r="C952" s="136" t="s">
        <v>2505</v>
      </c>
      <c r="D952" s="136" t="s">
        <v>2506</v>
      </c>
      <c r="E952" s="136">
        <v>1</v>
      </c>
      <c r="F952" s="144">
        <v>274.60000000000002</v>
      </c>
      <c r="G952" s="138">
        <v>274.60000000000002</v>
      </c>
      <c r="H952" s="139">
        <v>7.25</v>
      </c>
      <c r="I952" s="139">
        <f t="shared" si="236"/>
        <v>7.25</v>
      </c>
      <c r="J952" s="145" t="s">
        <v>24</v>
      </c>
      <c r="K952" s="141">
        <v>1</v>
      </c>
      <c r="L952" s="141">
        <v>274.60000000000002</v>
      </c>
      <c r="M952" s="141">
        <v>7.25</v>
      </c>
      <c r="N952" s="142"/>
      <c r="O952" s="50">
        <f t="shared" si="237"/>
        <v>0</v>
      </c>
      <c r="P952" s="50">
        <f t="shared" si="238"/>
        <v>0</v>
      </c>
      <c r="Q952" s="50"/>
      <c r="R952" s="50"/>
      <c r="S952" s="50"/>
      <c r="T952" s="50"/>
      <c r="U952" s="50"/>
      <c r="V952" s="50"/>
      <c r="W952" s="141" t="str">
        <f>IFERROR(VLOOKUP(C952,'[7]на 04.11.2025г.'!$C$3:$W$2063,21,0),"-")</f>
        <v>-</v>
      </c>
      <c r="X952" s="141" t="str">
        <f t="shared" si="235"/>
        <v>-</v>
      </c>
    </row>
    <row r="953" spans="1:24" customFormat="1" ht="15" hidden="1" x14ac:dyDescent="0.25">
      <c r="A953" s="134">
        <v>2</v>
      </c>
      <c r="B953" s="134" t="s">
        <v>1156</v>
      </c>
      <c r="C953" s="136" t="s">
        <v>2507</v>
      </c>
      <c r="D953" s="136" t="s">
        <v>2508</v>
      </c>
      <c r="E953" s="136">
        <v>1</v>
      </c>
      <c r="F953" s="144">
        <v>274.60000000000002</v>
      </c>
      <c r="G953" s="138">
        <v>274.60000000000002</v>
      </c>
      <c r="H953" s="139">
        <v>7.25</v>
      </c>
      <c r="I953" s="139">
        <f t="shared" si="236"/>
        <v>7.25</v>
      </c>
      <c r="J953" s="145" t="s">
        <v>24</v>
      </c>
      <c r="K953" s="141">
        <v>1</v>
      </c>
      <c r="L953" s="141">
        <v>274.60000000000002</v>
      </c>
      <c r="M953" s="141">
        <v>7.25</v>
      </c>
      <c r="N953" s="142"/>
      <c r="O953" s="50">
        <f t="shared" si="237"/>
        <v>0</v>
      </c>
      <c r="P953" s="50">
        <f t="shared" si="238"/>
        <v>0</v>
      </c>
      <c r="Q953" s="50"/>
      <c r="R953" s="50"/>
      <c r="S953" s="50"/>
      <c r="T953" s="50"/>
      <c r="U953" s="50"/>
      <c r="V953" s="50"/>
      <c r="W953" s="141" t="str">
        <f>IFERROR(VLOOKUP(C953,'[7]на 04.11.2025г.'!$C$3:$W$2063,21,0),"-")</f>
        <v>-</v>
      </c>
      <c r="X953" s="141" t="str">
        <f t="shared" si="235"/>
        <v>-</v>
      </c>
    </row>
    <row r="954" spans="1:24" customFormat="1" ht="15" hidden="1" x14ac:dyDescent="0.25">
      <c r="A954" s="134">
        <v>2</v>
      </c>
      <c r="B954" s="134" t="s">
        <v>1159</v>
      </c>
      <c r="C954" s="136" t="s">
        <v>2509</v>
      </c>
      <c r="D954" s="136" t="s">
        <v>2510</v>
      </c>
      <c r="E954" s="136">
        <v>1</v>
      </c>
      <c r="F954" s="144">
        <v>274.60000000000002</v>
      </c>
      <c r="G954" s="138">
        <v>274.60000000000002</v>
      </c>
      <c r="H954" s="139">
        <v>7.25</v>
      </c>
      <c r="I954" s="139">
        <f t="shared" si="236"/>
        <v>7.25</v>
      </c>
      <c r="J954" s="145" t="s">
        <v>24</v>
      </c>
      <c r="K954" s="141">
        <v>1</v>
      </c>
      <c r="L954" s="141">
        <v>274.60000000000002</v>
      </c>
      <c r="M954" s="141">
        <v>7.25</v>
      </c>
      <c r="N954" s="142"/>
      <c r="O954" s="50">
        <f t="shared" si="237"/>
        <v>0</v>
      </c>
      <c r="P954" s="50">
        <f t="shared" si="238"/>
        <v>0</v>
      </c>
      <c r="Q954" s="50"/>
      <c r="R954" s="50"/>
      <c r="S954" s="50"/>
      <c r="T954" s="50"/>
      <c r="U954" s="50"/>
      <c r="V954" s="50"/>
      <c r="W954" s="141" t="str">
        <f>IFERROR(VLOOKUP(C954,'[7]на 04.11.2025г.'!$C$3:$W$2063,21,0),"-")</f>
        <v>-</v>
      </c>
      <c r="X954" s="141" t="str">
        <f t="shared" si="235"/>
        <v>-</v>
      </c>
    </row>
    <row r="955" spans="1:24" customFormat="1" ht="15" hidden="1" x14ac:dyDescent="0.25">
      <c r="A955" s="134">
        <v>2</v>
      </c>
      <c r="B955" s="134" t="s">
        <v>1162</v>
      </c>
      <c r="C955" s="136" t="s">
        <v>2511</v>
      </c>
      <c r="D955" s="136" t="s">
        <v>2512</v>
      </c>
      <c r="E955" s="136">
        <v>1</v>
      </c>
      <c r="F955" s="144">
        <v>325.39999999999998</v>
      </c>
      <c r="G955" s="138">
        <v>325.39999999999998</v>
      </c>
      <c r="H955" s="139">
        <v>8.56</v>
      </c>
      <c r="I955" s="139">
        <f t="shared" si="236"/>
        <v>8.56</v>
      </c>
      <c r="J955" s="145" t="s">
        <v>24</v>
      </c>
      <c r="K955" s="141">
        <v>1</v>
      </c>
      <c r="L955" s="141">
        <v>325.39999999999998</v>
      </c>
      <c r="M955" s="141">
        <v>8.56</v>
      </c>
      <c r="N955" s="142"/>
      <c r="O955" s="50">
        <f t="shared" si="237"/>
        <v>0</v>
      </c>
      <c r="P955" s="50">
        <f t="shared" si="238"/>
        <v>0</v>
      </c>
      <c r="Q955" s="50"/>
      <c r="R955" s="50"/>
      <c r="S955" s="50"/>
      <c r="T955" s="50"/>
      <c r="U955" s="50"/>
      <c r="V955" s="50"/>
      <c r="W955" s="141" t="str">
        <f>IFERROR(VLOOKUP(C955,'[7]на 04.11.2025г.'!$C$3:$W$2063,21,0),"-")</f>
        <v>-</v>
      </c>
      <c r="X955" s="141" t="str">
        <f t="shared" si="235"/>
        <v>-</v>
      </c>
    </row>
    <row r="956" spans="1:24" customFormat="1" ht="15" hidden="1" x14ac:dyDescent="0.25">
      <c r="A956" s="134">
        <v>2</v>
      </c>
      <c r="B956" s="134" t="s">
        <v>1165</v>
      </c>
      <c r="C956" s="136" t="s">
        <v>2513</v>
      </c>
      <c r="D956" s="136" t="s">
        <v>2514</v>
      </c>
      <c r="E956" s="136">
        <v>2</v>
      </c>
      <c r="F956" s="144">
        <v>295.60000000000002</v>
      </c>
      <c r="G956" s="138">
        <v>591.20000000000005</v>
      </c>
      <c r="H956" s="139">
        <v>9.91</v>
      </c>
      <c r="I956" s="139">
        <f t="shared" si="236"/>
        <v>19.82</v>
      </c>
      <c r="J956" s="145" t="s">
        <v>24</v>
      </c>
      <c r="K956" s="141">
        <v>0</v>
      </c>
      <c r="L956" s="141">
        <v>0</v>
      </c>
      <c r="M956" s="141">
        <v>0</v>
      </c>
      <c r="N956" s="142"/>
      <c r="O956" s="50">
        <f t="shared" si="237"/>
        <v>0</v>
      </c>
      <c r="P956" s="50">
        <f t="shared" si="238"/>
        <v>0</v>
      </c>
      <c r="Q956" s="50"/>
      <c r="R956" s="50"/>
      <c r="S956" s="50"/>
      <c r="T956" s="50"/>
      <c r="U956" s="50"/>
      <c r="V956" s="50"/>
      <c r="W956" s="141" t="str">
        <f>IFERROR(VLOOKUP(C956,'[7]на 04.11.2025г.'!$C$3:$W$2063,21,0),"-")</f>
        <v>-</v>
      </c>
      <c r="X956" s="141" t="str">
        <f t="shared" si="235"/>
        <v>-</v>
      </c>
    </row>
    <row r="957" spans="1:24" customFormat="1" ht="15" hidden="1" x14ac:dyDescent="0.25">
      <c r="A957" s="134">
        <v>2</v>
      </c>
      <c r="B957" s="134" t="s">
        <v>1168</v>
      </c>
      <c r="C957" s="136" t="s">
        <v>2515</v>
      </c>
      <c r="D957" s="136" t="s">
        <v>2516</v>
      </c>
      <c r="E957" s="136">
        <v>24</v>
      </c>
      <c r="F957" s="144">
        <v>241.5</v>
      </c>
      <c r="G957" s="138">
        <v>5796</v>
      </c>
      <c r="H957" s="139">
        <v>8.1</v>
      </c>
      <c r="I957" s="139">
        <f t="shared" si="236"/>
        <v>194.39999999999998</v>
      </c>
      <c r="J957" s="145" t="s">
        <v>24</v>
      </c>
      <c r="K957" s="141">
        <v>0</v>
      </c>
      <c r="L957" s="141">
        <v>0</v>
      </c>
      <c r="M957" s="141">
        <v>0</v>
      </c>
      <c r="N957" s="142"/>
      <c r="O957" s="50">
        <f t="shared" si="237"/>
        <v>0</v>
      </c>
      <c r="P957" s="50">
        <f t="shared" si="238"/>
        <v>0</v>
      </c>
      <c r="Q957" s="50"/>
      <c r="R957" s="50"/>
      <c r="S957" s="50"/>
      <c r="T957" s="50"/>
      <c r="U957" s="50"/>
      <c r="V957" s="50"/>
      <c r="W957" s="141" t="str">
        <f>IFERROR(VLOOKUP(C957,'[7]на 04.11.2025г.'!$C$3:$W$2063,21,0),"-")</f>
        <v>-</v>
      </c>
      <c r="X957" s="141" t="str">
        <f t="shared" si="235"/>
        <v>-</v>
      </c>
    </row>
    <row r="958" spans="1:24" customFormat="1" ht="15" hidden="1" x14ac:dyDescent="0.25">
      <c r="A958" s="134">
        <v>2</v>
      </c>
      <c r="B958" s="134" t="s">
        <v>1171</v>
      </c>
      <c r="C958" s="136" t="s">
        <v>2517</v>
      </c>
      <c r="D958" s="136" t="s">
        <v>2518</v>
      </c>
      <c r="E958" s="136">
        <v>2</v>
      </c>
      <c r="F958" s="144">
        <v>295.60000000000002</v>
      </c>
      <c r="G958" s="138">
        <v>591.20000000000005</v>
      </c>
      <c r="H958" s="139">
        <v>9.91</v>
      </c>
      <c r="I958" s="139">
        <f t="shared" si="236"/>
        <v>19.82</v>
      </c>
      <c r="J958" s="145" t="s">
        <v>24</v>
      </c>
      <c r="K958" s="141">
        <v>0</v>
      </c>
      <c r="L958" s="141">
        <v>0</v>
      </c>
      <c r="M958" s="141">
        <v>0</v>
      </c>
      <c r="N958" s="142"/>
      <c r="O958" s="50">
        <f t="shared" si="237"/>
        <v>0</v>
      </c>
      <c r="P958" s="50">
        <f t="shared" si="238"/>
        <v>0</v>
      </c>
      <c r="Q958" s="50"/>
      <c r="R958" s="50"/>
      <c r="S958" s="50"/>
      <c r="T958" s="50"/>
      <c r="U958" s="50"/>
      <c r="V958" s="50"/>
      <c r="W958" s="141" t="str">
        <f>IFERROR(VLOOKUP(C958,'[7]на 04.11.2025г.'!$C$3:$W$2063,21,0),"-")</f>
        <v>-</v>
      </c>
      <c r="X958" s="141" t="str">
        <f t="shared" si="235"/>
        <v>-</v>
      </c>
    </row>
    <row r="959" spans="1:24" customFormat="1" ht="15" hidden="1" x14ac:dyDescent="0.25">
      <c r="A959" s="134">
        <v>2</v>
      </c>
      <c r="B959" s="134" t="s">
        <v>1174</v>
      </c>
      <c r="C959" s="136" t="s">
        <v>2519</v>
      </c>
      <c r="D959" s="136" t="s">
        <v>2520</v>
      </c>
      <c r="E959" s="136">
        <v>2</v>
      </c>
      <c r="F959" s="144">
        <v>229.6</v>
      </c>
      <c r="G959" s="138">
        <v>459.2</v>
      </c>
      <c r="H959" s="139">
        <v>6.14</v>
      </c>
      <c r="I959" s="139">
        <f t="shared" si="236"/>
        <v>12.28</v>
      </c>
      <c r="J959" s="145" t="s">
        <v>24</v>
      </c>
      <c r="K959" s="141">
        <v>1</v>
      </c>
      <c r="L959" s="141">
        <v>229.6</v>
      </c>
      <c r="M959" s="141">
        <v>6.14</v>
      </c>
      <c r="N959" s="142"/>
      <c r="O959" s="50">
        <f t="shared" si="237"/>
        <v>0</v>
      </c>
      <c r="P959" s="50">
        <f t="shared" si="238"/>
        <v>0</v>
      </c>
      <c r="Q959" s="50"/>
      <c r="R959" s="50"/>
      <c r="S959" s="50"/>
      <c r="T959" s="50"/>
      <c r="U959" s="50"/>
      <c r="V959" s="50"/>
      <c r="W959" s="141" t="str">
        <f>IFERROR(VLOOKUP(C959,'[7]на 04.11.2025г.'!$C$3:$W$2063,21,0),"-")</f>
        <v>-</v>
      </c>
      <c r="X959" s="141" t="str">
        <f t="shared" si="235"/>
        <v>-</v>
      </c>
    </row>
    <row r="960" spans="1:24" customFormat="1" ht="15" hidden="1" x14ac:dyDescent="0.25">
      <c r="A960" s="134">
        <v>2</v>
      </c>
      <c r="B960" s="134" t="s">
        <v>1177</v>
      </c>
      <c r="C960" s="136" t="s">
        <v>2521</v>
      </c>
      <c r="D960" s="136" t="s">
        <v>2522</v>
      </c>
      <c r="E960" s="136">
        <v>24</v>
      </c>
      <c r="F960" s="144">
        <v>188</v>
      </c>
      <c r="G960" s="138">
        <v>4512</v>
      </c>
      <c r="H960" s="139">
        <v>5.01</v>
      </c>
      <c r="I960" s="139">
        <f t="shared" si="236"/>
        <v>120.24</v>
      </c>
      <c r="J960" s="145" t="s">
        <v>24</v>
      </c>
      <c r="K960" s="141">
        <v>4</v>
      </c>
      <c r="L960" s="141">
        <v>752</v>
      </c>
      <c r="M960" s="141">
        <v>20.04</v>
      </c>
      <c r="N960" s="142"/>
      <c r="O960" s="50">
        <f t="shared" si="237"/>
        <v>0</v>
      </c>
      <c r="P960" s="50">
        <f t="shared" si="238"/>
        <v>0</v>
      </c>
      <c r="Q960" s="50"/>
      <c r="R960" s="50"/>
      <c r="S960" s="50"/>
      <c r="T960" s="50"/>
      <c r="U960" s="50"/>
      <c r="V960" s="50"/>
      <c r="W960" s="141" t="str">
        <f>IFERROR(VLOOKUP(C960,'[7]на 04.11.2025г.'!$C$3:$W$2063,21,0),"-")</f>
        <v>-</v>
      </c>
      <c r="X960" s="141" t="str">
        <f t="shared" si="235"/>
        <v>-</v>
      </c>
    </row>
    <row r="961" spans="1:24" customFormat="1" ht="15" hidden="1" x14ac:dyDescent="0.25">
      <c r="A961" s="134">
        <v>2</v>
      </c>
      <c r="B961" s="134" t="s">
        <v>1180</v>
      </c>
      <c r="C961" s="136" t="s">
        <v>2523</v>
      </c>
      <c r="D961" s="136" t="s">
        <v>2524</v>
      </c>
      <c r="E961" s="136">
        <v>2</v>
      </c>
      <c r="F961" s="144">
        <v>229.6</v>
      </c>
      <c r="G961" s="138">
        <v>459.2</v>
      </c>
      <c r="H961" s="139">
        <v>6.14</v>
      </c>
      <c r="I961" s="139">
        <f t="shared" si="236"/>
        <v>12.28</v>
      </c>
      <c r="J961" s="145" t="s">
        <v>24</v>
      </c>
      <c r="K961" s="141">
        <v>2</v>
      </c>
      <c r="L961" s="141">
        <v>459.2</v>
      </c>
      <c r="M961" s="141">
        <v>12.28</v>
      </c>
      <c r="N961" s="142"/>
      <c r="O961" s="50">
        <f t="shared" si="237"/>
        <v>0</v>
      </c>
      <c r="P961" s="50">
        <f t="shared" si="238"/>
        <v>0</v>
      </c>
      <c r="Q961" s="50"/>
      <c r="R961" s="50"/>
      <c r="S961" s="50"/>
      <c r="T961" s="50"/>
      <c r="U961" s="50"/>
      <c r="V961" s="50"/>
      <c r="W961" s="141" t="str">
        <f>IFERROR(VLOOKUP(C961,'[7]на 04.11.2025г.'!$C$3:$W$2063,21,0),"-")</f>
        <v>-</v>
      </c>
      <c r="X961" s="141" t="str">
        <f t="shared" si="235"/>
        <v>-</v>
      </c>
    </row>
    <row r="962" spans="1:24" customFormat="1" ht="15" hidden="1" x14ac:dyDescent="0.25">
      <c r="A962" s="134">
        <v>2</v>
      </c>
      <c r="B962" s="134" t="s">
        <v>1183</v>
      </c>
      <c r="C962" s="136" t="s">
        <v>2525</v>
      </c>
      <c r="D962" s="136" t="s">
        <v>2526</v>
      </c>
      <c r="E962" s="136">
        <v>4</v>
      </c>
      <c r="F962" s="144">
        <v>19.399999999999999</v>
      </c>
      <c r="G962" s="138">
        <v>77.599999999999994</v>
      </c>
      <c r="H962" s="139">
        <v>0.53</v>
      </c>
      <c r="I962" s="139">
        <f t="shared" si="236"/>
        <v>2.12</v>
      </c>
      <c r="J962" s="145" t="s">
        <v>24</v>
      </c>
      <c r="K962" s="141">
        <v>3</v>
      </c>
      <c r="L962" s="141">
        <v>58.199999999999996</v>
      </c>
      <c r="M962" s="141">
        <v>1.59</v>
      </c>
      <c r="N962" s="142"/>
      <c r="O962" s="50">
        <f t="shared" si="237"/>
        <v>0</v>
      </c>
      <c r="P962" s="50">
        <f t="shared" si="238"/>
        <v>0</v>
      </c>
      <c r="Q962" s="50"/>
      <c r="R962" s="50"/>
      <c r="S962" s="50"/>
      <c r="T962" s="50"/>
      <c r="U962" s="50"/>
      <c r="V962" s="50"/>
      <c r="W962" s="141" t="str">
        <f>IFERROR(VLOOKUP(C962,'[7]на 04.11.2025г.'!$C$3:$W$2063,21,0),"-")</f>
        <v>-</v>
      </c>
      <c r="X962" s="141" t="str">
        <f t="shared" si="235"/>
        <v>-</v>
      </c>
    </row>
    <row r="963" spans="1:24" customFormat="1" ht="15" hidden="1" x14ac:dyDescent="0.25">
      <c r="A963" s="134">
        <v>2</v>
      </c>
      <c r="B963" s="134" t="s">
        <v>1186</v>
      </c>
      <c r="C963" s="136" t="s">
        <v>2527</v>
      </c>
      <c r="D963" s="136" t="s">
        <v>2528</v>
      </c>
      <c r="E963" s="136">
        <v>8</v>
      </c>
      <c r="F963" s="144">
        <v>21.1</v>
      </c>
      <c r="G963" s="138">
        <v>168.8</v>
      </c>
      <c r="H963" s="139">
        <v>0.57999999999999996</v>
      </c>
      <c r="I963" s="139">
        <f t="shared" si="236"/>
        <v>4.6399999999999997</v>
      </c>
      <c r="J963" s="145" t="s">
        <v>24</v>
      </c>
      <c r="K963" s="141">
        <v>0</v>
      </c>
      <c r="L963" s="141">
        <v>0</v>
      </c>
      <c r="M963" s="141">
        <v>0</v>
      </c>
      <c r="N963" s="142"/>
      <c r="O963" s="50">
        <f t="shared" si="237"/>
        <v>0</v>
      </c>
      <c r="P963" s="50">
        <f t="shared" si="238"/>
        <v>0</v>
      </c>
      <c r="Q963" s="50"/>
      <c r="R963" s="50"/>
      <c r="S963" s="50"/>
      <c r="T963" s="50"/>
      <c r="U963" s="50"/>
      <c r="V963" s="50"/>
      <c r="W963" s="141" t="str">
        <f>IFERROR(VLOOKUP(C963,'[7]на 04.11.2025г.'!$C$3:$W$2063,21,0),"-")</f>
        <v>-</v>
      </c>
      <c r="X963" s="141" t="str">
        <f t="shared" si="235"/>
        <v>-</v>
      </c>
    </row>
    <row r="964" spans="1:24" customFormat="1" ht="15" hidden="1" x14ac:dyDescent="0.25">
      <c r="A964" s="134">
        <v>2</v>
      </c>
      <c r="B964" s="134" t="s">
        <v>1189</v>
      </c>
      <c r="C964" s="136" t="s">
        <v>2529</v>
      </c>
      <c r="D964" s="136" t="s">
        <v>2530</v>
      </c>
      <c r="E964" s="136">
        <v>2</v>
      </c>
      <c r="F964" s="144">
        <v>24.7</v>
      </c>
      <c r="G964" s="138">
        <v>49.4</v>
      </c>
      <c r="H964" s="139">
        <v>0.69</v>
      </c>
      <c r="I964" s="139">
        <f t="shared" si="236"/>
        <v>1.38</v>
      </c>
      <c r="J964" s="145" t="s">
        <v>24</v>
      </c>
      <c r="K964" s="141">
        <v>1</v>
      </c>
      <c r="L964" s="141">
        <v>24.7</v>
      </c>
      <c r="M964" s="141">
        <v>0.69</v>
      </c>
      <c r="N964" s="142"/>
      <c r="O964" s="50">
        <f t="shared" si="237"/>
        <v>0</v>
      </c>
      <c r="P964" s="50">
        <f t="shared" si="238"/>
        <v>0</v>
      </c>
      <c r="Q964" s="50"/>
      <c r="R964" s="50"/>
      <c r="S964" s="50"/>
      <c r="T964" s="50"/>
      <c r="U964" s="50"/>
      <c r="V964" s="50"/>
      <c r="W964" s="141" t="str">
        <f>IFERROR(VLOOKUP(C964,'[7]на 04.11.2025г.'!$C$3:$W$2063,21,0),"-")</f>
        <v>-</v>
      </c>
      <c r="X964" s="141" t="str">
        <f t="shared" ref="X964:X1027" si="239">IFERROR(N964-W964,"-")</f>
        <v>-</v>
      </c>
    </row>
    <row r="965" spans="1:24" customFormat="1" ht="15" hidden="1" x14ac:dyDescent="0.25">
      <c r="A965" s="134">
        <v>2</v>
      </c>
      <c r="B965" s="134" t="s">
        <v>1192</v>
      </c>
      <c r="C965" s="136" t="s">
        <v>2531</v>
      </c>
      <c r="D965" s="136" t="s">
        <v>2532</v>
      </c>
      <c r="E965" s="136">
        <v>14</v>
      </c>
      <c r="F965" s="144">
        <v>116.8</v>
      </c>
      <c r="G965" s="138">
        <v>1635.2</v>
      </c>
      <c r="H965" s="139">
        <v>3.11</v>
      </c>
      <c r="I965" s="139">
        <f t="shared" ref="I965:I1028" si="240">E965*H965</f>
        <v>43.54</v>
      </c>
      <c r="J965" s="145" t="s">
        <v>24</v>
      </c>
      <c r="K965" s="141">
        <v>13</v>
      </c>
      <c r="L965" s="141">
        <v>1518.3999999999999</v>
      </c>
      <c r="M965" s="141">
        <v>40.43</v>
      </c>
      <c r="N965" s="142"/>
      <c r="O965" s="50">
        <f t="shared" si="237"/>
        <v>0</v>
      </c>
      <c r="P965" s="50">
        <f t="shared" si="238"/>
        <v>0</v>
      </c>
      <c r="Q965" s="50"/>
      <c r="R965" s="50"/>
      <c r="S965" s="50"/>
      <c r="T965" s="50"/>
      <c r="U965" s="50"/>
      <c r="V965" s="50"/>
      <c r="W965" s="141" t="str">
        <f>IFERROR(VLOOKUP(C965,'[7]на 04.11.2025г.'!$C$3:$W$2063,21,0),"-")</f>
        <v>-</v>
      </c>
      <c r="X965" s="141" t="str">
        <f t="shared" si="239"/>
        <v>-</v>
      </c>
    </row>
    <row r="966" spans="1:24" customFormat="1" ht="15" hidden="1" x14ac:dyDescent="0.25">
      <c r="A966" s="134">
        <v>2</v>
      </c>
      <c r="B966" s="134" t="s">
        <v>1195</v>
      </c>
      <c r="C966" s="136" t="s">
        <v>2533</v>
      </c>
      <c r="D966" s="136" t="s">
        <v>2534</v>
      </c>
      <c r="E966" s="136">
        <v>54</v>
      </c>
      <c r="F966" s="144">
        <v>118.5</v>
      </c>
      <c r="G966" s="138">
        <v>6399</v>
      </c>
      <c r="H966" s="139">
        <v>3.16</v>
      </c>
      <c r="I966" s="139">
        <f t="shared" si="240"/>
        <v>170.64000000000001</v>
      </c>
      <c r="J966" s="145" t="s">
        <v>24</v>
      </c>
      <c r="K966" s="141">
        <v>54</v>
      </c>
      <c r="L966" s="141">
        <v>6399</v>
      </c>
      <c r="M966" s="141">
        <v>170.64000000000001</v>
      </c>
      <c r="N966" s="142"/>
      <c r="O966" s="50">
        <f t="shared" si="237"/>
        <v>0</v>
      </c>
      <c r="P966" s="50">
        <f t="shared" si="238"/>
        <v>0</v>
      </c>
      <c r="Q966" s="50"/>
      <c r="R966" s="50"/>
      <c r="S966" s="50"/>
      <c r="T966" s="50"/>
      <c r="U966" s="50"/>
      <c r="V966" s="50"/>
      <c r="W966" s="141" t="str">
        <f>IFERROR(VLOOKUP(C966,'[7]на 04.11.2025г.'!$C$3:$W$2063,21,0),"-")</f>
        <v>-</v>
      </c>
      <c r="X966" s="141" t="str">
        <f t="shared" si="239"/>
        <v>-</v>
      </c>
    </row>
    <row r="967" spans="1:24" customFormat="1" ht="15" hidden="1" x14ac:dyDescent="0.25">
      <c r="A967" s="134">
        <v>2</v>
      </c>
      <c r="B967" s="134" t="s">
        <v>1198</v>
      </c>
      <c r="C967" s="136" t="s">
        <v>2535</v>
      </c>
      <c r="D967" s="136" t="s">
        <v>2536</v>
      </c>
      <c r="E967" s="136">
        <v>56</v>
      </c>
      <c r="F967" s="144">
        <v>121.8</v>
      </c>
      <c r="G967" s="138">
        <v>6820.8</v>
      </c>
      <c r="H967" s="139">
        <v>3.25</v>
      </c>
      <c r="I967" s="139">
        <f t="shared" si="240"/>
        <v>182</v>
      </c>
      <c r="J967" s="145" t="s">
        <v>24</v>
      </c>
      <c r="K967" s="141">
        <v>55</v>
      </c>
      <c r="L967" s="141">
        <v>6699</v>
      </c>
      <c r="M967" s="141">
        <v>178.75</v>
      </c>
      <c r="N967" s="142"/>
      <c r="O967" s="50">
        <f t="shared" si="237"/>
        <v>0</v>
      </c>
      <c r="P967" s="50">
        <f t="shared" si="238"/>
        <v>0</v>
      </c>
      <c r="Q967" s="50"/>
      <c r="R967" s="50"/>
      <c r="S967" s="50"/>
      <c r="T967" s="50"/>
      <c r="U967" s="50"/>
      <c r="V967" s="50"/>
      <c r="W967" s="141" t="str">
        <f>IFERROR(VLOOKUP(C967,'[7]на 04.11.2025г.'!$C$3:$W$2063,21,0),"-")</f>
        <v>-</v>
      </c>
      <c r="X967" s="141" t="str">
        <f t="shared" si="239"/>
        <v>-</v>
      </c>
    </row>
    <row r="968" spans="1:24" customFormat="1" ht="15" hidden="1" x14ac:dyDescent="0.25">
      <c r="A968" s="134">
        <v>2</v>
      </c>
      <c r="B968" s="134" t="s">
        <v>1201</v>
      </c>
      <c r="C968" s="136" t="s">
        <v>2537</v>
      </c>
      <c r="D968" s="136" t="s">
        <v>2538</v>
      </c>
      <c r="E968" s="136">
        <v>28</v>
      </c>
      <c r="F968" s="144">
        <v>118.5</v>
      </c>
      <c r="G968" s="138">
        <v>3318</v>
      </c>
      <c r="H968" s="139">
        <v>3.16</v>
      </c>
      <c r="I968" s="139">
        <f t="shared" si="240"/>
        <v>88.48</v>
      </c>
      <c r="J968" s="145" t="s">
        <v>24</v>
      </c>
      <c r="K968" s="141">
        <v>28</v>
      </c>
      <c r="L968" s="141">
        <v>3318</v>
      </c>
      <c r="M968" s="141">
        <v>88.48</v>
      </c>
      <c r="N968" s="142"/>
      <c r="O968" s="50">
        <f t="shared" si="237"/>
        <v>0</v>
      </c>
      <c r="P968" s="50">
        <f t="shared" si="238"/>
        <v>0</v>
      </c>
      <c r="Q968" s="50"/>
      <c r="R968" s="50"/>
      <c r="S968" s="50"/>
      <c r="T968" s="50"/>
      <c r="U968" s="50"/>
      <c r="V968" s="50"/>
      <c r="W968" s="141" t="str">
        <f>IFERROR(VLOOKUP(C968,'[7]на 04.11.2025г.'!$C$3:$W$2063,21,0),"-")</f>
        <v>-</v>
      </c>
      <c r="X968" s="141" t="str">
        <f t="shared" si="239"/>
        <v>-</v>
      </c>
    </row>
    <row r="969" spans="1:24" customFormat="1" ht="15" hidden="1" x14ac:dyDescent="0.25">
      <c r="A969" s="134">
        <v>2</v>
      </c>
      <c r="B969" s="134" t="s">
        <v>1204</v>
      </c>
      <c r="C969" s="136" t="s">
        <v>2539</v>
      </c>
      <c r="D969" s="136" t="s">
        <v>2540</v>
      </c>
      <c r="E969" s="136">
        <v>14</v>
      </c>
      <c r="F969" s="144">
        <v>116.8</v>
      </c>
      <c r="G969" s="138">
        <v>1635.2</v>
      </c>
      <c r="H969" s="139">
        <v>3.11</v>
      </c>
      <c r="I969" s="139">
        <f t="shared" si="240"/>
        <v>43.54</v>
      </c>
      <c r="J969" s="145" t="s">
        <v>24</v>
      </c>
      <c r="K969" s="141">
        <v>13</v>
      </c>
      <c r="L969" s="141">
        <v>1518.3999999999999</v>
      </c>
      <c r="M969" s="141">
        <v>40.43</v>
      </c>
      <c r="N969" s="142"/>
      <c r="O969" s="50">
        <f t="shared" si="237"/>
        <v>0</v>
      </c>
      <c r="P969" s="50">
        <f t="shared" si="238"/>
        <v>0</v>
      </c>
      <c r="Q969" s="50"/>
      <c r="R969" s="50"/>
      <c r="S969" s="50"/>
      <c r="T969" s="50"/>
      <c r="U969" s="50"/>
      <c r="V969" s="50"/>
      <c r="W969" s="141" t="str">
        <f>IFERROR(VLOOKUP(C969,'[7]на 04.11.2025г.'!$C$3:$W$2063,21,0),"-")</f>
        <v>-</v>
      </c>
      <c r="X969" s="141" t="str">
        <f t="shared" si="239"/>
        <v>-</v>
      </c>
    </row>
    <row r="970" spans="1:24" customFormat="1" ht="15" hidden="1" x14ac:dyDescent="0.25">
      <c r="A970" s="134">
        <v>2</v>
      </c>
      <c r="B970" s="134" t="s">
        <v>1207</v>
      </c>
      <c r="C970" s="136" t="s">
        <v>2541</v>
      </c>
      <c r="D970" s="136" t="s">
        <v>2542</v>
      </c>
      <c r="E970" s="136">
        <v>2</v>
      </c>
      <c r="F970" s="144">
        <v>122.5</v>
      </c>
      <c r="G970" s="138">
        <v>245</v>
      </c>
      <c r="H970" s="139">
        <v>3.29</v>
      </c>
      <c r="I970" s="139">
        <f t="shared" si="240"/>
        <v>6.58</v>
      </c>
      <c r="J970" s="145" t="s">
        <v>24</v>
      </c>
      <c r="K970" s="141">
        <v>2</v>
      </c>
      <c r="L970" s="141">
        <v>245</v>
      </c>
      <c r="M970" s="141">
        <v>6.58</v>
      </c>
      <c r="N970" s="142"/>
      <c r="O970" s="50">
        <f t="shared" si="237"/>
        <v>0</v>
      </c>
      <c r="P970" s="50">
        <f t="shared" si="238"/>
        <v>0</v>
      </c>
      <c r="Q970" s="50"/>
      <c r="R970" s="50"/>
      <c r="S970" s="50"/>
      <c r="T970" s="50"/>
      <c r="U970" s="50"/>
      <c r="V970" s="50"/>
      <c r="W970" s="141" t="str">
        <f>IFERROR(VLOOKUP(C970,'[7]на 04.11.2025г.'!$C$3:$W$2063,21,0),"-")</f>
        <v>-</v>
      </c>
      <c r="X970" s="141" t="str">
        <f t="shared" si="239"/>
        <v>-</v>
      </c>
    </row>
    <row r="971" spans="1:24" customFormat="1" ht="15" hidden="1" x14ac:dyDescent="0.25">
      <c r="A971" s="134">
        <v>2</v>
      </c>
      <c r="B971" s="134" t="s">
        <v>1210</v>
      </c>
      <c r="C971" s="136" t="s">
        <v>2543</v>
      </c>
      <c r="D971" s="136" t="s">
        <v>2544</v>
      </c>
      <c r="E971" s="136">
        <v>2</v>
      </c>
      <c r="F971" s="144">
        <v>120.5</v>
      </c>
      <c r="G971" s="138">
        <v>241</v>
      </c>
      <c r="H971" s="139">
        <v>3.22</v>
      </c>
      <c r="I971" s="139">
        <f t="shared" si="240"/>
        <v>6.44</v>
      </c>
      <c r="J971" s="145" t="s">
        <v>24</v>
      </c>
      <c r="K971" s="141">
        <v>2</v>
      </c>
      <c r="L971" s="141">
        <v>241</v>
      </c>
      <c r="M971" s="141">
        <v>6.44</v>
      </c>
      <c r="N971" s="142"/>
      <c r="O971" s="50">
        <f t="shared" si="237"/>
        <v>0</v>
      </c>
      <c r="P971" s="50">
        <f t="shared" si="238"/>
        <v>0</v>
      </c>
      <c r="Q971" s="50"/>
      <c r="R971" s="50"/>
      <c r="S971" s="50"/>
      <c r="T971" s="50"/>
      <c r="U971" s="50"/>
      <c r="V971" s="50"/>
      <c r="W971" s="141" t="str">
        <f>IFERROR(VLOOKUP(C971,'[7]на 04.11.2025г.'!$C$3:$W$2063,21,0),"-")</f>
        <v>-</v>
      </c>
      <c r="X971" s="141" t="str">
        <f t="shared" si="239"/>
        <v>-</v>
      </c>
    </row>
    <row r="972" spans="1:24" customFormat="1" ht="15" hidden="1" x14ac:dyDescent="0.25">
      <c r="A972" s="134">
        <v>2</v>
      </c>
      <c r="B972" s="134" t="s">
        <v>1213</v>
      </c>
      <c r="C972" s="136" t="s">
        <v>2545</v>
      </c>
      <c r="D972" s="136" t="s">
        <v>2546</v>
      </c>
      <c r="E972" s="136">
        <v>2</v>
      </c>
      <c r="F972" s="144">
        <v>24.7</v>
      </c>
      <c r="G972" s="138">
        <v>49.4</v>
      </c>
      <c r="H972" s="139">
        <v>0.69</v>
      </c>
      <c r="I972" s="139">
        <f t="shared" si="240"/>
        <v>1.38</v>
      </c>
      <c r="J972" s="145" t="s">
        <v>24</v>
      </c>
      <c r="K972" s="141">
        <v>1</v>
      </c>
      <c r="L972" s="141">
        <v>24.7</v>
      </c>
      <c r="M972" s="141">
        <v>0.69</v>
      </c>
      <c r="N972" s="142"/>
      <c r="O972" s="50">
        <f t="shared" si="237"/>
        <v>0</v>
      </c>
      <c r="P972" s="50">
        <f t="shared" si="238"/>
        <v>0</v>
      </c>
      <c r="Q972" s="50"/>
      <c r="R972" s="50"/>
      <c r="S972" s="50"/>
      <c r="T972" s="50"/>
      <c r="U972" s="50"/>
      <c r="V972" s="50"/>
      <c r="W972" s="141" t="str">
        <f>IFERROR(VLOOKUP(C972,'[7]на 04.11.2025г.'!$C$3:$W$2063,21,0),"-")</f>
        <v>-</v>
      </c>
      <c r="X972" s="141" t="str">
        <f t="shared" si="239"/>
        <v>-</v>
      </c>
    </row>
    <row r="973" spans="1:24" customFormat="1" ht="15" hidden="1" x14ac:dyDescent="0.25">
      <c r="A973" s="134">
        <v>2</v>
      </c>
      <c r="B973" s="134" t="s">
        <v>1216</v>
      </c>
      <c r="C973" s="136" t="s">
        <v>2547</v>
      </c>
      <c r="D973" s="136" t="s">
        <v>2548</v>
      </c>
      <c r="E973" s="136">
        <v>8</v>
      </c>
      <c r="F973" s="144">
        <v>21.1</v>
      </c>
      <c r="G973" s="138">
        <v>168.8</v>
      </c>
      <c r="H973" s="139">
        <v>0.57999999999999996</v>
      </c>
      <c r="I973" s="139">
        <f t="shared" si="240"/>
        <v>4.6399999999999997</v>
      </c>
      <c r="J973" s="145" t="s">
        <v>24</v>
      </c>
      <c r="K973" s="141">
        <v>2</v>
      </c>
      <c r="L973" s="141">
        <v>42.2</v>
      </c>
      <c r="M973" s="141">
        <v>1.1599999999999999</v>
      </c>
      <c r="N973" s="142"/>
      <c r="O973" s="50">
        <f t="shared" si="237"/>
        <v>0</v>
      </c>
      <c r="P973" s="50">
        <f t="shared" si="238"/>
        <v>0</v>
      </c>
      <c r="Q973" s="50"/>
      <c r="R973" s="50"/>
      <c r="S973" s="50"/>
      <c r="T973" s="50"/>
      <c r="U973" s="50"/>
      <c r="V973" s="50"/>
      <c r="W973" s="141" t="str">
        <f>IFERROR(VLOOKUP(C973,'[7]на 04.11.2025г.'!$C$3:$W$2063,21,0),"-")</f>
        <v>-</v>
      </c>
      <c r="X973" s="141" t="str">
        <f t="shared" si="239"/>
        <v>-</v>
      </c>
    </row>
    <row r="974" spans="1:24" customFormat="1" ht="15" hidden="1" x14ac:dyDescent="0.25">
      <c r="A974" s="134">
        <v>2</v>
      </c>
      <c r="B974" s="134" t="s">
        <v>1219</v>
      </c>
      <c r="C974" s="136" t="s">
        <v>2549</v>
      </c>
      <c r="D974" s="136" t="s">
        <v>2550</v>
      </c>
      <c r="E974" s="136">
        <v>15</v>
      </c>
      <c r="F974" s="144">
        <v>14.9</v>
      </c>
      <c r="G974" s="138">
        <v>223.5</v>
      </c>
      <c r="H974" s="139">
        <v>0.43</v>
      </c>
      <c r="I974" s="139">
        <f t="shared" si="240"/>
        <v>6.45</v>
      </c>
      <c r="J974" s="145" t="s">
        <v>24</v>
      </c>
      <c r="K974" s="141">
        <v>8</v>
      </c>
      <c r="L974" s="141">
        <v>119.2</v>
      </c>
      <c r="M974" s="141">
        <v>3.44</v>
      </c>
      <c r="N974" s="142"/>
      <c r="O974" s="50">
        <f t="shared" si="237"/>
        <v>0</v>
      </c>
      <c r="P974" s="50">
        <f t="shared" si="238"/>
        <v>0</v>
      </c>
      <c r="Q974" s="50"/>
      <c r="R974" s="50"/>
      <c r="S974" s="50"/>
      <c r="T974" s="50"/>
      <c r="U974" s="50"/>
      <c r="V974" s="50"/>
      <c r="W974" s="141" t="str">
        <f>IFERROR(VLOOKUP(C974,'[7]на 04.11.2025г.'!$C$3:$W$2063,21,0),"-")</f>
        <v>-</v>
      </c>
      <c r="X974" s="141" t="str">
        <f t="shared" si="239"/>
        <v>-</v>
      </c>
    </row>
    <row r="975" spans="1:24" customFormat="1" ht="15" hidden="1" x14ac:dyDescent="0.25">
      <c r="A975" s="134">
        <v>2</v>
      </c>
      <c r="B975" s="134" t="s">
        <v>1222</v>
      </c>
      <c r="C975" s="136" t="s">
        <v>2551</v>
      </c>
      <c r="D975" s="136" t="s">
        <v>2552</v>
      </c>
      <c r="E975" s="136">
        <v>36</v>
      </c>
      <c r="F975" s="144">
        <v>4.8</v>
      </c>
      <c r="G975" s="138">
        <v>172.8</v>
      </c>
      <c r="H975" s="139">
        <v>0.25</v>
      </c>
      <c r="I975" s="139">
        <f t="shared" si="240"/>
        <v>9</v>
      </c>
      <c r="J975" s="145" t="s">
        <v>24</v>
      </c>
      <c r="K975" s="141">
        <v>36</v>
      </c>
      <c r="L975" s="141">
        <v>172.79999999999998</v>
      </c>
      <c r="M975" s="141">
        <v>9</v>
      </c>
      <c r="N975" s="142"/>
      <c r="O975" s="50">
        <f t="shared" si="237"/>
        <v>0</v>
      </c>
      <c r="P975" s="50">
        <f t="shared" si="238"/>
        <v>0</v>
      </c>
      <c r="Q975" s="50"/>
      <c r="R975" s="50"/>
      <c r="S975" s="50"/>
      <c r="T975" s="50"/>
      <c r="U975" s="50"/>
      <c r="V975" s="50"/>
      <c r="W975" s="141" t="str">
        <f>IFERROR(VLOOKUP(C975,'[7]на 04.11.2025г.'!$C$3:$W$2063,21,0),"-")</f>
        <v>-</v>
      </c>
      <c r="X975" s="141" t="str">
        <f t="shared" si="239"/>
        <v>-</v>
      </c>
    </row>
    <row r="976" spans="1:24" customFormat="1" ht="15" hidden="1" x14ac:dyDescent="0.25">
      <c r="A976" s="134">
        <v>2</v>
      </c>
      <c r="B976" s="134" t="s">
        <v>1225</v>
      </c>
      <c r="C976" s="136" t="s">
        <v>2553</v>
      </c>
      <c r="D976" s="136" t="s">
        <v>2554</v>
      </c>
      <c r="E976" s="136">
        <v>32</v>
      </c>
      <c r="F976" s="144">
        <v>235.1</v>
      </c>
      <c r="G976" s="138">
        <v>7523.2</v>
      </c>
      <c r="H976" s="139">
        <v>6.19</v>
      </c>
      <c r="I976" s="139">
        <f t="shared" si="240"/>
        <v>198.08</v>
      </c>
      <c r="J976" s="145" t="s">
        <v>20</v>
      </c>
      <c r="K976" s="141">
        <v>16</v>
      </c>
      <c r="L976" s="141">
        <v>3761.6</v>
      </c>
      <c r="M976" s="141">
        <v>99.04</v>
      </c>
      <c r="N976" s="142">
        <v>2</v>
      </c>
      <c r="O976" s="50">
        <f>N976*F976</f>
        <v>470.2</v>
      </c>
      <c r="P976" s="50">
        <f>N976*H976</f>
        <v>12.38</v>
      </c>
      <c r="Q976" s="50"/>
      <c r="R976" s="50"/>
      <c r="S976" s="50"/>
      <c r="T976" s="50"/>
      <c r="U976" s="50"/>
      <c r="V976" s="50"/>
      <c r="W976" s="141">
        <f>IFERROR(VLOOKUP(C976,'[7]на 04.11.2025г.'!$C$3:$W$2063,21,0),"-")</f>
        <v>2</v>
      </c>
      <c r="X976" s="141">
        <f t="shared" si="239"/>
        <v>0</v>
      </c>
    </row>
    <row r="977" spans="1:24" customFormat="1" ht="15" hidden="1" x14ac:dyDescent="0.25">
      <c r="A977" s="134">
        <v>2</v>
      </c>
      <c r="B977" s="134" t="s">
        <v>1228</v>
      </c>
      <c r="C977" s="136" t="s">
        <v>2555</v>
      </c>
      <c r="D977" s="136" t="s">
        <v>2556</v>
      </c>
      <c r="E977" s="136">
        <v>32</v>
      </c>
      <c r="F977" s="144">
        <v>232.1</v>
      </c>
      <c r="G977" s="138">
        <v>7427.2</v>
      </c>
      <c r="H977" s="139">
        <v>6.11</v>
      </c>
      <c r="I977" s="139">
        <f t="shared" si="240"/>
        <v>195.52</v>
      </c>
      <c r="J977" s="145" t="s">
        <v>20</v>
      </c>
      <c r="K977" s="141">
        <v>24</v>
      </c>
      <c r="L977" s="141">
        <v>5570.4</v>
      </c>
      <c r="M977" s="141">
        <v>146.64000000000001</v>
      </c>
      <c r="N977" s="142">
        <v>1</v>
      </c>
      <c r="O977" s="50">
        <f t="shared" ref="O977:O997" si="241">N977*F977</f>
        <v>232.1</v>
      </c>
      <c r="P977" s="50">
        <f t="shared" ref="P977:P997" si="242">N977*H977</f>
        <v>6.11</v>
      </c>
      <c r="Q977" s="50"/>
      <c r="R977" s="50"/>
      <c r="S977" s="50"/>
      <c r="T977" s="50"/>
      <c r="U977" s="50"/>
      <c r="V977" s="50"/>
      <c r="W977" s="141">
        <f>IFERROR(VLOOKUP(C977,'[7]на 04.11.2025г.'!$C$3:$W$2063,21,0),"-")</f>
        <v>1</v>
      </c>
      <c r="X977" s="141">
        <f t="shared" si="239"/>
        <v>0</v>
      </c>
    </row>
    <row r="978" spans="1:24" customFormat="1" ht="15" hidden="1" x14ac:dyDescent="0.25">
      <c r="A978" s="134">
        <v>2</v>
      </c>
      <c r="B978" s="134" t="s">
        <v>1231</v>
      </c>
      <c r="C978" s="136" t="s">
        <v>2557</v>
      </c>
      <c r="D978" s="136" t="s">
        <v>2558</v>
      </c>
      <c r="E978" s="136">
        <v>8</v>
      </c>
      <c r="F978" s="144">
        <v>244.6</v>
      </c>
      <c r="G978" s="138">
        <v>1956.8</v>
      </c>
      <c r="H978" s="139">
        <v>6.44</v>
      </c>
      <c r="I978" s="139">
        <f t="shared" si="240"/>
        <v>51.52</v>
      </c>
      <c r="J978" s="145" t="s">
        <v>20</v>
      </c>
      <c r="K978" s="141">
        <v>6</v>
      </c>
      <c r="L978" s="141">
        <v>1467.6</v>
      </c>
      <c r="M978" s="141">
        <v>38.64</v>
      </c>
      <c r="N978" s="142"/>
      <c r="O978" s="50">
        <f t="shared" si="241"/>
        <v>0</v>
      </c>
      <c r="P978" s="50">
        <f t="shared" si="242"/>
        <v>0</v>
      </c>
      <c r="Q978" s="50"/>
      <c r="R978" s="50"/>
      <c r="S978" s="50"/>
      <c r="T978" s="50"/>
      <c r="U978" s="50"/>
      <c r="V978" s="50"/>
      <c r="W978" s="141" t="str">
        <f>IFERROR(VLOOKUP(C978,'[7]на 04.11.2025г.'!$C$3:$W$2063,21,0),"-")</f>
        <v>-</v>
      </c>
      <c r="X978" s="141" t="str">
        <f t="shared" si="239"/>
        <v>-</v>
      </c>
    </row>
    <row r="979" spans="1:24" customFormat="1" ht="15" hidden="1" x14ac:dyDescent="0.25">
      <c r="A979" s="134">
        <v>2</v>
      </c>
      <c r="B979" s="134" t="s">
        <v>1234</v>
      </c>
      <c r="C979" s="136" t="s">
        <v>2559</v>
      </c>
      <c r="D979" s="136" t="s">
        <v>2560</v>
      </c>
      <c r="E979" s="136">
        <v>4</v>
      </c>
      <c r="F979" s="144">
        <v>234.8</v>
      </c>
      <c r="G979" s="138">
        <v>939.2</v>
      </c>
      <c r="H979" s="139">
        <v>6.18</v>
      </c>
      <c r="I979" s="139">
        <f t="shared" si="240"/>
        <v>24.72</v>
      </c>
      <c r="J979" s="145" t="s">
        <v>20</v>
      </c>
      <c r="K979" s="141">
        <v>3</v>
      </c>
      <c r="L979" s="141">
        <v>704.40000000000009</v>
      </c>
      <c r="M979" s="141">
        <v>18.54</v>
      </c>
      <c r="N979" s="142"/>
      <c r="O979" s="50">
        <f t="shared" si="241"/>
        <v>0</v>
      </c>
      <c r="P979" s="50">
        <f t="shared" si="242"/>
        <v>0</v>
      </c>
      <c r="Q979" s="50"/>
      <c r="R979" s="50"/>
      <c r="S979" s="50"/>
      <c r="T979" s="50"/>
      <c r="U979" s="50"/>
      <c r="V979" s="50"/>
      <c r="W979" s="141" t="str">
        <f>IFERROR(VLOOKUP(C979,'[7]на 04.11.2025г.'!$C$3:$W$2063,21,0),"-")</f>
        <v>-</v>
      </c>
      <c r="X979" s="141" t="str">
        <f t="shared" si="239"/>
        <v>-</v>
      </c>
    </row>
    <row r="980" spans="1:24" customFormat="1" ht="15" hidden="1" x14ac:dyDescent="0.25">
      <c r="A980" s="134">
        <v>2</v>
      </c>
      <c r="B980" s="134" t="s">
        <v>1237</v>
      </c>
      <c r="C980" s="136" t="s">
        <v>2561</v>
      </c>
      <c r="D980" s="136" t="s">
        <v>2562</v>
      </c>
      <c r="E980" s="136">
        <v>4</v>
      </c>
      <c r="F980" s="144">
        <v>384.7</v>
      </c>
      <c r="G980" s="138">
        <v>1538.8</v>
      </c>
      <c r="H980" s="139">
        <v>8.3800000000000008</v>
      </c>
      <c r="I980" s="139">
        <f t="shared" si="240"/>
        <v>33.520000000000003</v>
      </c>
      <c r="J980" s="145" t="s">
        <v>20</v>
      </c>
      <c r="K980" s="141">
        <v>0</v>
      </c>
      <c r="L980" s="141">
        <v>0</v>
      </c>
      <c r="M980" s="141">
        <v>0</v>
      </c>
      <c r="N980" s="142"/>
      <c r="O980" s="50">
        <f t="shared" si="241"/>
        <v>0</v>
      </c>
      <c r="P980" s="50">
        <f t="shared" si="242"/>
        <v>0</v>
      </c>
      <c r="Q980" s="50"/>
      <c r="R980" s="50"/>
      <c r="S980" s="50"/>
      <c r="T980" s="50"/>
      <c r="U980" s="50"/>
      <c r="V980" s="50"/>
      <c r="W980" s="141" t="str">
        <f>IFERROR(VLOOKUP(C980,'[7]на 04.11.2025г.'!$C$3:$W$2063,21,0),"-")</f>
        <v>-</v>
      </c>
      <c r="X980" s="141" t="str">
        <f t="shared" si="239"/>
        <v>-</v>
      </c>
    </row>
    <row r="981" spans="1:24" customFormat="1" ht="15" hidden="1" x14ac:dyDescent="0.25">
      <c r="A981" s="134">
        <v>2</v>
      </c>
      <c r="B981" s="134" t="s">
        <v>1240</v>
      </c>
      <c r="C981" s="136" t="s">
        <v>2563</v>
      </c>
      <c r="D981" s="136" t="s">
        <v>2564</v>
      </c>
      <c r="E981" s="136">
        <v>2</v>
      </c>
      <c r="F981" s="144">
        <v>218.4</v>
      </c>
      <c r="G981" s="138">
        <v>436.8</v>
      </c>
      <c r="H981" s="139">
        <v>4.96</v>
      </c>
      <c r="I981" s="139">
        <f t="shared" si="240"/>
        <v>9.92</v>
      </c>
      <c r="J981" s="145" t="s">
        <v>20</v>
      </c>
      <c r="K981" s="141">
        <v>2</v>
      </c>
      <c r="L981" s="141">
        <v>436.8</v>
      </c>
      <c r="M981" s="141">
        <v>9.92</v>
      </c>
      <c r="N981" s="142"/>
      <c r="O981" s="50">
        <f t="shared" si="241"/>
        <v>0</v>
      </c>
      <c r="P981" s="50">
        <f t="shared" si="242"/>
        <v>0</v>
      </c>
      <c r="Q981" s="50"/>
      <c r="R981" s="50"/>
      <c r="S981" s="50"/>
      <c r="T981" s="50"/>
      <c r="U981" s="50"/>
      <c r="V981" s="50"/>
      <c r="W981" s="141" t="str">
        <f>IFERROR(VLOOKUP(C981,'[7]на 04.11.2025г.'!$C$3:$W$2063,21,0),"-")</f>
        <v>-</v>
      </c>
      <c r="X981" s="141" t="str">
        <f t="shared" si="239"/>
        <v>-</v>
      </c>
    </row>
    <row r="982" spans="1:24" customFormat="1" ht="15" hidden="1" x14ac:dyDescent="0.25">
      <c r="A982" s="134">
        <v>2</v>
      </c>
      <c r="B982" s="134" t="s">
        <v>1243</v>
      </c>
      <c r="C982" s="136" t="s">
        <v>2565</v>
      </c>
      <c r="D982" s="136" t="s">
        <v>2566</v>
      </c>
      <c r="E982" s="136">
        <v>2</v>
      </c>
      <c r="F982" s="144">
        <v>218.4</v>
      </c>
      <c r="G982" s="138">
        <v>436.8</v>
      </c>
      <c r="H982" s="139">
        <v>4.96</v>
      </c>
      <c r="I982" s="139">
        <f t="shared" si="240"/>
        <v>9.92</v>
      </c>
      <c r="J982" s="145" t="s">
        <v>20</v>
      </c>
      <c r="K982" s="141">
        <v>2</v>
      </c>
      <c r="L982" s="141">
        <v>436.8</v>
      </c>
      <c r="M982" s="141">
        <v>9.92</v>
      </c>
      <c r="N982" s="142"/>
      <c r="O982" s="50">
        <f t="shared" si="241"/>
        <v>0</v>
      </c>
      <c r="P982" s="50">
        <f t="shared" si="242"/>
        <v>0</v>
      </c>
      <c r="Q982" s="50"/>
      <c r="R982" s="50"/>
      <c r="S982" s="50"/>
      <c r="T982" s="50"/>
      <c r="U982" s="50"/>
      <c r="V982" s="50"/>
      <c r="W982" s="141" t="str">
        <f>IFERROR(VLOOKUP(C982,'[7]на 04.11.2025г.'!$C$3:$W$2063,21,0),"-")</f>
        <v>-</v>
      </c>
      <c r="X982" s="141" t="str">
        <f t="shared" si="239"/>
        <v>-</v>
      </c>
    </row>
    <row r="983" spans="1:24" customFormat="1" ht="15" hidden="1" x14ac:dyDescent="0.25">
      <c r="A983" s="134">
        <v>2</v>
      </c>
      <c r="B983" s="134" t="s">
        <v>1246</v>
      </c>
      <c r="C983" s="136" t="s">
        <v>2567</v>
      </c>
      <c r="D983" s="136" t="s">
        <v>2568</v>
      </c>
      <c r="E983" s="136">
        <v>4</v>
      </c>
      <c r="F983" s="144">
        <v>220.4</v>
      </c>
      <c r="G983" s="138">
        <v>881.6</v>
      </c>
      <c r="H983" s="139">
        <v>5.01</v>
      </c>
      <c r="I983" s="139">
        <f t="shared" si="240"/>
        <v>20.04</v>
      </c>
      <c r="J983" s="145" t="s">
        <v>20</v>
      </c>
      <c r="K983" s="141">
        <v>4</v>
      </c>
      <c r="L983" s="141">
        <v>881.6</v>
      </c>
      <c r="M983" s="141">
        <v>20.04</v>
      </c>
      <c r="N983" s="142"/>
      <c r="O983" s="50">
        <f t="shared" si="241"/>
        <v>0</v>
      </c>
      <c r="P983" s="50">
        <f t="shared" si="242"/>
        <v>0</v>
      </c>
      <c r="Q983" s="50"/>
      <c r="R983" s="50"/>
      <c r="S983" s="50"/>
      <c r="T983" s="50"/>
      <c r="U983" s="50"/>
      <c r="V983" s="50"/>
      <c r="W983" s="141" t="str">
        <f>IFERROR(VLOOKUP(C983,'[7]на 04.11.2025г.'!$C$3:$W$2063,21,0),"-")</f>
        <v>-</v>
      </c>
      <c r="X983" s="141" t="str">
        <f t="shared" si="239"/>
        <v>-</v>
      </c>
    </row>
    <row r="984" spans="1:24" customFormat="1" ht="15" hidden="1" x14ac:dyDescent="0.25">
      <c r="A984" s="134">
        <v>2</v>
      </c>
      <c r="B984" s="134" t="s">
        <v>1249</v>
      </c>
      <c r="C984" s="136" t="s">
        <v>2569</v>
      </c>
      <c r="D984" s="136" t="s">
        <v>2570</v>
      </c>
      <c r="E984" s="136">
        <v>4</v>
      </c>
      <c r="F984" s="144">
        <v>107.7</v>
      </c>
      <c r="G984" s="138">
        <v>430.8</v>
      </c>
      <c r="H984" s="139">
        <v>2.96</v>
      </c>
      <c r="I984" s="139">
        <f t="shared" si="240"/>
        <v>11.84</v>
      </c>
      <c r="J984" s="145" t="s">
        <v>20</v>
      </c>
      <c r="K984" s="141">
        <v>4</v>
      </c>
      <c r="L984" s="141">
        <v>430.8</v>
      </c>
      <c r="M984" s="141">
        <v>11.84</v>
      </c>
      <c r="N984" s="142"/>
      <c r="O984" s="50">
        <f t="shared" si="241"/>
        <v>0</v>
      </c>
      <c r="P984" s="50">
        <f t="shared" si="242"/>
        <v>0</v>
      </c>
      <c r="Q984" s="50"/>
      <c r="R984" s="50"/>
      <c r="S984" s="50"/>
      <c r="T984" s="50"/>
      <c r="U984" s="50"/>
      <c r="V984" s="50"/>
      <c r="W984" s="141" t="str">
        <f>IFERROR(VLOOKUP(C984,'[7]на 04.11.2025г.'!$C$3:$W$2063,21,0),"-")</f>
        <v>-</v>
      </c>
      <c r="X984" s="141" t="str">
        <f t="shared" si="239"/>
        <v>-</v>
      </c>
    </row>
    <row r="985" spans="1:24" customFormat="1" ht="15" hidden="1" x14ac:dyDescent="0.25">
      <c r="A985" s="134">
        <v>2</v>
      </c>
      <c r="B985" s="134" t="s">
        <v>1252</v>
      </c>
      <c r="C985" s="136" t="s">
        <v>2571</v>
      </c>
      <c r="D985" s="136" t="s">
        <v>2572</v>
      </c>
      <c r="E985" s="136">
        <v>4</v>
      </c>
      <c r="F985" s="144">
        <v>110.5</v>
      </c>
      <c r="G985" s="138">
        <v>442</v>
      </c>
      <c r="H985" s="139">
        <v>3.04</v>
      </c>
      <c r="I985" s="139">
        <f t="shared" si="240"/>
        <v>12.16</v>
      </c>
      <c r="J985" s="145" t="s">
        <v>20</v>
      </c>
      <c r="K985" s="141">
        <v>4</v>
      </c>
      <c r="L985" s="141">
        <v>442</v>
      </c>
      <c r="M985" s="141">
        <v>12.16</v>
      </c>
      <c r="N985" s="142"/>
      <c r="O985" s="50">
        <f t="shared" si="241"/>
        <v>0</v>
      </c>
      <c r="P985" s="50">
        <f t="shared" si="242"/>
        <v>0</v>
      </c>
      <c r="Q985" s="50"/>
      <c r="R985" s="50"/>
      <c r="S985" s="50"/>
      <c r="T985" s="50"/>
      <c r="U985" s="50"/>
      <c r="V985" s="50"/>
      <c r="W985" s="141" t="str">
        <f>IFERROR(VLOOKUP(C985,'[7]на 04.11.2025г.'!$C$3:$W$2063,21,0),"-")</f>
        <v>-</v>
      </c>
      <c r="X985" s="141" t="str">
        <f t="shared" si="239"/>
        <v>-</v>
      </c>
    </row>
    <row r="986" spans="1:24" customFormat="1" ht="15" hidden="1" x14ac:dyDescent="0.25">
      <c r="A986" s="134">
        <v>2</v>
      </c>
      <c r="B986" s="134" t="s">
        <v>1255</v>
      </c>
      <c r="C986" s="136" t="s">
        <v>2573</v>
      </c>
      <c r="D986" s="136" t="s">
        <v>2574</v>
      </c>
      <c r="E986" s="136">
        <v>56</v>
      </c>
      <c r="F986" s="144">
        <v>55</v>
      </c>
      <c r="G986" s="138">
        <v>3080</v>
      </c>
      <c r="H986" s="139">
        <v>1.78</v>
      </c>
      <c r="I986" s="139">
        <f t="shared" si="240"/>
        <v>99.68</v>
      </c>
      <c r="J986" s="145" t="s">
        <v>20</v>
      </c>
      <c r="K986" s="141">
        <v>56</v>
      </c>
      <c r="L986" s="141">
        <v>3080</v>
      </c>
      <c r="M986" s="141">
        <v>99.68</v>
      </c>
      <c r="N986" s="142"/>
      <c r="O986" s="50">
        <f t="shared" si="241"/>
        <v>0</v>
      </c>
      <c r="P986" s="50">
        <f t="shared" si="242"/>
        <v>0</v>
      </c>
      <c r="Q986" s="50"/>
      <c r="R986" s="50"/>
      <c r="S986" s="50"/>
      <c r="T986" s="50"/>
      <c r="U986" s="50"/>
      <c r="V986" s="50"/>
      <c r="W986" s="141" t="str">
        <f>IFERROR(VLOOKUP(C986,'[7]на 04.11.2025г.'!$C$3:$W$2063,21,0),"-")</f>
        <v>-</v>
      </c>
      <c r="X986" s="141" t="str">
        <f t="shared" si="239"/>
        <v>-</v>
      </c>
    </row>
    <row r="987" spans="1:24" customFormat="1" ht="15" hidden="1" x14ac:dyDescent="0.25">
      <c r="A987" s="134">
        <v>2</v>
      </c>
      <c r="B987" s="134" t="s">
        <v>1258</v>
      </c>
      <c r="C987" s="136" t="s">
        <v>2575</v>
      </c>
      <c r="D987" s="136" t="s">
        <v>2576</v>
      </c>
      <c r="E987" s="136">
        <v>2</v>
      </c>
      <c r="F987" s="144">
        <v>48.2</v>
      </c>
      <c r="G987" s="138">
        <v>96.4</v>
      </c>
      <c r="H987" s="139">
        <v>1.56</v>
      </c>
      <c r="I987" s="139">
        <f t="shared" si="240"/>
        <v>3.12</v>
      </c>
      <c r="J987" s="145" t="s">
        <v>20</v>
      </c>
      <c r="K987" s="141">
        <v>2</v>
      </c>
      <c r="L987" s="141">
        <v>96.4</v>
      </c>
      <c r="M987" s="141">
        <v>3.12</v>
      </c>
      <c r="N987" s="142"/>
      <c r="O987" s="50">
        <f t="shared" si="241"/>
        <v>0</v>
      </c>
      <c r="P987" s="50">
        <f t="shared" si="242"/>
        <v>0</v>
      </c>
      <c r="Q987" s="50"/>
      <c r="R987" s="50"/>
      <c r="S987" s="50"/>
      <c r="T987" s="50"/>
      <c r="U987" s="50"/>
      <c r="V987" s="50"/>
      <c r="W987" s="141" t="str">
        <f>IFERROR(VLOOKUP(C987,'[7]на 04.11.2025г.'!$C$3:$W$2063,21,0),"-")</f>
        <v>-</v>
      </c>
      <c r="X987" s="141" t="str">
        <f t="shared" si="239"/>
        <v>-</v>
      </c>
    </row>
    <row r="988" spans="1:24" customFormat="1" ht="15" hidden="1" x14ac:dyDescent="0.25">
      <c r="A988" s="134">
        <v>2</v>
      </c>
      <c r="B988" s="134" t="s">
        <v>1261</v>
      </c>
      <c r="C988" s="136" t="s">
        <v>2577</v>
      </c>
      <c r="D988" s="136" t="s">
        <v>2578</v>
      </c>
      <c r="E988" s="136">
        <v>2</v>
      </c>
      <c r="F988" s="144">
        <v>51</v>
      </c>
      <c r="G988" s="138">
        <v>102</v>
      </c>
      <c r="H988" s="139">
        <v>1.65</v>
      </c>
      <c r="I988" s="139">
        <f t="shared" si="240"/>
        <v>3.3</v>
      </c>
      <c r="J988" s="145" t="s">
        <v>20</v>
      </c>
      <c r="K988" s="141">
        <v>2</v>
      </c>
      <c r="L988" s="141">
        <v>102</v>
      </c>
      <c r="M988" s="141">
        <v>3.3</v>
      </c>
      <c r="N988" s="142"/>
      <c r="O988" s="50">
        <f t="shared" si="241"/>
        <v>0</v>
      </c>
      <c r="P988" s="50">
        <f t="shared" si="242"/>
        <v>0</v>
      </c>
      <c r="Q988" s="50"/>
      <c r="R988" s="50"/>
      <c r="S988" s="50"/>
      <c r="T988" s="50"/>
      <c r="U988" s="50"/>
      <c r="V988" s="50"/>
      <c r="W988" s="141" t="str">
        <f>IFERROR(VLOOKUP(C988,'[7]на 04.11.2025г.'!$C$3:$W$2063,21,0),"-")</f>
        <v>-</v>
      </c>
      <c r="X988" s="141" t="str">
        <f t="shared" si="239"/>
        <v>-</v>
      </c>
    </row>
    <row r="989" spans="1:24" customFormat="1" ht="15" hidden="1" x14ac:dyDescent="0.25">
      <c r="A989" s="134">
        <v>2</v>
      </c>
      <c r="B989" s="134" t="s">
        <v>1264</v>
      </c>
      <c r="C989" s="136" t="s">
        <v>2579</v>
      </c>
      <c r="D989" s="136" t="s">
        <v>2580</v>
      </c>
      <c r="E989" s="136">
        <v>2</v>
      </c>
      <c r="F989" s="144">
        <v>54.3</v>
      </c>
      <c r="G989" s="138">
        <v>108.6</v>
      </c>
      <c r="H989" s="139">
        <v>1.76</v>
      </c>
      <c r="I989" s="139">
        <f t="shared" si="240"/>
        <v>3.52</v>
      </c>
      <c r="J989" s="145" t="s">
        <v>20</v>
      </c>
      <c r="K989" s="141">
        <v>2</v>
      </c>
      <c r="L989" s="141">
        <v>108.6</v>
      </c>
      <c r="M989" s="141">
        <v>3.52</v>
      </c>
      <c r="N989" s="142"/>
      <c r="O989" s="50">
        <f t="shared" si="241"/>
        <v>0</v>
      </c>
      <c r="P989" s="50">
        <f t="shared" si="242"/>
        <v>0</v>
      </c>
      <c r="Q989" s="50"/>
      <c r="R989" s="50"/>
      <c r="S989" s="50"/>
      <c r="T989" s="50"/>
      <c r="U989" s="50"/>
      <c r="V989" s="50"/>
      <c r="W989" s="141" t="str">
        <f>IFERROR(VLOOKUP(C989,'[7]на 04.11.2025г.'!$C$3:$W$2063,21,0),"-")</f>
        <v>-</v>
      </c>
      <c r="X989" s="141" t="str">
        <f t="shared" si="239"/>
        <v>-</v>
      </c>
    </row>
    <row r="990" spans="1:24" customFormat="1" ht="15" hidden="1" x14ac:dyDescent="0.25">
      <c r="A990" s="134">
        <v>2</v>
      </c>
      <c r="B990" s="134" t="s">
        <v>1267</v>
      </c>
      <c r="C990" s="136" t="s">
        <v>2581</v>
      </c>
      <c r="D990" s="136" t="s">
        <v>2582</v>
      </c>
      <c r="E990" s="136">
        <v>2</v>
      </c>
      <c r="F990" s="144">
        <v>55.3</v>
      </c>
      <c r="G990" s="138">
        <v>110.6</v>
      </c>
      <c r="H990" s="139">
        <v>1.79</v>
      </c>
      <c r="I990" s="139">
        <f t="shared" si="240"/>
        <v>3.58</v>
      </c>
      <c r="J990" s="145" t="s">
        <v>20</v>
      </c>
      <c r="K990" s="141">
        <v>2</v>
      </c>
      <c r="L990" s="141">
        <v>110.6</v>
      </c>
      <c r="M990" s="141">
        <v>3.58</v>
      </c>
      <c r="N990" s="142"/>
      <c r="O990" s="50">
        <f t="shared" si="241"/>
        <v>0</v>
      </c>
      <c r="P990" s="50">
        <f t="shared" si="242"/>
        <v>0</v>
      </c>
      <c r="Q990" s="50"/>
      <c r="R990" s="50"/>
      <c r="S990" s="50"/>
      <c r="T990" s="50"/>
      <c r="U990" s="50"/>
      <c r="V990" s="50"/>
      <c r="W990" s="141" t="str">
        <f>IFERROR(VLOOKUP(C990,'[7]на 04.11.2025г.'!$C$3:$W$2063,21,0),"-")</f>
        <v>-</v>
      </c>
      <c r="X990" s="141" t="str">
        <f t="shared" si="239"/>
        <v>-</v>
      </c>
    </row>
    <row r="991" spans="1:24" customFormat="1" ht="15" hidden="1" x14ac:dyDescent="0.25">
      <c r="A991" s="134">
        <v>2</v>
      </c>
      <c r="B991" s="134" t="s">
        <v>1270</v>
      </c>
      <c r="C991" s="136" t="s">
        <v>2583</v>
      </c>
      <c r="D991" s="136" t="s">
        <v>2584</v>
      </c>
      <c r="E991" s="136">
        <v>2</v>
      </c>
      <c r="F991" s="144">
        <v>37.299999999999997</v>
      </c>
      <c r="G991" s="138">
        <v>74.599999999999994</v>
      </c>
      <c r="H991" s="139">
        <v>1.21</v>
      </c>
      <c r="I991" s="139">
        <f t="shared" si="240"/>
        <v>2.42</v>
      </c>
      <c r="J991" s="145" t="s">
        <v>20</v>
      </c>
      <c r="K991" s="141">
        <v>2</v>
      </c>
      <c r="L991" s="141">
        <v>74.599999999999994</v>
      </c>
      <c r="M991" s="141">
        <v>2.42</v>
      </c>
      <c r="N991" s="142"/>
      <c r="O991" s="50">
        <f t="shared" si="241"/>
        <v>0</v>
      </c>
      <c r="P991" s="50">
        <f t="shared" si="242"/>
        <v>0</v>
      </c>
      <c r="Q991" s="50"/>
      <c r="R991" s="50"/>
      <c r="S991" s="50"/>
      <c r="T991" s="50"/>
      <c r="U991" s="50"/>
      <c r="V991" s="50"/>
      <c r="W991" s="141" t="str">
        <f>IFERROR(VLOOKUP(C991,'[7]на 04.11.2025г.'!$C$3:$W$2063,21,0),"-")</f>
        <v>-</v>
      </c>
      <c r="X991" s="141" t="str">
        <f t="shared" si="239"/>
        <v>-</v>
      </c>
    </row>
    <row r="992" spans="1:24" customFormat="1" ht="15" hidden="1" x14ac:dyDescent="0.25">
      <c r="A992" s="134">
        <v>2</v>
      </c>
      <c r="B992" s="134" t="s">
        <v>1273</v>
      </c>
      <c r="C992" s="136" t="s">
        <v>2585</v>
      </c>
      <c r="D992" s="136" t="s">
        <v>2586</v>
      </c>
      <c r="E992" s="136">
        <v>4</v>
      </c>
      <c r="F992" s="144">
        <v>35.700000000000003</v>
      </c>
      <c r="G992" s="138">
        <v>142.80000000000001</v>
      </c>
      <c r="H992" s="139">
        <v>1.1599999999999999</v>
      </c>
      <c r="I992" s="139">
        <f t="shared" si="240"/>
        <v>4.6399999999999997</v>
      </c>
      <c r="J992" s="145" t="s">
        <v>20</v>
      </c>
      <c r="K992" s="141">
        <v>4</v>
      </c>
      <c r="L992" s="141">
        <v>142.80000000000001</v>
      </c>
      <c r="M992" s="141">
        <v>4.6399999999999997</v>
      </c>
      <c r="N992" s="142"/>
      <c r="O992" s="50">
        <f t="shared" si="241"/>
        <v>0</v>
      </c>
      <c r="P992" s="50">
        <f t="shared" si="242"/>
        <v>0</v>
      </c>
      <c r="Q992" s="50"/>
      <c r="R992" s="50"/>
      <c r="S992" s="50"/>
      <c r="T992" s="50"/>
      <c r="U992" s="50"/>
      <c r="V992" s="50"/>
      <c r="W992" s="141" t="str">
        <f>IFERROR(VLOOKUP(C992,'[7]на 04.11.2025г.'!$C$3:$W$2063,21,0),"-")</f>
        <v>-</v>
      </c>
      <c r="X992" s="141" t="str">
        <f t="shared" si="239"/>
        <v>-</v>
      </c>
    </row>
    <row r="993" spans="1:24" customFormat="1" ht="15" hidden="1" x14ac:dyDescent="0.25">
      <c r="A993" s="134">
        <v>2</v>
      </c>
      <c r="B993" s="134" t="s">
        <v>1276</v>
      </c>
      <c r="C993" s="136" t="s">
        <v>2587</v>
      </c>
      <c r="D993" s="136" t="s">
        <v>2588</v>
      </c>
      <c r="E993" s="136">
        <v>2</v>
      </c>
      <c r="F993" s="144">
        <v>29.5</v>
      </c>
      <c r="G993" s="138">
        <v>59</v>
      </c>
      <c r="H993" s="139">
        <v>0.96</v>
      </c>
      <c r="I993" s="139">
        <f t="shared" si="240"/>
        <v>1.92</v>
      </c>
      <c r="J993" s="145" t="s">
        <v>20</v>
      </c>
      <c r="K993" s="141">
        <v>2</v>
      </c>
      <c r="L993" s="141">
        <v>59</v>
      </c>
      <c r="M993" s="141">
        <v>1.92</v>
      </c>
      <c r="N993" s="142"/>
      <c r="O993" s="50">
        <f t="shared" si="241"/>
        <v>0</v>
      </c>
      <c r="P993" s="50">
        <f t="shared" si="242"/>
        <v>0</v>
      </c>
      <c r="Q993" s="50"/>
      <c r="R993" s="50"/>
      <c r="S993" s="50"/>
      <c r="T993" s="50"/>
      <c r="U993" s="50"/>
      <c r="V993" s="50"/>
      <c r="W993" s="141" t="str">
        <f>IFERROR(VLOOKUP(C993,'[7]на 04.11.2025г.'!$C$3:$W$2063,21,0),"-")</f>
        <v>-</v>
      </c>
      <c r="X993" s="141" t="str">
        <f t="shared" si="239"/>
        <v>-</v>
      </c>
    </row>
    <row r="994" spans="1:24" customFormat="1" ht="15" hidden="1" x14ac:dyDescent="0.25">
      <c r="A994" s="134">
        <v>2</v>
      </c>
      <c r="B994" s="134" t="s">
        <v>1279</v>
      </c>
      <c r="C994" s="136" t="s">
        <v>2589</v>
      </c>
      <c r="D994" s="136" t="s">
        <v>2590</v>
      </c>
      <c r="E994" s="136">
        <v>2</v>
      </c>
      <c r="F994" s="144">
        <v>24.7</v>
      </c>
      <c r="G994" s="138">
        <v>49.4</v>
      </c>
      <c r="H994" s="139">
        <v>0.8</v>
      </c>
      <c r="I994" s="139">
        <f t="shared" si="240"/>
        <v>1.6</v>
      </c>
      <c r="J994" s="145" t="s">
        <v>20</v>
      </c>
      <c r="K994" s="141">
        <v>2</v>
      </c>
      <c r="L994" s="141">
        <v>49.4</v>
      </c>
      <c r="M994" s="141">
        <v>1.6</v>
      </c>
      <c r="N994" s="142"/>
      <c r="O994" s="50">
        <f t="shared" si="241"/>
        <v>0</v>
      </c>
      <c r="P994" s="50">
        <f t="shared" si="242"/>
        <v>0</v>
      </c>
      <c r="Q994" s="50"/>
      <c r="R994" s="50"/>
      <c r="S994" s="50"/>
      <c r="T994" s="50"/>
      <c r="U994" s="50"/>
      <c r="V994" s="50"/>
      <c r="W994" s="141" t="str">
        <f>IFERROR(VLOOKUP(C994,'[7]на 04.11.2025г.'!$C$3:$W$2063,21,0),"-")</f>
        <v>-</v>
      </c>
      <c r="X994" s="141" t="str">
        <f t="shared" si="239"/>
        <v>-</v>
      </c>
    </row>
    <row r="995" spans="1:24" customFormat="1" ht="15" hidden="1" x14ac:dyDescent="0.25">
      <c r="A995" s="134">
        <v>2</v>
      </c>
      <c r="B995" s="134" t="s">
        <v>1282</v>
      </c>
      <c r="C995" s="136" t="s">
        <v>2591</v>
      </c>
      <c r="D995" s="136" t="s">
        <v>2592</v>
      </c>
      <c r="E995" s="136">
        <v>4</v>
      </c>
      <c r="F995" s="144">
        <v>222</v>
      </c>
      <c r="G995" s="138">
        <v>888</v>
      </c>
      <c r="H995" s="139">
        <v>5.07</v>
      </c>
      <c r="I995" s="139">
        <f t="shared" si="240"/>
        <v>20.28</v>
      </c>
      <c r="J995" s="145" t="s">
        <v>20</v>
      </c>
      <c r="K995" s="141">
        <v>4</v>
      </c>
      <c r="L995" s="141">
        <v>888</v>
      </c>
      <c r="M995" s="141">
        <v>20.28</v>
      </c>
      <c r="N995" s="142"/>
      <c r="O995" s="50">
        <f t="shared" si="241"/>
        <v>0</v>
      </c>
      <c r="P995" s="50">
        <f t="shared" si="242"/>
        <v>0</v>
      </c>
      <c r="Q995" s="50"/>
      <c r="R995" s="50"/>
      <c r="S995" s="50"/>
      <c r="T995" s="50"/>
      <c r="U995" s="50"/>
      <c r="V995" s="50"/>
      <c r="W995" s="141" t="str">
        <f>IFERROR(VLOOKUP(C995,'[7]на 04.11.2025г.'!$C$3:$W$2063,21,0),"-")</f>
        <v>-</v>
      </c>
      <c r="X995" s="141" t="str">
        <f t="shared" si="239"/>
        <v>-</v>
      </c>
    </row>
    <row r="996" spans="1:24" customFormat="1" ht="15" hidden="1" x14ac:dyDescent="0.25">
      <c r="A996" s="134">
        <v>2</v>
      </c>
      <c r="B996" s="134" t="s">
        <v>1285</v>
      </c>
      <c r="C996" s="136" t="s">
        <v>2593</v>
      </c>
      <c r="D996" s="136" t="s">
        <v>2594</v>
      </c>
      <c r="E996" s="136">
        <v>2</v>
      </c>
      <c r="F996" s="144">
        <v>224.3</v>
      </c>
      <c r="G996" s="138">
        <v>448.6</v>
      </c>
      <c r="H996" s="139">
        <v>5.13</v>
      </c>
      <c r="I996" s="139">
        <f t="shared" si="240"/>
        <v>10.26</v>
      </c>
      <c r="J996" s="145" t="s">
        <v>20</v>
      </c>
      <c r="K996" s="141">
        <v>2</v>
      </c>
      <c r="L996" s="141">
        <v>448.6</v>
      </c>
      <c r="M996" s="141">
        <v>10.26</v>
      </c>
      <c r="N996" s="142"/>
      <c r="O996" s="50">
        <f t="shared" si="241"/>
        <v>0</v>
      </c>
      <c r="P996" s="50">
        <f t="shared" si="242"/>
        <v>0</v>
      </c>
      <c r="Q996" s="50"/>
      <c r="R996" s="50"/>
      <c r="S996" s="50"/>
      <c r="T996" s="50"/>
      <c r="U996" s="50"/>
      <c r="V996" s="50"/>
      <c r="W996" s="141" t="str">
        <f>IFERROR(VLOOKUP(C996,'[7]на 04.11.2025г.'!$C$3:$W$2063,21,0),"-")</f>
        <v>-</v>
      </c>
      <c r="X996" s="141" t="str">
        <f t="shared" si="239"/>
        <v>-</v>
      </c>
    </row>
    <row r="997" spans="1:24" customFormat="1" ht="15" hidden="1" x14ac:dyDescent="0.25">
      <c r="A997" s="134">
        <v>2</v>
      </c>
      <c r="B997" s="134" t="s">
        <v>1288</v>
      </c>
      <c r="C997" s="136" t="s">
        <v>2595</v>
      </c>
      <c r="D997" s="136" t="s">
        <v>2596</v>
      </c>
      <c r="E997" s="136">
        <v>2</v>
      </c>
      <c r="F997" s="144">
        <v>224.3</v>
      </c>
      <c r="G997" s="138">
        <v>448.6</v>
      </c>
      <c r="H997" s="139">
        <v>5.13</v>
      </c>
      <c r="I997" s="139">
        <f t="shared" si="240"/>
        <v>10.26</v>
      </c>
      <c r="J997" s="145" t="s">
        <v>20</v>
      </c>
      <c r="K997" s="141">
        <v>2</v>
      </c>
      <c r="L997" s="141">
        <v>448.6</v>
      </c>
      <c r="M997" s="141">
        <v>10.26</v>
      </c>
      <c r="N997" s="142"/>
      <c r="O997" s="50">
        <f t="shared" si="241"/>
        <v>0</v>
      </c>
      <c r="P997" s="50">
        <f t="shared" si="242"/>
        <v>0</v>
      </c>
      <c r="Q997" s="50"/>
      <c r="R997" s="50"/>
      <c r="S997" s="50"/>
      <c r="T997" s="50"/>
      <c r="U997" s="50"/>
      <c r="V997" s="50"/>
      <c r="W997" s="141" t="str">
        <f>IFERROR(VLOOKUP(C997,'[7]на 04.11.2025г.'!$C$3:$W$2063,21,0),"-")</f>
        <v>-</v>
      </c>
      <c r="X997" s="141" t="str">
        <f t="shared" si="239"/>
        <v>-</v>
      </c>
    </row>
    <row r="998" spans="1:24" customFormat="1" ht="15" hidden="1" x14ac:dyDescent="0.25">
      <c r="A998" s="134">
        <v>2</v>
      </c>
      <c r="B998" s="134" t="s">
        <v>1291</v>
      </c>
      <c r="C998" s="136" t="s">
        <v>2597</v>
      </c>
      <c r="D998" s="136" t="s">
        <v>2598</v>
      </c>
      <c r="E998" s="136">
        <v>1</v>
      </c>
      <c r="F998" s="144">
        <v>277.10000000000002</v>
      </c>
      <c r="G998" s="138">
        <v>277.10000000000002</v>
      </c>
      <c r="H998" s="139">
        <v>5.46</v>
      </c>
      <c r="I998" s="139">
        <f t="shared" si="240"/>
        <v>5.46</v>
      </c>
      <c r="J998" s="145" t="s">
        <v>24</v>
      </c>
      <c r="K998" s="141">
        <v>0</v>
      </c>
      <c r="L998" s="141">
        <v>0</v>
      </c>
      <c r="M998" s="141">
        <v>0</v>
      </c>
      <c r="N998" s="142"/>
      <c r="O998" s="50"/>
      <c r="P998" s="50"/>
      <c r="Q998" s="50"/>
      <c r="R998" s="50"/>
      <c r="S998" s="50"/>
      <c r="T998" s="50"/>
      <c r="U998" s="50"/>
      <c r="V998" s="50"/>
      <c r="W998" s="141" t="str">
        <f>IFERROR(VLOOKUP(C998,'[7]на 04.11.2025г.'!$C$3:$W$2063,21,0),"-")</f>
        <v>-</v>
      </c>
      <c r="X998" s="141" t="str">
        <f t="shared" si="239"/>
        <v>-</v>
      </c>
    </row>
    <row r="999" spans="1:24" customFormat="1" ht="15" hidden="1" x14ac:dyDescent="0.25">
      <c r="A999" s="134">
        <v>2</v>
      </c>
      <c r="B999" s="134" t="s">
        <v>1294</v>
      </c>
      <c r="C999" s="136" t="s">
        <v>2599</v>
      </c>
      <c r="D999" s="136" t="s">
        <v>2600</v>
      </c>
      <c r="E999" s="136">
        <v>1</v>
      </c>
      <c r="F999" s="144">
        <v>427.4</v>
      </c>
      <c r="G999" s="138">
        <v>427.4</v>
      </c>
      <c r="H999" s="139">
        <v>8.8000000000000007</v>
      </c>
      <c r="I999" s="139">
        <f t="shared" si="240"/>
        <v>8.8000000000000007</v>
      </c>
      <c r="J999" s="145" t="s">
        <v>24</v>
      </c>
      <c r="K999" s="141">
        <v>0</v>
      </c>
      <c r="L999" s="141">
        <v>0</v>
      </c>
      <c r="M999" s="141">
        <v>0</v>
      </c>
      <c r="N999" s="142"/>
      <c r="O999" s="50"/>
      <c r="P999" s="50"/>
      <c r="Q999" s="50"/>
      <c r="R999" s="50"/>
      <c r="S999" s="50"/>
      <c r="T999" s="50"/>
      <c r="U999" s="50"/>
      <c r="V999" s="50"/>
      <c r="W999" s="141" t="str">
        <f>IFERROR(VLOOKUP(C999,'[7]на 04.11.2025г.'!$C$3:$W$2063,21,0),"-")</f>
        <v>-</v>
      </c>
      <c r="X999" s="141" t="str">
        <f t="shared" si="239"/>
        <v>-</v>
      </c>
    </row>
    <row r="1000" spans="1:24" customFormat="1" ht="15" hidden="1" x14ac:dyDescent="0.25">
      <c r="A1000" s="134">
        <v>2</v>
      </c>
      <c r="B1000" s="134" t="s">
        <v>1297</v>
      </c>
      <c r="C1000" s="136" t="s">
        <v>2601</v>
      </c>
      <c r="D1000" s="136" t="s">
        <v>2602</v>
      </c>
      <c r="E1000" s="136">
        <v>2</v>
      </c>
      <c r="F1000" s="144">
        <v>322.89999999999998</v>
      </c>
      <c r="G1000" s="138">
        <v>645.79999999999995</v>
      </c>
      <c r="H1000" s="139">
        <v>6.46</v>
      </c>
      <c r="I1000" s="139">
        <f t="shared" si="240"/>
        <v>12.92</v>
      </c>
      <c r="J1000" s="145" t="s">
        <v>24</v>
      </c>
      <c r="K1000" s="141">
        <v>0</v>
      </c>
      <c r="L1000" s="141">
        <v>0</v>
      </c>
      <c r="M1000" s="141">
        <v>0</v>
      </c>
      <c r="N1000" s="142"/>
      <c r="O1000" s="50"/>
      <c r="P1000" s="50"/>
      <c r="Q1000" s="50"/>
      <c r="R1000" s="50"/>
      <c r="S1000" s="50"/>
      <c r="T1000" s="50"/>
      <c r="U1000" s="50"/>
      <c r="V1000" s="50"/>
      <c r="W1000" s="141" t="str">
        <f>IFERROR(VLOOKUP(C1000,'[7]на 04.11.2025г.'!$C$3:$W$2063,21,0),"-")</f>
        <v>-</v>
      </c>
      <c r="X1000" s="141" t="str">
        <f t="shared" si="239"/>
        <v>-</v>
      </c>
    </row>
    <row r="1001" spans="1:24" customFormat="1" ht="15" hidden="1" x14ac:dyDescent="0.25">
      <c r="A1001" s="134">
        <v>2</v>
      </c>
      <c r="B1001" s="134" t="s">
        <v>1300</v>
      </c>
      <c r="C1001" s="136" t="s">
        <v>2603</v>
      </c>
      <c r="D1001" s="136" t="s">
        <v>2604</v>
      </c>
      <c r="E1001" s="136">
        <v>2</v>
      </c>
      <c r="F1001" s="144">
        <v>473.1</v>
      </c>
      <c r="G1001" s="138">
        <v>946.2</v>
      </c>
      <c r="H1001" s="139">
        <v>9.8000000000000007</v>
      </c>
      <c r="I1001" s="139">
        <f t="shared" si="240"/>
        <v>19.600000000000001</v>
      </c>
      <c r="J1001" s="145" t="s">
        <v>24</v>
      </c>
      <c r="K1001" s="141">
        <v>0</v>
      </c>
      <c r="L1001" s="141">
        <v>0</v>
      </c>
      <c r="M1001" s="141">
        <v>0</v>
      </c>
      <c r="N1001" s="142"/>
      <c r="O1001" s="50"/>
      <c r="P1001" s="50"/>
      <c r="Q1001" s="50"/>
      <c r="R1001" s="50"/>
      <c r="S1001" s="50"/>
      <c r="T1001" s="50"/>
      <c r="U1001" s="50"/>
      <c r="V1001" s="50"/>
      <c r="W1001" s="141" t="str">
        <f>IFERROR(VLOOKUP(C1001,'[7]на 04.11.2025г.'!$C$3:$W$2063,21,0),"-")</f>
        <v>-</v>
      </c>
      <c r="X1001" s="141" t="str">
        <f t="shared" si="239"/>
        <v>-</v>
      </c>
    </row>
    <row r="1002" spans="1:24" customFormat="1" ht="15" hidden="1" x14ac:dyDescent="0.25">
      <c r="A1002" s="134">
        <v>2</v>
      </c>
      <c r="B1002" s="134" t="s">
        <v>1303</v>
      </c>
      <c r="C1002" s="136" t="s">
        <v>2605</v>
      </c>
      <c r="D1002" s="136" t="s">
        <v>2606</v>
      </c>
      <c r="E1002" s="136">
        <v>2</v>
      </c>
      <c r="F1002" s="144">
        <v>60.6</v>
      </c>
      <c r="G1002" s="138">
        <v>121.2</v>
      </c>
      <c r="H1002" s="139">
        <v>1.68</v>
      </c>
      <c r="I1002" s="139">
        <f t="shared" si="240"/>
        <v>3.36</v>
      </c>
      <c r="J1002" s="145" t="s">
        <v>24</v>
      </c>
      <c r="K1002" s="141">
        <v>2</v>
      </c>
      <c r="L1002" s="141">
        <v>121.2</v>
      </c>
      <c r="M1002" s="141">
        <v>3.36</v>
      </c>
      <c r="N1002" s="142"/>
      <c r="O1002" s="50"/>
      <c r="P1002" s="50"/>
      <c r="Q1002" s="50"/>
      <c r="R1002" s="50"/>
      <c r="S1002" s="50"/>
      <c r="T1002" s="50"/>
      <c r="U1002" s="50"/>
      <c r="V1002" s="50"/>
      <c r="W1002" s="141" t="str">
        <f>IFERROR(VLOOKUP(C1002,'[7]на 04.11.2025г.'!$C$3:$W$2063,21,0),"-")</f>
        <v>-</v>
      </c>
      <c r="X1002" s="141" t="str">
        <f t="shared" si="239"/>
        <v>-</v>
      </c>
    </row>
    <row r="1003" spans="1:24" customFormat="1" ht="15" hidden="1" x14ac:dyDescent="0.25">
      <c r="A1003" s="134">
        <v>2</v>
      </c>
      <c r="B1003" s="134" t="s">
        <v>1306</v>
      </c>
      <c r="C1003" s="136" t="s">
        <v>2607</v>
      </c>
      <c r="D1003" s="136" t="s">
        <v>2608</v>
      </c>
      <c r="E1003" s="136">
        <v>2</v>
      </c>
      <c r="F1003" s="144">
        <v>60.6</v>
      </c>
      <c r="G1003" s="138">
        <v>121.2</v>
      </c>
      <c r="H1003" s="139">
        <v>1.68</v>
      </c>
      <c r="I1003" s="139">
        <f t="shared" si="240"/>
        <v>3.36</v>
      </c>
      <c r="J1003" s="145" t="s">
        <v>24</v>
      </c>
      <c r="K1003" s="141">
        <v>2</v>
      </c>
      <c r="L1003" s="141">
        <v>121.2</v>
      </c>
      <c r="M1003" s="141">
        <v>3.36</v>
      </c>
      <c r="N1003" s="142"/>
      <c r="O1003" s="50"/>
      <c r="P1003" s="50"/>
      <c r="Q1003" s="50"/>
      <c r="R1003" s="50"/>
      <c r="S1003" s="50"/>
      <c r="T1003" s="50"/>
      <c r="U1003" s="50"/>
      <c r="V1003" s="50"/>
      <c r="W1003" s="141" t="str">
        <f>IFERROR(VLOOKUP(C1003,'[7]на 04.11.2025г.'!$C$3:$W$2063,21,0),"-")</f>
        <v>-</v>
      </c>
      <c r="X1003" s="141" t="str">
        <f t="shared" si="239"/>
        <v>-</v>
      </c>
    </row>
    <row r="1004" spans="1:24" customFormat="1" ht="15" hidden="1" x14ac:dyDescent="0.25">
      <c r="A1004" s="134">
        <v>2</v>
      </c>
      <c r="B1004" s="134" t="s">
        <v>1309</v>
      </c>
      <c r="C1004" s="136" t="s">
        <v>2609</v>
      </c>
      <c r="D1004" s="136" t="s">
        <v>2610</v>
      </c>
      <c r="E1004" s="136">
        <v>24</v>
      </c>
      <c r="F1004" s="144">
        <v>28.9</v>
      </c>
      <c r="G1004" s="138">
        <v>693.6</v>
      </c>
      <c r="H1004" s="139">
        <v>0.82</v>
      </c>
      <c r="I1004" s="139">
        <f t="shared" si="240"/>
        <v>19.68</v>
      </c>
      <c r="J1004" s="145" t="s">
        <v>24</v>
      </c>
      <c r="K1004" s="141">
        <v>24</v>
      </c>
      <c r="L1004" s="141">
        <v>693.59999999999991</v>
      </c>
      <c r="M1004" s="141">
        <v>19.68</v>
      </c>
      <c r="N1004" s="142"/>
      <c r="O1004" s="50"/>
      <c r="P1004" s="50"/>
      <c r="Q1004" s="50"/>
      <c r="R1004" s="50"/>
      <c r="S1004" s="50"/>
      <c r="T1004" s="50"/>
      <c r="U1004" s="50"/>
      <c r="V1004" s="50"/>
      <c r="W1004" s="141" t="str">
        <f>IFERROR(VLOOKUP(C1004,'[7]на 04.11.2025г.'!$C$3:$W$2063,21,0),"-")</f>
        <v>-</v>
      </c>
      <c r="X1004" s="141" t="str">
        <f t="shared" si="239"/>
        <v>-</v>
      </c>
    </row>
    <row r="1005" spans="1:24" customFormat="1" ht="15" hidden="1" x14ac:dyDescent="0.25">
      <c r="A1005" s="134">
        <v>2</v>
      </c>
      <c r="B1005" s="134" t="s">
        <v>1312</v>
      </c>
      <c r="C1005" s="136" t="s">
        <v>2611</v>
      </c>
      <c r="D1005" s="136" t="s">
        <v>2612</v>
      </c>
      <c r="E1005" s="136">
        <v>3</v>
      </c>
      <c r="F1005" s="144">
        <v>45.9</v>
      </c>
      <c r="G1005" s="138">
        <v>137.69999999999999</v>
      </c>
      <c r="H1005" s="139">
        <v>1.25</v>
      </c>
      <c r="I1005" s="139">
        <f t="shared" si="240"/>
        <v>3.75</v>
      </c>
      <c r="J1005" s="145" t="s">
        <v>24</v>
      </c>
      <c r="K1005" s="141">
        <v>3</v>
      </c>
      <c r="L1005" s="141">
        <v>137.69999999999999</v>
      </c>
      <c r="M1005" s="141">
        <v>3.75</v>
      </c>
      <c r="N1005" s="142"/>
      <c r="O1005" s="50"/>
      <c r="P1005" s="50"/>
      <c r="Q1005" s="50"/>
      <c r="R1005" s="50"/>
      <c r="S1005" s="50"/>
      <c r="T1005" s="50"/>
      <c r="U1005" s="50"/>
      <c r="V1005" s="50"/>
      <c r="W1005" s="141" t="str">
        <f>IFERROR(VLOOKUP(C1005,'[7]на 04.11.2025г.'!$C$3:$W$2063,21,0),"-")</f>
        <v>-</v>
      </c>
      <c r="X1005" s="141" t="str">
        <f t="shared" si="239"/>
        <v>-</v>
      </c>
    </row>
    <row r="1006" spans="1:24" customFormat="1" ht="15" hidden="1" x14ac:dyDescent="0.25">
      <c r="A1006" s="134">
        <v>2</v>
      </c>
      <c r="B1006" s="134" t="s">
        <v>1315</v>
      </c>
      <c r="C1006" s="136" t="s">
        <v>2613</v>
      </c>
      <c r="D1006" s="136" t="s">
        <v>2614</v>
      </c>
      <c r="E1006" s="136">
        <v>3</v>
      </c>
      <c r="F1006" s="144">
        <v>36</v>
      </c>
      <c r="G1006" s="138">
        <v>108</v>
      </c>
      <c r="H1006" s="139">
        <v>0.98</v>
      </c>
      <c r="I1006" s="139">
        <f t="shared" si="240"/>
        <v>2.94</v>
      </c>
      <c r="J1006" s="145" t="s">
        <v>24</v>
      </c>
      <c r="K1006" s="141">
        <v>3</v>
      </c>
      <c r="L1006" s="141">
        <v>108</v>
      </c>
      <c r="M1006" s="141">
        <v>2.94</v>
      </c>
      <c r="N1006" s="142"/>
      <c r="O1006" s="50"/>
      <c r="P1006" s="50"/>
      <c r="Q1006" s="50"/>
      <c r="R1006" s="50"/>
      <c r="S1006" s="50"/>
      <c r="T1006" s="50"/>
      <c r="U1006" s="50"/>
      <c r="V1006" s="50"/>
      <c r="W1006" s="141" t="str">
        <f>IFERROR(VLOOKUP(C1006,'[7]на 04.11.2025г.'!$C$3:$W$2063,21,0),"-")</f>
        <v>-</v>
      </c>
      <c r="X1006" s="141" t="str">
        <f t="shared" si="239"/>
        <v>-</v>
      </c>
    </row>
    <row r="1007" spans="1:24" customFormat="1" ht="15" hidden="1" x14ac:dyDescent="0.25">
      <c r="A1007" s="134">
        <v>2</v>
      </c>
      <c r="B1007" s="134" t="s">
        <v>1318</v>
      </c>
      <c r="C1007" s="136" t="s">
        <v>2615</v>
      </c>
      <c r="D1007" s="136" t="s">
        <v>2616</v>
      </c>
      <c r="E1007" s="136">
        <v>4</v>
      </c>
      <c r="F1007" s="144">
        <v>9.4</v>
      </c>
      <c r="G1007" s="138">
        <v>37.6</v>
      </c>
      <c r="H1007" s="139">
        <v>0.5</v>
      </c>
      <c r="I1007" s="139">
        <f t="shared" si="240"/>
        <v>2</v>
      </c>
      <c r="J1007" s="145" t="s">
        <v>24</v>
      </c>
      <c r="K1007" s="141">
        <v>0</v>
      </c>
      <c r="L1007" s="141">
        <v>0</v>
      </c>
      <c r="M1007" s="141">
        <v>0</v>
      </c>
      <c r="N1007" s="142"/>
      <c r="O1007" s="50"/>
      <c r="P1007" s="50"/>
      <c r="Q1007" s="50"/>
      <c r="R1007" s="50"/>
      <c r="S1007" s="50"/>
      <c r="T1007" s="50"/>
      <c r="U1007" s="50"/>
      <c r="V1007" s="50"/>
      <c r="W1007" s="141" t="str">
        <f>IFERROR(VLOOKUP(C1007,'[7]на 04.11.2025г.'!$C$3:$W$2063,21,0),"-")</f>
        <v>-</v>
      </c>
      <c r="X1007" s="141" t="str">
        <f t="shared" si="239"/>
        <v>-</v>
      </c>
    </row>
    <row r="1008" spans="1:24" customFormat="1" ht="15" hidden="1" x14ac:dyDescent="0.25">
      <c r="A1008" s="134">
        <v>2</v>
      </c>
      <c r="B1008" s="134" t="s">
        <v>1321</v>
      </c>
      <c r="C1008" s="136" t="s">
        <v>2617</v>
      </c>
      <c r="D1008" s="136" t="s">
        <v>2618</v>
      </c>
      <c r="E1008" s="136">
        <v>4</v>
      </c>
      <c r="F1008" s="144">
        <v>8.8000000000000007</v>
      </c>
      <c r="G1008" s="138">
        <v>35.200000000000003</v>
      </c>
      <c r="H1008" s="139">
        <v>0.46</v>
      </c>
      <c r="I1008" s="139">
        <f t="shared" si="240"/>
        <v>1.84</v>
      </c>
      <c r="J1008" s="145" t="s">
        <v>24</v>
      </c>
      <c r="K1008" s="141">
        <v>0</v>
      </c>
      <c r="L1008" s="141">
        <v>0</v>
      </c>
      <c r="M1008" s="141">
        <v>0</v>
      </c>
      <c r="N1008" s="142"/>
      <c r="O1008" s="50"/>
      <c r="P1008" s="50"/>
      <c r="Q1008" s="50"/>
      <c r="R1008" s="50"/>
      <c r="S1008" s="50"/>
      <c r="T1008" s="50"/>
      <c r="U1008" s="50"/>
      <c r="V1008" s="50"/>
      <c r="W1008" s="141" t="str">
        <f>IFERROR(VLOOKUP(C1008,'[7]на 04.11.2025г.'!$C$3:$W$2063,21,0),"-")</f>
        <v>-</v>
      </c>
      <c r="X1008" s="141" t="str">
        <f t="shared" si="239"/>
        <v>-</v>
      </c>
    </row>
    <row r="1009" spans="1:24" customFormat="1" ht="15" hidden="1" x14ac:dyDescent="0.25">
      <c r="A1009" s="134">
        <v>2</v>
      </c>
      <c r="B1009" s="134" t="s">
        <v>1324</v>
      </c>
      <c r="C1009" s="136" t="s">
        <v>2619</v>
      </c>
      <c r="D1009" s="136" t="s">
        <v>2620</v>
      </c>
      <c r="E1009" s="136">
        <v>28</v>
      </c>
      <c r="F1009" s="144">
        <v>10.9</v>
      </c>
      <c r="G1009" s="138">
        <v>305.2</v>
      </c>
      <c r="H1009" s="139">
        <v>0.56999999999999995</v>
      </c>
      <c r="I1009" s="139">
        <f t="shared" si="240"/>
        <v>15.959999999999999</v>
      </c>
      <c r="J1009" s="145" t="s">
        <v>24</v>
      </c>
      <c r="K1009" s="141">
        <v>28</v>
      </c>
      <c r="L1009" s="141">
        <v>305.2</v>
      </c>
      <c r="M1009" s="141">
        <v>15.959999999999999</v>
      </c>
      <c r="N1009" s="142"/>
      <c r="O1009" s="50"/>
      <c r="P1009" s="50"/>
      <c r="Q1009" s="50"/>
      <c r="R1009" s="50"/>
      <c r="S1009" s="50"/>
      <c r="T1009" s="50"/>
      <c r="U1009" s="50"/>
      <c r="V1009" s="50"/>
      <c r="W1009" s="141" t="str">
        <f>IFERROR(VLOOKUP(C1009,'[7]на 04.11.2025г.'!$C$3:$W$2063,21,0),"-")</f>
        <v>-</v>
      </c>
      <c r="X1009" s="141" t="str">
        <f t="shared" si="239"/>
        <v>-</v>
      </c>
    </row>
    <row r="1010" spans="1:24" customFormat="1" ht="15" hidden="1" x14ac:dyDescent="0.25">
      <c r="A1010" s="134">
        <v>2</v>
      </c>
      <c r="B1010" s="134" t="s">
        <v>1327</v>
      </c>
      <c r="C1010" s="136" t="s">
        <v>2621</v>
      </c>
      <c r="D1010" s="136" t="s">
        <v>2622</v>
      </c>
      <c r="E1010" s="136">
        <v>4</v>
      </c>
      <c r="F1010" s="144">
        <v>10.4</v>
      </c>
      <c r="G1010" s="138">
        <v>41.6</v>
      </c>
      <c r="H1010" s="139">
        <v>0.55000000000000004</v>
      </c>
      <c r="I1010" s="139">
        <f t="shared" si="240"/>
        <v>2.2000000000000002</v>
      </c>
      <c r="J1010" s="145" t="s">
        <v>24</v>
      </c>
      <c r="K1010" s="141">
        <v>4</v>
      </c>
      <c r="L1010" s="141">
        <v>41.6</v>
      </c>
      <c r="M1010" s="141">
        <v>2.2000000000000002</v>
      </c>
      <c r="N1010" s="142"/>
      <c r="O1010" s="50"/>
      <c r="P1010" s="50"/>
      <c r="Q1010" s="50"/>
      <c r="R1010" s="50"/>
      <c r="S1010" s="50"/>
      <c r="T1010" s="50"/>
      <c r="U1010" s="50"/>
      <c r="V1010" s="50"/>
      <c r="W1010" s="141" t="str">
        <f>IFERROR(VLOOKUP(C1010,'[7]на 04.11.2025г.'!$C$3:$W$2063,21,0),"-")</f>
        <v>-</v>
      </c>
      <c r="X1010" s="141" t="str">
        <f t="shared" si="239"/>
        <v>-</v>
      </c>
    </row>
    <row r="1011" spans="1:24" customFormat="1" ht="15" hidden="1" x14ac:dyDescent="0.25">
      <c r="A1011" s="134">
        <v>2</v>
      </c>
      <c r="B1011" s="134" t="s">
        <v>1330</v>
      </c>
      <c r="C1011" s="136" t="s">
        <v>2623</v>
      </c>
      <c r="D1011" s="136" t="s">
        <v>2624</v>
      </c>
      <c r="E1011" s="136">
        <v>24</v>
      </c>
      <c r="F1011" s="144">
        <v>8.8000000000000007</v>
      </c>
      <c r="G1011" s="138">
        <v>211.2</v>
      </c>
      <c r="H1011" s="139">
        <v>0.46</v>
      </c>
      <c r="I1011" s="139">
        <f t="shared" si="240"/>
        <v>11.040000000000001</v>
      </c>
      <c r="J1011" s="145" t="s">
        <v>24</v>
      </c>
      <c r="K1011" s="141">
        <v>24</v>
      </c>
      <c r="L1011" s="141">
        <v>211.20000000000002</v>
      </c>
      <c r="M1011" s="141">
        <v>11.040000000000001</v>
      </c>
      <c r="N1011" s="142"/>
      <c r="O1011" s="50"/>
      <c r="P1011" s="50"/>
      <c r="Q1011" s="50"/>
      <c r="R1011" s="50"/>
      <c r="S1011" s="50"/>
      <c r="T1011" s="50"/>
      <c r="U1011" s="50"/>
      <c r="V1011" s="50"/>
      <c r="W1011" s="141" t="str">
        <f>IFERROR(VLOOKUP(C1011,'[7]на 04.11.2025г.'!$C$3:$W$2063,21,0),"-")</f>
        <v>-</v>
      </c>
      <c r="X1011" s="141" t="str">
        <f t="shared" si="239"/>
        <v>-</v>
      </c>
    </row>
    <row r="1012" spans="1:24" customFormat="1" ht="15" hidden="1" x14ac:dyDescent="0.25">
      <c r="A1012" s="134">
        <v>2</v>
      </c>
      <c r="B1012" s="134" t="s">
        <v>1333</v>
      </c>
      <c r="C1012" s="136" t="s">
        <v>2625</v>
      </c>
      <c r="D1012" s="136" t="s">
        <v>2626</v>
      </c>
      <c r="E1012" s="136">
        <v>24</v>
      </c>
      <c r="F1012" s="144">
        <v>10.5</v>
      </c>
      <c r="G1012" s="138">
        <v>252</v>
      </c>
      <c r="H1012" s="139">
        <v>0.55000000000000004</v>
      </c>
      <c r="I1012" s="139">
        <f t="shared" si="240"/>
        <v>13.200000000000001</v>
      </c>
      <c r="J1012" s="145" t="s">
        <v>24</v>
      </c>
      <c r="K1012" s="141">
        <v>24</v>
      </c>
      <c r="L1012" s="141">
        <v>252</v>
      </c>
      <c r="M1012" s="141">
        <v>13.200000000000001</v>
      </c>
      <c r="N1012" s="142"/>
      <c r="O1012" s="50"/>
      <c r="P1012" s="50"/>
      <c r="Q1012" s="50"/>
      <c r="R1012" s="50"/>
      <c r="S1012" s="50"/>
      <c r="T1012" s="50"/>
      <c r="U1012" s="50"/>
      <c r="V1012" s="50"/>
      <c r="W1012" s="141" t="str">
        <f>IFERROR(VLOOKUP(C1012,'[7]на 04.11.2025г.'!$C$3:$W$2063,21,0),"-")</f>
        <v>-</v>
      </c>
      <c r="X1012" s="141" t="str">
        <f t="shared" si="239"/>
        <v>-</v>
      </c>
    </row>
    <row r="1013" spans="1:24" customFormat="1" ht="15" hidden="1" x14ac:dyDescent="0.25">
      <c r="A1013" s="134">
        <v>2</v>
      </c>
      <c r="B1013" s="134" t="s">
        <v>1336</v>
      </c>
      <c r="C1013" s="136" t="s">
        <v>2627</v>
      </c>
      <c r="D1013" s="136" t="s">
        <v>2628</v>
      </c>
      <c r="E1013" s="136">
        <v>26</v>
      </c>
      <c r="F1013" s="144">
        <v>1471.5</v>
      </c>
      <c r="G1013" s="138">
        <v>38259</v>
      </c>
      <c r="H1013" s="139">
        <v>36.090000000000003</v>
      </c>
      <c r="I1013" s="139">
        <f t="shared" si="240"/>
        <v>938.34000000000015</v>
      </c>
      <c r="J1013" s="145" t="s">
        <v>20</v>
      </c>
      <c r="K1013" s="141">
        <v>0</v>
      </c>
      <c r="L1013" s="141">
        <v>0</v>
      </c>
      <c r="M1013" s="141">
        <v>0</v>
      </c>
      <c r="N1013" s="142"/>
      <c r="O1013" s="50"/>
      <c r="P1013" s="50"/>
      <c r="Q1013" s="50"/>
      <c r="R1013" s="50"/>
      <c r="S1013" s="50"/>
      <c r="T1013" s="50"/>
      <c r="U1013" s="50"/>
      <c r="V1013" s="50"/>
      <c r="W1013" s="141" t="str">
        <f>IFERROR(VLOOKUP(C1013,'[7]на 04.11.2025г.'!$C$3:$W$2063,21,0),"-")</f>
        <v>-</v>
      </c>
      <c r="X1013" s="141" t="str">
        <f t="shared" si="239"/>
        <v>-</v>
      </c>
    </row>
    <row r="1014" spans="1:24" customFormat="1" ht="15" hidden="1" x14ac:dyDescent="0.25">
      <c r="A1014" s="134">
        <v>2</v>
      </c>
      <c r="B1014" s="134" t="s">
        <v>1339</v>
      </c>
      <c r="C1014" s="136" t="s">
        <v>2629</v>
      </c>
      <c r="D1014" s="136" t="s">
        <v>2630</v>
      </c>
      <c r="E1014" s="136">
        <v>256</v>
      </c>
      <c r="F1014" s="144">
        <v>1.6</v>
      </c>
      <c r="G1014" s="138">
        <v>409.6</v>
      </c>
      <c r="H1014" s="139">
        <v>0.03</v>
      </c>
      <c r="I1014" s="139">
        <f t="shared" si="240"/>
        <v>7.68</v>
      </c>
      <c r="J1014" s="145" t="s">
        <v>24</v>
      </c>
      <c r="K1014" s="141">
        <v>205</v>
      </c>
      <c r="L1014" s="141">
        <v>328</v>
      </c>
      <c r="M1014" s="141">
        <v>6.1499999999999995</v>
      </c>
      <c r="N1014" s="142"/>
      <c r="O1014" s="50"/>
      <c r="P1014" s="50"/>
      <c r="Q1014" s="50"/>
      <c r="R1014" s="50"/>
      <c r="S1014" s="50"/>
      <c r="T1014" s="50"/>
      <c r="U1014" s="50"/>
      <c r="V1014" s="50"/>
      <c r="W1014" s="141" t="str">
        <f>IFERROR(VLOOKUP(C1014,'[7]на 04.11.2025г.'!$C$3:$W$2063,21,0),"-")</f>
        <v>-</v>
      </c>
      <c r="X1014" s="141" t="str">
        <f t="shared" si="239"/>
        <v>-</v>
      </c>
    </row>
    <row r="1015" spans="1:24" customFormat="1" ht="15" hidden="1" x14ac:dyDescent="0.25">
      <c r="A1015" s="134">
        <v>2</v>
      </c>
      <c r="B1015" s="134" t="s">
        <v>1342</v>
      </c>
      <c r="C1015" s="136" t="s">
        <v>2631</v>
      </c>
      <c r="D1015" s="136" t="s">
        <v>2632</v>
      </c>
      <c r="E1015" s="136">
        <v>24</v>
      </c>
      <c r="F1015" s="144">
        <v>1</v>
      </c>
      <c r="G1015" s="138">
        <v>24</v>
      </c>
      <c r="H1015" s="139">
        <v>0.02</v>
      </c>
      <c r="I1015" s="139">
        <f t="shared" si="240"/>
        <v>0.48</v>
      </c>
      <c r="J1015" s="145" t="s">
        <v>24</v>
      </c>
      <c r="K1015" s="141">
        <v>24</v>
      </c>
      <c r="L1015" s="141">
        <v>24</v>
      </c>
      <c r="M1015" s="141">
        <v>0.48</v>
      </c>
      <c r="N1015" s="142"/>
      <c r="O1015" s="50"/>
      <c r="P1015" s="50"/>
      <c r="Q1015" s="50"/>
      <c r="R1015" s="50"/>
      <c r="S1015" s="50"/>
      <c r="T1015" s="50"/>
      <c r="U1015" s="50"/>
      <c r="V1015" s="50"/>
      <c r="W1015" s="141" t="str">
        <f>IFERROR(VLOOKUP(C1015,'[7]на 04.11.2025г.'!$C$3:$W$2063,21,0),"-")</f>
        <v>-</v>
      </c>
      <c r="X1015" s="141" t="str">
        <f t="shared" si="239"/>
        <v>-</v>
      </c>
    </row>
    <row r="1016" spans="1:24" customFormat="1" ht="15" hidden="1" x14ac:dyDescent="0.25">
      <c r="A1016" s="134">
        <v>2</v>
      </c>
      <c r="B1016" s="134" t="s">
        <v>1345</v>
      </c>
      <c r="C1016" s="136" t="s">
        <v>2633</v>
      </c>
      <c r="D1016" s="136" t="s">
        <v>2634</v>
      </c>
      <c r="E1016" s="136">
        <v>16</v>
      </c>
      <c r="F1016" s="144">
        <v>47.7</v>
      </c>
      <c r="G1016" s="138">
        <v>763.2</v>
      </c>
      <c r="H1016" s="139">
        <v>2.83</v>
      </c>
      <c r="I1016" s="139">
        <f t="shared" si="240"/>
        <v>45.28</v>
      </c>
      <c r="J1016" s="145" t="s">
        <v>24</v>
      </c>
      <c r="K1016" s="141">
        <v>0</v>
      </c>
      <c r="L1016" s="141">
        <v>0</v>
      </c>
      <c r="M1016" s="141">
        <v>0</v>
      </c>
      <c r="N1016" s="142"/>
      <c r="O1016" s="50"/>
      <c r="P1016" s="50"/>
      <c r="Q1016" s="50"/>
      <c r="R1016" s="50"/>
      <c r="S1016" s="50"/>
      <c r="T1016" s="50"/>
      <c r="U1016" s="50"/>
      <c r="V1016" s="50"/>
      <c r="W1016" s="141" t="str">
        <f>IFERROR(VLOOKUP(C1016,'[7]на 04.11.2025г.'!$C$3:$W$2063,21,0),"-")</f>
        <v>-</v>
      </c>
      <c r="X1016" s="141" t="str">
        <f t="shared" si="239"/>
        <v>-</v>
      </c>
    </row>
    <row r="1017" spans="1:24" customFormat="1" ht="15" hidden="1" x14ac:dyDescent="0.25">
      <c r="A1017" s="134">
        <v>3</v>
      </c>
      <c r="B1017" s="134" t="s">
        <v>17</v>
      </c>
      <c r="C1017" s="136" t="s">
        <v>2635</v>
      </c>
      <c r="D1017" s="136" t="s">
        <v>2636</v>
      </c>
      <c r="E1017" s="136">
        <v>15</v>
      </c>
      <c r="F1017" s="144">
        <v>45.5</v>
      </c>
      <c r="G1017" s="138">
        <v>682.5</v>
      </c>
      <c r="H1017" s="139">
        <v>1.28</v>
      </c>
      <c r="I1017" s="139">
        <f t="shared" si="240"/>
        <v>19.2</v>
      </c>
      <c r="J1017" s="145" t="s">
        <v>20</v>
      </c>
      <c r="K1017" s="141">
        <v>0</v>
      </c>
      <c r="L1017" s="141">
        <v>0</v>
      </c>
      <c r="M1017" s="141">
        <v>0</v>
      </c>
      <c r="N1017" s="142"/>
      <c r="O1017" s="50"/>
      <c r="P1017" s="50"/>
      <c r="Q1017" s="50"/>
      <c r="R1017" s="50"/>
      <c r="S1017" s="50"/>
      <c r="T1017" s="50"/>
      <c r="U1017" s="50"/>
      <c r="V1017" s="50"/>
      <c r="W1017" s="141" t="str">
        <f>IFERROR(VLOOKUP(C1017,'[7]на 04.11.2025г.'!$C$3:$W$2063,21,0),"-")</f>
        <v>-</v>
      </c>
      <c r="X1017" s="141" t="str">
        <f t="shared" si="239"/>
        <v>-</v>
      </c>
    </row>
    <row r="1018" spans="1:24" customFormat="1" ht="15" hidden="1" x14ac:dyDescent="0.25">
      <c r="A1018" s="134">
        <v>3</v>
      </c>
      <c r="B1018" s="134" t="s">
        <v>21</v>
      </c>
      <c r="C1018" s="136" t="s">
        <v>2637</v>
      </c>
      <c r="D1018" s="136" t="s">
        <v>2638</v>
      </c>
      <c r="E1018" s="136">
        <v>1</v>
      </c>
      <c r="F1018" s="144">
        <v>49.7</v>
      </c>
      <c r="G1018" s="138">
        <v>49.7</v>
      </c>
      <c r="H1018" s="139">
        <v>1.38</v>
      </c>
      <c r="I1018" s="139">
        <f t="shared" si="240"/>
        <v>1.38</v>
      </c>
      <c r="J1018" s="145" t="s">
        <v>24</v>
      </c>
      <c r="K1018" s="141">
        <v>0</v>
      </c>
      <c r="L1018" s="141">
        <v>0</v>
      </c>
      <c r="M1018" s="141">
        <v>0</v>
      </c>
      <c r="N1018" s="142"/>
      <c r="O1018" s="50"/>
      <c r="P1018" s="50"/>
      <c r="Q1018" s="50"/>
      <c r="R1018" s="50"/>
      <c r="S1018" s="50"/>
      <c r="T1018" s="50"/>
      <c r="U1018" s="50"/>
      <c r="V1018" s="50"/>
      <c r="W1018" s="141" t="str">
        <f>IFERROR(VLOOKUP(C1018,'[7]на 04.11.2025г.'!$C$3:$W$2063,21,0),"-")</f>
        <v>-</v>
      </c>
      <c r="X1018" s="141" t="str">
        <f t="shared" si="239"/>
        <v>-</v>
      </c>
    </row>
    <row r="1019" spans="1:24" customFormat="1" ht="15" hidden="1" x14ac:dyDescent="0.25">
      <c r="A1019" s="134">
        <v>3</v>
      </c>
      <c r="B1019" s="134" t="s">
        <v>25</v>
      </c>
      <c r="C1019" s="136" t="s">
        <v>2639</v>
      </c>
      <c r="D1019" s="136" t="s">
        <v>2640</v>
      </c>
      <c r="E1019" s="136">
        <v>1</v>
      </c>
      <c r="F1019" s="144">
        <v>70.599999999999994</v>
      </c>
      <c r="G1019" s="138">
        <v>70.599999999999994</v>
      </c>
      <c r="H1019" s="139">
        <v>1.94</v>
      </c>
      <c r="I1019" s="139">
        <f t="shared" si="240"/>
        <v>1.94</v>
      </c>
      <c r="J1019" s="145" t="s">
        <v>20</v>
      </c>
      <c r="K1019" s="141">
        <v>0</v>
      </c>
      <c r="L1019" s="141">
        <v>0</v>
      </c>
      <c r="M1019" s="141">
        <v>0</v>
      </c>
      <c r="N1019" s="142"/>
      <c r="O1019" s="50"/>
      <c r="P1019" s="50"/>
      <c r="Q1019" s="50"/>
      <c r="R1019" s="50"/>
      <c r="S1019" s="50"/>
      <c r="T1019" s="50"/>
      <c r="U1019" s="50"/>
      <c r="V1019" s="50"/>
      <c r="W1019" s="141" t="str">
        <f>IFERROR(VLOOKUP(C1019,'[7]на 04.11.2025г.'!$C$3:$W$2063,21,0),"-")</f>
        <v>-</v>
      </c>
      <c r="X1019" s="141" t="str">
        <f t="shared" si="239"/>
        <v>-</v>
      </c>
    </row>
    <row r="1020" spans="1:24" customFormat="1" ht="15" hidden="1" x14ac:dyDescent="0.25">
      <c r="A1020" s="143">
        <v>3</v>
      </c>
      <c r="B1020" s="134" t="s">
        <v>28</v>
      </c>
      <c r="C1020" s="136" t="s">
        <v>2641</v>
      </c>
      <c r="D1020" s="136" t="s">
        <v>2642</v>
      </c>
      <c r="E1020" s="136">
        <v>1</v>
      </c>
      <c r="F1020" s="144">
        <v>4701.6000000000004</v>
      </c>
      <c r="G1020" s="138">
        <v>4701.6000000000004</v>
      </c>
      <c r="H1020" s="139">
        <v>60.65</v>
      </c>
      <c r="I1020" s="139">
        <f t="shared" si="240"/>
        <v>60.65</v>
      </c>
      <c r="J1020" s="145" t="s">
        <v>20</v>
      </c>
      <c r="K1020" s="141">
        <v>0</v>
      </c>
      <c r="L1020" s="141">
        <v>0</v>
      </c>
      <c r="M1020" s="141">
        <v>0</v>
      </c>
      <c r="N1020" s="142"/>
      <c r="O1020" s="50"/>
      <c r="P1020" s="50"/>
      <c r="Q1020" s="50"/>
      <c r="R1020" s="50"/>
      <c r="S1020" s="50"/>
      <c r="T1020" s="50"/>
      <c r="U1020" s="50"/>
      <c r="V1020" s="50"/>
      <c r="W1020" s="141" t="str">
        <f>IFERROR(VLOOKUP(C1020,'[7]на 04.11.2025г.'!$C$3:$W$2063,21,0),"-")</f>
        <v>-</v>
      </c>
      <c r="X1020" s="141" t="str">
        <f t="shared" si="239"/>
        <v>-</v>
      </c>
    </row>
    <row r="1021" spans="1:24" customFormat="1" ht="15" hidden="1" x14ac:dyDescent="0.25">
      <c r="A1021" s="143">
        <v>3</v>
      </c>
      <c r="B1021" s="134" t="s">
        <v>31</v>
      </c>
      <c r="C1021" s="136" t="s">
        <v>2643</v>
      </c>
      <c r="D1021" s="136" t="s">
        <v>2644</v>
      </c>
      <c r="E1021" s="136">
        <v>2</v>
      </c>
      <c r="F1021" s="144">
        <v>4551.2</v>
      </c>
      <c r="G1021" s="138">
        <v>9102.4</v>
      </c>
      <c r="H1021" s="139">
        <v>57.72</v>
      </c>
      <c r="I1021" s="139">
        <f t="shared" si="240"/>
        <v>115.44</v>
      </c>
      <c r="J1021" s="145" t="s">
        <v>20</v>
      </c>
      <c r="K1021" s="141">
        <v>1</v>
      </c>
      <c r="L1021" s="141">
        <v>4551.2</v>
      </c>
      <c r="M1021" s="141">
        <v>57.72</v>
      </c>
      <c r="N1021" s="142"/>
      <c r="O1021" s="50"/>
      <c r="P1021" s="50"/>
      <c r="Q1021" s="50"/>
      <c r="R1021" s="50"/>
      <c r="S1021" s="50"/>
      <c r="T1021" s="50"/>
      <c r="U1021" s="50"/>
      <c r="V1021" s="50"/>
      <c r="W1021" s="141">
        <f>IFERROR(VLOOKUP(C1021,'[7]на 04.11.2025г.'!$C$3:$W$2063,21,0),"-")</f>
        <v>1</v>
      </c>
      <c r="X1021" s="141">
        <f t="shared" si="239"/>
        <v>-1</v>
      </c>
    </row>
    <row r="1022" spans="1:24" customFormat="1" ht="15" hidden="1" x14ac:dyDescent="0.25">
      <c r="A1022" s="143">
        <v>3</v>
      </c>
      <c r="B1022" s="134" t="s">
        <v>34</v>
      </c>
      <c r="C1022" s="136" t="s">
        <v>2645</v>
      </c>
      <c r="D1022" s="136" t="s">
        <v>2646</v>
      </c>
      <c r="E1022" s="136">
        <v>1</v>
      </c>
      <c r="F1022" s="144">
        <v>4535.6000000000004</v>
      </c>
      <c r="G1022" s="138">
        <v>4535.6000000000004</v>
      </c>
      <c r="H1022" s="139">
        <v>57.32</v>
      </c>
      <c r="I1022" s="139">
        <f t="shared" si="240"/>
        <v>57.32</v>
      </c>
      <c r="J1022" s="145" t="s">
        <v>20</v>
      </c>
      <c r="K1022" s="141">
        <v>1</v>
      </c>
      <c r="L1022" s="141">
        <v>4535.6000000000004</v>
      </c>
      <c r="M1022" s="141">
        <v>57.32</v>
      </c>
      <c r="N1022" s="142">
        <v>1</v>
      </c>
      <c r="O1022" s="50">
        <f t="shared" ref="O1022:O1030" si="243">F1022*N1022</f>
        <v>4535.6000000000004</v>
      </c>
      <c r="P1022" s="50">
        <f t="shared" ref="P1022:P1030" si="244">H1022*N1022</f>
        <v>57.32</v>
      </c>
      <c r="Q1022" s="50"/>
      <c r="R1022" s="50"/>
      <c r="S1022" s="50"/>
      <c r="T1022" s="50"/>
      <c r="U1022" s="50"/>
      <c r="V1022" s="50"/>
      <c r="W1022" s="141">
        <f>IFERROR(VLOOKUP(C1022,'[7]на 04.11.2025г.'!$C$3:$W$2063,21,0),"-")</f>
        <v>1</v>
      </c>
      <c r="X1022" s="141">
        <f t="shared" si="239"/>
        <v>0</v>
      </c>
    </row>
    <row r="1023" spans="1:24" customFormat="1" ht="15" hidden="1" x14ac:dyDescent="0.25">
      <c r="A1023" s="143">
        <v>3</v>
      </c>
      <c r="B1023" s="134" t="s">
        <v>37</v>
      </c>
      <c r="C1023" s="136" t="s">
        <v>2647</v>
      </c>
      <c r="D1023" s="136" t="s">
        <v>2648</v>
      </c>
      <c r="E1023" s="136">
        <v>1</v>
      </c>
      <c r="F1023" s="144">
        <v>4535.6000000000004</v>
      </c>
      <c r="G1023" s="138">
        <v>4535.6000000000004</v>
      </c>
      <c r="H1023" s="139">
        <v>57.32</v>
      </c>
      <c r="I1023" s="139">
        <f t="shared" si="240"/>
        <v>57.32</v>
      </c>
      <c r="J1023" s="145" t="s">
        <v>20</v>
      </c>
      <c r="K1023" s="141">
        <v>0</v>
      </c>
      <c r="L1023" s="141">
        <v>0</v>
      </c>
      <c r="M1023" s="141">
        <v>0</v>
      </c>
      <c r="N1023" s="142"/>
      <c r="O1023" s="50">
        <f t="shared" si="243"/>
        <v>0</v>
      </c>
      <c r="P1023" s="50">
        <f t="shared" si="244"/>
        <v>0</v>
      </c>
      <c r="Q1023" s="50"/>
      <c r="R1023" s="50"/>
      <c r="S1023" s="50"/>
      <c r="T1023" s="50"/>
      <c r="U1023" s="50"/>
      <c r="V1023" s="50"/>
      <c r="W1023" s="141" t="str">
        <f>IFERROR(VLOOKUP(C1023,'[7]на 04.11.2025г.'!$C$3:$W$2063,21,0),"-")</f>
        <v>-</v>
      </c>
      <c r="X1023" s="141" t="str">
        <f t="shared" si="239"/>
        <v>-</v>
      </c>
    </row>
    <row r="1024" spans="1:24" customFormat="1" ht="15" hidden="1" x14ac:dyDescent="0.25">
      <c r="A1024" s="143">
        <v>3</v>
      </c>
      <c r="B1024" s="134" t="s">
        <v>40</v>
      </c>
      <c r="C1024" s="136" t="s">
        <v>2649</v>
      </c>
      <c r="D1024" s="136" t="s">
        <v>2650</v>
      </c>
      <c r="E1024" s="136">
        <v>1</v>
      </c>
      <c r="F1024" s="144">
        <v>4551.2</v>
      </c>
      <c r="G1024" s="138">
        <v>4551.2</v>
      </c>
      <c r="H1024" s="139">
        <v>57.72</v>
      </c>
      <c r="I1024" s="139">
        <f t="shared" si="240"/>
        <v>57.72</v>
      </c>
      <c r="J1024" s="145" t="s">
        <v>20</v>
      </c>
      <c r="K1024" s="141">
        <v>1</v>
      </c>
      <c r="L1024" s="141">
        <v>4551.2</v>
      </c>
      <c r="M1024" s="141">
        <v>57.72</v>
      </c>
      <c r="N1024" s="142">
        <v>1</v>
      </c>
      <c r="O1024" s="50">
        <f t="shared" si="243"/>
        <v>4551.2</v>
      </c>
      <c r="P1024" s="50">
        <f t="shared" si="244"/>
        <v>57.72</v>
      </c>
      <c r="Q1024" s="50">
        <f>K1024-N1024</f>
        <v>0</v>
      </c>
      <c r="R1024" s="50">
        <f>F1024*Q1024</f>
        <v>0</v>
      </c>
      <c r="S1024" s="50">
        <f>H1024*Q1024</f>
        <v>0</v>
      </c>
      <c r="T1024" s="50"/>
      <c r="U1024" s="50">
        <f>T1024*F1024</f>
        <v>0</v>
      </c>
      <c r="V1024" s="50">
        <f>T1024*H1024</f>
        <v>0</v>
      </c>
      <c r="W1024" s="141">
        <f>IFERROR(VLOOKUP(C1024,'[7]на 04.11.2025г.'!$C$3:$W$2063,21,0),"-")</f>
        <v>1</v>
      </c>
      <c r="X1024" s="141">
        <f t="shared" si="239"/>
        <v>0</v>
      </c>
    </row>
    <row r="1025" spans="1:24" customFormat="1" ht="15" hidden="1" x14ac:dyDescent="0.25">
      <c r="A1025" s="143">
        <v>3</v>
      </c>
      <c r="B1025" s="134" t="s">
        <v>43</v>
      </c>
      <c r="C1025" s="136" t="s">
        <v>2651</v>
      </c>
      <c r="D1025" s="136" t="s">
        <v>2652</v>
      </c>
      <c r="E1025" s="136">
        <v>1</v>
      </c>
      <c r="F1025" s="144">
        <v>4535.6000000000004</v>
      </c>
      <c r="G1025" s="138">
        <v>4535.6000000000004</v>
      </c>
      <c r="H1025" s="139">
        <v>57.32</v>
      </c>
      <c r="I1025" s="139">
        <f t="shared" si="240"/>
        <v>57.32</v>
      </c>
      <c r="J1025" s="145" t="s">
        <v>20</v>
      </c>
      <c r="K1025" s="141">
        <v>0</v>
      </c>
      <c r="L1025" s="141">
        <v>0</v>
      </c>
      <c r="M1025" s="141">
        <v>0</v>
      </c>
      <c r="N1025" s="142"/>
      <c r="O1025" s="50">
        <f t="shared" si="243"/>
        <v>0</v>
      </c>
      <c r="P1025" s="50">
        <f t="shared" si="244"/>
        <v>0</v>
      </c>
      <c r="Q1025" s="50"/>
      <c r="R1025" s="50"/>
      <c r="S1025" s="50"/>
      <c r="T1025" s="50"/>
      <c r="U1025" s="50"/>
      <c r="V1025" s="50"/>
      <c r="W1025" s="141" t="str">
        <f>IFERROR(VLOOKUP(C1025,'[7]на 04.11.2025г.'!$C$3:$W$2063,21,0),"-")</f>
        <v>-</v>
      </c>
      <c r="X1025" s="141" t="str">
        <f t="shared" si="239"/>
        <v>-</v>
      </c>
    </row>
    <row r="1026" spans="1:24" customFormat="1" ht="15" hidden="1" x14ac:dyDescent="0.25">
      <c r="A1026" s="143">
        <v>3</v>
      </c>
      <c r="B1026" s="134" t="s">
        <v>46</v>
      </c>
      <c r="C1026" s="136" t="s">
        <v>2653</v>
      </c>
      <c r="D1026" s="136" t="s">
        <v>2654</v>
      </c>
      <c r="E1026" s="136">
        <v>3</v>
      </c>
      <c r="F1026" s="144">
        <v>4551.2</v>
      </c>
      <c r="G1026" s="138">
        <v>13653.6</v>
      </c>
      <c r="H1026" s="139">
        <v>57.72</v>
      </c>
      <c r="I1026" s="139">
        <f t="shared" si="240"/>
        <v>173.16</v>
      </c>
      <c r="J1026" s="145" t="s">
        <v>20</v>
      </c>
      <c r="K1026" s="141">
        <v>3</v>
      </c>
      <c r="L1026" s="141">
        <v>13653.599999999999</v>
      </c>
      <c r="M1026" s="141">
        <v>173.16</v>
      </c>
      <c r="N1026" s="142">
        <v>2</v>
      </c>
      <c r="O1026" s="50">
        <f t="shared" si="243"/>
        <v>9102.4</v>
      </c>
      <c r="P1026" s="50">
        <f t="shared" si="244"/>
        <v>115.44</v>
      </c>
      <c r="Q1026" s="50">
        <f>K1026-N1026</f>
        <v>1</v>
      </c>
      <c r="R1026" s="50">
        <f>F1026*Q1026</f>
        <v>4551.2</v>
      </c>
      <c r="S1026" s="50">
        <f>H1026*Q1026</f>
        <v>57.72</v>
      </c>
      <c r="T1026" s="50"/>
      <c r="U1026" s="50"/>
      <c r="V1026" s="50"/>
      <c r="W1026" s="141">
        <f>IFERROR(VLOOKUP(C1026,'[7]на 04.11.2025г.'!$C$3:$W$2063,21,0),"-")</f>
        <v>3</v>
      </c>
      <c r="X1026" s="141">
        <f t="shared" si="239"/>
        <v>-1</v>
      </c>
    </row>
    <row r="1027" spans="1:24" customFormat="1" ht="15" hidden="1" x14ac:dyDescent="0.25">
      <c r="A1027" s="143">
        <v>3</v>
      </c>
      <c r="B1027" s="134" t="s">
        <v>49</v>
      </c>
      <c r="C1027" s="136" t="s">
        <v>2655</v>
      </c>
      <c r="D1027" s="136" t="s">
        <v>2656</v>
      </c>
      <c r="E1027" s="136">
        <v>2</v>
      </c>
      <c r="F1027" s="144">
        <v>4535.6000000000004</v>
      </c>
      <c r="G1027" s="138">
        <v>9071.2000000000007</v>
      </c>
      <c r="H1027" s="139">
        <v>57.32</v>
      </c>
      <c r="I1027" s="139">
        <f t="shared" si="240"/>
        <v>114.64</v>
      </c>
      <c r="J1027" s="145" t="s">
        <v>20</v>
      </c>
      <c r="K1027" s="141">
        <v>1</v>
      </c>
      <c r="L1027" s="141">
        <v>4535.6000000000004</v>
      </c>
      <c r="M1027" s="141">
        <v>57.32</v>
      </c>
      <c r="N1027" s="142">
        <v>1</v>
      </c>
      <c r="O1027" s="50">
        <f t="shared" si="243"/>
        <v>4535.6000000000004</v>
      </c>
      <c r="P1027" s="50">
        <f t="shared" si="244"/>
        <v>57.32</v>
      </c>
      <c r="Q1027" s="50">
        <f>K1027-N1027</f>
        <v>0</v>
      </c>
      <c r="R1027" s="50">
        <f>F1027*Q1027</f>
        <v>0</v>
      </c>
      <c r="S1027" s="50">
        <f>H1027*Q1027</f>
        <v>0</v>
      </c>
      <c r="T1027" s="50"/>
      <c r="U1027" s="50"/>
      <c r="V1027" s="50"/>
      <c r="W1027" s="141">
        <f>IFERROR(VLOOKUP(C1027,'[7]на 04.11.2025г.'!$C$3:$W$2063,21,0),"-")</f>
        <v>1</v>
      </c>
      <c r="X1027" s="141">
        <f t="shared" si="239"/>
        <v>0</v>
      </c>
    </row>
    <row r="1028" spans="1:24" customFormat="1" ht="15" hidden="1" x14ac:dyDescent="0.25">
      <c r="A1028" s="143">
        <v>3</v>
      </c>
      <c r="B1028" s="134" t="s">
        <v>52</v>
      </c>
      <c r="C1028" s="136" t="s">
        <v>2657</v>
      </c>
      <c r="D1028" s="136" t="s">
        <v>2658</v>
      </c>
      <c r="E1028" s="136">
        <v>1</v>
      </c>
      <c r="F1028" s="144">
        <v>4528.7</v>
      </c>
      <c r="G1028" s="138">
        <v>4528.7</v>
      </c>
      <c r="H1028" s="139">
        <v>57.15</v>
      </c>
      <c r="I1028" s="139">
        <f t="shared" si="240"/>
        <v>57.15</v>
      </c>
      <c r="J1028" s="145" t="s">
        <v>20</v>
      </c>
      <c r="K1028" s="141">
        <v>0</v>
      </c>
      <c r="L1028" s="141">
        <v>0</v>
      </c>
      <c r="M1028" s="141">
        <v>0</v>
      </c>
      <c r="N1028" s="142"/>
      <c r="O1028" s="50">
        <f t="shared" si="243"/>
        <v>0</v>
      </c>
      <c r="P1028" s="50">
        <f t="shared" si="244"/>
        <v>0</v>
      </c>
      <c r="Q1028" s="50"/>
      <c r="R1028" s="50"/>
      <c r="S1028" s="50"/>
      <c r="T1028" s="50"/>
      <c r="U1028" s="50"/>
      <c r="V1028" s="50"/>
      <c r="W1028" s="141" t="str">
        <f>IFERROR(VLOOKUP(C1028,'[7]на 04.11.2025г.'!$C$3:$W$2063,21,0),"-")</f>
        <v>-</v>
      </c>
      <c r="X1028" s="141" t="str">
        <f t="shared" ref="X1028:X1091" si="245">IFERROR(N1028-W1028,"-")</f>
        <v>-</v>
      </c>
    </row>
    <row r="1029" spans="1:24" customFormat="1" ht="15" hidden="1" x14ac:dyDescent="0.25">
      <c r="A1029" s="143">
        <v>3</v>
      </c>
      <c r="B1029" s="134" t="s">
        <v>55</v>
      </c>
      <c r="C1029" s="136" t="s">
        <v>2659</v>
      </c>
      <c r="D1029" s="136" t="s">
        <v>2660</v>
      </c>
      <c r="E1029" s="136">
        <v>1</v>
      </c>
      <c r="F1029" s="144">
        <v>4386.3999999999996</v>
      </c>
      <c r="G1029" s="138">
        <v>4386.3999999999996</v>
      </c>
      <c r="H1029" s="139">
        <v>54.7</v>
      </c>
      <c r="I1029" s="139">
        <f t="shared" ref="I1029:I1092" si="246">E1029*H1029</f>
        <v>54.7</v>
      </c>
      <c r="J1029" s="145" t="s">
        <v>20</v>
      </c>
      <c r="K1029" s="141">
        <v>1</v>
      </c>
      <c r="L1029" s="141">
        <v>4386.3999999999996</v>
      </c>
      <c r="M1029" s="141">
        <v>54.7</v>
      </c>
      <c r="N1029" s="142">
        <v>1</v>
      </c>
      <c r="O1029" s="50">
        <f t="shared" si="243"/>
        <v>4386.3999999999996</v>
      </c>
      <c r="P1029" s="50">
        <f t="shared" si="244"/>
        <v>54.7</v>
      </c>
      <c r="Q1029" s="50">
        <f t="shared" ref="Q1029:Q1030" si="247">K1029-N1029</f>
        <v>0</v>
      </c>
      <c r="R1029" s="50">
        <f t="shared" ref="R1029:R1030" si="248">F1029*Q1029</f>
        <v>0</v>
      </c>
      <c r="S1029" s="50">
        <f t="shared" ref="S1029:S1030" si="249">H1029*Q1029</f>
        <v>0</v>
      </c>
      <c r="T1029" s="50"/>
      <c r="U1029" s="50">
        <f t="shared" ref="U1029:U1030" si="250">T1029*F1029</f>
        <v>0</v>
      </c>
      <c r="V1029" s="50">
        <f t="shared" ref="V1029:V1030" si="251">T1029*H1029</f>
        <v>0</v>
      </c>
      <c r="W1029" s="141">
        <f>IFERROR(VLOOKUP(C1029,'[7]на 04.11.2025г.'!$C$3:$W$2063,21,0),"-")</f>
        <v>1</v>
      </c>
      <c r="X1029" s="141">
        <f t="shared" si="245"/>
        <v>0</v>
      </c>
    </row>
    <row r="1030" spans="1:24" customFormat="1" ht="15" hidden="1" x14ac:dyDescent="0.25">
      <c r="A1030" s="143">
        <v>3</v>
      </c>
      <c r="B1030" s="134" t="s">
        <v>58</v>
      </c>
      <c r="C1030" s="136" t="s">
        <v>2661</v>
      </c>
      <c r="D1030" s="136" t="s">
        <v>2662</v>
      </c>
      <c r="E1030" s="136">
        <v>1</v>
      </c>
      <c r="F1030" s="144">
        <v>4425.1000000000004</v>
      </c>
      <c r="G1030" s="138">
        <v>4425.1000000000004</v>
      </c>
      <c r="H1030" s="139">
        <v>55.46</v>
      </c>
      <c r="I1030" s="139">
        <f t="shared" si="246"/>
        <v>55.46</v>
      </c>
      <c r="J1030" s="145" t="s">
        <v>20</v>
      </c>
      <c r="K1030" s="141">
        <v>1</v>
      </c>
      <c r="L1030" s="141">
        <v>4425.1000000000004</v>
      </c>
      <c r="M1030" s="141">
        <v>55.46</v>
      </c>
      <c r="N1030" s="142">
        <v>1</v>
      </c>
      <c r="O1030" s="50">
        <f t="shared" si="243"/>
        <v>4425.1000000000004</v>
      </c>
      <c r="P1030" s="50">
        <f t="shared" si="244"/>
        <v>55.46</v>
      </c>
      <c r="Q1030" s="50">
        <f t="shared" si="247"/>
        <v>0</v>
      </c>
      <c r="R1030" s="50">
        <f t="shared" si="248"/>
        <v>0</v>
      </c>
      <c r="S1030" s="50">
        <f t="shared" si="249"/>
        <v>0</v>
      </c>
      <c r="T1030" s="50"/>
      <c r="U1030" s="50">
        <f t="shared" si="250"/>
        <v>0</v>
      </c>
      <c r="V1030" s="50">
        <f t="shared" si="251"/>
        <v>0</v>
      </c>
      <c r="W1030" s="141">
        <f>IFERROR(VLOOKUP(C1030,'[7]на 04.11.2025г.'!$C$3:$W$2063,21,0),"-")</f>
        <v>1</v>
      </c>
      <c r="X1030" s="141">
        <f t="shared" si="245"/>
        <v>0</v>
      </c>
    </row>
    <row r="1031" spans="1:24" customFormat="1" ht="15" hidden="1" x14ac:dyDescent="0.25">
      <c r="A1031" s="143">
        <v>3</v>
      </c>
      <c r="B1031" s="134" t="s">
        <v>61</v>
      </c>
      <c r="C1031" s="136" t="s">
        <v>2663</v>
      </c>
      <c r="D1031" s="136" t="s">
        <v>2664</v>
      </c>
      <c r="E1031" s="136">
        <v>1</v>
      </c>
      <c r="F1031" s="144">
        <v>242.1</v>
      </c>
      <c r="G1031" s="138">
        <v>242.1</v>
      </c>
      <c r="H1031" s="139">
        <v>4.71</v>
      </c>
      <c r="I1031" s="139">
        <f t="shared" si="246"/>
        <v>4.71</v>
      </c>
      <c r="J1031" s="145" t="s">
        <v>20</v>
      </c>
      <c r="K1031" s="141">
        <v>0</v>
      </c>
      <c r="L1031" s="141">
        <v>0</v>
      </c>
      <c r="M1031" s="141">
        <v>0</v>
      </c>
      <c r="N1031" s="142"/>
      <c r="O1031" s="50"/>
      <c r="P1031" s="50"/>
      <c r="Q1031" s="50"/>
      <c r="R1031" s="50"/>
      <c r="S1031" s="50"/>
      <c r="T1031" s="50"/>
      <c r="U1031" s="50"/>
      <c r="V1031" s="50"/>
      <c r="W1031" s="141" t="str">
        <f>IFERROR(VLOOKUP(C1031,'[7]на 04.11.2025г.'!$C$3:$W$2063,21,0),"-")</f>
        <v>-</v>
      </c>
      <c r="X1031" s="141" t="str">
        <f t="shared" si="245"/>
        <v>-</v>
      </c>
    </row>
    <row r="1032" spans="1:24" customFormat="1" ht="15" hidden="1" x14ac:dyDescent="0.25">
      <c r="A1032" s="143">
        <v>3</v>
      </c>
      <c r="B1032" s="134" t="s">
        <v>64</v>
      </c>
      <c r="C1032" s="136" t="s">
        <v>2665</v>
      </c>
      <c r="D1032" s="136" t="s">
        <v>2666</v>
      </c>
      <c r="E1032" s="136">
        <v>3</v>
      </c>
      <c r="F1032" s="144">
        <v>242.1</v>
      </c>
      <c r="G1032" s="138">
        <v>726.3</v>
      </c>
      <c r="H1032" s="139">
        <v>4.71</v>
      </c>
      <c r="I1032" s="139">
        <f t="shared" si="246"/>
        <v>14.129999999999999</v>
      </c>
      <c r="J1032" s="145" t="s">
        <v>20</v>
      </c>
      <c r="K1032" s="141">
        <v>0</v>
      </c>
      <c r="L1032" s="141">
        <v>0</v>
      </c>
      <c r="M1032" s="141">
        <v>0</v>
      </c>
      <c r="N1032" s="142"/>
      <c r="O1032" s="50"/>
      <c r="P1032" s="50"/>
      <c r="Q1032" s="50"/>
      <c r="R1032" s="50"/>
      <c r="S1032" s="50"/>
      <c r="T1032" s="50"/>
      <c r="U1032" s="50"/>
      <c r="V1032" s="50"/>
      <c r="W1032" s="141" t="str">
        <f>IFERROR(VLOOKUP(C1032,'[7]на 04.11.2025г.'!$C$3:$W$2063,21,0),"-")</f>
        <v>-</v>
      </c>
      <c r="X1032" s="141" t="str">
        <f t="shared" si="245"/>
        <v>-</v>
      </c>
    </row>
    <row r="1033" spans="1:24" customFormat="1" ht="15" hidden="1" x14ac:dyDescent="0.25">
      <c r="A1033" s="143">
        <v>3</v>
      </c>
      <c r="B1033" s="134" t="s">
        <v>67</v>
      </c>
      <c r="C1033" s="136" t="s">
        <v>2667</v>
      </c>
      <c r="D1033" s="136" t="s">
        <v>2668</v>
      </c>
      <c r="E1033" s="136">
        <v>1</v>
      </c>
      <c r="F1033" s="144">
        <v>686</v>
      </c>
      <c r="G1033" s="138">
        <v>686</v>
      </c>
      <c r="H1033" s="139">
        <v>13.14</v>
      </c>
      <c r="I1033" s="139">
        <f t="shared" si="246"/>
        <v>13.14</v>
      </c>
      <c r="J1033" s="145" t="s">
        <v>20</v>
      </c>
      <c r="K1033" s="141">
        <v>0</v>
      </c>
      <c r="L1033" s="141">
        <v>0</v>
      </c>
      <c r="M1033" s="141">
        <v>0</v>
      </c>
      <c r="N1033" s="142"/>
      <c r="O1033" s="50"/>
      <c r="P1033" s="50"/>
      <c r="Q1033" s="50"/>
      <c r="R1033" s="50"/>
      <c r="S1033" s="50"/>
      <c r="T1033" s="50"/>
      <c r="U1033" s="50"/>
      <c r="V1033" s="50"/>
      <c r="W1033" s="141" t="str">
        <f>IFERROR(VLOOKUP(C1033,'[7]на 04.11.2025г.'!$C$3:$W$2063,21,0),"-")</f>
        <v>-</v>
      </c>
      <c r="X1033" s="141" t="str">
        <f t="shared" si="245"/>
        <v>-</v>
      </c>
    </row>
    <row r="1034" spans="1:24" customFormat="1" ht="15" hidden="1" x14ac:dyDescent="0.25">
      <c r="A1034" s="143">
        <v>3</v>
      </c>
      <c r="B1034" s="134" t="s">
        <v>70</v>
      </c>
      <c r="C1034" s="136" t="s">
        <v>2669</v>
      </c>
      <c r="D1034" s="136" t="s">
        <v>2670</v>
      </c>
      <c r="E1034" s="136">
        <v>1</v>
      </c>
      <c r="F1034" s="144">
        <v>697.7</v>
      </c>
      <c r="G1034" s="138">
        <v>697.7</v>
      </c>
      <c r="H1034" s="139">
        <v>13.45</v>
      </c>
      <c r="I1034" s="139">
        <f t="shared" si="246"/>
        <v>13.45</v>
      </c>
      <c r="J1034" s="145" t="s">
        <v>20</v>
      </c>
      <c r="K1034" s="141">
        <v>0</v>
      </c>
      <c r="L1034" s="141">
        <v>0</v>
      </c>
      <c r="M1034" s="141">
        <v>0</v>
      </c>
      <c r="N1034" s="142"/>
      <c r="O1034" s="50"/>
      <c r="P1034" s="50"/>
      <c r="Q1034" s="50"/>
      <c r="R1034" s="50"/>
      <c r="S1034" s="50"/>
      <c r="T1034" s="50"/>
      <c r="U1034" s="50"/>
      <c r="V1034" s="50"/>
      <c r="W1034" s="141" t="str">
        <f>IFERROR(VLOOKUP(C1034,'[7]на 04.11.2025г.'!$C$3:$W$2063,21,0),"-")</f>
        <v>-</v>
      </c>
      <c r="X1034" s="141" t="str">
        <f t="shared" si="245"/>
        <v>-</v>
      </c>
    </row>
    <row r="1035" spans="1:24" customFormat="1" ht="15" hidden="1" x14ac:dyDescent="0.25">
      <c r="A1035" s="143">
        <v>3</v>
      </c>
      <c r="B1035" s="134" t="s">
        <v>73</v>
      </c>
      <c r="C1035" s="136" t="s">
        <v>2671</v>
      </c>
      <c r="D1035" s="136" t="s">
        <v>2672</v>
      </c>
      <c r="E1035" s="136">
        <v>2</v>
      </c>
      <c r="F1035" s="144">
        <v>673.5</v>
      </c>
      <c r="G1035" s="138">
        <v>1347</v>
      </c>
      <c r="H1035" s="139">
        <v>12.75</v>
      </c>
      <c r="I1035" s="139">
        <f t="shared" si="246"/>
        <v>25.5</v>
      </c>
      <c r="J1035" s="145" t="s">
        <v>20</v>
      </c>
      <c r="K1035" s="141">
        <v>0</v>
      </c>
      <c r="L1035" s="141">
        <v>0</v>
      </c>
      <c r="M1035" s="141">
        <v>0</v>
      </c>
      <c r="N1035" s="142"/>
      <c r="O1035" s="50"/>
      <c r="P1035" s="50"/>
      <c r="Q1035" s="50"/>
      <c r="R1035" s="50"/>
      <c r="S1035" s="50"/>
      <c r="T1035" s="50"/>
      <c r="U1035" s="50"/>
      <c r="V1035" s="50"/>
      <c r="W1035" s="141" t="str">
        <f>IFERROR(VLOOKUP(C1035,'[7]на 04.11.2025г.'!$C$3:$W$2063,21,0),"-")</f>
        <v>-</v>
      </c>
      <c r="X1035" s="141" t="str">
        <f t="shared" si="245"/>
        <v>-</v>
      </c>
    </row>
    <row r="1036" spans="1:24" customFormat="1" ht="15" hidden="1" x14ac:dyDescent="0.25">
      <c r="A1036" s="143">
        <v>3</v>
      </c>
      <c r="B1036" s="134" t="s">
        <v>76</v>
      </c>
      <c r="C1036" s="136" t="s">
        <v>2673</v>
      </c>
      <c r="D1036" s="136" t="s">
        <v>2674</v>
      </c>
      <c r="E1036" s="136">
        <v>1</v>
      </c>
      <c r="F1036" s="144">
        <v>673.5</v>
      </c>
      <c r="G1036" s="138">
        <v>673.5</v>
      </c>
      <c r="H1036" s="139">
        <v>12.75</v>
      </c>
      <c r="I1036" s="139">
        <f t="shared" si="246"/>
        <v>12.75</v>
      </c>
      <c r="J1036" s="145" t="s">
        <v>20</v>
      </c>
      <c r="K1036" s="141">
        <v>0</v>
      </c>
      <c r="L1036" s="141">
        <v>0</v>
      </c>
      <c r="M1036" s="141">
        <v>0</v>
      </c>
      <c r="N1036" s="142"/>
      <c r="O1036" s="50"/>
      <c r="P1036" s="50"/>
      <c r="Q1036" s="50"/>
      <c r="R1036" s="50"/>
      <c r="S1036" s="50"/>
      <c r="T1036" s="50"/>
      <c r="U1036" s="50"/>
      <c r="V1036" s="50"/>
      <c r="W1036" s="141" t="str">
        <f>IFERROR(VLOOKUP(C1036,'[7]на 04.11.2025г.'!$C$3:$W$2063,21,0),"-")</f>
        <v>-</v>
      </c>
      <c r="X1036" s="141" t="str">
        <f t="shared" si="245"/>
        <v>-</v>
      </c>
    </row>
    <row r="1037" spans="1:24" customFormat="1" ht="15" hidden="1" x14ac:dyDescent="0.25">
      <c r="A1037" s="143">
        <v>3</v>
      </c>
      <c r="B1037" s="134" t="s">
        <v>79</v>
      </c>
      <c r="C1037" s="136" t="s">
        <v>2675</v>
      </c>
      <c r="D1037" s="136" t="s">
        <v>2676</v>
      </c>
      <c r="E1037" s="136">
        <v>1</v>
      </c>
      <c r="F1037" s="144">
        <v>685.2</v>
      </c>
      <c r="G1037" s="138">
        <v>685.2</v>
      </c>
      <c r="H1037" s="139">
        <v>13.06</v>
      </c>
      <c r="I1037" s="139">
        <f t="shared" si="246"/>
        <v>13.06</v>
      </c>
      <c r="J1037" s="145" t="s">
        <v>20</v>
      </c>
      <c r="K1037" s="141">
        <v>0</v>
      </c>
      <c r="L1037" s="141">
        <v>0</v>
      </c>
      <c r="M1037" s="141">
        <v>0</v>
      </c>
      <c r="N1037" s="142"/>
      <c r="O1037" s="50"/>
      <c r="P1037" s="50"/>
      <c r="Q1037" s="50"/>
      <c r="R1037" s="50"/>
      <c r="S1037" s="50"/>
      <c r="T1037" s="50"/>
      <c r="U1037" s="50"/>
      <c r="V1037" s="50"/>
      <c r="W1037" s="141" t="str">
        <f>IFERROR(VLOOKUP(C1037,'[7]на 04.11.2025г.'!$C$3:$W$2063,21,0),"-")</f>
        <v>-</v>
      </c>
      <c r="X1037" s="141" t="str">
        <f t="shared" si="245"/>
        <v>-</v>
      </c>
    </row>
    <row r="1038" spans="1:24" customFormat="1" ht="15" hidden="1" x14ac:dyDescent="0.25">
      <c r="A1038" s="143">
        <v>3</v>
      </c>
      <c r="B1038" s="134" t="s">
        <v>82</v>
      </c>
      <c r="C1038" s="136" t="s">
        <v>2677</v>
      </c>
      <c r="D1038" s="136" t="s">
        <v>2678</v>
      </c>
      <c r="E1038" s="136">
        <v>2</v>
      </c>
      <c r="F1038" s="144">
        <v>673.5</v>
      </c>
      <c r="G1038" s="138">
        <v>1347</v>
      </c>
      <c r="H1038" s="139">
        <v>12.75</v>
      </c>
      <c r="I1038" s="139">
        <f t="shared" si="246"/>
        <v>25.5</v>
      </c>
      <c r="J1038" s="145" t="s">
        <v>20</v>
      </c>
      <c r="K1038" s="141">
        <v>0</v>
      </c>
      <c r="L1038" s="141">
        <v>0</v>
      </c>
      <c r="M1038" s="141">
        <v>0</v>
      </c>
      <c r="N1038" s="142"/>
      <c r="O1038" s="50"/>
      <c r="P1038" s="50"/>
      <c r="Q1038" s="50"/>
      <c r="R1038" s="50"/>
      <c r="S1038" s="50"/>
      <c r="T1038" s="50"/>
      <c r="U1038" s="50"/>
      <c r="V1038" s="50"/>
      <c r="W1038" s="141" t="str">
        <f>IFERROR(VLOOKUP(C1038,'[7]на 04.11.2025г.'!$C$3:$W$2063,21,0),"-")</f>
        <v>-</v>
      </c>
      <c r="X1038" s="141" t="str">
        <f t="shared" si="245"/>
        <v>-</v>
      </c>
    </row>
    <row r="1039" spans="1:24" customFormat="1" ht="15" hidden="1" x14ac:dyDescent="0.25">
      <c r="A1039" s="143">
        <v>3</v>
      </c>
      <c r="B1039" s="134" t="s">
        <v>85</v>
      </c>
      <c r="C1039" s="136" t="s">
        <v>2679</v>
      </c>
      <c r="D1039" s="136" t="s">
        <v>2680</v>
      </c>
      <c r="E1039" s="136">
        <v>1</v>
      </c>
      <c r="F1039" s="144">
        <v>673.5</v>
      </c>
      <c r="G1039" s="138">
        <v>673.5</v>
      </c>
      <c r="H1039" s="139">
        <v>12.75</v>
      </c>
      <c r="I1039" s="139">
        <f t="shared" si="246"/>
        <v>12.75</v>
      </c>
      <c r="J1039" s="145" t="s">
        <v>20</v>
      </c>
      <c r="K1039" s="141">
        <v>0</v>
      </c>
      <c r="L1039" s="141">
        <v>0</v>
      </c>
      <c r="M1039" s="141">
        <v>0</v>
      </c>
      <c r="N1039" s="142"/>
      <c r="O1039" s="50"/>
      <c r="P1039" s="50"/>
      <c r="Q1039" s="50"/>
      <c r="R1039" s="50"/>
      <c r="S1039" s="50"/>
      <c r="T1039" s="50"/>
      <c r="U1039" s="50"/>
      <c r="V1039" s="50"/>
      <c r="W1039" s="141" t="str">
        <f>IFERROR(VLOOKUP(C1039,'[7]на 04.11.2025г.'!$C$3:$W$2063,21,0),"-")</f>
        <v>-</v>
      </c>
      <c r="X1039" s="141" t="str">
        <f t="shared" si="245"/>
        <v>-</v>
      </c>
    </row>
    <row r="1040" spans="1:24" customFormat="1" ht="15" hidden="1" x14ac:dyDescent="0.25">
      <c r="A1040" s="143">
        <v>3</v>
      </c>
      <c r="B1040" s="134" t="s">
        <v>88</v>
      </c>
      <c r="C1040" s="136" t="s">
        <v>2681</v>
      </c>
      <c r="D1040" s="136" t="s">
        <v>2682</v>
      </c>
      <c r="E1040" s="136">
        <v>1</v>
      </c>
      <c r="F1040" s="144">
        <v>685.2</v>
      </c>
      <c r="G1040" s="138">
        <v>685.2</v>
      </c>
      <c r="H1040" s="139">
        <v>13.06</v>
      </c>
      <c r="I1040" s="139">
        <f t="shared" si="246"/>
        <v>13.06</v>
      </c>
      <c r="J1040" s="145" t="s">
        <v>20</v>
      </c>
      <c r="K1040" s="141">
        <v>0</v>
      </c>
      <c r="L1040" s="141">
        <v>0</v>
      </c>
      <c r="M1040" s="141">
        <v>0</v>
      </c>
      <c r="N1040" s="142"/>
      <c r="O1040" s="50"/>
      <c r="P1040" s="50"/>
      <c r="Q1040" s="50"/>
      <c r="R1040" s="50"/>
      <c r="S1040" s="50"/>
      <c r="T1040" s="50"/>
      <c r="U1040" s="50"/>
      <c r="V1040" s="50"/>
      <c r="W1040" s="141" t="str">
        <f>IFERROR(VLOOKUP(C1040,'[7]на 04.11.2025г.'!$C$3:$W$2063,21,0),"-")</f>
        <v>-</v>
      </c>
      <c r="X1040" s="141" t="str">
        <f t="shared" si="245"/>
        <v>-</v>
      </c>
    </row>
    <row r="1041" spans="1:24" customFormat="1" ht="15" hidden="1" x14ac:dyDescent="0.25">
      <c r="A1041" s="143">
        <v>3</v>
      </c>
      <c r="B1041" s="134" t="s">
        <v>91</v>
      </c>
      <c r="C1041" s="136" t="s">
        <v>2683</v>
      </c>
      <c r="D1041" s="136" t="s">
        <v>2684</v>
      </c>
      <c r="E1041" s="136">
        <v>2</v>
      </c>
      <c r="F1041" s="144">
        <v>686</v>
      </c>
      <c r="G1041" s="138">
        <v>1372</v>
      </c>
      <c r="H1041" s="139">
        <v>13.14</v>
      </c>
      <c r="I1041" s="139">
        <f t="shared" si="246"/>
        <v>26.28</v>
      </c>
      <c r="J1041" s="145" t="s">
        <v>20</v>
      </c>
      <c r="K1041" s="141">
        <v>0</v>
      </c>
      <c r="L1041" s="141">
        <v>0</v>
      </c>
      <c r="M1041" s="141">
        <v>0</v>
      </c>
      <c r="N1041" s="142"/>
      <c r="O1041" s="50"/>
      <c r="P1041" s="50"/>
      <c r="Q1041" s="50"/>
      <c r="R1041" s="50"/>
      <c r="S1041" s="50"/>
      <c r="T1041" s="50"/>
      <c r="U1041" s="50"/>
      <c r="V1041" s="50"/>
      <c r="W1041" s="141" t="str">
        <f>IFERROR(VLOOKUP(C1041,'[7]на 04.11.2025г.'!$C$3:$W$2063,21,0),"-")</f>
        <v>-</v>
      </c>
      <c r="X1041" s="141" t="str">
        <f t="shared" si="245"/>
        <v>-</v>
      </c>
    </row>
    <row r="1042" spans="1:24" customFormat="1" ht="15" hidden="1" x14ac:dyDescent="0.25">
      <c r="A1042" s="143">
        <v>3</v>
      </c>
      <c r="B1042" s="134" t="s">
        <v>94</v>
      </c>
      <c r="C1042" s="136" t="s">
        <v>2685</v>
      </c>
      <c r="D1042" s="136" t="s">
        <v>2686</v>
      </c>
      <c r="E1042" s="136">
        <v>1</v>
      </c>
      <c r="F1042" s="144">
        <v>686</v>
      </c>
      <c r="G1042" s="138">
        <v>686</v>
      </c>
      <c r="H1042" s="139">
        <v>13.14</v>
      </c>
      <c r="I1042" s="139">
        <f t="shared" si="246"/>
        <v>13.14</v>
      </c>
      <c r="J1042" s="145" t="s">
        <v>20</v>
      </c>
      <c r="K1042" s="141">
        <v>0</v>
      </c>
      <c r="L1042" s="141">
        <v>0</v>
      </c>
      <c r="M1042" s="141">
        <v>0</v>
      </c>
      <c r="N1042" s="142"/>
      <c r="O1042" s="50"/>
      <c r="P1042" s="50"/>
      <c r="Q1042" s="50"/>
      <c r="R1042" s="50"/>
      <c r="S1042" s="50"/>
      <c r="T1042" s="50"/>
      <c r="U1042" s="50"/>
      <c r="V1042" s="50"/>
      <c r="W1042" s="141" t="str">
        <f>IFERROR(VLOOKUP(C1042,'[7]на 04.11.2025г.'!$C$3:$W$2063,21,0),"-")</f>
        <v>-</v>
      </c>
      <c r="X1042" s="141" t="str">
        <f t="shared" si="245"/>
        <v>-</v>
      </c>
    </row>
    <row r="1043" spans="1:24" customFormat="1" ht="15" hidden="1" x14ac:dyDescent="0.25">
      <c r="A1043" s="143">
        <v>3</v>
      </c>
      <c r="B1043" s="134" t="s">
        <v>97</v>
      </c>
      <c r="C1043" s="136" t="s">
        <v>2687</v>
      </c>
      <c r="D1043" s="136" t="s">
        <v>2688</v>
      </c>
      <c r="E1043" s="136">
        <v>1</v>
      </c>
      <c r="F1043" s="144">
        <v>697.7</v>
      </c>
      <c r="G1043" s="138">
        <v>697.7</v>
      </c>
      <c r="H1043" s="139">
        <v>13.45</v>
      </c>
      <c r="I1043" s="139">
        <f t="shared" si="246"/>
        <v>13.45</v>
      </c>
      <c r="J1043" s="145" t="s">
        <v>20</v>
      </c>
      <c r="K1043" s="141">
        <v>0</v>
      </c>
      <c r="L1043" s="141">
        <v>0</v>
      </c>
      <c r="M1043" s="141">
        <v>0</v>
      </c>
      <c r="N1043" s="142"/>
      <c r="O1043" s="50"/>
      <c r="P1043" s="50"/>
      <c r="Q1043" s="50"/>
      <c r="R1043" s="50"/>
      <c r="S1043" s="50"/>
      <c r="T1043" s="50"/>
      <c r="U1043" s="50"/>
      <c r="V1043" s="50"/>
      <c r="W1043" s="141" t="str">
        <f>IFERROR(VLOOKUP(C1043,'[7]на 04.11.2025г.'!$C$3:$W$2063,21,0),"-")</f>
        <v>-</v>
      </c>
      <c r="X1043" s="141" t="str">
        <f t="shared" si="245"/>
        <v>-</v>
      </c>
    </row>
    <row r="1044" spans="1:24" customFormat="1" ht="15" hidden="1" x14ac:dyDescent="0.25">
      <c r="A1044" s="143">
        <v>3</v>
      </c>
      <c r="B1044" s="134" t="s">
        <v>100</v>
      </c>
      <c r="C1044" s="136" t="s">
        <v>2689</v>
      </c>
      <c r="D1044" s="136" t="s">
        <v>2690</v>
      </c>
      <c r="E1044" s="136">
        <v>2</v>
      </c>
      <c r="F1044" s="144">
        <v>673.5</v>
      </c>
      <c r="G1044" s="138">
        <v>1347</v>
      </c>
      <c r="H1044" s="139">
        <v>12.75</v>
      </c>
      <c r="I1044" s="139">
        <f t="shared" si="246"/>
        <v>25.5</v>
      </c>
      <c r="J1044" s="145" t="s">
        <v>20</v>
      </c>
      <c r="K1044" s="141">
        <v>0</v>
      </c>
      <c r="L1044" s="141">
        <v>0</v>
      </c>
      <c r="M1044" s="141">
        <v>0</v>
      </c>
      <c r="N1044" s="142"/>
      <c r="O1044" s="50"/>
      <c r="P1044" s="50"/>
      <c r="Q1044" s="50"/>
      <c r="R1044" s="50"/>
      <c r="S1044" s="50"/>
      <c r="T1044" s="50"/>
      <c r="U1044" s="50"/>
      <c r="V1044" s="50"/>
      <c r="W1044" s="141" t="str">
        <f>IFERROR(VLOOKUP(C1044,'[7]на 04.11.2025г.'!$C$3:$W$2063,21,0),"-")</f>
        <v>-</v>
      </c>
      <c r="X1044" s="141" t="str">
        <f t="shared" si="245"/>
        <v>-</v>
      </c>
    </row>
    <row r="1045" spans="1:24" customFormat="1" ht="15" hidden="1" x14ac:dyDescent="0.25">
      <c r="A1045" s="143">
        <v>3</v>
      </c>
      <c r="B1045" s="134" t="s">
        <v>103</v>
      </c>
      <c r="C1045" s="136" t="s">
        <v>2691</v>
      </c>
      <c r="D1045" s="136" t="s">
        <v>2692</v>
      </c>
      <c r="E1045" s="136">
        <v>1</v>
      </c>
      <c r="F1045" s="144">
        <v>652.20000000000005</v>
      </c>
      <c r="G1045" s="138">
        <v>652.20000000000005</v>
      </c>
      <c r="H1045" s="139">
        <v>12.35</v>
      </c>
      <c r="I1045" s="139">
        <f t="shared" si="246"/>
        <v>12.35</v>
      </c>
      <c r="J1045" s="145" t="s">
        <v>20</v>
      </c>
      <c r="K1045" s="141">
        <v>0</v>
      </c>
      <c r="L1045" s="141">
        <v>0</v>
      </c>
      <c r="M1045" s="141">
        <v>0</v>
      </c>
      <c r="N1045" s="142"/>
      <c r="O1045" s="50"/>
      <c r="P1045" s="50"/>
      <c r="Q1045" s="50"/>
      <c r="R1045" s="50"/>
      <c r="S1045" s="50"/>
      <c r="T1045" s="50"/>
      <c r="U1045" s="50"/>
      <c r="V1045" s="50"/>
      <c r="W1045" s="141" t="str">
        <f>IFERROR(VLOOKUP(C1045,'[7]на 04.11.2025г.'!$C$3:$W$2063,21,0),"-")</f>
        <v>-</v>
      </c>
      <c r="X1045" s="141" t="str">
        <f t="shared" si="245"/>
        <v>-</v>
      </c>
    </row>
    <row r="1046" spans="1:24" customFormat="1" ht="15" hidden="1" x14ac:dyDescent="0.25">
      <c r="A1046" s="143">
        <v>3</v>
      </c>
      <c r="B1046" s="134" t="s">
        <v>106</v>
      </c>
      <c r="C1046" s="136" t="s">
        <v>2693</v>
      </c>
      <c r="D1046" s="136" t="s">
        <v>2694</v>
      </c>
      <c r="E1046" s="136">
        <v>1</v>
      </c>
      <c r="F1046" s="144">
        <v>663.9</v>
      </c>
      <c r="G1046" s="138">
        <v>663.9</v>
      </c>
      <c r="H1046" s="139">
        <v>12.67</v>
      </c>
      <c r="I1046" s="139">
        <f t="shared" si="246"/>
        <v>12.67</v>
      </c>
      <c r="J1046" s="145" t="s">
        <v>20</v>
      </c>
      <c r="K1046" s="141">
        <v>0</v>
      </c>
      <c r="L1046" s="141">
        <v>0</v>
      </c>
      <c r="M1046" s="141">
        <v>0</v>
      </c>
      <c r="N1046" s="142"/>
      <c r="O1046" s="50"/>
      <c r="P1046" s="50"/>
      <c r="Q1046" s="50"/>
      <c r="R1046" s="50"/>
      <c r="S1046" s="50"/>
      <c r="T1046" s="50"/>
      <c r="U1046" s="50"/>
      <c r="V1046" s="50"/>
      <c r="W1046" s="141" t="str">
        <f>IFERROR(VLOOKUP(C1046,'[7]на 04.11.2025г.'!$C$3:$W$2063,21,0),"-")</f>
        <v>-</v>
      </c>
      <c r="X1046" s="141" t="str">
        <f t="shared" si="245"/>
        <v>-</v>
      </c>
    </row>
    <row r="1047" spans="1:24" customFormat="1" ht="15" hidden="1" x14ac:dyDescent="0.25">
      <c r="A1047" s="143">
        <v>3</v>
      </c>
      <c r="B1047" s="134" t="s">
        <v>109</v>
      </c>
      <c r="C1047" s="136" t="s">
        <v>2695</v>
      </c>
      <c r="D1047" s="136" t="s">
        <v>2696</v>
      </c>
      <c r="E1047" s="136">
        <v>2</v>
      </c>
      <c r="F1047" s="144">
        <v>652.20000000000005</v>
      </c>
      <c r="G1047" s="138">
        <v>1304.4000000000001</v>
      </c>
      <c r="H1047" s="139">
        <v>12.35</v>
      </c>
      <c r="I1047" s="139">
        <f t="shared" si="246"/>
        <v>24.7</v>
      </c>
      <c r="J1047" s="145" t="s">
        <v>20</v>
      </c>
      <c r="K1047" s="141">
        <v>0</v>
      </c>
      <c r="L1047" s="141">
        <v>0</v>
      </c>
      <c r="M1047" s="141">
        <v>0</v>
      </c>
      <c r="N1047" s="142"/>
      <c r="O1047" s="50"/>
      <c r="P1047" s="50"/>
      <c r="Q1047" s="50"/>
      <c r="R1047" s="50"/>
      <c r="S1047" s="50"/>
      <c r="T1047" s="50"/>
      <c r="U1047" s="50"/>
      <c r="V1047" s="50"/>
      <c r="W1047" s="141" t="str">
        <f>IFERROR(VLOOKUP(C1047,'[7]на 04.11.2025г.'!$C$3:$W$2063,21,0),"-")</f>
        <v>-</v>
      </c>
      <c r="X1047" s="141" t="str">
        <f t="shared" si="245"/>
        <v>-</v>
      </c>
    </row>
    <row r="1048" spans="1:24" customFormat="1" ht="15" hidden="1" x14ac:dyDescent="0.25">
      <c r="A1048" s="143">
        <v>3</v>
      </c>
      <c r="B1048" s="134" t="s">
        <v>112</v>
      </c>
      <c r="C1048" s="136" t="s">
        <v>2697</v>
      </c>
      <c r="D1048" s="136" t="s">
        <v>2698</v>
      </c>
      <c r="E1048" s="136">
        <v>1</v>
      </c>
      <c r="F1048" s="144">
        <v>664.1</v>
      </c>
      <c r="G1048" s="138">
        <v>664.1</v>
      </c>
      <c r="H1048" s="139">
        <v>12.71</v>
      </c>
      <c r="I1048" s="139">
        <f t="shared" si="246"/>
        <v>12.71</v>
      </c>
      <c r="J1048" s="145" t="s">
        <v>20</v>
      </c>
      <c r="K1048" s="141">
        <v>0</v>
      </c>
      <c r="L1048" s="141">
        <v>0</v>
      </c>
      <c r="M1048" s="141">
        <v>0</v>
      </c>
      <c r="N1048" s="142"/>
      <c r="O1048" s="50"/>
      <c r="P1048" s="50"/>
      <c r="Q1048" s="50"/>
      <c r="R1048" s="50"/>
      <c r="S1048" s="50"/>
      <c r="T1048" s="50"/>
      <c r="U1048" s="50"/>
      <c r="V1048" s="50"/>
      <c r="W1048" s="141" t="str">
        <f>IFERROR(VLOOKUP(C1048,'[7]на 04.11.2025г.'!$C$3:$W$2063,21,0),"-")</f>
        <v>-</v>
      </c>
      <c r="X1048" s="141" t="str">
        <f t="shared" si="245"/>
        <v>-</v>
      </c>
    </row>
    <row r="1049" spans="1:24" customFormat="1" ht="15" hidden="1" x14ac:dyDescent="0.25">
      <c r="A1049" s="143">
        <v>3</v>
      </c>
      <c r="B1049" s="134" t="s">
        <v>115</v>
      </c>
      <c r="C1049" s="136" t="s">
        <v>2699</v>
      </c>
      <c r="D1049" s="136" t="s">
        <v>2700</v>
      </c>
      <c r="E1049" s="136">
        <v>1</v>
      </c>
      <c r="F1049" s="144">
        <v>696.2</v>
      </c>
      <c r="G1049" s="138">
        <v>696.2</v>
      </c>
      <c r="H1049" s="139">
        <v>13.57</v>
      </c>
      <c r="I1049" s="139">
        <f t="shared" si="246"/>
        <v>13.57</v>
      </c>
      <c r="J1049" s="145" t="s">
        <v>20</v>
      </c>
      <c r="K1049" s="141">
        <v>0</v>
      </c>
      <c r="L1049" s="141">
        <v>0</v>
      </c>
      <c r="M1049" s="141">
        <v>0</v>
      </c>
      <c r="N1049" s="142"/>
      <c r="O1049" s="50"/>
      <c r="P1049" s="50"/>
      <c r="Q1049" s="50"/>
      <c r="R1049" s="50"/>
      <c r="S1049" s="50"/>
      <c r="T1049" s="50"/>
      <c r="U1049" s="50"/>
      <c r="V1049" s="50"/>
      <c r="W1049" s="141" t="str">
        <f>IFERROR(VLOOKUP(C1049,'[7]на 04.11.2025г.'!$C$3:$W$2063,21,0),"-")</f>
        <v>-</v>
      </c>
      <c r="X1049" s="141" t="str">
        <f t="shared" si="245"/>
        <v>-</v>
      </c>
    </row>
    <row r="1050" spans="1:24" customFormat="1" ht="15" hidden="1" x14ac:dyDescent="0.25">
      <c r="A1050" s="143">
        <v>3</v>
      </c>
      <c r="B1050" s="134" t="s">
        <v>118</v>
      </c>
      <c r="C1050" s="136" t="s">
        <v>2701</v>
      </c>
      <c r="D1050" s="136" t="s">
        <v>2702</v>
      </c>
      <c r="E1050" s="136">
        <v>1</v>
      </c>
      <c r="F1050" s="144">
        <v>685.1</v>
      </c>
      <c r="G1050" s="138">
        <v>685.1</v>
      </c>
      <c r="H1050" s="139">
        <v>13.29</v>
      </c>
      <c r="I1050" s="139">
        <f t="shared" si="246"/>
        <v>13.29</v>
      </c>
      <c r="J1050" s="145" t="s">
        <v>20</v>
      </c>
      <c r="K1050" s="141">
        <v>0</v>
      </c>
      <c r="L1050" s="141">
        <v>0</v>
      </c>
      <c r="M1050" s="141">
        <v>0</v>
      </c>
      <c r="N1050" s="142"/>
      <c r="O1050" s="50"/>
      <c r="P1050" s="50"/>
      <c r="Q1050" s="50"/>
      <c r="R1050" s="50"/>
      <c r="S1050" s="50"/>
      <c r="T1050" s="50"/>
      <c r="U1050" s="50"/>
      <c r="V1050" s="50"/>
      <c r="W1050" s="141" t="str">
        <f>IFERROR(VLOOKUP(C1050,'[7]на 04.11.2025г.'!$C$3:$W$2063,21,0),"-")</f>
        <v>-</v>
      </c>
      <c r="X1050" s="141" t="str">
        <f t="shared" si="245"/>
        <v>-</v>
      </c>
    </row>
    <row r="1051" spans="1:24" customFormat="1" ht="15" hidden="1" x14ac:dyDescent="0.25">
      <c r="A1051" s="143">
        <v>3</v>
      </c>
      <c r="B1051" s="134" t="s">
        <v>121</v>
      </c>
      <c r="C1051" s="136" t="s">
        <v>2703</v>
      </c>
      <c r="D1051" s="136" t="s">
        <v>2704</v>
      </c>
      <c r="E1051" s="136">
        <v>1</v>
      </c>
      <c r="F1051" s="144">
        <v>685.3</v>
      </c>
      <c r="G1051" s="138">
        <v>685.3</v>
      </c>
      <c r="H1051" s="139">
        <v>13.31</v>
      </c>
      <c r="I1051" s="139">
        <f t="shared" si="246"/>
        <v>13.31</v>
      </c>
      <c r="J1051" s="145" t="s">
        <v>20</v>
      </c>
      <c r="K1051" s="141">
        <v>0</v>
      </c>
      <c r="L1051" s="141">
        <v>0</v>
      </c>
      <c r="M1051" s="141">
        <v>0</v>
      </c>
      <c r="N1051" s="142"/>
      <c r="O1051" s="50"/>
      <c r="P1051" s="50"/>
      <c r="Q1051" s="50"/>
      <c r="R1051" s="50"/>
      <c r="S1051" s="50"/>
      <c r="T1051" s="50"/>
      <c r="U1051" s="50"/>
      <c r="V1051" s="50"/>
      <c r="W1051" s="141" t="str">
        <f>IFERROR(VLOOKUP(C1051,'[7]на 04.11.2025г.'!$C$3:$W$2063,21,0),"-")</f>
        <v>-</v>
      </c>
      <c r="X1051" s="141" t="str">
        <f t="shared" si="245"/>
        <v>-</v>
      </c>
    </row>
    <row r="1052" spans="1:24" customFormat="1" ht="15" hidden="1" x14ac:dyDescent="0.25">
      <c r="A1052" s="143">
        <v>3</v>
      </c>
      <c r="B1052" s="134" t="s">
        <v>124</v>
      </c>
      <c r="C1052" s="136" t="s">
        <v>2705</v>
      </c>
      <c r="D1052" s="136" t="s">
        <v>2706</v>
      </c>
      <c r="E1052" s="136">
        <v>1</v>
      </c>
      <c r="F1052" s="144">
        <v>678.9</v>
      </c>
      <c r="G1052" s="138">
        <v>678.9</v>
      </c>
      <c r="H1052" s="139">
        <v>13.19</v>
      </c>
      <c r="I1052" s="139">
        <f t="shared" si="246"/>
        <v>13.19</v>
      </c>
      <c r="J1052" s="145" t="s">
        <v>20</v>
      </c>
      <c r="K1052" s="141">
        <v>0</v>
      </c>
      <c r="L1052" s="141">
        <v>0</v>
      </c>
      <c r="M1052" s="141">
        <v>0</v>
      </c>
      <c r="N1052" s="142"/>
      <c r="O1052" s="50"/>
      <c r="P1052" s="50"/>
      <c r="Q1052" s="50"/>
      <c r="R1052" s="50"/>
      <c r="S1052" s="50"/>
      <c r="T1052" s="50"/>
      <c r="U1052" s="50"/>
      <c r="V1052" s="50"/>
      <c r="W1052" s="141" t="str">
        <f>IFERROR(VLOOKUP(C1052,'[7]на 04.11.2025г.'!$C$3:$W$2063,21,0),"-")</f>
        <v>-</v>
      </c>
      <c r="X1052" s="141" t="str">
        <f t="shared" si="245"/>
        <v>-</v>
      </c>
    </row>
    <row r="1053" spans="1:24" customFormat="1" ht="15" hidden="1" x14ac:dyDescent="0.25">
      <c r="A1053" s="143">
        <v>3</v>
      </c>
      <c r="B1053" s="134" t="s">
        <v>127</v>
      </c>
      <c r="C1053" s="136" t="s">
        <v>2707</v>
      </c>
      <c r="D1053" s="136" t="s">
        <v>2708</v>
      </c>
      <c r="E1053" s="136">
        <v>1</v>
      </c>
      <c r="F1053" s="144">
        <v>691.2</v>
      </c>
      <c r="G1053" s="138">
        <v>691.2</v>
      </c>
      <c r="H1053" s="139">
        <v>13.51</v>
      </c>
      <c r="I1053" s="139">
        <f t="shared" si="246"/>
        <v>13.51</v>
      </c>
      <c r="J1053" s="145" t="s">
        <v>20</v>
      </c>
      <c r="K1053" s="141">
        <v>0</v>
      </c>
      <c r="L1053" s="141">
        <v>0</v>
      </c>
      <c r="M1053" s="141">
        <v>0</v>
      </c>
      <c r="N1053" s="142"/>
      <c r="O1053" s="50"/>
      <c r="P1053" s="50"/>
      <c r="Q1053" s="50"/>
      <c r="R1053" s="50"/>
      <c r="S1053" s="50"/>
      <c r="T1053" s="50"/>
      <c r="U1053" s="50"/>
      <c r="V1053" s="50"/>
      <c r="W1053" s="141" t="str">
        <f>IFERROR(VLOOKUP(C1053,'[7]на 04.11.2025г.'!$C$3:$W$2063,21,0),"-")</f>
        <v>-</v>
      </c>
      <c r="X1053" s="141" t="str">
        <f t="shared" si="245"/>
        <v>-</v>
      </c>
    </row>
    <row r="1054" spans="1:24" customFormat="1" ht="15" hidden="1" x14ac:dyDescent="0.25">
      <c r="A1054" s="143">
        <v>3</v>
      </c>
      <c r="B1054" s="134" t="s">
        <v>130</v>
      </c>
      <c r="C1054" s="136" t="s">
        <v>2709</v>
      </c>
      <c r="D1054" s="136" t="s">
        <v>2710</v>
      </c>
      <c r="E1054" s="136">
        <v>1</v>
      </c>
      <c r="F1054" s="144">
        <v>666.4</v>
      </c>
      <c r="G1054" s="138">
        <v>666.4</v>
      </c>
      <c r="H1054" s="139">
        <v>12.8</v>
      </c>
      <c r="I1054" s="139">
        <f t="shared" si="246"/>
        <v>12.8</v>
      </c>
      <c r="J1054" s="145" t="s">
        <v>20</v>
      </c>
      <c r="K1054" s="141">
        <v>0</v>
      </c>
      <c r="L1054" s="141">
        <v>0</v>
      </c>
      <c r="M1054" s="141">
        <v>0</v>
      </c>
      <c r="N1054" s="142"/>
      <c r="O1054" s="50"/>
      <c r="P1054" s="50"/>
      <c r="Q1054" s="50"/>
      <c r="R1054" s="50"/>
      <c r="S1054" s="50"/>
      <c r="T1054" s="50"/>
      <c r="U1054" s="50"/>
      <c r="V1054" s="50"/>
      <c r="W1054" s="141" t="str">
        <f>IFERROR(VLOOKUP(C1054,'[7]на 04.11.2025г.'!$C$3:$W$2063,21,0),"-")</f>
        <v>-</v>
      </c>
      <c r="X1054" s="141" t="str">
        <f t="shared" si="245"/>
        <v>-</v>
      </c>
    </row>
    <row r="1055" spans="1:24" customFormat="1" ht="15" hidden="1" x14ac:dyDescent="0.25">
      <c r="A1055" s="143">
        <v>3</v>
      </c>
      <c r="B1055" s="134" t="s">
        <v>133</v>
      </c>
      <c r="C1055" s="136" t="s">
        <v>2711</v>
      </c>
      <c r="D1055" s="136" t="s">
        <v>2712</v>
      </c>
      <c r="E1055" s="136">
        <v>1</v>
      </c>
      <c r="F1055" s="144">
        <v>666.4</v>
      </c>
      <c r="G1055" s="138">
        <v>666.4</v>
      </c>
      <c r="H1055" s="139">
        <v>12.8</v>
      </c>
      <c r="I1055" s="139">
        <f t="shared" si="246"/>
        <v>12.8</v>
      </c>
      <c r="J1055" s="145" t="s">
        <v>20</v>
      </c>
      <c r="K1055" s="141">
        <v>0</v>
      </c>
      <c r="L1055" s="141">
        <v>0</v>
      </c>
      <c r="M1055" s="141">
        <v>0</v>
      </c>
      <c r="N1055" s="142"/>
      <c r="O1055" s="50"/>
      <c r="P1055" s="50"/>
      <c r="Q1055" s="50"/>
      <c r="R1055" s="50"/>
      <c r="S1055" s="50"/>
      <c r="T1055" s="50"/>
      <c r="U1055" s="50"/>
      <c r="V1055" s="50"/>
      <c r="W1055" s="141" t="str">
        <f>IFERROR(VLOOKUP(C1055,'[7]на 04.11.2025г.'!$C$3:$W$2063,21,0),"-")</f>
        <v>-</v>
      </c>
      <c r="X1055" s="141" t="str">
        <f t="shared" si="245"/>
        <v>-</v>
      </c>
    </row>
    <row r="1056" spans="1:24" customFormat="1" ht="15" hidden="1" x14ac:dyDescent="0.25">
      <c r="A1056" s="143">
        <v>3</v>
      </c>
      <c r="B1056" s="134" t="s">
        <v>136</v>
      </c>
      <c r="C1056" s="136" t="s">
        <v>2713</v>
      </c>
      <c r="D1056" s="136" t="s">
        <v>2714</v>
      </c>
      <c r="E1056" s="136">
        <v>1</v>
      </c>
      <c r="F1056" s="144">
        <v>655.5</v>
      </c>
      <c r="G1056" s="138">
        <v>655.5</v>
      </c>
      <c r="H1056" s="139">
        <v>12.47</v>
      </c>
      <c r="I1056" s="139">
        <f t="shared" si="246"/>
        <v>12.47</v>
      </c>
      <c r="J1056" s="145" t="s">
        <v>20</v>
      </c>
      <c r="K1056" s="141">
        <v>0</v>
      </c>
      <c r="L1056" s="141">
        <v>0</v>
      </c>
      <c r="M1056" s="141">
        <v>0</v>
      </c>
      <c r="N1056" s="142"/>
      <c r="O1056" s="50"/>
      <c r="P1056" s="50"/>
      <c r="Q1056" s="50"/>
      <c r="R1056" s="50"/>
      <c r="S1056" s="50"/>
      <c r="T1056" s="50"/>
      <c r="U1056" s="50"/>
      <c r="V1056" s="50"/>
      <c r="W1056" s="141" t="str">
        <f>IFERROR(VLOOKUP(C1056,'[7]на 04.11.2025г.'!$C$3:$W$2063,21,0),"-")</f>
        <v>-</v>
      </c>
      <c r="X1056" s="141" t="str">
        <f t="shared" si="245"/>
        <v>-</v>
      </c>
    </row>
    <row r="1057" spans="1:24" customFormat="1" ht="15" hidden="1" x14ac:dyDescent="0.25">
      <c r="A1057" s="143">
        <v>3</v>
      </c>
      <c r="B1057" s="134" t="s">
        <v>139</v>
      </c>
      <c r="C1057" s="136" t="s">
        <v>2715</v>
      </c>
      <c r="D1057" s="136" t="s">
        <v>2716</v>
      </c>
      <c r="E1057" s="136">
        <v>1</v>
      </c>
      <c r="F1057" s="144">
        <v>663.5</v>
      </c>
      <c r="G1057" s="138">
        <v>663.5</v>
      </c>
      <c r="H1057" s="139">
        <v>12.7</v>
      </c>
      <c r="I1057" s="139">
        <f t="shared" si="246"/>
        <v>12.7</v>
      </c>
      <c r="J1057" s="145" t="s">
        <v>20</v>
      </c>
      <c r="K1057" s="141">
        <v>0</v>
      </c>
      <c r="L1057" s="141">
        <v>0</v>
      </c>
      <c r="M1057" s="141">
        <v>0</v>
      </c>
      <c r="N1057" s="142"/>
      <c r="O1057" s="50"/>
      <c r="P1057" s="50"/>
      <c r="Q1057" s="50"/>
      <c r="R1057" s="50"/>
      <c r="S1057" s="50"/>
      <c r="T1057" s="50"/>
      <c r="U1057" s="50"/>
      <c r="V1057" s="50"/>
      <c r="W1057" s="141" t="str">
        <f>IFERROR(VLOOKUP(C1057,'[7]на 04.11.2025г.'!$C$3:$W$2063,21,0),"-")</f>
        <v>-</v>
      </c>
      <c r="X1057" s="141" t="str">
        <f t="shared" si="245"/>
        <v>-</v>
      </c>
    </row>
    <row r="1058" spans="1:24" customFormat="1" ht="15" hidden="1" x14ac:dyDescent="0.25">
      <c r="A1058" s="143">
        <v>3</v>
      </c>
      <c r="B1058" s="134" t="s">
        <v>142</v>
      </c>
      <c r="C1058" s="136" t="s">
        <v>2717</v>
      </c>
      <c r="D1058" s="136" t="s">
        <v>2718</v>
      </c>
      <c r="E1058" s="136">
        <v>1</v>
      </c>
      <c r="F1058" s="144">
        <v>668</v>
      </c>
      <c r="G1058" s="138">
        <v>668</v>
      </c>
      <c r="H1058" s="139">
        <v>12.86</v>
      </c>
      <c r="I1058" s="139">
        <f t="shared" si="246"/>
        <v>12.86</v>
      </c>
      <c r="J1058" s="145" t="s">
        <v>20</v>
      </c>
      <c r="K1058" s="141">
        <v>0</v>
      </c>
      <c r="L1058" s="141">
        <v>0</v>
      </c>
      <c r="M1058" s="141">
        <v>0</v>
      </c>
      <c r="N1058" s="142"/>
      <c r="O1058" s="50"/>
      <c r="P1058" s="50"/>
      <c r="Q1058" s="50"/>
      <c r="R1058" s="50"/>
      <c r="S1058" s="50"/>
      <c r="T1058" s="50"/>
      <c r="U1058" s="50"/>
      <c r="V1058" s="50"/>
      <c r="W1058" s="141" t="str">
        <f>IFERROR(VLOOKUP(C1058,'[7]на 04.11.2025г.'!$C$3:$W$2063,21,0),"-")</f>
        <v>-</v>
      </c>
      <c r="X1058" s="141" t="str">
        <f t="shared" si="245"/>
        <v>-</v>
      </c>
    </row>
    <row r="1059" spans="1:24" customFormat="1" ht="15" hidden="1" x14ac:dyDescent="0.25">
      <c r="A1059" s="143">
        <v>3</v>
      </c>
      <c r="B1059" s="134" t="s">
        <v>145</v>
      </c>
      <c r="C1059" s="136" t="s">
        <v>2719</v>
      </c>
      <c r="D1059" s="136" t="s">
        <v>2720</v>
      </c>
      <c r="E1059" s="136">
        <v>1</v>
      </c>
      <c r="F1059" s="144">
        <v>678.4</v>
      </c>
      <c r="G1059" s="138">
        <v>678.4</v>
      </c>
      <c r="H1059" s="139">
        <v>13.16</v>
      </c>
      <c r="I1059" s="139">
        <f t="shared" si="246"/>
        <v>13.16</v>
      </c>
      <c r="J1059" s="145" t="s">
        <v>20</v>
      </c>
      <c r="K1059" s="141">
        <v>0</v>
      </c>
      <c r="L1059" s="141">
        <v>0</v>
      </c>
      <c r="M1059" s="141">
        <v>0</v>
      </c>
      <c r="N1059" s="142"/>
      <c r="O1059" s="50"/>
      <c r="P1059" s="50"/>
      <c r="Q1059" s="50"/>
      <c r="R1059" s="50"/>
      <c r="S1059" s="50"/>
      <c r="T1059" s="50"/>
      <c r="U1059" s="50"/>
      <c r="V1059" s="50"/>
      <c r="W1059" s="141" t="str">
        <f>IFERROR(VLOOKUP(C1059,'[7]на 04.11.2025г.'!$C$3:$W$2063,21,0),"-")</f>
        <v>-</v>
      </c>
      <c r="X1059" s="141" t="str">
        <f t="shared" si="245"/>
        <v>-</v>
      </c>
    </row>
    <row r="1060" spans="1:24" customFormat="1" ht="15" hidden="1" x14ac:dyDescent="0.25">
      <c r="A1060" s="143">
        <v>3</v>
      </c>
      <c r="B1060" s="134" t="s">
        <v>148</v>
      </c>
      <c r="C1060" s="136" t="s">
        <v>2721</v>
      </c>
      <c r="D1060" s="136" t="s">
        <v>2722</v>
      </c>
      <c r="E1060" s="136">
        <v>2</v>
      </c>
      <c r="F1060" s="144">
        <v>658.3</v>
      </c>
      <c r="G1060" s="138">
        <v>1316.6</v>
      </c>
      <c r="H1060" s="139">
        <v>12.62</v>
      </c>
      <c r="I1060" s="139">
        <f t="shared" si="246"/>
        <v>25.24</v>
      </c>
      <c r="J1060" s="145" t="s">
        <v>20</v>
      </c>
      <c r="K1060" s="141">
        <v>0</v>
      </c>
      <c r="L1060" s="141">
        <v>0</v>
      </c>
      <c r="M1060" s="141">
        <v>0</v>
      </c>
      <c r="N1060" s="142"/>
      <c r="O1060" s="50"/>
      <c r="P1060" s="50"/>
      <c r="Q1060" s="50"/>
      <c r="R1060" s="50"/>
      <c r="S1060" s="50"/>
      <c r="T1060" s="50"/>
      <c r="U1060" s="50"/>
      <c r="V1060" s="50"/>
      <c r="W1060" s="141" t="str">
        <f>IFERROR(VLOOKUP(C1060,'[7]на 04.11.2025г.'!$C$3:$W$2063,21,0),"-")</f>
        <v>-</v>
      </c>
      <c r="X1060" s="141" t="str">
        <f t="shared" si="245"/>
        <v>-</v>
      </c>
    </row>
    <row r="1061" spans="1:24" customFormat="1" ht="15" hidden="1" x14ac:dyDescent="0.25">
      <c r="A1061" s="143">
        <v>3</v>
      </c>
      <c r="B1061" s="134" t="s">
        <v>151</v>
      </c>
      <c r="C1061" s="136" t="s">
        <v>2723</v>
      </c>
      <c r="D1061" s="136" t="s">
        <v>2724</v>
      </c>
      <c r="E1061" s="136">
        <v>2</v>
      </c>
      <c r="F1061" s="144">
        <v>670.6</v>
      </c>
      <c r="G1061" s="138">
        <v>1341.2</v>
      </c>
      <c r="H1061" s="139">
        <v>12.95</v>
      </c>
      <c r="I1061" s="139">
        <f t="shared" si="246"/>
        <v>25.9</v>
      </c>
      <c r="J1061" s="145" t="s">
        <v>20</v>
      </c>
      <c r="K1061" s="141">
        <v>0</v>
      </c>
      <c r="L1061" s="141">
        <v>0</v>
      </c>
      <c r="M1061" s="141">
        <v>0</v>
      </c>
      <c r="N1061" s="142"/>
      <c r="O1061" s="50"/>
      <c r="P1061" s="50"/>
      <c r="Q1061" s="50"/>
      <c r="R1061" s="50"/>
      <c r="S1061" s="50"/>
      <c r="T1061" s="50"/>
      <c r="U1061" s="50"/>
      <c r="V1061" s="50"/>
      <c r="W1061" s="141" t="str">
        <f>IFERROR(VLOOKUP(C1061,'[7]на 04.11.2025г.'!$C$3:$W$2063,21,0),"-")</f>
        <v>-</v>
      </c>
      <c r="X1061" s="141" t="str">
        <f t="shared" si="245"/>
        <v>-</v>
      </c>
    </row>
    <row r="1062" spans="1:24" customFormat="1" ht="15" hidden="1" x14ac:dyDescent="0.25">
      <c r="A1062" s="143">
        <v>3</v>
      </c>
      <c r="B1062" s="134" t="s">
        <v>154</v>
      </c>
      <c r="C1062" s="136" t="s">
        <v>2725</v>
      </c>
      <c r="D1062" s="136" t="s">
        <v>2726</v>
      </c>
      <c r="E1062" s="136">
        <v>4</v>
      </c>
      <c r="F1062" s="144">
        <v>645.79999999999995</v>
      </c>
      <c r="G1062" s="138">
        <v>2583.1999999999998</v>
      </c>
      <c r="H1062" s="139">
        <v>12.24</v>
      </c>
      <c r="I1062" s="139">
        <f t="shared" si="246"/>
        <v>48.96</v>
      </c>
      <c r="J1062" s="145" t="s">
        <v>20</v>
      </c>
      <c r="K1062" s="141">
        <v>0</v>
      </c>
      <c r="L1062" s="141">
        <v>0</v>
      </c>
      <c r="M1062" s="141">
        <v>0</v>
      </c>
      <c r="N1062" s="142"/>
      <c r="O1062" s="50"/>
      <c r="P1062" s="50"/>
      <c r="Q1062" s="50"/>
      <c r="R1062" s="50"/>
      <c r="S1062" s="50"/>
      <c r="T1062" s="50"/>
      <c r="U1062" s="50"/>
      <c r="V1062" s="50"/>
      <c r="W1062" s="141" t="str">
        <f>IFERROR(VLOOKUP(C1062,'[7]на 04.11.2025г.'!$C$3:$W$2063,21,0),"-")</f>
        <v>-</v>
      </c>
      <c r="X1062" s="141" t="str">
        <f t="shared" si="245"/>
        <v>-</v>
      </c>
    </row>
    <row r="1063" spans="1:24" customFormat="1" ht="15" hidden="1" x14ac:dyDescent="0.25">
      <c r="A1063" s="143">
        <v>3</v>
      </c>
      <c r="B1063" s="134" t="s">
        <v>157</v>
      </c>
      <c r="C1063" s="136" t="s">
        <v>2727</v>
      </c>
      <c r="D1063" s="136" t="s">
        <v>2728</v>
      </c>
      <c r="E1063" s="136">
        <v>1</v>
      </c>
      <c r="F1063" s="144">
        <v>645.79999999999995</v>
      </c>
      <c r="G1063" s="138">
        <v>645.79999999999995</v>
      </c>
      <c r="H1063" s="139">
        <v>12.24</v>
      </c>
      <c r="I1063" s="139">
        <f t="shared" si="246"/>
        <v>12.24</v>
      </c>
      <c r="J1063" s="145" t="s">
        <v>20</v>
      </c>
      <c r="K1063" s="141">
        <v>0</v>
      </c>
      <c r="L1063" s="141">
        <v>0</v>
      </c>
      <c r="M1063" s="141">
        <v>0</v>
      </c>
      <c r="N1063" s="142"/>
      <c r="O1063" s="50"/>
      <c r="P1063" s="50"/>
      <c r="Q1063" s="50"/>
      <c r="R1063" s="50"/>
      <c r="S1063" s="50"/>
      <c r="T1063" s="50"/>
      <c r="U1063" s="50"/>
      <c r="V1063" s="50"/>
      <c r="W1063" s="141" t="str">
        <f>IFERROR(VLOOKUP(C1063,'[7]на 04.11.2025г.'!$C$3:$W$2063,21,0),"-")</f>
        <v>-</v>
      </c>
      <c r="X1063" s="141" t="str">
        <f t="shared" si="245"/>
        <v>-</v>
      </c>
    </row>
    <row r="1064" spans="1:24" customFormat="1" ht="15" hidden="1" x14ac:dyDescent="0.25">
      <c r="A1064" s="143">
        <v>3</v>
      </c>
      <c r="B1064" s="134" t="s">
        <v>160</v>
      </c>
      <c r="C1064" s="136" t="s">
        <v>2729</v>
      </c>
      <c r="D1064" s="136" t="s">
        <v>2730</v>
      </c>
      <c r="E1064" s="136">
        <v>1</v>
      </c>
      <c r="F1064" s="144">
        <v>658.1</v>
      </c>
      <c r="G1064" s="138">
        <v>658.1</v>
      </c>
      <c r="H1064" s="139">
        <v>12.56</v>
      </c>
      <c r="I1064" s="139">
        <f t="shared" si="246"/>
        <v>12.56</v>
      </c>
      <c r="J1064" s="145" t="s">
        <v>20</v>
      </c>
      <c r="K1064" s="141">
        <v>0</v>
      </c>
      <c r="L1064" s="141">
        <v>0</v>
      </c>
      <c r="M1064" s="141">
        <v>0</v>
      </c>
      <c r="N1064" s="142"/>
      <c r="O1064" s="50"/>
      <c r="P1064" s="50"/>
      <c r="Q1064" s="50"/>
      <c r="R1064" s="50"/>
      <c r="S1064" s="50"/>
      <c r="T1064" s="50"/>
      <c r="U1064" s="50"/>
      <c r="V1064" s="50"/>
      <c r="W1064" s="141" t="str">
        <f>IFERROR(VLOOKUP(C1064,'[7]на 04.11.2025г.'!$C$3:$W$2063,21,0),"-")</f>
        <v>-</v>
      </c>
      <c r="X1064" s="141" t="str">
        <f t="shared" si="245"/>
        <v>-</v>
      </c>
    </row>
    <row r="1065" spans="1:24" customFormat="1" ht="15" hidden="1" x14ac:dyDescent="0.25">
      <c r="A1065" s="143">
        <v>3</v>
      </c>
      <c r="B1065" s="134" t="s">
        <v>163</v>
      </c>
      <c r="C1065" s="136" t="s">
        <v>2731</v>
      </c>
      <c r="D1065" s="136" t="s">
        <v>2732</v>
      </c>
      <c r="E1065" s="136">
        <v>2</v>
      </c>
      <c r="F1065" s="144">
        <v>645.79999999999995</v>
      </c>
      <c r="G1065" s="138">
        <v>1291.5999999999999</v>
      </c>
      <c r="H1065" s="139">
        <v>12.24</v>
      </c>
      <c r="I1065" s="139">
        <f t="shared" si="246"/>
        <v>24.48</v>
      </c>
      <c r="J1065" s="145" t="s">
        <v>20</v>
      </c>
      <c r="K1065" s="141">
        <v>0</v>
      </c>
      <c r="L1065" s="141">
        <v>0</v>
      </c>
      <c r="M1065" s="141">
        <v>0</v>
      </c>
      <c r="N1065" s="142"/>
      <c r="O1065" s="50"/>
      <c r="P1065" s="50"/>
      <c r="Q1065" s="50"/>
      <c r="R1065" s="50"/>
      <c r="S1065" s="50"/>
      <c r="T1065" s="50"/>
      <c r="U1065" s="50"/>
      <c r="V1065" s="50"/>
      <c r="W1065" s="141" t="str">
        <f>IFERROR(VLOOKUP(C1065,'[7]на 04.11.2025г.'!$C$3:$W$2063,21,0),"-")</f>
        <v>-</v>
      </c>
      <c r="X1065" s="141" t="str">
        <f t="shared" si="245"/>
        <v>-</v>
      </c>
    </row>
    <row r="1066" spans="1:24" customFormat="1" ht="15" hidden="1" x14ac:dyDescent="0.25">
      <c r="A1066" s="143">
        <v>3</v>
      </c>
      <c r="B1066" s="134" t="s">
        <v>166</v>
      </c>
      <c r="C1066" s="136" t="s">
        <v>2733</v>
      </c>
      <c r="D1066" s="136" t="s">
        <v>2734</v>
      </c>
      <c r="E1066" s="136">
        <v>1</v>
      </c>
      <c r="F1066" s="144">
        <v>647.20000000000005</v>
      </c>
      <c r="G1066" s="138">
        <v>647.20000000000005</v>
      </c>
      <c r="H1066" s="139">
        <v>12.3</v>
      </c>
      <c r="I1066" s="139">
        <f t="shared" si="246"/>
        <v>12.3</v>
      </c>
      <c r="J1066" s="145" t="s">
        <v>20</v>
      </c>
      <c r="K1066" s="141">
        <v>0</v>
      </c>
      <c r="L1066" s="141">
        <v>0</v>
      </c>
      <c r="M1066" s="141">
        <v>0</v>
      </c>
      <c r="N1066" s="142"/>
      <c r="O1066" s="50"/>
      <c r="P1066" s="50"/>
      <c r="Q1066" s="50"/>
      <c r="R1066" s="50"/>
      <c r="S1066" s="50"/>
      <c r="T1066" s="50"/>
      <c r="U1066" s="50"/>
      <c r="V1066" s="50"/>
      <c r="W1066" s="141" t="str">
        <f>IFERROR(VLOOKUP(C1066,'[7]на 04.11.2025г.'!$C$3:$W$2063,21,0),"-")</f>
        <v>-</v>
      </c>
      <c r="X1066" s="141" t="str">
        <f t="shared" si="245"/>
        <v>-</v>
      </c>
    </row>
    <row r="1067" spans="1:24" customFormat="1" ht="15" hidden="1" x14ac:dyDescent="0.25">
      <c r="A1067" s="143">
        <v>3</v>
      </c>
      <c r="B1067" s="134" t="s">
        <v>169</v>
      </c>
      <c r="C1067" s="136" t="s">
        <v>2735</v>
      </c>
      <c r="D1067" s="136" t="s">
        <v>2736</v>
      </c>
      <c r="E1067" s="136">
        <v>1</v>
      </c>
      <c r="F1067" s="144">
        <v>659.5</v>
      </c>
      <c r="G1067" s="138">
        <v>659.5</v>
      </c>
      <c r="H1067" s="139">
        <v>12.63</v>
      </c>
      <c r="I1067" s="139">
        <f t="shared" si="246"/>
        <v>12.63</v>
      </c>
      <c r="J1067" s="145" t="s">
        <v>20</v>
      </c>
      <c r="K1067" s="141">
        <v>0</v>
      </c>
      <c r="L1067" s="141">
        <v>0</v>
      </c>
      <c r="M1067" s="141">
        <v>0</v>
      </c>
      <c r="N1067" s="142"/>
      <c r="O1067" s="50"/>
      <c r="P1067" s="50"/>
      <c r="Q1067" s="50"/>
      <c r="R1067" s="50"/>
      <c r="S1067" s="50"/>
      <c r="T1067" s="50"/>
      <c r="U1067" s="50"/>
      <c r="V1067" s="50"/>
      <c r="W1067" s="141" t="str">
        <f>IFERROR(VLOOKUP(C1067,'[7]на 04.11.2025г.'!$C$3:$W$2063,21,0),"-")</f>
        <v>-</v>
      </c>
      <c r="X1067" s="141" t="str">
        <f t="shared" si="245"/>
        <v>-</v>
      </c>
    </row>
    <row r="1068" spans="1:24" customFormat="1" ht="15" hidden="1" x14ac:dyDescent="0.25">
      <c r="A1068" s="143">
        <v>3</v>
      </c>
      <c r="B1068" s="134" t="s">
        <v>172</v>
      </c>
      <c r="C1068" s="136" t="s">
        <v>2737</v>
      </c>
      <c r="D1068" s="136" t="s">
        <v>2738</v>
      </c>
      <c r="E1068" s="136">
        <v>2</v>
      </c>
      <c r="F1068" s="144">
        <v>658.3</v>
      </c>
      <c r="G1068" s="138">
        <v>1316.6</v>
      </c>
      <c r="H1068" s="139">
        <v>12.62</v>
      </c>
      <c r="I1068" s="139">
        <f t="shared" si="246"/>
        <v>25.24</v>
      </c>
      <c r="J1068" s="145" t="s">
        <v>20</v>
      </c>
      <c r="K1068" s="141">
        <v>0</v>
      </c>
      <c r="L1068" s="141">
        <v>0</v>
      </c>
      <c r="M1068" s="141">
        <v>0</v>
      </c>
      <c r="N1068" s="142"/>
      <c r="O1068" s="50"/>
      <c r="P1068" s="50"/>
      <c r="Q1068" s="50"/>
      <c r="R1068" s="50"/>
      <c r="S1068" s="50"/>
      <c r="T1068" s="50"/>
      <c r="U1068" s="50"/>
      <c r="V1068" s="50"/>
      <c r="W1068" s="141" t="str">
        <f>IFERROR(VLOOKUP(C1068,'[7]на 04.11.2025г.'!$C$3:$W$2063,21,0),"-")</f>
        <v>-</v>
      </c>
      <c r="X1068" s="141" t="str">
        <f t="shared" si="245"/>
        <v>-</v>
      </c>
    </row>
    <row r="1069" spans="1:24" customFormat="1" ht="15" hidden="1" x14ac:dyDescent="0.25">
      <c r="A1069" s="143">
        <v>3</v>
      </c>
      <c r="B1069" s="134" t="s">
        <v>175</v>
      </c>
      <c r="C1069" s="136" t="s">
        <v>2739</v>
      </c>
      <c r="D1069" s="136" t="s">
        <v>2740</v>
      </c>
      <c r="E1069" s="136">
        <v>1</v>
      </c>
      <c r="F1069" s="144">
        <v>658.3</v>
      </c>
      <c r="G1069" s="138">
        <v>658.3</v>
      </c>
      <c r="H1069" s="139">
        <v>12.62</v>
      </c>
      <c r="I1069" s="139">
        <f t="shared" si="246"/>
        <v>12.62</v>
      </c>
      <c r="J1069" s="145" t="s">
        <v>20</v>
      </c>
      <c r="K1069" s="141">
        <v>0</v>
      </c>
      <c r="L1069" s="141">
        <v>0</v>
      </c>
      <c r="M1069" s="141">
        <v>0</v>
      </c>
      <c r="N1069" s="142"/>
      <c r="O1069" s="50"/>
      <c r="P1069" s="50"/>
      <c r="Q1069" s="50"/>
      <c r="R1069" s="50"/>
      <c r="S1069" s="50"/>
      <c r="T1069" s="50"/>
      <c r="U1069" s="50"/>
      <c r="V1069" s="50"/>
      <c r="W1069" s="141" t="str">
        <f>IFERROR(VLOOKUP(C1069,'[7]на 04.11.2025г.'!$C$3:$W$2063,21,0),"-")</f>
        <v>-</v>
      </c>
      <c r="X1069" s="141" t="str">
        <f t="shared" si="245"/>
        <v>-</v>
      </c>
    </row>
    <row r="1070" spans="1:24" customFormat="1" ht="15" hidden="1" x14ac:dyDescent="0.25">
      <c r="A1070" s="143">
        <v>3</v>
      </c>
      <c r="B1070" s="134" t="s">
        <v>178</v>
      </c>
      <c r="C1070" s="136" t="s">
        <v>2741</v>
      </c>
      <c r="D1070" s="136" t="s">
        <v>2742</v>
      </c>
      <c r="E1070" s="136">
        <v>1</v>
      </c>
      <c r="F1070" s="144">
        <v>670.6</v>
      </c>
      <c r="G1070" s="138">
        <v>670.6</v>
      </c>
      <c r="H1070" s="139">
        <v>12.95</v>
      </c>
      <c r="I1070" s="139">
        <f t="shared" si="246"/>
        <v>12.95</v>
      </c>
      <c r="J1070" s="145" t="s">
        <v>20</v>
      </c>
      <c r="K1070" s="141">
        <v>0</v>
      </c>
      <c r="L1070" s="141">
        <v>0</v>
      </c>
      <c r="M1070" s="141">
        <v>0</v>
      </c>
      <c r="N1070" s="142"/>
      <c r="O1070" s="50"/>
      <c r="P1070" s="50"/>
      <c r="Q1070" s="50"/>
      <c r="R1070" s="50"/>
      <c r="S1070" s="50"/>
      <c r="T1070" s="50"/>
      <c r="U1070" s="50"/>
      <c r="V1070" s="50"/>
      <c r="W1070" s="141" t="str">
        <f>IFERROR(VLOOKUP(C1070,'[7]на 04.11.2025г.'!$C$3:$W$2063,21,0),"-")</f>
        <v>-</v>
      </c>
      <c r="X1070" s="141" t="str">
        <f t="shared" si="245"/>
        <v>-</v>
      </c>
    </row>
    <row r="1071" spans="1:24" customFormat="1" ht="15" hidden="1" x14ac:dyDescent="0.25">
      <c r="A1071" s="143">
        <v>3</v>
      </c>
      <c r="B1071" s="134" t="s">
        <v>181</v>
      </c>
      <c r="C1071" s="136" t="s">
        <v>2743</v>
      </c>
      <c r="D1071" s="136" t="s">
        <v>2744</v>
      </c>
      <c r="E1071" s="136">
        <v>2</v>
      </c>
      <c r="F1071" s="144">
        <v>645.79999999999995</v>
      </c>
      <c r="G1071" s="138">
        <v>1291.5999999999999</v>
      </c>
      <c r="H1071" s="139">
        <v>12.24</v>
      </c>
      <c r="I1071" s="139">
        <f t="shared" si="246"/>
        <v>24.48</v>
      </c>
      <c r="J1071" s="145" t="s">
        <v>20</v>
      </c>
      <c r="K1071" s="141">
        <v>0</v>
      </c>
      <c r="L1071" s="141">
        <v>0</v>
      </c>
      <c r="M1071" s="141">
        <v>0</v>
      </c>
      <c r="N1071" s="142"/>
      <c r="O1071" s="50"/>
      <c r="P1071" s="50"/>
      <c r="Q1071" s="50"/>
      <c r="R1071" s="50"/>
      <c r="S1071" s="50"/>
      <c r="T1071" s="50"/>
      <c r="U1071" s="50"/>
      <c r="V1071" s="50"/>
      <c r="W1071" s="141" t="str">
        <f>IFERROR(VLOOKUP(C1071,'[7]на 04.11.2025г.'!$C$3:$W$2063,21,0),"-")</f>
        <v>-</v>
      </c>
      <c r="X1071" s="141" t="str">
        <f t="shared" si="245"/>
        <v>-</v>
      </c>
    </row>
    <row r="1072" spans="1:24" customFormat="1" ht="15" hidden="1" x14ac:dyDescent="0.25">
      <c r="A1072" s="143">
        <v>3</v>
      </c>
      <c r="B1072" s="134" t="s">
        <v>184</v>
      </c>
      <c r="C1072" s="136" t="s">
        <v>2745</v>
      </c>
      <c r="D1072" s="136" t="s">
        <v>2746</v>
      </c>
      <c r="E1072" s="136">
        <v>1</v>
      </c>
      <c r="F1072" s="144">
        <v>645.79999999999995</v>
      </c>
      <c r="G1072" s="138">
        <v>645.79999999999995</v>
      </c>
      <c r="H1072" s="139">
        <v>12.24</v>
      </c>
      <c r="I1072" s="139">
        <f t="shared" si="246"/>
        <v>12.24</v>
      </c>
      <c r="J1072" s="145" t="s">
        <v>20</v>
      </c>
      <c r="K1072" s="141">
        <v>0</v>
      </c>
      <c r="L1072" s="141">
        <v>0</v>
      </c>
      <c r="M1072" s="141">
        <v>0</v>
      </c>
      <c r="N1072" s="142"/>
      <c r="O1072" s="50"/>
      <c r="P1072" s="50"/>
      <c r="Q1072" s="50"/>
      <c r="R1072" s="50"/>
      <c r="S1072" s="50"/>
      <c r="T1072" s="50"/>
      <c r="U1072" s="50"/>
      <c r="V1072" s="50"/>
      <c r="W1072" s="141" t="str">
        <f>IFERROR(VLOOKUP(C1072,'[7]на 04.11.2025г.'!$C$3:$W$2063,21,0),"-")</f>
        <v>-</v>
      </c>
      <c r="X1072" s="141" t="str">
        <f t="shared" si="245"/>
        <v>-</v>
      </c>
    </row>
    <row r="1073" spans="1:24" customFormat="1" ht="15" hidden="1" x14ac:dyDescent="0.25">
      <c r="A1073" s="143">
        <v>3</v>
      </c>
      <c r="B1073" s="134" t="s">
        <v>187</v>
      </c>
      <c r="C1073" s="136" t="s">
        <v>2747</v>
      </c>
      <c r="D1073" s="136" t="s">
        <v>2748</v>
      </c>
      <c r="E1073" s="136">
        <v>1</v>
      </c>
      <c r="F1073" s="144">
        <v>653</v>
      </c>
      <c r="G1073" s="138">
        <v>653</v>
      </c>
      <c r="H1073" s="139">
        <v>12.42</v>
      </c>
      <c r="I1073" s="139">
        <f t="shared" si="246"/>
        <v>12.42</v>
      </c>
      <c r="J1073" s="145" t="s">
        <v>20</v>
      </c>
      <c r="K1073" s="141">
        <v>0</v>
      </c>
      <c r="L1073" s="141">
        <v>0</v>
      </c>
      <c r="M1073" s="141">
        <v>0</v>
      </c>
      <c r="N1073" s="142"/>
      <c r="O1073" s="50"/>
      <c r="P1073" s="50"/>
      <c r="Q1073" s="50"/>
      <c r="R1073" s="50"/>
      <c r="S1073" s="50"/>
      <c r="T1073" s="50"/>
      <c r="U1073" s="50"/>
      <c r="V1073" s="50"/>
      <c r="W1073" s="141" t="str">
        <f>IFERROR(VLOOKUP(C1073,'[7]на 04.11.2025г.'!$C$3:$W$2063,21,0),"-")</f>
        <v>-</v>
      </c>
      <c r="X1073" s="141" t="str">
        <f t="shared" si="245"/>
        <v>-</v>
      </c>
    </row>
    <row r="1074" spans="1:24" customFormat="1" ht="15" hidden="1" x14ac:dyDescent="0.25">
      <c r="A1074" s="143">
        <v>3</v>
      </c>
      <c r="B1074" s="134" t="s">
        <v>190</v>
      </c>
      <c r="C1074" s="136" t="s">
        <v>2749</v>
      </c>
      <c r="D1074" s="136" t="s">
        <v>2750</v>
      </c>
      <c r="E1074" s="136">
        <v>2</v>
      </c>
      <c r="F1074" s="144">
        <v>658.3</v>
      </c>
      <c r="G1074" s="138">
        <v>1316.6</v>
      </c>
      <c r="H1074" s="139">
        <v>12.62</v>
      </c>
      <c r="I1074" s="139">
        <f t="shared" si="246"/>
        <v>25.24</v>
      </c>
      <c r="J1074" s="145" t="s">
        <v>20</v>
      </c>
      <c r="K1074" s="141">
        <v>0</v>
      </c>
      <c r="L1074" s="141">
        <v>0</v>
      </c>
      <c r="M1074" s="141">
        <v>0</v>
      </c>
      <c r="N1074" s="142"/>
      <c r="O1074" s="50"/>
      <c r="P1074" s="50"/>
      <c r="Q1074" s="50"/>
      <c r="R1074" s="50"/>
      <c r="S1074" s="50"/>
      <c r="T1074" s="50"/>
      <c r="U1074" s="50"/>
      <c r="V1074" s="50"/>
      <c r="W1074" s="141" t="str">
        <f>IFERROR(VLOOKUP(C1074,'[7]на 04.11.2025г.'!$C$3:$W$2063,21,0),"-")</f>
        <v>-</v>
      </c>
      <c r="X1074" s="141" t="str">
        <f t="shared" si="245"/>
        <v>-</v>
      </c>
    </row>
    <row r="1075" spans="1:24" customFormat="1" ht="15" hidden="1" x14ac:dyDescent="0.25">
      <c r="A1075" s="143">
        <v>3</v>
      </c>
      <c r="B1075" s="134" t="s">
        <v>193</v>
      </c>
      <c r="C1075" s="136" t="s">
        <v>2751</v>
      </c>
      <c r="D1075" s="136" t="s">
        <v>2752</v>
      </c>
      <c r="E1075" s="136">
        <v>1</v>
      </c>
      <c r="F1075" s="144">
        <v>658.5</v>
      </c>
      <c r="G1075" s="138">
        <v>658.5</v>
      </c>
      <c r="H1075" s="139">
        <v>15.92</v>
      </c>
      <c r="I1075" s="139">
        <f t="shared" si="246"/>
        <v>15.92</v>
      </c>
      <c r="J1075" s="145" t="s">
        <v>20</v>
      </c>
      <c r="K1075" s="141">
        <v>0</v>
      </c>
      <c r="L1075" s="141">
        <v>0</v>
      </c>
      <c r="M1075" s="141">
        <v>0</v>
      </c>
      <c r="N1075" s="142"/>
      <c r="O1075" s="50"/>
      <c r="P1075" s="50"/>
      <c r="Q1075" s="50"/>
      <c r="R1075" s="50"/>
      <c r="S1075" s="50"/>
      <c r="T1075" s="50"/>
      <c r="U1075" s="50"/>
      <c r="V1075" s="50"/>
      <c r="W1075" s="141" t="str">
        <f>IFERROR(VLOOKUP(C1075,'[7]на 04.11.2025г.'!$C$3:$W$2063,21,0),"-")</f>
        <v>-</v>
      </c>
      <c r="X1075" s="141" t="str">
        <f t="shared" si="245"/>
        <v>-</v>
      </c>
    </row>
    <row r="1076" spans="1:24" customFormat="1" ht="15" hidden="1" x14ac:dyDescent="0.25">
      <c r="A1076" s="143">
        <v>3</v>
      </c>
      <c r="B1076" s="134" t="s">
        <v>196</v>
      </c>
      <c r="C1076" s="136" t="s">
        <v>2753</v>
      </c>
      <c r="D1076" s="136" t="s">
        <v>2754</v>
      </c>
      <c r="E1076" s="136">
        <v>1</v>
      </c>
      <c r="F1076" s="144">
        <v>40.5</v>
      </c>
      <c r="G1076" s="138">
        <v>40.5</v>
      </c>
      <c r="H1076" s="139">
        <v>1.47</v>
      </c>
      <c r="I1076" s="139">
        <f t="shared" si="246"/>
        <v>1.47</v>
      </c>
      <c r="J1076" s="145" t="s">
        <v>20</v>
      </c>
      <c r="K1076" s="141">
        <v>0</v>
      </c>
      <c r="L1076" s="141">
        <v>0</v>
      </c>
      <c r="M1076" s="141">
        <v>0</v>
      </c>
      <c r="N1076" s="142"/>
      <c r="O1076" s="50"/>
      <c r="P1076" s="50"/>
      <c r="Q1076" s="50"/>
      <c r="R1076" s="50"/>
      <c r="S1076" s="50"/>
      <c r="T1076" s="50"/>
      <c r="U1076" s="50"/>
      <c r="V1076" s="50"/>
      <c r="W1076" s="141" t="str">
        <f>IFERROR(VLOOKUP(C1076,'[7]на 04.11.2025г.'!$C$3:$W$2063,21,0),"-")</f>
        <v>-</v>
      </c>
      <c r="X1076" s="141" t="str">
        <f t="shared" si="245"/>
        <v>-</v>
      </c>
    </row>
    <row r="1077" spans="1:24" customFormat="1" ht="15" hidden="1" x14ac:dyDescent="0.25">
      <c r="A1077" s="143">
        <v>3</v>
      </c>
      <c r="B1077" s="134" t="s">
        <v>199</v>
      </c>
      <c r="C1077" s="136" t="s">
        <v>2755</v>
      </c>
      <c r="D1077" s="136" t="s">
        <v>2756</v>
      </c>
      <c r="E1077" s="136">
        <v>7</v>
      </c>
      <c r="F1077" s="144">
        <v>43.2</v>
      </c>
      <c r="G1077" s="138">
        <v>302.39999999999998</v>
      </c>
      <c r="H1077" s="139">
        <v>1.54</v>
      </c>
      <c r="I1077" s="139">
        <f t="shared" si="246"/>
        <v>10.780000000000001</v>
      </c>
      <c r="J1077" s="145" t="s">
        <v>20</v>
      </c>
      <c r="K1077" s="141">
        <v>0</v>
      </c>
      <c r="L1077" s="141">
        <v>0</v>
      </c>
      <c r="M1077" s="141">
        <v>0</v>
      </c>
      <c r="N1077" s="142"/>
      <c r="O1077" s="50"/>
      <c r="P1077" s="50"/>
      <c r="Q1077" s="50"/>
      <c r="R1077" s="50"/>
      <c r="S1077" s="50"/>
      <c r="T1077" s="50"/>
      <c r="U1077" s="50"/>
      <c r="V1077" s="50"/>
      <c r="W1077" s="141" t="str">
        <f>IFERROR(VLOOKUP(C1077,'[7]на 04.11.2025г.'!$C$3:$W$2063,21,0),"-")</f>
        <v>-</v>
      </c>
      <c r="X1077" s="141" t="str">
        <f t="shared" si="245"/>
        <v>-</v>
      </c>
    </row>
    <row r="1078" spans="1:24" customFormat="1" ht="15" hidden="1" x14ac:dyDescent="0.25">
      <c r="A1078" s="143">
        <v>3</v>
      </c>
      <c r="B1078" s="134" t="s">
        <v>202</v>
      </c>
      <c r="C1078" s="136" t="s">
        <v>2757</v>
      </c>
      <c r="D1078" s="136" t="s">
        <v>2758</v>
      </c>
      <c r="E1078" s="136">
        <v>28</v>
      </c>
      <c r="F1078" s="144">
        <v>123.4</v>
      </c>
      <c r="G1078" s="138">
        <v>3455.2</v>
      </c>
      <c r="H1078" s="139">
        <v>4.41</v>
      </c>
      <c r="I1078" s="139">
        <f t="shared" si="246"/>
        <v>123.48</v>
      </c>
      <c r="J1078" s="145" t="s">
        <v>20</v>
      </c>
      <c r="K1078" s="141">
        <v>0</v>
      </c>
      <c r="L1078" s="141">
        <v>0</v>
      </c>
      <c r="M1078" s="141">
        <v>0</v>
      </c>
      <c r="N1078" s="142"/>
      <c r="O1078" s="50"/>
      <c r="P1078" s="50"/>
      <c r="Q1078" s="50"/>
      <c r="R1078" s="50"/>
      <c r="S1078" s="50"/>
      <c r="T1078" s="50"/>
      <c r="U1078" s="50"/>
      <c r="V1078" s="50"/>
      <c r="W1078" s="141" t="str">
        <f>IFERROR(VLOOKUP(C1078,'[7]на 04.11.2025г.'!$C$3:$W$2063,21,0),"-")</f>
        <v>-</v>
      </c>
      <c r="X1078" s="141" t="str">
        <f t="shared" si="245"/>
        <v>-</v>
      </c>
    </row>
    <row r="1079" spans="1:24" customFormat="1" ht="15" hidden="1" x14ac:dyDescent="0.25">
      <c r="A1079" s="143">
        <v>3</v>
      </c>
      <c r="B1079" s="134" t="s">
        <v>205</v>
      </c>
      <c r="C1079" s="136" t="s">
        <v>2759</v>
      </c>
      <c r="D1079" s="136" t="s">
        <v>2760</v>
      </c>
      <c r="E1079" s="136">
        <v>11</v>
      </c>
      <c r="F1079" s="144">
        <v>119.5</v>
      </c>
      <c r="G1079" s="138">
        <v>1314.5</v>
      </c>
      <c r="H1079" s="139">
        <v>4.2699999999999996</v>
      </c>
      <c r="I1079" s="139">
        <f t="shared" si="246"/>
        <v>46.97</v>
      </c>
      <c r="J1079" s="145" t="s">
        <v>20</v>
      </c>
      <c r="K1079" s="141">
        <v>0</v>
      </c>
      <c r="L1079" s="141">
        <v>0</v>
      </c>
      <c r="M1079" s="141">
        <v>0</v>
      </c>
      <c r="N1079" s="142"/>
      <c r="O1079" s="50"/>
      <c r="P1079" s="50"/>
      <c r="Q1079" s="50"/>
      <c r="R1079" s="50"/>
      <c r="S1079" s="50"/>
      <c r="T1079" s="50"/>
      <c r="U1079" s="50"/>
      <c r="V1079" s="50"/>
      <c r="W1079" s="141" t="str">
        <f>IFERROR(VLOOKUP(C1079,'[7]на 04.11.2025г.'!$C$3:$W$2063,21,0),"-")</f>
        <v>-</v>
      </c>
      <c r="X1079" s="141" t="str">
        <f t="shared" si="245"/>
        <v>-</v>
      </c>
    </row>
    <row r="1080" spans="1:24" customFormat="1" ht="15" hidden="1" x14ac:dyDescent="0.25">
      <c r="A1080" s="143">
        <v>3</v>
      </c>
      <c r="B1080" s="134" t="s">
        <v>208</v>
      </c>
      <c r="C1080" s="136" t="s">
        <v>2761</v>
      </c>
      <c r="D1080" s="136" t="s">
        <v>2762</v>
      </c>
      <c r="E1080" s="136">
        <v>1</v>
      </c>
      <c r="F1080" s="144">
        <v>23.5</v>
      </c>
      <c r="G1080" s="138">
        <v>23.5</v>
      </c>
      <c r="H1080" s="139">
        <v>0.84</v>
      </c>
      <c r="I1080" s="139">
        <f t="shared" si="246"/>
        <v>0.84</v>
      </c>
      <c r="J1080" s="145" t="s">
        <v>20</v>
      </c>
      <c r="K1080" s="141">
        <v>0</v>
      </c>
      <c r="L1080" s="141">
        <v>0</v>
      </c>
      <c r="M1080" s="141">
        <v>0</v>
      </c>
      <c r="N1080" s="142"/>
      <c r="O1080" s="50"/>
      <c r="P1080" s="50"/>
      <c r="Q1080" s="50"/>
      <c r="R1080" s="50"/>
      <c r="S1080" s="50"/>
      <c r="T1080" s="50"/>
      <c r="U1080" s="50"/>
      <c r="V1080" s="50"/>
      <c r="W1080" s="141" t="str">
        <f>IFERROR(VLOOKUP(C1080,'[7]на 04.11.2025г.'!$C$3:$W$2063,21,0),"-")</f>
        <v>-</v>
      </c>
      <c r="X1080" s="141" t="str">
        <f t="shared" si="245"/>
        <v>-</v>
      </c>
    </row>
    <row r="1081" spans="1:24" customFormat="1" ht="15" hidden="1" x14ac:dyDescent="0.25">
      <c r="A1081" s="143">
        <v>3</v>
      </c>
      <c r="B1081" s="134" t="s">
        <v>211</v>
      </c>
      <c r="C1081" s="136" t="s">
        <v>2763</v>
      </c>
      <c r="D1081" s="136" t="s">
        <v>2764</v>
      </c>
      <c r="E1081" s="136">
        <v>1</v>
      </c>
      <c r="F1081" s="144">
        <v>36.200000000000003</v>
      </c>
      <c r="G1081" s="138">
        <v>36.200000000000003</v>
      </c>
      <c r="H1081" s="139">
        <v>1.29</v>
      </c>
      <c r="I1081" s="139">
        <f t="shared" si="246"/>
        <v>1.29</v>
      </c>
      <c r="J1081" s="145" t="s">
        <v>20</v>
      </c>
      <c r="K1081" s="141">
        <v>0</v>
      </c>
      <c r="L1081" s="141">
        <v>0</v>
      </c>
      <c r="M1081" s="141">
        <v>0</v>
      </c>
      <c r="N1081" s="142"/>
      <c r="O1081" s="50"/>
      <c r="P1081" s="50"/>
      <c r="Q1081" s="50"/>
      <c r="R1081" s="50"/>
      <c r="S1081" s="50"/>
      <c r="T1081" s="50"/>
      <c r="U1081" s="50"/>
      <c r="V1081" s="50"/>
      <c r="W1081" s="141" t="str">
        <f>IFERROR(VLOOKUP(C1081,'[7]на 04.11.2025г.'!$C$3:$W$2063,21,0),"-")</f>
        <v>-</v>
      </c>
      <c r="X1081" s="141" t="str">
        <f t="shared" si="245"/>
        <v>-</v>
      </c>
    </row>
    <row r="1082" spans="1:24" customFormat="1" ht="15" hidden="1" x14ac:dyDescent="0.25">
      <c r="A1082" s="143">
        <v>3</v>
      </c>
      <c r="B1082" s="134" t="s">
        <v>214</v>
      </c>
      <c r="C1082" s="136" t="s">
        <v>2765</v>
      </c>
      <c r="D1082" s="136" t="s">
        <v>2766</v>
      </c>
      <c r="E1082" s="136">
        <v>2</v>
      </c>
      <c r="F1082" s="144">
        <v>46.3</v>
      </c>
      <c r="G1082" s="138">
        <v>92.6</v>
      </c>
      <c r="H1082" s="139">
        <v>1.63</v>
      </c>
      <c r="I1082" s="139">
        <f t="shared" si="246"/>
        <v>3.26</v>
      </c>
      <c r="J1082" s="145" t="s">
        <v>20</v>
      </c>
      <c r="K1082" s="141">
        <v>0</v>
      </c>
      <c r="L1082" s="141">
        <v>0</v>
      </c>
      <c r="M1082" s="141">
        <v>0</v>
      </c>
      <c r="N1082" s="142"/>
      <c r="O1082" s="50"/>
      <c r="P1082" s="50"/>
      <c r="Q1082" s="50"/>
      <c r="R1082" s="50"/>
      <c r="S1082" s="50"/>
      <c r="T1082" s="50"/>
      <c r="U1082" s="50"/>
      <c r="V1082" s="50"/>
      <c r="W1082" s="141" t="str">
        <f>IFERROR(VLOOKUP(C1082,'[7]на 04.11.2025г.'!$C$3:$W$2063,21,0),"-")</f>
        <v>-</v>
      </c>
      <c r="X1082" s="141" t="str">
        <f t="shared" si="245"/>
        <v>-</v>
      </c>
    </row>
    <row r="1083" spans="1:24" customFormat="1" ht="15" hidden="1" x14ac:dyDescent="0.25">
      <c r="A1083" s="143">
        <v>3</v>
      </c>
      <c r="B1083" s="134" t="s">
        <v>217</v>
      </c>
      <c r="C1083" s="136" t="s">
        <v>2767</v>
      </c>
      <c r="D1083" s="136" t="s">
        <v>2768</v>
      </c>
      <c r="E1083" s="136">
        <v>2</v>
      </c>
      <c r="F1083" s="144">
        <v>40.5</v>
      </c>
      <c r="G1083" s="138">
        <v>81</v>
      </c>
      <c r="H1083" s="139">
        <v>1.43</v>
      </c>
      <c r="I1083" s="139">
        <f t="shared" si="246"/>
        <v>2.86</v>
      </c>
      <c r="J1083" s="145" t="s">
        <v>20</v>
      </c>
      <c r="K1083" s="141">
        <v>0</v>
      </c>
      <c r="L1083" s="141">
        <v>0</v>
      </c>
      <c r="M1083" s="141">
        <v>0</v>
      </c>
      <c r="N1083" s="142"/>
      <c r="O1083" s="50"/>
      <c r="P1083" s="50"/>
      <c r="Q1083" s="50"/>
      <c r="R1083" s="50"/>
      <c r="S1083" s="50"/>
      <c r="T1083" s="50"/>
      <c r="U1083" s="50"/>
      <c r="V1083" s="50"/>
      <c r="W1083" s="141" t="str">
        <f>IFERROR(VLOOKUP(C1083,'[7]на 04.11.2025г.'!$C$3:$W$2063,21,0),"-")</f>
        <v>-</v>
      </c>
      <c r="X1083" s="141" t="str">
        <f t="shared" si="245"/>
        <v>-</v>
      </c>
    </row>
    <row r="1084" spans="1:24" customFormat="1" ht="15" hidden="1" x14ac:dyDescent="0.25">
      <c r="A1084" s="143">
        <v>3</v>
      </c>
      <c r="B1084" s="134" t="s">
        <v>220</v>
      </c>
      <c r="C1084" s="136" t="s">
        <v>2769</v>
      </c>
      <c r="D1084" s="136" t="s">
        <v>2770</v>
      </c>
      <c r="E1084" s="136">
        <v>9</v>
      </c>
      <c r="F1084" s="144">
        <v>50.3</v>
      </c>
      <c r="G1084" s="138">
        <v>452.7</v>
      </c>
      <c r="H1084" s="139">
        <v>1.82</v>
      </c>
      <c r="I1084" s="139">
        <f t="shared" si="246"/>
        <v>16.38</v>
      </c>
      <c r="J1084" s="145" t="s">
        <v>20</v>
      </c>
      <c r="K1084" s="141">
        <v>0</v>
      </c>
      <c r="L1084" s="141">
        <v>0</v>
      </c>
      <c r="M1084" s="141">
        <v>0</v>
      </c>
      <c r="N1084" s="142"/>
      <c r="O1084" s="50"/>
      <c r="P1084" s="50"/>
      <c r="Q1084" s="50"/>
      <c r="R1084" s="50"/>
      <c r="S1084" s="50"/>
      <c r="T1084" s="50"/>
      <c r="U1084" s="50"/>
      <c r="V1084" s="50"/>
      <c r="W1084" s="141" t="str">
        <f>IFERROR(VLOOKUP(C1084,'[7]на 04.11.2025г.'!$C$3:$W$2063,21,0),"-")</f>
        <v>-</v>
      </c>
      <c r="X1084" s="141" t="str">
        <f t="shared" si="245"/>
        <v>-</v>
      </c>
    </row>
    <row r="1085" spans="1:24" customFormat="1" ht="15" hidden="1" x14ac:dyDescent="0.25">
      <c r="A1085" s="143">
        <v>3</v>
      </c>
      <c r="B1085" s="134" t="s">
        <v>223</v>
      </c>
      <c r="C1085" s="136" t="s">
        <v>2771</v>
      </c>
      <c r="D1085" s="136" t="s">
        <v>2772</v>
      </c>
      <c r="E1085" s="136">
        <v>1</v>
      </c>
      <c r="F1085" s="144">
        <v>123.1</v>
      </c>
      <c r="G1085" s="138">
        <v>123.1</v>
      </c>
      <c r="H1085" s="139">
        <v>4.3899999999999997</v>
      </c>
      <c r="I1085" s="139">
        <f t="shared" si="246"/>
        <v>4.3899999999999997</v>
      </c>
      <c r="J1085" s="145" t="s">
        <v>20</v>
      </c>
      <c r="K1085" s="141">
        <v>0</v>
      </c>
      <c r="L1085" s="141">
        <v>0</v>
      </c>
      <c r="M1085" s="141">
        <v>0</v>
      </c>
      <c r="N1085" s="142"/>
      <c r="O1085" s="50"/>
      <c r="P1085" s="50"/>
      <c r="Q1085" s="50"/>
      <c r="R1085" s="50"/>
      <c r="S1085" s="50"/>
      <c r="T1085" s="50"/>
      <c r="U1085" s="50"/>
      <c r="V1085" s="50"/>
      <c r="W1085" s="141" t="str">
        <f>IFERROR(VLOOKUP(C1085,'[7]на 04.11.2025г.'!$C$3:$W$2063,21,0),"-")</f>
        <v>-</v>
      </c>
      <c r="X1085" s="141" t="str">
        <f t="shared" si="245"/>
        <v>-</v>
      </c>
    </row>
    <row r="1086" spans="1:24" customFormat="1" ht="15" hidden="1" x14ac:dyDescent="0.25">
      <c r="A1086" s="143">
        <v>3</v>
      </c>
      <c r="B1086" s="134" t="s">
        <v>226</v>
      </c>
      <c r="C1086" s="136" t="s">
        <v>2773</v>
      </c>
      <c r="D1086" s="136" t="s">
        <v>2774</v>
      </c>
      <c r="E1086" s="136">
        <v>2</v>
      </c>
      <c r="F1086" s="144">
        <v>46.3</v>
      </c>
      <c r="G1086" s="138">
        <v>92.6</v>
      </c>
      <c r="H1086" s="139">
        <v>1.63</v>
      </c>
      <c r="I1086" s="139">
        <f t="shared" si="246"/>
        <v>3.26</v>
      </c>
      <c r="J1086" s="145" t="s">
        <v>20</v>
      </c>
      <c r="K1086" s="141">
        <v>0</v>
      </c>
      <c r="L1086" s="141">
        <v>0</v>
      </c>
      <c r="M1086" s="141">
        <v>0</v>
      </c>
      <c r="N1086" s="142"/>
      <c r="O1086" s="50"/>
      <c r="P1086" s="50"/>
      <c r="Q1086" s="50"/>
      <c r="R1086" s="50"/>
      <c r="S1086" s="50"/>
      <c r="T1086" s="50"/>
      <c r="U1086" s="50"/>
      <c r="V1086" s="50"/>
      <c r="W1086" s="141" t="str">
        <f>IFERROR(VLOOKUP(C1086,'[7]на 04.11.2025г.'!$C$3:$W$2063,21,0),"-")</f>
        <v>-</v>
      </c>
      <c r="X1086" s="141" t="str">
        <f t="shared" si="245"/>
        <v>-</v>
      </c>
    </row>
    <row r="1087" spans="1:24" customFormat="1" ht="15" hidden="1" x14ac:dyDescent="0.25">
      <c r="A1087" s="143">
        <v>3</v>
      </c>
      <c r="B1087" s="134" t="s">
        <v>229</v>
      </c>
      <c r="C1087" s="136" t="s">
        <v>2775</v>
      </c>
      <c r="D1087" s="136" t="s">
        <v>2776</v>
      </c>
      <c r="E1087" s="136">
        <v>2</v>
      </c>
      <c r="F1087" s="144">
        <v>40.5</v>
      </c>
      <c r="G1087" s="138">
        <v>81</v>
      </c>
      <c r="H1087" s="139">
        <v>1.43</v>
      </c>
      <c r="I1087" s="139">
        <f t="shared" si="246"/>
        <v>2.86</v>
      </c>
      <c r="J1087" s="145" t="s">
        <v>20</v>
      </c>
      <c r="K1087" s="141">
        <v>0</v>
      </c>
      <c r="L1087" s="141">
        <v>0</v>
      </c>
      <c r="M1087" s="141">
        <v>0</v>
      </c>
      <c r="N1087" s="142"/>
      <c r="O1087" s="50"/>
      <c r="P1087" s="50"/>
      <c r="Q1087" s="50"/>
      <c r="R1087" s="50"/>
      <c r="S1087" s="50"/>
      <c r="T1087" s="50"/>
      <c r="U1087" s="50"/>
      <c r="V1087" s="50"/>
      <c r="W1087" s="141" t="str">
        <f>IFERROR(VLOOKUP(C1087,'[7]на 04.11.2025г.'!$C$3:$W$2063,21,0),"-")</f>
        <v>-</v>
      </c>
      <c r="X1087" s="141" t="str">
        <f t="shared" si="245"/>
        <v>-</v>
      </c>
    </row>
    <row r="1088" spans="1:24" customFormat="1" ht="15" hidden="1" x14ac:dyDescent="0.25">
      <c r="A1088" s="143">
        <v>3</v>
      </c>
      <c r="B1088" s="134" t="s">
        <v>232</v>
      </c>
      <c r="C1088" s="136" t="s">
        <v>2777</v>
      </c>
      <c r="D1088" s="136" t="s">
        <v>2778</v>
      </c>
      <c r="E1088" s="136">
        <v>1</v>
      </c>
      <c r="F1088" s="144">
        <v>42.8</v>
      </c>
      <c r="G1088" s="138">
        <v>42.8</v>
      </c>
      <c r="H1088" s="139">
        <v>1.53</v>
      </c>
      <c r="I1088" s="139">
        <f t="shared" si="246"/>
        <v>1.53</v>
      </c>
      <c r="J1088" s="145" t="s">
        <v>20</v>
      </c>
      <c r="K1088" s="141">
        <v>0</v>
      </c>
      <c r="L1088" s="141">
        <v>0</v>
      </c>
      <c r="M1088" s="141">
        <v>0</v>
      </c>
      <c r="N1088" s="142"/>
      <c r="O1088" s="50"/>
      <c r="P1088" s="50"/>
      <c r="Q1088" s="50"/>
      <c r="R1088" s="50"/>
      <c r="S1088" s="50"/>
      <c r="T1088" s="50"/>
      <c r="U1088" s="50"/>
      <c r="V1088" s="50"/>
      <c r="W1088" s="141" t="str">
        <f>IFERROR(VLOOKUP(C1088,'[7]на 04.11.2025г.'!$C$3:$W$2063,21,0),"-")</f>
        <v>-</v>
      </c>
      <c r="X1088" s="141" t="str">
        <f t="shared" si="245"/>
        <v>-</v>
      </c>
    </row>
    <row r="1089" spans="1:24" customFormat="1" ht="15" hidden="1" x14ac:dyDescent="0.25">
      <c r="A1089" s="143">
        <v>3</v>
      </c>
      <c r="B1089" s="134" t="s">
        <v>235</v>
      </c>
      <c r="C1089" s="136" t="s">
        <v>2779</v>
      </c>
      <c r="D1089" s="136" t="s">
        <v>2780</v>
      </c>
      <c r="E1089" s="136">
        <v>1</v>
      </c>
      <c r="F1089" s="144">
        <v>30.2</v>
      </c>
      <c r="G1089" s="138">
        <v>30.2</v>
      </c>
      <c r="H1089" s="139">
        <v>1.08</v>
      </c>
      <c r="I1089" s="139">
        <f t="shared" si="246"/>
        <v>1.08</v>
      </c>
      <c r="J1089" s="145" t="s">
        <v>20</v>
      </c>
      <c r="K1089" s="141">
        <v>0</v>
      </c>
      <c r="L1089" s="141">
        <v>0</v>
      </c>
      <c r="M1089" s="141">
        <v>0</v>
      </c>
      <c r="N1089" s="142"/>
      <c r="O1089" s="50"/>
      <c r="P1089" s="50"/>
      <c r="Q1089" s="50"/>
      <c r="R1089" s="50"/>
      <c r="S1089" s="50"/>
      <c r="T1089" s="50"/>
      <c r="U1089" s="50"/>
      <c r="V1089" s="50"/>
      <c r="W1089" s="141" t="str">
        <f>IFERROR(VLOOKUP(C1089,'[7]на 04.11.2025г.'!$C$3:$W$2063,21,0),"-")</f>
        <v>-</v>
      </c>
      <c r="X1089" s="141" t="str">
        <f t="shared" si="245"/>
        <v>-</v>
      </c>
    </row>
    <row r="1090" spans="1:24" customFormat="1" ht="15" hidden="1" x14ac:dyDescent="0.25">
      <c r="A1090" s="143">
        <v>3</v>
      </c>
      <c r="B1090" s="134" t="s">
        <v>238</v>
      </c>
      <c r="C1090" s="136" t="s">
        <v>2781</v>
      </c>
      <c r="D1090" s="136" t="s">
        <v>2782</v>
      </c>
      <c r="E1090" s="136">
        <v>1</v>
      </c>
      <c r="F1090" s="144">
        <v>30.2</v>
      </c>
      <c r="G1090" s="138">
        <v>30.2</v>
      </c>
      <c r="H1090" s="139">
        <v>1.08</v>
      </c>
      <c r="I1090" s="139">
        <f t="shared" si="246"/>
        <v>1.08</v>
      </c>
      <c r="J1090" s="145" t="s">
        <v>20</v>
      </c>
      <c r="K1090" s="141">
        <v>0</v>
      </c>
      <c r="L1090" s="141">
        <v>0</v>
      </c>
      <c r="M1090" s="141">
        <v>0</v>
      </c>
      <c r="N1090" s="142"/>
      <c r="O1090" s="50"/>
      <c r="P1090" s="50"/>
      <c r="Q1090" s="50"/>
      <c r="R1090" s="50"/>
      <c r="S1090" s="50"/>
      <c r="T1090" s="50"/>
      <c r="U1090" s="50"/>
      <c r="V1090" s="50"/>
      <c r="W1090" s="141" t="str">
        <f>IFERROR(VLOOKUP(C1090,'[7]на 04.11.2025г.'!$C$3:$W$2063,21,0),"-")</f>
        <v>-</v>
      </c>
      <c r="X1090" s="141" t="str">
        <f t="shared" si="245"/>
        <v>-</v>
      </c>
    </row>
    <row r="1091" spans="1:24" customFormat="1" ht="15" hidden="1" x14ac:dyDescent="0.25">
      <c r="A1091" s="143">
        <v>3</v>
      </c>
      <c r="B1091" s="134" t="s">
        <v>241</v>
      </c>
      <c r="C1091" s="136" t="s">
        <v>2783</v>
      </c>
      <c r="D1091" s="136" t="s">
        <v>2784</v>
      </c>
      <c r="E1091" s="136">
        <v>2</v>
      </c>
      <c r="F1091" s="144">
        <v>42.8</v>
      </c>
      <c r="G1091" s="138">
        <v>85.6</v>
      </c>
      <c r="H1091" s="139">
        <v>1.53</v>
      </c>
      <c r="I1091" s="139">
        <f t="shared" si="246"/>
        <v>3.06</v>
      </c>
      <c r="J1091" s="145" t="s">
        <v>20</v>
      </c>
      <c r="K1091" s="141">
        <v>0</v>
      </c>
      <c r="L1091" s="141">
        <v>0</v>
      </c>
      <c r="M1091" s="141">
        <v>0</v>
      </c>
      <c r="N1091" s="142"/>
      <c r="O1091" s="50"/>
      <c r="P1091" s="50"/>
      <c r="Q1091" s="50"/>
      <c r="R1091" s="50"/>
      <c r="S1091" s="50"/>
      <c r="T1091" s="50"/>
      <c r="U1091" s="50"/>
      <c r="V1091" s="50"/>
      <c r="W1091" s="141" t="str">
        <f>IFERROR(VLOOKUP(C1091,'[7]на 04.11.2025г.'!$C$3:$W$2063,21,0),"-")</f>
        <v>-</v>
      </c>
      <c r="X1091" s="141" t="str">
        <f t="shared" si="245"/>
        <v>-</v>
      </c>
    </row>
    <row r="1092" spans="1:24" customFormat="1" ht="15" hidden="1" x14ac:dyDescent="0.25">
      <c r="A1092" s="143">
        <v>3</v>
      </c>
      <c r="B1092" s="134" t="s">
        <v>244</v>
      </c>
      <c r="C1092" s="136" t="s">
        <v>2785</v>
      </c>
      <c r="D1092" s="136" t="s">
        <v>2786</v>
      </c>
      <c r="E1092" s="136">
        <v>1</v>
      </c>
      <c r="F1092" s="144">
        <v>38.200000000000003</v>
      </c>
      <c r="G1092" s="138">
        <v>38.200000000000003</v>
      </c>
      <c r="H1092" s="139">
        <v>1.35</v>
      </c>
      <c r="I1092" s="139">
        <f t="shared" si="246"/>
        <v>1.35</v>
      </c>
      <c r="J1092" s="145" t="s">
        <v>20</v>
      </c>
      <c r="K1092" s="141">
        <v>0</v>
      </c>
      <c r="L1092" s="141">
        <v>0</v>
      </c>
      <c r="M1092" s="141">
        <v>0</v>
      </c>
      <c r="N1092" s="142"/>
      <c r="O1092" s="50"/>
      <c r="P1092" s="50"/>
      <c r="Q1092" s="50"/>
      <c r="R1092" s="50"/>
      <c r="S1092" s="50"/>
      <c r="T1092" s="50"/>
      <c r="U1092" s="50"/>
      <c r="V1092" s="50"/>
      <c r="W1092" s="141" t="str">
        <f>IFERROR(VLOOKUP(C1092,'[7]на 04.11.2025г.'!$C$3:$W$2063,21,0),"-")</f>
        <v>-</v>
      </c>
      <c r="X1092" s="141" t="str">
        <f t="shared" ref="X1092:X1155" si="252">IFERROR(N1092-W1092,"-")</f>
        <v>-</v>
      </c>
    </row>
    <row r="1093" spans="1:24" customFormat="1" ht="15" hidden="1" x14ac:dyDescent="0.25">
      <c r="A1093" s="143">
        <v>3</v>
      </c>
      <c r="B1093" s="134" t="s">
        <v>247</v>
      </c>
      <c r="C1093" s="136" t="s">
        <v>2787</v>
      </c>
      <c r="D1093" s="136" t="s">
        <v>2788</v>
      </c>
      <c r="E1093" s="136">
        <v>1</v>
      </c>
      <c r="F1093" s="144">
        <v>122</v>
      </c>
      <c r="G1093" s="138">
        <v>122</v>
      </c>
      <c r="H1093" s="139">
        <v>4.3499999999999996</v>
      </c>
      <c r="I1093" s="139">
        <f t="shared" ref="I1093:I1156" si="253">E1093*H1093</f>
        <v>4.3499999999999996</v>
      </c>
      <c r="J1093" s="145" t="s">
        <v>20</v>
      </c>
      <c r="K1093" s="141">
        <v>0</v>
      </c>
      <c r="L1093" s="141">
        <v>0</v>
      </c>
      <c r="M1093" s="141">
        <v>0</v>
      </c>
      <c r="N1093" s="142"/>
      <c r="O1093" s="50"/>
      <c r="P1093" s="50"/>
      <c r="Q1093" s="50"/>
      <c r="R1093" s="50"/>
      <c r="S1093" s="50"/>
      <c r="T1093" s="50"/>
      <c r="U1093" s="50"/>
      <c r="V1093" s="50"/>
      <c r="W1093" s="141" t="str">
        <f>IFERROR(VLOOKUP(C1093,'[7]на 04.11.2025г.'!$C$3:$W$2063,21,0),"-")</f>
        <v>-</v>
      </c>
      <c r="X1093" s="141" t="str">
        <f t="shared" si="252"/>
        <v>-</v>
      </c>
    </row>
    <row r="1094" spans="1:24" customFormat="1" ht="15" hidden="1" x14ac:dyDescent="0.25">
      <c r="A1094" s="143">
        <v>3</v>
      </c>
      <c r="B1094" s="134" t="s">
        <v>250</v>
      </c>
      <c r="C1094" s="136" t="s">
        <v>2789</v>
      </c>
      <c r="D1094" s="136" t="s">
        <v>2790</v>
      </c>
      <c r="E1094" s="136">
        <v>50</v>
      </c>
      <c r="F1094" s="144">
        <v>118.4</v>
      </c>
      <c r="G1094" s="138">
        <v>5920</v>
      </c>
      <c r="H1094" s="139">
        <v>4.2300000000000004</v>
      </c>
      <c r="I1094" s="139">
        <f t="shared" si="253"/>
        <v>211.50000000000003</v>
      </c>
      <c r="J1094" s="145" t="s">
        <v>20</v>
      </c>
      <c r="K1094" s="141">
        <v>0</v>
      </c>
      <c r="L1094" s="141">
        <v>0</v>
      </c>
      <c r="M1094" s="141">
        <v>0</v>
      </c>
      <c r="N1094" s="142"/>
      <c r="O1094" s="50"/>
      <c r="P1094" s="50"/>
      <c r="Q1094" s="50"/>
      <c r="R1094" s="50"/>
      <c r="S1094" s="50"/>
      <c r="T1094" s="50"/>
      <c r="U1094" s="50"/>
      <c r="V1094" s="50"/>
      <c r="W1094" s="141" t="str">
        <f>IFERROR(VLOOKUP(C1094,'[7]на 04.11.2025г.'!$C$3:$W$2063,21,0),"-")</f>
        <v>-</v>
      </c>
      <c r="X1094" s="141" t="str">
        <f t="shared" si="252"/>
        <v>-</v>
      </c>
    </row>
    <row r="1095" spans="1:24" customFormat="1" ht="15" hidden="1" x14ac:dyDescent="0.25">
      <c r="A1095" s="143">
        <v>3</v>
      </c>
      <c r="B1095" s="134" t="s">
        <v>253</v>
      </c>
      <c r="C1095" s="136" t="s">
        <v>2791</v>
      </c>
      <c r="D1095" s="136" t="s">
        <v>2792</v>
      </c>
      <c r="E1095" s="136">
        <v>1</v>
      </c>
      <c r="F1095" s="144">
        <v>122</v>
      </c>
      <c r="G1095" s="138">
        <v>122</v>
      </c>
      <c r="H1095" s="139">
        <v>4.3499999999999996</v>
      </c>
      <c r="I1095" s="139">
        <f t="shared" si="253"/>
        <v>4.3499999999999996</v>
      </c>
      <c r="J1095" s="145" t="s">
        <v>20</v>
      </c>
      <c r="K1095" s="141">
        <v>0</v>
      </c>
      <c r="L1095" s="141">
        <v>0</v>
      </c>
      <c r="M1095" s="141">
        <v>0</v>
      </c>
      <c r="N1095" s="142"/>
      <c r="O1095" s="50"/>
      <c r="P1095" s="50"/>
      <c r="Q1095" s="50"/>
      <c r="R1095" s="50"/>
      <c r="S1095" s="50"/>
      <c r="T1095" s="50"/>
      <c r="U1095" s="50"/>
      <c r="V1095" s="50"/>
      <c r="W1095" s="141" t="str">
        <f>IFERROR(VLOOKUP(C1095,'[7]на 04.11.2025г.'!$C$3:$W$2063,21,0),"-")</f>
        <v>-</v>
      </c>
      <c r="X1095" s="141" t="str">
        <f t="shared" si="252"/>
        <v>-</v>
      </c>
    </row>
    <row r="1096" spans="1:24" customFormat="1" ht="15" hidden="1" x14ac:dyDescent="0.25">
      <c r="A1096" s="143">
        <v>3</v>
      </c>
      <c r="B1096" s="134" t="s">
        <v>256</v>
      </c>
      <c r="C1096" s="136" t="s">
        <v>2793</v>
      </c>
      <c r="D1096" s="136" t="s">
        <v>2794</v>
      </c>
      <c r="E1096" s="136">
        <v>1</v>
      </c>
      <c r="F1096" s="144">
        <v>38.200000000000003</v>
      </c>
      <c r="G1096" s="138">
        <v>38.200000000000003</v>
      </c>
      <c r="H1096" s="139">
        <v>1.35</v>
      </c>
      <c r="I1096" s="139">
        <f t="shared" si="253"/>
        <v>1.35</v>
      </c>
      <c r="J1096" s="145" t="s">
        <v>20</v>
      </c>
      <c r="K1096" s="141">
        <v>0</v>
      </c>
      <c r="L1096" s="141">
        <v>0</v>
      </c>
      <c r="M1096" s="141">
        <v>0</v>
      </c>
      <c r="N1096" s="142"/>
      <c r="O1096" s="50"/>
      <c r="P1096" s="50"/>
      <c r="Q1096" s="50"/>
      <c r="R1096" s="50"/>
      <c r="S1096" s="50"/>
      <c r="T1096" s="50"/>
      <c r="U1096" s="50"/>
      <c r="V1096" s="50"/>
      <c r="W1096" s="141" t="str">
        <f>IFERROR(VLOOKUP(C1096,'[7]на 04.11.2025г.'!$C$3:$W$2063,21,0),"-")</f>
        <v>-</v>
      </c>
      <c r="X1096" s="141" t="str">
        <f t="shared" si="252"/>
        <v>-</v>
      </c>
    </row>
    <row r="1097" spans="1:24" customFormat="1" ht="15" hidden="1" x14ac:dyDescent="0.25">
      <c r="A1097" s="143">
        <v>3</v>
      </c>
      <c r="B1097" s="134" t="s">
        <v>259</v>
      </c>
      <c r="C1097" s="136" t="s">
        <v>2795</v>
      </c>
      <c r="D1097" s="136" t="s">
        <v>2796</v>
      </c>
      <c r="E1097" s="136">
        <v>1</v>
      </c>
      <c r="F1097" s="144">
        <v>35</v>
      </c>
      <c r="G1097" s="138">
        <v>35</v>
      </c>
      <c r="H1097" s="139">
        <v>1.25</v>
      </c>
      <c r="I1097" s="139">
        <f t="shared" si="253"/>
        <v>1.25</v>
      </c>
      <c r="J1097" s="145" t="s">
        <v>20</v>
      </c>
      <c r="K1097" s="141">
        <v>0</v>
      </c>
      <c r="L1097" s="141">
        <v>0</v>
      </c>
      <c r="M1097" s="141">
        <v>0</v>
      </c>
      <c r="N1097" s="142"/>
      <c r="O1097" s="50"/>
      <c r="P1097" s="50"/>
      <c r="Q1097" s="50"/>
      <c r="R1097" s="50"/>
      <c r="S1097" s="50"/>
      <c r="T1097" s="50"/>
      <c r="U1097" s="50"/>
      <c r="V1097" s="50"/>
      <c r="W1097" s="141" t="str">
        <f>IFERROR(VLOOKUP(C1097,'[7]на 04.11.2025г.'!$C$3:$W$2063,21,0),"-")</f>
        <v>-</v>
      </c>
      <c r="X1097" s="141" t="str">
        <f t="shared" si="252"/>
        <v>-</v>
      </c>
    </row>
    <row r="1098" spans="1:24" customFormat="1" ht="15" hidden="1" x14ac:dyDescent="0.25">
      <c r="A1098" s="143">
        <v>3</v>
      </c>
      <c r="B1098" s="134" t="s">
        <v>262</v>
      </c>
      <c r="C1098" s="136" t="s">
        <v>2797</v>
      </c>
      <c r="D1098" s="136" t="s">
        <v>2798</v>
      </c>
      <c r="E1098" s="136">
        <v>2</v>
      </c>
      <c r="F1098" s="144">
        <v>22.3</v>
      </c>
      <c r="G1098" s="138">
        <v>44.6</v>
      </c>
      <c r="H1098" s="139">
        <v>0.8</v>
      </c>
      <c r="I1098" s="139">
        <f t="shared" si="253"/>
        <v>1.6</v>
      </c>
      <c r="J1098" s="145" t="s">
        <v>20</v>
      </c>
      <c r="K1098" s="141">
        <v>0</v>
      </c>
      <c r="L1098" s="141">
        <v>0</v>
      </c>
      <c r="M1098" s="141">
        <v>0</v>
      </c>
      <c r="N1098" s="142"/>
      <c r="O1098" s="50"/>
      <c r="P1098" s="50"/>
      <c r="Q1098" s="50"/>
      <c r="R1098" s="50"/>
      <c r="S1098" s="50"/>
      <c r="T1098" s="50"/>
      <c r="U1098" s="50"/>
      <c r="V1098" s="50"/>
      <c r="W1098" s="141" t="str">
        <f>IFERROR(VLOOKUP(C1098,'[7]на 04.11.2025г.'!$C$3:$W$2063,21,0),"-")</f>
        <v>-</v>
      </c>
      <c r="X1098" s="141" t="str">
        <f t="shared" si="252"/>
        <v>-</v>
      </c>
    </row>
    <row r="1099" spans="1:24" customFormat="1" ht="15" hidden="1" x14ac:dyDescent="0.25">
      <c r="A1099" s="143">
        <v>3</v>
      </c>
      <c r="B1099" s="134" t="s">
        <v>265</v>
      </c>
      <c r="C1099" s="136" t="s">
        <v>2799</v>
      </c>
      <c r="D1099" s="136" t="s">
        <v>2800</v>
      </c>
      <c r="E1099" s="136">
        <v>1</v>
      </c>
      <c r="F1099" s="144">
        <v>17.2</v>
      </c>
      <c r="G1099" s="138">
        <v>17.2</v>
      </c>
      <c r="H1099" s="139">
        <v>0.62</v>
      </c>
      <c r="I1099" s="139">
        <f t="shared" si="253"/>
        <v>0.62</v>
      </c>
      <c r="J1099" s="145" t="s">
        <v>20</v>
      </c>
      <c r="K1099" s="141">
        <v>0</v>
      </c>
      <c r="L1099" s="141">
        <v>0</v>
      </c>
      <c r="M1099" s="141">
        <v>0</v>
      </c>
      <c r="N1099" s="142"/>
      <c r="O1099" s="50"/>
      <c r="P1099" s="50"/>
      <c r="Q1099" s="50"/>
      <c r="R1099" s="50"/>
      <c r="S1099" s="50"/>
      <c r="T1099" s="50"/>
      <c r="U1099" s="50"/>
      <c r="V1099" s="50"/>
      <c r="W1099" s="141" t="str">
        <f>IFERROR(VLOOKUP(C1099,'[7]на 04.11.2025г.'!$C$3:$W$2063,21,0),"-")</f>
        <v>-</v>
      </c>
      <c r="X1099" s="141" t="str">
        <f t="shared" si="252"/>
        <v>-</v>
      </c>
    </row>
    <row r="1100" spans="1:24" customFormat="1" ht="15" hidden="1" x14ac:dyDescent="0.25">
      <c r="A1100" s="143">
        <v>3</v>
      </c>
      <c r="B1100" s="134" t="s">
        <v>268</v>
      </c>
      <c r="C1100" s="136" t="s">
        <v>2801</v>
      </c>
      <c r="D1100" s="136" t="s">
        <v>2802</v>
      </c>
      <c r="E1100" s="136">
        <v>1</v>
      </c>
      <c r="F1100" s="144">
        <v>125</v>
      </c>
      <c r="G1100" s="138">
        <v>125</v>
      </c>
      <c r="H1100" s="139">
        <v>4.3899999999999997</v>
      </c>
      <c r="I1100" s="139">
        <f t="shared" si="253"/>
        <v>4.3899999999999997</v>
      </c>
      <c r="J1100" s="145" t="s">
        <v>20</v>
      </c>
      <c r="K1100" s="141">
        <v>0</v>
      </c>
      <c r="L1100" s="141">
        <v>0</v>
      </c>
      <c r="M1100" s="141">
        <v>0</v>
      </c>
      <c r="N1100" s="142"/>
      <c r="O1100" s="50"/>
      <c r="P1100" s="50"/>
      <c r="Q1100" s="50"/>
      <c r="R1100" s="50"/>
      <c r="S1100" s="50"/>
      <c r="T1100" s="50"/>
      <c r="U1100" s="50"/>
      <c r="V1100" s="50"/>
      <c r="W1100" s="141" t="str">
        <f>IFERROR(VLOOKUP(C1100,'[7]на 04.11.2025г.'!$C$3:$W$2063,21,0),"-")</f>
        <v>-</v>
      </c>
      <c r="X1100" s="141" t="str">
        <f t="shared" si="252"/>
        <v>-</v>
      </c>
    </row>
    <row r="1101" spans="1:24" customFormat="1" ht="15" hidden="1" x14ac:dyDescent="0.25">
      <c r="A1101" s="143">
        <v>3</v>
      </c>
      <c r="B1101" s="134" t="s">
        <v>271</v>
      </c>
      <c r="C1101" s="136" t="s">
        <v>2803</v>
      </c>
      <c r="D1101" s="136" t="s">
        <v>2804</v>
      </c>
      <c r="E1101" s="136">
        <v>1</v>
      </c>
      <c r="F1101" s="144">
        <v>3757.4</v>
      </c>
      <c r="G1101" s="138">
        <v>3757.4</v>
      </c>
      <c r="H1101" s="139">
        <v>45.14</v>
      </c>
      <c r="I1101" s="139">
        <f t="shared" si="253"/>
        <v>45.14</v>
      </c>
      <c r="J1101" s="145" t="s">
        <v>20</v>
      </c>
      <c r="K1101" s="141">
        <v>0</v>
      </c>
      <c r="L1101" s="141">
        <v>0</v>
      </c>
      <c r="M1101" s="141">
        <v>0</v>
      </c>
      <c r="N1101" s="142"/>
      <c r="O1101" s="50"/>
      <c r="P1101" s="50"/>
      <c r="Q1101" s="50"/>
      <c r="R1101" s="50"/>
      <c r="S1101" s="50"/>
      <c r="T1101" s="50"/>
      <c r="U1101" s="50"/>
      <c r="V1101" s="50"/>
      <c r="W1101" s="141" t="str">
        <f>IFERROR(VLOOKUP(C1101,'[7]на 04.11.2025г.'!$C$3:$W$2063,21,0),"-")</f>
        <v>-</v>
      </c>
      <c r="X1101" s="141" t="str">
        <f t="shared" si="252"/>
        <v>-</v>
      </c>
    </row>
    <row r="1102" spans="1:24" customFormat="1" ht="15" hidden="1" x14ac:dyDescent="0.25">
      <c r="A1102" s="143">
        <v>3</v>
      </c>
      <c r="B1102" s="134" t="s">
        <v>274</v>
      </c>
      <c r="C1102" s="136" t="s">
        <v>2805</v>
      </c>
      <c r="D1102" s="136" t="s">
        <v>2806</v>
      </c>
      <c r="E1102" s="136">
        <v>9</v>
      </c>
      <c r="F1102" s="144">
        <v>3763.7</v>
      </c>
      <c r="G1102" s="138">
        <v>33873.300000000003</v>
      </c>
      <c r="H1102" s="139">
        <v>45.26</v>
      </c>
      <c r="I1102" s="139">
        <f t="shared" si="253"/>
        <v>407.34</v>
      </c>
      <c r="J1102" s="145" t="s">
        <v>20</v>
      </c>
      <c r="K1102" s="141">
        <v>0</v>
      </c>
      <c r="L1102" s="141">
        <v>0</v>
      </c>
      <c r="M1102" s="141">
        <v>0</v>
      </c>
      <c r="N1102" s="142"/>
      <c r="O1102" s="50"/>
      <c r="P1102" s="50"/>
      <c r="Q1102" s="50"/>
      <c r="R1102" s="50"/>
      <c r="S1102" s="50"/>
      <c r="T1102" s="50"/>
      <c r="U1102" s="50"/>
      <c r="V1102" s="50"/>
      <c r="W1102" s="141" t="str">
        <f>IFERROR(VLOOKUP(C1102,'[7]на 04.11.2025г.'!$C$3:$W$2063,21,0),"-")</f>
        <v>-</v>
      </c>
      <c r="X1102" s="141" t="str">
        <f t="shared" si="252"/>
        <v>-</v>
      </c>
    </row>
    <row r="1103" spans="1:24" customFormat="1" ht="15" hidden="1" x14ac:dyDescent="0.25">
      <c r="A1103" s="143">
        <v>3</v>
      </c>
      <c r="B1103" s="134" t="s">
        <v>277</v>
      </c>
      <c r="C1103" s="136" t="s">
        <v>2807</v>
      </c>
      <c r="D1103" s="136" t="s">
        <v>2808</v>
      </c>
      <c r="E1103" s="136">
        <v>1</v>
      </c>
      <c r="F1103" s="144">
        <v>3772.2</v>
      </c>
      <c r="G1103" s="138">
        <v>3772.2</v>
      </c>
      <c r="H1103" s="139">
        <v>45.49</v>
      </c>
      <c r="I1103" s="139">
        <f t="shared" si="253"/>
        <v>45.49</v>
      </c>
      <c r="J1103" s="145" t="s">
        <v>20</v>
      </c>
      <c r="K1103" s="141">
        <v>0</v>
      </c>
      <c r="L1103" s="141">
        <v>0</v>
      </c>
      <c r="M1103" s="141">
        <v>0</v>
      </c>
      <c r="N1103" s="142"/>
      <c r="O1103" s="50"/>
      <c r="P1103" s="50"/>
      <c r="Q1103" s="50"/>
      <c r="R1103" s="50"/>
      <c r="S1103" s="50"/>
      <c r="T1103" s="50"/>
      <c r="U1103" s="50"/>
      <c r="V1103" s="50"/>
      <c r="W1103" s="141" t="str">
        <f>IFERROR(VLOOKUP(C1103,'[7]на 04.11.2025г.'!$C$3:$W$2063,21,0),"-")</f>
        <v>-</v>
      </c>
      <c r="X1103" s="141" t="str">
        <f t="shared" si="252"/>
        <v>-</v>
      </c>
    </row>
    <row r="1104" spans="1:24" customFormat="1" ht="15" hidden="1" x14ac:dyDescent="0.25">
      <c r="A1104" s="143">
        <v>3</v>
      </c>
      <c r="B1104" s="134" t="s">
        <v>280</v>
      </c>
      <c r="C1104" s="136" t="s">
        <v>2809</v>
      </c>
      <c r="D1104" s="136" t="s">
        <v>2810</v>
      </c>
      <c r="E1104" s="136">
        <v>1</v>
      </c>
      <c r="F1104" s="144">
        <v>3796.9</v>
      </c>
      <c r="G1104" s="138">
        <v>3796.9</v>
      </c>
      <c r="H1104" s="139">
        <v>46.04</v>
      </c>
      <c r="I1104" s="139">
        <f t="shared" si="253"/>
        <v>46.04</v>
      </c>
      <c r="J1104" s="145" t="s">
        <v>20</v>
      </c>
      <c r="K1104" s="141">
        <v>0</v>
      </c>
      <c r="L1104" s="141">
        <v>0</v>
      </c>
      <c r="M1104" s="141">
        <v>0</v>
      </c>
      <c r="N1104" s="142"/>
      <c r="O1104" s="50"/>
      <c r="P1104" s="50"/>
      <c r="Q1104" s="50"/>
      <c r="R1104" s="50"/>
      <c r="S1104" s="50"/>
      <c r="T1104" s="50"/>
      <c r="U1104" s="50"/>
      <c r="V1104" s="50"/>
      <c r="W1104" s="141" t="str">
        <f>IFERROR(VLOOKUP(C1104,'[7]на 04.11.2025г.'!$C$3:$W$2063,21,0),"-")</f>
        <v>-</v>
      </c>
      <c r="X1104" s="141" t="str">
        <f t="shared" si="252"/>
        <v>-</v>
      </c>
    </row>
    <row r="1105" spans="1:24" customFormat="1" ht="15" hidden="1" x14ac:dyDescent="0.25">
      <c r="A1105" s="143">
        <v>3</v>
      </c>
      <c r="B1105" s="134" t="s">
        <v>283</v>
      </c>
      <c r="C1105" s="136" t="s">
        <v>2811</v>
      </c>
      <c r="D1105" s="136" t="s">
        <v>2812</v>
      </c>
      <c r="E1105" s="136">
        <v>1</v>
      </c>
      <c r="F1105" s="144">
        <v>3785.3</v>
      </c>
      <c r="G1105" s="138">
        <v>3785.3</v>
      </c>
      <c r="H1105" s="139">
        <v>45.84</v>
      </c>
      <c r="I1105" s="139">
        <f t="shared" si="253"/>
        <v>45.84</v>
      </c>
      <c r="J1105" s="145" t="s">
        <v>20</v>
      </c>
      <c r="K1105" s="141">
        <v>0</v>
      </c>
      <c r="L1105" s="141">
        <v>0</v>
      </c>
      <c r="M1105" s="141">
        <v>0</v>
      </c>
      <c r="N1105" s="142"/>
      <c r="O1105" s="50"/>
      <c r="P1105" s="50"/>
      <c r="Q1105" s="50"/>
      <c r="R1105" s="50"/>
      <c r="S1105" s="50"/>
      <c r="T1105" s="50"/>
      <c r="U1105" s="50"/>
      <c r="V1105" s="50"/>
      <c r="W1105" s="141" t="str">
        <f>IFERROR(VLOOKUP(C1105,'[7]на 04.11.2025г.'!$C$3:$W$2063,21,0),"-")</f>
        <v>-</v>
      </c>
      <c r="X1105" s="141" t="str">
        <f t="shared" si="252"/>
        <v>-</v>
      </c>
    </row>
    <row r="1106" spans="1:24" customFormat="1" ht="15" hidden="1" x14ac:dyDescent="0.25">
      <c r="A1106" s="143">
        <v>3</v>
      </c>
      <c r="B1106" s="134" t="s">
        <v>286</v>
      </c>
      <c r="C1106" s="136" t="s">
        <v>2813</v>
      </c>
      <c r="D1106" s="136" t="s">
        <v>2814</v>
      </c>
      <c r="E1106" s="136">
        <v>1</v>
      </c>
      <c r="F1106" s="144">
        <v>3796.9</v>
      </c>
      <c r="G1106" s="138">
        <v>3796.9</v>
      </c>
      <c r="H1106" s="139">
        <v>46.04</v>
      </c>
      <c r="I1106" s="139">
        <f t="shared" si="253"/>
        <v>46.04</v>
      </c>
      <c r="J1106" s="145" t="s">
        <v>20</v>
      </c>
      <c r="K1106" s="141">
        <v>0</v>
      </c>
      <c r="L1106" s="141">
        <v>0</v>
      </c>
      <c r="M1106" s="141">
        <v>0</v>
      </c>
      <c r="N1106" s="142"/>
      <c r="O1106" s="50"/>
      <c r="P1106" s="50"/>
      <c r="Q1106" s="50"/>
      <c r="R1106" s="50"/>
      <c r="S1106" s="50"/>
      <c r="T1106" s="50"/>
      <c r="U1106" s="50"/>
      <c r="V1106" s="50"/>
      <c r="W1106" s="141" t="str">
        <f>IFERROR(VLOOKUP(C1106,'[7]на 04.11.2025г.'!$C$3:$W$2063,21,0),"-")</f>
        <v>-</v>
      </c>
      <c r="X1106" s="141" t="str">
        <f t="shared" si="252"/>
        <v>-</v>
      </c>
    </row>
    <row r="1107" spans="1:24" customFormat="1" ht="15" hidden="1" x14ac:dyDescent="0.25">
      <c r="A1107" s="143">
        <v>3</v>
      </c>
      <c r="B1107" s="134" t="s">
        <v>289</v>
      </c>
      <c r="C1107" s="136" t="s">
        <v>2815</v>
      </c>
      <c r="D1107" s="136" t="s">
        <v>2816</v>
      </c>
      <c r="E1107" s="136">
        <v>1</v>
      </c>
      <c r="F1107" s="144">
        <v>3757.4</v>
      </c>
      <c r="G1107" s="138">
        <v>3757.4</v>
      </c>
      <c r="H1107" s="139">
        <v>45.14</v>
      </c>
      <c r="I1107" s="139">
        <f t="shared" si="253"/>
        <v>45.14</v>
      </c>
      <c r="J1107" s="145" t="s">
        <v>20</v>
      </c>
      <c r="K1107" s="141">
        <v>0</v>
      </c>
      <c r="L1107" s="141">
        <v>0</v>
      </c>
      <c r="M1107" s="141">
        <v>0</v>
      </c>
      <c r="N1107" s="142"/>
      <c r="O1107" s="50"/>
      <c r="P1107" s="50"/>
      <c r="Q1107" s="50"/>
      <c r="R1107" s="50"/>
      <c r="S1107" s="50"/>
      <c r="T1107" s="50"/>
      <c r="U1107" s="50"/>
      <c r="V1107" s="50"/>
      <c r="W1107" s="141" t="str">
        <f>IFERROR(VLOOKUP(C1107,'[7]на 04.11.2025г.'!$C$3:$W$2063,21,0),"-")</f>
        <v>-</v>
      </c>
      <c r="X1107" s="141" t="str">
        <f t="shared" si="252"/>
        <v>-</v>
      </c>
    </row>
    <row r="1108" spans="1:24" customFormat="1" ht="15" hidden="1" x14ac:dyDescent="0.25">
      <c r="A1108" s="143">
        <v>3</v>
      </c>
      <c r="B1108" s="134" t="s">
        <v>292</v>
      </c>
      <c r="C1108" s="136" t="s">
        <v>2817</v>
      </c>
      <c r="D1108" s="136" t="s">
        <v>2818</v>
      </c>
      <c r="E1108" s="136">
        <v>1</v>
      </c>
      <c r="F1108" s="144">
        <v>791.2</v>
      </c>
      <c r="G1108" s="138">
        <v>791.2</v>
      </c>
      <c r="H1108" s="139">
        <v>17.14</v>
      </c>
      <c r="I1108" s="139">
        <f t="shared" si="253"/>
        <v>17.14</v>
      </c>
      <c r="J1108" s="145" t="s">
        <v>20</v>
      </c>
      <c r="K1108" s="141">
        <v>0</v>
      </c>
      <c r="L1108" s="141">
        <v>0</v>
      </c>
      <c r="M1108" s="141">
        <v>0</v>
      </c>
      <c r="N1108" s="142"/>
      <c r="O1108" s="50"/>
      <c r="P1108" s="50"/>
      <c r="Q1108" s="50"/>
      <c r="R1108" s="50"/>
      <c r="S1108" s="50"/>
      <c r="T1108" s="50"/>
      <c r="U1108" s="50"/>
      <c r="V1108" s="50"/>
      <c r="W1108" s="141" t="str">
        <f>IFERROR(VLOOKUP(C1108,'[7]на 04.11.2025г.'!$C$3:$W$2063,21,0),"-")</f>
        <v>-</v>
      </c>
      <c r="X1108" s="141" t="str">
        <f t="shared" si="252"/>
        <v>-</v>
      </c>
    </row>
    <row r="1109" spans="1:24" customFormat="1" ht="15" hidden="1" x14ac:dyDescent="0.25">
      <c r="A1109" s="143">
        <v>3</v>
      </c>
      <c r="B1109" s="134" t="s">
        <v>295</v>
      </c>
      <c r="C1109" s="136" t="s">
        <v>2819</v>
      </c>
      <c r="D1109" s="136" t="s">
        <v>2820</v>
      </c>
      <c r="E1109" s="136">
        <v>3</v>
      </c>
      <c r="F1109" s="144">
        <v>39</v>
      </c>
      <c r="G1109" s="138">
        <v>117</v>
      </c>
      <c r="H1109" s="139">
        <v>1.48</v>
      </c>
      <c r="I1109" s="139">
        <f t="shared" si="253"/>
        <v>4.4399999999999995</v>
      </c>
      <c r="J1109" s="145" t="s">
        <v>20</v>
      </c>
      <c r="K1109" s="141">
        <v>0</v>
      </c>
      <c r="L1109" s="141">
        <v>0</v>
      </c>
      <c r="M1109" s="141">
        <v>0</v>
      </c>
      <c r="N1109" s="142"/>
      <c r="O1109" s="50"/>
      <c r="P1109" s="50"/>
      <c r="Q1109" s="50"/>
      <c r="R1109" s="50"/>
      <c r="S1109" s="50"/>
      <c r="T1109" s="50"/>
      <c r="U1109" s="50"/>
      <c r="V1109" s="50"/>
      <c r="W1109" s="141" t="str">
        <f>IFERROR(VLOOKUP(C1109,'[7]на 04.11.2025г.'!$C$3:$W$2063,21,0),"-")</f>
        <v>-</v>
      </c>
      <c r="X1109" s="141" t="str">
        <f t="shared" si="252"/>
        <v>-</v>
      </c>
    </row>
    <row r="1110" spans="1:24" customFormat="1" ht="15" hidden="1" x14ac:dyDescent="0.25">
      <c r="A1110" s="143">
        <v>3</v>
      </c>
      <c r="B1110" s="134" t="s">
        <v>298</v>
      </c>
      <c r="C1110" s="136" t="s">
        <v>2821</v>
      </c>
      <c r="D1110" s="136" t="s">
        <v>2822</v>
      </c>
      <c r="E1110" s="136">
        <v>2</v>
      </c>
      <c r="F1110" s="144">
        <v>64.7</v>
      </c>
      <c r="G1110" s="138">
        <v>129.4</v>
      </c>
      <c r="H1110" s="139">
        <v>2.39</v>
      </c>
      <c r="I1110" s="139">
        <f t="shared" si="253"/>
        <v>4.78</v>
      </c>
      <c r="J1110" s="145" t="s">
        <v>20</v>
      </c>
      <c r="K1110" s="141">
        <v>0</v>
      </c>
      <c r="L1110" s="141">
        <v>0</v>
      </c>
      <c r="M1110" s="141">
        <v>0</v>
      </c>
      <c r="N1110" s="142"/>
      <c r="O1110" s="50"/>
      <c r="P1110" s="50"/>
      <c r="Q1110" s="50"/>
      <c r="R1110" s="50"/>
      <c r="S1110" s="50"/>
      <c r="T1110" s="50"/>
      <c r="U1110" s="50"/>
      <c r="V1110" s="50"/>
      <c r="W1110" s="141" t="str">
        <f>IFERROR(VLOOKUP(C1110,'[7]на 04.11.2025г.'!$C$3:$W$2063,21,0),"-")</f>
        <v>-</v>
      </c>
      <c r="X1110" s="141" t="str">
        <f t="shared" si="252"/>
        <v>-</v>
      </c>
    </row>
    <row r="1111" spans="1:24" customFormat="1" ht="15" hidden="1" x14ac:dyDescent="0.25">
      <c r="A1111" s="143">
        <v>3</v>
      </c>
      <c r="B1111" s="134" t="s">
        <v>301</v>
      </c>
      <c r="C1111" s="136" t="s">
        <v>2823</v>
      </c>
      <c r="D1111" s="136" t="s">
        <v>2824</v>
      </c>
      <c r="E1111" s="136">
        <v>3</v>
      </c>
      <c r="F1111" s="144">
        <v>41.5</v>
      </c>
      <c r="G1111" s="138">
        <v>124.5</v>
      </c>
      <c r="H1111" s="139">
        <v>1.57</v>
      </c>
      <c r="I1111" s="139">
        <f t="shared" si="253"/>
        <v>4.71</v>
      </c>
      <c r="J1111" s="145" t="s">
        <v>20</v>
      </c>
      <c r="K1111" s="141">
        <v>0</v>
      </c>
      <c r="L1111" s="141">
        <v>0</v>
      </c>
      <c r="M1111" s="141">
        <v>0</v>
      </c>
      <c r="N1111" s="142"/>
      <c r="O1111" s="50"/>
      <c r="P1111" s="50"/>
      <c r="Q1111" s="50"/>
      <c r="R1111" s="50"/>
      <c r="S1111" s="50"/>
      <c r="T1111" s="50"/>
      <c r="U1111" s="50"/>
      <c r="V1111" s="50"/>
      <c r="W1111" s="141" t="str">
        <f>IFERROR(VLOOKUP(C1111,'[7]на 04.11.2025г.'!$C$3:$W$2063,21,0),"-")</f>
        <v>-</v>
      </c>
      <c r="X1111" s="141" t="str">
        <f t="shared" si="252"/>
        <v>-</v>
      </c>
    </row>
    <row r="1112" spans="1:24" customFormat="1" ht="15" hidden="1" x14ac:dyDescent="0.25">
      <c r="A1112" s="143">
        <v>3</v>
      </c>
      <c r="B1112" s="134" t="s">
        <v>304</v>
      </c>
      <c r="C1112" s="136" t="s">
        <v>2825</v>
      </c>
      <c r="D1112" s="136" t="s">
        <v>2826</v>
      </c>
      <c r="E1112" s="136">
        <v>3</v>
      </c>
      <c r="F1112" s="144">
        <v>38.200000000000003</v>
      </c>
      <c r="G1112" s="138">
        <v>114.6</v>
      </c>
      <c r="H1112" s="139">
        <v>1.45</v>
      </c>
      <c r="I1112" s="139">
        <f t="shared" si="253"/>
        <v>4.3499999999999996</v>
      </c>
      <c r="J1112" s="145" t="s">
        <v>20</v>
      </c>
      <c r="K1112" s="141">
        <v>0</v>
      </c>
      <c r="L1112" s="141">
        <v>0</v>
      </c>
      <c r="M1112" s="141">
        <v>0</v>
      </c>
      <c r="N1112" s="142"/>
      <c r="O1112" s="50"/>
      <c r="P1112" s="50"/>
      <c r="Q1112" s="50"/>
      <c r="R1112" s="50"/>
      <c r="S1112" s="50"/>
      <c r="T1112" s="50"/>
      <c r="U1112" s="50"/>
      <c r="V1112" s="50"/>
      <c r="W1112" s="141" t="str">
        <f>IFERROR(VLOOKUP(C1112,'[7]на 04.11.2025г.'!$C$3:$W$2063,21,0),"-")</f>
        <v>-</v>
      </c>
      <c r="X1112" s="141" t="str">
        <f t="shared" si="252"/>
        <v>-</v>
      </c>
    </row>
    <row r="1113" spans="1:24" customFormat="1" ht="15" hidden="1" x14ac:dyDescent="0.25">
      <c r="A1113" s="143">
        <v>3</v>
      </c>
      <c r="B1113" s="134" t="s">
        <v>307</v>
      </c>
      <c r="C1113" s="136" t="s">
        <v>2827</v>
      </c>
      <c r="D1113" s="136" t="s">
        <v>2828</v>
      </c>
      <c r="E1113" s="136">
        <v>1</v>
      </c>
      <c r="F1113" s="144">
        <v>59.4</v>
      </c>
      <c r="G1113" s="138">
        <v>59.4</v>
      </c>
      <c r="H1113" s="139">
        <v>2.2200000000000002</v>
      </c>
      <c r="I1113" s="139">
        <f t="shared" si="253"/>
        <v>2.2200000000000002</v>
      </c>
      <c r="J1113" s="145" t="s">
        <v>20</v>
      </c>
      <c r="K1113" s="141">
        <v>0</v>
      </c>
      <c r="L1113" s="141">
        <v>0</v>
      </c>
      <c r="M1113" s="141">
        <v>0</v>
      </c>
      <c r="N1113" s="142"/>
      <c r="O1113" s="50"/>
      <c r="P1113" s="50"/>
      <c r="Q1113" s="50"/>
      <c r="R1113" s="50"/>
      <c r="S1113" s="50"/>
      <c r="T1113" s="50"/>
      <c r="U1113" s="50"/>
      <c r="V1113" s="50"/>
      <c r="W1113" s="141" t="str">
        <f>IFERROR(VLOOKUP(C1113,'[7]на 04.11.2025г.'!$C$3:$W$2063,21,0),"-")</f>
        <v>-</v>
      </c>
      <c r="X1113" s="141" t="str">
        <f t="shared" si="252"/>
        <v>-</v>
      </c>
    </row>
    <row r="1114" spans="1:24" customFormat="1" ht="15" hidden="1" x14ac:dyDescent="0.25">
      <c r="A1114" s="143">
        <v>3</v>
      </c>
      <c r="B1114" s="134" t="s">
        <v>310</v>
      </c>
      <c r="C1114" s="136" t="s">
        <v>2829</v>
      </c>
      <c r="D1114" s="136" t="s">
        <v>2830</v>
      </c>
      <c r="E1114" s="136">
        <v>1</v>
      </c>
      <c r="F1114" s="144">
        <v>60.3</v>
      </c>
      <c r="G1114" s="138">
        <v>60.3</v>
      </c>
      <c r="H1114" s="139">
        <v>2.25</v>
      </c>
      <c r="I1114" s="139">
        <f t="shared" si="253"/>
        <v>2.25</v>
      </c>
      <c r="J1114" s="145" t="s">
        <v>20</v>
      </c>
      <c r="K1114" s="141">
        <v>0</v>
      </c>
      <c r="L1114" s="141">
        <v>0</v>
      </c>
      <c r="M1114" s="141">
        <v>0</v>
      </c>
      <c r="N1114" s="142"/>
      <c r="O1114" s="50"/>
      <c r="P1114" s="50"/>
      <c r="Q1114" s="50"/>
      <c r="R1114" s="50"/>
      <c r="S1114" s="50"/>
      <c r="T1114" s="50"/>
      <c r="U1114" s="50"/>
      <c r="V1114" s="50"/>
      <c r="W1114" s="141" t="str">
        <f>IFERROR(VLOOKUP(C1114,'[7]на 04.11.2025г.'!$C$3:$W$2063,21,0),"-")</f>
        <v>-</v>
      </c>
      <c r="X1114" s="141" t="str">
        <f t="shared" si="252"/>
        <v>-</v>
      </c>
    </row>
    <row r="1115" spans="1:24" customFormat="1" ht="15" hidden="1" x14ac:dyDescent="0.25">
      <c r="A1115" s="143">
        <v>3</v>
      </c>
      <c r="B1115" s="134" t="s">
        <v>313</v>
      </c>
      <c r="C1115" s="136" t="s">
        <v>2831</v>
      </c>
      <c r="D1115" s="136" t="s">
        <v>2832</v>
      </c>
      <c r="E1115" s="136">
        <v>1</v>
      </c>
      <c r="F1115" s="144">
        <v>39</v>
      </c>
      <c r="G1115" s="138">
        <v>39</v>
      </c>
      <c r="H1115" s="139">
        <v>1.48</v>
      </c>
      <c r="I1115" s="139">
        <f t="shared" si="253"/>
        <v>1.48</v>
      </c>
      <c r="J1115" s="145" t="s">
        <v>20</v>
      </c>
      <c r="K1115" s="141">
        <v>0</v>
      </c>
      <c r="L1115" s="141">
        <v>0</v>
      </c>
      <c r="M1115" s="141">
        <v>0</v>
      </c>
      <c r="N1115" s="142"/>
      <c r="O1115" s="50"/>
      <c r="P1115" s="50"/>
      <c r="Q1115" s="50"/>
      <c r="R1115" s="50"/>
      <c r="S1115" s="50"/>
      <c r="T1115" s="50"/>
      <c r="U1115" s="50"/>
      <c r="V1115" s="50"/>
      <c r="W1115" s="141" t="str">
        <f>IFERROR(VLOOKUP(C1115,'[7]на 04.11.2025г.'!$C$3:$W$2063,21,0),"-")</f>
        <v>-</v>
      </c>
      <c r="X1115" s="141" t="str">
        <f t="shared" si="252"/>
        <v>-</v>
      </c>
    </row>
    <row r="1116" spans="1:24" customFormat="1" ht="15" hidden="1" x14ac:dyDescent="0.25">
      <c r="A1116" s="143">
        <v>3</v>
      </c>
      <c r="B1116" s="134" t="s">
        <v>316</v>
      </c>
      <c r="C1116" s="136" t="s">
        <v>2833</v>
      </c>
      <c r="D1116" s="136" t="s">
        <v>2834</v>
      </c>
      <c r="E1116" s="136">
        <v>1</v>
      </c>
      <c r="F1116" s="144">
        <v>12.5</v>
      </c>
      <c r="G1116" s="138">
        <v>12.5</v>
      </c>
      <c r="H1116" s="139">
        <v>0.48</v>
      </c>
      <c r="I1116" s="139">
        <f t="shared" si="253"/>
        <v>0.48</v>
      </c>
      <c r="J1116" s="145" t="s">
        <v>20</v>
      </c>
      <c r="K1116" s="141">
        <v>0</v>
      </c>
      <c r="L1116" s="141">
        <v>0</v>
      </c>
      <c r="M1116" s="141">
        <v>0</v>
      </c>
      <c r="N1116" s="142"/>
      <c r="O1116" s="50"/>
      <c r="P1116" s="50"/>
      <c r="Q1116" s="50"/>
      <c r="R1116" s="50"/>
      <c r="S1116" s="50"/>
      <c r="T1116" s="50"/>
      <c r="U1116" s="50"/>
      <c r="V1116" s="50"/>
      <c r="W1116" s="141" t="str">
        <f>IFERROR(VLOOKUP(C1116,'[7]на 04.11.2025г.'!$C$3:$W$2063,21,0),"-")</f>
        <v>-</v>
      </c>
      <c r="X1116" s="141" t="str">
        <f t="shared" si="252"/>
        <v>-</v>
      </c>
    </row>
    <row r="1117" spans="1:24" customFormat="1" ht="15" hidden="1" x14ac:dyDescent="0.25">
      <c r="A1117" s="143">
        <v>3</v>
      </c>
      <c r="B1117" s="134" t="s">
        <v>319</v>
      </c>
      <c r="C1117" s="136" t="s">
        <v>2835</v>
      </c>
      <c r="D1117" s="136" t="s">
        <v>2836</v>
      </c>
      <c r="E1117" s="136">
        <v>3</v>
      </c>
      <c r="F1117" s="144">
        <v>18</v>
      </c>
      <c r="G1117" s="138">
        <v>54</v>
      </c>
      <c r="H1117" s="139">
        <v>0.64</v>
      </c>
      <c r="I1117" s="139">
        <f t="shared" si="253"/>
        <v>1.92</v>
      </c>
      <c r="J1117" s="145" t="s">
        <v>20</v>
      </c>
      <c r="K1117" s="141">
        <v>0</v>
      </c>
      <c r="L1117" s="141">
        <v>0</v>
      </c>
      <c r="M1117" s="141">
        <v>0</v>
      </c>
      <c r="N1117" s="142"/>
      <c r="O1117" s="50"/>
      <c r="P1117" s="50"/>
      <c r="Q1117" s="50"/>
      <c r="R1117" s="50"/>
      <c r="S1117" s="50"/>
      <c r="T1117" s="50"/>
      <c r="U1117" s="50"/>
      <c r="V1117" s="50"/>
      <c r="W1117" s="141" t="str">
        <f>IFERROR(VLOOKUP(C1117,'[7]на 04.11.2025г.'!$C$3:$W$2063,21,0),"-")</f>
        <v>-</v>
      </c>
      <c r="X1117" s="141" t="str">
        <f t="shared" si="252"/>
        <v>-</v>
      </c>
    </row>
    <row r="1118" spans="1:24" customFormat="1" ht="15" hidden="1" x14ac:dyDescent="0.25">
      <c r="A1118" s="143">
        <v>3</v>
      </c>
      <c r="B1118" s="134" t="s">
        <v>322</v>
      </c>
      <c r="C1118" s="136" t="s">
        <v>2837</v>
      </c>
      <c r="D1118" s="136" t="s">
        <v>2838</v>
      </c>
      <c r="E1118" s="136">
        <v>14</v>
      </c>
      <c r="F1118" s="144">
        <v>15.8</v>
      </c>
      <c r="G1118" s="138">
        <v>221.2</v>
      </c>
      <c r="H1118" s="139">
        <v>0.55000000000000004</v>
      </c>
      <c r="I1118" s="139">
        <f t="shared" si="253"/>
        <v>7.7000000000000011</v>
      </c>
      <c r="J1118" s="145" t="s">
        <v>20</v>
      </c>
      <c r="K1118" s="141">
        <v>0</v>
      </c>
      <c r="L1118" s="141">
        <v>0</v>
      </c>
      <c r="M1118" s="141">
        <v>0</v>
      </c>
      <c r="N1118" s="142"/>
      <c r="O1118" s="50"/>
      <c r="P1118" s="50"/>
      <c r="Q1118" s="50"/>
      <c r="R1118" s="50"/>
      <c r="S1118" s="50"/>
      <c r="T1118" s="50"/>
      <c r="U1118" s="50"/>
      <c r="V1118" s="50"/>
      <c r="W1118" s="141" t="str">
        <f>IFERROR(VLOOKUP(C1118,'[7]на 04.11.2025г.'!$C$3:$W$2063,21,0),"-")</f>
        <v>-</v>
      </c>
      <c r="X1118" s="141" t="str">
        <f t="shared" si="252"/>
        <v>-</v>
      </c>
    </row>
    <row r="1119" spans="1:24" customFormat="1" ht="15" hidden="1" x14ac:dyDescent="0.25">
      <c r="A1119" s="143">
        <v>3</v>
      </c>
      <c r="B1119" s="134" t="s">
        <v>325</v>
      </c>
      <c r="C1119" s="136" t="s">
        <v>2839</v>
      </c>
      <c r="D1119" s="136" t="s">
        <v>2840</v>
      </c>
      <c r="E1119" s="136">
        <v>1</v>
      </c>
      <c r="F1119" s="144">
        <v>18.5</v>
      </c>
      <c r="G1119" s="138">
        <v>18.5</v>
      </c>
      <c r="H1119" s="139">
        <v>0.7</v>
      </c>
      <c r="I1119" s="139">
        <f t="shared" si="253"/>
        <v>0.7</v>
      </c>
      <c r="J1119" s="145" t="s">
        <v>20</v>
      </c>
      <c r="K1119" s="141">
        <v>0</v>
      </c>
      <c r="L1119" s="141">
        <v>0</v>
      </c>
      <c r="M1119" s="141">
        <v>0</v>
      </c>
      <c r="N1119" s="142"/>
      <c r="O1119" s="50"/>
      <c r="P1119" s="50"/>
      <c r="Q1119" s="50"/>
      <c r="R1119" s="50"/>
      <c r="S1119" s="50"/>
      <c r="T1119" s="50"/>
      <c r="U1119" s="50"/>
      <c r="V1119" s="50"/>
      <c r="W1119" s="141" t="str">
        <f>IFERROR(VLOOKUP(C1119,'[7]на 04.11.2025г.'!$C$3:$W$2063,21,0),"-")</f>
        <v>-</v>
      </c>
      <c r="X1119" s="141" t="str">
        <f t="shared" si="252"/>
        <v>-</v>
      </c>
    </row>
    <row r="1120" spans="1:24" customFormat="1" ht="15" hidden="1" x14ac:dyDescent="0.25">
      <c r="A1120" s="143">
        <v>3</v>
      </c>
      <c r="B1120" s="134" t="s">
        <v>328</v>
      </c>
      <c r="C1120" s="136" t="s">
        <v>2841</v>
      </c>
      <c r="D1120" s="136" t="s">
        <v>2842</v>
      </c>
      <c r="E1120" s="136">
        <v>1</v>
      </c>
      <c r="F1120" s="144">
        <v>12.1</v>
      </c>
      <c r="G1120" s="138">
        <v>12.1</v>
      </c>
      <c r="H1120" s="139">
        <v>0.42</v>
      </c>
      <c r="I1120" s="139">
        <f t="shared" si="253"/>
        <v>0.42</v>
      </c>
      <c r="J1120" s="145" t="s">
        <v>20</v>
      </c>
      <c r="K1120" s="141">
        <v>0</v>
      </c>
      <c r="L1120" s="141">
        <v>0</v>
      </c>
      <c r="M1120" s="141">
        <v>0</v>
      </c>
      <c r="N1120" s="142"/>
      <c r="O1120" s="50"/>
      <c r="P1120" s="50"/>
      <c r="Q1120" s="50"/>
      <c r="R1120" s="50"/>
      <c r="S1120" s="50"/>
      <c r="T1120" s="50"/>
      <c r="U1120" s="50"/>
      <c r="V1120" s="50"/>
      <c r="W1120" s="141" t="str">
        <f>IFERROR(VLOOKUP(C1120,'[7]на 04.11.2025г.'!$C$3:$W$2063,21,0),"-")</f>
        <v>-</v>
      </c>
      <c r="X1120" s="141" t="str">
        <f t="shared" si="252"/>
        <v>-</v>
      </c>
    </row>
    <row r="1121" spans="1:24" customFormat="1" ht="15" hidden="1" x14ac:dyDescent="0.25">
      <c r="A1121" s="143">
        <v>3</v>
      </c>
      <c r="B1121" s="134" t="s">
        <v>331</v>
      </c>
      <c r="C1121" s="136" t="s">
        <v>2843</v>
      </c>
      <c r="D1121" s="136" t="s">
        <v>2844</v>
      </c>
      <c r="E1121" s="136">
        <v>1</v>
      </c>
      <c r="F1121" s="144">
        <v>15.4</v>
      </c>
      <c r="G1121" s="138">
        <v>15.4</v>
      </c>
      <c r="H1121" s="139">
        <v>0.5</v>
      </c>
      <c r="I1121" s="139">
        <f t="shared" si="253"/>
        <v>0.5</v>
      </c>
      <c r="J1121" s="145" t="s">
        <v>20</v>
      </c>
      <c r="K1121" s="141">
        <v>0</v>
      </c>
      <c r="L1121" s="141">
        <v>0</v>
      </c>
      <c r="M1121" s="141">
        <v>0</v>
      </c>
      <c r="N1121" s="142"/>
      <c r="O1121" s="50"/>
      <c r="P1121" s="50"/>
      <c r="Q1121" s="50"/>
      <c r="R1121" s="50"/>
      <c r="S1121" s="50"/>
      <c r="T1121" s="50"/>
      <c r="U1121" s="50"/>
      <c r="V1121" s="50"/>
      <c r="W1121" s="141" t="str">
        <f>IFERROR(VLOOKUP(C1121,'[7]на 04.11.2025г.'!$C$3:$W$2063,21,0),"-")</f>
        <v>-</v>
      </c>
      <c r="X1121" s="141" t="str">
        <f t="shared" si="252"/>
        <v>-</v>
      </c>
    </row>
    <row r="1122" spans="1:24" customFormat="1" ht="15" hidden="1" x14ac:dyDescent="0.25">
      <c r="A1122" s="143">
        <v>3</v>
      </c>
      <c r="B1122" s="134" t="s">
        <v>334</v>
      </c>
      <c r="C1122" s="136" t="s">
        <v>2845</v>
      </c>
      <c r="D1122" s="136" t="s">
        <v>2846</v>
      </c>
      <c r="E1122" s="136">
        <v>3</v>
      </c>
      <c r="F1122" s="144">
        <v>49</v>
      </c>
      <c r="G1122" s="138">
        <v>147</v>
      </c>
      <c r="H1122" s="139">
        <v>1.85</v>
      </c>
      <c r="I1122" s="139">
        <f t="shared" si="253"/>
        <v>5.5500000000000007</v>
      </c>
      <c r="J1122" s="145" t="s">
        <v>20</v>
      </c>
      <c r="K1122" s="141">
        <v>0</v>
      </c>
      <c r="L1122" s="141">
        <v>0</v>
      </c>
      <c r="M1122" s="141">
        <v>0</v>
      </c>
      <c r="N1122" s="142"/>
      <c r="O1122" s="50"/>
      <c r="P1122" s="50"/>
      <c r="Q1122" s="50"/>
      <c r="R1122" s="50"/>
      <c r="S1122" s="50"/>
      <c r="T1122" s="50"/>
      <c r="U1122" s="50"/>
      <c r="V1122" s="50"/>
      <c r="W1122" s="141" t="str">
        <f>IFERROR(VLOOKUP(C1122,'[7]на 04.11.2025г.'!$C$3:$W$2063,21,0),"-")</f>
        <v>-</v>
      </c>
      <c r="X1122" s="141" t="str">
        <f t="shared" si="252"/>
        <v>-</v>
      </c>
    </row>
    <row r="1123" spans="1:24" customFormat="1" ht="15" hidden="1" x14ac:dyDescent="0.25">
      <c r="A1123" s="143">
        <v>3</v>
      </c>
      <c r="B1123" s="134" t="s">
        <v>337</v>
      </c>
      <c r="C1123" s="136" t="s">
        <v>2847</v>
      </c>
      <c r="D1123" s="136" t="s">
        <v>2848</v>
      </c>
      <c r="E1123" s="136">
        <v>3</v>
      </c>
      <c r="F1123" s="144">
        <v>45.6</v>
      </c>
      <c r="G1123" s="138">
        <v>136.80000000000001</v>
      </c>
      <c r="H1123" s="139">
        <v>1.72</v>
      </c>
      <c r="I1123" s="139">
        <f t="shared" si="253"/>
        <v>5.16</v>
      </c>
      <c r="J1123" s="145" t="s">
        <v>20</v>
      </c>
      <c r="K1123" s="141">
        <v>0</v>
      </c>
      <c r="L1123" s="141">
        <v>0</v>
      </c>
      <c r="M1123" s="141">
        <v>0</v>
      </c>
      <c r="N1123" s="142"/>
      <c r="O1123" s="50"/>
      <c r="P1123" s="50"/>
      <c r="Q1123" s="50"/>
      <c r="R1123" s="50"/>
      <c r="S1123" s="50"/>
      <c r="T1123" s="50"/>
      <c r="U1123" s="50"/>
      <c r="V1123" s="50"/>
      <c r="W1123" s="141" t="str">
        <f>IFERROR(VLOOKUP(C1123,'[7]на 04.11.2025г.'!$C$3:$W$2063,21,0),"-")</f>
        <v>-</v>
      </c>
      <c r="X1123" s="141" t="str">
        <f t="shared" si="252"/>
        <v>-</v>
      </c>
    </row>
    <row r="1124" spans="1:24" customFormat="1" ht="15" hidden="1" x14ac:dyDescent="0.25">
      <c r="A1124" s="143">
        <v>3</v>
      </c>
      <c r="B1124" s="134" t="s">
        <v>340</v>
      </c>
      <c r="C1124" s="136" t="s">
        <v>2849</v>
      </c>
      <c r="D1124" s="136" t="s">
        <v>2850</v>
      </c>
      <c r="E1124" s="136">
        <v>1</v>
      </c>
      <c r="F1124" s="144">
        <v>351.7</v>
      </c>
      <c r="G1124" s="138">
        <v>351.7</v>
      </c>
      <c r="H1124" s="139">
        <v>11.14</v>
      </c>
      <c r="I1124" s="139">
        <f t="shared" si="253"/>
        <v>11.14</v>
      </c>
      <c r="J1124" s="145" t="s">
        <v>24</v>
      </c>
      <c r="K1124" s="141">
        <v>0</v>
      </c>
      <c r="L1124" s="141">
        <v>0</v>
      </c>
      <c r="M1124" s="141">
        <v>0</v>
      </c>
      <c r="N1124" s="142"/>
      <c r="O1124" s="50"/>
      <c r="P1124" s="50"/>
      <c r="Q1124" s="50"/>
      <c r="R1124" s="50"/>
      <c r="S1124" s="50"/>
      <c r="T1124" s="50"/>
      <c r="U1124" s="50"/>
      <c r="V1124" s="50"/>
      <c r="W1124" s="141" t="str">
        <f>IFERROR(VLOOKUP(C1124,'[7]на 04.11.2025г.'!$C$3:$W$2063,21,0),"-")</f>
        <v>-</v>
      </c>
      <c r="X1124" s="141" t="str">
        <f t="shared" si="252"/>
        <v>-</v>
      </c>
    </row>
    <row r="1125" spans="1:24" customFormat="1" ht="15" hidden="1" x14ac:dyDescent="0.25">
      <c r="A1125" s="143">
        <v>3</v>
      </c>
      <c r="B1125" s="134" t="s">
        <v>343</v>
      </c>
      <c r="C1125" s="136" t="s">
        <v>2851</v>
      </c>
      <c r="D1125" s="136" t="s">
        <v>2852</v>
      </c>
      <c r="E1125" s="136">
        <v>1</v>
      </c>
      <c r="F1125" s="144">
        <v>341.6</v>
      </c>
      <c r="G1125" s="138">
        <v>341.6</v>
      </c>
      <c r="H1125" s="139">
        <v>10.7</v>
      </c>
      <c r="I1125" s="139">
        <f t="shared" si="253"/>
        <v>10.7</v>
      </c>
      <c r="J1125" s="145" t="s">
        <v>24</v>
      </c>
      <c r="K1125" s="141">
        <v>0</v>
      </c>
      <c r="L1125" s="141">
        <v>0</v>
      </c>
      <c r="M1125" s="141">
        <v>0</v>
      </c>
      <c r="N1125" s="142"/>
      <c r="O1125" s="50"/>
      <c r="P1125" s="50"/>
      <c r="Q1125" s="50"/>
      <c r="R1125" s="50"/>
      <c r="S1125" s="50"/>
      <c r="T1125" s="50"/>
      <c r="U1125" s="50"/>
      <c r="V1125" s="50"/>
      <c r="W1125" s="141" t="str">
        <f>IFERROR(VLOOKUP(C1125,'[7]на 04.11.2025г.'!$C$3:$W$2063,21,0),"-")</f>
        <v>-</v>
      </c>
      <c r="X1125" s="141" t="str">
        <f t="shared" si="252"/>
        <v>-</v>
      </c>
    </row>
    <row r="1126" spans="1:24" customFormat="1" ht="15" hidden="1" x14ac:dyDescent="0.25">
      <c r="A1126" s="143">
        <v>3</v>
      </c>
      <c r="B1126" s="134" t="s">
        <v>346</v>
      </c>
      <c r="C1126" s="136" t="s">
        <v>2853</v>
      </c>
      <c r="D1126" s="136" t="s">
        <v>2854</v>
      </c>
      <c r="E1126" s="136">
        <v>1</v>
      </c>
      <c r="F1126" s="144">
        <v>50.9</v>
      </c>
      <c r="G1126" s="138">
        <v>50.9</v>
      </c>
      <c r="H1126" s="139">
        <v>1.6</v>
      </c>
      <c r="I1126" s="139">
        <f t="shared" si="253"/>
        <v>1.6</v>
      </c>
      <c r="J1126" s="145" t="s">
        <v>24</v>
      </c>
      <c r="K1126" s="141">
        <v>0</v>
      </c>
      <c r="L1126" s="141">
        <v>0</v>
      </c>
      <c r="M1126" s="141">
        <v>0</v>
      </c>
      <c r="N1126" s="142"/>
      <c r="O1126" s="50"/>
      <c r="P1126" s="50"/>
      <c r="Q1126" s="50"/>
      <c r="R1126" s="50"/>
      <c r="S1126" s="50"/>
      <c r="T1126" s="50"/>
      <c r="U1126" s="50"/>
      <c r="V1126" s="50"/>
      <c r="W1126" s="141" t="str">
        <f>IFERROR(VLOOKUP(C1126,'[7]на 04.11.2025г.'!$C$3:$W$2063,21,0),"-")</f>
        <v>-</v>
      </c>
      <c r="X1126" s="141" t="str">
        <f t="shared" si="252"/>
        <v>-</v>
      </c>
    </row>
    <row r="1127" spans="1:24" customFormat="1" ht="15" hidden="1" x14ac:dyDescent="0.25">
      <c r="A1127" s="143">
        <v>3</v>
      </c>
      <c r="B1127" s="134" t="s">
        <v>349</v>
      </c>
      <c r="C1127" s="136" t="s">
        <v>2855</v>
      </c>
      <c r="D1127" s="136" t="s">
        <v>2856</v>
      </c>
      <c r="E1127" s="136">
        <v>1</v>
      </c>
      <c r="F1127" s="144">
        <v>344.3</v>
      </c>
      <c r="G1127" s="138">
        <v>344.3</v>
      </c>
      <c r="H1127" s="139">
        <v>10.77</v>
      </c>
      <c r="I1127" s="139">
        <f t="shared" si="253"/>
        <v>10.77</v>
      </c>
      <c r="J1127" s="145" t="s">
        <v>24</v>
      </c>
      <c r="K1127" s="141">
        <v>0</v>
      </c>
      <c r="L1127" s="141">
        <v>0</v>
      </c>
      <c r="M1127" s="141">
        <v>0</v>
      </c>
      <c r="N1127" s="142"/>
      <c r="O1127" s="50"/>
      <c r="P1127" s="50"/>
      <c r="Q1127" s="50"/>
      <c r="R1127" s="50"/>
      <c r="S1127" s="50"/>
      <c r="T1127" s="50"/>
      <c r="U1127" s="50"/>
      <c r="V1127" s="50"/>
      <c r="W1127" s="141" t="str">
        <f>IFERROR(VLOOKUP(C1127,'[7]на 04.11.2025г.'!$C$3:$W$2063,21,0),"-")</f>
        <v>-</v>
      </c>
      <c r="X1127" s="141" t="str">
        <f t="shared" si="252"/>
        <v>-</v>
      </c>
    </row>
    <row r="1128" spans="1:24" customFormat="1" ht="15" hidden="1" x14ac:dyDescent="0.25">
      <c r="A1128" s="143">
        <v>3</v>
      </c>
      <c r="B1128" s="134" t="s">
        <v>352</v>
      </c>
      <c r="C1128" s="136" t="s">
        <v>2857</v>
      </c>
      <c r="D1128" s="136" t="s">
        <v>2858</v>
      </c>
      <c r="E1128" s="136">
        <v>1</v>
      </c>
      <c r="F1128" s="144">
        <v>357.2</v>
      </c>
      <c r="G1128" s="138">
        <v>357.2</v>
      </c>
      <c r="H1128" s="139">
        <v>11.3</v>
      </c>
      <c r="I1128" s="139">
        <f t="shared" si="253"/>
        <v>11.3</v>
      </c>
      <c r="J1128" s="145" t="s">
        <v>24</v>
      </c>
      <c r="K1128" s="141">
        <v>0</v>
      </c>
      <c r="L1128" s="141">
        <v>0</v>
      </c>
      <c r="M1128" s="141">
        <v>0</v>
      </c>
      <c r="N1128" s="142"/>
      <c r="O1128" s="50"/>
      <c r="P1128" s="50"/>
      <c r="Q1128" s="50"/>
      <c r="R1128" s="50"/>
      <c r="S1128" s="50"/>
      <c r="T1128" s="50"/>
      <c r="U1128" s="50"/>
      <c r="V1128" s="50"/>
      <c r="W1128" s="141" t="str">
        <f>IFERROR(VLOOKUP(C1128,'[7]на 04.11.2025г.'!$C$3:$W$2063,21,0),"-")</f>
        <v>-</v>
      </c>
      <c r="X1128" s="141" t="str">
        <f t="shared" si="252"/>
        <v>-</v>
      </c>
    </row>
    <row r="1129" spans="1:24" customFormat="1" ht="15" hidden="1" x14ac:dyDescent="0.25">
      <c r="A1129" s="134">
        <v>3</v>
      </c>
      <c r="B1129" s="134" t="s">
        <v>355</v>
      </c>
      <c r="C1129" s="136" t="s">
        <v>2859</v>
      </c>
      <c r="D1129" s="136" t="s">
        <v>2860</v>
      </c>
      <c r="E1129" s="136">
        <v>1</v>
      </c>
      <c r="F1129" s="144">
        <v>3.9</v>
      </c>
      <c r="G1129" s="138">
        <v>3.9</v>
      </c>
      <c r="H1129" s="139">
        <v>0.13</v>
      </c>
      <c r="I1129" s="139">
        <f t="shared" si="253"/>
        <v>0.13</v>
      </c>
      <c r="J1129" s="145" t="s">
        <v>24</v>
      </c>
      <c r="K1129" s="141">
        <v>0</v>
      </c>
      <c r="L1129" s="141">
        <v>0</v>
      </c>
      <c r="M1129" s="141">
        <v>0</v>
      </c>
      <c r="N1129" s="142"/>
      <c r="O1129" s="50"/>
      <c r="P1129" s="50"/>
      <c r="Q1129" s="50"/>
      <c r="R1129" s="50"/>
      <c r="S1129" s="50"/>
      <c r="T1129" s="50"/>
      <c r="U1129" s="50"/>
      <c r="V1129" s="50"/>
      <c r="W1129" s="141" t="str">
        <f>IFERROR(VLOOKUP(C1129,'[7]на 04.11.2025г.'!$C$3:$W$2063,21,0),"-")</f>
        <v>-</v>
      </c>
      <c r="X1129" s="141" t="str">
        <f t="shared" si="252"/>
        <v>-</v>
      </c>
    </row>
    <row r="1130" spans="1:24" customFormat="1" ht="15" hidden="1" x14ac:dyDescent="0.25">
      <c r="A1130" s="134">
        <v>3</v>
      </c>
      <c r="B1130" s="134" t="s">
        <v>358</v>
      </c>
      <c r="C1130" s="136" t="s">
        <v>2861</v>
      </c>
      <c r="D1130" s="136" t="s">
        <v>2862</v>
      </c>
      <c r="E1130" s="136">
        <v>1</v>
      </c>
      <c r="F1130" s="144">
        <v>16.5</v>
      </c>
      <c r="G1130" s="138">
        <v>16.5</v>
      </c>
      <c r="H1130" s="139">
        <v>0.53</v>
      </c>
      <c r="I1130" s="139">
        <f t="shared" si="253"/>
        <v>0.53</v>
      </c>
      <c r="J1130" s="145" t="s">
        <v>24</v>
      </c>
      <c r="K1130" s="141">
        <v>0</v>
      </c>
      <c r="L1130" s="141">
        <v>0</v>
      </c>
      <c r="M1130" s="141">
        <v>0</v>
      </c>
      <c r="N1130" s="142"/>
      <c r="O1130" s="50"/>
      <c r="P1130" s="50"/>
      <c r="Q1130" s="50"/>
      <c r="R1130" s="50"/>
      <c r="S1130" s="50"/>
      <c r="T1130" s="50"/>
      <c r="U1130" s="50"/>
      <c r="V1130" s="50"/>
      <c r="W1130" s="141" t="str">
        <f>IFERROR(VLOOKUP(C1130,'[7]на 04.11.2025г.'!$C$3:$W$2063,21,0),"-")</f>
        <v>-</v>
      </c>
      <c r="X1130" s="141" t="str">
        <f t="shared" si="252"/>
        <v>-</v>
      </c>
    </row>
    <row r="1131" spans="1:24" customFormat="1" ht="15" hidden="1" x14ac:dyDescent="0.25">
      <c r="A1131" s="134">
        <v>3</v>
      </c>
      <c r="B1131" s="134" t="s">
        <v>361</v>
      </c>
      <c r="C1131" s="136" t="s">
        <v>2863</v>
      </c>
      <c r="D1131" s="136" t="s">
        <v>2864</v>
      </c>
      <c r="E1131" s="136">
        <v>1</v>
      </c>
      <c r="F1131" s="144">
        <v>1.5</v>
      </c>
      <c r="G1131" s="138">
        <v>1.5</v>
      </c>
      <c r="H1131" s="139">
        <v>0.05</v>
      </c>
      <c r="I1131" s="139">
        <f t="shared" si="253"/>
        <v>0.05</v>
      </c>
      <c r="J1131" s="145" t="s">
        <v>24</v>
      </c>
      <c r="K1131" s="141">
        <v>0</v>
      </c>
      <c r="L1131" s="141">
        <v>0</v>
      </c>
      <c r="M1131" s="141">
        <v>0</v>
      </c>
      <c r="N1131" s="142"/>
      <c r="O1131" s="50"/>
      <c r="P1131" s="50"/>
      <c r="Q1131" s="50"/>
      <c r="R1131" s="50"/>
      <c r="S1131" s="50"/>
      <c r="T1131" s="50"/>
      <c r="U1131" s="50"/>
      <c r="V1131" s="50"/>
      <c r="W1131" s="141" t="str">
        <f>IFERROR(VLOOKUP(C1131,'[7]на 04.11.2025г.'!$C$3:$W$2063,21,0),"-")</f>
        <v>-</v>
      </c>
      <c r="X1131" s="141" t="str">
        <f t="shared" si="252"/>
        <v>-</v>
      </c>
    </row>
    <row r="1132" spans="1:24" customFormat="1" ht="15" hidden="1" x14ac:dyDescent="0.25">
      <c r="A1132" s="134">
        <v>3</v>
      </c>
      <c r="B1132" s="134" t="s">
        <v>364</v>
      </c>
      <c r="C1132" s="136" t="s">
        <v>2865</v>
      </c>
      <c r="D1132" s="136" t="s">
        <v>2866</v>
      </c>
      <c r="E1132" s="136">
        <v>1</v>
      </c>
      <c r="F1132" s="144">
        <v>6.7</v>
      </c>
      <c r="G1132" s="138">
        <v>6.7</v>
      </c>
      <c r="H1132" s="139">
        <v>0.22</v>
      </c>
      <c r="I1132" s="139">
        <f t="shared" si="253"/>
        <v>0.22</v>
      </c>
      <c r="J1132" s="145" t="s">
        <v>24</v>
      </c>
      <c r="K1132" s="141">
        <v>0</v>
      </c>
      <c r="L1132" s="141">
        <v>0</v>
      </c>
      <c r="M1132" s="141">
        <v>0</v>
      </c>
      <c r="N1132" s="142"/>
      <c r="O1132" s="50"/>
      <c r="P1132" s="50"/>
      <c r="Q1132" s="50"/>
      <c r="R1132" s="50"/>
      <c r="S1132" s="50"/>
      <c r="T1132" s="50"/>
      <c r="U1132" s="50"/>
      <c r="V1132" s="50"/>
      <c r="W1132" s="141" t="str">
        <f>IFERROR(VLOOKUP(C1132,'[7]на 04.11.2025г.'!$C$3:$W$2063,21,0),"-")</f>
        <v>-</v>
      </c>
      <c r="X1132" s="141" t="str">
        <f t="shared" si="252"/>
        <v>-</v>
      </c>
    </row>
    <row r="1133" spans="1:24" customFormat="1" ht="15" hidden="1" x14ac:dyDescent="0.25">
      <c r="A1133" s="134">
        <v>3</v>
      </c>
      <c r="B1133" s="134" t="s">
        <v>367</v>
      </c>
      <c r="C1133" s="136" t="s">
        <v>2867</v>
      </c>
      <c r="D1133" s="136" t="s">
        <v>2868</v>
      </c>
      <c r="E1133" s="136">
        <v>1</v>
      </c>
      <c r="F1133" s="144">
        <v>3.1</v>
      </c>
      <c r="G1133" s="138">
        <v>3.1</v>
      </c>
      <c r="H1133" s="139">
        <v>0.1</v>
      </c>
      <c r="I1133" s="139">
        <f t="shared" si="253"/>
        <v>0.1</v>
      </c>
      <c r="J1133" s="145" t="s">
        <v>24</v>
      </c>
      <c r="K1133" s="141">
        <v>0</v>
      </c>
      <c r="L1133" s="141">
        <v>0</v>
      </c>
      <c r="M1133" s="141">
        <v>0</v>
      </c>
      <c r="N1133" s="142"/>
      <c r="O1133" s="50"/>
      <c r="P1133" s="50"/>
      <c r="Q1133" s="50"/>
      <c r="R1133" s="50"/>
      <c r="S1133" s="50"/>
      <c r="T1133" s="50"/>
      <c r="U1133" s="50"/>
      <c r="V1133" s="50"/>
      <c r="W1133" s="141" t="str">
        <f>IFERROR(VLOOKUP(C1133,'[7]на 04.11.2025г.'!$C$3:$W$2063,21,0),"-")</f>
        <v>-</v>
      </c>
      <c r="X1133" s="141" t="str">
        <f t="shared" si="252"/>
        <v>-</v>
      </c>
    </row>
    <row r="1134" spans="1:24" customFormat="1" ht="15" hidden="1" x14ac:dyDescent="0.25">
      <c r="A1134" s="134">
        <v>3</v>
      </c>
      <c r="B1134" s="134" t="s">
        <v>370</v>
      </c>
      <c r="C1134" s="136" t="s">
        <v>2869</v>
      </c>
      <c r="D1134" s="136" t="s">
        <v>2870</v>
      </c>
      <c r="E1134" s="136">
        <v>1</v>
      </c>
      <c r="F1134" s="144">
        <v>5.6</v>
      </c>
      <c r="G1134" s="138">
        <v>5.6</v>
      </c>
      <c r="H1134" s="139">
        <v>0.19</v>
      </c>
      <c r="I1134" s="139">
        <f t="shared" si="253"/>
        <v>0.19</v>
      </c>
      <c r="J1134" s="145" t="s">
        <v>24</v>
      </c>
      <c r="K1134" s="141">
        <v>0</v>
      </c>
      <c r="L1134" s="141">
        <v>0</v>
      </c>
      <c r="M1134" s="141">
        <v>0</v>
      </c>
      <c r="N1134" s="142"/>
      <c r="O1134" s="50"/>
      <c r="P1134" s="50"/>
      <c r="Q1134" s="50"/>
      <c r="R1134" s="50"/>
      <c r="S1134" s="50"/>
      <c r="T1134" s="50"/>
      <c r="U1134" s="50"/>
      <c r="V1134" s="50"/>
      <c r="W1134" s="141" t="str">
        <f>IFERROR(VLOOKUP(C1134,'[7]на 04.11.2025г.'!$C$3:$W$2063,21,0),"-")</f>
        <v>-</v>
      </c>
      <c r="X1134" s="141" t="str">
        <f t="shared" si="252"/>
        <v>-</v>
      </c>
    </row>
    <row r="1135" spans="1:24" customFormat="1" ht="15" hidden="1" x14ac:dyDescent="0.25">
      <c r="A1135" s="134">
        <v>3</v>
      </c>
      <c r="B1135" s="134" t="s">
        <v>373</v>
      </c>
      <c r="C1135" s="136" t="s">
        <v>2871</v>
      </c>
      <c r="D1135" s="136" t="s">
        <v>2872</v>
      </c>
      <c r="E1135" s="136">
        <v>1</v>
      </c>
      <c r="F1135" s="144">
        <v>9.1999999999999993</v>
      </c>
      <c r="G1135" s="138">
        <v>9.1999999999999993</v>
      </c>
      <c r="H1135" s="139">
        <v>0.31</v>
      </c>
      <c r="I1135" s="139">
        <f t="shared" si="253"/>
        <v>0.31</v>
      </c>
      <c r="J1135" s="145" t="s">
        <v>24</v>
      </c>
      <c r="K1135" s="141">
        <v>0</v>
      </c>
      <c r="L1135" s="141">
        <v>0</v>
      </c>
      <c r="M1135" s="141">
        <v>0</v>
      </c>
      <c r="N1135" s="142"/>
      <c r="O1135" s="50"/>
      <c r="P1135" s="50"/>
      <c r="Q1135" s="50"/>
      <c r="R1135" s="50"/>
      <c r="S1135" s="50"/>
      <c r="T1135" s="50"/>
      <c r="U1135" s="50"/>
      <c r="V1135" s="50"/>
      <c r="W1135" s="141" t="str">
        <f>IFERROR(VLOOKUP(C1135,'[7]на 04.11.2025г.'!$C$3:$W$2063,21,0),"-")</f>
        <v>-</v>
      </c>
      <c r="X1135" s="141" t="str">
        <f t="shared" si="252"/>
        <v>-</v>
      </c>
    </row>
    <row r="1136" spans="1:24" customFormat="1" ht="15" hidden="1" x14ac:dyDescent="0.25">
      <c r="A1136" s="134">
        <v>3</v>
      </c>
      <c r="B1136" s="134" t="s">
        <v>376</v>
      </c>
      <c r="C1136" s="136" t="s">
        <v>2873</v>
      </c>
      <c r="D1136" s="136" t="s">
        <v>2874</v>
      </c>
      <c r="E1136" s="136">
        <v>1</v>
      </c>
      <c r="F1136" s="144">
        <v>11.1</v>
      </c>
      <c r="G1136" s="138">
        <v>11.1</v>
      </c>
      <c r="H1136" s="139">
        <v>0.37</v>
      </c>
      <c r="I1136" s="139">
        <f t="shared" si="253"/>
        <v>0.37</v>
      </c>
      <c r="J1136" s="145" t="s">
        <v>24</v>
      </c>
      <c r="K1136" s="141">
        <v>0</v>
      </c>
      <c r="L1136" s="141">
        <v>0</v>
      </c>
      <c r="M1136" s="141">
        <v>0</v>
      </c>
      <c r="N1136" s="142"/>
      <c r="O1136" s="50"/>
      <c r="P1136" s="50"/>
      <c r="Q1136" s="50"/>
      <c r="R1136" s="50"/>
      <c r="S1136" s="50"/>
      <c r="T1136" s="50"/>
      <c r="U1136" s="50"/>
      <c r="V1136" s="50"/>
      <c r="W1136" s="141" t="str">
        <f>IFERROR(VLOOKUP(C1136,'[7]на 04.11.2025г.'!$C$3:$W$2063,21,0),"-")</f>
        <v>-</v>
      </c>
      <c r="X1136" s="141" t="str">
        <f t="shared" si="252"/>
        <v>-</v>
      </c>
    </row>
    <row r="1137" spans="1:24" customFormat="1" ht="15" hidden="1" x14ac:dyDescent="0.25">
      <c r="A1137" s="134">
        <v>3</v>
      </c>
      <c r="B1137" s="134" t="s">
        <v>379</v>
      </c>
      <c r="C1137" s="136" t="s">
        <v>2875</v>
      </c>
      <c r="D1137" s="136" t="s">
        <v>2876</v>
      </c>
      <c r="E1137" s="136">
        <v>1</v>
      </c>
      <c r="F1137" s="144">
        <v>39.799999999999997</v>
      </c>
      <c r="G1137" s="138">
        <v>39.799999999999997</v>
      </c>
      <c r="H1137" s="139">
        <v>1.31</v>
      </c>
      <c r="I1137" s="139">
        <f t="shared" si="253"/>
        <v>1.31</v>
      </c>
      <c r="J1137" s="145" t="s">
        <v>24</v>
      </c>
      <c r="K1137" s="141">
        <v>0</v>
      </c>
      <c r="L1137" s="141">
        <v>0</v>
      </c>
      <c r="M1137" s="141">
        <v>0</v>
      </c>
      <c r="N1137" s="142"/>
      <c r="O1137" s="50"/>
      <c r="P1137" s="50"/>
      <c r="Q1137" s="50"/>
      <c r="R1137" s="50"/>
      <c r="S1137" s="50"/>
      <c r="T1137" s="50"/>
      <c r="U1137" s="50"/>
      <c r="V1137" s="50"/>
      <c r="W1137" s="141" t="str">
        <f>IFERROR(VLOOKUP(C1137,'[7]на 04.11.2025г.'!$C$3:$W$2063,21,0),"-")</f>
        <v>-</v>
      </c>
      <c r="X1137" s="141" t="str">
        <f t="shared" si="252"/>
        <v>-</v>
      </c>
    </row>
    <row r="1138" spans="1:24" customFormat="1" ht="15" hidden="1" x14ac:dyDescent="0.25">
      <c r="A1138" s="134">
        <v>3</v>
      </c>
      <c r="B1138" s="134" t="s">
        <v>382</v>
      </c>
      <c r="C1138" s="136" t="s">
        <v>2877</v>
      </c>
      <c r="D1138" s="136" t="s">
        <v>2878</v>
      </c>
      <c r="E1138" s="136">
        <v>1</v>
      </c>
      <c r="F1138" s="144">
        <v>29.2</v>
      </c>
      <c r="G1138" s="138">
        <v>29.2</v>
      </c>
      <c r="H1138" s="139">
        <v>0.96</v>
      </c>
      <c r="I1138" s="139">
        <f t="shared" si="253"/>
        <v>0.96</v>
      </c>
      <c r="J1138" s="145" t="s">
        <v>24</v>
      </c>
      <c r="K1138" s="141">
        <v>0</v>
      </c>
      <c r="L1138" s="141">
        <v>0</v>
      </c>
      <c r="M1138" s="141">
        <v>0</v>
      </c>
      <c r="N1138" s="142"/>
      <c r="O1138" s="50"/>
      <c r="P1138" s="50"/>
      <c r="Q1138" s="50"/>
      <c r="R1138" s="50"/>
      <c r="S1138" s="50"/>
      <c r="T1138" s="50"/>
      <c r="U1138" s="50"/>
      <c r="V1138" s="50"/>
      <c r="W1138" s="141" t="str">
        <f>IFERROR(VLOOKUP(C1138,'[7]на 04.11.2025г.'!$C$3:$W$2063,21,0),"-")</f>
        <v>-</v>
      </c>
      <c r="X1138" s="141" t="str">
        <f t="shared" si="252"/>
        <v>-</v>
      </c>
    </row>
    <row r="1139" spans="1:24" customFormat="1" ht="15" hidden="1" x14ac:dyDescent="0.25">
      <c r="A1139" s="134">
        <v>3</v>
      </c>
      <c r="B1139" s="134" t="s">
        <v>385</v>
      </c>
      <c r="C1139" s="136" t="s">
        <v>2879</v>
      </c>
      <c r="D1139" s="136" t="s">
        <v>2880</v>
      </c>
      <c r="E1139" s="136">
        <v>102</v>
      </c>
      <c r="F1139" s="144">
        <v>8.4</v>
      </c>
      <c r="G1139" s="138">
        <v>856.8</v>
      </c>
      <c r="H1139" s="139">
        <v>0.13</v>
      </c>
      <c r="I1139" s="139">
        <f t="shared" si="253"/>
        <v>13.26</v>
      </c>
      <c r="J1139" s="145" t="s">
        <v>24</v>
      </c>
      <c r="K1139" s="141">
        <v>0</v>
      </c>
      <c r="L1139" s="141">
        <v>0</v>
      </c>
      <c r="M1139" s="141">
        <v>0</v>
      </c>
      <c r="N1139" s="142"/>
      <c r="O1139" s="50"/>
      <c r="P1139" s="50"/>
      <c r="Q1139" s="50"/>
      <c r="R1139" s="50"/>
      <c r="S1139" s="50"/>
      <c r="T1139" s="50"/>
      <c r="U1139" s="50"/>
      <c r="V1139" s="50"/>
      <c r="W1139" s="141" t="str">
        <f>IFERROR(VLOOKUP(C1139,'[7]на 04.11.2025г.'!$C$3:$W$2063,21,0),"-")</f>
        <v>-</v>
      </c>
      <c r="X1139" s="141" t="str">
        <f t="shared" si="252"/>
        <v>-</v>
      </c>
    </row>
    <row r="1140" spans="1:24" customFormat="1" ht="15" hidden="1" x14ac:dyDescent="0.25">
      <c r="A1140" s="134">
        <v>3</v>
      </c>
      <c r="B1140" s="134" t="s">
        <v>388</v>
      </c>
      <c r="C1140" s="136" t="s">
        <v>2881</v>
      </c>
      <c r="D1140" s="136" t="s">
        <v>2882</v>
      </c>
      <c r="E1140" s="136">
        <v>102</v>
      </c>
      <c r="F1140" s="144">
        <v>2.2000000000000002</v>
      </c>
      <c r="G1140" s="138">
        <v>224.4</v>
      </c>
      <c r="H1140" s="139">
        <v>0.12</v>
      </c>
      <c r="I1140" s="139">
        <f t="shared" si="253"/>
        <v>12.24</v>
      </c>
      <c r="J1140" s="145" t="s">
        <v>24</v>
      </c>
      <c r="K1140" s="141">
        <v>0</v>
      </c>
      <c r="L1140" s="141">
        <v>0</v>
      </c>
      <c r="M1140" s="141">
        <v>0</v>
      </c>
      <c r="N1140" s="142"/>
      <c r="O1140" s="50"/>
      <c r="P1140" s="50"/>
      <c r="Q1140" s="50"/>
      <c r="R1140" s="50"/>
      <c r="S1140" s="50"/>
      <c r="T1140" s="50"/>
      <c r="U1140" s="50"/>
      <c r="V1140" s="50"/>
      <c r="W1140" s="141" t="str">
        <f>IFERROR(VLOOKUP(C1140,'[7]на 04.11.2025г.'!$C$3:$W$2063,21,0),"-")</f>
        <v>-</v>
      </c>
      <c r="X1140" s="141" t="str">
        <f t="shared" si="252"/>
        <v>-</v>
      </c>
    </row>
    <row r="1141" spans="1:24" customFormat="1" ht="15" hidden="1" x14ac:dyDescent="0.25">
      <c r="A1141" s="134">
        <v>3</v>
      </c>
      <c r="B1141" s="134" t="s">
        <v>391</v>
      </c>
      <c r="C1141" s="136" t="s">
        <v>2883</v>
      </c>
      <c r="D1141" s="136" t="s">
        <v>2884</v>
      </c>
      <c r="E1141" s="136">
        <v>2</v>
      </c>
      <c r="F1141" s="144">
        <v>1183.5999999999999</v>
      </c>
      <c r="G1141" s="138">
        <v>2367.1999999999998</v>
      </c>
      <c r="H1141" s="139">
        <v>25.1</v>
      </c>
      <c r="I1141" s="139">
        <f t="shared" si="253"/>
        <v>50.2</v>
      </c>
      <c r="J1141" s="145" t="s">
        <v>20</v>
      </c>
      <c r="K1141" s="141">
        <v>0</v>
      </c>
      <c r="L1141" s="141">
        <v>0</v>
      </c>
      <c r="M1141" s="141">
        <v>0</v>
      </c>
      <c r="N1141" s="142"/>
      <c r="O1141" s="50"/>
      <c r="P1141" s="50"/>
      <c r="Q1141" s="50"/>
      <c r="R1141" s="50"/>
      <c r="S1141" s="50"/>
      <c r="T1141" s="50"/>
      <c r="U1141" s="50"/>
      <c r="V1141" s="50"/>
      <c r="W1141" s="141" t="str">
        <f>IFERROR(VLOOKUP(C1141,'[7]на 04.11.2025г.'!$C$3:$W$2063,21,0),"-")</f>
        <v>-</v>
      </c>
      <c r="X1141" s="141" t="str">
        <f t="shared" si="252"/>
        <v>-</v>
      </c>
    </row>
    <row r="1142" spans="1:24" customFormat="1" ht="15" hidden="1" x14ac:dyDescent="0.25">
      <c r="A1142" s="134">
        <v>3</v>
      </c>
      <c r="B1142" s="134" t="s">
        <v>394</v>
      </c>
      <c r="C1142" s="136" t="s">
        <v>2885</v>
      </c>
      <c r="D1142" s="136" t="s">
        <v>2886</v>
      </c>
      <c r="E1142" s="136">
        <v>2</v>
      </c>
      <c r="F1142" s="144">
        <v>225.6</v>
      </c>
      <c r="G1142" s="138">
        <v>451.2</v>
      </c>
      <c r="H1142" s="139">
        <v>4.42</v>
      </c>
      <c r="I1142" s="139">
        <f t="shared" si="253"/>
        <v>8.84</v>
      </c>
      <c r="J1142" s="145" t="s">
        <v>20</v>
      </c>
      <c r="K1142" s="141">
        <v>0</v>
      </c>
      <c r="L1142" s="141">
        <v>0</v>
      </c>
      <c r="M1142" s="141">
        <v>0</v>
      </c>
      <c r="N1142" s="142"/>
      <c r="O1142" s="50"/>
      <c r="P1142" s="50"/>
      <c r="Q1142" s="50"/>
      <c r="R1142" s="50"/>
      <c r="S1142" s="50"/>
      <c r="T1142" s="50"/>
      <c r="U1142" s="50"/>
      <c r="V1142" s="50"/>
      <c r="W1142" s="141" t="str">
        <f>IFERROR(VLOOKUP(C1142,'[7]на 04.11.2025г.'!$C$3:$W$2063,21,0),"-")</f>
        <v>-</v>
      </c>
      <c r="X1142" s="141" t="str">
        <f t="shared" si="252"/>
        <v>-</v>
      </c>
    </row>
    <row r="1143" spans="1:24" customFormat="1" ht="15" hidden="1" x14ac:dyDescent="0.25">
      <c r="A1143" s="134">
        <v>3</v>
      </c>
      <c r="B1143" s="134" t="s">
        <v>397</v>
      </c>
      <c r="C1143" s="136" t="s">
        <v>2887</v>
      </c>
      <c r="D1143" s="136" t="s">
        <v>2888</v>
      </c>
      <c r="E1143" s="136">
        <v>2</v>
      </c>
      <c r="F1143" s="144">
        <v>1183.5999999999999</v>
      </c>
      <c r="G1143" s="138">
        <v>2367.1999999999998</v>
      </c>
      <c r="H1143" s="139">
        <v>25.1</v>
      </c>
      <c r="I1143" s="139">
        <f t="shared" si="253"/>
        <v>50.2</v>
      </c>
      <c r="J1143" s="145" t="s">
        <v>20</v>
      </c>
      <c r="K1143" s="141">
        <v>0</v>
      </c>
      <c r="L1143" s="141">
        <v>0</v>
      </c>
      <c r="M1143" s="141">
        <v>0</v>
      </c>
      <c r="N1143" s="142"/>
      <c r="O1143" s="50"/>
      <c r="P1143" s="50"/>
      <c r="Q1143" s="50"/>
      <c r="R1143" s="50"/>
      <c r="S1143" s="50"/>
      <c r="T1143" s="50"/>
      <c r="U1143" s="50"/>
      <c r="V1143" s="50"/>
      <c r="W1143" s="141" t="str">
        <f>IFERROR(VLOOKUP(C1143,'[7]на 04.11.2025г.'!$C$3:$W$2063,21,0),"-")</f>
        <v>-</v>
      </c>
      <c r="X1143" s="141" t="str">
        <f t="shared" si="252"/>
        <v>-</v>
      </c>
    </row>
    <row r="1144" spans="1:24" customFormat="1" ht="15" hidden="1" x14ac:dyDescent="0.25">
      <c r="A1144" s="134">
        <v>3</v>
      </c>
      <c r="B1144" s="134" t="s">
        <v>400</v>
      </c>
      <c r="C1144" s="136" t="s">
        <v>2889</v>
      </c>
      <c r="D1144" s="136" t="s">
        <v>2890</v>
      </c>
      <c r="E1144" s="136">
        <v>3</v>
      </c>
      <c r="F1144" s="144">
        <v>225.6</v>
      </c>
      <c r="G1144" s="138">
        <v>676.8</v>
      </c>
      <c r="H1144" s="139">
        <v>4.42</v>
      </c>
      <c r="I1144" s="139">
        <f t="shared" si="253"/>
        <v>13.26</v>
      </c>
      <c r="J1144" s="145" t="s">
        <v>20</v>
      </c>
      <c r="K1144" s="141">
        <v>0</v>
      </c>
      <c r="L1144" s="141">
        <v>0</v>
      </c>
      <c r="M1144" s="141">
        <v>0</v>
      </c>
      <c r="N1144" s="142"/>
      <c r="O1144" s="50"/>
      <c r="P1144" s="50"/>
      <c r="Q1144" s="50"/>
      <c r="R1144" s="50"/>
      <c r="S1144" s="50"/>
      <c r="T1144" s="50"/>
      <c r="U1144" s="50"/>
      <c r="V1144" s="50"/>
      <c r="W1144" s="141" t="str">
        <f>IFERROR(VLOOKUP(C1144,'[7]на 04.11.2025г.'!$C$3:$W$2063,21,0),"-")</f>
        <v>-</v>
      </c>
      <c r="X1144" s="141" t="str">
        <f t="shared" si="252"/>
        <v>-</v>
      </c>
    </row>
    <row r="1145" spans="1:24" customFormat="1" ht="15" hidden="1" x14ac:dyDescent="0.25">
      <c r="A1145" s="134">
        <v>3</v>
      </c>
      <c r="B1145" s="134" t="s">
        <v>403</v>
      </c>
      <c r="C1145" s="136" t="s">
        <v>2891</v>
      </c>
      <c r="D1145" s="136" t="s">
        <v>2892</v>
      </c>
      <c r="E1145" s="136">
        <v>1</v>
      </c>
      <c r="F1145" s="144">
        <v>1192.7</v>
      </c>
      <c r="G1145" s="138">
        <v>1192.7</v>
      </c>
      <c r="H1145" s="139">
        <v>25.37</v>
      </c>
      <c r="I1145" s="139">
        <f t="shared" si="253"/>
        <v>25.37</v>
      </c>
      <c r="J1145" s="145" t="s">
        <v>20</v>
      </c>
      <c r="K1145" s="141">
        <v>0</v>
      </c>
      <c r="L1145" s="141">
        <v>0</v>
      </c>
      <c r="M1145" s="141">
        <v>0</v>
      </c>
      <c r="N1145" s="142"/>
      <c r="O1145" s="50"/>
      <c r="P1145" s="50"/>
      <c r="Q1145" s="50"/>
      <c r="R1145" s="50"/>
      <c r="S1145" s="50"/>
      <c r="T1145" s="50"/>
      <c r="U1145" s="50"/>
      <c r="V1145" s="50"/>
      <c r="W1145" s="141" t="str">
        <f>IFERROR(VLOOKUP(C1145,'[7]на 04.11.2025г.'!$C$3:$W$2063,21,0),"-")</f>
        <v>-</v>
      </c>
      <c r="X1145" s="141" t="str">
        <f t="shared" si="252"/>
        <v>-</v>
      </c>
    </row>
    <row r="1146" spans="1:24" customFormat="1" ht="15" hidden="1" x14ac:dyDescent="0.25">
      <c r="A1146" s="134">
        <v>3</v>
      </c>
      <c r="B1146" s="134" t="s">
        <v>406</v>
      </c>
      <c r="C1146" s="136" t="s">
        <v>2893</v>
      </c>
      <c r="D1146" s="136" t="s">
        <v>2894</v>
      </c>
      <c r="E1146" s="136">
        <v>8</v>
      </c>
      <c r="F1146" s="144">
        <v>247</v>
      </c>
      <c r="G1146" s="138">
        <v>1976</v>
      </c>
      <c r="H1146" s="139">
        <v>4.5999999999999996</v>
      </c>
      <c r="I1146" s="139">
        <f t="shared" si="253"/>
        <v>36.799999999999997</v>
      </c>
      <c r="J1146" s="145" t="s">
        <v>20</v>
      </c>
      <c r="K1146" s="141">
        <v>0</v>
      </c>
      <c r="L1146" s="141">
        <v>0</v>
      </c>
      <c r="M1146" s="141">
        <v>0</v>
      </c>
      <c r="N1146" s="142"/>
      <c r="O1146" s="50"/>
      <c r="P1146" s="50"/>
      <c r="Q1146" s="50"/>
      <c r="R1146" s="50"/>
      <c r="S1146" s="50"/>
      <c r="T1146" s="50"/>
      <c r="U1146" s="50"/>
      <c r="V1146" s="50"/>
      <c r="W1146" s="141" t="str">
        <f>IFERROR(VLOOKUP(C1146,'[7]на 04.11.2025г.'!$C$3:$W$2063,21,0),"-")</f>
        <v>-</v>
      </c>
      <c r="X1146" s="141" t="str">
        <f t="shared" si="252"/>
        <v>-</v>
      </c>
    </row>
    <row r="1147" spans="1:24" customFormat="1" ht="15" hidden="1" x14ac:dyDescent="0.25">
      <c r="A1147" s="134">
        <v>3</v>
      </c>
      <c r="B1147" s="134" t="s">
        <v>409</v>
      </c>
      <c r="C1147" s="136" t="s">
        <v>2895</v>
      </c>
      <c r="D1147" s="136" t="s">
        <v>2896</v>
      </c>
      <c r="E1147" s="136">
        <v>6</v>
      </c>
      <c r="F1147" s="144">
        <v>1190.4000000000001</v>
      </c>
      <c r="G1147" s="138">
        <v>7142.4</v>
      </c>
      <c r="H1147" s="139">
        <v>25.3</v>
      </c>
      <c r="I1147" s="139">
        <f t="shared" si="253"/>
        <v>151.80000000000001</v>
      </c>
      <c r="J1147" s="145" t="s">
        <v>20</v>
      </c>
      <c r="K1147" s="141">
        <v>0</v>
      </c>
      <c r="L1147" s="141">
        <v>0</v>
      </c>
      <c r="M1147" s="141">
        <v>0</v>
      </c>
      <c r="N1147" s="142"/>
      <c r="O1147" s="50"/>
      <c r="P1147" s="50"/>
      <c r="Q1147" s="50"/>
      <c r="R1147" s="50"/>
      <c r="S1147" s="50"/>
      <c r="T1147" s="50"/>
      <c r="U1147" s="50"/>
      <c r="V1147" s="50"/>
      <c r="W1147" s="141" t="str">
        <f>IFERROR(VLOOKUP(C1147,'[7]на 04.11.2025г.'!$C$3:$W$2063,21,0),"-")</f>
        <v>-</v>
      </c>
      <c r="X1147" s="141" t="str">
        <f t="shared" si="252"/>
        <v>-</v>
      </c>
    </row>
    <row r="1148" spans="1:24" customFormat="1" ht="15" hidden="1" x14ac:dyDescent="0.25">
      <c r="A1148" s="134">
        <v>3</v>
      </c>
      <c r="B1148" s="134" t="s">
        <v>412</v>
      </c>
      <c r="C1148" s="136" t="s">
        <v>2897</v>
      </c>
      <c r="D1148" s="136" t="s">
        <v>2898</v>
      </c>
      <c r="E1148" s="136">
        <v>1</v>
      </c>
      <c r="F1148" s="144">
        <v>1192.7</v>
      </c>
      <c r="G1148" s="138">
        <v>1192.7</v>
      </c>
      <c r="H1148" s="139">
        <v>25.37</v>
      </c>
      <c r="I1148" s="139">
        <f t="shared" si="253"/>
        <v>25.37</v>
      </c>
      <c r="J1148" s="145" t="s">
        <v>20</v>
      </c>
      <c r="K1148" s="141">
        <v>0</v>
      </c>
      <c r="L1148" s="141">
        <v>0</v>
      </c>
      <c r="M1148" s="141">
        <v>0</v>
      </c>
      <c r="N1148" s="142"/>
      <c r="O1148" s="50"/>
      <c r="P1148" s="50"/>
      <c r="Q1148" s="50"/>
      <c r="R1148" s="50"/>
      <c r="S1148" s="50"/>
      <c r="T1148" s="50"/>
      <c r="U1148" s="50"/>
      <c r="V1148" s="50"/>
      <c r="W1148" s="141" t="str">
        <f>IFERROR(VLOOKUP(C1148,'[7]на 04.11.2025г.'!$C$3:$W$2063,21,0),"-")</f>
        <v>-</v>
      </c>
      <c r="X1148" s="141" t="str">
        <f t="shared" si="252"/>
        <v>-</v>
      </c>
    </row>
    <row r="1149" spans="1:24" customFormat="1" ht="15" hidden="1" x14ac:dyDescent="0.25">
      <c r="A1149" s="134">
        <v>3</v>
      </c>
      <c r="B1149" s="134" t="s">
        <v>415</v>
      </c>
      <c r="C1149" s="136" t="s">
        <v>2899</v>
      </c>
      <c r="D1149" s="136" t="s">
        <v>2900</v>
      </c>
      <c r="E1149" s="136">
        <v>1</v>
      </c>
      <c r="F1149" s="144">
        <v>1215</v>
      </c>
      <c r="G1149" s="138">
        <v>1215</v>
      </c>
      <c r="H1149" s="139">
        <v>25.87</v>
      </c>
      <c r="I1149" s="139">
        <f t="shared" si="253"/>
        <v>25.87</v>
      </c>
      <c r="J1149" s="145" t="s">
        <v>20</v>
      </c>
      <c r="K1149" s="141">
        <v>0</v>
      </c>
      <c r="L1149" s="141">
        <v>0</v>
      </c>
      <c r="M1149" s="141">
        <v>0</v>
      </c>
      <c r="N1149" s="142"/>
      <c r="O1149" s="50"/>
      <c r="P1149" s="50"/>
      <c r="Q1149" s="50"/>
      <c r="R1149" s="50"/>
      <c r="S1149" s="50"/>
      <c r="T1149" s="50"/>
      <c r="U1149" s="50"/>
      <c r="V1149" s="50"/>
      <c r="W1149" s="141" t="str">
        <f>IFERROR(VLOOKUP(C1149,'[7]на 04.11.2025г.'!$C$3:$W$2063,21,0),"-")</f>
        <v>-</v>
      </c>
      <c r="X1149" s="141" t="str">
        <f t="shared" si="252"/>
        <v>-</v>
      </c>
    </row>
    <row r="1150" spans="1:24" customFormat="1" ht="15" hidden="1" x14ac:dyDescent="0.25">
      <c r="A1150" s="134">
        <v>3</v>
      </c>
      <c r="B1150" s="134" t="s">
        <v>418</v>
      </c>
      <c r="C1150" s="136" t="s">
        <v>2901</v>
      </c>
      <c r="D1150" s="136" t="s">
        <v>2902</v>
      </c>
      <c r="E1150" s="136">
        <v>1</v>
      </c>
      <c r="F1150" s="144">
        <v>258.10000000000002</v>
      </c>
      <c r="G1150" s="138">
        <v>258.10000000000002</v>
      </c>
      <c r="H1150" s="139">
        <v>4.8499999999999996</v>
      </c>
      <c r="I1150" s="139">
        <f t="shared" si="253"/>
        <v>4.8499999999999996</v>
      </c>
      <c r="J1150" s="145" t="s">
        <v>20</v>
      </c>
      <c r="K1150" s="141">
        <v>0</v>
      </c>
      <c r="L1150" s="141">
        <v>0</v>
      </c>
      <c r="M1150" s="141">
        <v>0</v>
      </c>
      <c r="N1150" s="142"/>
      <c r="O1150" s="50"/>
      <c r="P1150" s="50"/>
      <c r="Q1150" s="50"/>
      <c r="R1150" s="50"/>
      <c r="S1150" s="50"/>
      <c r="T1150" s="50"/>
      <c r="U1150" s="50"/>
      <c r="V1150" s="50"/>
      <c r="W1150" s="141" t="str">
        <f>IFERROR(VLOOKUP(C1150,'[7]на 04.11.2025г.'!$C$3:$W$2063,21,0),"-")</f>
        <v>-</v>
      </c>
      <c r="X1150" s="141" t="str">
        <f t="shared" si="252"/>
        <v>-</v>
      </c>
    </row>
    <row r="1151" spans="1:24" customFormat="1" ht="15" hidden="1" x14ac:dyDescent="0.25">
      <c r="A1151" s="134">
        <v>3</v>
      </c>
      <c r="B1151" s="134" t="s">
        <v>421</v>
      </c>
      <c r="C1151" s="136" t="s">
        <v>2903</v>
      </c>
      <c r="D1151" s="136" t="s">
        <v>2904</v>
      </c>
      <c r="E1151" s="136">
        <v>1</v>
      </c>
      <c r="F1151" s="144">
        <v>1220.0999999999999</v>
      </c>
      <c r="G1151" s="138">
        <v>1220.0999999999999</v>
      </c>
      <c r="H1151" s="139">
        <v>25.74</v>
      </c>
      <c r="I1151" s="139">
        <f t="shared" si="253"/>
        <v>25.74</v>
      </c>
      <c r="J1151" s="145" t="s">
        <v>20</v>
      </c>
      <c r="K1151" s="141">
        <v>0</v>
      </c>
      <c r="L1151" s="141">
        <v>0</v>
      </c>
      <c r="M1151" s="141">
        <v>0</v>
      </c>
      <c r="N1151" s="142"/>
      <c r="O1151" s="50"/>
      <c r="P1151" s="50"/>
      <c r="Q1151" s="50"/>
      <c r="R1151" s="50"/>
      <c r="S1151" s="50"/>
      <c r="T1151" s="50"/>
      <c r="U1151" s="50"/>
      <c r="V1151" s="50"/>
      <c r="W1151" s="141" t="str">
        <f>IFERROR(VLOOKUP(C1151,'[7]на 04.11.2025г.'!$C$3:$W$2063,21,0),"-")</f>
        <v>-</v>
      </c>
      <c r="X1151" s="141" t="str">
        <f t="shared" si="252"/>
        <v>-</v>
      </c>
    </row>
    <row r="1152" spans="1:24" customFormat="1" ht="15" hidden="1" x14ac:dyDescent="0.25">
      <c r="A1152" s="134">
        <v>3</v>
      </c>
      <c r="B1152" s="134" t="s">
        <v>424</v>
      </c>
      <c r="C1152" s="136" t="s">
        <v>2905</v>
      </c>
      <c r="D1152" s="136" t="s">
        <v>2906</v>
      </c>
      <c r="E1152" s="136">
        <v>1</v>
      </c>
      <c r="F1152" s="144">
        <v>319.3</v>
      </c>
      <c r="G1152" s="138">
        <v>319.3</v>
      </c>
      <c r="H1152" s="139">
        <v>6.38</v>
      </c>
      <c r="I1152" s="139">
        <f t="shared" si="253"/>
        <v>6.38</v>
      </c>
      <c r="J1152" s="145" t="s">
        <v>20</v>
      </c>
      <c r="K1152" s="141">
        <v>0</v>
      </c>
      <c r="L1152" s="141">
        <v>0</v>
      </c>
      <c r="M1152" s="141">
        <v>0</v>
      </c>
      <c r="N1152" s="142"/>
      <c r="O1152" s="50"/>
      <c r="P1152" s="50"/>
      <c r="Q1152" s="50"/>
      <c r="R1152" s="50"/>
      <c r="S1152" s="50"/>
      <c r="T1152" s="50"/>
      <c r="U1152" s="50"/>
      <c r="V1152" s="50"/>
      <c r="W1152" s="141" t="str">
        <f>IFERROR(VLOOKUP(C1152,'[7]на 04.11.2025г.'!$C$3:$W$2063,21,0),"-")</f>
        <v>-</v>
      </c>
      <c r="X1152" s="141" t="str">
        <f t="shared" si="252"/>
        <v>-</v>
      </c>
    </row>
    <row r="1153" spans="1:24" customFormat="1" ht="15" hidden="1" x14ac:dyDescent="0.25">
      <c r="A1153" s="134">
        <v>3</v>
      </c>
      <c r="B1153" s="134" t="s">
        <v>427</v>
      </c>
      <c r="C1153" s="136" t="s">
        <v>2907</v>
      </c>
      <c r="D1153" s="136" t="s">
        <v>2908</v>
      </c>
      <c r="E1153" s="136">
        <v>1</v>
      </c>
      <c r="F1153" s="144">
        <v>1198.7</v>
      </c>
      <c r="G1153" s="138">
        <v>1198.7</v>
      </c>
      <c r="H1153" s="139">
        <v>25.46</v>
      </c>
      <c r="I1153" s="139">
        <f t="shared" si="253"/>
        <v>25.46</v>
      </c>
      <c r="J1153" s="145" t="s">
        <v>20</v>
      </c>
      <c r="K1153" s="141">
        <v>0</v>
      </c>
      <c r="L1153" s="141">
        <v>0</v>
      </c>
      <c r="M1153" s="141">
        <v>0</v>
      </c>
      <c r="N1153" s="142"/>
      <c r="O1153" s="50"/>
      <c r="P1153" s="50"/>
      <c r="Q1153" s="50"/>
      <c r="R1153" s="50"/>
      <c r="S1153" s="50"/>
      <c r="T1153" s="50"/>
      <c r="U1153" s="50"/>
      <c r="V1153" s="50"/>
      <c r="W1153" s="141" t="str">
        <f>IFERROR(VLOOKUP(C1153,'[7]на 04.11.2025г.'!$C$3:$W$2063,21,0),"-")</f>
        <v>-</v>
      </c>
      <c r="X1153" s="141" t="str">
        <f t="shared" si="252"/>
        <v>-</v>
      </c>
    </row>
    <row r="1154" spans="1:24" customFormat="1" ht="15" hidden="1" x14ac:dyDescent="0.25">
      <c r="A1154" s="134">
        <v>3</v>
      </c>
      <c r="B1154" s="134" t="s">
        <v>430</v>
      </c>
      <c r="C1154" s="136" t="s">
        <v>2909</v>
      </c>
      <c r="D1154" s="136" t="s">
        <v>2910</v>
      </c>
      <c r="E1154" s="136">
        <v>1</v>
      </c>
      <c r="F1154" s="144">
        <v>258.10000000000002</v>
      </c>
      <c r="G1154" s="138">
        <v>258.10000000000002</v>
      </c>
      <c r="H1154" s="139">
        <v>4.8499999999999996</v>
      </c>
      <c r="I1154" s="139">
        <f t="shared" si="253"/>
        <v>4.8499999999999996</v>
      </c>
      <c r="J1154" s="145" t="s">
        <v>20</v>
      </c>
      <c r="K1154" s="141">
        <v>0</v>
      </c>
      <c r="L1154" s="141">
        <v>0</v>
      </c>
      <c r="M1154" s="141">
        <v>0</v>
      </c>
      <c r="N1154" s="142"/>
      <c r="O1154" s="50"/>
      <c r="P1154" s="50"/>
      <c r="Q1154" s="50"/>
      <c r="R1154" s="50"/>
      <c r="S1154" s="50"/>
      <c r="T1154" s="50"/>
      <c r="U1154" s="50"/>
      <c r="V1154" s="50"/>
      <c r="W1154" s="141" t="str">
        <f>IFERROR(VLOOKUP(C1154,'[7]на 04.11.2025г.'!$C$3:$W$2063,21,0),"-")</f>
        <v>-</v>
      </c>
      <c r="X1154" s="141" t="str">
        <f t="shared" si="252"/>
        <v>-</v>
      </c>
    </row>
    <row r="1155" spans="1:24" customFormat="1" ht="15" hidden="1" x14ac:dyDescent="0.25">
      <c r="A1155" s="134">
        <v>3</v>
      </c>
      <c r="B1155" s="134" t="s">
        <v>433</v>
      </c>
      <c r="C1155" s="136" t="s">
        <v>2911</v>
      </c>
      <c r="D1155" s="136" t="s">
        <v>2912</v>
      </c>
      <c r="E1155" s="136">
        <v>1</v>
      </c>
      <c r="F1155" s="144">
        <v>1235</v>
      </c>
      <c r="G1155" s="138">
        <v>1235</v>
      </c>
      <c r="H1155" s="139">
        <v>26.01</v>
      </c>
      <c r="I1155" s="139">
        <f t="shared" si="253"/>
        <v>26.01</v>
      </c>
      <c r="J1155" s="145" t="s">
        <v>20</v>
      </c>
      <c r="K1155" s="141">
        <v>0</v>
      </c>
      <c r="L1155" s="141">
        <v>0</v>
      </c>
      <c r="M1155" s="141">
        <v>0</v>
      </c>
      <c r="N1155" s="142"/>
      <c r="O1155" s="50"/>
      <c r="P1155" s="50"/>
      <c r="Q1155" s="50"/>
      <c r="R1155" s="50"/>
      <c r="S1155" s="50"/>
      <c r="T1155" s="50"/>
      <c r="U1155" s="50"/>
      <c r="V1155" s="50"/>
      <c r="W1155" s="141" t="str">
        <f>IFERROR(VLOOKUP(C1155,'[7]на 04.11.2025г.'!$C$3:$W$2063,21,0),"-")</f>
        <v>-</v>
      </c>
      <c r="X1155" s="141" t="str">
        <f t="shared" si="252"/>
        <v>-</v>
      </c>
    </row>
    <row r="1156" spans="1:24" customFormat="1" ht="15" hidden="1" x14ac:dyDescent="0.25">
      <c r="A1156" s="134">
        <v>3</v>
      </c>
      <c r="B1156" s="134" t="s">
        <v>436</v>
      </c>
      <c r="C1156" s="136" t="s">
        <v>2913</v>
      </c>
      <c r="D1156" s="136" t="s">
        <v>2914</v>
      </c>
      <c r="E1156" s="136">
        <v>1</v>
      </c>
      <c r="F1156" s="144">
        <v>1753.2</v>
      </c>
      <c r="G1156" s="138">
        <v>1753.2</v>
      </c>
      <c r="H1156" s="139">
        <v>21.53</v>
      </c>
      <c r="I1156" s="139">
        <f t="shared" si="253"/>
        <v>21.53</v>
      </c>
      <c r="J1156" s="145" t="s">
        <v>20</v>
      </c>
      <c r="K1156" s="141">
        <v>1</v>
      </c>
      <c r="L1156" s="141">
        <v>1753.2</v>
      </c>
      <c r="M1156" s="141">
        <v>21.53</v>
      </c>
      <c r="N1156" s="142">
        <v>1</v>
      </c>
      <c r="O1156" s="50">
        <f t="shared" ref="O1156:O1161" si="254">F1156*N1156</f>
        <v>1753.2</v>
      </c>
      <c r="P1156" s="50">
        <f t="shared" ref="P1156:P1161" si="255">H1156*N1156</f>
        <v>21.53</v>
      </c>
      <c r="Q1156" s="50">
        <f t="shared" ref="Q1156:Q1161" si="256">K1156-N1156</f>
        <v>0</v>
      </c>
      <c r="R1156" s="50">
        <f t="shared" ref="R1156:R1161" si="257">F1156*Q1156</f>
        <v>0</v>
      </c>
      <c r="S1156" s="50">
        <f t="shared" ref="S1156:S1161" si="258">H1156*Q1156</f>
        <v>0</v>
      </c>
      <c r="T1156" s="50"/>
      <c r="U1156" s="50">
        <f t="shared" ref="U1156:U1157" si="259">T1156*F1156</f>
        <v>0</v>
      </c>
      <c r="V1156" s="50">
        <f t="shared" ref="V1156:V1157" si="260">T1156*H1156</f>
        <v>0</v>
      </c>
      <c r="W1156" s="141">
        <f>IFERROR(VLOOKUP(C1156,'[7]на 04.11.2025г.'!$C$3:$W$2063,21,0),"-")</f>
        <v>1</v>
      </c>
      <c r="X1156" s="141">
        <f t="shared" ref="X1156:X1219" si="261">IFERROR(N1156-W1156,"-")</f>
        <v>0</v>
      </c>
    </row>
    <row r="1157" spans="1:24" customFormat="1" ht="15" hidden="1" x14ac:dyDescent="0.25">
      <c r="A1157" s="134">
        <v>3</v>
      </c>
      <c r="B1157" s="134" t="s">
        <v>439</v>
      </c>
      <c r="C1157" s="136" t="s">
        <v>2915</v>
      </c>
      <c r="D1157" s="136" t="s">
        <v>2916</v>
      </c>
      <c r="E1157" s="136">
        <v>10</v>
      </c>
      <c r="F1157" s="144">
        <v>1764.7</v>
      </c>
      <c r="G1157" s="138">
        <v>17647</v>
      </c>
      <c r="H1157" s="139">
        <v>21.81</v>
      </c>
      <c r="I1157" s="139">
        <f t="shared" ref="I1157:I1220" si="262">E1157*H1157</f>
        <v>218.1</v>
      </c>
      <c r="J1157" s="145" t="s">
        <v>20</v>
      </c>
      <c r="K1157" s="141">
        <v>10</v>
      </c>
      <c r="L1157" s="141">
        <v>17647</v>
      </c>
      <c r="M1157" s="141">
        <v>218.1</v>
      </c>
      <c r="N1157" s="142">
        <v>8</v>
      </c>
      <c r="O1157" s="50">
        <f t="shared" si="254"/>
        <v>14117.6</v>
      </c>
      <c r="P1157" s="50">
        <f t="shared" si="255"/>
        <v>174.48</v>
      </c>
      <c r="Q1157" s="50">
        <f t="shared" si="256"/>
        <v>2</v>
      </c>
      <c r="R1157" s="50">
        <f t="shared" si="257"/>
        <v>3529.4</v>
      </c>
      <c r="S1157" s="50">
        <f t="shared" si="258"/>
        <v>43.62</v>
      </c>
      <c r="T1157" s="50"/>
      <c r="U1157" s="50">
        <f t="shared" si="259"/>
        <v>0</v>
      </c>
      <c r="V1157" s="50">
        <f t="shared" si="260"/>
        <v>0</v>
      </c>
      <c r="W1157" s="141">
        <f>IFERROR(VLOOKUP(C1157,'[7]на 04.11.2025г.'!$C$3:$W$2063,21,0),"-")</f>
        <v>10</v>
      </c>
      <c r="X1157" s="141">
        <f t="shared" si="261"/>
        <v>-2</v>
      </c>
    </row>
    <row r="1158" spans="1:24" customFormat="1" ht="15" hidden="1" x14ac:dyDescent="0.25">
      <c r="A1158" s="134">
        <v>3</v>
      </c>
      <c r="B1158" s="134" t="s">
        <v>442</v>
      </c>
      <c r="C1158" s="136" t="s">
        <v>2917</v>
      </c>
      <c r="D1158" s="136" t="s">
        <v>2918</v>
      </c>
      <c r="E1158" s="136">
        <v>1</v>
      </c>
      <c r="F1158" s="144">
        <v>1772.8</v>
      </c>
      <c r="G1158" s="138">
        <v>1772.8</v>
      </c>
      <c r="H1158" s="139">
        <v>22.08</v>
      </c>
      <c r="I1158" s="139">
        <f t="shared" si="262"/>
        <v>22.08</v>
      </c>
      <c r="J1158" s="145" t="s">
        <v>20</v>
      </c>
      <c r="K1158" s="141">
        <v>1</v>
      </c>
      <c r="L1158" s="141">
        <v>1772.8</v>
      </c>
      <c r="M1158" s="141">
        <v>22.08</v>
      </c>
      <c r="N1158" s="142">
        <v>1</v>
      </c>
      <c r="O1158" s="50">
        <f t="shared" si="254"/>
        <v>1772.8</v>
      </c>
      <c r="P1158" s="50">
        <f t="shared" si="255"/>
        <v>22.08</v>
      </c>
      <c r="Q1158" s="50">
        <f t="shared" si="256"/>
        <v>0</v>
      </c>
      <c r="R1158" s="50">
        <f t="shared" si="257"/>
        <v>0</v>
      </c>
      <c r="S1158" s="50">
        <f t="shared" si="258"/>
        <v>0</v>
      </c>
      <c r="T1158" s="50"/>
      <c r="U1158" s="50"/>
      <c r="V1158" s="50"/>
      <c r="W1158" s="141">
        <f>IFERROR(VLOOKUP(C1158,'[7]на 04.11.2025г.'!$C$3:$W$2063,21,0),"-")</f>
        <v>1</v>
      </c>
      <c r="X1158" s="141">
        <f t="shared" si="261"/>
        <v>0</v>
      </c>
    </row>
    <row r="1159" spans="1:24" customFormat="1" ht="15" hidden="1" x14ac:dyDescent="0.25">
      <c r="A1159" s="134">
        <v>3</v>
      </c>
      <c r="B1159" s="134" t="s">
        <v>445</v>
      </c>
      <c r="C1159" s="136" t="s">
        <v>2919</v>
      </c>
      <c r="D1159" s="136" t="s">
        <v>2920</v>
      </c>
      <c r="E1159" s="136">
        <v>1</v>
      </c>
      <c r="F1159" s="144">
        <v>1772.8</v>
      </c>
      <c r="G1159" s="138">
        <v>1772.8</v>
      </c>
      <c r="H1159" s="139">
        <v>22.08</v>
      </c>
      <c r="I1159" s="139">
        <f t="shared" si="262"/>
        <v>22.08</v>
      </c>
      <c r="J1159" s="145" t="s">
        <v>20</v>
      </c>
      <c r="K1159" s="141">
        <v>1</v>
      </c>
      <c r="L1159" s="141">
        <v>1772.8</v>
      </c>
      <c r="M1159" s="141">
        <v>22.08</v>
      </c>
      <c r="N1159" s="153">
        <v>2</v>
      </c>
      <c r="O1159" s="50">
        <f t="shared" si="254"/>
        <v>3545.6</v>
      </c>
      <c r="P1159" s="50">
        <f t="shared" si="255"/>
        <v>44.16</v>
      </c>
      <c r="Q1159" s="50">
        <f t="shared" si="256"/>
        <v>-1</v>
      </c>
      <c r="R1159" s="50">
        <f t="shared" si="257"/>
        <v>-1772.8</v>
      </c>
      <c r="S1159" s="50">
        <f t="shared" si="258"/>
        <v>-22.08</v>
      </c>
      <c r="T1159" s="50"/>
      <c r="U1159" s="50"/>
      <c r="V1159" s="50"/>
      <c r="W1159" s="141">
        <f>IFERROR(VLOOKUP(C1159,'[7]на 04.11.2025г.'!$C$3:$W$2063,21,0),"-")</f>
        <v>1</v>
      </c>
      <c r="X1159" s="141">
        <f t="shared" si="261"/>
        <v>1</v>
      </c>
    </row>
    <row r="1160" spans="1:24" customFormat="1" ht="15" hidden="1" x14ac:dyDescent="0.25">
      <c r="A1160" s="134">
        <v>3</v>
      </c>
      <c r="B1160" s="134" t="s">
        <v>448</v>
      </c>
      <c r="C1160" s="136" t="s">
        <v>2921</v>
      </c>
      <c r="D1160" s="136" t="s">
        <v>2922</v>
      </c>
      <c r="E1160" s="136">
        <v>1</v>
      </c>
      <c r="F1160" s="144">
        <v>1786.1</v>
      </c>
      <c r="G1160" s="138">
        <v>1786.1</v>
      </c>
      <c r="H1160" s="139">
        <v>22.29</v>
      </c>
      <c r="I1160" s="139">
        <f t="shared" si="262"/>
        <v>22.29</v>
      </c>
      <c r="J1160" s="145" t="s">
        <v>20</v>
      </c>
      <c r="K1160" s="141">
        <v>1</v>
      </c>
      <c r="L1160" s="141">
        <v>1786.1</v>
      </c>
      <c r="M1160" s="141">
        <v>22.29</v>
      </c>
      <c r="N1160" s="153">
        <v>1</v>
      </c>
      <c r="O1160" s="50">
        <f t="shared" si="254"/>
        <v>1786.1</v>
      </c>
      <c r="P1160" s="50">
        <f t="shared" si="255"/>
        <v>22.29</v>
      </c>
      <c r="Q1160" s="50">
        <f t="shared" si="256"/>
        <v>0</v>
      </c>
      <c r="R1160" s="50">
        <f t="shared" si="257"/>
        <v>0</v>
      </c>
      <c r="S1160" s="50">
        <f t="shared" si="258"/>
        <v>0</v>
      </c>
      <c r="T1160" s="50"/>
      <c r="U1160" s="50">
        <f>T1160*F1160</f>
        <v>0</v>
      </c>
      <c r="V1160" s="50">
        <f>T1160*H1160</f>
        <v>0</v>
      </c>
      <c r="W1160" s="141">
        <f>IFERROR(VLOOKUP(C1160,'[7]на 04.11.2025г.'!$C$3:$W$2063,21,0),"-")</f>
        <v>1</v>
      </c>
      <c r="X1160" s="141">
        <f t="shared" si="261"/>
        <v>0</v>
      </c>
    </row>
    <row r="1161" spans="1:24" customFormat="1" ht="15" hidden="1" x14ac:dyDescent="0.25">
      <c r="A1161" s="134">
        <v>3</v>
      </c>
      <c r="B1161" s="134" t="s">
        <v>451</v>
      </c>
      <c r="C1161" s="136" t="s">
        <v>2923</v>
      </c>
      <c r="D1161" s="136" t="s">
        <v>2924</v>
      </c>
      <c r="E1161" s="136">
        <v>1</v>
      </c>
      <c r="F1161" s="144">
        <v>1753.2</v>
      </c>
      <c r="G1161" s="138">
        <v>1753.2</v>
      </c>
      <c r="H1161" s="139">
        <v>21.53</v>
      </c>
      <c r="I1161" s="139">
        <f t="shared" si="262"/>
        <v>21.53</v>
      </c>
      <c r="J1161" s="145" t="s">
        <v>20</v>
      </c>
      <c r="K1161" s="141">
        <v>1</v>
      </c>
      <c r="L1161" s="141">
        <v>1753.2</v>
      </c>
      <c r="M1161" s="141">
        <v>21.53</v>
      </c>
      <c r="N1161" s="142">
        <v>1</v>
      </c>
      <c r="O1161" s="50">
        <f t="shared" si="254"/>
        <v>1753.2</v>
      </c>
      <c r="P1161" s="50">
        <f t="shared" si="255"/>
        <v>21.53</v>
      </c>
      <c r="Q1161" s="50">
        <f t="shared" si="256"/>
        <v>0</v>
      </c>
      <c r="R1161" s="50">
        <f t="shared" si="257"/>
        <v>0</v>
      </c>
      <c r="S1161" s="50">
        <f t="shared" si="258"/>
        <v>0</v>
      </c>
      <c r="T1161" s="50"/>
      <c r="U1161" s="50"/>
      <c r="V1161" s="50"/>
      <c r="W1161" s="141">
        <f>IFERROR(VLOOKUP(C1161,'[7]на 04.11.2025г.'!$C$3:$W$2063,21,0),"-")</f>
        <v>1</v>
      </c>
      <c r="X1161" s="141">
        <f t="shared" si="261"/>
        <v>0</v>
      </c>
    </row>
    <row r="1162" spans="1:24" customFormat="1" ht="15" hidden="1" x14ac:dyDescent="0.25">
      <c r="A1162" s="134">
        <v>3</v>
      </c>
      <c r="B1162" s="134" t="s">
        <v>454</v>
      </c>
      <c r="C1162" s="136" t="s">
        <v>2925</v>
      </c>
      <c r="D1162" s="136" t="s">
        <v>2926</v>
      </c>
      <c r="E1162" s="136">
        <v>2</v>
      </c>
      <c r="F1162" s="144">
        <v>205.9</v>
      </c>
      <c r="G1162" s="138">
        <v>411.8</v>
      </c>
      <c r="H1162" s="139">
        <v>4.83</v>
      </c>
      <c r="I1162" s="139">
        <f t="shared" si="262"/>
        <v>9.66</v>
      </c>
      <c r="J1162" s="145" t="s">
        <v>20</v>
      </c>
      <c r="K1162" s="141">
        <v>0</v>
      </c>
      <c r="L1162" s="141">
        <v>0</v>
      </c>
      <c r="M1162" s="141">
        <v>0</v>
      </c>
      <c r="N1162" s="142"/>
      <c r="O1162" s="50"/>
      <c r="P1162" s="50"/>
      <c r="Q1162" s="50"/>
      <c r="R1162" s="50"/>
      <c r="S1162" s="50"/>
      <c r="T1162" s="50"/>
      <c r="U1162" s="50"/>
      <c r="V1162" s="50"/>
      <c r="W1162" s="141" t="str">
        <f>IFERROR(VLOOKUP(C1162,'[7]на 04.11.2025г.'!$C$3:$W$2063,21,0),"-")</f>
        <v>-</v>
      </c>
      <c r="X1162" s="141" t="str">
        <f t="shared" si="261"/>
        <v>-</v>
      </c>
    </row>
    <row r="1163" spans="1:24" customFormat="1" ht="15" hidden="1" x14ac:dyDescent="0.25">
      <c r="A1163" s="134">
        <v>3</v>
      </c>
      <c r="B1163" s="134" t="s">
        <v>457</v>
      </c>
      <c r="C1163" s="136" t="s">
        <v>2927</v>
      </c>
      <c r="D1163" s="136" t="s">
        <v>2928</v>
      </c>
      <c r="E1163" s="136">
        <v>1</v>
      </c>
      <c r="F1163" s="144">
        <v>324.7</v>
      </c>
      <c r="G1163" s="138">
        <v>324.7</v>
      </c>
      <c r="H1163" s="139">
        <v>8.2799999999999994</v>
      </c>
      <c r="I1163" s="139">
        <f t="shared" si="262"/>
        <v>8.2799999999999994</v>
      </c>
      <c r="J1163" s="145" t="s">
        <v>20</v>
      </c>
      <c r="K1163" s="141">
        <v>0</v>
      </c>
      <c r="L1163" s="141">
        <v>0</v>
      </c>
      <c r="M1163" s="141">
        <v>0</v>
      </c>
      <c r="N1163" s="142"/>
      <c r="O1163" s="50"/>
      <c r="P1163" s="50"/>
      <c r="Q1163" s="50"/>
      <c r="R1163" s="50"/>
      <c r="S1163" s="50"/>
      <c r="T1163" s="50"/>
      <c r="U1163" s="50"/>
      <c r="V1163" s="50"/>
      <c r="W1163" s="141" t="str">
        <f>IFERROR(VLOOKUP(C1163,'[7]на 04.11.2025г.'!$C$3:$W$2063,21,0),"-")</f>
        <v>-</v>
      </c>
      <c r="X1163" s="141" t="str">
        <f t="shared" si="261"/>
        <v>-</v>
      </c>
    </row>
    <row r="1164" spans="1:24" customFormat="1" ht="15" hidden="1" x14ac:dyDescent="0.25">
      <c r="A1164" s="134">
        <v>3</v>
      </c>
      <c r="B1164" s="134" t="s">
        <v>460</v>
      </c>
      <c r="C1164" s="136" t="s">
        <v>2929</v>
      </c>
      <c r="D1164" s="136" t="s">
        <v>2930</v>
      </c>
      <c r="E1164" s="136">
        <v>10</v>
      </c>
      <c r="F1164" s="144">
        <v>222.3</v>
      </c>
      <c r="G1164" s="138">
        <v>2223</v>
      </c>
      <c r="H1164" s="139">
        <v>5.14</v>
      </c>
      <c r="I1164" s="139">
        <f t="shared" si="262"/>
        <v>51.4</v>
      </c>
      <c r="J1164" s="145" t="s">
        <v>20</v>
      </c>
      <c r="K1164" s="141">
        <v>0</v>
      </c>
      <c r="L1164" s="141">
        <v>0</v>
      </c>
      <c r="M1164" s="141">
        <v>0</v>
      </c>
      <c r="N1164" s="142"/>
      <c r="O1164" s="50"/>
      <c r="P1164" s="50"/>
      <c r="Q1164" s="50"/>
      <c r="R1164" s="50"/>
      <c r="S1164" s="50"/>
      <c r="T1164" s="50"/>
      <c r="U1164" s="50"/>
      <c r="V1164" s="50"/>
      <c r="W1164" s="141" t="str">
        <f>IFERROR(VLOOKUP(C1164,'[7]на 04.11.2025г.'!$C$3:$W$2063,21,0),"-")</f>
        <v>-</v>
      </c>
      <c r="X1164" s="141" t="str">
        <f t="shared" si="261"/>
        <v>-</v>
      </c>
    </row>
    <row r="1165" spans="1:24" customFormat="1" ht="15" hidden="1" x14ac:dyDescent="0.25">
      <c r="A1165" s="134">
        <v>3</v>
      </c>
      <c r="B1165" s="134" t="s">
        <v>463</v>
      </c>
      <c r="C1165" s="136" t="s">
        <v>2931</v>
      </c>
      <c r="D1165" s="136" t="s">
        <v>2932</v>
      </c>
      <c r="E1165" s="136">
        <v>10</v>
      </c>
      <c r="F1165" s="144">
        <v>222.9</v>
      </c>
      <c r="G1165" s="138">
        <v>2229</v>
      </c>
      <c r="H1165" s="139">
        <v>5.47</v>
      </c>
      <c r="I1165" s="139">
        <f t="shared" si="262"/>
        <v>54.699999999999996</v>
      </c>
      <c r="J1165" s="145" t="s">
        <v>20</v>
      </c>
      <c r="K1165" s="141">
        <v>0</v>
      </c>
      <c r="L1165" s="141">
        <v>0</v>
      </c>
      <c r="M1165" s="141">
        <v>0</v>
      </c>
      <c r="N1165" s="142"/>
      <c r="O1165" s="50"/>
      <c r="P1165" s="50"/>
      <c r="Q1165" s="50"/>
      <c r="R1165" s="50"/>
      <c r="S1165" s="50"/>
      <c r="T1165" s="50"/>
      <c r="U1165" s="50"/>
      <c r="V1165" s="50"/>
      <c r="W1165" s="141" t="str">
        <f>IFERROR(VLOOKUP(C1165,'[7]на 04.11.2025г.'!$C$3:$W$2063,21,0),"-")</f>
        <v>-</v>
      </c>
      <c r="X1165" s="141" t="str">
        <f t="shared" si="261"/>
        <v>-</v>
      </c>
    </row>
    <row r="1166" spans="1:24" customFormat="1" ht="15" hidden="1" x14ac:dyDescent="0.25">
      <c r="A1166" s="134">
        <v>3</v>
      </c>
      <c r="B1166" s="134" t="s">
        <v>466</v>
      </c>
      <c r="C1166" s="136" t="s">
        <v>2933</v>
      </c>
      <c r="D1166" s="136" t="s">
        <v>2934</v>
      </c>
      <c r="E1166" s="136">
        <v>1</v>
      </c>
      <c r="F1166" s="144">
        <v>231.3</v>
      </c>
      <c r="G1166" s="138">
        <v>231.3</v>
      </c>
      <c r="H1166" s="139">
        <v>5.45</v>
      </c>
      <c r="I1166" s="139">
        <f t="shared" si="262"/>
        <v>5.45</v>
      </c>
      <c r="J1166" s="145" t="s">
        <v>20</v>
      </c>
      <c r="K1166" s="141">
        <v>0</v>
      </c>
      <c r="L1166" s="141">
        <v>0</v>
      </c>
      <c r="M1166" s="141">
        <v>0</v>
      </c>
      <c r="N1166" s="142"/>
      <c r="O1166" s="50"/>
      <c r="P1166" s="50"/>
      <c r="Q1166" s="50"/>
      <c r="R1166" s="50"/>
      <c r="S1166" s="50"/>
      <c r="T1166" s="50"/>
      <c r="U1166" s="50"/>
      <c r="V1166" s="50"/>
      <c r="W1166" s="141" t="str">
        <f>IFERROR(VLOOKUP(C1166,'[7]на 04.11.2025г.'!$C$3:$W$2063,21,0),"-")</f>
        <v>-</v>
      </c>
      <c r="X1166" s="141" t="str">
        <f t="shared" si="261"/>
        <v>-</v>
      </c>
    </row>
    <row r="1167" spans="1:24" customFormat="1" ht="15" hidden="1" x14ac:dyDescent="0.25">
      <c r="A1167" s="134">
        <v>3</v>
      </c>
      <c r="B1167" s="134" t="s">
        <v>469</v>
      </c>
      <c r="C1167" s="136" t="s">
        <v>2935</v>
      </c>
      <c r="D1167" s="136" t="s">
        <v>2936</v>
      </c>
      <c r="E1167" s="136">
        <v>1</v>
      </c>
      <c r="F1167" s="144">
        <v>231.8</v>
      </c>
      <c r="G1167" s="138">
        <v>231.8</v>
      </c>
      <c r="H1167" s="139">
        <v>5.74</v>
      </c>
      <c r="I1167" s="139">
        <f t="shared" si="262"/>
        <v>5.74</v>
      </c>
      <c r="J1167" s="145" t="s">
        <v>20</v>
      </c>
      <c r="K1167" s="141">
        <v>0</v>
      </c>
      <c r="L1167" s="141">
        <v>0</v>
      </c>
      <c r="M1167" s="141">
        <v>0</v>
      </c>
      <c r="N1167" s="142"/>
      <c r="O1167" s="50"/>
      <c r="P1167" s="50"/>
      <c r="Q1167" s="50"/>
      <c r="R1167" s="50"/>
      <c r="S1167" s="50"/>
      <c r="T1167" s="50"/>
      <c r="U1167" s="50"/>
      <c r="V1167" s="50"/>
      <c r="W1167" s="141" t="str">
        <f>IFERROR(VLOOKUP(C1167,'[7]на 04.11.2025г.'!$C$3:$W$2063,21,0),"-")</f>
        <v>-</v>
      </c>
      <c r="X1167" s="141" t="str">
        <f t="shared" si="261"/>
        <v>-</v>
      </c>
    </row>
    <row r="1168" spans="1:24" customFormat="1" ht="15" hidden="1" x14ac:dyDescent="0.25">
      <c r="A1168" s="134">
        <v>3</v>
      </c>
      <c r="B1168" s="134" t="s">
        <v>472</v>
      </c>
      <c r="C1168" s="136" t="s">
        <v>2937</v>
      </c>
      <c r="D1168" s="136" t="s">
        <v>2938</v>
      </c>
      <c r="E1168" s="136">
        <v>1</v>
      </c>
      <c r="F1168" s="144">
        <v>232.8</v>
      </c>
      <c r="G1168" s="138">
        <v>232.8</v>
      </c>
      <c r="H1168" s="139">
        <v>5.46</v>
      </c>
      <c r="I1168" s="139">
        <f t="shared" si="262"/>
        <v>5.46</v>
      </c>
      <c r="J1168" s="145" t="s">
        <v>20</v>
      </c>
      <c r="K1168" s="141">
        <v>0</v>
      </c>
      <c r="L1168" s="141">
        <v>0</v>
      </c>
      <c r="M1168" s="141">
        <v>0</v>
      </c>
      <c r="N1168" s="142"/>
      <c r="O1168" s="50"/>
      <c r="P1168" s="50"/>
      <c r="Q1168" s="50"/>
      <c r="R1168" s="50"/>
      <c r="S1168" s="50"/>
      <c r="T1168" s="50"/>
      <c r="U1168" s="50"/>
      <c r="V1168" s="50"/>
      <c r="W1168" s="141" t="str">
        <f>IFERROR(VLOOKUP(C1168,'[7]на 04.11.2025г.'!$C$3:$W$2063,21,0),"-")</f>
        <v>-</v>
      </c>
      <c r="X1168" s="141" t="str">
        <f t="shared" si="261"/>
        <v>-</v>
      </c>
    </row>
    <row r="1169" spans="1:24" customFormat="1" ht="15" hidden="1" x14ac:dyDescent="0.25">
      <c r="A1169" s="134">
        <v>3</v>
      </c>
      <c r="B1169" s="134" t="s">
        <v>475</v>
      </c>
      <c r="C1169" s="136" t="s">
        <v>2939</v>
      </c>
      <c r="D1169" s="136" t="s">
        <v>2940</v>
      </c>
      <c r="E1169" s="136">
        <v>1</v>
      </c>
      <c r="F1169" s="144">
        <v>242.5</v>
      </c>
      <c r="G1169" s="138">
        <v>242.5</v>
      </c>
      <c r="H1169" s="139">
        <v>6.12</v>
      </c>
      <c r="I1169" s="139">
        <f t="shared" si="262"/>
        <v>6.12</v>
      </c>
      <c r="J1169" s="145" t="s">
        <v>20</v>
      </c>
      <c r="K1169" s="141">
        <v>0</v>
      </c>
      <c r="L1169" s="141">
        <v>0</v>
      </c>
      <c r="M1169" s="141">
        <v>0</v>
      </c>
      <c r="N1169" s="142"/>
      <c r="O1169" s="50"/>
      <c r="P1169" s="50"/>
      <c r="Q1169" s="50"/>
      <c r="R1169" s="50"/>
      <c r="S1169" s="50"/>
      <c r="T1169" s="50"/>
      <c r="U1169" s="50"/>
      <c r="V1169" s="50"/>
      <c r="W1169" s="141" t="str">
        <f>IFERROR(VLOOKUP(C1169,'[7]на 04.11.2025г.'!$C$3:$W$2063,21,0),"-")</f>
        <v>-</v>
      </c>
      <c r="X1169" s="141" t="str">
        <f t="shared" si="261"/>
        <v>-</v>
      </c>
    </row>
    <row r="1170" spans="1:24" customFormat="1" ht="15" hidden="1" x14ac:dyDescent="0.25">
      <c r="A1170" s="134">
        <v>3</v>
      </c>
      <c r="B1170" s="134" t="s">
        <v>478</v>
      </c>
      <c r="C1170" s="136" t="s">
        <v>2941</v>
      </c>
      <c r="D1170" s="136" t="s">
        <v>2942</v>
      </c>
      <c r="E1170" s="136">
        <v>1</v>
      </c>
      <c r="F1170" s="144">
        <v>231.3</v>
      </c>
      <c r="G1170" s="138">
        <v>231.3</v>
      </c>
      <c r="H1170" s="139">
        <v>5.45</v>
      </c>
      <c r="I1170" s="139">
        <f t="shared" si="262"/>
        <v>5.45</v>
      </c>
      <c r="J1170" s="145" t="s">
        <v>20</v>
      </c>
      <c r="K1170" s="141">
        <v>0</v>
      </c>
      <c r="L1170" s="141">
        <v>0</v>
      </c>
      <c r="M1170" s="141">
        <v>0</v>
      </c>
      <c r="N1170" s="142"/>
      <c r="O1170" s="50"/>
      <c r="P1170" s="50"/>
      <c r="Q1170" s="50"/>
      <c r="R1170" s="50"/>
      <c r="S1170" s="50"/>
      <c r="T1170" s="50"/>
      <c r="U1170" s="50"/>
      <c r="V1170" s="50"/>
      <c r="W1170" s="141" t="str">
        <f>IFERROR(VLOOKUP(C1170,'[7]на 04.11.2025г.'!$C$3:$W$2063,21,0),"-")</f>
        <v>-</v>
      </c>
      <c r="X1170" s="141" t="str">
        <f t="shared" si="261"/>
        <v>-</v>
      </c>
    </row>
    <row r="1171" spans="1:24" customFormat="1" ht="15" hidden="1" x14ac:dyDescent="0.25">
      <c r="A1171" s="134">
        <v>3</v>
      </c>
      <c r="B1171" s="134" t="s">
        <v>481</v>
      </c>
      <c r="C1171" s="136" t="s">
        <v>2943</v>
      </c>
      <c r="D1171" s="136" t="s">
        <v>2944</v>
      </c>
      <c r="E1171" s="136">
        <v>1</v>
      </c>
      <c r="F1171" s="144">
        <v>231.8</v>
      </c>
      <c r="G1171" s="138">
        <v>231.8</v>
      </c>
      <c r="H1171" s="139">
        <v>5.74</v>
      </c>
      <c r="I1171" s="139">
        <f t="shared" si="262"/>
        <v>5.74</v>
      </c>
      <c r="J1171" s="145" t="s">
        <v>20</v>
      </c>
      <c r="K1171" s="141">
        <v>0</v>
      </c>
      <c r="L1171" s="141">
        <v>0</v>
      </c>
      <c r="M1171" s="141">
        <v>0</v>
      </c>
      <c r="N1171" s="142"/>
      <c r="O1171" s="50"/>
      <c r="P1171" s="50"/>
      <c r="Q1171" s="50"/>
      <c r="R1171" s="50"/>
      <c r="S1171" s="50"/>
      <c r="T1171" s="50"/>
      <c r="U1171" s="50"/>
      <c r="V1171" s="50"/>
      <c r="W1171" s="141" t="str">
        <f>IFERROR(VLOOKUP(C1171,'[7]на 04.11.2025г.'!$C$3:$W$2063,21,0),"-")</f>
        <v>-</v>
      </c>
      <c r="X1171" s="141" t="str">
        <f t="shared" si="261"/>
        <v>-</v>
      </c>
    </row>
    <row r="1172" spans="1:24" customFormat="1" ht="15" hidden="1" x14ac:dyDescent="0.25">
      <c r="A1172" s="134">
        <v>3</v>
      </c>
      <c r="B1172" s="134" t="s">
        <v>484</v>
      </c>
      <c r="C1172" s="136" t="s">
        <v>2945</v>
      </c>
      <c r="D1172" s="136" t="s">
        <v>2946</v>
      </c>
      <c r="E1172" s="136">
        <v>1</v>
      </c>
      <c r="F1172" s="144">
        <v>314.7</v>
      </c>
      <c r="G1172" s="138">
        <v>314.7</v>
      </c>
      <c r="H1172" s="139">
        <v>8.01</v>
      </c>
      <c r="I1172" s="139">
        <f t="shared" si="262"/>
        <v>8.01</v>
      </c>
      <c r="J1172" s="145" t="s">
        <v>20</v>
      </c>
      <c r="K1172" s="141">
        <v>0</v>
      </c>
      <c r="L1172" s="141">
        <v>0</v>
      </c>
      <c r="M1172" s="141">
        <v>0</v>
      </c>
      <c r="N1172" s="142"/>
      <c r="O1172" s="50"/>
      <c r="P1172" s="50"/>
      <c r="Q1172" s="50"/>
      <c r="R1172" s="50"/>
      <c r="S1172" s="50"/>
      <c r="T1172" s="50"/>
      <c r="U1172" s="50"/>
      <c r="V1172" s="50"/>
      <c r="W1172" s="141" t="str">
        <f>IFERROR(VLOOKUP(C1172,'[7]на 04.11.2025г.'!$C$3:$W$2063,21,0),"-")</f>
        <v>-</v>
      </c>
      <c r="X1172" s="141" t="str">
        <f t="shared" si="261"/>
        <v>-</v>
      </c>
    </row>
    <row r="1173" spans="1:24" customFormat="1" ht="15" hidden="1" x14ac:dyDescent="0.25">
      <c r="A1173" s="134">
        <v>3</v>
      </c>
      <c r="B1173" s="134" t="s">
        <v>487</v>
      </c>
      <c r="C1173" s="136" t="s">
        <v>2947</v>
      </c>
      <c r="D1173" s="136" t="s">
        <v>2948</v>
      </c>
      <c r="E1173" s="136">
        <v>1</v>
      </c>
      <c r="F1173" s="144">
        <v>21.3</v>
      </c>
      <c r="G1173" s="138">
        <v>21.3</v>
      </c>
      <c r="H1173" s="139">
        <v>0.62</v>
      </c>
      <c r="I1173" s="139">
        <f t="shared" si="262"/>
        <v>0.62</v>
      </c>
      <c r="J1173" s="145" t="s">
        <v>24</v>
      </c>
      <c r="K1173" s="141">
        <v>0</v>
      </c>
      <c r="L1173" s="141">
        <v>0</v>
      </c>
      <c r="M1173" s="141">
        <v>0</v>
      </c>
      <c r="N1173" s="142"/>
      <c r="O1173" s="50"/>
      <c r="P1173" s="50"/>
      <c r="Q1173" s="50"/>
      <c r="R1173" s="50"/>
      <c r="S1173" s="50"/>
      <c r="T1173" s="50"/>
      <c r="U1173" s="50"/>
      <c r="V1173" s="50"/>
      <c r="W1173" s="141" t="str">
        <f>IFERROR(VLOOKUP(C1173,'[7]на 04.11.2025г.'!$C$3:$W$2063,21,0),"-")</f>
        <v>-</v>
      </c>
      <c r="X1173" s="141" t="str">
        <f t="shared" si="261"/>
        <v>-</v>
      </c>
    </row>
    <row r="1174" spans="1:24" customFormat="1" ht="15" hidden="1" x14ac:dyDescent="0.25">
      <c r="A1174" s="134">
        <v>3</v>
      </c>
      <c r="B1174" s="134" t="s">
        <v>490</v>
      </c>
      <c r="C1174" s="136" t="s">
        <v>2949</v>
      </c>
      <c r="D1174" s="136" t="s">
        <v>2950</v>
      </c>
      <c r="E1174" s="136">
        <v>1</v>
      </c>
      <c r="F1174" s="144">
        <v>71.400000000000006</v>
      </c>
      <c r="G1174" s="138">
        <v>71.400000000000006</v>
      </c>
      <c r="H1174" s="139">
        <v>1.71</v>
      </c>
      <c r="I1174" s="139">
        <f t="shared" si="262"/>
        <v>1.71</v>
      </c>
      <c r="J1174" s="145" t="s">
        <v>24</v>
      </c>
      <c r="K1174" s="141">
        <v>0</v>
      </c>
      <c r="L1174" s="141">
        <v>0</v>
      </c>
      <c r="M1174" s="141">
        <v>0</v>
      </c>
      <c r="N1174" s="142"/>
      <c r="O1174" s="50"/>
      <c r="P1174" s="50"/>
      <c r="Q1174" s="50"/>
      <c r="R1174" s="50"/>
      <c r="S1174" s="50"/>
      <c r="T1174" s="50"/>
      <c r="U1174" s="50"/>
      <c r="V1174" s="50"/>
      <c r="W1174" s="141" t="str">
        <f>IFERROR(VLOOKUP(C1174,'[7]на 04.11.2025г.'!$C$3:$W$2063,21,0),"-")</f>
        <v>-</v>
      </c>
      <c r="X1174" s="141" t="str">
        <f t="shared" si="261"/>
        <v>-</v>
      </c>
    </row>
    <row r="1175" spans="1:24" customFormat="1" ht="15" hidden="1" x14ac:dyDescent="0.25">
      <c r="A1175" s="134">
        <v>3</v>
      </c>
      <c r="B1175" s="134" t="s">
        <v>493</v>
      </c>
      <c r="C1175" s="136" t="s">
        <v>2951</v>
      </c>
      <c r="D1175" s="136" t="s">
        <v>2952</v>
      </c>
      <c r="E1175" s="136">
        <v>4</v>
      </c>
      <c r="F1175" s="144">
        <v>66.900000000000006</v>
      </c>
      <c r="G1175" s="138">
        <v>267.60000000000002</v>
      </c>
      <c r="H1175" s="139">
        <v>1.6</v>
      </c>
      <c r="I1175" s="139">
        <f t="shared" si="262"/>
        <v>6.4</v>
      </c>
      <c r="J1175" s="145" t="s">
        <v>24</v>
      </c>
      <c r="K1175" s="141">
        <v>0</v>
      </c>
      <c r="L1175" s="141">
        <v>0</v>
      </c>
      <c r="M1175" s="141">
        <v>0</v>
      </c>
      <c r="N1175" s="142"/>
      <c r="O1175" s="50"/>
      <c r="P1175" s="50"/>
      <c r="Q1175" s="50"/>
      <c r="R1175" s="50"/>
      <c r="S1175" s="50"/>
      <c r="T1175" s="50"/>
      <c r="U1175" s="50"/>
      <c r="V1175" s="50"/>
      <c r="W1175" s="141" t="str">
        <f>IFERROR(VLOOKUP(C1175,'[7]на 04.11.2025г.'!$C$3:$W$2063,21,0),"-")</f>
        <v>-</v>
      </c>
      <c r="X1175" s="141" t="str">
        <f t="shared" si="261"/>
        <v>-</v>
      </c>
    </row>
    <row r="1176" spans="1:24" customFormat="1" ht="15" hidden="1" x14ac:dyDescent="0.25">
      <c r="A1176" s="134">
        <v>3</v>
      </c>
      <c r="B1176" s="134" t="s">
        <v>496</v>
      </c>
      <c r="C1176" s="136" t="s">
        <v>2953</v>
      </c>
      <c r="D1176" s="136" t="s">
        <v>2954</v>
      </c>
      <c r="E1176" s="136">
        <v>4</v>
      </c>
      <c r="F1176" s="144">
        <v>17.5</v>
      </c>
      <c r="G1176" s="138">
        <v>70</v>
      </c>
      <c r="H1176" s="139">
        <v>0.52</v>
      </c>
      <c r="I1176" s="139">
        <f t="shared" si="262"/>
        <v>2.08</v>
      </c>
      <c r="J1176" s="145" t="s">
        <v>24</v>
      </c>
      <c r="K1176" s="141">
        <v>0</v>
      </c>
      <c r="L1176" s="141">
        <v>0</v>
      </c>
      <c r="M1176" s="141">
        <v>0</v>
      </c>
      <c r="N1176" s="142"/>
      <c r="O1176" s="50"/>
      <c r="P1176" s="50"/>
      <c r="Q1176" s="50"/>
      <c r="R1176" s="50"/>
      <c r="S1176" s="50"/>
      <c r="T1176" s="50"/>
      <c r="U1176" s="50"/>
      <c r="V1176" s="50"/>
      <c r="W1176" s="141" t="str">
        <f>IFERROR(VLOOKUP(C1176,'[7]на 04.11.2025г.'!$C$3:$W$2063,21,0),"-")</f>
        <v>-</v>
      </c>
      <c r="X1176" s="141" t="str">
        <f t="shared" si="261"/>
        <v>-</v>
      </c>
    </row>
    <row r="1177" spans="1:24" customFormat="1" ht="15" hidden="1" x14ac:dyDescent="0.25">
      <c r="A1177" s="134">
        <v>3</v>
      </c>
      <c r="B1177" s="134" t="s">
        <v>499</v>
      </c>
      <c r="C1177" s="136" t="s">
        <v>2955</v>
      </c>
      <c r="D1177" s="136" t="s">
        <v>2956</v>
      </c>
      <c r="E1177" s="136">
        <v>2</v>
      </c>
      <c r="F1177" s="144">
        <v>347.1</v>
      </c>
      <c r="G1177" s="138">
        <v>694.2</v>
      </c>
      <c r="H1177" s="139">
        <v>17.809999999999999</v>
      </c>
      <c r="I1177" s="139">
        <f t="shared" si="262"/>
        <v>35.619999999999997</v>
      </c>
      <c r="J1177" s="145" t="s">
        <v>24</v>
      </c>
      <c r="K1177" s="141">
        <v>0</v>
      </c>
      <c r="L1177" s="141">
        <v>0</v>
      </c>
      <c r="M1177" s="141">
        <v>0</v>
      </c>
      <c r="N1177" s="142"/>
      <c r="O1177" s="50"/>
      <c r="P1177" s="50"/>
      <c r="Q1177" s="50"/>
      <c r="R1177" s="50"/>
      <c r="S1177" s="50"/>
      <c r="T1177" s="50"/>
      <c r="U1177" s="50"/>
      <c r="V1177" s="50"/>
      <c r="W1177" s="141" t="str">
        <f>IFERROR(VLOOKUP(C1177,'[7]на 04.11.2025г.'!$C$3:$W$2063,21,0),"-")</f>
        <v>-</v>
      </c>
      <c r="X1177" s="141" t="str">
        <f t="shared" si="261"/>
        <v>-</v>
      </c>
    </row>
    <row r="1178" spans="1:24" customFormat="1" ht="15" hidden="1" x14ac:dyDescent="0.25">
      <c r="A1178" s="134">
        <v>3</v>
      </c>
      <c r="B1178" s="134" t="s">
        <v>502</v>
      </c>
      <c r="C1178" s="136" t="s">
        <v>2957</v>
      </c>
      <c r="D1178" s="136" t="s">
        <v>2958</v>
      </c>
      <c r="E1178" s="136">
        <v>1</v>
      </c>
      <c r="F1178" s="144">
        <v>383.4</v>
      </c>
      <c r="G1178" s="138">
        <v>383.4</v>
      </c>
      <c r="H1178" s="139">
        <v>17.760000000000002</v>
      </c>
      <c r="I1178" s="139">
        <f t="shared" si="262"/>
        <v>17.760000000000002</v>
      </c>
      <c r="J1178" s="145" t="s">
        <v>24</v>
      </c>
      <c r="K1178" s="141">
        <v>0</v>
      </c>
      <c r="L1178" s="141">
        <v>0</v>
      </c>
      <c r="M1178" s="141">
        <v>0</v>
      </c>
      <c r="N1178" s="142"/>
      <c r="O1178" s="50"/>
      <c r="P1178" s="50"/>
      <c r="Q1178" s="50"/>
      <c r="R1178" s="50"/>
      <c r="S1178" s="50"/>
      <c r="T1178" s="50"/>
      <c r="U1178" s="50"/>
      <c r="V1178" s="50"/>
      <c r="W1178" s="141" t="str">
        <f>IFERROR(VLOOKUP(C1178,'[7]на 04.11.2025г.'!$C$3:$W$2063,21,0),"-")</f>
        <v>-</v>
      </c>
      <c r="X1178" s="141" t="str">
        <f t="shared" si="261"/>
        <v>-</v>
      </c>
    </row>
    <row r="1179" spans="1:24" customFormat="1" ht="15" hidden="1" x14ac:dyDescent="0.25">
      <c r="A1179" s="134">
        <v>3</v>
      </c>
      <c r="B1179" s="134" t="s">
        <v>505</v>
      </c>
      <c r="C1179" s="136" t="s">
        <v>2959</v>
      </c>
      <c r="D1179" s="136" t="s">
        <v>2960</v>
      </c>
      <c r="E1179" s="136">
        <v>1</v>
      </c>
      <c r="F1179" s="144">
        <v>176</v>
      </c>
      <c r="G1179" s="138">
        <v>176</v>
      </c>
      <c r="H1179" s="139">
        <v>8.68</v>
      </c>
      <c r="I1179" s="139">
        <f t="shared" si="262"/>
        <v>8.68</v>
      </c>
      <c r="J1179" s="145" t="s">
        <v>24</v>
      </c>
      <c r="K1179" s="141">
        <v>0</v>
      </c>
      <c r="L1179" s="141">
        <v>0</v>
      </c>
      <c r="M1179" s="141">
        <v>0</v>
      </c>
      <c r="N1179" s="142"/>
      <c r="O1179" s="50"/>
      <c r="P1179" s="50"/>
      <c r="Q1179" s="50"/>
      <c r="R1179" s="50"/>
      <c r="S1179" s="50"/>
      <c r="T1179" s="50"/>
      <c r="U1179" s="50"/>
      <c r="V1179" s="50"/>
      <c r="W1179" s="141" t="str">
        <f>IFERROR(VLOOKUP(C1179,'[7]на 04.11.2025г.'!$C$3:$W$2063,21,0),"-")</f>
        <v>-</v>
      </c>
      <c r="X1179" s="141" t="str">
        <f t="shared" si="261"/>
        <v>-</v>
      </c>
    </row>
    <row r="1180" spans="1:24" customFormat="1" ht="15" hidden="1" x14ac:dyDescent="0.25">
      <c r="A1180" s="134">
        <v>3</v>
      </c>
      <c r="B1180" s="134" t="s">
        <v>508</v>
      </c>
      <c r="C1180" s="136" t="s">
        <v>2961</v>
      </c>
      <c r="D1180" s="136" t="s">
        <v>2962</v>
      </c>
      <c r="E1180" s="136">
        <v>2</v>
      </c>
      <c r="F1180" s="144">
        <v>278.8</v>
      </c>
      <c r="G1180" s="138">
        <v>557.6</v>
      </c>
      <c r="H1180" s="139">
        <v>15.24</v>
      </c>
      <c r="I1180" s="139">
        <f t="shared" si="262"/>
        <v>30.48</v>
      </c>
      <c r="J1180" s="145" t="s">
        <v>24</v>
      </c>
      <c r="K1180" s="141">
        <v>0</v>
      </c>
      <c r="L1180" s="141">
        <v>0</v>
      </c>
      <c r="M1180" s="141">
        <v>0</v>
      </c>
      <c r="N1180" s="142"/>
      <c r="O1180" s="50"/>
      <c r="P1180" s="50"/>
      <c r="Q1180" s="50"/>
      <c r="R1180" s="50"/>
      <c r="S1180" s="50"/>
      <c r="T1180" s="50"/>
      <c r="U1180" s="50"/>
      <c r="V1180" s="50"/>
      <c r="W1180" s="141" t="str">
        <f>IFERROR(VLOOKUP(C1180,'[7]на 04.11.2025г.'!$C$3:$W$2063,21,0),"-")</f>
        <v>-</v>
      </c>
      <c r="X1180" s="141" t="str">
        <f t="shared" si="261"/>
        <v>-</v>
      </c>
    </row>
    <row r="1181" spans="1:24" customFormat="1" ht="15" hidden="1" x14ac:dyDescent="0.25">
      <c r="A1181" s="134">
        <v>3</v>
      </c>
      <c r="B1181" s="134" t="s">
        <v>511</v>
      </c>
      <c r="C1181" s="136" t="s">
        <v>2963</v>
      </c>
      <c r="D1181" s="136" t="s">
        <v>2964</v>
      </c>
      <c r="E1181" s="136">
        <v>1</v>
      </c>
      <c r="F1181" s="144">
        <v>261.2</v>
      </c>
      <c r="G1181" s="138">
        <v>261.2</v>
      </c>
      <c r="H1181" s="139">
        <v>13.45</v>
      </c>
      <c r="I1181" s="139">
        <f t="shared" si="262"/>
        <v>13.45</v>
      </c>
      <c r="J1181" s="145" t="s">
        <v>24</v>
      </c>
      <c r="K1181" s="141">
        <v>0</v>
      </c>
      <c r="L1181" s="141">
        <v>0</v>
      </c>
      <c r="M1181" s="141">
        <v>0</v>
      </c>
      <c r="N1181" s="142"/>
      <c r="O1181" s="50"/>
      <c r="P1181" s="50"/>
      <c r="Q1181" s="50"/>
      <c r="R1181" s="50"/>
      <c r="S1181" s="50"/>
      <c r="T1181" s="50"/>
      <c r="U1181" s="50"/>
      <c r="V1181" s="50"/>
      <c r="W1181" s="141" t="str">
        <f>IFERROR(VLOOKUP(C1181,'[7]на 04.11.2025г.'!$C$3:$W$2063,21,0),"-")</f>
        <v>-</v>
      </c>
      <c r="X1181" s="141" t="str">
        <f t="shared" si="261"/>
        <v>-</v>
      </c>
    </row>
    <row r="1182" spans="1:24" customFormat="1" ht="15" hidden="1" x14ac:dyDescent="0.25">
      <c r="A1182" s="134">
        <v>3</v>
      </c>
      <c r="B1182" s="134" t="s">
        <v>514</v>
      </c>
      <c r="C1182" s="136" t="s">
        <v>2965</v>
      </c>
      <c r="D1182" s="136" t="s">
        <v>2966</v>
      </c>
      <c r="E1182" s="136">
        <v>1</v>
      </c>
      <c r="F1182" s="144">
        <v>259.60000000000002</v>
      </c>
      <c r="G1182" s="138">
        <v>259.60000000000002</v>
      </c>
      <c r="H1182" s="139">
        <v>13.38</v>
      </c>
      <c r="I1182" s="139">
        <f t="shared" si="262"/>
        <v>13.38</v>
      </c>
      <c r="J1182" s="145" t="s">
        <v>24</v>
      </c>
      <c r="K1182" s="141">
        <v>0</v>
      </c>
      <c r="L1182" s="141">
        <v>0</v>
      </c>
      <c r="M1182" s="141">
        <v>0</v>
      </c>
      <c r="N1182" s="142"/>
      <c r="O1182" s="50"/>
      <c r="P1182" s="50"/>
      <c r="Q1182" s="50"/>
      <c r="R1182" s="50"/>
      <c r="S1182" s="50"/>
      <c r="T1182" s="50"/>
      <c r="U1182" s="50"/>
      <c r="V1182" s="50"/>
      <c r="W1182" s="141" t="str">
        <f>IFERROR(VLOOKUP(C1182,'[7]на 04.11.2025г.'!$C$3:$W$2063,21,0),"-")</f>
        <v>-</v>
      </c>
      <c r="X1182" s="141" t="str">
        <f t="shared" si="261"/>
        <v>-</v>
      </c>
    </row>
    <row r="1183" spans="1:24" customFormat="1" ht="15" hidden="1" x14ac:dyDescent="0.25">
      <c r="A1183" s="134">
        <v>3</v>
      </c>
      <c r="B1183" s="134" t="s">
        <v>517</v>
      </c>
      <c r="C1183" s="136" t="s">
        <v>2967</v>
      </c>
      <c r="D1183" s="136" t="s">
        <v>2968</v>
      </c>
      <c r="E1183" s="136">
        <v>1</v>
      </c>
      <c r="F1183" s="144">
        <v>61.6</v>
      </c>
      <c r="G1183" s="138">
        <v>61.6</v>
      </c>
      <c r="H1183" s="139">
        <v>2.8</v>
      </c>
      <c r="I1183" s="139">
        <f t="shared" si="262"/>
        <v>2.8</v>
      </c>
      <c r="J1183" s="145" t="s">
        <v>24</v>
      </c>
      <c r="K1183" s="141">
        <v>0</v>
      </c>
      <c r="L1183" s="141">
        <v>0</v>
      </c>
      <c r="M1183" s="141">
        <v>0</v>
      </c>
      <c r="N1183" s="142"/>
      <c r="O1183" s="50"/>
      <c r="P1183" s="50"/>
      <c r="Q1183" s="50"/>
      <c r="R1183" s="50"/>
      <c r="S1183" s="50"/>
      <c r="T1183" s="50"/>
      <c r="U1183" s="50"/>
      <c r="V1183" s="50"/>
      <c r="W1183" s="141" t="str">
        <f>IFERROR(VLOOKUP(C1183,'[7]на 04.11.2025г.'!$C$3:$W$2063,21,0),"-")</f>
        <v>-</v>
      </c>
      <c r="X1183" s="141" t="str">
        <f t="shared" si="261"/>
        <v>-</v>
      </c>
    </row>
    <row r="1184" spans="1:24" customFormat="1" ht="15" hidden="1" x14ac:dyDescent="0.25">
      <c r="A1184" s="134">
        <v>3</v>
      </c>
      <c r="B1184" s="134" t="s">
        <v>520</v>
      </c>
      <c r="C1184" s="136" t="s">
        <v>2969</v>
      </c>
      <c r="D1184" s="136" t="s">
        <v>2970</v>
      </c>
      <c r="E1184" s="136">
        <v>2</v>
      </c>
      <c r="F1184" s="144">
        <v>370.8</v>
      </c>
      <c r="G1184" s="138">
        <v>741.6</v>
      </c>
      <c r="H1184" s="139">
        <v>19.89</v>
      </c>
      <c r="I1184" s="139">
        <f t="shared" si="262"/>
        <v>39.78</v>
      </c>
      <c r="J1184" s="145" t="s">
        <v>24</v>
      </c>
      <c r="K1184" s="141">
        <v>0</v>
      </c>
      <c r="L1184" s="141">
        <v>0</v>
      </c>
      <c r="M1184" s="141">
        <v>0</v>
      </c>
      <c r="N1184" s="142"/>
      <c r="O1184" s="50"/>
      <c r="P1184" s="50"/>
      <c r="Q1184" s="50"/>
      <c r="R1184" s="50"/>
      <c r="S1184" s="50"/>
      <c r="T1184" s="50"/>
      <c r="U1184" s="50"/>
      <c r="V1184" s="50"/>
      <c r="W1184" s="141" t="str">
        <f>IFERROR(VLOOKUP(C1184,'[7]на 04.11.2025г.'!$C$3:$W$2063,21,0),"-")</f>
        <v>-</v>
      </c>
      <c r="X1184" s="141" t="str">
        <f t="shared" si="261"/>
        <v>-</v>
      </c>
    </row>
    <row r="1185" spans="1:24" customFormat="1" ht="15" hidden="1" x14ac:dyDescent="0.25">
      <c r="A1185" s="134">
        <v>3</v>
      </c>
      <c r="B1185" s="134" t="s">
        <v>523</v>
      </c>
      <c r="C1185" s="136" t="s">
        <v>2971</v>
      </c>
      <c r="D1185" s="136" t="s">
        <v>2972</v>
      </c>
      <c r="E1185" s="136">
        <v>1</v>
      </c>
      <c r="F1185" s="144">
        <v>276.39999999999998</v>
      </c>
      <c r="G1185" s="138">
        <v>276.39999999999998</v>
      </c>
      <c r="H1185" s="139">
        <v>14.96</v>
      </c>
      <c r="I1185" s="139">
        <f t="shared" si="262"/>
        <v>14.96</v>
      </c>
      <c r="J1185" s="145" t="s">
        <v>24</v>
      </c>
      <c r="K1185" s="141">
        <v>0</v>
      </c>
      <c r="L1185" s="141">
        <v>0</v>
      </c>
      <c r="M1185" s="141">
        <v>0</v>
      </c>
      <c r="N1185" s="142"/>
      <c r="O1185" s="50"/>
      <c r="P1185" s="50"/>
      <c r="Q1185" s="50"/>
      <c r="R1185" s="50"/>
      <c r="S1185" s="50"/>
      <c r="T1185" s="50"/>
      <c r="U1185" s="50"/>
      <c r="V1185" s="50"/>
      <c r="W1185" s="141" t="str">
        <f>IFERROR(VLOOKUP(C1185,'[7]на 04.11.2025г.'!$C$3:$W$2063,21,0),"-")</f>
        <v>-</v>
      </c>
      <c r="X1185" s="141" t="str">
        <f t="shared" si="261"/>
        <v>-</v>
      </c>
    </row>
    <row r="1186" spans="1:24" customFormat="1" ht="15" hidden="1" x14ac:dyDescent="0.25">
      <c r="A1186" s="134">
        <v>3</v>
      </c>
      <c r="B1186" s="134" t="s">
        <v>526</v>
      </c>
      <c r="C1186" s="136" t="s">
        <v>2973</v>
      </c>
      <c r="D1186" s="136" t="s">
        <v>2974</v>
      </c>
      <c r="E1186" s="136">
        <v>1</v>
      </c>
      <c r="F1186" s="144">
        <v>309.60000000000002</v>
      </c>
      <c r="G1186" s="138">
        <v>309.60000000000002</v>
      </c>
      <c r="H1186" s="139">
        <v>16.39</v>
      </c>
      <c r="I1186" s="139">
        <f t="shared" si="262"/>
        <v>16.39</v>
      </c>
      <c r="J1186" s="145" t="s">
        <v>24</v>
      </c>
      <c r="K1186" s="141">
        <v>0</v>
      </c>
      <c r="L1186" s="141">
        <v>0</v>
      </c>
      <c r="M1186" s="141">
        <v>0</v>
      </c>
      <c r="N1186" s="142"/>
      <c r="O1186" s="50"/>
      <c r="P1186" s="50"/>
      <c r="Q1186" s="50"/>
      <c r="R1186" s="50"/>
      <c r="S1186" s="50"/>
      <c r="T1186" s="50"/>
      <c r="U1186" s="50"/>
      <c r="V1186" s="50"/>
      <c r="W1186" s="141" t="str">
        <f>IFERROR(VLOOKUP(C1186,'[7]на 04.11.2025г.'!$C$3:$W$2063,21,0),"-")</f>
        <v>-</v>
      </c>
      <c r="X1186" s="141" t="str">
        <f t="shared" si="261"/>
        <v>-</v>
      </c>
    </row>
    <row r="1187" spans="1:24" customFormat="1" ht="15" hidden="1" x14ac:dyDescent="0.25">
      <c r="A1187" s="134">
        <v>3</v>
      </c>
      <c r="B1187" s="134" t="s">
        <v>529</v>
      </c>
      <c r="C1187" s="136" t="s">
        <v>2975</v>
      </c>
      <c r="D1187" s="136" t="s">
        <v>2976</v>
      </c>
      <c r="E1187" s="136">
        <v>2</v>
      </c>
      <c r="F1187" s="144">
        <v>254.8</v>
      </c>
      <c r="G1187" s="138">
        <v>509.6</v>
      </c>
      <c r="H1187" s="139">
        <v>11.27</v>
      </c>
      <c r="I1187" s="139">
        <f t="shared" si="262"/>
        <v>22.54</v>
      </c>
      <c r="J1187" s="145" t="s">
        <v>24</v>
      </c>
      <c r="K1187" s="141">
        <v>0</v>
      </c>
      <c r="L1187" s="141">
        <v>0</v>
      </c>
      <c r="M1187" s="141">
        <v>0</v>
      </c>
      <c r="N1187" s="142"/>
      <c r="O1187" s="50"/>
      <c r="P1187" s="50"/>
      <c r="Q1187" s="50"/>
      <c r="R1187" s="50"/>
      <c r="S1187" s="50"/>
      <c r="T1187" s="50"/>
      <c r="U1187" s="50"/>
      <c r="V1187" s="50"/>
      <c r="W1187" s="141" t="str">
        <f>IFERROR(VLOOKUP(C1187,'[7]на 04.11.2025г.'!$C$3:$W$2063,21,0),"-")</f>
        <v>-</v>
      </c>
      <c r="X1187" s="141" t="str">
        <f t="shared" si="261"/>
        <v>-</v>
      </c>
    </row>
    <row r="1188" spans="1:24" customFormat="1" ht="15" hidden="1" x14ac:dyDescent="0.25">
      <c r="A1188" s="134">
        <v>3</v>
      </c>
      <c r="B1188" s="134" t="s">
        <v>532</v>
      </c>
      <c r="C1188" s="136" t="s">
        <v>2977</v>
      </c>
      <c r="D1188" s="136" t="s">
        <v>2978</v>
      </c>
      <c r="E1188" s="136">
        <v>1</v>
      </c>
      <c r="F1188" s="144">
        <v>293.89999999999998</v>
      </c>
      <c r="G1188" s="138">
        <v>293.89999999999998</v>
      </c>
      <c r="H1188" s="139">
        <v>12.83</v>
      </c>
      <c r="I1188" s="139">
        <f t="shared" si="262"/>
        <v>12.83</v>
      </c>
      <c r="J1188" s="145" t="s">
        <v>24</v>
      </c>
      <c r="K1188" s="141">
        <v>0</v>
      </c>
      <c r="L1188" s="141">
        <v>0</v>
      </c>
      <c r="M1188" s="141">
        <v>0</v>
      </c>
      <c r="N1188" s="142"/>
      <c r="O1188" s="50"/>
      <c r="P1188" s="50"/>
      <c r="Q1188" s="50"/>
      <c r="R1188" s="50"/>
      <c r="S1188" s="50"/>
      <c r="T1188" s="50"/>
      <c r="U1188" s="50"/>
      <c r="V1188" s="50"/>
      <c r="W1188" s="141" t="str">
        <f>IFERROR(VLOOKUP(C1188,'[7]на 04.11.2025г.'!$C$3:$W$2063,21,0),"-")</f>
        <v>-</v>
      </c>
      <c r="X1188" s="141" t="str">
        <f t="shared" si="261"/>
        <v>-</v>
      </c>
    </row>
    <row r="1189" spans="1:24" customFormat="1" ht="15" hidden="1" x14ac:dyDescent="0.25">
      <c r="A1189" s="134">
        <v>3</v>
      </c>
      <c r="B1189" s="134" t="s">
        <v>535</v>
      </c>
      <c r="C1189" s="136" t="s">
        <v>2979</v>
      </c>
      <c r="D1189" s="136" t="s">
        <v>2980</v>
      </c>
      <c r="E1189" s="136">
        <v>1</v>
      </c>
      <c r="F1189" s="144">
        <v>257.39999999999998</v>
      </c>
      <c r="G1189" s="138">
        <v>257.39999999999998</v>
      </c>
      <c r="H1189" s="139">
        <v>11.35</v>
      </c>
      <c r="I1189" s="139">
        <f t="shared" si="262"/>
        <v>11.35</v>
      </c>
      <c r="J1189" s="145" t="s">
        <v>24</v>
      </c>
      <c r="K1189" s="141">
        <v>0</v>
      </c>
      <c r="L1189" s="141">
        <v>0</v>
      </c>
      <c r="M1189" s="141">
        <v>0</v>
      </c>
      <c r="N1189" s="142"/>
      <c r="O1189" s="50"/>
      <c r="P1189" s="50"/>
      <c r="Q1189" s="50"/>
      <c r="R1189" s="50"/>
      <c r="S1189" s="50"/>
      <c r="T1189" s="50"/>
      <c r="U1189" s="50"/>
      <c r="V1189" s="50"/>
      <c r="W1189" s="141" t="str">
        <f>IFERROR(VLOOKUP(C1189,'[7]на 04.11.2025г.'!$C$3:$W$2063,21,0),"-")</f>
        <v>-</v>
      </c>
      <c r="X1189" s="141" t="str">
        <f t="shared" si="261"/>
        <v>-</v>
      </c>
    </row>
    <row r="1190" spans="1:24" customFormat="1" ht="15" hidden="1" x14ac:dyDescent="0.25">
      <c r="A1190" s="134">
        <v>3</v>
      </c>
      <c r="B1190" s="134" t="s">
        <v>538</v>
      </c>
      <c r="C1190" s="136" t="s">
        <v>2981</v>
      </c>
      <c r="D1190" s="136" t="s">
        <v>2982</v>
      </c>
      <c r="E1190" s="136">
        <v>1</v>
      </c>
      <c r="F1190" s="144">
        <v>362.1</v>
      </c>
      <c r="G1190" s="138">
        <v>362.1</v>
      </c>
      <c r="H1190" s="139">
        <v>17.739999999999998</v>
      </c>
      <c r="I1190" s="139">
        <f t="shared" si="262"/>
        <v>17.739999999999998</v>
      </c>
      <c r="J1190" s="145" t="s">
        <v>24</v>
      </c>
      <c r="K1190" s="141">
        <v>0</v>
      </c>
      <c r="L1190" s="141">
        <v>0</v>
      </c>
      <c r="M1190" s="141">
        <v>0</v>
      </c>
      <c r="N1190" s="142"/>
      <c r="O1190" s="50"/>
      <c r="P1190" s="50"/>
      <c r="Q1190" s="50"/>
      <c r="R1190" s="50"/>
      <c r="S1190" s="50"/>
      <c r="T1190" s="50"/>
      <c r="U1190" s="50"/>
      <c r="V1190" s="50"/>
      <c r="W1190" s="141" t="str">
        <f>IFERROR(VLOOKUP(C1190,'[7]на 04.11.2025г.'!$C$3:$W$2063,21,0),"-")</f>
        <v>-</v>
      </c>
      <c r="X1190" s="141" t="str">
        <f t="shared" si="261"/>
        <v>-</v>
      </c>
    </row>
    <row r="1191" spans="1:24" customFormat="1" ht="15" hidden="1" x14ac:dyDescent="0.25">
      <c r="A1191" s="134">
        <v>3</v>
      </c>
      <c r="B1191" s="134" t="s">
        <v>541</v>
      </c>
      <c r="C1191" s="136" t="s">
        <v>2983</v>
      </c>
      <c r="D1191" s="136" t="s">
        <v>2984</v>
      </c>
      <c r="E1191" s="136">
        <v>1</v>
      </c>
      <c r="F1191" s="144">
        <v>449.9</v>
      </c>
      <c r="G1191" s="138">
        <v>449.9</v>
      </c>
      <c r="H1191" s="139">
        <v>20.170000000000002</v>
      </c>
      <c r="I1191" s="139">
        <f t="shared" si="262"/>
        <v>20.170000000000002</v>
      </c>
      <c r="J1191" s="145" t="s">
        <v>24</v>
      </c>
      <c r="K1191" s="141">
        <v>0</v>
      </c>
      <c r="L1191" s="141">
        <v>0</v>
      </c>
      <c r="M1191" s="141">
        <v>0</v>
      </c>
      <c r="N1191" s="142"/>
      <c r="O1191" s="50"/>
      <c r="P1191" s="50"/>
      <c r="Q1191" s="50"/>
      <c r="R1191" s="50"/>
      <c r="S1191" s="50"/>
      <c r="T1191" s="50"/>
      <c r="U1191" s="50"/>
      <c r="V1191" s="50"/>
      <c r="W1191" s="141" t="str">
        <f>IFERROR(VLOOKUP(C1191,'[7]на 04.11.2025г.'!$C$3:$W$2063,21,0),"-")</f>
        <v>-</v>
      </c>
      <c r="X1191" s="141" t="str">
        <f t="shared" si="261"/>
        <v>-</v>
      </c>
    </row>
    <row r="1192" spans="1:24" customFormat="1" ht="15" hidden="1" x14ac:dyDescent="0.25">
      <c r="A1192" s="134">
        <v>3</v>
      </c>
      <c r="B1192" s="134" t="s">
        <v>544</v>
      </c>
      <c r="C1192" s="136" t="s">
        <v>2985</v>
      </c>
      <c r="D1192" s="136" t="s">
        <v>2986</v>
      </c>
      <c r="E1192" s="136">
        <v>40</v>
      </c>
      <c r="F1192" s="144">
        <v>1.5</v>
      </c>
      <c r="G1192" s="138">
        <v>60</v>
      </c>
      <c r="H1192" s="139">
        <v>0.04</v>
      </c>
      <c r="I1192" s="139">
        <f t="shared" si="262"/>
        <v>1.6</v>
      </c>
      <c r="J1192" s="145" t="s">
        <v>24</v>
      </c>
      <c r="K1192" s="141">
        <v>0</v>
      </c>
      <c r="L1192" s="141">
        <v>0</v>
      </c>
      <c r="M1192" s="141">
        <v>0</v>
      </c>
      <c r="N1192" s="142"/>
      <c r="O1192" s="50"/>
      <c r="P1192" s="50"/>
      <c r="Q1192" s="50"/>
      <c r="R1192" s="50"/>
      <c r="S1192" s="50"/>
      <c r="T1192" s="50"/>
      <c r="U1192" s="50"/>
      <c r="V1192" s="50"/>
      <c r="W1192" s="141" t="str">
        <f>IFERROR(VLOOKUP(C1192,'[7]на 04.11.2025г.'!$C$3:$W$2063,21,0),"-")</f>
        <v>-</v>
      </c>
      <c r="X1192" s="141" t="str">
        <f t="shared" si="261"/>
        <v>-</v>
      </c>
    </row>
    <row r="1193" spans="1:24" customFormat="1" ht="15" hidden="1" x14ac:dyDescent="0.25">
      <c r="A1193" s="134">
        <v>3</v>
      </c>
      <c r="B1193" s="134" t="s">
        <v>547</v>
      </c>
      <c r="C1193" s="136" t="s">
        <v>2987</v>
      </c>
      <c r="D1193" s="136" t="s">
        <v>2988</v>
      </c>
      <c r="E1193" s="136">
        <v>24</v>
      </c>
      <c r="F1193" s="144">
        <v>0.3</v>
      </c>
      <c r="G1193" s="138">
        <v>7.2</v>
      </c>
      <c r="H1193" s="139">
        <v>0.02</v>
      </c>
      <c r="I1193" s="139">
        <f t="shared" si="262"/>
        <v>0.48</v>
      </c>
      <c r="J1193" s="145" t="s">
        <v>24</v>
      </c>
      <c r="K1193" s="141">
        <v>0</v>
      </c>
      <c r="L1193" s="141">
        <v>0</v>
      </c>
      <c r="M1193" s="141">
        <v>0</v>
      </c>
      <c r="N1193" s="142"/>
      <c r="O1193" s="50"/>
      <c r="P1193" s="50"/>
      <c r="Q1193" s="50"/>
      <c r="R1193" s="50"/>
      <c r="S1193" s="50"/>
      <c r="T1193" s="50"/>
      <c r="U1193" s="50"/>
      <c r="V1193" s="50"/>
      <c r="W1193" s="141" t="str">
        <f>IFERROR(VLOOKUP(C1193,'[7]на 04.11.2025г.'!$C$3:$W$2063,21,0),"-")</f>
        <v>-</v>
      </c>
      <c r="X1193" s="141" t="str">
        <f t="shared" si="261"/>
        <v>-</v>
      </c>
    </row>
    <row r="1194" spans="1:24" customFormat="1" ht="15" hidden="1" x14ac:dyDescent="0.25">
      <c r="A1194" s="134">
        <v>3</v>
      </c>
      <c r="B1194" s="134" t="s">
        <v>550</v>
      </c>
      <c r="C1194" s="136" t="s">
        <v>2989</v>
      </c>
      <c r="D1194" s="136" t="s">
        <v>2990</v>
      </c>
      <c r="E1194" s="136">
        <v>8</v>
      </c>
      <c r="F1194" s="144">
        <v>11.2</v>
      </c>
      <c r="G1194" s="138">
        <v>89.6</v>
      </c>
      <c r="H1194" s="139">
        <v>0.25</v>
      </c>
      <c r="I1194" s="139">
        <f t="shared" si="262"/>
        <v>2</v>
      </c>
      <c r="J1194" s="145" t="s">
        <v>20</v>
      </c>
      <c r="K1194" s="141">
        <v>0</v>
      </c>
      <c r="L1194" s="141">
        <v>0</v>
      </c>
      <c r="M1194" s="141">
        <v>0</v>
      </c>
      <c r="N1194" s="142"/>
      <c r="O1194" s="50"/>
      <c r="P1194" s="50"/>
      <c r="Q1194" s="50"/>
      <c r="R1194" s="50"/>
      <c r="S1194" s="50"/>
      <c r="T1194" s="50"/>
      <c r="U1194" s="50"/>
      <c r="V1194" s="50"/>
      <c r="W1194" s="141" t="str">
        <f>IFERROR(VLOOKUP(C1194,'[7]на 04.11.2025г.'!$C$3:$W$2063,21,0),"-")</f>
        <v>-</v>
      </c>
      <c r="X1194" s="141" t="str">
        <f t="shared" si="261"/>
        <v>-</v>
      </c>
    </row>
    <row r="1195" spans="1:24" customFormat="1" ht="15" hidden="1" x14ac:dyDescent="0.25">
      <c r="A1195" s="134">
        <v>3</v>
      </c>
      <c r="B1195" s="134" t="s">
        <v>553</v>
      </c>
      <c r="C1195" s="136" t="s">
        <v>2991</v>
      </c>
      <c r="D1195" s="136" t="s">
        <v>2992</v>
      </c>
      <c r="E1195" s="136">
        <v>1</v>
      </c>
      <c r="F1195" s="144">
        <v>83.9</v>
      </c>
      <c r="G1195" s="138">
        <v>83.9</v>
      </c>
      <c r="H1195" s="139">
        <v>4.07</v>
      </c>
      <c r="I1195" s="139">
        <f t="shared" si="262"/>
        <v>4.07</v>
      </c>
      <c r="J1195" s="145" t="s">
        <v>24</v>
      </c>
      <c r="K1195" s="141">
        <v>0</v>
      </c>
      <c r="L1195" s="141">
        <v>0</v>
      </c>
      <c r="M1195" s="141">
        <v>0</v>
      </c>
      <c r="N1195" s="142"/>
      <c r="O1195" s="50"/>
      <c r="P1195" s="50"/>
      <c r="Q1195" s="50"/>
      <c r="R1195" s="50"/>
      <c r="S1195" s="50"/>
      <c r="T1195" s="50"/>
      <c r="U1195" s="50"/>
      <c r="V1195" s="50"/>
      <c r="W1195" s="141" t="str">
        <f>IFERROR(VLOOKUP(C1195,'[7]на 04.11.2025г.'!$C$3:$W$2063,21,0),"-")</f>
        <v>-</v>
      </c>
      <c r="X1195" s="141" t="str">
        <f t="shared" si="261"/>
        <v>-</v>
      </c>
    </row>
    <row r="1196" spans="1:24" customFormat="1" ht="15" hidden="1" x14ac:dyDescent="0.25">
      <c r="A1196" s="134">
        <v>3</v>
      </c>
      <c r="B1196" s="134" t="s">
        <v>556</v>
      </c>
      <c r="C1196" s="136" t="s">
        <v>2993</v>
      </c>
      <c r="D1196" s="136" t="s">
        <v>2994</v>
      </c>
      <c r="E1196" s="136">
        <v>1</v>
      </c>
      <c r="F1196" s="144">
        <v>79.2</v>
      </c>
      <c r="G1196" s="138">
        <v>79.2</v>
      </c>
      <c r="H1196" s="139">
        <v>3.84</v>
      </c>
      <c r="I1196" s="139">
        <f t="shared" si="262"/>
        <v>3.84</v>
      </c>
      <c r="J1196" s="145" t="s">
        <v>24</v>
      </c>
      <c r="K1196" s="141">
        <v>0</v>
      </c>
      <c r="L1196" s="141">
        <v>0</v>
      </c>
      <c r="M1196" s="141">
        <v>0</v>
      </c>
      <c r="N1196" s="142"/>
      <c r="O1196" s="50"/>
      <c r="P1196" s="50"/>
      <c r="Q1196" s="50"/>
      <c r="R1196" s="50"/>
      <c r="S1196" s="50"/>
      <c r="T1196" s="50"/>
      <c r="U1196" s="50"/>
      <c r="V1196" s="50"/>
      <c r="W1196" s="141" t="str">
        <f>IFERROR(VLOOKUP(C1196,'[7]на 04.11.2025г.'!$C$3:$W$2063,21,0),"-")</f>
        <v>-</v>
      </c>
      <c r="X1196" s="141" t="str">
        <f t="shared" si="261"/>
        <v>-</v>
      </c>
    </row>
    <row r="1197" spans="1:24" customFormat="1" ht="15" hidden="1" x14ac:dyDescent="0.25">
      <c r="A1197" s="134">
        <v>3</v>
      </c>
      <c r="B1197" s="134" t="s">
        <v>559</v>
      </c>
      <c r="C1197" s="136" t="s">
        <v>2995</v>
      </c>
      <c r="D1197" s="136" t="s">
        <v>2996</v>
      </c>
      <c r="E1197" s="136">
        <v>1</v>
      </c>
      <c r="F1197" s="144">
        <v>64.5</v>
      </c>
      <c r="G1197" s="138">
        <v>64.5</v>
      </c>
      <c r="H1197" s="139">
        <v>3.14</v>
      </c>
      <c r="I1197" s="139">
        <f t="shared" si="262"/>
        <v>3.14</v>
      </c>
      <c r="J1197" s="145" t="s">
        <v>24</v>
      </c>
      <c r="K1197" s="141">
        <v>0</v>
      </c>
      <c r="L1197" s="141">
        <v>0</v>
      </c>
      <c r="M1197" s="141">
        <v>0</v>
      </c>
      <c r="N1197" s="142"/>
      <c r="O1197" s="50"/>
      <c r="P1197" s="50"/>
      <c r="Q1197" s="50"/>
      <c r="R1197" s="50"/>
      <c r="S1197" s="50"/>
      <c r="T1197" s="50"/>
      <c r="U1197" s="50"/>
      <c r="V1197" s="50"/>
      <c r="W1197" s="141" t="str">
        <f>IFERROR(VLOOKUP(C1197,'[7]на 04.11.2025г.'!$C$3:$W$2063,21,0),"-")</f>
        <v>-</v>
      </c>
      <c r="X1197" s="141" t="str">
        <f t="shared" si="261"/>
        <v>-</v>
      </c>
    </row>
    <row r="1198" spans="1:24" customFormat="1" ht="15" hidden="1" x14ac:dyDescent="0.25">
      <c r="A1198" s="134">
        <v>3</v>
      </c>
      <c r="B1198" s="134" t="s">
        <v>562</v>
      </c>
      <c r="C1198" s="136" t="s">
        <v>2997</v>
      </c>
      <c r="D1198" s="136" t="s">
        <v>2998</v>
      </c>
      <c r="E1198" s="136">
        <v>1</v>
      </c>
      <c r="F1198" s="144">
        <v>107.8</v>
      </c>
      <c r="G1198" s="138">
        <v>107.8</v>
      </c>
      <c r="H1198" s="139">
        <v>5.22</v>
      </c>
      <c r="I1198" s="139">
        <f t="shared" si="262"/>
        <v>5.22</v>
      </c>
      <c r="J1198" s="145" t="s">
        <v>24</v>
      </c>
      <c r="K1198" s="141">
        <v>0</v>
      </c>
      <c r="L1198" s="141">
        <v>0</v>
      </c>
      <c r="M1198" s="141">
        <v>0</v>
      </c>
      <c r="N1198" s="142"/>
      <c r="O1198" s="50"/>
      <c r="P1198" s="50"/>
      <c r="Q1198" s="50"/>
      <c r="R1198" s="50"/>
      <c r="S1198" s="50"/>
      <c r="T1198" s="50"/>
      <c r="U1198" s="50"/>
      <c r="V1198" s="50"/>
      <c r="W1198" s="141" t="str">
        <f>IFERROR(VLOOKUP(C1198,'[7]на 04.11.2025г.'!$C$3:$W$2063,21,0),"-")</f>
        <v>-</v>
      </c>
      <c r="X1198" s="141" t="str">
        <f t="shared" si="261"/>
        <v>-</v>
      </c>
    </row>
    <row r="1199" spans="1:24" customFormat="1" ht="15" hidden="1" x14ac:dyDescent="0.25">
      <c r="A1199" s="134">
        <v>3</v>
      </c>
      <c r="B1199" s="134" t="s">
        <v>565</v>
      </c>
      <c r="C1199" s="136" t="s">
        <v>2999</v>
      </c>
      <c r="D1199" s="136" t="s">
        <v>3000</v>
      </c>
      <c r="E1199" s="136">
        <v>1</v>
      </c>
      <c r="F1199" s="144">
        <v>100</v>
      </c>
      <c r="G1199" s="138">
        <v>100</v>
      </c>
      <c r="H1199" s="139">
        <v>4.8499999999999996</v>
      </c>
      <c r="I1199" s="139">
        <f t="shared" si="262"/>
        <v>4.8499999999999996</v>
      </c>
      <c r="J1199" s="145" t="s">
        <v>24</v>
      </c>
      <c r="K1199" s="141">
        <v>0</v>
      </c>
      <c r="L1199" s="141">
        <v>0</v>
      </c>
      <c r="M1199" s="141">
        <v>0</v>
      </c>
      <c r="N1199" s="142"/>
      <c r="O1199" s="50"/>
      <c r="P1199" s="50"/>
      <c r="Q1199" s="50"/>
      <c r="R1199" s="50"/>
      <c r="S1199" s="50"/>
      <c r="T1199" s="50"/>
      <c r="U1199" s="50"/>
      <c r="V1199" s="50"/>
      <c r="W1199" s="141" t="str">
        <f>IFERROR(VLOOKUP(C1199,'[7]на 04.11.2025г.'!$C$3:$W$2063,21,0),"-")</f>
        <v>-</v>
      </c>
      <c r="X1199" s="141" t="str">
        <f t="shared" si="261"/>
        <v>-</v>
      </c>
    </row>
    <row r="1200" spans="1:24" customFormat="1" ht="15" hidden="1" x14ac:dyDescent="0.25">
      <c r="A1200" s="134">
        <v>3</v>
      </c>
      <c r="B1200" s="134" t="s">
        <v>568</v>
      </c>
      <c r="C1200" s="136" t="s">
        <v>3001</v>
      </c>
      <c r="D1200" s="136" t="s">
        <v>3002</v>
      </c>
      <c r="E1200" s="136">
        <v>1</v>
      </c>
      <c r="F1200" s="144">
        <v>88.6</v>
      </c>
      <c r="G1200" s="138">
        <v>88.6</v>
      </c>
      <c r="H1200" s="139">
        <v>4.29</v>
      </c>
      <c r="I1200" s="139">
        <f t="shared" si="262"/>
        <v>4.29</v>
      </c>
      <c r="J1200" s="145" t="s">
        <v>24</v>
      </c>
      <c r="K1200" s="141">
        <v>0</v>
      </c>
      <c r="L1200" s="141">
        <v>0</v>
      </c>
      <c r="M1200" s="141">
        <v>0</v>
      </c>
      <c r="N1200" s="142"/>
      <c r="O1200" s="50"/>
      <c r="P1200" s="50"/>
      <c r="Q1200" s="50"/>
      <c r="R1200" s="50"/>
      <c r="S1200" s="50"/>
      <c r="T1200" s="50"/>
      <c r="U1200" s="50"/>
      <c r="V1200" s="50"/>
      <c r="W1200" s="141" t="str">
        <f>IFERROR(VLOOKUP(C1200,'[7]на 04.11.2025г.'!$C$3:$W$2063,21,0),"-")</f>
        <v>-</v>
      </c>
      <c r="X1200" s="141" t="str">
        <f t="shared" si="261"/>
        <v>-</v>
      </c>
    </row>
    <row r="1201" spans="1:24" customFormat="1" ht="15" hidden="1" x14ac:dyDescent="0.25">
      <c r="A1201" s="134">
        <v>3</v>
      </c>
      <c r="B1201" s="134" t="s">
        <v>571</v>
      </c>
      <c r="C1201" s="136" t="s">
        <v>3003</v>
      </c>
      <c r="D1201" s="136" t="s">
        <v>3004</v>
      </c>
      <c r="E1201" s="136">
        <v>1</v>
      </c>
      <c r="F1201" s="144">
        <v>81.099999999999994</v>
      </c>
      <c r="G1201" s="138">
        <v>81.099999999999994</v>
      </c>
      <c r="H1201" s="139">
        <v>3.93</v>
      </c>
      <c r="I1201" s="139">
        <f t="shared" si="262"/>
        <v>3.93</v>
      </c>
      <c r="J1201" s="145" t="s">
        <v>24</v>
      </c>
      <c r="K1201" s="141">
        <v>0</v>
      </c>
      <c r="L1201" s="141">
        <v>0</v>
      </c>
      <c r="M1201" s="141">
        <v>0</v>
      </c>
      <c r="N1201" s="142"/>
      <c r="O1201" s="50"/>
      <c r="P1201" s="50"/>
      <c r="Q1201" s="50"/>
      <c r="R1201" s="50"/>
      <c r="S1201" s="50"/>
      <c r="T1201" s="50"/>
      <c r="U1201" s="50"/>
      <c r="V1201" s="50"/>
      <c r="W1201" s="141" t="str">
        <f>IFERROR(VLOOKUP(C1201,'[7]на 04.11.2025г.'!$C$3:$W$2063,21,0),"-")</f>
        <v>-</v>
      </c>
      <c r="X1201" s="141" t="str">
        <f t="shared" si="261"/>
        <v>-</v>
      </c>
    </row>
    <row r="1202" spans="1:24" customFormat="1" ht="15" hidden="1" x14ac:dyDescent="0.25">
      <c r="A1202" s="134">
        <v>3</v>
      </c>
      <c r="B1202" s="134" t="s">
        <v>574</v>
      </c>
      <c r="C1202" s="136" t="s">
        <v>3005</v>
      </c>
      <c r="D1202" s="136" t="s">
        <v>3006</v>
      </c>
      <c r="E1202" s="136">
        <v>1</v>
      </c>
      <c r="F1202" s="144">
        <v>108.1</v>
      </c>
      <c r="G1202" s="138">
        <v>108.1</v>
      </c>
      <c r="H1202" s="139">
        <v>5.23</v>
      </c>
      <c r="I1202" s="139">
        <f t="shared" si="262"/>
        <v>5.23</v>
      </c>
      <c r="J1202" s="145" t="s">
        <v>24</v>
      </c>
      <c r="K1202" s="141">
        <v>0</v>
      </c>
      <c r="L1202" s="141">
        <v>0</v>
      </c>
      <c r="M1202" s="141">
        <v>0</v>
      </c>
      <c r="N1202" s="142"/>
      <c r="O1202" s="50"/>
      <c r="P1202" s="50"/>
      <c r="Q1202" s="50"/>
      <c r="R1202" s="50"/>
      <c r="S1202" s="50"/>
      <c r="T1202" s="50"/>
      <c r="U1202" s="50"/>
      <c r="V1202" s="50"/>
      <c r="W1202" s="141" t="str">
        <f>IFERROR(VLOOKUP(C1202,'[7]на 04.11.2025г.'!$C$3:$W$2063,21,0),"-")</f>
        <v>-</v>
      </c>
      <c r="X1202" s="141" t="str">
        <f t="shared" si="261"/>
        <v>-</v>
      </c>
    </row>
    <row r="1203" spans="1:24" customFormat="1" ht="15" hidden="1" x14ac:dyDescent="0.25">
      <c r="A1203" s="134">
        <v>3</v>
      </c>
      <c r="B1203" s="134" t="s">
        <v>577</v>
      </c>
      <c r="C1203" s="136" t="s">
        <v>3007</v>
      </c>
      <c r="D1203" s="136" t="s">
        <v>3008</v>
      </c>
      <c r="E1203" s="136">
        <v>1</v>
      </c>
      <c r="F1203" s="144">
        <v>100.3</v>
      </c>
      <c r="G1203" s="138">
        <v>100.3</v>
      </c>
      <c r="H1203" s="139">
        <v>4.8600000000000003</v>
      </c>
      <c r="I1203" s="139">
        <f t="shared" si="262"/>
        <v>4.8600000000000003</v>
      </c>
      <c r="J1203" s="145" t="s">
        <v>24</v>
      </c>
      <c r="K1203" s="141">
        <v>0</v>
      </c>
      <c r="L1203" s="141">
        <v>0</v>
      </c>
      <c r="M1203" s="141">
        <v>0</v>
      </c>
      <c r="N1203" s="142"/>
      <c r="O1203" s="50"/>
      <c r="P1203" s="50"/>
      <c r="Q1203" s="50"/>
      <c r="R1203" s="50"/>
      <c r="S1203" s="50"/>
      <c r="T1203" s="50"/>
      <c r="U1203" s="50"/>
      <c r="V1203" s="50"/>
      <c r="W1203" s="141" t="str">
        <f>IFERROR(VLOOKUP(C1203,'[7]на 04.11.2025г.'!$C$3:$W$2063,21,0),"-")</f>
        <v>-</v>
      </c>
      <c r="X1203" s="141" t="str">
        <f t="shared" si="261"/>
        <v>-</v>
      </c>
    </row>
    <row r="1204" spans="1:24" customFormat="1" ht="15" hidden="1" x14ac:dyDescent="0.25">
      <c r="A1204" s="134">
        <v>3</v>
      </c>
      <c r="B1204" s="134" t="s">
        <v>580</v>
      </c>
      <c r="C1204" s="136" t="s">
        <v>3009</v>
      </c>
      <c r="D1204" s="136" t="s">
        <v>3010</v>
      </c>
      <c r="E1204" s="136">
        <v>1</v>
      </c>
      <c r="F1204" s="144">
        <v>75.3</v>
      </c>
      <c r="G1204" s="138">
        <v>75.3</v>
      </c>
      <c r="H1204" s="139">
        <v>3.66</v>
      </c>
      <c r="I1204" s="139">
        <f t="shared" si="262"/>
        <v>3.66</v>
      </c>
      <c r="J1204" s="145" t="s">
        <v>24</v>
      </c>
      <c r="K1204" s="141">
        <v>0</v>
      </c>
      <c r="L1204" s="141">
        <v>0</v>
      </c>
      <c r="M1204" s="141">
        <v>0</v>
      </c>
      <c r="N1204" s="142"/>
      <c r="O1204" s="50"/>
      <c r="P1204" s="50"/>
      <c r="Q1204" s="50"/>
      <c r="R1204" s="50"/>
      <c r="S1204" s="50"/>
      <c r="T1204" s="50"/>
      <c r="U1204" s="50"/>
      <c r="V1204" s="50"/>
      <c r="W1204" s="141" t="str">
        <f>IFERROR(VLOOKUP(C1204,'[7]на 04.11.2025г.'!$C$3:$W$2063,21,0),"-")</f>
        <v>-</v>
      </c>
      <c r="X1204" s="141" t="str">
        <f t="shared" si="261"/>
        <v>-</v>
      </c>
    </row>
    <row r="1205" spans="1:24" customFormat="1" ht="15" hidden="1" x14ac:dyDescent="0.25">
      <c r="A1205" s="134">
        <v>3</v>
      </c>
      <c r="B1205" s="134" t="s">
        <v>583</v>
      </c>
      <c r="C1205" s="136" t="s">
        <v>3011</v>
      </c>
      <c r="D1205" s="136" t="s">
        <v>3012</v>
      </c>
      <c r="E1205" s="136">
        <v>1</v>
      </c>
      <c r="F1205" s="144">
        <v>78.5</v>
      </c>
      <c r="G1205" s="138">
        <v>78.5</v>
      </c>
      <c r="H1205" s="139">
        <v>3.8</v>
      </c>
      <c r="I1205" s="139">
        <f t="shared" si="262"/>
        <v>3.8</v>
      </c>
      <c r="J1205" s="145" t="s">
        <v>24</v>
      </c>
      <c r="K1205" s="141">
        <v>0</v>
      </c>
      <c r="L1205" s="141">
        <v>0</v>
      </c>
      <c r="M1205" s="141">
        <v>0</v>
      </c>
      <c r="N1205" s="142"/>
      <c r="O1205" s="50"/>
      <c r="P1205" s="50"/>
      <c r="Q1205" s="50"/>
      <c r="R1205" s="50"/>
      <c r="S1205" s="50"/>
      <c r="T1205" s="50"/>
      <c r="U1205" s="50"/>
      <c r="V1205" s="50"/>
      <c r="W1205" s="141" t="str">
        <f>IFERROR(VLOOKUP(C1205,'[7]на 04.11.2025г.'!$C$3:$W$2063,21,0),"-")</f>
        <v>-</v>
      </c>
      <c r="X1205" s="141" t="str">
        <f t="shared" si="261"/>
        <v>-</v>
      </c>
    </row>
    <row r="1206" spans="1:24" customFormat="1" ht="15" hidden="1" x14ac:dyDescent="0.25">
      <c r="A1206" s="134">
        <v>3</v>
      </c>
      <c r="B1206" s="134" t="s">
        <v>586</v>
      </c>
      <c r="C1206" s="136" t="s">
        <v>3013</v>
      </c>
      <c r="D1206" s="136" t="s">
        <v>3014</v>
      </c>
      <c r="E1206" s="136">
        <v>4</v>
      </c>
      <c r="F1206" s="144">
        <v>228.8</v>
      </c>
      <c r="G1206" s="138">
        <v>915.2</v>
      </c>
      <c r="H1206" s="139">
        <v>11.13</v>
      </c>
      <c r="I1206" s="139">
        <f t="shared" si="262"/>
        <v>44.52</v>
      </c>
      <c r="J1206" s="145" t="s">
        <v>24</v>
      </c>
      <c r="K1206" s="141">
        <v>0</v>
      </c>
      <c r="L1206" s="141">
        <v>0</v>
      </c>
      <c r="M1206" s="141">
        <v>0</v>
      </c>
      <c r="N1206" s="142"/>
      <c r="O1206" s="50"/>
      <c r="P1206" s="50"/>
      <c r="Q1206" s="50"/>
      <c r="R1206" s="50"/>
      <c r="S1206" s="50"/>
      <c r="T1206" s="50"/>
      <c r="U1206" s="50"/>
      <c r="V1206" s="50"/>
      <c r="W1206" s="141" t="str">
        <f>IFERROR(VLOOKUP(C1206,'[7]на 04.11.2025г.'!$C$3:$W$2063,21,0),"-")</f>
        <v>-</v>
      </c>
      <c r="X1206" s="141" t="str">
        <f t="shared" si="261"/>
        <v>-</v>
      </c>
    </row>
    <row r="1207" spans="1:24" customFormat="1" ht="15" hidden="1" x14ac:dyDescent="0.25">
      <c r="A1207" s="134">
        <v>3</v>
      </c>
      <c r="B1207" s="134" t="s">
        <v>589</v>
      </c>
      <c r="C1207" s="136" t="s">
        <v>3015</v>
      </c>
      <c r="D1207" s="136" t="s">
        <v>3016</v>
      </c>
      <c r="E1207" s="136">
        <v>4</v>
      </c>
      <c r="F1207" s="144">
        <v>210</v>
      </c>
      <c r="G1207" s="138">
        <v>840</v>
      </c>
      <c r="H1207" s="139">
        <v>10.199999999999999</v>
      </c>
      <c r="I1207" s="139">
        <f t="shared" si="262"/>
        <v>40.799999999999997</v>
      </c>
      <c r="J1207" s="145" t="s">
        <v>24</v>
      </c>
      <c r="K1207" s="141">
        <v>0</v>
      </c>
      <c r="L1207" s="141">
        <v>0</v>
      </c>
      <c r="M1207" s="141">
        <v>0</v>
      </c>
      <c r="N1207" s="142"/>
      <c r="O1207" s="50"/>
      <c r="P1207" s="50"/>
      <c r="Q1207" s="50"/>
      <c r="R1207" s="50"/>
      <c r="S1207" s="50"/>
      <c r="T1207" s="50"/>
      <c r="U1207" s="50"/>
      <c r="V1207" s="50"/>
      <c r="W1207" s="141" t="str">
        <f>IFERROR(VLOOKUP(C1207,'[7]на 04.11.2025г.'!$C$3:$W$2063,21,0),"-")</f>
        <v>-</v>
      </c>
      <c r="X1207" s="141" t="str">
        <f t="shared" si="261"/>
        <v>-</v>
      </c>
    </row>
    <row r="1208" spans="1:24" customFormat="1" ht="15" hidden="1" x14ac:dyDescent="0.25">
      <c r="A1208" s="134">
        <v>3</v>
      </c>
      <c r="B1208" s="134" t="s">
        <v>592</v>
      </c>
      <c r="C1208" s="136" t="s">
        <v>3017</v>
      </c>
      <c r="D1208" s="136" t="s">
        <v>3018</v>
      </c>
      <c r="E1208" s="136">
        <v>2</v>
      </c>
      <c r="F1208" s="144">
        <v>172.6</v>
      </c>
      <c r="G1208" s="138">
        <v>345.2</v>
      </c>
      <c r="H1208" s="139">
        <v>8.4</v>
      </c>
      <c r="I1208" s="139">
        <f t="shared" si="262"/>
        <v>16.8</v>
      </c>
      <c r="J1208" s="145" t="s">
        <v>24</v>
      </c>
      <c r="K1208" s="141">
        <v>0</v>
      </c>
      <c r="L1208" s="141">
        <v>0</v>
      </c>
      <c r="M1208" s="141">
        <v>0</v>
      </c>
      <c r="N1208" s="142"/>
      <c r="O1208" s="50"/>
      <c r="P1208" s="50"/>
      <c r="Q1208" s="50"/>
      <c r="R1208" s="50"/>
      <c r="S1208" s="50"/>
      <c r="T1208" s="50"/>
      <c r="U1208" s="50"/>
      <c r="V1208" s="50"/>
      <c r="W1208" s="141" t="str">
        <f>IFERROR(VLOOKUP(C1208,'[7]на 04.11.2025г.'!$C$3:$W$2063,21,0),"-")</f>
        <v>-</v>
      </c>
      <c r="X1208" s="141" t="str">
        <f t="shared" si="261"/>
        <v>-</v>
      </c>
    </row>
    <row r="1209" spans="1:24" customFormat="1" ht="15" hidden="1" x14ac:dyDescent="0.25">
      <c r="A1209" s="134">
        <v>3</v>
      </c>
      <c r="B1209" s="134" t="s">
        <v>595</v>
      </c>
      <c r="C1209" s="136" t="s">
        <v>3019</v>
      </c>
      <c r="D1209" s="136" t="s">
        <v>3020</v>
      </c>
      <c r="E1209" s="136">
        <v>2</v>
      </c>
      <c r="F1209" s="144">
        <v>287.3</v>
      </c>
      <c r="G1209" s="138">
        <v>574.6</v>
      </c>
      <c r="H1209" s="139">
        <v>13.95</v>
      </c>
      <c r="I1209" s="139">
        <f t="shared" si="262"/>
        <v>27.9</v>
      </c>
      <c r="J1209" s="145" t="s">
        <v>24</v>
      </c>
      <c r="K1209" s="141">
        <v>0</v>
      </c>
      <c r="L1209" s="141">
        <v>0</v>
      </c>
      <c r="M1209" s="141">
        <v>0</v>
      </c>
      <c r="N1209" s="142"/>
      <c r="O1209" s="50"/>
      <c r="P1209" s="50"/>
      <c r="Q1209" s="50"/>
      <c r="R1209" s="50"/>
      <c r="S1209" s="50"/>
      <c r="T1209" s="50"/>
      <c r="U1209" s="50"/>
      <c r="V1209" s="50"/>
      <c r="W1209" s="141" t="str">
        <f>IFERROR(VLOOKUP(C1209,'[7]на 04.11.2025г.'!$C$3:$W$2063,21,0),"-")</f>
        <v>-</v>
      </c>
      <c r="X1209" s="141" t="str">
        <f t="shared" si="261"/>
        <v>-</v>
      </c>
    </row>
    <row r="1210" spans="1:24" customFormat="1" ht="15" hidden="1" x14ac:dyDescent="0.25">
      <c r="A1210" s="134">
        <v>3</v>
      </c>
      <c r="B1210" s="134" t="s">
        <v>598</v>
      </c>
      <c r="C1210" s="136" t="s">
        <v>3021</v>
      </c>
      <c r="D1210" s="136" t="s">
        <v>3022</v>
      </c>
      <c r="E1210" s="136">
        <v>2</v>
      </c>
      <c r="F1210" s="144">
        <v>266.7</v>
      </c>
      <c r="G1210" s="138">
        <v>533.4</v>
      </c>
      <c r="H1210" s="139">
        <v>12.96</v>
      </c>
      <c r="I1210" s="139">
        <f t="shared" si="262"/>
        <v>25.92</v>
      </c>
      <c r="J1210" s="145" t="s">
        <v>24</v>
      </c>
      <c r="K1210" s="141">
        <v>0</v>
      </c>
      <c r="L1210" s="141">
        <v>0</v>
      </c>
      <c r="M1210" s="141">
        <v>0</v>
      </c>
      <c r="N1210" s="142"/>
      <c r="O1210" s="50"/>
      <c r="P1210" s="50"/>
      <c r="Q1210" s="50"/>
      <c r="R1210" s="50"/>
      <c r="S1210" s="50"/>
      <c r="T1210" s="50"/>
      <c r="U1210" s="50"/>
      <c r="V1210" s="50"/>
      <c r="W1210" s="141" t="str">
        <f>IFERROR(VLOOKUP(C1210,'[7]на 04.11.2025г.'!$C$3:$W$2063,21,0),"-")</f>
        <v>-</v>
      </c>
      <c r="X1210" s="141" t="str">
        <f t="shared" si="261"/>
        <v>-</v>
      </c>
    </row>
    <row r="1211" spans="1:24" customFormat="1" ht="15" hidden="1" x14ac:dyDescent="0.25">
      <c r="A1211" s="134">
        <v>3</v>
      </c>
      <c r="B1211" s="134" t="s">
        <v>601</v>
      </c>
      <c r="C1211" s="136" t="s">
        <v>3023</v>
      </c>
      <c r="D1211" s="136" t="s">
        <v>3024</v>
      </c>
      <c r="E1211" s="136">
        <v>2</v>
      </c>
      <c r="F1211" s="144">
        <v>236.3</v>
      </c>
      <c r="G1211" s="138">
        <v>472.6</v>
      </c>
      <c r="H1211" s="139">
        <v>11.49</v>
      </c>
      <c r="I1211" s="139">
        <f t="shared" si="262"/>
        <v>22.98</v>
      </c>
      <c r="J1211" s="145" t="s">
        <v>24</v>
      </c>
      <c r="K1211" s="141">
        <v>0</v>
      </c>
      <c r="L1211" s="141">
        <v>0</v>
      </c>
      <c r="M1211" s="141">
        <v>0</v>
      </c>
      <c r="N1211" s="142"/>
      <c r="O1211" s="50"/>
      <c r="P1211" s="50"/>
      <c r="Q1211" s="50"/>
      <c r="R1211" s="50"/>
      <c r="S1211" s="50"/>
      <c r="T1211" s="50"/>
      <c r="U1211" s="50"/>
      <c r="V1211" s="50"/>
      <c r="W1211" s="141" t="str">
        <f>IFERROR(VLOOKUP(C1211,'[7]на 04.11.2025г.'!$C$3:$W$2063,21,0),"-")</f>
        <v>-</v>
      </c>
      <c r="X1211" s="141" t="str">
        <f t="shared" si="261"/>
        <v>-</v>
      </c>
    </row>
    <row r="1212" spans="1:24" customFormat="1" ht="15" hidden="1" x14ac:dyDescent="0.25">
      <c r="A1212" s="134">
        <v>3</v>
      </c>
      <c r="B1212" s="134" t="s">
        <v>604</v>
      </c>
      <c r="C1212" s="136" t="s">
        <v>3025</v>
      </c>
      <c r="D1212" s="136" t="s">
        <v>3026</v>
      </c>
      <c r="E1212" s="136">
        <v>2</v>
      </c>
      <c r="F1212" s="144">
        <v>216.4</v>
      </c>
      <c r="G1212" s="138">
        <v>432.8</v>
      </c>
      <c r="H1212" s="139">
        <v>10.54</v>
      </c>
      <c r="I1212" s="139">
        <f t="shared" si="262"/>
        <v>21.08</v>
      </c>
      <c r="J1212" s="145" t="s">
        <v>24</v>
      </c>
      <c r="K1212" s="141">
        <v>0</v>
      </c>
      <c r="L1212" s="141">
        <v>0</v>
      </c>
      <c r="M1212" s="141">
        <v>0</v>
      </c>
      <c r="N1212" s="142"/>
      <c r="O1212" s="50"/>
      <c r="P1212" s="50"/>
      <c r="Q1212" s="50"/>
      <c r="R1212" s="50"/>
      <c r="S1212" s="50"/>
      <c r="T1212" s="50"/>
      <c r="U1212" s="50"/>
      <c r="V1212" s="50"/>
      <c r="W1212" s="141" t="str">
        <f>IFERROR(VLOOKUP(C1212,'[7]на 04.11.2025г.'!$C$3:$W$2063,21,0),"-")</f>
        <v>-</v>
      </c>
      <c r="X1212" s="141" t="str">
        <f t="shared" si="261"/>
        <v>-</v>
      </c>
    </row>
    <row r="1213" spans="1:24" customFormat="1" ht="15" hidden="1" x14ac:dyDescent="0.25">
      <c r="A1213" s="134">
        <v>3</v>
      </c>
      <c r="B1213" s="134" t="s">
        <v>607</v>
      </c>
      <c r="C1213" s="136" t="s">
        <v>3027</v>
      </c>
      <c r="D1213" s="136" t="s">
        <v>3028</v>
      </c>
      <c r="E1213" s="136">
        <v>2</v>
      </c>
      <c r="F1213" s="144">
        <v>288.3</v>
      </c>
      <c r="G1213" s="138">
        <v>576.6</v>
      </c>
      <c r="H1213" s="139">
        <v>13.99</v>
      </c>
      <c r="I1213" s="139">
        <f t="shared" si="262"/>
        <v>27.98</v>
      </c>
      <c r="J1213" s="145" t="s">
        <v>24</v>
      </c>
      <c r="K1213" s="141">
        <v>0</v>
      </c>
      <c r="L1213" s="141">
        <v>0</v>
      </c>
      <c r="M1213" s="141">
        <v>0</v>
      </c>
      <c r="N1213" s="142"/>
      <c r="O1213" s="50"/>
      <c r="P1213" s="50"/>
      <c r="Q1213" s="50"/>
      <c r="R1213" s="50"/>
      <c r="S1213" s="50"/>
      <c r="T1213" s="50"/>
      <c r="U1213" s="50"/>
      <c r="V1213" s="50"/>
      <c r="W1213" s="141" t="str">
        <f>IFERROR(VLOOKUP(C1213,'[7]на 04.11.2025г.'!$C$3:$W$2063,21,0),"-")</f>
        <v>-</v>
      </c>
      <c r="X1213" s="141" t="str">
        <f t="shared" si="261"/>
        <v>-</v>
      </c>
    </row>
    <row r="1214" spans="1:24" customFormat="1" ht="15" hidden="1" x14ac:dyDescent="0.25">
      <c r="A1214" s="134">
        <v>3</v>
      </c>
      <c r="B1214" s="134" t="s">
        <v>610</v>
      </c>
      <c r="C1214" s="136" t="s">
        <v>3029</v>
      </c>
      <c r="D1214" s="136" t="s">
        <v>3030</v>
      </c>
      <c r="E1214" s="136">
        <v>2</v>
      </c>
      <c r="F1214" s="144">
        <v>267.5</v>
      </c>
      <c r="G1214" s="138">
        <v>535</v>
      </c>
      <c r="H1214" s="139">
        <v>13</v>
      </c>
      <c r="I1214" s="139">
        <f t="shared" si="262"/>
        <v>26</v>
      </c>
      <c r="J1214" s="145" t="s">
        <v>24</v>
      </c>
      <c r="K1214" s="141">
        <v>0</v>
      </c>
      <c r="L1214" s="141">
        <v>0</v>
      </c>
      <c r="M1214" s="141">
        <v>0</v>
      </c>
      <c r="N1214" s="142"/>
      <c r="O1214" s="50"/>
      <c r="P1214" s="50"/>
      <c r="Q1214" s="50"/>
      <c r="R1214" s="50"/>
      <c r="S1214" s="50"/>
      <c r="T1214" s="50"/>
      <c r="U1214" s="50"/>
      <c r="V1214" s="50"/>
      <c r="W1214" s="141" t="str">
        <f>IFERROR(VLOOKUP(C1214,'[7]на 04.11.2025г.'!$C$3:$W$2063,21,0),"-")</f>
        <v>-</v>
      </c>
      <c r="X1214" s="141" t="str">
        <f t="shared" si="261"/>
        <v>-</v>
      </c>
    </row>
    <row r="1215" spans="1:24" customFormat="1" ht="15" hidden="1" x14ac:dyDescent="0.25">
      <c r="A1215" s="134">
        <v>3</v>
      </c>
      <c r="B1215" s="134" t="s">
        <v>613</v>
      </c>
      <c r="C1215" s="136" t="s">
        <v>3031</v>
      </c>
      <c r="D1215" s="136" t="s">
        <v>3032</v>
      </c>
      <c r="E1215" s="136">
        <v>2</v>
      </c>
      <c r="F1215" s="144">
        <v>201.3</v>
      </c>
      <c r="G1215" s="138">
        <v>402.6</v>
      </c>
      <c r="H1215" s="139">
        <v>9.8000000000000007</v>
      </c>
      <c r="I1215" s="139">
        <f t="shared" si="262"/>
        <v>19.600000000000001</v>
      </c>
      <c r="J1215" s="145" t="s">
        <v>24</v>
      </c>
      <c r="K1215" s="141">
        <v>0</v>
      </c>
      <c r="L1215" s="141">
        <v>0</v>
      </c>
      <c r="M1215" s="141">
        <v>0</v>
      </c>
      <c r="N1215" s="142"/>
      <c r="O1215" s="50"/>
      <c r="P1215" s="50"/>
      <c r="Q1215" s="50"/>
      <c r="R1215" s="50"/>
      <c r="S1215" s="50"/>
      <c r="T1215" s="50"/>
      <c r="U1215" s="50"/>
      <c r="V1215" s="50"/>
      <c r="W1215" s="141" t="str">
        <f>IFERROR(VLOOKUP(C1215,'[7]на 04.11.2025г.'!$C$3:$W$2063,21,0),"-")</f>
        <v>-</v>
      </c>
      <c r="X1215" s="141" t="str">
        <f t="shared" si="261"/>
        <v>-</v>
      </c>
    </row>
    <row r="1216" spans="1:24" customFormat="1" ht="15" hidden="1" x14ac:dyDescent="0.25">
      <c r="A1216" s="134">
        <v>3</v>
      </c>
      <c r="B1216" s="134" t="s">
        <v>616</v>
      </c>
      <c r="C1216" s="136" t="s">
        <v>3033</v>
      </c>
      <c r="D1216" s="136" t="s">
        <v>3034</v>
      </c>
      <c r="E1216" s="136">
        <v>4</v>
      </c>
      <c r="F1216" s="144">
        <v>209.7</v>
      </c>
      <c r="G1216" s="138">
        <v>838.8</v>
      </c>
      <c r="H1216" s="139">
        <v>10.19</v>
      </c>
      <c r="I1216" s="139">
        <f t="shared" si="262"/>
        <v>40.76</v>
      </c>
      <c r="J1216" s="145" t="s">
        <v>24</v>
      </c>
      <c r="K1216" s="141">
        <v>0</v>
      </c>
      <c r="L1216" s="141">
        <v>0</v>
      </c>
      <c r="M1216" s="141">
        <v>0</v>
      </c>
      <c r="N1216" s="142"/>
      <c r="O1216" s="50"/>
      <c r="P1216" s="50"/>
      <c r="Q1216" s="50"/>
      <c r="R1216" s="50"/>
      <c r="S1216" s="50"/>
      <c r="T1216" s="50"/>
      <c r="U1216" s="50"/>
      <c r="V1216" s="50"/>
      <c r="W1216" s="141" t="str">
        <f>IFERROR(VLOOKUP(C1216,'[7]на 04.11.2025г.'!$C$3:$W$2063,21,0),"-")</f>
        <v>-</v>
      </c>
      <c r="X1216" s="141" t="str">
        <f t="shared" si="261"/>
        <v>-</v>
      </c>
    </row>
    <row r="1217" spans="1:24" customFormat="1" ht="15" hidden="1" x14ac:dyDescent="0.25">
      <c r="A1217" s="134">
        <v>3</v>
      </c>
      <c r="B1217" s="134" t="s">
        <v>619</v>
      </c>
      <c r="C1217" s="136" t="s">
        <v>3035</v>
      </c>
      <c r="D1217" s="136" t="s">
        <v>3036</v>
      </c>
      <c r="E1217" s="136">
        <v>1</v>
      </c>
      <c r="F1217" s="144">
        <v>173.4</v>
      </c>
      <c r="G1217" s="138">
        <v>173.4</v>
      </c>
      <c r="H1217" s="139">
        <v>8.44</v>
      </c>
      <c r="I1217" s="139">
        <f t="shared" si="262"/>
        <v>8.44</v>
      </c>
      <c r="J1217" s="145" t="s">
        <v>24</v>
      </c>
      <c r="K1217" s="141">
        <v>0</v>
      </c>
      <c r="L1217" s="141">
        <v>0</v>
      </c>
      <c r="M1217" s="141">
        <v>0</v>
      </c>
      <c r="N1217" s="142"/>
      <c r="O1217" s="50"/>
      <c r="P1217" s="50"/>
      <c r="Q1217" s="50"/>
      <c r="R1217" s="50"/>
      <c r="S1217" s="50"/>
      <c r="T1217" s="50"/>
      <c r="U1217" s="50"/>
      <c r="V1217" s="50"/>
      <c r="W1217" s="141" t="str">
        <f>IFERROR(VLOOKUP(C1217,'[7]на 04.11.2025г.'!$C$3:$W$2063,21,0),"-")</f>
        <v>-</v>
      </c>
      <c r="X1217" s="141" t="str">
        <f t="shared" si="261"/>
        <v>-</v>
      </c>
    </row>
    <row r="1218" spans="1:24" customFormat="1" ht="15" hidden="1" x14ac:dyDescent="0.25">
      <c r="A1218" s="134">
        <v>3</v>
      </c>
      <c r="B1218" s="134" t="s">
        <v>622</v>
      </c>
      <c r="C1218" s="136" t="s">
        <v>3037</v>
      </c>
      <c r="D1218" s="136" t="s">
        <v>3038</v>
      </c>
      <c r="E1218" s="136">
        <v>1</v>
      </c>
      <c r="F1218" s="144">
        <v>288.3</v>
      </c>
      <c r="G1218" s="138">
        <v>288.3</v>
      </c>
      <c r="H1218" s="139">
        <v>13.99</v>
      </c>
      <c r="I1218" s="139">
        <f t="shared" si="262"/>
        <v>13.99</v>
      </c>
      <c r="J1218" s="145" t="s">
        <v>24</v>
      </c>
      <c r="K1218" s="141">
        <v>0</v>
      </c>
      <c r="L1218" s="141">
        <v>0</v>
      </c>
      <c r="M1218" s="141">
        <v>0</v>
      </c>
      <c r="N1218" s="142"/>
      <c r="O1218" s="50"/>
      <c r="P1218" s="50"/>
      <c r="Q1218" s="50"/>
      <c r="R1218" s="50"/>
      <c r="S1218" s="50"/>
      <c r="T1218" s="50"/>
      <c r="U1218" s="50"/>
      <c r="V1218" s="50"/>
      <c r="W1218" s="141" t="str">
        <f>IFERROR(VLOOKUP(C1218,'[7]на 04.11.2025г.'!$C$3:$W$2063,21,0),"-")</f>
        <v>-</v>
      </c>
      <c r="X1218" s="141" t="str">
        <f t="shared" si="261"/>
        <v>-</v>
      </c>
    </row>
    <row r="1219" spans="1:24" customFormat="1" ht="15" hidden="1" x14ac:dyDescent="0.25">
      <c r="A1219" s="134">
        <v>3</v>
      </c>
      <c r="B1219" s="134" t="s">
        <v>625</v>
      </c>
      <c r="C1219" s="136" t="s">
        <v>3039</v>
      </c>
      <c r="D1219" s="136" t="s">
        <v>3040</v>
      </c>
      <c r="E1219" s="136">
        <v>1</v>
      </c>
      <c r="F1219" s="144">
        <v>267.5</v>
      </c>
      <c r="G1219" s="138">
        <v>267.5</v>
      </c>
      <c r="H1219" s="139">
        <v>13</v>
      </c>
      <c r="I1219" s="139">
        <f t="shared" si="262"/>
        <v>13</v>
      </c>
      <c r="J1219" s="145" t="s">
        <v>24</v>
      </c>
      <c r="K1219" s="141">
        <v>0</v>
      </c>
      <c r="L1219" s="141">
        <v>0</v>
      </c>
      <c r="M1219" s="141">
        <v>0</v>
      </c>
      <c r="N1219" s="142"/>
      <c r="O1219" s="50"/>
      <c r="P1219" s="50"/>
      <c r="Q1219" s="50"/>
      <c r="R1219" s="50"/>
      <c r="S1219" s="50"/>
      <c r="T1219" s="50"/>
      <c r="U1219" s="50"/>
      <c r="V1219" s="50"/>
      <c r="W1219" s="141" t="str">
        <f>IFERROR(VLOOKUP(C1219,'[7]на 04.11.2025г.'!$C$3:$W$2063,21,0),"-")</f>
        <v>-</v>
      </c>
      <c r="X1219" s="141" t="str">
        <f t="shared" si="261"/>
        <v>-</v>
      </c>
    </row>
    <row r="1220" spans="1:24" customFormat="1" ht="15" hidden="1" x14ac:dyDescent="0.25">
      <c r="A1220" s="134">
        <v>3</v>
      </c>
      <c r="B1220" s="134" t="s">
        <v>628</v>
      </c>
      <c r="C1220" s="136" t="s">
        <v>3041</v>
      </c>
      <c r="D1220" s="136" t="s">
        <v>3042</v>
      </c>
      <c r="E1220" s="136">
        <v>1</v>
      </c>
      <c r="F1220" s="144">
        <v>237.1</v>
      </c>
      <c r="G1220" s="138">
        <v>237.1</v>
      </c>
      <c r="H1220" s="139">
        <v>11.53</v>
      </c>
      <c r="I1220" s="139">
        <f t="shared" si="262"/>
        <v>11.53</v>
      </c>
      <c r="J1220" s="145" t="s">
        <v>24</v>
      </c>
      <c r="K1220" s="141">
        <v>0</v>
      </c>
      <c r="L1220" s="141">
        <v>0</v>
      </c>
      <c r="M1220" s="141">
        <v>0</v>
      </c>
      <c r="N1220" s="142"/>
      <c r="O1220" s="50"/>
      <c r="P1220" s="50"/>
      <c r="Q1220" s="50"/>
      <c r="R1220" s="50"/>
      <c r="S1220" s="50"/>
      <c r="T1220" s="50"/>
      <c r="U1220" s="50"/>
      <c r="V1220" s="50"/>
      <c r="W1220" s="141" t="str">
        <f>IFERROR(VLOOKUP(C1220,'[7]на 04.11.2025г.'!$C$3:$W$2063,21,0),"-")</f>
        <v>-</v>
      </c>
      <c r="X1220" s="141" t="str">
        <f t="shared" ref="X1220:X1283" si="263">IFERROR(N1220-W1220,"-")</f>
        <v>-</v>
      </c>
    </row>
    <row r="1221" spans="1:24" customFormat="1" ht="15" hidden="1" x14ac:dyDescent="0.25">
      <c r="A1221" s="134">
        <v>3</v>
      </c>
      <c r="B1221" s="134" t="s">
        <v>631</v>
      </c>
      <c r="C1221" s="136" t="s">
        <v>3043</v>
      </c>
      <c r="D1221" s="136" t="s">
        <v>3044</v>
      </c>
      <c r="E1221" s="136">
        <v>1</v>
      </c>
      <c r="F1221" s="144">
        <v>216.4</v>
      </c>
      <c r="G1221" s="138">
        <v>216.4</v>
      </c>
      <c r="H1221" s="139">
        <v>10.54</v>
      </c>
      <c r="I1221" s="139">
        <f t="shared" ref="I1221:I1284" si="264">E1221*H1221</f>
        <v>10.54</v>
      </c>
      <c r="J1221" s="145" t="s">
        <v>24</v>
      </c>
      <c r="K1221" s="141">
        <v>0</v>
      </c>
      <c r="L1221" s="141">
        <v>0</v>
      </c>
      <c r="M1221" s="141">
        <v>0</v>
      </c>
      <c r="N1221" s="142"/>
      <c r="O1221" s="50"/>
      <c r="P1221" s="50"/>
      <c r="Q1221" s="50"/>
      <c r="R1221" s="50"/>
      <c r="S1221" s="50"/>
      <c r="T1221" s="50"/>
      <c r="U1221" s="50"/>
      <c r="V1221" s="50"/>
      <c r="W1221" s="141" t="str">
        <f>IFERROR(VLOOKUP(C1221,'[7]на 04.11.2025г.'!$C$3:$W$2063,21,0),"-")</f>
        <v>-</v>
      </c>
      <c r="X1221" s="141" t="str">
        <f t="shared" si="263"/>
        <v>-</v>
      </c>
    </row>
    <row r="1222" spans="1:24" customFormat="1" ht="15" hidden="1" x14ac:dyDescent="0.25">
      <c r="A1222" s="134">
        <v>3</v>
      </c>
      <c r="B1222" s="134" t="s">
        <v>634</v>
      </c>
      <c r="C1222" s="136" t="s">
        <v>3045</v>
      </c>
      <c r="D1222" s="136" t="s">
        <v>3046</v>
      </c>
      <c r="E1222" s="136">
        <v>1</v>
      </c>
      <c r="F1222" s="144">
        <v>288.3</v>
      </c>
      <c r="G1222" s="138">
        <v>288.3</v>
      </c>
      <c r="H1222" s="139">
        <v>13.99</v>
      </c>
      <c r="I1222" s="139">
        <f t="shared" si="264"/>
        <v>13.99</v>
      </c>
      <c r="J1222" s="145" t="s">
        <v>24</v>
      </c>
      <c r="K1222" s="141">
        <v>0</v>
      </c>
      <c r="L1222" s="141">
        <v>0</v>
      </c>
      <c r="M1222" s="141">
        <v>0</v>
      </c>
      <c r="N1222" s="142"/>
      <c r="O1222" s="50"/>
      <c r="P1222" s="50"/>
      <c r="Q1222" s="50"/>
      <c r="R1222" s="50"/>
      <c r="S1222" s="50"/>
      <c r="T1222" s="50"/>
      <c r="U1222" s="50"/>
      <c r="V1222" s="50"/>
      <c r="W1222" s="141" t="str">
        <f>IFERROR(VLOOKUP(C1222,'[7]на 04.11.2025г.'!$C$3:$W$2063,21,0),"-")</f>
        <v>-</v>
      </c>
      <c r="X1222" s="141" t="str">
        <f t="shared" si="263"/>
        <v>-</v>
      </c>
    </row>
    <row r="1223" spans="1:24" customFormat="1" ht="15" hidden="1" x14ac:dyDescent="0.25">
      <c r="A1223" s="134">
        <v>3</v>
      </c>
      <c r="B1223" s="134" t="s">
        <v>637</v>
      </c>
      <c r="C1223" s="136" t="s">
        <v>3047</v>
      </c>
      <c r="D1223" s="136" t="s">
        <v>3048</v>
      </c>
      <c r="E1223" s="136">
        <v>1</v>
      </c>
      <c r="F1223" s="144">
        <v>267.5</v>
      </c>
      <c r="G1223" s="138">
        <v>267.5</v>
      </c>
      <c r="H1223" s="139">
        <v>13</v>
      </c>
      <c r="I1223" s="139">
        <f t="shared" si="264"/>
        <v>13</v>
      </c>
      <c r="J1223" s="145" t="s">
        <v>24</v>
      </c>
      <c r="K1223" s="141">
        <v>0</v>
      </c>
      <c r="L1223" s="141">
        <v>0</v>
      </c>
      <c r="M1223" s="141">
        <v>0</v>
      </c>
      <c r="N1223" s="142"/>
      <c r="O1223" s="50"/>
      <c r="P1223" s="50"/>
      <c r="Q1223" s="50"/>
      <c r="R1223" s="50"/>
      <c r="S1223" s="50"/>
      <c r="T1223" s="50"/>
      <c r="U1223" s="50"/>
      <c r="V1223" s="50"/>
      <c r="W1223" s="141" t="str">
        <f>IFERROR(VLOOKUP(C1223,'[7]на 04.11.2025г.'!$C$3:$W$2063,21,0),"-")</f>
        <v>-</v>
      </c>
      <c r="X1223" s="141" t="str">
        <f t="shared" si="263"/>
        <v>-</v>
      </c>
    </row>
    <row r="1224" spans="1:24" customFormat="1" ht="15" hidden="1" x14ac:dyDescent="0.25">
      <c r="A1224" s="134">
        <v>3</v>
      </c>
      <c r="B1224" s="134" t="s">
        <v>640</v>
      </c>
      <c r="C1224" s="136" t="s">
        <v>3049</v>
      </c>
      <c r="D1224" s="136" t="s">
        <v>3050</v>
      </c>
      <c r="E1224" s="136">
        <v>1</v>
      </c>
      <c r="F1224" s="144">
        <v>201.3</v>
      </c>
      <c r="G1224" s="138">
        <v>201.3</v>
      </c>
      <c r="H1224" s="139">
        <v>9.8000000000000007</v>
      </c>
      <c r="I1224" s="139">
        <f t="shared" si="264"/>
        <v>9.8000000000000007</v>
      </c>
      <c r="J1224" s="145" t="s">
        <v>24</v>
      </c>
      <c r="K1224" s="141">
        <v>0</v>
      </c>
      <c r="L1224" s="141">
        <v>0</v>
      </c>
      <c r="M1224" s="141">
        <v>0</v>
      </c>
      <c r="N1224" s="142"/>
      <c r="O1224" s="50"/>
      <c r="P1224" s="50"/>
      <c r="Q1224" s="50"/>
      <c r="R1224" s="50"/>
      <c r="S1224" s="50"/>
      <c r="T1224" s="50"/>
      <c r="U1224" s="50"/>
      <c r="V1224" s="50"/>
      <c r="W1224" s="141" t="str">
        <f>IFERROR(VLOOKUP(C1224,'[7]на 04.11.2025г.'!$C$3:$W$2063,21,0),"-")</f>
        <v>-</v>
      </c>
      <c r="X1224" s="141" t="str">
        <f t="shared" si="263"/>
        <v>-</v>
      </c>
    </row>
    <row r="1225" spans="1:24" customFormat="1" ht="15" hidden="1" x14ac:dyDescent="0.25">
      <c r="A1225" s="134">
        <v>3</v>
      </c>
      <c r="B1225" s="134" t="s">
        <v>643</v>
      </c>
      <c r="C1225" s="136" t="s">
        <v>3051</v>
      </c>
      <c r="D1225" s="136" t="s">
        <v>3052</v>
      </c>
      <c r="E1225" s="136">
        <v>1</v>
      </c>
      <c r="F1225" s="144">
        <v>173</v>
      </c>
      <c r="G1225" s="138">
        <v>173</v>
      </c>
      <c r="H1225" s="139">
        <v>8.42</v>
      </c>
      <c r="I1225" s="139">
        <f t="shared" si="264"/>
        <v>8.42</v>
      </c>
      <c r="J1225" s="145" t="s">
        <v>24</v>
      </c>
      <c r="K1225" s="141">
        <v>0</v>
      </c>
      <c r="L1225" s="141">
        <v>0</v>
      </c>
      <c r="M1225" s="141">
        <v>0</v>
      </c>
      <c r="N1225" s="142"/>
      <c r="O1225" s="50"/>
      <c r="P1225" s="50"/>
      <c r="Q1225" s="50"/>
      <c r="R1225" s="50"/>
      <c r="S1225" s="50"/>
      <c r="T1225" s="50"/>
      <c r="U1225" s="50"/>
      <c r="V1225" s="50"/>
      <c r="W1225" s="141" t="str">
        <f>IFERROR(VLOOKUP(C1225,'[7]на 04.11.2025г.'!$C$3:$W$2063,21,0),"-")</f>
        <v>-</v>
      </c>
      <c r="X1225" s="141" t="str">
        <f t="shared" si="263"/>
        <v>-</v>
      </c>
    </row>
    <row r="1226" spans="1:24" customFormat="1" ht="15" hidden="1" x14ac:dyDescent="0.25">
      <c r="A1226" s="134">
        <v>3</v>
      </c>
      <c r="B1226" s="134" t="s">
        <v>646</v>
      </c>
      <c r="C1226" s="136" t="s">
        <v>3053</v>
      </c>
      <c r="D1226" s="136" t="s">
        <v>3054</v>
      </c>
      <c r="E1226" s="136">
        <v>1</v>
      </c>
      <c r="F1226" s="144">
        <v>287.7</v>
      </c>
      <c r="G1226" s="138">
        <v>287.7</v>
      </c>
      <c r="H1226" s="139">
        <v>13.97</v>
      </c>
      <c r="I1226" s="139">
        <f t="shared" si="264"/>
        <v>13.97</v>
      </c>
      <c r="J1226" s="145" t="s">
        <v>24</v>
      </c>
      <c r="K1226" s="141">
        <v>0</v>
      </c>
      <c r="L1226" s="141">
        <v>0</v>
      </c>
      <c r="M1226" s="141">
        <v>0</v>
      </c>
      <c r="N1226" s="142"/>
      <c r="O1226" s="50"/>
      <c r="P1226" s="50"/>
      <c r="Q1226" s="50"/>
      <c r="R1226" s="50"/>
      <c r="S1226" s="50"/>
      <c r="T1226" s="50"/>
      <c r="U1226" s="50"/>
      <c r="V1226" s="50"/>
      <c r="W1226" s="141" t="str">
        <f>IFERROR(VLOOKUP(C1226,'[7]на 04.11.2025г.'!$C$3:$W$2063,21,0),"-")</f>
        <v>-</v>
      </c>
      <c r="X1226" s="141" t="str">
        <f t="shared" si="263"/>
        <v>-</v>
      </c>
    </row>
    <row r="1227" spans="1:24" customFormat="1" ht="15" hidden="1" x14ac:dyDescent="0.25">
      <c r="A1227" s="134">
        <v>3</v>
      </c>
      <c r="B1227" s="134" t="s">
        <v>649</v>
      </c>
      <c r="C1227" s="136" t="s">
        <v>3055</v>
      </c>
      <c r="D1227" s="136" t="s">
        <v>3056</v>
      </c>
      <c r="E1227" s="136">
        <v>1</v>
      </c>
      <c r="F1227" s="144">
        <v>267.10000000000002</v>
      </c>
      <c r="G1227" s="138">
        <v>267.10000000000002</v>
      </c>
      <c r="H1227" s="139">
        <v>12.99</v>
      </c>
      <c r="I1227" s="139">
        <f t="shared" si="264"/>
        <v>12.99</v>
      </c>
      <c r="J1227" s="145" t="s">
        <v>24</v>
      </c>
      <c r="K1227" s="141">
        <v>0</v>
      </c>
      <c r="L1227" s="141">
        <v>0</v>
      </c>
      <c r="M1227" s="141">
        <v>0</v>
      </c>
      <c r="N1227" s="142"/>
      <c r="O1227" s="50"/>
      <c r="P1227" s="50"/>
      <c r="Q1227" s="50"/>
      <c r="R1227" s="50"/>
      <c r="S1227" s="50"/>
      <c r="T1227" s="50"/>
      <c r="U1227" s="50"/>
      <c r="V1227" s="50"/>
      <c r="W1227" s="141" t="str">
        <f>IFERROR(VLOOKUP(C1227,'[7]на 04.11.2025г.'!$C$3:$W$2063,21,0),"-")</f>
        <v>-</v>
      </c>
      <c r="X1227" s="141" t="str">
        <f t="shared" si="263"/>
        <v>-</v>
      </c>
    </row>
    <row r="1228" spans="1:24" customFormat="1" ht="15" hidden="1" x14ac:dyDescent="0.25">
      <c r="A1228" s="134">
        <v>3</v>
      </c>
      <c r="B1228" s="134" t="s">
        <v>652</v>
      </c>
      <c r="C1228" s="136" t="s">
        <v>3057</v>
      </c>
      <c r="D1228" s="136" t="s">
        <v>3058</v>
      </c>
      <c r="E1228" s="136">
        <v>1</v>
      </c>
      <c r="F1228" s="144">
        <v>236.8</v>
      </c>
      <c r="G1228" s="138">
        <v>236.8</v>
      </c>
      <c r="H1228" s="139">
        <v>11.51</v>
      </c>
      <c r="I1228" s="139">
        <f t="shared" si="264"/>
        <v>11.51</v>
      </c>
      <c r="J1228" s="145" t="s">
        <v>24</v>
      </c>
      <c r="K1228" s="141">
        <v>0</v>
      </c>
      <c r="L1228" s="141">
        <v>0</v>
      </c>
      <c r="M1228" s="141">
        <v>0</v>
      </c>
      <c r="N1228" s="142"/>
      <c r="O1228" s="50"/>
      <c r="P1228" s="50"/>
      <c r="Q1228" s="50"/>
      <c r="R1228" s="50"/>
      <c r="S1228" s="50"/>
      <c r="T1228" s="50"/>
      <c r="U1228" s="50"/>
      <c r="V1228" s="50"/>
      <c r="W1228" s="141" t="str">
        <f>IFERROR(VLOOKUP(C1228,'[7]на 04.11.2025г.'!$C$3:$W$2063,21,0),"-")</f>
        <v>-</v>
      </c>
      <c r="X1228" s="141" t="str">
        <f t="shared" si="263"/>
        <v>-</v>
      </c>
    </row>
    <row r="1229" spans="1:24" customFormat="1" ht="15" hidden="1" x14ac:dyDescent="0.25">
      <c r="A1229" s="134">
        <v>3</v>
      </c>
      <c r="B1229" s="134" t="s">
        <v>655</v>
      </c>
      <c r="C1229" s="136" t="s">
        <v>3059</v>
      </c>
      <c r="D1229" s="136" t="s">
        <v>3060</v>
      </c>
      <c r="E1229" s="136">
        <v>1</v>
      </c>
      <c r="F1229" s="144">
        <v>215.8</v>
      </c>
      <c r="G1229" s="138">
        <v>215.8</v>
      </c>
      <c r="H1229" s="139">
        <v>10.51</v>
      </c>
      <c r="I1229" s="139">
        <f t="shared" si="264"/>
        <v>10.51</v>
      </c>
      <c r="J1229" s="145" t="s">
        <v>24</v>
      </c>
      <c r="K1229" s="141">
        <v>0</v>
      </c>
      <c r="L1229" s="141">
        <v>0</v>
      </c>
      <c r="M1229" s="141">
        <v>0</v>
      </c>
      <c r="N1229" s="142"/>
      <c r="O1229" s="50"/>
      <c r="P1229" s="50"/>
      <c r="Q1229" s="50"/>
      <c r="R1229" s="50"/>
      <c r="S1229" s="50"/>
      <c r="T1229" s="50"/>
      <c r="U1229" s="50"/>
      <c r="V1229" s="50"/>
      <c r="W1229" s="141" t="str">
        <f>IFERROR(VLOOKUP(C1229,'[7]на 04.11.2025г.'!$C$3:$W$2063,21,0),"-")</f>
        <v>-</v>
      </c>
      <c r="X1229" s="141" t="str">
        <f t="shared" si="263"/>
        <v>-</v>
      </c>
    </row>
    <row r="1230" spans="1:24" customFormat="1" ht="15" hidden="1" x14ac:dyDescent="0.25">
      <c r="A1230" s="134">
        <v>3</v>
      </c>
      <c r="B1230" s="134" t="s">
        <v>658</v>
      </c>
      <c r="C1230" s="136" t="s">
        <v>3061</v>
      </c>
      <c r="D1230" s="136" t="s">
        <v>3062</v>
      </c>
      <c r="E1230" s="136">
        <v>1</v>
      </c>
      <c r="F1230" s="144">
        <v>287.5</v>
      </c>
      <c r="G1230" s="138">
        <v>287.5</v>
      </c>
      <c r="H1230" s="139">
        <v>13.96</v>
      </c>
      <c r="I1230" s="139">
        <f t="shared" si="264"/>
        <v>13.96</v>
      </c>
      <c r="J1230" s="145" t="s">
        <v>24</v>
      </c>
      <c r="K1230" s="141">
        <v>0</v>
      </c>
      <c r="L1230" s="141">
        <v>0</v>
      </c>
      <c r="M1230" s="141">
        <v>0</v>
      </c>
      <c r="N1230" s="142"/>
      <c r="O1230" s="50"/>
      <c r="P1230" s="50"/>
      <c r="Q1230" s="50"/>
      <c r="R1230" s="50"/>
      <c r="S1230" s="50"/>
      <c r="T1230" s="50"/>
      <c r="U1230" s="50"/>
      <c r="V1230" s="50"/>
      <c r="W1230" s="141" t="str">
        <f>IFERROR(VLOOKUP(C1230,'[7]на 04.11.2025г.'!$C$3:$W$2063,21,0),"-")</f>
        <v>-</v>
      </c>
      <c r="X1230" s="141" t="str">
        <f t="shared" si="263"/>
        <v>-</v>
      </c>
    </row>
    <row r="1231" spans="1:24" customFormat="1" ht="15" hidden="1" x14ac:dyDescent="0.25">
      <c r="A1231" s="134">
        <v>3</v>
      </c>
      <c r="B1231" s="134" t="s">
        <v>661</v>
      </c>
      <c r="C1231" s="136" t="s">
        <v>3063</v>
      </c>
      <c r="D1231" s="136" t="s">
        <v>3064</v>
      </c>
      <c r="E1231" s="136">
        <v>1</v>
      </c>
      <c r="F1231" s="144">
        <v>266.8</v>
      </c>
      <c r="G1231" s="138">
        <v>266.8</v>
      </c>
      <c r="H1231" s="139">
        <v>12.97</v>
      </c>
      <c r="I1231" s="139">
        <f t="shared" si="264"/>
        <v>12.97</v>
      </c>
      <c r="J1231" s="145" t="s">
        <v>24</v>
      </c>
      <c r="K1231" s="141">
        <v>0</v>
      </c>
      <c r="L1231" s="141">
        <v>0</v>
      </c>
      <c r="M1231" s="141">
        <v>0</v>
      </c>
      <c r="N1231" s="142"/>
      <c r="O1231" s="50"/>
      <c r="P1231" s="50"/>
      <c r="Q1231" s="50"/>
      <c r="R1231" s="50"/>
      <c r="S1231" s="50"/>
      <c r="T1231" s="50"/>
      <c r="U1231" s="50"/>
      <c r="V1231" s="50"/>
      <c r="W1231" s="141" t="str">
        <f>IFERROR(VLOOKUP(C1231,'[7]на 04.11.2025г.'!$C$3:$W$2063,21,0),"-")</f>
        <v>-</v>
      </c>
      <c r="X1231" s="141" t="str">
        <f t="shared" si="263"/>
        <v>-</v>
      </c>
    </row>
    <row r="1232" spans="1:24" customFormat="1" ht="15" hidden="1" x14ac:dyDescent="0.25">
      <c r="A1232" s="134">
        <v>3</v>
      </c>
      <c r="B1232" s="134" t="s">
        <v>664</v>
      </c>
      <c r="C1232" s="136" t="s">
        <v>3065</v>
      </c>
      <c r="D1232" s="136" t="s">
        <v>3066</v>
      </c>
      <c r="E1232" s="136">
        <v>1</v>
      </c>
      <c r="F1232" s="144">
        <v>200.6</v>
      </c>
      <c r="G1232" s="138">
        <v>200.6</v>
      </c>
      <c r="H1232" s="139">
        <v>9.77</v>
      </c>
      <c r="I1232" s="139">
        <f t="shared" si="264"/>
        <v>9.77</v>
      </c>
      <c r="J1232" s="145" t="s">
        <v>24</v>
      </c>
      <c r="K1232" s="141">
        <v>0</v>
      </c>
      <c r="L1232" s="141">
        <v>0</v>
      </c>
      <c r="M1232" s="141">
        <v>0</v>
      </c>
      <c r="N1232" s="142"/>
      <c r="O1232" s="50"/>
      <c r="P1232" s="50"/>
      <c r="Q1232" s="50"/>
      <c r="R1232" s="50"/>
      <c r="S1232" s="50"/>
      <c r="T1232" s="50"/>
      <c r="U1232" s="50"/>
      <c r="V1232" s="50"/>
      <c r="W1232" s="141" t="str">
        <f>IFERROR(VLOOKUP(C1232,'[7]на 04.11.2025г.'!$C$3:$W$2063,21,0),"-")</f>
        <v>-</v>
      </c>
      <c r="X1232" s="141" t="str">
        <f t="shared" si="263"/>
        <v>-</v>
      </c>
    </row>
    <row r="1233" spans="1:24" customFormat="1" ht="15" hidden="1" x14ac:dyDescent="0.25">
      <c r="A1233" s="134">
        <v>3</v>
      </c>
      <c r="B1233" s="134" t="s">
        <v>667</v>
      </c>
      <c r="C1233" s="136" t="s">
        <v>3067</v>
      </c>
      <c r="D1233" s="136" t="s">
        <v>3068</v>
      </c>
      <c r="E1233" s="136">
        <v>2</v>
      </c>
      <c r="F1233" s="144">
        <v>221.7</v>
      </c>
      <c r="G1233" s="138">
        <v>443.4</v>
      </c>
      <c r="H1233" s="139">
        <v>10.8</v>
      </c>
      <c r="I1233" s="139">
        <f t="shared" si="264"/>
        <v>21.6</v>
      </c>
      <c r="J1233" s="145" t="s">
        <v>24</v>
      </c>
      <c r="K1233" s="141">
        <v>0</v>
      </c>
      <c r="L1233" s="141">
        <v>0</v>
      </c>
      <c r="M1233" s="141">
        <v>0</v>
      </c>
      <c r="N1233" s="142"/>
      <c r="O1233" s="50"/>
      <c r="P1233" s="50"/>
      <c r="Q1233" s="50"/>
      <c r="R1233" s="50"/>
      <c r="S1233" s="50"/>
      <c r="T1233" s="50"/>
      <c r="U1233" s="50"/>
      <c r="V1233" s="50"/>
      <c r="W1233" s="141" t="str">
        <f>IFERROR(VLOOKUP(C1233,'[7]на 04.11.2025г.'!$C$3:$W$2063,21,0),"-")</f>
        <v>-</v>
      </c>
      <c r="X1233" s="141" t="str">
        <f t="shared" si="263"/>
        <v>-</v>
      </c>
    </row>
    <row r="1234" spans="1:24" customFormat="1" ht="15" hidden="1" x14ac:dyDescent="0.25">
      <c r="A1234" s="134">
        <v>3</v>
      </c>
      <c r="B1234" s="134" t="s">
        <v>670</v>
      </c>
      <c r="C1234" s="136" t="s">
        <v>3069</v>
      </c>
      <c r="D1234" s="136" t="s">
        <v>3070</v>
      </c>
      <c r="E1234" s="136">
        <v>2</v>
      </c>
      <c r="F1234" s="144">
        <v>203.5</v>
      </c>
      <c r="G1234" s="138">
        <v>407</v>
      </c>
      <c r="H1234" s="139">
        <v>9.89</v>
      </c>
      <c r="I1234" s="139">
        <f t="shared" si="264"/>
        <v>19.78</v>
      </c>
      <c r="J1234" s="145" t="s">
        <v>24</v>
      </c>
      <c r="K1234" s="141">
        <v>0</v>
      </c>
      <c r="L1234" s="141">
        <v>0</v>
      </c>
      <c r="M1234" s="141">
        <v>0</v>
      </c>
      <c r="N1234" s="142"/>
      <c r="O1234" s="50"/>
      <c r="P1234" s="50"/>
      <c r="Q1234" s="50"/>
      <c r="R1234" s="50"/>
      <c r="S1234" s="50"/>
      <c r="T1234" s="50"/>
      <c r="U1234" s="50"/>
      <c r="V1234" s="50"/>
      <c r="W1234" s="141" t="str">
        <f>IFERROR(VLOOKUP(C1234,'[7]на 04.11.2025г.'!$C$3:$W$2063,21,0),"-")</f>
        <v>-</v>
      </c>
      <c r="X1234" s="141" t="str">
        <f t="shared" si="263"/>
        <v>-</v>
      </c>
    </row>
    <row r="1235" spans="1:24" customFormat="1" ht="15" hidden="1" x14ac:dyDescent="0.25">
      <c r="A1235" s="134">
        <v>3</v>
      </c>
      <c r="B1235" s="134" t="s">
        <v>673</v>
      </c>
      <c r="C1235" s="136" t="s">
        <v>3071</v>
      </c>
      <c r="D1235" s="136" t="s">
        <v>3072</v>
      </c>
      <c r="E1235" s="136">
        <v>1</v>
      </c>
      <c r="F1235" s="144">
        <v>168</v>
      </c>
      <c r="G1235" s="138">
        <v>168</v>
      </c>
      <c r="H1235" s="139">
        <v>8.19</v>
      </c>
      <c r="I1235" s="139">
        <f t="shared" si="264"/>
        <v>8.19</v>
      </c>
      <c r="J1235" s="145" t="s">
        <v>24</v>
      </c>
      <c r="K1235" s="141">
        <v>0</v>
      </c>
      <c r="L1235" s="141">
        <v>0</v>
      </c>
      <c r="M1235" s="141">
        <v>0</v>
      </c>
      <c r="N1235" s="142"/>
      <c r="O1235" s="50"/>
      <c r="P1235" s="50"/>
      <c r="Q1235" s="50"/>
      <c r="R1235" s="50"/>
      <c r="S1235" s="50"/>
      <c r="T1235" s="50"/>
      <c r="U1235" s="50"/>
      <c r="V1235" s="50"/>
      <c r="W1235" s="141" t="str">
        <f>IFERROR(VLOOKUP(C1235,'[7]на 04.11.2025г.'!$C$3:$W$2063,21,0),"-")</f>
        <v>-</v>
      </c>
      <c r="X1235" s="141" t="str">
        <f t="shared" si="263"/>
        <v>-</v>
      </c>
    </row>
    <row r="1236" spans="1:24" customFormat="1" ht="15" hidden="1" x14ac:dyDescent="0.25">
      <c r="A1236" s="134">
        <v>3</v>
      </c>
      <c r="B1236" s="134" t="s">
        <v>676</v>
      </c>
      <c r="C1236" s="136" t="s">
        <v>3073</v>
      </c>
      <c r="D1236" s="136" t="s">
        <v>3074</v>
      </c>
      <c r="E1236" s="136">
        <v>1</v>
      </c>
      <c r="F1236" s="144">
        <v>279.39999999999998</v>
      </c>
      <c r="G1236" s="138">
        <v>279.39999999999998</v>
      </c>
      <c r="H1236" s="139">
        <v>13.57</v>
      </c>
      <c r="I1236" s="139">
        <f t="shared" si="264"/>
        <v>13.57</v>
      </c>
      <c r="J1236" s="145" t="s">
        <v>24</v>
      </c>
      <c r="K1236" s="141">
        <v>0</v>
      </c>
      <c r="L1236" s="141">
        <v>0</v>
      </c>
      <c r="M1236" s="141">
        <v>0</v>
      </c>
      <c r="N1236" s="142"/>
      <c r="O1236" s="50"/>
      <c r="P1236" s="50"/>
      <c r="Q1236" s="50"/>
      <c r="R1236" s="50"/>
      <c r="S1236" s="50"/>
      <c r="T1236" s="50"/>
      <c r="U1236" s="50"/>
      <c r="V1236" s="50"/>
      <c r="W1236" s="141" t="str">
        <f>IFERROR(VLOOKUP(C1236,'[7]на 04.11.2025г.'!$C$3:$W$2063,21,0),"-")</f>
        <v>-</v>
      </c>
      <c r="X1236" s="141" t="str">
        <f t="shared" si="263"/>
        <v>-</v>
      </c>
    </row>
    <row r="1237" spans="1:24" customFormat="1" ht="15" hidden="1" x14ac:dyDescent="0.25">
      <c r="A1237" s="134">
        <v>3</v>
      </c>
      <c r="B1237" s="134" t="s">
        <v>679</v>
      </c>
      <c r="C1237" s="136" t="s">
        <v>3075</v>
      </c>
      <c r="D1237" s="136" t="s">
        <v>3076</v>
      </c>
      <c r="E1237" s="136">
        <v>1</v>
      </c>
      <c r="F1237" s="144">
        <v>259.3</v>
      </c>
      <c r="G1237" s="138">
        <v>259.3</v>
      </c>
      <c r="H1237" s="139">
        <v>12.61</v>
      </c>
      <c r="I1237" s="139">
        <f t="shared" si="264"/>
        <v>12.61</v>
      </c>
      <c r="J1237" s="145" t="s">
        <v>24</v>
      </c>
      <c r="K1237" s="141">
        <v>0</v>
      </c>
      <c r="L1237" s="141">
        <v>0</v>
      </c>
      <c r="M1237" s="141">
        <v>0</v>
      </c>
      <c r="N1237" s="142"/>
      <c r="O1237" s="50"/>
      <c r="P1237" s="50"/>
      <c r="Q1237" s="50"/>
      <c r="R1237" s="50"/>
      <c r="S1237" s="50"/>
      <c r="T1237" s="50"/>
      <c r="U1237" s="50"/>
      <c r="V1237" s="50"/>
      <c r="W1237" s="141" t="str">
        <f>IFERROR(VLOOKUP(C1237,'[7]на 04.11.2025г.'!$C$3:$W$2063,21,0),"-")</f>
        <v>-</v>
      </c>
      <c r="X1237" s="141" t="str">
        <f t="shared" si="263"/>
        <v>-</v>
      </c>
    </row>
    <row r="1238" spans="1:24" customFormat="1" ht="15" hidden="1" x14ac:dyDescent="0.25">
      <c r="A1238" s="134">
        <v>3</v>
      </c>
      <c r="B1238" s="134" t="s">
        <v>682</v>
      </c>
      <c r="C1238" s="136" t="s">
        <v>3077</v>
      </c>
      <c r="D1238" s="136" t="s">
        <v>3078</v>
      </c>
      <c r="E1238" s="136">
        <v>1</v>
      </c>
      <c r="F1238" s="144">
        <v>229.9</v>
      </c>
      <c r="G1238" s="138">
        <v>229.9</v>
      </c>
      <c r="H1238" s="139">
        <v>11.18</v>
      </c>
      <c r="I1238" s="139">
        <f t="shared" si="264"/>
        <v>11.18</v>
      </c>
      <c r="J1238" s="145" t="s">
        <v>24</v>
      </c>
      <c r="K1238" s="141">
        <v>0</v>
      </c>
      <c r="L1238" s="141">
        <v>0</v>
      </c>
      <c r="M1238" s="141">
        <v>0</v>
      </c>
      <c r="N1238" s="142"/>
      <c r="O1238" s="50"/>
      <c r="P1238" s="50"/>
      <c r="Q1238" s="50"/>
      <c r="R1238" s="50"/>
      <c r="S1238" s="50"/>
      <c r="T1238" s="50"/>
      <c r="U1238" s="50"/>
      <c r="V1238" s="50"/>
      <c r="W1238" s="141" t="str">
        <f>IFERROR(VLOOKUP(C1238,'[7]на 04.11.2025г.'!$C$3:$W$2063,21,0),"-")</f>
        <v>-</v>
      </c>
      <c r="X1238" s="141" t="str">
        <f t="shared" si="263"/>
        <v>-</v>
      </c>
    </row>
    <row r="1239" spans="1:24" customFormat="1" ht="15" hidden="1" x14ac:dyDescent="0.25">
      <c r="A1239" s="134">
        <v>3</v>
      </c>
      <c r="B1239" s="134" t="s">
        <v>685</v>
      </c>
      <c r="C1239" s="136" t="s">
        <v>3079</v>
      </c>
      <c r="D1239" s="136" t="s">
        <v>3080</v>
      </c>
      <c r="E1239" s="136">
        <v>1</v>
      </c>
      <c r="F1239" s="144">
        <v>209.7</v>
      </c>
      <c r="G1239" s="138">
        <v>209.7</v>
      </c>
      <c r="H1239" s="139">
        <v>10.210000000000001</v>
      </c>
      <c r="I1239" s="139">
        <f t="shared" si="264"/>
        <v>10.210000000000001</v>
      </c>
      <c r="J1239" s="145" t="s">
        <v>24</v>
      </c>
      <c r="K1239" s="141">
        <v>0</v>
      </c>
      <c r="L1239" s="141">
        <v>0</v>
      </c>
      <c r="M1239" s="141">
        <v>0</v>
      </c>
      <c r="N1239" s="142"/>
      <c r="O1239" s="50"/>
      <c r="P1239" s="50"/>
      <c r="Q1239" s="50"/>
      <c r="R1239" s="50"/>
      <c r="S1239" s="50"/>
      <c r="T1239" s="50"/>
      <c r="U1239" s="50"/>
      <c r="V1239" s="50"/>
      <c r="W1239" s="141" t="str">
        <f>IFERROR(VLOOKUP(C1239,'[7]на 04.11.2025г.'!$C$3:$W$2063,21,0),"-")</f>
        <v>-</v>
      </c>
      <c r="X1239" s="141" t="str">
        <f t="shared" si="263"/>
        <v>-</v>
      </c>
    </row>
    <row r="1240" spans="1:24" customFormat="1" ht="15" hidden="1" x14ac:dyDescent="0.25">
      <c r="A1240" s="134">
        <v>3</v>
      </c>
      <c r="B1240" s="134" t="s">
        <v>688</v>
      </c>
      <c r="C1240" s="136" t="s">
        <v>3081</v>
      </c>
      <c r="D1240" s="136" t="s">
        <v>3082</v>
      </c>
      <c r="E1240" s="136">
        <v>1</v>
      </c>
      <c r="F1240" s="144">
        <v>279.2</v>
      </c>
      <c r="G1240" s="138">
        <v>279.2</v>
      </c>
      <c r="H1240" s="139">
        <v>13.56</v>
      </c>
      <c r="I1240" s="139">
        <f t="shared" si="264"/>
        <v>13.56</v>
      </c>
      <c r="J1240" s="145" t="s">
        <v>24</v>
      </c>
      <c r="K1240" s="141">
        <v>0</v>
      </c>
      <c r="L1240" s="141">
        <v>0</v>
      </c>
      <c r="M1240" s="141">
        <v>0</v>
      </c>
      <c r="N1240" s="142"/>
      <c r="O1240" s="50"/>
      <c r="P1240" s="50"/>
      <c r="Q1240" s="50"/>
      <c r="R1240" s="50"/>
      <c r="S1240" s="50"/>
      <c r="T1240" s="50"/>
      <c r="U1240" s="50"/>
      <c r="V1240" s="50"/>
      <c r="W1240" s="141" t="str">
        <f>IFERROR(VLOOKUP(C1240,'[7]на 04.11.2025г.'!$C$3:$W$2063,21,0),"-")</f>
        <v>-</v>
      </c>
      <c r="X1240" s="141" t="str">
        <f t="shared" si="263"/>
        <v>-</v>
      </c>
    </row>
    <row r="1241" spans="1:24" customFormat="1" ht="15" hidden="1" x14ac:dyDescent="0.25">
      <c r="A1241" s="134">
        <v>3</v>
      </c>
      <c r="B1241" s="134" t="s">
        <v>691</v>
      </c>
      <c r="C1241" s="136" t="s">
        <v>3083</v>
      </c>
      <c r="D1241" s="136" t="s">
        <v>3084</v>
      </c>
      <c r="E1241" s="136">
        <v>1</v>
      </c>
      <c r="F1241" s="144">
        <v>259.2</v>
      </c>
      <c r="G1241" s="138">
        <v>259.2</v>
      </c>
      <c r="H1241" s="139">
        <v>12.6</v>
      </c>
      <c r="I1241" s="139">
        <f t="shared" si="264"/>
        <v>12.6</v>
      </c>
      <c r="J1241" s="145" t="s">
        <v>24</v>
      </c>
      <c r="K1241" s="141">
        <v>0</v>
      </c>
      <c r="L1241" s="141">
        <v>0</v>
      </c>
      <c r="M1241" s="141">
        <v>0</v>
      </c>
      <c r="N1241" s="142"/>
      <c r="O1241" s="50"/>
      <c r="P1241" s="50"/>
      <c r="Q1241" s="50"/>
      <c r="R1241" s="50"/>
      <c r="S1241" s="50"/>
      <c r="T1241" s="50"/>
      <c r="U1241" s="50"/>
      <c r="V1241" s="50"/>
      <c r="W1241" s="141" t="str">
        <f>IFERROR(VLOOKUP(C1241,'[7]на 04.11.2025г.'!$C$3:$W$2063,21,0),"-")</f>
        <v>-</v>
      </c>
      <c r="X1241" s="141" t="str">
        <f t="shared" si="263"/>
        <v>-</v>
      </c>
    </row>
    <row r="1242" spans="1:24" customFormat="1" ht="15" hidden="1" x14ac:dyDescent="0.25">
      <c r="A1242" s="134">
        <v>3</v>
      </c>
      <c r="B1242" s="134" t="s">
        <v>694</v>
      </c>
      <c r="C1242" s="136" t="s">
        <v>3085</v>
      </c>
      <c r="D1242" s="136" t="s">
        <v>3086</v>
      </c>
      <c r="E1242" s="136">
        <v>1</v>
      </c>
      <c r="F1242" s="144">
        <v>194.9</v>
      </c>
      <c r="G1242" s="138">
        <v>194.9</v>
      </c>
      <c r="H1242" s="139">
        <v>9.49</v>
      </c>
      <c r="I1242" s="139">
        <f t="shared" si="264"/>
        <v>9.49</v>
      </c>
      <c r="J1242" s="145" t="s">
        <v>24</v>
      </c>
      <c r="K1242" s="141">
        <v>0</v>
      </c>
      <c r="L1242" s="141">
        <v>0</v>
      </c>
      <c r="M1242" s="141">
        <v>0</v>
      </c>
      <c r="N1242" s="142"/>
      <c r="O1242" s="50"/>
      <c r="P1242" s="50"/>
      <c r="Q1242" s="50"/>
      <c r="R1242" s="50"/>
      <c r="S1242" s="50"/>
      <c r="T1242" s="50"/>
      <c r="U1242" s="50"/>
      <c r="V1242" s="50"/>
      <c r="W1242" s="141" t="str">
        <f>IFERROR(VLOOKUP(C1242,'[7]на 04.11.2025г.'!$C$3:$W$2063,21,0),"-")</f>
        <v>-</v>
      </c>
      <c r="X1242" s="141" t="str">
        <f t="shared" si="263"/>
        <v>-</v>
      </c>
    </row>
    <row r="1243" spans="1:24" customFormat="1" ht="15" hidden="1" x14ac:dyDescent="0.25">
      <c r="A1243" s="134">
        <v>3</v>
      </c>
      <c r="B1243" s="134" t="s">
        <v>697</v>
      </c>
      <c r="C1243" s="136" t="s">
        <v>3087</v>
      </c>
      <c r="D1243" s="136" t="s">
        <v>3088</v>
      </c>
      <c r="E1243" s="136">
        <v>1</v>
      </c>
      <c r="F1243" s="144">
        <v>203.2</v>
      </c>
      <c r="G1243" s="138">
        <v>203.2</v>
      </c>
      <c r="H1243" s="139">
        <v>9.8800000000000008</v>
      </c>
      <c r="I1243" s="139">
        <f t="shared" si="264"/>
        <v>9.8800000000000008</v>
      </c>
      <c r="J1243" s="145" t="s">
        <v>24</v>
      </c>
      <c r="K1243" s="141">
        <v>0</v>
      </c>
      <c r="L1243" s="141">
        <v>0</v>
      </c>
      <c r="M1243" s="141">
        <v>0</v>
      </c>
      <c r="N1243" s="142"/>
      <c r="O1243" s="50"/>
      <c r="P1243" s="50"/>
      <c r="Q1243" s="50"/>
      <c r="R1243" s="50"/>
      <c r="S1243" s="50"/>
      <c r="T1243" s="50"/>
      <c r="U1243" s="50"/>
      <c r="V1243" s="50"/>
      <c r="W1243" s="141" t="str">
        <f>IFERROR(VLOOKUP(C1243,'[7]на 04.11.2025г.'!$C$3:$W$2063,21,0),"-")</f>
        <v>-</v>
      </c>
      <c r="X1243" s="141" t="str">
        <f t="shared" si="263"/>
        <v>-</v>
      </c>
    </row>
    <row r="1244" spans="1:24" customFormat="1" ht="15" hidden="1" x14ac:dyDescent="0.25">
      <c r="A1244" s="134">
        <v>3</v>
      </c>
      <c r="B1244" s="134" t="s">
        <v>700</v>
      </c>
      <c r="C1244" s="136" t="s">
        <v>3089</v>
      </c>
      <c r="D1244" s="136" t="s">
        <v>3090</v>
      </c>
      <c r="E1244" s="136">
        <v>1</v>
      </c>
      <c r="F1244" s="144">
        <v>42.6</v>
      </c>
      <c r="G1244" s="138">
        <v>42.6</v>
      </c>
      <c r="H1244" s="139">
        <v>2.0699999999999998</v>
      </c>
      <c r="I1244" s="139">
        <f t="shared" si="264"/>
        <v>2.0699999999999998</v>
      </c>
      <c r="J1244" s="145" t="s">
        <v>24</v>
      </c>
      <c r="K1244" s="141">
        <v>0</v>
      </c>
      <c r="L1244" s="141">
        <v>0</v>
      </c>
      <c r="M1244" s="141">
        <v>0</v>
      </c>
      <c r="N1244" s="142"/>
      <c r="O1244" s="50"/>
      <c r="P1244" s="50"/>
      <c r="Q1244" s="50"/>
      <c r="R1244" s="50"/>
      <c r="S1244" s="50"/>
      <c r="T1244" s="50"/>
      <c r="U1244" s="50"/>
      <c r="V1244" s="50"/>
      <c r="W1244" s="141" t="str">
        <f>IFERROR(VLOOKUP(C1244,'[7]на 04.11.2025г.'!$C$3:$W$2063,21,0),"-")</f>
        <v>-</v>
      </c>
      <c r="X1244" s="141" t="str">
        <f t="shared" si="263"/>
        <v>-</v>
      </c>
    </row>
    <row r="1245" spans="1:24" customFormat="1" ht="15" hidden="1" x14ac:dyDescent="0.25">
      <c r="A1245" s="134">
        <v>3</v>
      </c>
      <c r="B1245" s="134" t="s">
        <v>703</v>
      </c>
      <c r="C1245" s="136" t="s">
        <v>3091</v>
      </c>
      <c r="D1245" s="136" t="s">
        <v>3092</v>
      </c>
      <c r="E1245" s="136">
        <v>1</v>
      </c>
      <c r="F1245" s="144">
        <v>39.5</v>
      </c>
      <c r="G1245" s="138">
        <v>39.5</v>
      </c>
      <c r="H1245" s="139">
        <v>1.92</v>
      </c>
      <c r="I1245" s="139">
        <f t="shared" si="264"/>
        <v>1.92</v>
      </c>
      <c r="J1245" s="145" t="s">
        <v>24</v>
      </c>
      <c r="K1245" s="141">
        <v>0</v>
      </c>
      <c r="L1245" s="141">
        <v>0</v>
      </c>
      <c r="M1245" s="141">
        <v>0</v>
      </c>
      <c r="N1245" s="142"/>
      <c r="O1245" s="50"/>
      <c r="P1245" s="50"/>
      <c r="Q1245" s="50"/>
      <c r="R1245" s="50"/>
      <c r="S1245" s="50"/>
      <c r="T1245" s="50"/>
      <c r="U1245" s="50"/>
      <c r="V1245" s="50"/>
      <c r="W1245" s="141" t="str">
        <f>IFERROR(VLOOKUP(C1245,'[7]на 04.11.2025г.'!$C$3:$W$2063,21,0),"-")</f>
        <v>-</v>
      </c>
      <c r="X1245" s="141" t="str">
        <f t="shared" si="263"/>
        <v>-</v>
      </c>
    </row>
    <row r="1246" spans="1:24" customFormat="1" ht="15" hidden="1" x14ac:dyDescent="0.25">
      <c r="A1246" s="134">
        <v>3</v>
      </c>
      <c r="B1246" s="134" t="s">
        <v>706</v>
      </c>
      <c r="C1246" s="136" t="s">
        <v>3093</v>
      </c>
      <c r="D1246" s="136" t="s">
        <v>3094</v>
      </c>
      <c r="E1246" s="136">
        <v>1</v>
      </c>
      <c r="F1246" s="144">
        <v>57.6</v>
      </c>
      <c r="G1246" s="138">
        <v>57.6</v>
      </c>
      <c r="H1246" s="139">
        <v>2.81</v>
      </c>
      <c r="I1246" s="139">
        <f t="shared" si="264"/>
        <v>2.81</v>
      </c>
      <c r="J1246" s="145" t="s">
        <v>24</v>
      </c>
      <c r="K1246" s="141">
        <v>0</v>
      </c>
      <c r="L1246" s="141">
        <v>0</v>
      </c>
      <c r="M1246" s="141">
        <v>0</v>
      </c>
      <c r="N1246" s="142"/>
      <c r="O1246" s="50"/>
      <c r="P1246" s="50"/>
      <c r="Q1246" s="50"/>
      <c r="R1246" s="50"/>
      <c r="S1246" s="50"/>
      <c r="T1246" s="50"/>
      <c r="U1246" s="50"/>
      <c r="V1246" s="50"/>
      <c r="W1246" s="141" t="str">
        <f>IFERROR(VLOOKUP(C1246,'[7]на 04.11.2025г.'!$C$3:$W$2063,21,0),"-")</f>
        <v>-</v>
      </c>
      <c r="X1246" s="141" t="str">
        <f t="shared" si="263"/>
        <v>-</v>
      </c>
    </row>
    <row r="1247" spans="1:24" customFormat="1" ht="15" hidden="1" x14ac:dyDescent="0.25">
      <c r="A1247" s="134">
        <v>3</v>
      </c>
      <c r="B1247" s="134" t="s">
        <v>709</v>
      </c>
      <c r="C1247" s="136" t="s">
        <v>3095</v>
      </c>
      <c r="D1247" s="136" t="s">
        <v>3096</v>
      </c>
      <c r="E1247" s="136">
        <v>1</v>
      </c>
      <c r="F1247" s="144">
        <v>60.5</v>
      </c>
      <c r="G1247" s="138">
        <v>60.5</v>
      </c>
      <c r="H1247" s="139">
        <v>2.95</v>
      </c>
      <c r="I1247" s="139">
        <f t="shared" si="264"/>
        <v>2.95</v>
      </c>
      <c r="J1247" s="145" t="s">
        <v>24</v>
      </c>
      <c r="K1247" s="141">
        <v>0</v>
      </c>
      <c r="L1247" s="141">
        <v>0</v>
      </c>
      <c r="M1247" s="141">
        <v>0</v>
      </c>
      <c r="N1247" s="142"/>
      <c r="O1247" s="50"/>
      <c r="P1247" s="50"/>
      <c r="Q1247" s="50"/>
      <c r="R1247" s="50"/>
      <c r="S1247" s="50"/>
      <c r="T1247" s="50"/>
      <c r="U1247" s="50"/>
      <c r="V1247" s="50"/>
      <c r="W1247" s="141" t="str">
        <f>IFERROR(VLOOKUP(C1247,'[7]на 04.11.2025г.'!$C$3:$W$2063,21,0),"-")</f>
        <v>-</v>
      </c>
      <c r="X1247" s="141" t="str">
        <f t="shared" si="263"/>
        <v>-</v>
      </c>
    </row>
    <row r="1248" spans="1:24" customFormat="1" ht="15" hidden="1" x14ac:dyDescent="0.25">
      <c r="A1248" s="134">
        <v>3</v>
      </c>
      <c r="B1248" s="134" t="s">
        <v>712</v>
      </c>
      <c r="C1248" s="136" t="s">
        <v>3097</v>
      </c>
      <c r="D1248" s="136" t="s">
        <v>3098</v>
      </c>
      <c r="E1248" s="136">
        <v>2</v>
      </c>
      <c r="F1248" s="144">
        <v>42.5</v>
      </c>
      <c r="G1248" s="138">
        <v>85</v>
      </c>
      <c r="H1248" s="139">
        <v>2.06</v>
      </c>
      <c r="I1248" s="139">
        <f t="shared" si="264"/>
        <v>4.12</v>
      </c>
      <c r="J1248" s="145" t="s">
        <v>24</v>
      </c>
      <c r="K1248" s="141">
        <v>0</v>
      </c>
      <c r="L1248" s="141">
        <v>0</v>
      </c>
      <c r="M1248" s="141">
        <v>0</v>
      </c>
      <c r="N1248" s="142"/>
      <c r="O1248" s="50"/>
      <c r="P1248" s="50"/>
      <c r="Q1248" s="50"/>
      <c r="R1248" s="50"/>
      <c r="S1248" s="50"/>
      <c r="T1248" s="50"/>
      <c r="U1248" s="50"/>
      <c r="V1248" s="50"/>
      <c r="W1248" s="141" t="str">
        <f>IFERROR(VLOOKUP(C1248,'[7]на 04.11.2025г.'!$C$3:$W$2063,21,0),"-")</f>
        <v>-</v>
      </c>
      <c r="X1248" s="141" t="str">
        <f t="shared" si="263"/>
        <v>-</v>
      </c>
    </row>
    <row r="1249" spans="1:24" customFormat="1" ht="15" hidden="1" x14ac:dyDescent="0.25">
      <c r="A1249" s="134">
        <v>3</v>
      </c>
      <c r="B1249" s="134" t="s">
        <v>715</v>
      </c>
      <c r="C1249" s="136" t="s">
        <v>3099</v>
      </c>
      <c r="D1249" s="136" t="s">
        <v>3100</v>
      </c>
      <c r="E1249" s="136">
        <v>1</v>
      </c>
      <c r="F1249" s="144">
        <v>41.7</v>
      </c>
      <c r="G1249" s="138">
        <v>41.7</v>
      </c>
      <c r="H1249" s="139">
        <v>2.0299999999999998</v>
      </c>
      <c r="I1249" s="139">
        <f t="shared" si="264"/>
        <v>2.0299999999999998</v>
      </c>
      <c r="J1249" s="145" t="s">
        <v>24</v>
      </c>
      <c r="K1249" s="141">
        <v>0</v>
      </c>
      <c r="L1249" s="141">
        <v>0</v>
      </c>
      <c r="M1249" s="141">
        <v>0</v>
      </c>
      <c r="N1249" s="142"/>
      <c r="O1249" s="50"/>
      <c r="P1249" s="50"/>
      <c r="Q1249" s="50"/>
      <c r="R1249" s="50"/>
      <c r="S1249" s="50"/>
      <c r="T1249" s="50"/>
      <c r="U1249" s="50"/>
      <c r="V1249" s="50"/>
      <c r="W1249" s="141" t="str">
        <f>IFERROR(VLOOKUP(C1249,'[7]на 04.11.2025г.'!$C$3:$W$2063,21,0),"-")</f>
        <v>-</v>
      </c>
      <c r="X1249" s="141" t="str">
        <f t="shared" si="263"/>
        <v>-</v>
      </c>
    </row>
    <row r="1250" spans="1:24" customFormat="1" ht="15" hidden="1" x14ac:dyDescent="0.25">
      <c r="A1250" s="134">
        <v>3</v>
      </c>
      <c r="B1250" s="134" t="s">
        <v>718</v>
      </c>
      <c r="C1250" s="136" t="s">
        <v>3101</v>
      </c>
      <c r="D1250" s="136" t="s">
        <v>3102</v>
      </c>
      <c r="E1250" s="136">
        <v>1</v>
      </c>
      <c r="F1250" s="144">
        <v>167.4</v>
      </c>
      <c r="G1250" s="138">
        <v>167.4</v>
      </c>
      <c r="H1250" s="139">
        <v>8.15</v>
      </c>
      <c r="I1250" s="139">
        <f t="shared" si="264"/>
        <v>8.15</v>
      </c>
      <c r="J1250" s="145" t="s">
        <v>24</v>
      </c>
      <c r="K1250" s="141">
        <v>0</v>
      </c>
      <c r="L1250" s="141">
        <v>0</v>
      </c>
      <c r="M1250" s="141">
        <v>0</v>
      </c>
      <c r="N1250" s="142"/>
      <c r="O1250" s="50"/>
      <c r="P1250" s="50"/>
      <c r="Q1250" s="50"/>
      <c r="R1250" s="50"/>
      <c r="S1250" s="50"/>
      <c r="T1250" s="50"/>
      <c r="U1250" s="50"/>
      <c r="V1250" s="50"/>
      <c r="W1250" s="141" t="str">
        <f>IFERROR(VLOOKUP(C1250,'[7]на 04.11.2025г.'!$C$3:$W$2063,21,0),"-")</f>
        <v>-</v>
      </c>
      <c r="X1250" s="141" t="str">
        <f t="shared" si="263"/>
        <v>-</v>
      </c>
    </row>
    <row r="1251" spans="1:24" customFormat="1" ht="15" hidden="1" x14ac:dyDescent="0.25">
      <c r="A1251" s="134">
        <v>3</v>
      </c>
      <c r="B1251" s="134" t="s">
        <v>721</v>
      </c>
      <c r="C1251" s="136" t="s">
        <v>3103</v>
      </c>
      <c r="D1251" s="136" t="s">
        <v>3104</v>
      </c>
      <c r="E1251" s="136">
        <v>1</v>
      </c>
      <c r="F1251" s="144">
        <v>278.7</v>
      </c>
      <c r="G1251" s="138">
        <v>278.7</v>
      </c>
      <c r="H1251" s="139">
        <v>13.54</v>
      </c>
      <c r="I1251" s="139">
        <f t="shared" si="264"/>
        <v>13.54</v>
      </c>
      <c r="J1251" s="145" t="s">
        <v>24</v>
      </c>
      <c r="K1251" s="141">
        <v>0</v>
      </c>
      <c r="L1251" s="141">
        <v>0</v>
      </c>
      <c r="M1251" s="141">
        <v>0</v>
      </c>
      <c r="N1251" s="142"/>
      <c r="O1251" s="50"/>
      <c r="P1251" s="50"/>
      <c r="Q1251" s="50"/>
      <c r="R1251" s="50"/>
      <c r="S1251" s="50"/>
      <c r="T1251" s="50"/>
      <c r="U1251" s="50"/>
      <c r="V1251" s="50"/>
      <c r="W1251" s="141" t="str">
        <f>IFERROR(VLOOKUP(C1251,'[7]на 04.11.2025г.'!$C$3:$W$2063,21,0),"-")</f>
        <v>-</v>
      </c>
      <c r="X1251" s="141" t="str">
        <f t="shared" si="263"/>
        <v>-</v>
      </c>
    </row>
    <row r="1252" spans="1:24" customFormat="1" ht="15" hidden="1" x14ac:dyDescent="0.25">
      <c r="A1252" s="134">
        <v>3</v>
      </c>
      <c r="B1252" s="134" t="s">
        <v>724</v>
      </c>
      <c r="C1252" s="136" t="s">
        <v>3105</v>
      </c>
      <c r="D1252" s="136" t="s">
        <v>3106</v>
      </c>
      <c r="E1252" s="136">
        <v>1</v>
      </c>
      <c r="F1252" s="144">
        <v>258.60000000000002</v>
      </c>
      <c r="G1252" s="138">
        <v>258.60000000000002</v>
      </c>
      <c r="H1252" s="139">
        <v>12.58</v>
      </c>
      <c r="I1252" s="139">
        <f t="shared" si="264"/>
        <v>12.58</v>
      </c>
      <c r="J1252" s="145" t="s">
        <v>24</v>
      </c>
      <c r="K1252" s="141">
        <v>0</v>
      </c>
      <c r="L1252" s="141">
        <v>0</v>
      </c>
      <c r="M1252" s="141">
        <v>0</v>
      </c>
      <c r="N1252" s="142"/>
      <c r="O1252" s="50"/>
      <c r="P1252" s="50"/>
      <c r="Q1252" s="50"/>
      <c r="R1252" s="50"/>
      <c r="S1252" s="50"/>
      <c r="T1252" s="50"/>
      <c r="U1252" s="50"/>
      <c r="V1252" s="50"/>
      <c r="W1252" s="141" t="str">
        <f>IFERROR(VLOOKUP(C1252,'[7]на 04.11.2025г.'!$C$3:$W$2063,21,0),"-")</f>
        <v>-</v>
      </c>
      <c r="X1252" s="141" t="str">
        <f t="shared" si="263"/>
        <v>-</v>
      </c>
    </row>
    <row r="1253" spans="1:24" customFormat="1" ht="15" hidden="1" x14ac:dyDescent="0.25">
      <c r="A1253" s="134">
        <v>3</v>
      </c>
      <c r="B1253" s="134" t="s">
        <v>727</v>
      </c>
      <c r="C1253" s="136" t="s">
        <v>3107</v>
      </c>
      <c r="D1253" s="136" t="s">
        <v>3108</v>
      </c>
      <c r="E1253" s="136">
        <v>1</v>
      </c>
      <c r="F1253" s="144">
        <v>278.5</v>
      </c>
      <c r="G1253" s="138">
        <v>278.5</v>
      </c>
      <c r="H1253" s="139">
        <v>13.53</v>
      </c>
      <c r="I1253" s="139">
        <f t="shared" si="264"/>
        <v>13.53</v>
      </c>
      <c r="J1253" s="145" t="s">
        <v>24</v>
      </c>
      <c r="K1253" s="141">
        <v>0</v>
      </c>
      <c r="L1253" s="141">
        <v>0</v>
      </c>
      <c r="M1253" s="141">
        <v>0</v>
      </c>
      <c r="N1253" s="142"/>
      <c r="O1253" s="50"/>
      <c r="P1253" s="50"/>
      <c r="Q1253" s="50"/>
      <c r="R1253" s="50"/>
      <c r="S1253" s="50"/>
      <c r="T1253" s="50"/>
      <c r="U1253" s="50"/>
      <c r="V1253" s="50"/>
      <c r="W1253" s="141" t="str">
        <f>IFERROR(VLOOKUP(C1253,'[7]на 04.11.2025г.'!$C$3:$W$2063,21,0),"-")</f>
        <v>-</v>
      </c>
      <c r="X1253" s="141" t="str">
        <f t="shared" si="263"/>
        <v>-</v>
      </c>
    </row>
    <row r="1254" spans="1:24" customFormat="1" ht="15" hidden="1" x14ac:dyDescent="0.25">
      <c r="A1254" s="134">
        <v>3</v>
      </c>
      <c r="B1254" s="134" t="s">
        <v>730</v>
      </c>
      <c r="C1254" s="136" t="s">
        <v>3109</v>
      </c>
      <c r="D1254" s="136" t="s">
        <v>3110</v>
      </c>
      <c r="E1254" s="136">
        <v>1</v>
      </c>
      <c r="F1254" s="144">
        <v>258.5</v>
      </c>
      <c r="G1254" s="138">
        <v>258.5</v>
      </c>
      <c r="H1254" s="139">
        <v>12.57</v>
      </c>
      <c r="I1254" s="139">
        <f t="shared" si="264"/>
        <v>12.57</v>
      </c>
      <c r="J1254" s="145" t="s">
        <v>24</v>
      </c>
      <c r="K1254" s="141">
        <v>0</v>
      </c>
      <c r="L1254" s="141">
        <v>0</v>
      </c>
      <c r="M1254" s="141">
        <v>0</v>
      </c>
      <c r="N1254" s="142"/>
      <c r="O1254" s="50"/>
      <c r="P1254" s="50"/>
      <c r="Q1254" s="50"/>
      <c r="R1254" s="50"/>
      <c r="S1254" s="50"/>
      <c r="T1254" s="50"/>
      <c r="U1254" s="50"/>
      <c r="V1254" s="50"/>
      <c r="W1254" s="141" t="str">
        <f>IFERROR(VLOOKUP(C1254,'[7]на 04.11.2025г.'!$C$3:$W$2063,21,0),"-")</f>
        <v>-</v>
      </c>
      <c r="X1254" s="141" t="str">
        <f t="shared" si="263"/>
        <v>-</v>
      </c>
    </row>
    <row r="1255" spans="1:24" customFormat="1" ht="15" hidden="1" x14ac:dyDescent="0.25">
      <c r="A1255" s="134">
        <v>3</v>
      </c>
      <c r="B1255" s="134" t="s">
        <v>733</v>
      </c>
      <c r="C1255" s="136" t="s">
        <v>3111</v>
      </c>
      <c r="D1255" s="136" t="s">
        <v>3112</v>
      </c>
      <c r="E1255" s="136">
        <v>1</v>
      </c>
      <c r="F1255" s="144">
        <v>37.299999999999997</v>
      </c>
      <c r="G1255" s="138">
        <v>37.299999999999997</v>
      </c>
      <c r="H1255" s="139">
        <v>1.81</v>
      </c>
      <c r="I1255" s="139">
        <f t="shared" si="264"/>
        <v>1.81</v>
      </c>
      <c r="J1255" s="145" t="s">
        <v>24</v>
      </c>
      <c r="K1255" s="141">
        <v>0</v>
      </c>
      <c r="L1255" s="141">
        <v>0</v>
      </c>
      <c r="M1255" s="141">
        <v>0</v>
      </c>
      <c r="N1255" s="142"/>
      <c r="O1255" s="50"/>
      <c r="P1255" s="50"/>
      <c r="Q1255" s="50"/>
      <c r="R1255" s="50"/>
      <c r="S1255" s="50"/>
      <c r="T1255" s="50"/>
      <c r="U1255" s="50"/>
      <c r="V1255" s="50"/>
      <c r="W1255" s="141" t="str">
        <f>IFERROR(VLOOKUP(C1255,'[7]на 04.11.2025г.'!$C$3:$W$2063,21,0),"-")</f>
        <v>-</v>
      </c>
      <c r="X1255" s="141" t="str">
        <f t="shared" si="263"/>
        <v>-</v>
      </c>
    </row>
    <row r="1256" spans="1:24" customFormat="1" ht="15" hidden="1" x14ac:dyDescent="0.25">
      <c r="A1256" s="134">
        <v>3</v>
      </c>
      <c r="B1256" s="134" t="s">
        <v>736</v>
      </c>
      <c r="C1256" s="136" t="s">
        <v>3113</v>
      </c>
      <c r="D1256" s="136" t="s">
        <v>3114</v>
      </c>
      <c r="E1256" s="136">
        <v>2</v>
      </c>
      <c r="F1256" s="144">
        <v>30</v>
      </c>
      <c r="G1256" s="138">
        <v>60</v>
      </c>
      <c r="H1256" s="139">
        <v>1.47</v>
      </c>
      <c r="I1256" s="139">
        <f t="shared" si="264"/>
        <v>2.94</v>
      </c>
      <c r="J1256" s="145" t="s">
        <v>24</v>
      </c>
      <c r="K1256" s="141">
        <v>0</v>
      </c>
      <c r="L1256" s="141">
        <v>0</v>
      </c>
      <c r="M1256" s="141">
        <v>0</v>
      </c>
      <c r="N1256" s="142"/>
      <c r="O1256" s="50"/>
      <c r="P1256" s="50"/>
      <c r="Q1256" s="50"/>
      <c r="R1256" s="50"/>
      <c r="S1256" s="50"/>
      <c r="T1256" s="50"/>
      <c r="U1256" s="50"/>
      <c r="V1256" s="50"/>
      <c r="W1256" s="141" t="str">
        <f>IFERROR(VLOOKUP(C1256,'[7]на 04.11.2025г.'!$C$3:$W$2063,21,0),"-")</f>
        <v>-</v>
      </c>
      <c r="X1256" s="141" t="str">
        <f t="shared" si="263"/>
        <v>-</v>
      </c>
    </row>
    <row r="1257" spans="1:24" customFormat="1" ht="15" hidden="1" x14ac:dyDescent="0.25">
      <c r="A1257" s="134">
        <v>3</v>
      </c>
      <c r="B1257" s="134" t="s">
        <v>739</v>
      </c>
      <c r="C1257" s="136" t="s">
        <v>3115</v>
      </c>
      <c r="D1257" s="136" t="s">
        <v>3116</v>
      </c>
      <c r="E1257" s="136">
        <v>1</v>
      </c>
      <c r="F1257" s="144">
        <v>80.3</v>
      </c>
      <c r="G1257" s="138">
        <v>80.3</v>
      </c>
      <c r="H1257" s="139">
        <v>3.9</v>
      </c>
      <c r="I1257" s="139">
        <f t="shared" si="264"/>
        <v>3.9</v>
      </c>
      <c r="J1257" s="145" t="s">
        <v>24</v>
      </c>
      <c r="K1257" s="141">
        <v>0</v>
      </c>
      <c r="L1257" s="141">
        <v>0</v>
      </c>
      <c r="M1257" s="141">
        <v>0</v>
      </c>
      <c r="N1257" s="142"/>
      <c r="O1257" s="50"/>
      <c r="P1257" s="50"/>
      <c r="Q1257" s="50"/>
      <c r="R1257" s="50"/>
      <c r="S1257" s="50"/>
      <c r="T1257" s="50"/>
      <c r="U1257" s="50"/>
      <c r="V1257" s="50"/>
      <c r="W1257" s="141" t="str">
        <f>IFERROR(VLOOKUP(C1257,'[7]на 04.11.2025г.'!$C$3:$W$2063,21,0),"-")</f>
        <v>-</v>
      </c>
      <c r="X1257" s="141" t="str">
        <f t="shared" si="263"/>
        <v>-</v>
      </c>
    </row>
    <row r="1258" spans="1:24" customFormat="1" ht="15" hidden="1" x14ac:dyDescent="0.25">
      <c r="A1258" s="134">
        <v>3</v>
      </c>
      <c r="B1258" s="134" t="s">
        <v>742</v>
      </c>
      <c r="C1258" s="136" t="s">
        <v>3117</v>
      </c>
      <c r="D1258" s="136" t="s">
        <v>3118</v>
      </c>
      <c r="E1258" s="136">
        <v>1</v>
      </c>
      <c r="F1258" s="144">
        <v>73.099999999999994</v>
      </c>
      <c r="G1258" s="138">
        <v>73.099999999999994</v>
      </c>
      <c r="H1258" s="139">
        <v>3.56</v>
      </c>
      <c r="I1258" s="139">
        <f t="shared" si="264"/>
        <v>3.56</v>
      </c>
      <c r="J1258" s="145" t="s">
        <v>24</v>
      </c>
      <c r="K1258" s="141">
        <v>0</v>
      </c>
      <c r="L1258" s="141">
        <v>0</v>
      </c>
      <c r="M1258" s="141">
        <v>0</v>
      </c>
      <c r="N1258" s="142"/>
      <c r="O1258" s="50"/>
      <c r="P1258" s="50"/>
      <c r="Q1258" s="50"/>
      <c r="R1258" s="50"/>
      <c r="S1258" s="50"/>
      <c r="T1258" s="50"/>
      <c r="U1258" s="50"/>
      <c r="V1258" s="50"/>
      <c r="W1258" s="141" t="str">
        <f>IFERROR(VLOOKUP(C1258,'[7]на 04.11.2025г.'!$C$3:$W$2063,21,0),"-")</f>
        <v>-</v>
      </c>
      <c r="X1258" s="141" t="str">
        <f t="shared" si="263"/>
        <v>-</v>
      </c>
    </row>
    <row r="1259" spans="1:24" customFormat="1" ht="15" hidden="1" x14ac:dyDescent="0.25">
      <c r="A1259" s="134">
        <v>3</v>
      </c>
      <c r="B1259" s="134" t="s">
        <v>745</v>
      </c>
      <c r="C1259" s="136" t="s">
        <v>3119</v>
      </c>
      <c r="D1259" s="136" t="s">
        <v>3120</v>
      </c>
      <c r="E1259" s="136">
        <v>1</v>
      </c>
      <c r="F1259" s="144">
        <v>46.5</v>
      </c>
      <c r="G1259" s="138">
        <v>46.5</v>
      </c>
      <c r="H1259" s="139">
        <v>2.25</v>
      </c>
      <c r="I1259" s="139">
        <f t="shared" si="264"/>
        <v>2.25</v>
      </c>
      <c r="J1259" s="145" t="s">
        <v>24</v>
      </c>
      <c r="K1259" s="141">
        <v>0</v>
      </c>
      <c r="L1259" s="141">
        <v>0</v>
      </c>
      <c r="M1259" s="141">
        <v>0</v>
      </c>
      <c r="N1259" s="142"/>
      <c r="O1259" s="50"/>
      <c r="P1259" s="50"/>
      <c r="Q1259" s="50"/>
      <c r="R1259" s="50"/>
      <c r="S1259" s="50"/>
      <c r="T1259" s="50"/>
      <c r="U1259" s="50"/>
      <c r="V1259" s="50"/>
      <c r="W1259" s="141" t="str">
        <f>IFERROR(VLOOKUP(C1259,'[7]на 04.11.2025г.'!$C$3:$W$2063,21,0),"-")</f>
        <v>-</v>
      </c>
      <c r="X1259" s="141" t="str">
        <f t="shared" si="263"/>
        <v>-</v>
      </c>
    </row>
    <row r="1260" spans="1:24" customFormat="1" ht="15" hidden="1" x14ac:dyDescent="0.25">
      <c r="A1260" s="134">
        <v>3</v>
      </c>
      <c r="B1260" s="134" t="s">
        <v>748</v>
      </c>
      <c r="C1260" s="136" t="s">
        <v>3121</v>
      </c>
      <c r="D1260" s="136" t="s">
        <v>3122</v>
      </c>
      <c r="E1260" s="136">
        <v>1</v>
      </c>
      <c r="F1260" s="144">
        <v>48.9</v>
      </c>
      <c r="G1260" s="138">
        <v>48.9</v>
      </c>
      <c r="H1260" s="139">
        <v>2.37</v>
      </c>
      <c r="I1260" s="139">
        <f t="shared" si="264"/>
        <v>2.37</v>
      </c>
      <c r="J1260" s="145" t="s">
        <v>24</v>
      </c>
      <c r="K1260" s="141">
        <v>0</v>
      </c>
      <c r="L1260" s="141">
        <v>0</v>
      </c>
      <c r="M1260" s="141">
        <v>0</v>
      </c>
      <c r="N1260" s="142"/>
      <c r="O1260" s="50"/>
      <c r="P1260" s="50"/>
      <c r="Q1260" s="50"/>
      <c r="R1260" s="50"/>
      <c r="S1260" s="50"/>
      <c r="T1260" s="50"/>
      <c r="U1260" s="50"/>
      <c r="V1260" s="50"/>
      <c r="W1260" s="141" t="str">
        <f>IFERROR(VLOOKUP(C1260,'[7]на 04.11.2025г.'!$C$3:$W$2063,21,0),"-")</f>
        <v>-</v>
      </c>
      <c r="X1260" s="141" t="str">
        <f t="shared" si="263"/>
        <v>-</v>
      </c>
    </row>
    <row r="1261" spans="1:24" customFormat="1" ht="15" hidden="1" x14ac:dyDescent="0.25">
      <c r="A1261" s="134">
        <v>3</v>
      </c>
      <c r="B1261" s="134" t="s">
        <v>751</v>
      </c>
      <c r="C1261" s="136" t="s">
        <v>3123</v>
      </c>
      <c r="D1261" s="136" t="s">
        <v>3124</v>
      </c>
      <c r="E1261" s="136">
        <v>1</v>
      </c>
      <c r="F1261" s="144">
        <v>13.9</v>
      </c>
      <c r="G1261" s="138">
        <v>13.9</v>
      </c>
      <c r="H1261" s="139">
        <v>0.69</v>
      </c>
      <c r="I1261" s="139">
        <f t="shared" si="264"/>
        <v>0.69</v>
      </c>
      <c r="J1261" s="145" t="s">
        <v>24</v>
      </c>
      <c r="K1261" s="141">
        <v>0</v>
      </c>
      <c r="L1261" s="141">
        <v>0</v>
      </c>
      <c r="M1261" s="141">
        <v>0</v>
      </c>
      <c r="N1261" s="142"/>
      <c r="O1261" s="50"/>
      <c r="P1261" s="50"/>
      <c r="Q1261" s="50"/>
      <c r="R1261" s="50"/>
      <c r="S1261" s="50"/>
      <c r="T1261" s="50"/>
      <c r="U1261" s="50"/>
      <c r="V1261" s="50"/>
      <c r="W1261" s="141" t="str">
        <f>IFERROR(VLOOKUP(C1261,'[7]на 04.11.2025г.'!$C$3:$W$2063,21,0),"-")</f>
        <v>-</v>
      </c>
      <c r="X1261" s="141" t="str">
        <f t="shared" si="263"/>
        <v>-</v>
      </c>
    </row>
    <row r="1262" spans="1:24" customFormat="1" ht="15" hidden="1" x14ac:dyDescent="0.25">
      <c r="A1262" s="134">
        <v>3</v>
      </c>
      <c r="B1262" s="134" t="s">
        <v>754</v>
      </c>
      <c r="C1262" s="136" t="s">
        <v>3125</v>
      </c>
      <c r="D1262" s="136" t="s">
        <v>3126</v>
      </c>
      <c r="E1262" s="136">
        <v>1</v>
      </c>
      <c r="F1262" s="144">
        <v>47.2</v>
      </c>
      <c r="G1262" s="138">
        <v>47.2</v>
      </c>
      <c r="H1262" s="139">
        <v>2.29</v>
      </c>
      <c r="I1262" s="139">
        <f t="shared" si="264"/>
        <v>2.29</v>
      </c>
      <c r="J1262" s="145" t="s">
        <v>24</v>
      </c>
      <c r="K1262" s="141">
        <v>0</v>
      </c>
      <c r="L1262" s="141">
        <v>0</v>
      </c>
      <c r="M1262" s="141">
        <v>0</v>
      </c>
      <c r="N1262" s="142"/>
      <c r="O1262" s="50"/>
      <c r="P1262" s="50"/>
      <c r="Q1262" s="50"/>
      <c r="R1262" s="50"/>
      <c r="S1262" s="50"/>
      <c r="T1262" s="50"/>
      <c r="U1262" s="50"/>
      <c r="V1262" s="50"/>
      <c r="W1262" s="141" t="str">
        <f>IFERROR(VLOOKUP(C1262,'[7]на 04.11.2025г.'!$C$3:$W$2063,21,0),"-")</f>
        <v>-</v>
      </c>
      <c r="X1262" s="141" t="str">
        <f t="shared" si="263"/>
        <v>-</v>
      </c>
    </row>
    <row r="1263" spans="1:24" customFormat="1" ht="15" hidden="1" x14ac:dyDescent="0.25">
      <c r="A1263" s="134">
        <v>3</v>
      </c>
      <c r="B1263" s="134" t="s">
        <v>757</v>
      </c>
      <c r="C1263" s="136" t="s">
        <v>3127</v>
      </c>
      <c r="D1263" s="136" t="s">
        <v>3128</v>
      </c>
      <c r="E1263" s="136">
        <v>1</v>
      </c>
      <c r="F1263" s="144">
        <v>48.9</v>
      </c>
      <c r="G1263" s="138">
        <v>48.9</v>
      </c>
      <c r="H1263" s="139">
        <v>2.37</v>
      </c>
      <c r="I1263" s="139">
        <f t="shared" si="264"/>
        <v>2.37</v>
      </c>
      <c r="J1263" s="145" t="s">
        <v>24</v>
      </c>
      <c r="K1263" s="141">
        <v>0</v>
      </c>
      <c r="L1263" s="141">
        <v>0</v>
      </c>
      <c r="M1263" s="141">
        <v>0</v>
      </c>
      <c r="N1263" s="142"/>
      <c r="O1263" s="50"/>
      <c r="P1263" s="50"/>
      <c r="Q1263" s="50"/>
      <c r="R1263" s="50"/>
      <c r="S1263" s="50"/>
      <c r="T1263" s="50"/>
      <c r="U1263" s="50"/>
      <c r="V1263" s="50"/>
      <c r="W1263" s="141" t="str">
        <f>IFERROR(VLOOKUP(C1263,'[7]на 04.11.2025г.'!$C$3:$W$2063,21,0),"-")</f>
        <v>-</v>
      </c>
      <c r="X1263" s="141" t="str">
        <f t="shared" si="263"/>
        <v>-</v>
      </c>
    </row>
    <row r="1264" spans="1:24" customFormat="1" ht="15" hidden="1" x14ac:dyDescent="0.25">
      <c r="A1264" s="134">
        <v>3</v>
      </c>
      <c r="B1264" s="134" t="s">
        <v>760</v>
      </c>
      <c r="C1264" s="136" t="s">
        <v>3129</v>
      </c>
      <c r="D1264" s="136" t="s">
        <v>3130</v>
      </c>
      <c r="E1264" s="136">
        <v>1</v>
      </c>
      <c r="F1264" s="144">
        <v>43.2</v>
      </c>
      <c r="G1264" s="138">
        <v>43.2</v>
      </c>
      <c r="H1264" s="139">
        <v>2.09</v>
      </c>
      <c r="I1264" s="139">
        <f t="shared" si="264"/>
        <v>2.09</v>
      </c>
      <c r="J1264" s="145" t="s">
        <v>24</v>
      </c>
      <c r="K1264" s="141">
        <v>0</v>
      </c>
      <c r="L1264" s="141">
        <v>0</v>
      </c>
      <c r="M1264" s="141">
        <v>0</v>
      </c>
      <c r="N1264" s="142"/>
      <c r="O1264" s="50"/>
      <c r="P1264" s="50"/>
      <c r="Q1264" s="50"/>
      <c r="R1264" s="50"/>
      <c r="S1264" s="50"/>
      <c r="T1264" s="50"/>
      <c r="U1264" s="50"/>
      <c r="V1264" s="50"/>
      <c r="W1264" s="141" t="str">
        <f>IFERROR(VLOOKUP(C1264,'[7]на 04.11.2025г.'!$C$3:$W$2063,21,0),"-")</f>
        <v>-</v>
      </c>
      <c r="X1264" s="141" t="str">
        <f t="shared" si="263"/>
        <v>-</v>
      </c>
    </row>
    <row r="1265" spans="1:24" customFormat="1" ht="15" hidden="1" x14ac:dyDescent="0.25">
      <c r="A1265" s="134">
        <v>3</v>
      </c>
      <c r="B1265" s="134" t="s">
        <v>763</v>
      </c>
      <c r="C1265" s="136" t="s">
        <v>3131</v>
      </c>
      <c r="D1265" s="136" t="s">
        <v>3132</v>
      </c>
      <c r="E1265" s="136">
        <v>1</v>
      </c>
      <c r="F1265" s="144">
        <v>82.4</v>
      </c>
      <c r="G1265" s="138">
        <v>82.4</v>
      </c>
      <c r="H1265" s="139">
        <v>4.01</v>
      </c>
      <c r="I1265" s="139">
        <f t="shared" si="264"/>
        <v>4.01</v>
      </c>
      <c r="J1265" s="145" t="s">
        <v>24</v>
      </c>
      <c r="K1265" s="141">
        <v>0</v>
      </c>
      <c r="L1265" s="141">
        <v>0</v>
      </c>
      <c r="M1265" s="141">
        <v>0</v>
      </c>
      <c r="N1265" s="142"/>
      <c r="O1265" s="50"/>
      <c r="P1265" s="50"/>
      <c r="Q1265" s="50"/>
      <c r="R1265" s="50"/>
      <c r="S1265" s="50"/>
      <c r="T1265" s="50"/>
      <c r="U1265" s="50"/>
      <c r="V1265" s="50"/>
      <c r="W1265" s="141" t="str">
        <f>IFERROR(VLOOKUP(C1265,'[7]на 04.11.2025г.'!$C$3:$W$2063,21,0),"-")</f>
        <v>-</v>
      </c>
      <c r="X1265" s="141" t="str">
        <f t="shared" si="263"/>
        <v>-</v>
      </c>
    </row>
    <row r="1266" spans="1:24" customFormat="1" ht="15" hidden="1" x14ac:dyDescent="0.25">
      <c r="A1266" s="134">
        <v>3</v>
      </c>
      <c r="B1266" s="134" t="s">
        <v>766</v>
      </c>
      <c r="C1266" s="136" t="s">
        <v>3133</v>
      </c>
      <c r="D1266" s="136" t="s">
        <v>3134</v>
      </c>
      <c r="E1266" s="136">
        <v>1</v>
      </c>
      <c r="F1266" s="144">
        <v>54.1</v>
      </c>
      <c r="G1266" s="138">
        <v>54.1</v>
      </c>
      <c r="H1266" s="139">
        <v>2.63</v>
      </c>
      <c r="I1266" s="139">
        <f t="shared" si="264"/>
        <v>2.63</v>
      </c>
      <c r="J1266" s="145" t="s">
        <v>24</v>
      </c>
      <c r="K1266" s="141">
        <v>0</v>
      </c>
      <c r="L1266" s="141">
        <v>0</v>
      </c>
      <c r="M1266" s="141">
        <v>0</v>
      </c>
      <c r="N1266" s="142"/>
      <c r="O1266" s="50"/>
      <c r="P1266" s="50"/>
      <c r="Q1266" s="50"/>
      <c r="R1266" s="50"/>
      <c r="S1266" s="50"/>
      <c r="T1266" s="50"/>
      <c r="U1266" s="50"/>
      <c r="V1266" s="50"/>
      <c r="W1266" s="141" t="str">
        <f>IFERROR(VLOOKUP(C1266,'[7]на 04.11.2025г.'!$C$3:$W$2063,21,0),"-")</f>
        <v>-</v>
      </c>
      <c r="X1266" s="141" t="str">
        <f t="shared" si="263"/>
        <v>-</v>
      </c>
    </row>
    <row r="1267" spans="1:24" customFormat="1" ht="15" hidden="1" x14ac:dyDescent="0.25">
      <c r="A1267" s="134">
        <v>3</v>
      </c>
      <c r="B1267" s="134" t="s">
        <v>769</v>
      </c>
      <c r="C1267" s="136" t="s">
        <v>3135</v>
      </c>
      <c r="D1267" s="136" t="s">
        <v>3136</v>
      </c>
      <c r="E1267" s="136">
        <v>1</v>
      </c>
      <c r="F1267" s="144">
        <v>80.2</v>
      </c>
      <c r="G1267" s="138">
        <v>80.2</v>
      </c>
      <c r="H1267" s="139">
        <v>3.89</v>
      </c>
      <c r="I1267" s="139">
        <f t="shared" si="264"/>
        <v>3.89</v>
      </c>
      <c r="J1267" s="145" t="s">
        <v>24</v>
      </c>
      <c r="K1267" s="141">
        <v>0</v>
      </c>
      <c r="L1267" s="141">
        <v>0</v>
      </c>
      <c r="M1267" s="141">
        <v>0</v>
      </c>
      <c r="N1267" s="142"/>
      <c r="O1267" s="50"/>
      <c r="P1267" s="50"/>
      <c r="Q1267" s="50"/>
      <c r="R1267" s="50"/>
      <c r="S1267" s="50"/>
      <c r="T1267" s="50"/>
      <c r="U1267" s="50"/>
      <c r="V1267" s="50"/>
      <c r="W1267" s="141" t="str">
        <f>IFERROR(VLOOKUP(C1267,'[7]на 04.11.2025г.'!$C$3:$W$2063,21,0),"-")</f>
        <v>-</v>
      </c>
      <c r="X1267" s="141" t="str">
        <f t="shared" si="263"/>
        <v>-</v>
      </c>
    </row>
    <row r="1268" spans="1:24" customFormat="1" ht="15" hidden="1" x14ac:dyDescent="0.25">
      <c r="A1268" s="134">
        <v>3</v>
      </c>
      <c r="B1268" s="134" t="s">
        <v>772</v>
      </c>
      <c r="C1268" s="136" t="s">
        <v>3137</v>
      </c>
      <c r="D1268" s="136" t="s">
        <v>3138</v>
      </c>
      <c r="E1268" s="136">
        <v>1</v>
      </c>
      <c r="F1268" s="144">
        <v>73.900000000000006</v>
      </c>
      <c r="G1268" s="138">
        <v>73.900000000000006</v>
      </c>
      <c r="H1268" s="139">
        <v>3.6</v>
      </c>
      <c r="I1268" s="139">
        <f t="shared" si="264"/>
        <v>3.6</v>
      </c>
      <c r="J1268" s="145" t="s">
        <v>24</v>
      </c>
      <c r="K1268" s="141">
        <v>0</v>
      </c>
      <c r="L1268" s="141">
        <v>0</v>
      </c>
      <c r="M1268" s="141">
        <v>0</v>
      </c>
      <c r="N1268" s="142"/>
      <c r="O1268" s="50"/>
      <c r="P1268" s="50"/>
      <c r="Q1268" s="50"/>
      <c r="R1268" s="50"/>
      <c r="S1268" s="50"/>
      <c r="T1268" s="50"/>
      <c r="U1268" s="50"/>
      <c r="V1268" s="50"/>
      <c r="W1268" s="141" t="str">
        <f>IFERROR(VLOOKUP(C1268,'[7]на 04.11.2025г.'!$C$3:$W$2063,21,0),"-")</f>
        <v>-</v>
      </c>
      <c r="X1268" s="141" t="str">
        <f t="shared" si="263"/>
        <v>-</v>
      </c>
    </row>
    <row r="1269" spans="1:24" customFormat="1" ht="15" hidden="1" x14ac:dyDescent="0.25">
      <c r="A1269" s="134">
        <v>3</v>
      </c>
      <c r="B1269" s="134" t="s">
        <v>775</v>
      </c>
      <c r="C1269" s="136" t="s">
        <v>3139</v>
      </c>
      <c r="D1269" s="136" t="s">
        <v>3140</v>
      </c>
      <c r="E1269" s="136">
        <v>1</v>
      </c>
      <c r="F1269" s="144">
        <v>36.700000000000003</v>
      </c>
      <c r="G1269" s="138">
        <v>36.700000000000003</v>
      </c>
      <c r="H1269" s="139">
        <v>1.79</v>
      </c>
      <c r="I1269" s="139">
        <f t="shared" si="264"/>
        <v>1.79</v>
      </c>
      <c r="J1269" s="145" t="s">
        <v>24</v>
      </c>
      <c r="K1269" s="141">
        <v>0</v>
      </c>
      <c r="L1269" s="141">
        <v>0</v>
      </c>
      <c r="M1269" s="141">
        <v>0</v>
      </c>
      <c r="N1269" s="142"/>
      <c r="O1269" s="50"/>
      <c r="P1269" s="50"/>
      <c r="Q1269" s="50"/>
      <c r="R1269" s="50"/>
      <c r="S1269" s="50"/>
      <c r="T1269" s="50"/>
      <c r="U1269" s="50"/>
      <c r="V1269" s="50"/>
      <c r="W1269" s="141" t="str">
        <f>IFERROR(VLOOKUP(C1269,'[7]на 04.11.2025г.'!$C$3:$W$2063,21,0),"-")</f>
        <v>-</v>
      </c>
      <c r="X1269" s="141" t="str">
        <f t="shared" si="263"/>
        <v>-</v>
      </c>
    </row>
    <row r="1270" spans="1:24" customFormat="1" ht="15" hidden="1" x14ac:dyDescent="0.25">
      <c r="A1270" s="134">
        <v>3</v>
      </c>
      <c r="B1270" s="134" t="s">
        <v>778</v>
      </c>
      <c r="C1270" s="136" t="s">
        <v>3141</v>
      </c>
      <c r="D1270" s="136" t="s">
        <v>3142</v>
      </c>
      <c r="E1270" s="136">
        <v>1</v>
      </c>
      <c r="F1270" s="144">
        <v>200.1</v>
      </c>
      <c r="G1270" s="138">
        <v>200.1</v>
      </c>
      <c r="H1270" s="139">
        <v>9.73</v>
      </c>
      <c r="I1270" s="139">
        <f t="shared" si="264"/>
        <v>9.73</v>
      </c>
      <c r="J1270" s="145" t="s">
        <v>24</v>
      </c>
      <c r="K1270" s="141">
        <v>0</v>
      </c>
      <c r="L1270" s="141">
        <v>0</v>
      </c>
      <c r="M1270" s="141">
        <v>0</v>
      </c>
      <c r="N1270" s="142"/>
      <c r="O1270" s="50"/>
      <c r="P1270" s="50"/>
      <c r="Q1270" s="50"/>
      <c r="R1270" s="50"/>
      <c r="S1270" s="50"/>
      <c r="T1270" s="50"/>
      <c r="U1270" s="50"/>
      <c r="V1270" s="50"/>
      <c r="W1270" s="141" t="str">
        <f>IFERROR(VLOOKUP(C1270,'[7]на 04.11.2025г.'!$C$3:$W$2063,21,0),"-")</f>
        <v>-</v>
      </c>
      <c r="X1270" s="141" t="str">
        <f t="shared" si="263"/>
        <v>-</v>
      </c>
    </row>
    <row r="1271" spans="1:24" customFormat="1" ht="15" hidden="1" x14ac:dyDescent="0.25">
      <c r="A1271" s="134">
        <v>3</v>
      </c>
      <c r="B1271" s="134" t="s">
        <v>781</v>
      </c>
      <c r="C1271" s="136" t="s">
        <v>3143</v>
      </c>
      <c r="D1271" s="136" t="s">
        <v>3144</v>
      </c>
      <c r="E1271" s="136">
        <v>2</v>
      </c>
      <c r="F1271" s="144">
        <v>275.7</v>
      </c>
      <c r="G1271" s="138">
        <v>551.4</v>
      </c>
      <c r="H1271" s="139">
        <v>13.4</v>
      </c>
      <c r="I1271" s="139">
        <f t="shared" si="264"/>
        <v>26.8</v>
      </c>
      <c r="J1271" s="145" t="s">
        <v>24</v>
      </c>
      <c r="K1271" s="141">
        <v>0</v>
      </c>
      <c r="L1271" s="141">
        <v>0</v>
      </c>
      <c r="M1271" s="141">
        <v>0</v>
      </c>
      <c r="N1271" s="142"/>
      <c r="O1271" s="50"/>
      <c r="P1271" s="50"/>
      <c r="Q1271" s="50"/>
      <c r="R1271" s="50"/>
      <c r="S1271" s="50"/>
      <c r="T1271" s="50"/>
      <c r="U1271" s="50"/>
      <c r="V1271" s="50"/>
      <c r="W1271" s="141" t="str">
        <f>IFERROR(VLOOKUP(C1271,'[7]на 04.11.2025г.'!$C$3:$W$2063,21,0),"-")</f>
        <v>-</v>
      </c>
      <c r="X1271" s="141" t="str">
        <f t="shared" si="263"/>
        <v>-</v>
      </c>
    </row>
    <row r="1272" spans="1:24" customFormat="1" ht="15" hidden="1" x14ac:dyDescent="0.25">
      <c r="A1272" s="134">
        <v>3</v>
      </c>
      <c r="B1272" s="134" t="s">
        <v>784</v>
      </c>
      <c r="C1272" s="136" t="s">
        <v>3145</v>
      </c>
      <c r="D1272" s="136" t="s">
        <v>3146</v>
      </c>
      <c r="E1272" s="136">
        <v>2</v>
      </c>
      <c r="F1272" s="144">
        <v>256</v>
      </c>
      <c r="G1272" s="138">
        <v>512</v>
      </c>
      <c r="H1272" s="139">
        <v>12.45</v>
      </c>
      <c r="I1272" s="139">
        <f t="shared" si="264"/>
        <v>24.9</v>
      </c>
      <c r="J1272" s="145" t="s">
        <v>24</v>
      </c>
      <c r="K1272" s="141">
        <v>0</v>
      </c>
      <c r="L1272" s="141">
        <v>0</v>
      </c>
      <c r="M1272" s="141">
        <v>0</v>
      </c>
      <c r="N1272" s="142"/>
      <c r="O1272" s="50"/>
      <c r="P1272" s="50"/>
      <c r="Q1272" s="50"/>
      <c r="R1272" s="50"/>
      <c r="S1272" s="50"/>
      <c r="T1272" s="50"/>
      <c r="U1272" s="50"/>
      <c r="V1272" s="50"/>
      <c r="W1272" s="141" t="str">
        <f>IFERROR(VLOOKUP(C1272,'[7]на 04.11.2025г.'!$C$3:$W$2063,21,0),"-")</f>
        <v>-</v>
      </c>
      <c r="X1272" s="141" t="str">
        <f t="shared" si="263"/>
        <v>-</v>
      </c>
    </row>
    <row r="1273" spans="1:24" customFormat="1" ht="15" hidden="1" x14ac:dyDescent="0.25">
      <c r="A1273" s="134">
        <v>3</v>
      </c>
      <c r="B1273" s="134" t="s">
        <v>787</v>
      </c>
      <c r="C1273" s="136" t="s">
        <v>3147</v>
      </c>
      <c r="D1273" s="136" t="s">
        <v>3148</v>
      </c>
      <c r="E1273" s="136">
        <v>2</v>
      </c>
      <c r="F1273" s="144">
        <v>276.39999999999998</v>
      </c>
      <c r="G1273" s="138">
        <v>552.79999999999995</v>
      </c>
      <c r="H1273" s="139">
        <v>13.43</v>
      </c>
      <c r="I1273" s="139">
        <f t="shared" si="264"/>
        <v>26.86</v>
      </c>
      <c r="J1273" s="145" t="s">
        <v>24</v>
      </c>
      <c r="K1273" s="141">
        <v>0</v>
      </c>
      <c r="L1273" s="141">
        <v>0</v>
      </c>
      <c r="M1273" s="141">
        <v>0</v>
      </c>
      <c r="N1273" s="142"/>
      <c r="O1273" s="50"/>
      <c r="P1273" s="50"/>
      <c r="Q1273" s="50"/>
      <c r="R1273" s="50"/>
      <c r="S1273" s="50"/>
      <c r="T1273" s="50"/>
      <c r="U1273" s="50"/>
      <c r="V1273" s="50"/>
      <c r="W1273" s="141" t="str">
        <f>IFERROR(VLOOKUP(C1273,'[7]на 04.11.2025г.'!$C$3:$W$2063,21,0),"-")</f>
        <v>-</v>
      </c>
      <c r="X1273" s="141" t="str">
        <f t="shared" si="263"/>
        <v>-</v>
      </c>
    </row>
    <row r="1274" spans="1:24" customFormat="1" ht="15" hidden="1" x14ac:dyDescent="0.25">
      <c r="A1274" s="134">
        <v>3</v>
      </c>
      <c r="B1274" s="134" t="s">
        <v>790</v>
      </c>
      <c r="C1274" s="136" t="s">
        <v>3149</v>
      </c>
      <c r="D1274" s="136" t="s">
        <v>3150</v>
      </c>
      <c r="E1274" s="136">
        <v>2</v>
      </c>
      <c r="F1274" s="144">
        <v>256.60000000000002</v>
      </c>
      <c r="G1274" s="138">
        <v>513.20000000000005</v>
      </c>
      <c r="H1274" s="139">
        <v>12.49</v>
      </c>
      <c r="I1274" s="139">
        <f t="shared" si="264"/>
        <v>24.98</v>
      </c>
      <c r="J1274" s="145" t="s">
        <v>24</v>
      </c>
      <c r="K1274" s="141">
        <v>0</v>
      </c>
      <c r="L1274" s="141">
        <v>0</v>
      </c>
      <c r="M1274" s="141">
        <v>0</v>
      </c>
      <c r="N1274" s="142"/>
      <c r="O1274" s="50"/>
      <c r="P1274" s="50"/>
      <c r="Q1274" s="50"/>
      <c r="R1274" s="50"/>
      <c r="S1274" s="50"/>
      <c r="T1274" s="50"/>
      <c r="U1274" s="50"/>
      <c r="V1274" s="50"/>
      <c r="W1274" s="141" t="str">
        <f>IFERROR(VLOOKUP(C1274,'[7]на 04.11.2025г.'!$C$3:$W$2063,21,0),"-")</f>
        <v>-</v>
      </c>
      <c r="X1274" s="141" t="str">
        <f t="shared" si="263"/>
        <v>-</v>
      </c>
    </row>
    <row r="1275" spans="1:24" customFormat="1" ht="15" hidden="1" x14ac:dyDescent="0.25">
      <c r="A1275" s="134">
        <v>3</v>
      </c>
      <c r="B1275" s="134" t="s">
        <v>793</v>
      </c>
      <c r="C1275" s="136" t="s">
        <v>3151</v>
      </c>
      <c r="D1275" s="136" t="s">
        <v>3152</v>
      </c>
      <c r="E1275" s="136">
        <v>1</v>
      </c>
      <c r="F1275" s="144">
        <v>69.7</v>
      </c>
      <c r="G1275" s="138">
        <v>69.7</v>
      </c>
      <c r="H1275" s="139">
        <v>3.4</v>
      </c>
      <c r="I1275" s="139">
        <f t="shared" si="264"/>
        <v>3.4</v>
      </c>
      <c r="J1275" s="145" t="s">
        <v>24</v>
      </c>
      <c r="K1275" s="141">
        <v>0</v>
      </c>
      <c r="L1275" s="141">
        <v>0</v>
      </c>
      <c r="M1275" s="141">
        <v>0</v>
      </c>
      <c r="N1275" s="142"/>
      <c r="O1275" s="50"/>
      <c r="P1275" s="50"/>
      <c r="Q1275" s="50"/>
      <c r="R1275" s="50"/>
      <c r="S1275" s="50"/>
      <c r="T1275" s="50"/>
      <c r="U1275" s="50"/>
      <c r="V1275" s="50"/>
      <c r="W1275" s="141" t="str">
        <f>IFERROR(VLOOKUP(C1275,'[7]на 04.11.2025г.'!$C$3:$W$2063,21,0),"-")</f>
        <v>-</v>
      </c>
      <c r="X1275" s="141" t="str">
        <f t="shared" si="263"/>
        <v>-</v>
      </c>
    </row>
    <row r="1276" spans="1:24" customFormat="1" ht="15" hidden="1" x14ac:dyDescent="0.25">
      <c r="A1276" s="134">
        <v>3</v>
      </c>
      <c r="B1276" s="134" t="s">
        <v>796</v>
      </c>
      <c r="C1276" s="136" t="s">
        <v>3153</v>
      </c>
      <c r="D1276" s="136" t="s">
        <v>3154</v>
      </c>
      <c r="E1276" s="136">
        <v>1</v>
      </c>
      <c r="F1276" s="144">
        <v>41.8</v>
      </c>
      <c r="G1276" s="138">
        <v>41.8</v>
      </c>
      <c r="H1276" s="139">
        <v>2.0299999999999998</v>
      </c>
      <c r="I1276" s="139">
        <f t="shared" si="264"/>
        <v>2.0299999999999998</v>
      </c>
      <c r="J1276" s="145" t="s">
        <v>24</v>
      </c>
      <c r="K1276" s="141">
        <v>0</v>
      </c>
      <c r="L1276" s="141">
        <v>0</v>
      </c>
      <c r="M1276" s="141">
        <v>0</v>
      </c>
      <c r="N1276" s="142"/>
      <c r="O1276" s="50"/>
      <c r="P1276" s="50"/>
      <c r="Q1276" s="50"/>
      <c r="R1276" s="50"/>
      <c r="S1276" s="50"/>
      <c r="T1276" s="50"/>
      <c r="U1276" s="50"/>
      <c r="V1276" s="50"/>
      <c r="W1276" s="141" t="str">
        <f>IFERROR(VLOOKUP(C1276,'[7]на 04.11.2025г.'!$C$3:$W$2063,21,0),"-")</f>
        <v>-</v>
      </c>
      <c r="X1276" s="141" t="str">
        <f t="shared" si="263"/>
        <v>-</v>
      </c>
    </row>
    <row r="1277" spans="1:24" customFormat="1" ht="15" hidden="1" x14ac:dyDescent="0.25">
      <c r="A1277" s="134">
        <v>3</v>
      </c>
      <c r="B1277" s="134" t="s">
        <v>799</v>
      </c>
      <c r="C1277" s="136" t="s">
        <v>3155</v>
      </c>
      <c r="D1277" s="136" t="s">
        <v>3156</v>
      </c>
      <c r="E1277" s="136">
        <v>1</v>
      </c>
      <c r="F1277" s="144">
        <v>56.3</v>
      </c>
      <c r="G1277" s="138">
        <v>56.3</v>
      </c>
      <c r="H1277" s="139">
        <v>2.75</v>
      </c>
      <c r="I1277" s="139">
        <f t="shared" si="264"/>
        <v>2.75</v>
      </c>
      <c r="J1277" s="145" t="s">
        <v>24</v>
      </c>
      <c r="K1277" s="141">
        <v>0</v>
      </c>
      <c r="L1277" s="141">
        <v>0</v>
      </c>
      <c r="M1277" s="141">
        <v>0</v>
      </c>
      <c r="N1277" s="142"/>
      <c r="O1277" s="50"/>
      <c r="P1277" s="50"/>
      <c r="Q1277" s="50"/>
      <c r="R1277" s="50"/>
      <c r="S1277" s="50"/>
      <c r="T1277" s="50"/>
      <c r="U1277" s="50"/>
      <c r="V1277" s="50"/>
      <c r="W1277" s="141" t="str">
        <f>IFERROR(VLOOKUP(C1277,'[7]на 04.11.2025г.'!$C$3:$W$2063,21,0),"-")</f>
        <v>-</v>
      </c>
      <c r="X1277" s="141" t="str">
        <f t="shared" si="263"/>
        <v>-</v>
      </c>
    </row>
    <row r="1278" spans="1:24" customFormat="1" ht="15" hidden="1" x14ac:dyDescent="0.25">
      <c r="A1278" s="134">
        <v>3</v>
      </c>
      <c r="B1278" s="134" t="s">
        <v>802</v>
      </c>
      <c r="C1278" s="136" t="s">
        <v>3157</v>
      </c>
      <c r="D1278" s="136" t="s">
        <v>3158</v>
      </c>
      <c r="E1278" s="136">
        <v>1</v>
      </c>
      <c r="F1278" s="144">
        <v>58.4</v>
      </c>
      <c r="G1278" s="138">
        <v>58.4</v>
      </c>
      <c r="H1278" s="139">
        <v>2.85</v>
      </c>
      <c r="I1278" s="139">
        <f t="shared" si="264"/>
        <v>2.85</v>
      </c>
      <c r="J1278" s="145" t="s">
        <v>24</v>
      </c>
      <c r="K1278" s="141">
        <v>0</v>
      </c>
      <c r="L1278" s="141">
        <v>0</v>
      </c>
      <c r="M1278" s="141">
        <v>0</v>
      </c>
      <c r="N1278" s="142"/>
      <c r="O1278" s="50"/>
      <c r="P1278" s="50"/>
      <c r="Q1278" s="50"/>
      <c r="R1278" s="50"/>
      <c r="S1278" s="50"/>
      <c r="T1278" s="50"/>
      <c r="U1278" s="50"/>
      <c r="V1278" s="50"/>
      <c r="W1278" s="141" t="str">
        <f>IFERROR(VLOOKUP(C1278,'[7]на 04.11.2025г.'!$C$3:$W$2063,21,0),"-")</f>
        <v>-</v>
      </c>
      <c r="X1278" s="141" t="str">
        <f t="shared" si="263"/>
        <v>-</v>
      </c>
    </row>
    <row r="1279" spans="1:24" customFormat="1" ht="15" hidden="1" x14ac:dyDescent="0.25">
      <c r="A1279" s="134">
        <v>3</v>
      </c>
      <c r="B1279" s="134" t="s">
        <v>805</v>
      </c>
      <c r="C1279" s="136" t="s">
        <v>3159</v>
      </c>
      <c r="D1279" s="136" t="s">
        <v>3160</v>
      </c>
      <c r="E1279" s="136">
        <v>1</v>
      </c>
      <c r="F1279" s="144">
        <v>41.7</v>
      </c>
      <c r="G1279" s="138">
        <v>41.7</v>
      </c>
      <c r="H1279" s="139">
        <v>2.0299999999999998</v>
      </c>
      <c r="I1279" s="139">
        <f t="shared" si="264"/>
        <v>2.0299999999999998</v>
      </c>
      <c r="J1279" s="145" t="s">
        <v>24</v>
      </c>
      <c r="K1279" s="141">
        <v>0</v>
      </c>
      <c r="L1279" s="141">
        <v>0</v>
      </c>
      <c r="M1279" s="141">
        <v>0</v>
      </c>
      <c r="N1279" s="142"/>
      <c r="O1279" s="50"/>
      <c r="P1279" s="50"/>
      <c r="Q1279" s="50"/>
      <c r="R1279" s="50"/>
      <c r="S1279" s="50"/>
      <c r="T1279" s="50"/>
      <c r="U1279" s="50"/>
      <c r="V1279" s="50"/>
      <c r="W1279" s="141" t="str">
        <f>IFERROR(VLOOKUP(C1279,'[7]на 04.11.2025г.'!$C$3:$W$2063,21,0),"-")</f>
        <v>-</v>
      </c>
      <c r="X1279" s="141" t="str">
        <f t="shared" si="263"/>
        <v>-</v>
      </c>
    </row>
    <row r="1280" spans="1:24" customFormat="1" ht="15" hidden="1" x14ac:dyDescent="0.25">
      <c r="A1280" s="134">
        <v>3</v>
      </c>
      <c r="B1280" s="134" t="s">
        <v>808</v>
      </c>
      <c r="C1280" s="136" t="s">
        <v>3161</v>
      </c>
      <c r="D1280" s="136" t="s">
        <v>3162</v>
      </c>
      <c r="E1280" s="136">
        <v>1</v>
      </c>
      <c r="F1280" s="144">
        <v>27</v>
      </c>
      <c r="G1280" s="138">
        <v>27</v>
      </c>
      <c r="H1280" s="139">
        <v>1.31</v>
      </c>
      <c r="I1280" s="139">
        <f t="shared" si="264"/>
        <v>1.31</v>
      </c>
      <c r="J1280" s="145" t="s">
        <v>24</v>
      </c>
      <c r="K1280" s="141">
        <v>0</v>
      </c>
      <c r="L1280" s="141">
        <v>0</v>
      </c>
      <c r="M1280" s="141">
        <v>0</v>
      </c>
      <c r="N1280" s="142"/>
      <c r="O1280" s="50"/>
      <c r="P1280" s="50"/>
      <c r="Q1280" s="50"/>
      <c r="R1280" s="50"/>
      <c r="S1280" s="50"/>
      <c r="T1280" s="50"/>
      <c r="U1280" s="50"/>
      <c r="V1280" s="50"/>
      <c r="W1280" s="141" t="str">
        <f>IFERROR(VLOOKUP(C1280,'[7]на 04.11.2025г.'!$C$3:$W$2063,21,0),"-")</f>
        <v>-</v>
      </c>
      <c r="X1280" s="141" t="str">
        <f t="shared" si="263"/>
        <v>-</v>
      </c>
    </row>
    <row r="1281" spans="1:24" customFormat="1" ht="15" hidden="1" x14ac:dyDescent="0.25">
      <c r="A1281" s="134">
        <v>3</v>
      </c>
      <c r="B1281" s="134" t="s">
        <v>811</v>
      </c>
      <c r="C1281" s="136" t="s">
        <v>3163</v>
      </c>
      <c r="D1281" s="136" t="s">
        <v>3164</v>
      </c>
      <c r="E1281" s="136">
        <v>1</v>
      </c>
      <c r="F1281" s="144">
        <v>40.1</v>
      </c>
      <c r="G1281" s="138">
        <v>40.1</v>
      </c>
      <c r="H1281" s="139">
        <v>1.95</v>
      </c>
      <c r="I1281" s="139">
        <f t="shared" si="264"/>
        <v>1.95</v>
      </c>
      <c r="J1281" s="145" t="s">
        <v>24</v>
      </c>
      <c r="K1281" s="141">
        <v>0</v>
      </c>
      <c r="L1281" s="141">
        <v>0</v>
      </c>
      <c r="M1281" s="141">
        <v>0</v>
      </c>
      <c r="N1281" s="142"/>
      <c r="O1281" s="50"/>
      <c r="P1281" s="50"/>
      <c r="Q1281" s="50"/>
      <c r="R1281" s="50"/>
      <c r="S1281" s="50"/>
      <c r="T1281" s="50"/>
      <c r="U1281" s="50"/>
      <c r="V1281" s="50"/>
      <c r="W1281" s="141" t="str">
        <f>IFERROR(VLOOKUP(C1281,'[7]на 04.11.2025г.'!$C$3:$W$2063,21,0),"-")</f>
        <v>-</v>
      </c>
      <c r="X1281" s="141" t="str">
        <f t="shared" si="263"/>
        <v>-</v>
      </c>
    </row>
    <row r="1282" spans="1:24" customFormat="1" ht="15" hidden="1" x14ac:dyDescent="0.25">
      <c r="A1282" s="134">
        <v>3</v>
      </c>
      <c r="B1282" s="134" t="s">
        <v>814</v>
      </c>
      <c r="C1282" s="136" t="s">
        <v>3165</v>
      </c>
      <c r="D1282" s="136" t="s">
        <v>3166</v>
      </c>
      <c r="E1282" s="136">
        <v>1</v>
      </c>
      <c r="F1282" s="144">
        <v>37.4</v>
      </c>
      <c r="G1282" s="138">
        <v>37.4</v>
      </c>
      <c r="H1282" s="139">
        <v>1.82</v>
      </c>
      <c r="I1282" s="139">
        <f t="shared" si="264"/>
        <v>1.82</v>
      </c>
      <c r="J1282" s="145" t="s">
        <v>24</v>
      </c>
      <c r="K1282" s="141">
        <v>0</v>
      </c>
      <c r="L1282" s="141">
        <v>0</v>
      </c>
      <c r="M1282" s="141">
        <v>0</v>
      </c>
      <c r="N1282" s="142"/>
      <c r="O1282" s="50"/>
      <c r="P1282" s="50"/>
      <c r="Q1282" s="50"/>
      <c r="R1282" s="50"/>
      <c r="S1282" s="50"/>
      <c r="T1282" s="50"/>
      <c r="U1282" s="50"/>
      <c r="V1282" s="50"/>
      <c r="W1282" s="141" t="str">
        <f>IFERROR(VLOOKUP(C1282,'[7]на 04.11.2025г.'!$C$3:$W$2063,21,0),"-")</f>
        <v>-</v>
      </c>
      <c r="X1282" s="141" t="str">
        <f t="shared" si="263"/>
        <v>-</v>
      </c>
    </row>
    <row r="1283" spans="1:24" customFormat="1" ht="15" hidden="1" x14ac:dyDescent="0.25">
      <c r="A1283" s="134">
        <v>3</v>
      </c>
      <c r="B1283" s="134" t="s">
        <v>817</v>
      </c>
      <c r="C1283" s="136" t="s">
        <v>3167</v>
      </c>
      <c r="D1283" s="136" t="s">
        <v>3168</v>
      </c>
      <c r="E1283" s="136">
        <v>7</v>
      </c>
      <c r="F1283" s="144">
        <v>219.6</v>
      </c>
      <c r="G1283" s="138">
        <v>1537.2</v>
      </c>
      <c r="H1283" s="139">
        <v>10.69</v>
      </c>
      <c r="I1283" s="139">
        <f t="shared" si="264"/>
        <v>74.83</v>
      </c>
      <c r="J1283" s="145" t="s">
        <v>24</v>
      </c>
      <c r="K1283" s="141">
        <v>0</v>
      </c>
      <c r="L1283" s="141">
        <v>0</v>
      </c>
      <c r="M1283" s="141">
        <v>0</v>
      </c>
      <c r="N1283" s="142"/>
      <c r="O1283" s="50"/>
      <c r="P1283" s="50"/>
      <c r="Q1283" s="50"/>
      <c r="R1283" s="50"/>
      <c r="S1283" s="50"/>
      <c r="T1283" s="50"/>
      <c r="U1283" s="50"/>
      <c r="V1283" s="50"/>
      <c r="W1283" s="141" t="str">
        <f>IFERROR(VLOOKUP(C1283,'[7]на 04.11.2025г.'!$C$3:$W$2063,21,0),"-")</f>
        <v>-</v>
      </c>
      <c r="X1283" s="141" t="str">
        <f t="shared" si="263"/>
        <v>-</v>
      </c>
    </row>
    <row r="1284" spans="1:24" customFormat="1" ht="15" hidden="1" x14ac:dyDescent="0.25">
      <c r="A1284" s="134">
        <v>3</v>
      </c>
      <c r="B1284" s="134" t="s">
        <v>820</v>
      </c>
      <c r="C1284" s="136" t="s">
        <v>3169</v>
      </c>
      <c r="D1284" s="136" t="s">
        <v>3170</v>
      </c>
      <c r="E1284" s="136">
        <v>7</v>
      </c>
      <c r="F1284" s="144">
        <v>201.5</v>
      </c>
      <c r="G1284" s="138">
        <v>1410.5</v>
      </c>
      <c r="H1284" s="139">
        <v>9.8000000000000007</v>
      </c>
      <c r="I1284" s="139">
        <f t="shared" si="264"/>
        <v>68.600000000000009</v>
      </c>
      <c r="J1284" s="145" t="s">
        <v>24</v>
      </c>
      <c r="K1284" s="141">
        <v>0</v>
      </c>
      <c r="L1284" s="141">
        <v>0</v>
      </c>
      <c r="M1284" s="141">
        <v>0</v>
      </c>
      <c r="N1284" s="142"/>
      <c r="O1284" s="50"/>
      <c r="P1284" s="50"/>
      <c r="Q1284" s="50"/>
      <c r="R1284" s="50"/>
      <c r="S1284" s="50"/>
      <c r="T1284" s="50"/>
      <c r="U1284" s="50"/>
      <c r="V1284" s="50"/>
      <c r="W1284" s="141" t="str">
        <f>IFERROR(VLOOKUP(C1284,'[7]на 04.11.2025г.'!$C$3:$W$2063,21,0),"-")</f>
        <v>-</v>
      </c>
      <c r="X1284" s="141" t="str">
        <f t="shared" ref="X1284:X1347" si="265">IFERROR(N1284-W1284,"-")</f>
        <v>-</v>
      </c>
    </row>
    <row r="1285" spans="1:24" customFormat="1" ht="15" hidden="1" x14ac:dyDescent="0.25">
      <c r="A1285" s="134">
        <v>3</v>
      </c>
      <c r="B1285" s="134" t="s">
        <v>823</v>
      </c>
      <c r="C1285" s="136" t="s">
        <v>3171</v>
      </c>
      <c r="D1285" s="136" t="s">
        <v>3172</v>
      </c>
      <c r="E1285" s="136">
        <v>2</v>
      </c>
      <c r="F1285" s="144">
        <v>166.3</v>
      </c>
      <c r="G1285" s="138">
        <v>332.6</v>
      </c>
      <c r="H1285" s="139">
        <v>8.11</v>
      </c>
      <c r="I1285" s="139">
        <f t="shared" ref="I1285:I1348" si="266">E1285*H1285</f>
        <v>16.22</v>
      </c>
      <c r="J1285" s="145" t="s">
        <v>24</v>
      </c>
      <c r="K1285" s="141">
        <v>0</v>
      </c>
      <c r="L1285" s="141">
        <v>0</v>
      </c>
      <c r="M1285" s="141">
        <v>0</v>
      </c>
      <c r="N1285" s="142"/>
      <c r="O1285" s="50"/>
      <c r="P1285" s="50"/>
      <c r="Q1285" s="50"/>
      <c r="R1285" s="50"/>
      <c r="S1285" s="50"/>
      <c r="T1285" s="50"/>
      <c r="U1285" s="50"/>
      <c r="V1285" s="50"/>
      <c r="W1285" s="141" t="str">
        <f>IFERROR(VLOOKUP(C1285,'[7]на 04.11.2025г.'!$C$3:$W$2063,21,0),"-")</f>
        <v>-</v>
      </c>
      <c r="X1285" s="141" t="str">
        <f t="shared" si="265"/>
        <v>-</v>
      </c>
    </row>
    <row r="1286" spans="1:24" customFormat="1" ht="15" hidden="1" x14ac:dyDescent="0.25">
      <c r="A1286" s="134">
        <v>3</v>
      </c>
      <c r="B1286" s="134" t="s">
        <v>826</v>
      </c>
      <c r="C1286" s="136" t="s">
        <v>3173</v>
      </c>
      <c r="D1286" s="136" t="s">
        <v>3174</v>
      </c>
      <c r="E1286" s="136">
        <v>2</v>
      </c>
      <c r="F1286" s="144">
        <v>276.60000000000002</v>
      </c>
      <c r="G1286" s="138">
        <v>553.20000000000005</v>
      </c>
      <c r="H1286" s="139">
        <v>13.44</v>
      </c>
      <c r="I1286" s="139">
        <f t="shared" si="266"/>
        <v>26.88</v>
      </c>
      <c r="J1286" s="145" t="s">
        <v>24</v>
      </c>
      <c r="K1286" s="141">
        <v>0</v>
      </c>
      <c r="L1286" s="141">
        <v>0</v>
      </c>
      <c r="M1286" s="141">
        <v>0</v>
      </c>
      <c r="N1286" s="142"/>
      <c r="O1286" s="50"/>
      <c r="P1286" s="50"/>
      <c r="Q1286" s="50"/>
      <c r="R1286" s="50"/>
      <c r="S1286" s="50"/>
      <c r="T1286" s="50"/>
      <c r="U1286" s="50"/>
      <c r="V1286" s="50"/>
      <c r="W1286" s="141" t="str">
        <f>IFERROR(VLOOKUP(C1286,'[7]на 04.11.2025г.'!$C$3:$W$2063,21,0),"-")</f>
        <v>-</v>
      </c>
      <c r="X1286" s="141" t="str">
        <f t="shared" si="265"/>
        <v>-</v>
      </c>
    </row>
    <row r="1287" spans="1:24" customFormat="1" ht="15" hidden="1" x14ac:dyDescent="0.25">
      <c r="A1287" s="134">
        <v>3</v>
      </c>
      <c r="B1287" s="134" t="s">
        <v>829</v>
      </c>
      <c r="C1287" s="136" t="s">
        <v>3175</v>
      </c>
      <c r="D1287" s="136" t="s">
        <v>3176</v>
      </c>
      <c r="E1287" s="136">
        <v>2</v>
      </c>
      <c r="F1287" s="144">
        <v>256.7</v>
      </c>
      <c r="G1287" s="138">
        <v>513.4</v>
      </c>
      <c r="H1287" s="139">
        <v>12.49</v>
      </c>
      <c r="I1287" s="139">
        <f t="shared" si="266"/>
        <v>24.98</v>
      </c>
      <c r="J1287" s="145" t="s">
        <v>24</v>
      </c>
      <c r="K1287" s="141">
        <v>0</v>
      </c>
      <c r="L1287" s="141">
        <v>0</v>
      </c>
      <c r="M1287" s="141">
        <v>0</v>
      </c>
      <c r="N1287" s="142"/>
      <c r="O1287" s="50"/>
      <c r="P1287" s="50"/>
      <c r="Q1287" s="50"/>
      <c r="R1287" s="50"/>
      <c r="S1287" s="50"/>
      <c r="T1287" s="50"/>
      <c r="U1287" s="50"/>
      <c r="V1287" s="50"/>
      <c r="W1287" s="141" t="str">
        <f>IFERROR(VLOOKUP(C1287,'[7]на 04.11.2025г.'!$C$3:$W$2063,21,0),"-")</f>
        <v>-</v>
      </c>
      <c r="X1287" s="141" t="str">
        <f t="shared" si="265"/>
        <v>-</v>
      </c>
    </row>
    <row r="1288" spans="1:24" customFormat="1" ht="15" hidden="1" x14ac:dyDescent="0.25">
      <c r="A1288" s="134">
        <v>3</v>
      </c>
      <c r="B1288" s="134" t="s">
        <v>832</v>
      </c>
      <c r="C1288" s="136" t="s">
        <v>3177</v>
      </c>
      <c r="D1288" s="136" t="s">
        <v>3178</v>
      </c>
      <c r="E1288" s="136">
        <v>2</v>
      </c>
      <c r="F1288" s="144">
        <v>227.7</v>
      </c>
      <c r="G1288" s="138">
        <v>455.4</v>
      </c>
      <c r="H1288" s="139">
        <v>11.07</v>
      </c>
      <c r="I1288" s="139">
        <f t="shared" si="266"/>
        <v>22.14</v>
      </c>
      <c r="J1288" s="145" t="s">
        <v>24</v>
      </c>
      <c r="K1288" s="141">
        <v>0</v>
      </c>
      <c r="L1288" s="141">
        <v>0</v>
      </c>
      <c r="M1288" s="141">
        <v>0</v>
      </c>
      <c r="N1288" s="142"/>
      <c r="O1288" s="50"/>
      <c r="P1288" s="50"/>
      <c r="Q1288" s="50"/>
      <c r="R1288" s="50"/>
      <c r="S1288" s="50"/>
      <c r="T1288" s="50"/>
      <c r="U1288" s="50"/>
      <c r="V1288" s="50"/>
      <c r="W1288" s="141" t="str">
        <f>IFERROR(VLOOKUP(C1288,'[7]на 04.11.2025г.'!$C$3:$W$2063,21,0),"-")</f>
        <v>-</v>
      </c>
      <c r="X1288" s="141" t="str">
        <f t="shared" si="265"/>
        <v>-</v>
      </c>
    </row>
    <row r="1289" spans="1:24" customFormat="1" ht="15" hidden="1" x14ac:dyDescent="0.25">
      <c r="A1289" s="134">
        <v>3</v>
      </c>
      <c r="B1289" s="134" t="s">
        <v>835</v>
      </c>
      <c r="C1289" s="136" t="s">
        <v>3179</v>
      </c>
      <c r="D1289" s="136" t="s">
        <v>3180</v>
      </c>
      <c r="E1289" s="136">
        <v>2</v>
      </c>
      <c r="F1289" s="144">
        <v>206.9</v>
      </c>
      <c r="G1289" s="138">
        <v>413.8</v>
      </c>
      <c r="H1289" s="139">
        <v>10.08</v>
      </c>
      <c r="I1289" s="139">
        <f t="shared" si="266"/>
        <v>20.16</v>
      </c>
      <c r="J1289" s="145" t="s">
        <v>24</v>
      </c>
      <c r="K1289" s="141">
        <v>0</v>
      </c>
      <c r="L1289" s="141">
        <v>0</v>
      </c>
      <c r="M1289" s="141">
        <v>0</v>
      </c>
      <c r="N1289" s="142"/>
      <c r="O1289" s="50"/>
      <c r="P1289" s="50"/>
      <c r="Q1289" s="50"/>
      <c r="R1289" s="50"/>
      <c r="S1289" s="50"/>
      <c r="T1289" s="50"/>
      <c r="U1289" s="50"/>
      <c r="V1289" s="50"/>
      <c r="W1289" s="141" t="str">
        <f>IFERROR(VLOOKUP(C1289,'[7]на 04.11.2025г.'!$C$3:$W$2063,21,0),"-")</f>
        <v>-</v>
      </c>
      <c r="X1289" s="141" t="str">
        <f t="shared" si="265"/>
        <v>-</v>
      </c>
    </row>
    <row r="1290" spans="1:24" customFormat="1" ht="15" hidden="1" x14ac:dyDescent="0.25">
      <c r="A1290" s="134">
        <v>3</v>
      </c>
      <c r="B1290" s="134" t="s">
        <v>838</v>
      </c>
      <c r="C1290" s="136" t="s">
        <v>3181</v>
      </c>
      <c r="D1290" s="136" t="s">
        <v>3182</v>
      </c>
      <c r="E1290" s="136">
        <v>2</v>
      </c>
      <c r="F1290" s="144">
        <v>275.7</v>
      </c>
      <c r="G1290" s="138">
        <v>551.4</v>
      </c>
      <c r="H1290" s="139">
        <v>13.4</v>
      </c>
      <c r="I1290" s="139">
        <f t="shared" si="266"/>
        <v>26.8</v>
      </c>
      <c r="J1290" s="145" t="s">
        <v>24</v>
      </c>
      <c r="K1290" s="141">
        <v>0</v>
      </c>
      <c r="L1290" s="141">
        <v>0</v>
      </c>
      <c r="M1290" s="141">
        <v>0</v>
      </c>
      <c r="N1290" s="142"/>
      <c r="O1290" s="50"/>
      <c r="P1290" s="50"/>
      <c r="Q1290" s="50"/>
      <c r="R1290" s="50"/>
      <c r="S1290" s="50"/>
      <c r="T1290" s="50"/>
      <c r="U1290" s="50"/>
      <c r="V1290" s="50"/>
      <c r="W1290" s="141" t="str">
        <f>IFERROR(VLOOKUP(C1290,'[7]на 04.11.2025г.'!$C$3:$W$2063,21,0),"-")</f>
        <v>-</v>
      </c>
      <c r="X1290" s="141" t="str">
        <f t="shared" si="265"/>
        <v>-</v>
      </c>
    </row>
    <row r="1291" spans="1:24" customFormat="1" ht="15" hidden="1" x14ac:dyDescent="0.25">
      <c r="A1291" s="134">
        <v>3</v>
      </c>
      <c r="B1291" s="134" t="s">
        <v>841</v>
      </c>
      <c r="C1291" s="136" t="s">
        <v>3183</v>
      </c>
      <c r="D1291" s="136" t="s">
        <v>3184</v>
      </c>
      <c r="E1291" s="136">
        <v>2</v>
      </c>
      <c r="F1291" s="144">
        <v>256</v>
      </c>
      <c r="G1291" s="138">
        <v>512</v>
      </c>
      <c r="H1291" s="139">
        <v>12.45</v>
      </c>
      <c r="I1291" s="139">
        <f t="shared" si="266"/>
        <v>24.9</v>
      </c>
      <c r="J1291" s="145" t="s">
        <v>24</v>
      </c>
      <c r="K1291" s="141">
        <v>0</v>
      </c>
      <c r="L1291" s="141">
        <v>0</v>
      </c>
      <c r="M1291" s="141">
        <v>0</v>
      </c>
      <c r="N1291" s="142"/>
      <c r="O1291" s="50"/>
      <c r="P1291" s="50"/>
      <c r="Q1291" s="50"/>
      <c r="R1291" s="50"/>
      <c r="S1291" s="50"/>
      <c r="T1291" s="50"/>
      <c r="U1291" s="50"/>
      <c r="V1291" s="50"/>
      <c r="W1291" s="141" t="str">
        <f>IFERROR(VLOOKUP(C1291,'[7]на 04.11.2025г.'!$C$3:$W$2063,21,0),"-")</f>
        <v>-</v>
      </c>
      <c r="X1291" s="141" t="str">
        <f t="shared" si="265"/>
        <v>-</v>
      </c>
    </row>
    <row r="1292" spans="1:24" customFormat="1" ht="15" hidden="1" x14ac:dyDescent="0.25">
      <c r="A1292" s="134">
        <v>3</v>
      </c>
      <c r="B1292" s="134" t="s">
        <v>844</v>
      </c>
      <c r="C1292" s="136" t="s">
        <v>3185</v>
      </c>
      <c r="D1292" s="136" t="s">
        <v>3186</v>
      </c>
      <c r="E1292" s="136">
        <v>2</v>
      </c>
      <c r="F1292" s="144">
        <v>192.4</v>
      </c>
      <c r="G1292" s="138">
        <v>384.8</v>
      </c>
      <c r="H1292" s="139">
        <v>9.3699999999999992</v>
      </c>
      <c r="I1292" s="139">
        <f t="shared" si="266"/>
        <v>18.739999999999998</v>
      </c>
      <c r="J1292" s="145" t="s">
        <v>24</v>
      </c>
      <c r="K1292" s="141">
        <v>0</v>
      </c>
      <c r="L1292" s="141">
        <v>0</v>
      </c>
      <c r="M1292" s="141">
        <v>0</v>
      </c>
      <c r="N1292" s="142"/>
      <c r="O1292" s="50"/>
      <c r="P1292" s="50"/>
      <c r="Q1292" s="50"/>
      <c r="R1292" s="50"/>
      <c r="S1292" s="50"/>
      <c r="T1292" s="50"/>
      <c r="U1292" s="50"/>
      <c r="V1292" s="50"/>
      <c r="W1292" s="141" t="str">
        <f>IFERROR(VLOOKUP(C1292,'[7]на 04.11.2025г.'!$C$3:$W$2063,21,0),"-")</f>
        <v>-</v>
      </c>
      <c r="X1292" s="141" t="str">
        <f t="shared" si="265"/>
        <v>-</v>
      </c>
    </row>
    <row r="1293" spans="1:24" customFormat="1" ht="15" hidden="1" x14ac:dyDescent="0.25">
      <c r="A1293" s="134">
        <v>3</v>
      </c>
      <c r="B1293" s="134" t="s">
        <v>847</v>
      </c>
      <c r="C1293" s="136" t="s">
        <v>3187</v>
      </c>
      <c r="D1293" s="136" t="s">
        <v>3188</v>
      </c>
      <c r="E1293" s="136">
        <v>7</v>
      </c>
      <c r="F1293" s="144">
        <v>201.3</v>
      </c>
      <c r="G1293" s="138">
        <v>1409.1</v>
      </c>
      <c r="H1293" s="139">
        <v>9.7899999999999991</v>
      </c>
      <c r="I1293" s="139">
        <f t="shared" si="266"/>
        <v>68.53</v>
      </c>
      <c r="J1293" s="145" t="s">
        <v>24</v>
      </c>
      <c r="K1293" s="141">
        <v>0</v>
      </c>
      <c r="L1293" s="141">
        <v>0</v>
      </c>
      <c r="M1293" s="141">
        <v>0</v>
      </c>
      <c r="N1293" s="142"/>
      <c r="O1293" s="50"/>
      <c r="P1293" s="50"/>
      <c r="Q1293" s="50"/>
      <c r="R1293" s="50"/>
      <c r="S1293" s="50"/>
      <c r="T1293" s="50"/>
      <c r="U1293" s="50"/>
      <c r="V1293" s="50"/>
      <c r="W1293" s="141" t="str">
        <f>IFERROR(VLOOKUP(C1293,'[7]на 04.11.2025г.'!$C$3:$W$2063,21,0),"-")</f>
        <v>-</v>
      </c>
      <c r="X1293" s="141" t="str">
        <f t="shared" si="265"/>
        <v>-</v>
      </c>
    </row>
    <row r="1294" spans="1:24" customFormat="1" ht="15" hidden="1" x14ac:dyDescent="0.25">
      <c r="A1294" s="134">
        <v>3</v>
      </c>
      <c r="B1294" s="134" t="s">
        <v>850</v>
      </c>
      <c r="C1294" s="136" t="s">
        <v>3189</v>
      </c>
      <c r="D1294" s="136" t="s">
        <v>3190</v>
      </c>
      <c r="E1294" s="136">
        <v>1</v>
      </c>
      <c r="F1294" s="144">
        <v>165.6</v>
      </c>
      <c r="G1294" s="138">
        <v>165.6</v>
      </c>
      <c r="H1294" s="139">
        <v>8.07</v>
      </c>
      <c r="I1294" s="139">
        <f t="shared" si="266"/>
        <v>8.07</v>
      </c>
      <c r="J1294" s="145" t="s">
        <v>24</v>
      </c>
      <c r="K1294" s="141">
        <v>0</v>
      </c>
      <c r="L1294" s="141">
        <v>0</v>
      </c>
      <c r="M1294" s="141">
        <v>0</v>
      </c>
      <c r="N1294" s="142"/>
      <c r="O1294" s="50"/>
      <c r="P1294" s="50"/>
      <c r="Q1294" s="50"/>
      <c r="R1294" s="50"/>
      <c r="S1294" s="50"/>
      <c r="T1294" s="50"/>
      <c r="U1294" s="50"/>
      <c r="V1294" s="50"/>
      <c r="W1294" s="141" t="str">
        <f>IFERROR(VLOOKUP(C1294,'[7]на 04.11.2025г.'!$C$3:$W$2063,21,0),"-")</f>
        <v>-</v>
      </c>
      <c r="X1294" s="141" t="str">
        <f t="shared" si="265"/>
        <v>-</v>
      </c>
    </row>
    <row r="1295" spans="1:24" customFormat="1" ht="15" hidden="1" x14ac:dyDescent="0.25">
      <c r="A1295" s="134">
        <v>3</v>
      </c>
      <c r="B1295" s="134" t="s">
        <v>853</v>
      </c>
      <c r="C1295" s="136" t="s">
        <v>3191</v>
      </c>
      <c r="D1295" s="136" t="s">
        <v>3192</v>
      </c>
      <c r="E1295" s="136">
        <v>1</v>
      </c>
      <c r="F1295" s="144">
        <v>275.7</v>
      </c>
      <c r="G1295" s="138">
        <v>275.7</v>
      </c>
      <c r="H1295" s="139">
        <v>13.4</v>
      </c>
      <c r="I1295" s="139">
        <f t="shared" si="266"/>
        <v>13.4</v>
      </c>
      <c r="J1295" s="145" t="s">
        <v>24</v>
      </c>
      <c r="K1295" s="141">
        <v>0</v>
      </c>
      <c r="L1295" s="141">
        <v>0</v>
      </c>
      <c r="M1295" s="141">
        <v>0</v>
      </c>
      <c r="N1295" s="142"/>
      <c r="O1295" s="50"/>
      <c r="P1295" s="50"/>
      <c r="Q1295" s="50"/>
      <c r="R1295" s="50"/>
      <c r="S1295" s="50"/>
      <c r="T1295" s="50"/>
      <c r="U1295" s="50"/>
      <c r="V1295" s="50"/>
      <c r="W1295" s="141" t="str">
        <f>IFERROR(VLOOKUP(C1295,'[7]на 04.11.2025г.'!$C$3:$W$2063,21,0),"-")</f>
        <v>-</v>
      </c>
      <c r="X1295" s="141" t="str">
        <f t="shared" si="265"/>
        <v>-</v>
      </c>
    </row>
    <row r="1296" spans="1:24" customFormat="1" ht="15" hidden="1" x14ac:dyDescent="0.25">
      <c r="A1296" s="134">
        <v>3</v>
      </c>
      <c r="B1296" s="134" t="s">
        <v>856</v>
      </c>
      <c r="C1296" s="136" t="s">
        <v>3193</v>
      </c>
      <c r="D1296" s="136" t="s">
        <v>3194</v>
      </c>
      <c r="E1296" s="136">
        <v>1</v>
      </c>
      <c r="F1296" s="144">
        <v>256</v>
      </c>
      <c r="G1296" s="138">
        <v>256</v>
      </c>
      <c r="H1296" s="139">
        <v>12.45</v>
      </c>
      <c r="I1296" s="139">
        <f t="shared" si="266"/>
        <v>12.45</v>
      </c>
      <c r="J1296" s="145" t="s">
        <v>24</v>
      </c>
      <c r="K1296" s="141">
        <v>0</v>
      </c>
      <c r="L1296" s="141">
        <v>0</v>
      </c>
      <c r="M1296" s="141">
        <v>0</v>
      </c>
      <c r="N1296" s="142"/>
      <c r="O1296" s="50"/>
      <c r="P1296" s="50"/>
      <c r="Q1296" s="50"/>
      <c r="R1296" s="50"/>
      <c r="S1296" s="50"/>
      <c r="T1296" s="50"/>
      <c r="U1296" s="50"/>
      <c r="V1296" s="50"/>
      <c r="W1296" s="141" t="str">
        <f>IFERROR(VLOOKUP(C1296,'[7]на 04.11.2025г.'!$C$3:$W$2063,21,0),"-")</f>
        <v>-</v>
      </c>
      <c r="X1296" s="141" t="str">
        <f t="shared" si="265"/>
        <v>-</v>
      </c>
    </row>
    <row r="1297" spans="1:24" customFormat="1" ht="15" hidden="1" x14ac:dyDescent="0.25">
      <c r="A1297" s="134">
        <v>3</v>
      </c>
      <c r="B1297" s="134" t="s">
        <v>859</v>
      </c>
      <c r="C1297" s="136" t="s">
        <v>3195</v>
      </c>
      <c r="D1297" s="136" t="s">
        <v>3196</v>
      </c>
      <c r="E1297" s="136">
        <v>1</v>
      </c>
      <c r="F1297" s="144">
        <v>226.8</v>
      </c>
      <c r="G1297" s="138">
        <v>226.8</v>
      </c>
      <c r="H1297" s="139">
        <v>11.03</v>
      </c>
      <c r="I1297" s="139">
        <f t="shared" si="266"/>
        <v>11.03</v>
      </c>
      <c r="J1297" s="145" t="s">
        <v>24</v>
      </c>
      <c r="K1297" s="141">
        <v>0</v>
      </c>
      <c r="L1297" s="141">
        <v>0</v>
      </c>
      <c r="M1297" s="141">
        <v>0</v>
      </c>
      <c r="N1297" s="142"/>
      <c r="O1297" s="50"/>
      <c r="P1297" s="50"/>
      <c r="Q1297" s="50"/>
      <c r="R1297" s="50"/>
      <c r="S1297" s="50"/>
      <c r="T1297" s="50"/>
      <c r="U1297" s="50"/>
      <c r="V1297" s="50"/>
      <c r="W1297" s="141" t="str">
        <f>IFERROR(VLOOKUP(C1297,'[7]на 04.11.2025г.'!$C$3:$W$2063,21,0),"-")</f>
        <v>-</v>
      </c>
      <c r="X1297" s="141" t="str">
        <f t="shared" si="265"/>
        <v>-</v>
      </c>
    </row>
    <row r="1298" spans="1:24" customFormat="1" ht="15" hidden="1" x14ac:dyDescent="0.25">
      <c r="A1298" s="134">
        <v>3</v>
      </c>
      <c r="B1298" s="134" t="s">
        <v>862</v>
      </c>
      <c r="C1298" s="136" t="s">
        <v>3197</v>
      </c>
      <c r="D1298" s="136" t="s">
        <v>3198</v>
      </c>
      <c r="E1298" s="136">
        <v>2</v>
      </c>
      <c r="F1298" s="144">
        <v>207.5</v>
      </c>
      <c r="G1298" s="138">
        <v>415</v>
      </c>
      <c r="H1298" s="139">
        <v>10.1</v>
      </c>
      <c r="I1298" s="139">
        <f t="shared" si="266"/>
        <v>20.2</v>
      </c>
      <c r="J1298" s="145" t="s">
        <v>24</v>
      </c>
      <c r="K1298" s="141">
        <v>0</v>
      </c>
      <c r="L1298" s="141">
        <v>0</v>
      </c>
      <c r="M1298" s="141">
        <v>0</v>
      </c>
      <c r="N1298" s="142"/>
      <c r="O1298" s="50"/>
      <c r="P1298" s="50"/>
      <c r="Q1298" s="50"/>
      <c r="R1298" s="50"/>
      <c r="S1298" s="50"/>
      <c r="T1298" s="50"/>
      <c r="U1298" s="50"/>
      <c r="V1298" s="50"/>
      <c r="W1298" s="141" t="str">
        <f>IFERROR(VLOOKUP(C1298,'[7]на 04.11.2025г.'!$C$3:$W$2063,21,0),"-")</f>
        <v>-</v>
      </c>
      <c r="X1298" s="141" t="str">
        <f t="shared" si="265"/>
        <v>-</v>
      </c>
    </row>
    <row r="1299" spans="1:24" customFormat="1" ht="15" hidden="1" x14ac:dyDescent="0.25">
      <c r="A1299" s="134">
        <v>3</v>
      </c>
      <c r="B1299" s="134" t="s">
        <v>865</v>
      </c>
      <c r="C1299" s="136" t="s">
        <v>3199</v>
      </c>
      <c r="D1299" s="136" t="s">
        <v>3200</v>
      </c>
      <c r="E1299" s="136">
        <v>2</v>
      </c>
      <c r="F1299" s="144">
        <v>276.2</v>
      </c>
      <c r="G1299" s="138">
        <v>552.4</v>
      </c>
      <c r="H1299" s="139">
        <v>13.42</v>
      </c>
      <c r="I1299" s="139">
        <f t="shared" si="266"/>
        <v>26.84</v>
      </c>
      <c r="J1299" s="145" t="s">
        <v>24</v>
      </c>
      <c r="K1299" s="141">
        <v>0</v>
      </c>
      <c r="L1299" s="141">
        <v>0</v>
      </c>
      <c r="M1299" s="141">
        <v>0</v>
      </c>
      <c r="N1299" s="142"/>
      <c r="O1299" s="50"/>
      <c r="P1299" s="50"/>
      <c r="Q1299" s="50"/>
      <c r="R1299" s="50"/>
      <c r="S1299" s="50"/>
      <c r="T1299" s="50"/>
      <c r="U1299" s="50"/>
      <c r="V1299" s="50"/>
      <c r="W1299" s="141" t="str">
        <f>IFERROR(VLOOKUP(C1299,'[7]на 04.11.2025г.'!$C$3:$W$2063,21,0),"-")</f>
        <v>-</v>
      </c>
      <c r="X1299" s="141" t="str">
        <f t="shared" si="265"/>
        <v>-</v>
      </c>
    </row>
    <row r="1300" spans="1:24" customFormat="1" ht="15" hidden="1" x14ac:dyDescent="0.25">
      <c r="A1300" s="134">
        <v>3</v>
      </c>
      <c r="B1300" s="134" t="s">
        <v>868</v>
      </c>
      <c r="C1300" s="136" t="s">
        <v>3201</v>
      </c>
      <c r="D1300" s="136" t="s">
        <v>3202</v>
      </c>
      <c r="E1300" s="136">
        <v>2</v>
      </c>
      <c r="F1300" s="144">
        <v>256.39999999999998</v>
      </c>
      <c r="G1300" s="138">
        <v>512.79999999999995</v>
      </c>
      <c r="H1300" s="139">
        <v>12.47</v>
      </c>
      <c r="I1300" s="139">
        <f t="shared" si="266"/>
        <v>24.94</v>
      </c>
      <c r="J1300" s="145" t="s">
        <v>24</v>
      </c>
      <c r="K1300" s="141">
        <v>0</v>
      </c>
      <c r="L1300" s="141">
        <v>0</v>
      </c>
      <c r="M1300" s="141">
        <v>0</v>
      </c>
      <c r="N1300" s="142"/>
      <c r="O1300" s="50"/>
      <c r="P1300" s="50"/>
      <c r="Q1300" s="50"/>
      <c r="R1300" s="50"/>
      <c r="S1300" s="50"/>
      <c r="T1300" s="50"/>
      <c r="U1300" s="50"/>
      <c r="V1300" s="50"/>
      <c r="W1300" s="141" t="str">
        <f>IFERROR(VLOOKUP(C1300,'[7]на 04.11.2025г.'!$C$3:$W$2063,21,0),"-")</f>
        <v>-</v>
      </c>
      <c r="X1300" s="141" t="str">
        <f t="shared" si="265"/>
        <v>-</v>
      </c>
    </row>
    <row r="1301" spans="1:24" customFormat="1" ht="15" hidden="1" x14ac:dyDescent="0.25">
      <c r="A1301" s="134">
        <v>3</v>
      </c>
      <c r="B1301" s="134" t="s">
        <v>871</v>
      </c>
      <c r="C1301" s="136" t="s">
        <v>3203</v>
      </c>
      <c r="D1301" s="136" t="s">
        <v>3204</v>
      </c>
      <c r="E1301" s="136">
        <v>2</v>
      </c>
      <c r="F1301" s="144">
        <v>192.8</v>
      </c>
      <c r="G1301" s="138">
        <v>385.6</v>
      </c>
      <c r="H1301" s="139">
        <v>9.39</v>
      </c>
      <c r="I1301" s="139">
        <f t="shared" si="266"/>
        <v>18.78</v>
      </c>
      <c r="J1301" s="145" t="s">
        <v>24</v>
      </c>
      <c r="K1301" s="141">
        <v>0</v>
      </c>
      <c r="L1301" s="141">
        <v>0</v>
      </c>
      <c r="M1301" s="141">
        <v>0</v>
      </c>
      <c r="N1301" s="142"/>
      <c r="O1301" s="50"/>
      <c r="P1301" s="50"/>
      <c r="Q1301" s="50"/>
      <c r="R1301" s="50"/>
      <c r="S1301" s="50"/>
      <c r="T1301" s="50"/>
      <c r="U1301" s="50"/>
      <c r="V1301" s="50"/>
      <c r="W1301" s="141" t="str">
        <f>IFERROR(VLOOKUP(C1301,'[7]на 04.11.2025г.'!$C$3:$W$2063,21,0),"-")</f>
        <v>-</v>
      </c>
      <c r="X1301" s="141" t="str">
        <f t="shared" si="265"/>
        <v>-</v>
      </c>
    </row>
    <row r="1302" spans="1:24" customFormat="1" ht="15" hidden="1" x14ac:dyDescent="0.25">
      <c r="A1302" s="134">
        <v>3</v>
      </c>
      <c r="B1302" s="134" t="s">
        <v>874</v>
      </c>
      <c r="C1302" s="136" t="s">
        <v>3205</v>
      </c>
      <c r="D1302" s="136" t="s">
        <v>3206</v>
      </c>
      <c r="E1302" s="136">
        <v>1</v>
      </c>
      <c r="F1302" s="144">
        <v>166.3</v>
      </c>
      <c r="G1302" s="138">
        <v>166.3</v>
      </c>
      <c r="H1302" s="139">
        <v>8.11</v>
      </c>
      <c r="I1302" s="139">
        <f t="shared" si="266"/>
        <v>8.11</v>
      </c>
      <c r="J1302" s="145" t="s">
        <v>24</v>
      </c>
      <c r="K1302" s="141">
        <v>0</v>
      </c>
      <c r="L1302" s="141">
        <v>0</v>
      </c>
      <c r="M1302" s="141">
        <v>0</v>
      </c>
      <c r="N1302" s="142"/>
      <c r="O1302" s="50"/>
      <c r="P1302" s="50"/>
      <c r="Q1302" s="50"/>
      <c r="R1302" s="50"/>
      <c r="S1302" s="50"/>
      <c r="T1302" s="50"/>
      <c r="U1302" s="50"/>
      <c r="V1302" s="50"/>
      <c r="W1302" s="141" t="str">
        <f>IFERROR(VLOOKUP(C1302,'[7]на 04.11.2025г.'!$C$3:$W$2063,21,0),"-")</f>
        <v>-</v>
      </c>
      <c r="X1302" s="141" t="str">
        <f t="shared" si="265"/>
        <v>-</v>
      </c>
    </row>
    <row r="1303" spans="1:24" customFormat="1" ht="15" hidden="1" x14ac:dyDescent="0.25">
      <c r="A1303" s="134">
        <v>3</v>
      </c>
      <c r="B1303" s="134" t="s">
        <v>877</v>
      </c>
      <c r="C1303" s="136" t="s">
        <v>3207</v>
      </c>
      <c r="D1303" s="136" t="s">
        <v>3208</v>
      </c>
      <c r="E1303" s="136">
        <v>1</v>
      </c>
      <c r="F1303" s="144">
        <v>276.60000000000002</v>
      </c>
      <c r="G1303" s="138">
        <v>276.60000000000002</v>
      </c>
      <c r="H1303" s="139">
        <v>13.44</v>
      </c>
      <c r="I1303" s="139">
        <f t="shared" si="266"/>
        <v>13.44</v>
      </c>
      <c r="J1303" s="145" t="s">
        <v>24</v>
      </c>
      <c r="K1303" s="141">
        <v>0</v>
      </c>
      <c r="L1303" s="141">
        <v>0</v>
      </c>
      <c r="M1303" s="141">
        <v>0</v>
      </c>
      <c r="N1303" s="142"/>
      <c r="O1303" s="50"/>
      <c r="P1303" s="50"/>
      <c r="Q1303" s="50"/>
      <c r="R1303" s="50"/>
      <c r="S1303" s="50"/>
      <c r="T1303" s="50"/>
      <c r="U1303" s="50"/>
      <c r="V1303" s="50"/>
      <c r="W1303" s="141" t="str">
        <f>IFERROR(VLOOKUP(C1303,'[7]на 04.11.2025г.'!$C$3:$W$2063,21,0),"-")</f>
        <v>-</v>
      </c>
      <c r="X1303" s="141" t="str">
        <f t="shared" si="265"/>
        <v>-</v>
      </c>
    </row>
    <row r="1304" spans="1:24" customFormat="1" ht="15" hidden="1" x14ac:dyDescent="0.25">
      <c r="A1304" s="134">
        <v>3</v>
      </c>
      <c r="B1304" s="134" t="s">
        <v>880</v>
      </c>
      <c r="C1304" s="136" t="s">
        <v>3209</v>
      </c>
      <c r="D1304" s="136" t="s">
        <v>3210</v>
      </c>
      <c r="E1304" s="136">
        <v>1</v>
      </c>
      <c r="F1304" s="144">
        <v>256.7</v>
      </c>
      <c r="G1304" s="138">
        <v>256.7</v>
      </c>
      <c r="H1304" s="139">
        <v>12.49</v>
      </c>
      <c r="I1304" s="139">
        <f t="shared" si="266"/>
        <v>12.49</v>
      </c>
      <c r="J1304" s="145" t="s">
        <v>24</v>
      </c>
      <c r="K1304" s="141">
        <v>0</v>
      </c>
      <c r="L1304" s="141">
        <v>0</v>
      </c>
      <c r="M1304" s="141">
        <v>0</v>
      </c>
      <c r="N1304" s="142"/>
      <c r="O1304" s="50"/>
      <c r="P1304" s="50"/>
      <c r="Q1304" s="50"/>
      <c r="R1304" s="50"/>
      <c r="S1304" s="50"/>
      <c r="T1304" s="50"/>
      <c r="U1304" s="50"/>
      <c r="V1304" s="50"/>
      <c r="W1304" s="141" t="str">
        <f>IFERROR(VLOOKUP(C1304,'[7]на 04.11.2025г.'!$C$3:$W$2063,21,0),"-")</f>
        <v>-</v>
      </c>
      <c r="X1304" s="141" t="str">
        <f t="shared" si="265"/>
        <v>-</v>
      </c>
    </row>
    <row r="1305" spans="1:24" customFormat="1" ht="15" hidden="1" x14ac:dyDescent="0.25">
      <c r="A1305" s="134">
        <v>3</v>
      </c>
      <c r="B1305" s="134" t="s">
        <v>883</v>
      </c>
      <c r="C1305" s="136" t="s">
        <v>3211</v>
      </c>
      <c r="D1305" s="136" t="s">
        <v>3212</v>
      </c>
      <c r="E1305" s="136">
        <v>1</v>
      </c>
      <c r="F1305" s="144">
        <v>227.7</v>
      </c>
      <c r="G1305" s="138">
        <v>227.7</v>
      </c>
      <c r="H1305" s="139">
        <v>11.07</v>
      </c>
      <c r="I1305" s="139">
        <f t="shared" si="266"/>
        <v>11.07</v>
      </c>
      <c r="J1305" s="145" t="s">
        <v>24</v>
      </c>
      <c r="K1305" s="141">
        <v>0</v>
      </c>
      <c r="L1305" s="141">
        <v>0</v>
      </c>
      <c r="M1305" s="141">
        <v>0</v>
      </c>
      <c r="N1305" s="142"/>
      <c r="O1305" s="50"/>
      <c r="P1305" s="50"/>
      <c r="Q1305" s="50"/>
      <c r="R1305" s="50"/>
      <c r="S1305" s="50"/>
      <c r="T1305" s="50"/>
      <c r="U1305" s="50"/>
      <c r="V1305" s="50"/>
      <c r="W1305" s="141" t="str">
        <f>IFERROR(VLOOKUP(C1305,'[7]на 04.11.2025г.'!$C$3:$W$2063,21,0),"-")</f>
        <v>-</v>
      </c>
      <c r="X1305" s="141" t="str">
        <f t="shared" si="265"/>
        <v>-</v>
      </c>
    </row>
    <row r="1306" spans="1:24" customFormat="1" ht="15" hidden="1" x14ac:dyDescent="0.25">
      <c r="A1306" s="134">
        <v>3</v>
      </c>
      <c r="B1306" s="134" t="s">
        <v>886</v>
      </c>
      <c r="C1306" s="136" t="s">
        <v>3213</v>
      </c>
      <c r="D1306" s="136" t="s">
        <v>3214</v>
      </c>
      <c r="E1306" s="136">
        <v>1</v>
      </c>
      <c r="F1306" s="144">
        <v>207.7</v>
      </c>
      <c r="G1306" s="138">
        <v>207.7</v>
      </c>
      <c r="H1306" s="139">
        <v>10.119999999999999</v>
      </c>
      <c r="I1306" s="139">
        <f t="shared" si="266"/>
        <v>10.119999999999999</v>
      </c>
      <c r="J1306" s="145" t="s">
        <v>24</v>
      </c>
      <c r="K1306" s="141">
        <v>0</v>
      </c>
      <c r="L1306" s="141">
        <v>0</v>
      </c>
      <c r="M1306" s="141">
        <v>0</v>
      </c>
      <c r="N1306" s="142"/>
      <c r="O1306" s="50"/>
      <c r="P1306" s="50"/>
      <c r="Q1306" s="50"/>
      <c r="R1306" s="50"/>
      <c r="S1306" s="50"/>
      <c r="T1306" s="50"/>
      <c r="U1306" s="50"/>
      <c r="V1306" s="50"/>
      <c r="W1306" s="141" t="str">
        <f>IFERROR(VLOOKUP(C1306,'[7]на 04.11.2025г.'!$C$3:$W$2063,21,0),"-")</f>
        <v>-</v>
      </c>
      <c r="X1306" s="141" t="str">
        <f t="shared" si="265"/>
        <v>-</v>
      </c>
    </row>
    <row r="1307" spans="1:24" customFormat="1" ht="15" hidden="1" x14ac:dyDescent="0.25">
      <c r="A1307" s="134">
        <v>3</v>
      </c>
      <c r="B1307" s="134" t="s">
        <v>889</v>
      </c>
      <c r="C1307" s="136" t="s">
        <v>3215</v>
      </c>
      <c r="D1307" s="136" t="s">
        <v>3216</v>
      </c>
      <c r="E1307" s="136">
        <v>1</v>
      </c>
      <c r="F1307" s="144">
        <v>276.39999999999998</v>
      </c>
      <c r="G1307" s="138">
        <v>276.39999999999998</v>
      </c>
      <c r="H1307" s="139">
        <v>13.43</v>
      </c>
      <c r="I1307" s="139">
        <f t="shared" si="266"/>
        <v>13.43</v>
      </c>
      <c r="J1307" s="145" t="s">
        <v>24</v>
      </c>
      <c r="K1307" s="141">
        <v>0</v>
      </c>
      <c r="L1307" s="141">
        <v>0</v>
      </c>
      <c r="M1307" s="141">
        <v>0</v>
      </c>
      <c r="N1307" s="142"/>
      <c r="O1307" s="50"/>
      <c r="P1307" s="50"/>
      <c r="Q1307" s="50"/>
      <c r="R1307" s="50"/>
      <c r="S1307" s="50"/>
      <c r="T1307" s="50"/>
      <c r="U1307" s="50"/>
      <c r="V1307" s="50"/>
      <c r="W1307" s="141" t="str">
        <f>IFERROR(VLOOKUP(C1307,'[7]на 04.11.2025г.'!$C$3:$W$2063,21,0),"-")</f>
        <v>-</v>
      </c>
      <c r="X1307" s="141" t="str">
        <f t="shared" si="265"/>
        <v>-</v>
      </c>
    </row>
    <row r="1308" spans="1:24" customFormat="1" ht="15" hidden="1" x14ac:dyDescent="0.25">
      <c r="A1308" s="134">
        <v>3</v>
      </c>
      <c r="B1308" s="134" t="s">
        <v>892</v>
      </c>
      <c r="C1308" s="136" t="s">
        <v>3217</v>
      </c>
      <c r="D1308" s="136" t="s">
        <v>3218</v>
      </c>
      <c r="E1308" s="136">
        <v>1</v>
      </c>
      <c r="F1308" s="144">
        <v>256.60000000000002</v>
      </c>
      <c r="G1308" s="138">
        <v>256.60000000000002</v>
      </c>
      <c r="H1308" s="139">
        <v>12.49</v>
      </c>
      <c r="I1308" s="139">
        <f t="shared" si="266"/>
        <v>12.49</v>
      </c>
      <c r="J1308" s="145" t="s">
        <v>24</v>
      </c>
      <c r="K1308" s="141">
        <v>0</v>
      </c>
      <c r="L1308" s="141">
        <v>0</v>
      </c>
      <c r="M1308" s="141">
        <v>0</v>
      </c>
      <c r="N1308" s="142"/>
      <c r="O1308" s="50"/>
      <c r="P1308" s="50"/>
      <c r="Q1308" s="50"/>
      <c r="R1308" s="50"/>
      <c r="S1308" s="50"/>
      <c r="T1308" s="50"/>
      <c r="U1308" s="50"/>
      <c r="V1308" s="50"/>
      <c r="W1308" s="141" t="str">
        <f>IFERROR(VLOOKUP(C1308,'[7]на 04.11.2025г.'!$C$3:$W$2063,21,0),"-")</f>
        <v>-</v>
      </c>
      <c r="X1308" s="141" t="str">
        <f t="shared" si="265"/>
        <v>-</v>
      </c>
    </row>
    <row r="1309" spans="1:24" customFormat="1" ht="15" hidden="1" x14ac:dyDescent="0.25">
      <c r="A1309" s="134">
        <v>3</v>
      </c>
      <c r="B1309" s="134" t="s">
        <v>895</v>
      </c>
      <c r="C1309" s="136" t="s">
        <v>3219</v>
      </c>
      <c r="D1309" s="136" t="s">
        <v>3220</v>
      </c>
      <c r="E1309" s="136">
        <v>1</v>
      </c>
      <c r="F1309" s="144">
        <v>193.1</v>
      </c>
      <c r="G1309" s="138">
        <v>193.1</v>
      </c>
      <c r="H1309" s="139">
        <v>9.41</v>
      </c>
      <c r="I1309" s="139">
        <f t="shared" si="266"/>
        <v>9.41</v>
      </c>
      <c r="J1309" s="145" t="s">
        <v>24</v>
      </c>
      <c r="K1309" s="141">
        <v>0</v>
      </c>
      <c r="L1309" s="141">
        <v>0</v>
      </c>
      <c r="M1309" s="141">
        <v>0</v>
      </c>
      <c r="N1309" s="142"/>
      <c r="O1309" s="50"/>
      <c r="P1309" s="50"/>
      <c r="Q1309" s="50"/>
      <c r="R1309" s="50"/>
      <c r="S1309" s="50"/>
      <c r="T1309" s="50"/>
      <c r="U1309" s="50"/>
      <c r="V1309" s="50"/>
      <c r="W1309" s="141" t="str">
        <f>IFERROR(VLOOKUP(C1309,'[7]на 04.11.2025г.'!$C$3:$W$2063,21,0),"-")</f>
        <v>-</v>
      </c>
      <c r="X1309" s="141" t="str">
        <f t="shared" si="265"/>
        <v>-</v>
      </c>
    </row>
    <row r="1310" spans="1:24" customFormat="1" ht="15" hidden="1" x14ac:dyDescent="0.25">
      <c r="A1310" s="134">
        <v>3</v>
      </c>
      <c r="B1310" s="134" t="s">
        <v>898</v>
      </c>
      <c r="C1310" s="136" t="s">
        <v>3221</v>
      </c>
      <c r="D1310" s="136" t="s">
        <v>3222</v>
      </c>
      <c r="E1310" s="136">
        <v>1</v>
      </c>
      <c r="F1310" s="144">
        <v>165.7</v>
      </c>
      <c r="G1310" s="138">
        <v>165.7</v>
      </c>
      <c r="H1310" s="139">
        <v>8.08</v>
      </c>
      <c r="I1310" s="139">
        <f t="shared" si="266"/>
        <v>8.08</v>
      </c>
      <c r="J1310" s="145" t="s">
        <v>24</v>
      </c>
      <c r="K1310" s="141">
        <v>0</v>
      </c>
      <c r="L1310" s="141">
        <v>0</v>
      </c>
      <c r="M1310" s="141">
        <v>0</v>
      </c>
      <c r="N1310" s="142"/>
      <c r="O1310" s="50"/>
      <c r="P1310" s="50"/>
      <c r="Q1310" s="50"/>
      <c r="R1310" s="50"/>
      <c r="S1310" s="50"/>
      <c r="T1310" s="50"/>
      <c r="U1310" s="50"/>
      <c r="V1310" s="50"/>
      <c r="W1310" s="141" t="str">
        <f>IFERROR(VLOOKUP(C1310,'[7]на 04.11.2025г.'!$C$3:$W$2063,21,0),"-")</f>
        <v>-</v>
      </c>
      <c r="X1310" s="141" t="str">
        <f t="shared" si="265"/>
        <v>-</v>
      </c>
    </row>
    <row r="1311" spans="1:24" customFormat="1" ht="15" hidden="1" x14ac:dyDescent="0.25">
      <c r="A1311" s="134">
        <v>3</v>
      </c>
      <c r="B1311" s="134" t="s">
        <v>901</v>
      </c>
      <c r="C1311" s="136" t="s">
        <v>3223</v>
      </c>
      <c r="D1311" s="136" t="s">
        <v>3224</v>
      </c>
      <c r="E1311" s="136">
        <v>1</v>
      </c>
      <c r="F1311" s="144">
        <v>275.89999999999998</v>
      </c>
      <c r="G1311" s="138">
        <v>275.89999999999998</v>
      </c>
      <c r="H1311" s="139">
        <v>13.41</v>
      </c>
      <c r="I1311" s="139">
        <f t="shared" si="266"/>
        <v>13.41</v>
      </c>
      <c r="J1311" s="145" t="s">
        <v>24</v>
      </c>
      <c r="K1311" s="141">
        <v>0</v>
      </c>
      <c r="L1311" s="141">
        <v>0</v>
      </c>
      <c r="M1311" s="141">
        <v>0</v>
      </c>
      <c r="N1311" s="142"/>
      <c r="O1311" s="50"/>
      <c r="P1311" s="50"/>
      <c r="Q1311" s="50"/>
      <c r="R1311" s="50"/>
      <c r="S1311" s="50"/>
      <c r="T1311" s="50"/>
      <c r="U1311" s="50"/>
      <c r="V1311" s="50"/>
      <c r="W1311" s="141" t="str">
        <f>IFERROR(VLOOKUP(C1311,'[7]на 04.11.2025г.'!$C$3:$W$2063,21,0),"-")</f>
        <v>-</v>
      </c>
      <c r="X1311" s="141" t="str">
        <f t="shared" si="265"/>
        <v>-</v>
      </c>
    </row>
    <row r="1312" spans="1:24" customFormat="1" ht="15" hidden="1" x14ac:dyDescent="0.25">
      <c r="A1312" s="134">
        <v>3</v>
      </c>
      <c r="B1312" s="134" t="s">
        <v>904</v>
      </c>
      <c r="C1312" s="136" t="s">
        <v>3225</v>
      </c>
      <c r="D1312" s="136" t="s">
        <v>3226</v>
      </c>
      <c r="E1312" s="136">
        <v>1</v>
      </c>
      <c r="F1312" s="144">
        <v>256.10000000000002</v>
      </c>
      <c r="G1312" s="138">
        <v>256.10000000000002</v>
      </c>
      <c r="H1312" s="139">
        <v>12.46</v>
      </c>
      <c r="I1312" s="139">
        <f t="shared" si="266"/>
        <v>12.46</v>
      </c>
      <c r="J1312" s="145" t="s">
        <v>24</v>
      </c>
      <c r="K1312" s="141">
        <v>0</v>
      </c>
      <c r="L1312" s="141">
        <v>0</v>
      </c>
      <c r="M1312" s="141">
        <v>0</v>
      </c>
      <c r="N1312" s="142"/>
      <c r="O1312" s="50"/>
      <c r="P1312" s="50"/>
      <c r="Q1312" s="50"/>
      <c r="R1312" s="50"/>
      <c r="S1312" s="50"/>
      <c r="T1312" s="50"/>
      <c r="U1312" s="50"/>
      <c r="V1312" s="50"/>
      <c r="W1312" s="141" t="str">
        <f>IFERROR(VLOOKUP(C1312,'[7]на 04.11.2025г.'!$C$3:$W$2063,21,0),"-")</f>
        <v>-</v>
      </c>
      <c r="X1312" s="141" t="str">
        <f t="shared" si="265"/>
        <v>-</v>
      </c>
    </row>
    <row r="1313" spans="1:24" customFormat="1" ht="15" hidden="1" x14ac:dyDescent="0.25">
      <c r="A1313" s="134">
        <v>3</v>
      </c>
      <c r="B1313" s="134" t="s">
        <v>907</v>
      </c>
      <c r="C1313" s="136" t="s">
        <v>3227</v>
      </c>
      <c r="D1313" s="136" t="s">
        <v>3228</v>
      </c>
      <c r="E1313" s="136">
        <v>1</v>
      </c>
      <c r="F1313" s="144">
        <v>227</v>
      </c>
      <c r="G1313" s="138">
        <v>227</v>
      </c>
      <c r="H1313" s="139">
        <v>11.04</v>
      </c>
      <c r="I1313" s="139">
        <f t="shared" si="266"/>
        <v>11.04</v>
      </c>
      <c r="J1313" s="145" t="s">
        <v>24</v>
      </c>
      <c r="K1313" s="141">
        <v>0</v>
      </c>
      <c r="L1313" s="141">
        <v>0</v>
      </c>
      <c r="M1313" s="141">
        <v>0</v>
      </c>
      <c r="N1313" s="142"/>
      <c r="O1313" s="50"/>
      <c r="P1313" s="50"/>
      <c r="Q1313" s="50"/>
      <c r="R1313" s="50"/>
      <c r="S1313" s="50"/>
      <c r="T1313" s="50"/>
      <c r="U1313" s="50"/>
      <c r="V1313" s="50"/>
      <c r="W1313" s="141" t="str">
        <f>IFERROR(VLOOKUP(C1313,'[7]на 04.11.2025г.'!$C$3:$W$2063,21,0),"-")</f>
        <v>-</v>
      </c>
      <c r="X1313" s="141" t="str">
        <f t="shared" si="265"/>
        <v>-</v>
      </c>
    </row>
    <row r="1314" spans="1:24" customFormat="1" ht="15" hidden="1" x14ac:dyDescent="0.25">
      <c r="A1314" s="134">
        <v>3</v>
      </c>
      <c r="B1314" s="134" t="s">
        <v>910</v>
      </c>
      <c r="C1314" s="136" t="s">
        <v>3229</v>
      </c>
      <c r="D1314" s="136" t="s">
        <v>3230</v>
      </c>
      <c r="E1314" s="136">
        <v>1</v>
      </c>
      <c r="F1314" s="144">
        <v>206.9</v>
      </c>
      <c r="G1314" s="138">
        <v>206.9</v>
      </c>
      <c r="H1314" s="139">
        <v>10.08</v>
      </c>
      <c r="I1314" s="139">
        <f t="shared" si="266"/>
        <v>10.08</v>
      </c>
      <c r="J1314" s="145" t="s">
        <v>24</v>
      </c>
      <c r="K1314" s="141">
        <v>0</v>
      </c>
      <c r="L1314" s="141">
        <v>0</v>
      </c>
      <c r="M1314" s="141">
        <v>0</v>
      </c>
      <c r="N1314" s="142"/>
      <c r="O1314" s="50"/>
      <c r="P1314" s="50"/>
      <c r="Q1314" s="50"/>
      <c r="R1314" s="50"/>
      <c r="S1314" s="50"/>
      <c r="T1314" s="50"/>
      <c r="U1314" s="50"/>
      <c r="V1314" s="50"/>
      <c r="W1314" s="141" t="str">
        <f>IFERROR(VLOOKUP(C1314,'[7]на 04.11.2025г.'!$C$3:$W$2063,21,0),"-")</f>
        <v>-</v>
      </c>
      <c r="X1314" s="141" t="str">
        <f t="shared" si="265"/>
        <v>-</v>
      </c>
    </row>
    <row r="1315" spans="1:24" customFormat="1" ht="15" hidden="1" x14ac:dyDescent="0.25">
      <c r="A1315" s="134">
        <v>3</v>
      </c>
      <c r="B1315" s="134" t="s">
        <v>913</v>
      </c>
      <c r="C1315" s="136" t="s">
        <v>3231</v>
      </c>
      <c r="D1315" s="136" t="s">
        <v>3232</v>
      </c>
      <c r="E1315" s="136">
        <v>1</v>
      </c>
      <c r="F1315" s="144">
        <v>275.7</v>
      </c>
      <c r="G1315" s="138">
        <v>275.7</v>
      </c>
      <c r="H1315" s="139">
        <v>13.4</v>
      </c>
      <c r="I1315" s="139">
        <f t="shared" si="266"/>
        <v>13.4</v>
      </c>
      <c r="J1315" s="145" t="s">
        <v>24</v>
      </c>
      <c r="K1315" s="141">
        <v>0</v>
      </c>
      <c r="L1315" s="141">
        <v>0</v>
      </c>
      <c r="M1315" s="141">
        <v>0</v>
      </c>
      <c r="N1315" s="142"/>
      <c r="O1315" s="50"/>
      <c r="P1315" s="50"/>
      <c r="Q1315" s="50"/>
      <c r="R1315" s="50"/>
      <c r="S1315" s="50"/>
      <c r="T1315" s="50"/>
      <c r="U1315" s="50"/>
      <c r="V1315" s="50"/>
      <c r="W1315" s="141" t="str">
        <f>IFERROR(VLOOKUP(C1315,'[7]на 04.11.2025г.'!$C$3:$W$2063,21,0),"-")</f>
        <v>-</v>
      </c>
      <c r="X1315" s="141" t="str">
        <f t="shared" si="265"/>
        <v>-</v>
      </c>
    </row>
    <row r="1316" spans="1:24" customFormat="1" ht="15" hidden="1" x14ac:dyDescent="0.25">
      <c r="A1316" s="134">
        <v>3</v>
      </c>
      <c r="B1316" s="134" t="s">
        <v>916</v>
      </c>
      <c r="C1316" s="136" t="s">
        <v>3233</v>
      </c>
      <c r="D1316" s="136" t="s">
        <v>3234</v>
      </c>
      <c r="E1316" s="136">
        <v>1</v>
      </c>
      <c r="F1316" s="144">
        <v>256</v>
      </c>
      <c r="G1316" s="138">
        <v>256</v>
      </c>
      <c r="H1316" s="139">
        <v>12.45</v>
      </c>
      <c r="I1316" s="139">
        <f t="shared" si="266"/>
        <v>12.45</v>
      </c>
      <c r="J1316" s="145" t="s">
        <v>24</v>
      </c>
      <c r="K1316" s="141">
        <v>0</v>
      </c>
      <c r="L1316" s="141">
        <v>0</v>
      </c>
      <c r="M1316" s="141">
        <v>0</v>
      </c>
      <c r="N1316" s="142"/>
      <c r="O1316" s="50"/>
      <c r="P1316" s="50"/>
      <c r="Q1316" s="50"/>
      <c r="R1316" s="50"/>
      <c r="S1316" s="50"/>
      <c r="T1316" s="50"/>
      <c r="U1316" s="50"/>
      <c r="V1316" s="50"/>
      <c r="W1316" s="141" t="str">
        <f>IFERROR(VLOOKUP(C1316,'[7]на 04.11.2025г.'!$C$3:$W$2063,21,0),"-")</f>
        <v>-</v>
      </c>
      <c r="X1316" s="141" t="str">
        <f t="shared" si="265"/>
        <v>-</v>
      </c>
    </row>
    <row r="1317" spans="1:24" customFormat="1" ht="15" hidden="1" x14ac:dyDescent="0.25">
      <c r="A1317" s="134">
        <v>3</v>
      </c>
      <c r="B1317" s="134" t="s">
        <v>919</v>
      </c>
      <c r="C1317" s="136" t="s">
        <v>3235</v>
      </c>
      <c r="D1317" s="136" t="s">
        <v>3236</v>
      </c>
      <c r="E1317" s="136">
        <v>1</v>
      </c>
      <c r="F1317" s="144">
        <v>192.4</v>
      </c>
      <c r="G1317" s="138">
        <v>192.4</v>
      </c>
      <c r="H1317" s="139">
        <v>9.3699999999999992</v>
      </c>
      <c r="I1317" s="139">
        <f t="shared" si="266"/>
        <v>9.3699999999999992</v>
      </c>
      <c r="J1317" s="145" t="s">
        <v>24</v>
      </c>
      <c r="K1317" s="141">
        <v>0</v>
      </c>
      <c r="L1317" s="141">
        <v>0</v>
      </c>
      <c r="M1317" s="141">
        <v>0</v>
      </c>
      <c r="N1317" s="142"/>
      <c r="O1317" s="50"/>
      <c r="P1317" s="50"/>
      <c r="Q1317" s="50"/>
      <c r="R1317" s="50"/>
      <c r="S1317" s="50"/>
      <c r="T1317" s="50"/>
      <c r="U1317" s="50"/>
      <c r="V1317" s="50"/>
      <c r="W1317" s="141" t="str">
        <f>IFERROR(VLOOKUP(C1317,'[7]на 04.11.2025г.'!$C$3:$W$2063,21,0),"-")</f>
        <v>-</v>
      </c>
      <c r="X1317" s="141" t="str">
        <f t="shared" si="265"/>
        <v>-</v>
      </c>
    </row>
    <row r="1318" spans="1:24" customFormat="1" ht="15" hidden="1" x14ac:dyDescent="0.25">
      <c r="A1318" s="134">
        <v>3</v>
      </c>
      <c r="B1318" s="134" t="s">
        <v>922</v>
      </c>
      <c r="C1318" s="136" t="s">
        <v>3237</v>
      </c>
      <c r="D1318" s="136" t="s">
        <v>3238</v>
      </c>
      <c r="E1318" s="136">
        <v>1</v>
      </c>
      <c r="F1318" s="144">
        <v>165.6</v>
      </c>
      <c r="G1318" s="138">
        <v>165.6</v>
      </c>
      <c r="H1318" s="139">
        <v>8.07</v>
      </c>
      <c r="I1318" s="139">
        <f t="shared" si="266"/>
        <v>8.07</v>
      </c>
      <c r="J1318" s="145" t="s">
        <v>24</v>
      </c>
      <c r="K1318" s="141">
        <v>0</v>
      </c>
      <c r="L1318" s="141">
        <v>0</v>
      </c>
      <c r="M1318" s="141">
        <v>0</v>
      </c>
      <c r="N1318" s="142"/>
      <c r="O1318" s="50"/>
      <c r="P1318" s="50"/>
      <c r="Q1318" s="50"/>
      <c r="R1318" s="50"/>
      <c r="S1318" s="50"/>
      <c r="T1318" s="50"/>
      <c r="U1318" s="50"/>
      <c r="V1318" s="50"/>
      <c r="W1318" s="141" t="str">
        <f>IFERROR(VLOOKUP(C1318,'[7]на 04.11.2025г.'!$C$3:$W$2063,21,0),"-")</f>
        <v>-</v>
      </c>
      <c r="X1318" s="141" t="str">
        <f t="shared" si="265"/>
        <v>-</v>
      </c>
    </row>
    <row r="1319" spans="1:24" customFormat="1" ht="15" hidden="1" x14ac:dyDescent="0.25">
      <c r="A1319" s="134">
        <v>3</v>
      </c>
      <c r="B1319" s="134" t="s">
        <v>925</v>
      </c>
      <c r="C1319" s="136" t="s">
        <v>3239</v>
      </c>
      <c r="D1319" s="136" t="s">
        <v>3240</v>
      </c>
      <c r="E1319" s="136">
        <v>1</v>
      </c>
      <c r="F1319" s="144">
        <v>226.8</v>
      </c>
      <c r="G1319" s="138">
        <v>226.8</v>
      </c>
      <c r="H1319" s="139">
        <v>11.03</v>
      </c>
      <c r="I1319" s="139">
        <f t="shared" si="266"/>
        <v>11.03</v>
      </c>
      <c r="J1319" s="145" t="s">
        <v>24</v>
      </c>
      <c r="K1319" s="141">
        <v>0</v>
      </c>
      <c r="L1319" s="141">
        <v>0</v>
      </c>
      <c r="M1319" s="141">
        <v>0</v>
      </c>
      <c r="N1319" s="142"/>
      <c r="O1319" s="50"/>
      <c r="P1319" s="50"/>
      <c r="Q1319" s="50"/>
      <c r="R1319" s="50"/>
      <c r="S1319" s="50"/>
      <c r="T1319" s="50"/>
      <c r="U1319" s="50"/>
      <c r="V1319" s="50"/>
      <c r="W1319" s="141" t="str">
        <f>IFERROR(VLOOKUP(C1319,'[7]на 04.11.2025г.'!$C$3:$W$2063,21,0),"-")</f>
        <v>-</v>
      </c>
      <c r="X1319" s="141" t="str">
        <f t="shared" si="265"/>
        <v>-</v>
      </c>
    </row>
    <row r="1320" spans="1:24" customFormat="1" ht="15" hidden="1" x14ac:dyDescent="0.25">
      <c r="A1320" s="134">
        <v>3</v>
      </c>
      <c r="B1320" s="134" t="s">
        <v>928</v>
      </c>
      <c r="C1320" s="136" t="s">
        <v>3241</v>
      </c>
      <c r="D1320" s="136" t="s">
        <v>3242</v>
      </c>
      <c r="E1320" s="136">
        <v>1</v>
      </c>
      <c r="F1320" s="144">
        <v>207.7</v>
      </c>
      <c r="G1320" s="138">
        <v>207.7</v>
      </c>
      <c r="H1320" s="139">
        <v>10.119999999999999</v>
      </c>
      <c r="I1320" s="139">
        <f t="shared" si="266"/>
        <v>10.119999999999999</v>
      </c>
      <c r="J1320" s="145" t="s">
        <v>24</v>
      </c>
      <c r="K1320" s="141">
        <v>0</v>
      </c>
      <c r="L1320" s="141">
        <v>0</v>
      </c>
      <c r="M1320" s="141">
        <v>0</v>
      </c>
      <c r="N1320" s="142"/>
      <c r="O1320" s="50"/>
      <c r="P1320" s="50"/>
      <c r="Q1320" s="50"/>
      <c r="R1320" s="50"/>
      <c r="S1320" s="50"/>
      <c r="T1320" s="50"/>
      <c r="U1320" s="50"/>
      <c r="V1320" s="50"/>
      <c r="W1320" s="141" t="str">
        <f>IFERROR(VLOOKUP(C1320,'[7]на 04.11.2025г.'!$C$3:$W$2063,21,0),"-")</f>
        <v>-</v>
      </c>
      <c r="X1320" s="141" t="str">
        <f t="shared" si="265"/>
        <v>-</v>
      </c>
    </row>
    <row r="1321" spans="1:24" customFormat="1" ht="15" hidden="1" x14ac:dyDescent="0.25">
      <c r="A1321" s="134">
        <v>3</v>
      </c>
      <c r="B1321" s="134" t="s">
        <v>931</v>
      </c>
      <c r="C1321" s="136" t="s">
        <v>3243</v>
      </c>
      <c r="D1321" s="136" t="s">
        <v>3244</v>
      </c>
      <c r="E1321" s="136">
        <v>1</v>
      </c>
      <c r="F1321" s="144">
        <v>193.1</v>
      </c>
      <c r="G1321" s="138">
        <v>193.1</v>
      </c>
      <c r="H1321" s="139">
        <v>9.41</v>
      </c>
      <c r="I1321" s="139">
        <f t="shared" si="266"/>
        <v>9.41</v>
      </c>
      <c r="J1321" s="145" t="s">
        <v>24</v>
      </c>
      <c r="K1321" s="141">
        <v>0</v>
      </c>
      <c r="L1321" s="141">
        <v>0</v>
      </c>
      <c r="M1321" s="141">
        <v>0</v>
      </c>
      <c r="N1321" s="142"/>
      <c r="O1321" s="50"/>
      <c r="P1321" s="50"/>
      <c r="Q1321" s="50"/>
      <c r="R1321" s="50"/>
      <c r="S1321" s="50"/>
      <c r="T1321" s="50"/>
      <c r="U1321" s="50"/>
      <c r="V1321" s="50"/>
      <c r="W1321" s="141" t="str">
        <f>IFERROR(VLOOKUP(C1321,'[7]на 04.11.2025г.'!$C$3:$W$2063,21,0),"-")</f>
        <v>-</v>
      </c>
      <c r="X1321" s="141" t="str">
        <f t="shared" si="265"/>
        <v>-</v>
      </c>
    </row>
    <row r="1322" spans="1:24" customFormat="1" ht="15" hidden="1" x14ac:dyDescent="0.25">
      <c r="A1322" s="134">
        <v>3</v>
      </c>
      <c r="B1322" s="134" t="s">
        <v>934</v>
      </c>
      <c r="C1322" s="136" t="s">
        <v>3245</v>
      </c>
      <c r="D1322" s="136" t="s">
        <v>3246</v>
      </c>
      <c r="E1322" s="136">
        <v>1</v>
      </c>
      <c r="F1322" s="144">
        <v>165.3</v>
      </c>
      <c r="G1322" s="138">
        <v>165.3</v>
      </c>
      <c r="H1322" s="139">
        <v>8.06</v>
      </c>
      <c r="I1322" s="139">
        <f t="shared" si="266"/>
        <v>8.06</v>
      </c>
      <c r="J1322" s="145" t="s">
        <v>24</v>
      </c>
      <c r="K1322" s="141">
        <v>0</v>
      </c>
      <c r="L1322" s="141">
        <v>0</v>
      </c>
      <c r="M1322" s="141">
        <v>0</v>
      </c>
      <c r="N1322" s="142"/>
      <c r="O1322" s="50"/>
      <c r="P1322" s="50"/>
      <c r="Q1322" s="50"/>
      <c r="R1322" s="50"/>
      <c r="S1322" s="50"/>
      <c r="T1322" s="50"/>
      <c r="U1322" s="50"/>
      <c r="V1322" s="50"/>
      <c r="W1322" s="141" t="str">
        <f>IFERROR(VLOOKUP(C1322,'[7]на 04.11.2025г.'!$C$3:$W$2063,21,0),"-")</f>
        <v>-</v>
      </c>
      <c r="X1322" s="141" t="str">
        <f t="shared" si="265"/>
        <v>-</v>
      </c>
    </row>
    <row r="1323" spans="1:24" customFormat="1" ht="15" hidden="1" x14ac:dyDescent="0.25">
      <c r="A1323" s="134">
        <v>3</v>
      </c>
      <c r="B1323" s="134" t="s">
        <v>937</v>
      </c>
      <c r="C1323" s="136" t="s">
        <v>3247</v>
      </c>
      <c r="D1323" s="136" t="s">
        <v>3248</v>
      </c>
      <c r="E1323" s="136">
        <v>1</v>
      </c>
      <c r="F1323" s="144">
        <v>275.5</v>
      </c>
      <c r="G1323" s="138">
        <v>275.5</v>
      </c>
      <c r="H1323" s="139">
        <v>13.39</v>
      </c>
      <c r="I1323" s="139">
        <f t="shared" si="266"/>
        <v>13.39</v>
      </c>
      <c r="J1323" s="145" t="s">
        <v>24</v>
      </c>
      <c r="K1323" s="141">
        <v>0</v>
      </c>
      <c r="L1323" s="141">
        <v>0</v>
      </c>
      <c r="M1323" s="141">
        <v>0</v>
      </c>
      <c r="N1323" s="142"/>
      <c r="O1323" s="50"/>
      <c r="P1323" s="50"/>
      <c r="Q1323" s="50"/>
      <c r="R1323" s="50"/>
      <c r="S1323" s="50"/>
      <c r="T1323" s="50"/>
      <c r="U1323" s="50"/>
      <c r="V1323" s="50"/>
      <c r="W1323" s="141" t="str">
        <f>IFERROR(VLOOKUP(C1323,'[7]на 04.11.2025г.'!$C$3:$W$2063,21,0),"-")</f>
        <v>-</v>
      </c>
      <c r="X1323" s="141" t="str">
        <f t="shared" si="265"/>
        <v>-</v>
      </c>
    </row>
    <row r="1324" spans="1:24" customFormat="1" ht="15" hidden="1" x14ac:dyDescent="0.25">
      <c r="A1324" s="134">
        <v>3</v>
      </c>
      <c r="B1324" s="134" t="s">
        <v>940</v>
      </c>
      <c r="C1324" s="136" t="s">
        <v>3249</v>
      </c>
      <c r="D1324" s="136" t="s">
        <v>3250</v>
      </c>
      <c r="E1324" s="136">
        <v>1</v>
      </c>
      <c r="F1324" s="144">
        <v>255.7</v>
      </c>
      <c r="G1324" s="138">
        <v>255.7</v>
      </c>
      <c r="H1324" s="139">
        <v>12.44</v>
      </c>
      <c r="I1324" s="139">
        <f t="shared" si="266"/>
        <v>12.44</v>
      </c>
      <c r="J1324" s="145" t="s">
        <v>24</v>
      </c>
      <c r="K1324" s="141">
        <v>0</v>
      </c>
      <c r="L1324" s="141">
        <v>0</v>
      </c>
      <c r="M1324" s="141">
        <v>0</v>
      </c>
      <c r="N1324" s="142"/>
      <c r="O1324" s="50"/>
      <c r="P1324" s="50"/>
      <c r="Q1324" s="50"/>
      <c r="R1324" s="50"/>
      <c r="S1324" s="50"/>
      <c r="T1324" s="50"/>
      <c r="U1324" s="50"/>
      <c r="V1324" s="50"/>
      <c r="W1324" s="141" t="str">
        <f>IFERROR(VLOOKUP(C1324,'[7]на 04.11.2025г.'!$C$3:$W$2063,21,0),"-")</f>
        <v>-</v>
      </c>
      <c r="X1324" s="141" t="str">
        <f t="shared" si="265"/>
        <v>-</v>
      </c>
    </row>
    <row r="1325" spans="1:24" customFormat="1" ht="15" hidden="1" x14ac:dyDescent="0.25">
      <c r="A1325" s="134">
        <v>3</v>
      </c>
      <c r="B1325" s="134" t="s">
        <v>943</v>
      </c>
      <c r="C1325" s="136" t="s">
        <v>3251</v>
      </c>
      <c r="D1325" s="136" t="s">
        <v>3252</v>
      </c>
      <c r="E1325" s="136">
        <v>1</v>
      </c>
      <c r="F1325" s="144">
        <v>226.6</v>
      </c>
      <c r="G1325" s="138">
        <v>226.6</v>
      </c>
      <c r="H1325" s="139">
        <v>11.02</v>
      </c>
      <c r="I1325" s="139">
        <f t="shared" si="266"/>
        <v>11.02</v>
      </c>
      <c r="J1325" s="145" t="s">
        <v>24</v>
      </c>
      <c r="K1325" s="141">
        <v>0</v>
      </c>
      <c r="L1325" s="141">
        <v>0</v>
      </c>
      <c r="M1325" s="141">
        <v>0</v>
      </c>
      <c r="N1325" s="142"/>
      <c r="O1325" s="50"/>
      <c r="P1325" s="50"/>
      <c r="Q1325" s="50"/>
      <c r="R1325" s="50"/>
      <c r="S1325" s="50"/>
      <c r="T1325" s="50"/>
      <c r="U1325" s="50"/>
      <c r="V1325" s="50"/>
      <c r="W1325" s="141" t="str">
        <f>IFERROR(VLOOKUP(C1325,'[7]на 04.11.2025г.'!$C$3:$W$2063,21,0),"-")</f>
        <v>-</v>
      </c>
      <c r="X1325" s="141" t="str">
        <f t="shared" si="265"/>
        <v>-</v>
      </c>
    </row>
    <row r="1326" spans="1:24" customFormat="1" ht="15" hidden="1" x14ac:dyDescent="0.25">
      <c r="A1326" s="134">
        <v>3</v>
      </c>
      <c r="B1326" s="134" t="s">
        <v>946</v>
      </c>
      <c r="C1326" s="136" t="s">
        <v>3253</v>
      </c>
      <c r="D1326" s="136" t="s">
        <v>3254</v>
      </c>
      <c r="E1326" s="136">
        <v>112</v>
      </c>
      <c r="F1326" s="144">
        <v>49</v>
      </c>
      <c r="G1326" s="138"/>
      <c r="H1326" s="139">
        <v>14.89</v>
      </c>
      <c r="I1326" s="139">
        <f t="shared" si="266"/>
        <v>1667.68</v>
      </c>
      <c r="J1326" s="145" t="s">
        <v>24</v>
      </c>
      <c r="K1326" s="141">
        <v>0</v>
      </c>
      <c r="L1326" s="141">
        <v>0</v>
      </c>
      <c r="M1326" s="141">
        <v>0</v>
      </c>
      <c r="N1326" s="142"/>
      <c r="O1326" s="50"/>
      <c r="P1326" s="50"/>
      <c r="Q1326" s="50"/>
      <c r="R1326" s="50"/>
      <c r="S1326" s="50"/>
      <c r="T1326" s="50"/>
      <c r="U1326" s="50"/>
      <c r="V1326" s="50"/>
      <c r="W1326" s="141" t="str">
        <f>IFERROR(VLOOKUP(C1326,'[7]на 04.11.2025г.'!$C$3:$W$2063,21,0),"-")</f>
        <v>-</v>
      </c>
      <c r="X1326" s="141" t="str">
        <f t="shared" si="265"/>
        <v>-</v>
      </c>
    </row>
    <row r="1327" spans="1:24" customFormat="1" ht="15" hidden="1" x14ac:dyDescent="0.25">
      <c r="A1327" s="134">
        <v>3</v>
      </c>
      <c r="B1327" s="134" t="s">
        <v>949</v>
      </c>
      <c r="C1327" s="136" t="s">
        <v>3255</v>
      </c>
      <c r="D1327" s="136" t="s">
        <v>3256</v>
      </c>
      <c r="E1327" s="136">
        <v>112</v>
      </c>
      <c r="F1327" s="144">
        <v>47</v>
      </c>
      <c r="G1327" s="138"/>
      <c r="H1327" s="139">
        <v>14.26</v>
      </c>
      <c r="I1327" s="139">
        <f t="shared" si="266"/>
        <v>1597.12</v>
      </c>
      <c r="J1327" s="145" t="s">
        <v>24</v>
      </c>
      <c r="K1327" s="141">
        <v>0</v>
      </c>
      <c r="L1327" s="141">
        <v>0</v>
      </c>
      <c r="M1327" s="141">
        <v>0</v>
      </c>
      <c r="N1327" s="142"/>
      <c r="O1327" s="50"/>
      <c r="P1327" s="50"/>
      <c r="Q1327" s="50"/>
      <c r="R1327" s="50"/>
      <c r="S1327" s="50"/>
      <c r="T1327" s="50"/>
      <c r="U1327" s="50"/>
      <c r="V1327" s="50"/>
      <c r="W1327" s="141" t="str">
        <f>IFERROR(VLOOKUP(C1327,'[7]на 04.11.2025г.'!$C$3:$W$2063,21,0),"-")</f>
        <v>-</v>
      </c>
      <c r="X1327" s="141" t="str">
        <f t="shared" si="265"/>
        <v>-</v>
      </c>
    </row>
    <row r="1328" spans="1:24" customFormat="1" ht="15" hidden="1" x14ac:dyDescent="0.25">
      <c r="A1328" s="134">
        <v>3</v>
      </c>
      <c r="B1328" s="134" t="s">
        <v>952</v>
      </c>
      <c r="C1328" s="136" t="s">
        <v>3257</v>
      </c>
      <c r="D1328" s="136" t="s">
        <v>3258</v>
      </c>
      <c r="E1328" s="136">
        <v>84</v>
      </c>
      <c r="F1328" s="144">
        <v>70.599999999999994</v>
      </c>
      <c r="G1328" s="138"/>
      <c r="H1328" s="139">
        <v>24.34</v>
      </c>
      <c r="I1328" s="139">
        <f t="shared" si="266"/>
        <v>2044.56</v>
      </c>
      <c r="J1328" s="145" t="s">
        <v>1002</v>
      </c>
      <c r="K1328" s="141">
        <v>0</v>
      </c>
      <c r="L1328" s="141">
        <v>0</v>
      </c>
      <c r="M1328" s="141">
        <v>0</v>
      </c>
      <c r="N1328" s="142"/>
      <c r="O1328" s="50"/>
      <c r="P1328" s="50"/>
      <c r="Q1328" s="50"/>
      <c r="R1328" s="50"/>
      <c r="S1328" s="50"/>
      <c r="T1328" s="50"/>
      <c r="U1328" s="50"/>
      <c r="V1328" s="50"/>
      <c r="W1328" s="141" t="str">
        <f>IFERROR(VLOOKUP(C1328,'[7]на 04.11.2025г.'!$C$3:$W$2063,21,0),"-")</f>
        <v>-</v>
      </c>
      <c r="X1328" s="141" t="str">
        <f t="shared" si="265"/>
        <v>-</v>
      </c>
    </row>
    <row r="1329" spans="1:24" customFormat="1" ht="15" hidden="1" x14ac:dyDescent="0.25">
      <c r="A1329" s="134">
        <v>3</v>
      </c>
      <c r="B1329" s="134" t="s">
        <v>955</v>
      </c>
      <c r="C1329" s="136" t="s">
        <v>3259</v>
      </c>
      <c r="D1329" s="136" t="s">
        <v>3260</v>
      </c>
      <c r="E1329" s="136">
        <v>84</v>
      </c>
      <c r="F1329" s="144">
        <v>23.6</v>
      </c>
      <c r="G1329" s="138"/>
      <c r="H1329" s="139">
        <v>8.14</v>
      </c>
      <c r="I1329" s="139">
        <f t="shared" si="266"/>
        <v>683.76</v>
      </c>
      <c r="J1329" s="145" t="s">
        <v>1002</v>
      </c>
      <c r="K1329" s="141">
        <v>0</v>
      </c>
      <c r="L1329" s="141">
        <v>0</v>
      </c>
      <c r="M1329" s="141">
        <v>0</v>
      </c>
      <c r="N1329" s="142"/>
      <c r="O1329" s="50"/>
      <c r="P1329" s="50"/>
      <c r="Q1329" s="50"/>
      <c r="R1329" s="50"/>
      <c r="S1329" s="50"/>
      <c r="T1329" s="50"/>
      <c r="U1329" s="50"/>
      <c r="V1329" s="50"/>
      <c r="W1329" s="141" t="str">
        <f>IFERROR(VLOOKUP(C1329,'[7]на 04.11.2025г.'!$C$3:$W$2063,21,0),"-")</f>
        <v>-</v>
      </c>
      <c r="X1329" s="141" t="str">
        <f t="shared" si="265"/>
        <v>-</v>
      </c>
    </row>
    <row r="1330" spans="1:24" customFormat="1" ht="15" hidden="1" x14ac:dyDescent="0.25">
      <c r="A1330" s="134">
        <v>3</v>
      </c>
      <c r="B1330" s="134" t="s">
        <v>958</v>
      </c>
      <c r="C1330" s="136" t="s">
        <v>3261</v>
      </c>
      <c r="D1330" s="136" t="s">
        <v>3262</v>
      </c>
      <c r="E1330" s="136">
        <v>84</v>
      </c>
      <c r="F1330" s="144">
        <v>22.9</v>
      </c>
      <c r="G1330" s="138"/>
      <c r="H1330" s="139">
        <v>7.89</v>
      </c>
      <c r="I1330" s="139">
        <f t="shared" si="266"/>
        <v>662.76</v>
      </c>
      <c r="J1330" s="145" t="s">
        <v>1002</v>
      </c>
      <c r="K1330" s="141">
        <v>0</v>
      </c>
      <c r="L1330" s="141">
        <v>0</v>
      </c>
      <c r="M1330" s="141">
        <v>0</v>
      </c>
      <c r="N1330" s="142"/>
      <c r="O1330" s="50"/>
      <c r="P1330" s="50"/>
      <c r="Q1330" s="50"/>
      <c r="R1330" s="50"/>
      <c r="S1330" s="50"/>
      <c r="T1330" s="50"/>
      <c r="U1330" s="50"/>
      <c r="V1330" s="50"/>
      <c r="W1330" s="141" t="str">
        <f>IFERROR(VLOOKUP(C1330,'[7]на 04.11.2025г.'!$C$3:$W$2063,21,0),"-")</f>
        <v>-</v>
      </c>
      <c r="X1330" s="141" t="str">
        <f t="shared" si="265"/>
        <v>-</v>
      </c>
    </row>
    <row r="1331" spans="1:24" customFormat="1" ht="15" hidden="1" x14ac:dyDescent="0.25">
      <c r="A1331" s="134">
        <v>3</v>
      </c>
      <c r="B1331" s="134" t="s">
        <v>961</v>
      </c>
      <c r="C1331" s="136" t="s">
        <v>3263</v>
      </c>
      <c r="D1331" s="136" t="s">
        <v>3264</v>
      </c>
      <c r="E1331" s="136">
        <v>1</v>
      </c>
      <c r="F1331" s="144">
        <v>16.8</v>
      </c>
      <c r="G1331" s="138"/>
      <c r="H1331" s="139">
        <v>5.81</v>
      </c>
      <c r="I1331" s="139">
        <f t="shared" si="266"/>
        <v>5.81</v>
      </c>
      <c r="J1331" s="145" t="s">
        <v>1002</v>
      </c>
      <c r="K1331" s="141">
        <v>0</v>
      </c>
      <c r="L1331" s="141">
        <v>0</v>
      </c>
      <c r="M1331" s="141">
        <v>0</v>
      </c>
      <c r="N1331" s="142"/>
      <c r="O1331" s="50"/>
      <c r="P1331" s="50"/>
      <c r="Q1331" s="50"/>
      <c r="R1331" s="50"/>
      <c r="S1331" s="50"/>
      <c r="T1331" s="50"/>
      <c r="U1331" s="50"/>
      <c r="V1331" s="50"/>
      <c r="W1331" s="141" t="str">
        <f>IFERROR(VLOOKUP(C1331,'[7]на 04.11.2025г.'!$C$3:$W$2063,21,0),"-")</f>
        <v>-</v>
      </c>
      <c r="X1331" s="141" t="str">
        <f t="shared" si="265"/>
        <v>-</v>
      </c>
    </row>
    <row r="1332" spans="1:24" customFormat="1" ht="15" hidden="1" x14ac:dyDescent="0.25">
      <c r="A1332" s="134">
        <v>3</v>
      </c>
      <c r="B1332" s="134" t="s">
        <v>964</v>
      </c>
      <c r="C1332" s="136" t="s">
        <v>3265</v>
      </c>
      <c r="D1332" s="136" t="s">
        <v>3266</v>
      </c>
      <c r="E1332" s="136">
        <v>3</v>
      </c>
      <c r="F1332" s="144">
        <v>21.8</v>
      </c>
      <c r="G1332" s="138"/>
      <c r="H1332" s="139">
        <v>7.51</v>
      </c>
      <c r="I1332" s="139">
        <f t="shared" si="266"/>
        <v>22.53</v>
      </c>
      <c r="J1332" s="145" t="s">
        <v>1002</v>
      </c>
      <c r="K1332" s="141">
        <v>0</v>
      </c>
      <c r="L1332" s="141">
        <v>0</v>
      </c>
      <c r="M1332" s="141">
        <v>0</v>
      </c>
      <c r="N1332" s="142"/>
      <c r="O1332" s="50"/>
      <c r="P1332" s="50"/>
      <c r="Q1332" s="50"/>
      <c r="R1332" s="50"/>
      <c r="S1332" s="50"/>
      <c r="T1332" s="50"/>
      <c r="U1332" s="50"/>
      <c r="V1332" s="50"/>
      <c r="W1332" s="141" t="str">
        <f>IFERROR(VLOOKUP(C1332,'[7]на 04.11.2025г.'!$C$3:$W$2063,21,0),"-")</f>
        <v>-</v>
      </c>
      <c r="X1332" s="141" t="str">
        <f t="shared" si="265"/>
        <v>-</v>
      </c>
    </row>
    <row r="1333" spans="1:24" customFormat="1" ht="15" hidden="1" x14ac:dyDescent="0.25">
      <c r="A1333" s="134">
        <v>3</v>
      </c>
      <c r="B1333" s="134" t="s">
        <v>967</v>
      </c>
      <c r="C1333" s="136" t="s">
        <v>3267</v>
      </c>
      <c r="D1333" s="136" t="s">
        <v>3268</v>
      </c>
      <c r="E1333" s="136">
        <v>1</v>
      </c>
      <c r="F1333" s="144">
        <v>6.4</v>
      </c>
      <c r="G1333" s="138"/>
      <c r="H1333" s="139">
        <v>2.2200000000000002</v>
      </c>
      <c r="I1333" s="139">
        <f t="shared" si="266"/>
        <v>2.2200000000000002</v>
      </c>
      <c r="J1333" s="145" t="s">
        <v>1002</v>
      </c>
      <c r="K1333" s="141">
        <v>0</v>
      </c>
      <c r="L1333" s="141">
        <v>0</v>
      </c>
      <c r="M1333" s="141">
        <v>0</v>
      </c>
      <c r="N1333" s="142"/>
      <c r="O1333" s="50"/>
      <c r="P1333" s="50"/>
      <c r="Q1333" s="50"/>
      <c r="R1333" s="50"/>
      <c r="S1333" s="50"/>
      <c r="T1333" s="50"/>
      <c r="U1333" s="50"/>
      <c r="V1333" s="50"/>
      <c r="W1333" s="141" t="str">
        <f>IFERROR(VLOOKUP(C1333,'[7]на 04.11.2025г.'!$C$3:$W$2063,21,0),"-")</f>
        <v>-</v>
      </c>
      <c r="X1333" s="141" t="str">
        <f t="shared" si="265"/>
        <v>-</v>
      </c>
    </row>
    <row r="1334" spans="1:24" customFormat="1" ht="15" hidden="1" x14ac:dyDescent="0.25">
      <c r="A1334" s="134">
        <v>3</v>
      </c>
      <c r="B1334" s="134" t="s">
        <v>970</v>
      </c>
      <c r="C1334" s="136" t="s">
        <v>3269</v>
      </c>
      <c r="D1334" s="136" t="s">
        <v>3270</v>
      </c>
      <c r="E1334" s="136">
        <v>2</v>
      </c>
      <c r="F1334" s="144">
        <v>17.7</v>
      </c>
      <c r="G1334" s="138"/>
      <c r="H1334" s="139">
        <v>6.11</v>
      </c>
      <c r="I1334" s="139">
        <f t="shared" si="266"/>
        <v>12.22</v>
      </c>
      <c r="J1334" s="145" t="s">
        <v>1002</v>
      </c>
      <c r="K1334" s="141">
        <v>0</v>
      </c>
      <c r="L1334" s="141">
        <v>0</v>
      </c>
      <c r="M1334" s="141">
        <v>0</v>
      </c>
      <c r="N1334" s="142"/>
      <c r="O1334" s="50"/>
      <c r="P1334" s="50"/>
      <c r="Q1334" s="50"/>
      <c r="R1334" s="50"/>
      <c r="S1334" s="50"/>
      <c r="T1334" s="50"/>
      <c r="U1334" s="50"/>
      <c r="V1334" s="50"/>
      <c r="W1334" s="141" t="str">
        <f>IFERROR(VLOOKUP(C1334,'[7]на 04.11.2025г.'!$C$3:$W$2063,21,0),"-")</f>
        <v>-</v>
      </c>
      <c r="X1334" s="141" t="str">
        <f t="shared" si="265"/>
        <v>-</v>
      </c>
    </row>
    <row r="1335" spans="1:24" customFormat="1" ht="15" hidden="1" x14ac:dyDescent="0.25">
      <c r="A1335" s="134">
        <v>3</v>
      </c>
      <c r="B1335" s="134" t="s">
        <v>973</v>
      </c>
      <c r="C1335" s="136" t="s">
        <v>3271</v>
      </c>
      <c r="D1335" s="136" t="s">
        <v>3272</v>
      </c>
      <c r="E1335" s="136">
        <v>2</v>
      </c>
      <c r="F1335" s="144">
        <v>10.3</v>
      </c>
      <c r="G1335" s="138"/>
      <c r="H1335" s="139">
        <v>3.57</v>
      </c>
      <c r="I1335" s="139">
        <f t="shared" si="266"/>
        <v>7.14</v>
      </c>
      <c r="J1335" s="145" t="s">
        <v>1002</v>
      </c>
      <c r="K1335" s="141">
        <v>0</v>
      </c>
      <c r="L1335" s="141">
        <v>0</v>
      </c>
      <c r="M1335" s="141">
        <v>0</v>
      </c>
      <c r="N1335" s="142"/>
      <c r="O1335" s="50"/>
      <c r="P1335" s="50"/>
      <c r="Q1335" s="50"/>
      <c r="R1335" s="50"/>
      <c r="S1335" s="50"/>
      <c r="T1335" s="50"/>
      <c r="U1335" s="50"/>
      <c r="V1335" s="50"/>
      <c r="W1335" s="141" t="str">
        <f>IFERROR(VLOOKUP(C1335,'[7]на 04.11.2025г.'!$C$3:$W$2063,21,0),"-")</f>
        <v>-</v>
      </c>
      <c r="X1335" s="141" t="str">
        <f t="shared" si="265"/>
        <v>-</v>
      </c>
    </row>
    <row r="1336" spans="1:24" customFormat="1" ht="15" hidden="1" x14ac:dyDescent="0.25">
      <c r="A1336" s="134">
        <v>3</v>
      </c>
      <c r="B1336" s="134" t="s">
        <v>976</v>
      </c>
      <c r="C1336" s="136" t="s">
        <v>3273</v>
      </c>
      <c r="D1336" s="136" t="s">
        <v>3274</v>
      </c>
      <c r="E1336" s="136">
        <v>1</v>
      </c>
      <c r="F1336" s="144">
        <v>14.6</v>
      </c>
      <c r="G1336" s="138">
        <v>14.6</v>
      </c>
      <c r="H1336" s="139">
        <v>1.81</v>
      </c>
      <c r="I1336" s="139">
        <f t="shared" si="266"/>
        <v>1.81</v>
      </c>
      <c r="J1336" s="145" t="s">
        <v>24</v>
      </c>
      <c r="K1336" s="141">
        <v>0</v>
      </c>
      <c r="L1336" s="141">
        <v>0</v>
      </c>
      <c r="M1336" s="141">
        <v>0</v>
      </c>
      <c r="N1336" s="142"/>
      <c r="O1336" s="50"/>
      <c r="P1336" s="50"/>
      <c r="Q1336" s="50"/>
      <c r="R1336" s="50"/>
      <c r="S1336" s="50"/>
      <c r="T1336" s="50"/>
      <c r="U1336" s="50"/>
      <c r="V1336" s="50"/>
      <c r="W1336" s="141" t="str">
        <f>IFERROR(VLOOKUP(C1336,'[7]на 04.11.2025г.'!$C$3:$W$2063,21,0),"-")</f>
        <v>-</v>
      </c>
      <c r="X1336" s="141" t="str">
        <f t="shared" si="265"/>
        <v>-</v>
      </c>
    </row>
    <row r="1337" spans="1:24" customFormat="1" ht="15" hidden="1" x14ac:dyDescent="0.25">
      <c r="A1337" s="134">
        <v>3</v>
      </c>
      <c r="B1337" s="134" t="s">
        <v>979</v>
      </c>
      <c r="C1337" s="136" t="s">
        <v>3275</v>
      </c>
      <c r="D1337" s="136" t="s">
        <v>3276</v>
      </c>
      <c r="E1337" s="136">
        <v>2</v>
      </c>
      <c r="F1337" s="144">
        <v>21</v>
      </c>
      <c r="G1337" s="138">
        <v>42</v>
      </c>
      <c r="H1337" s="139">
        <v>2.58</v>
      </c>
      <c r="I1337" s="139">
        <f t="shared" si="266"/>
        <v>5.16</v>
      </c>
      <c r="J1337" s="145" t="s">
        <v>24</v>
      </c>
      <c r="K1337" s="141">
        <v>0</v>
      </c>
      <c r="L1337" s="141">
        <v>0</v>
      </c>
      <c r="M1337" s="141">
        <v>0</v>
      </c>
      <c r="N1337" s="142"/>
      <c r="O1337" s="50"/>
      <c r="P1337" s="50"/>
      <c r="Q1337" s="50"/>
      <c r="R1337" s="50"/>
      <c r="S1337" s="50"/>
      <c r="T1337" s="50"/>
      <c r="U1337" s="50"/>
      <c r="V1337" s="50"/>
      <c r="W1337" s="141" t="str">
        <f>IFERROR(VLOOKUP(C1337,'[7]на 04.11.2025г.'!$C$3:$W$2063,21,0),"-")</f>
        <v>-</v>
      </c>
      <c r="X1337" s="141" t="str">
        <f t="shared" si="265"/>
        <v>-</v>
      </c>
    </row>
    <row r="1338" spans="1:24" customFormat="1" ht="15" hidden="1" x14ac:dyDescent="0.25">
      <c r="A1338" s="134">
        <v>3</v>
      </c>
      <c r="B1338" s="134" t="s">
        <v>982</v>
      </c>
      <c r="C1338" s="136" t="s">
        <v>3277</v>
      </c>
      <c r="D1338" s="136" t="s">
        <v>3278</v>
      </c>
      <c r="E1338" s="136">
        <v>3</v>
      </c>
      <c r="F1338" s="144">
        <v>16.2</v>
      </c>
      <c r="G1338" s="138">
        <v>48.6</v>
      </c>
      <c r="H1338" s="139">
        <v>2</v>
      </c>
      <c r="I1338" s="139">
        <f t="shared" si="266"/>
        <v>6</v>
      </c>
      <c r="J1338" s="145" t="s">
        <v>24</v>
      </c>
      <c r="K1338" s="141">
        <v>0</v>
      </c>
      <c r="L1338" s="141">
        <v>0</v>
      </c>
      <c r="M1338" s="141">
        <v>0</v>
      </c>
      <c r="N1338" s="142"/>
      <c r="O1338" s="50"/>
      <c r="P1338" s="50"/>
      <c r="Q1338" s="50"/>
      <c r="R1338" s="50"/>
      <c r="S1338" s="50"/>
      <c r="T1338" s="50"/>
      <c r="U1338" s="50"/>
      <c r="V1338" s="50"/>
      <c r="W1338" s="141" t="str">
        <f>IFERROR(VLOOKUP(C1338,'[7]на 04.11.2025г.'!$C$3:$W$2063,21,0),"-")</f>
        <v>-</v>
      </c>
      <c r="X1338" s="141" t="str">
        <f t="shared" si="265"/>
        <v>-</v>
      </c>
    </row>
    <row r="1339" spans="1:24" customFormat="1" ht="15" hidden="1" x14ac:dyDescent="0.25">
      <c r="A1339" s="134">
        <v>3</v>
      </c>
      <c r="B1339" s="134" t="s">
        <v>985</v>
      </c>
      <c r="C1339" s="136" t="s">
        <v>3279</v>
      </c>
      <c r="D1339" s="136" t="s">
        <v>3280</v>
      </c>
      <c r="E1339" s="136">
        <v>3</v>
      </c>
      <c r="F1339" s="144">
        <v>19.100000000000001</v>
      </c>
      <c r="G1339" s="138">
        <v>57.3</v>
      </c>
      <c r="H1339" s="139">
        <v>2.35</v>
      </c>
      <c r="I1339" s="139">
        <f t="shared" si="266"/>
        <v>7.0500000000000007</v>
      </c>
      <c r="J1339" s="145" t="s">
        <v>24</v>
      </c>
      <c r="K1339" s="141">
        <v>0</v>
      </c>
      <c r="L1339" s="141">
        <v>0</v>
      </c>
      <c r="M1339" s="141">
        <v>0</v>
      </c>
      <c r="N1339" s="142"/>
      <c r="O1339" s="50"/>
      <c r="P1339" s="50"/>
      <c r="Q1339" s="50"/>
      <c r="R1339" s="50"/>
      <c r="S1339" s="50"/>
      <c r="T1339" s="50"/>
      <c r="U1339" s="50"/>
      <c r="V1339" s="50"/>
      <c r="W1339" s="141" t="str">
        <f>IFERROR(VLOOKUP(C1339,'[7]на 04.11.2025г.'!$C$3:$W$2063,21,0),"-")</f>
        <v>-</v>
      </c>
      <c r="X1339" s="141" t="str">
        <f t="shared" si="265"/>
        <v>-</v>
      </c>
    </row>
    <row r="1340" spans="1:24" customFormat="1" ht="15" hidden="1" x14ac:dyDescent="0.25">
      <c r="A1340" s="134">
        <v>3</v>
      </c>
      <c r="B1340" s="134" t="s">
        <v>988</v>
      </c>
      <c r="C1340" s="136" t="s">
        <v>3281</v>
      </c>
      <c r="D1340" s="136" t="s">
        <v>3282</v>
      </c>
      <c r="E1340" s="136">
        <v>4</v>
      </c>
      <c r="F1340" s="144">
        <v>14</v>
      </c>
      <c r="G1340" s="138">
        <v>56</v>
      </c>
      <c r="H1340" s="139">
        <v>1.73</v>
      </c>
      <c r="I1340" s="139">
        <f t="shared" si="266"/>
        <v>6.92</v>
      </c>
      <c r="J1340" s="145" t="s">
        <v>24</v>
      </c>
      <c r="K1340" s="141">
        <v>0</v>
      </c>
      <c r="L1340" s="141">
        <v>0</v>
      </c>
      <c r="M1340" s="141">
        <v>0</v>
      </c>
      <c r="N1340" s="142"/>
      <c r="O1340" s="50"/>
      <c r="P1340" s="50"/>
      <c r="Q1340" s="50"/>
      <c r="R1340" s="50"/>
      <c r="S1340" s="50"/>
      <c r="T1340" s="50"/>
      <c r="U1340" s="50"/>
      <c r="V1340" s="50"/>
      <c r="W1340" s="141" t="str">
        <f>IFERROR(VLOOKUP(C1340,'[7]на 04.11.2025г.'!$C$3:$W$2063,21,0),"-")</f>
        <v>-</v>
      </c>
      <c r="X1340" s="141" t="str">
        <f t="shared" si="265"/>
        <v>-</v>
      </c>
    </row>
    <row r="1341" spans="1:24" customFormat="1" ht="15" hidden="1" x14ac:dyDescent="0.25">
      <c r="A1341" s="134">
        <v>3</v>
      </c>
      <c r="B1341" s="134" t="s">
        <v>991</v>
      </c>
      <c r="C1341" s="136" t="s">
        <v>3283</v>
      </c>
      <c r="D1341" s="136" t="s">
        <v>3284</v>
      </c>
      <c r="E1341" s="136">
        <v>4</v>
      </c>
      <c r="F1341" s="144">
        <v>3.9</v>
      </c>
      <c r="G1341" s="138">
        <v>15.6</v>
      </c>
      <c r="H1341" s="139">
        <v>0.51</v>
      </c>
      <c r="I1341" s="139">
        <f t="shared" si="266"/>
        <v>2.04</v>
      </c>
      <c r="J1341" s="145" t="s">
        <v>24</v>
      </c>
      <c r="K1341" s="141">
        <v>0</v>
      </c>
      <c r="L1341" s="141">
        <v>0</v>
      </c>
      <c r="M1341" s="141">
        <v>0</v>
      </c>
      <c r="N1341" s="142"/>
      <c r="O1341" s="50"/>
      <c r="P1341" s="50"/>
      <c r="Q1341" s="50"/>
      <c r="R1341" s="50"/>
      <c r="S1341" s="50"/>
      <c r="T1341" s="50"/>
      <c r="U1341" s="50"/>
      <c r="V1341" s="50"/>
      <c r="W1341" s="141" t="str">
        <f>IFERROR(VLOOKUP(C1341,'[7]на 04.11.2025г.'!$C$3:$W$2063,21,0),"-")</f>
        <v>-</v>
      </c>
      <c r="X1341" s="141" t="str">
        <f t="shared" si="265"/>
        <v>-</v>
      </c>
    </row>
    <row r="1342" spans="1:24" customFormat="1" ht="15" hidden="1" x14ac:dyDescent="0.25">
      <c r="A1342" s="134">
        <v>3</v>
      </c>
      <c r="B1342" s="134" t="s">
        <v>994</v>
      </c>
      <c r="C1342" s="136" t="s">
        <v>3285</v>
      </c>
      <c r="D1342" s="136" t="s">
        <v>3286</v>
      </c>
      <c r="E1342" s="136">
        <v>4</v>
      </c>
      <c r="F1342" s="144">
        <v>16.5</v>
      </c>
      <c r="G1342" s="138">
        <v>66</v>
      </c>
      <c r="H1342" s="139">
        <v>2.0299999999999998</v>
      </c>
      <c r="I1342" s="139">
        <f t="shared" si="266"/>
        <v>8.1199999999999992</v>
      </c>
      <c r="J1342" s="145" t="s">
        <v>24</v>
      </c>
      <c r="K1342" s="141">
        <v>0</v>
      </c>
      <c r="L1342" s="141">
        <v>0</v>
      </c>
      <c r="M1342" s="141">
        <v>0</v>
      </c>
      <c r="N1342" s="142"/>
      <c r="O1342" s="50"/>
      <c r="P1342" s="50"/>
      <c r="Q1342" s="50"/>
      <c r="R1342" s="50"/>
      <c r="S1342" s="50"/>
      <c r="T1342" s="50"/>
      <c r="U1342" s="50"/>
      <c r="V1342" s="50"/>
      <c r="W1342" s="141" t="str">
        <f>IFERROR(VLOOKUP(C1342,'[7]на 04.11.2025г.'!$C$3:$W$2063,21,0),"-")</f>
        <v>-</v>
      </c>
      <c r="X1342" s="141" t="str">
        <f t="shared" si="265"/>
        <v>-</v>
      </c>
    </row>
    <row r="1343" spans="1:24" customFormat="1" ht="15" hidden="1" x14ac:dyDescent="0.25">
      <c r="A1343" s="134">
        <v>3</v>
      </c>
      <c r="B1343" s="134" t="s">
        <v>997</v>
      </c>
      <c r="C1343" s="136" t="s">
        <v>3287</v>
      </c>
      <c r="D1343" s="136" t="s">
        <v>3288</v>
      </c>
      <c r="E1343" s="136">
        <v>4</v>
      </c>
      <c r="F1343" s="144">
        <v>8.1</v>
      </c>
      <c r="G1343" s="138">
        <v>32.4</v>
      </c>
      <c r="H1343" s="139">
        <v>1.02</v>
      </c>
      <c r="I1343" s="139">
        <f t="shared" si="266"/>
        <v>4.08</v>
      </c>
      <c r="J1343" s="145" t="s">
        <v>24</v>
      </c>
      <c r="K1343" s="141">
        <v>0</v>
      </c>
      <c r="L1343" s="141">
        <v>0</v>
      </c>
      <c r="M1343" s="141">
        <v>0</v>
      </c>
      <c r="N1343" s="142"/>
      <c r="O1343" s="50"/>
      <c r="P1343" s="50"/>
      <c r="Q1343" s="50"/>
      <c r="R1343" s="50"/>
      <c r="S1343" s="50"/>
      <c r="T1343" s="50"/>
      <c r="U1343" s="50"/>
      <c r="V1343" s="50"/>
      <c r="W1343" s="141" t="str">
        <f>IFERROR(VLOOKUP(C1343,'[7]на 04.11.2025г.'!$C$3:$W$2063,21,0),"-")</f>
        <v>-</v>
      </c>
      <c r="X1343" s="141" t="str">
        <f t="shared" si="265"/>
        <v>-</v>
      </c>
    </row>
    <row r="1344" spans="1:24" customFormat="1" ht="15" hidden="1" x14ac:dyDescent="0.25">
      <c r="A1344" s="134">
        <v>3</v>
      </c>
      <c r="B1344" s="134" t="s">
        <v>2402</v>
      </c>
      <c r="C1344" s="136" t="s">
        <v>3289</v>
      </c>
      <c r="D1344" s="136" t="s">
        <v>3290</v>
      </c>
      <c r="E1344" s="136">
        <v>2</v>
      </c>
      <c r="F1344" s="144">
        <v>7.6</v>
      </c>
      <c r="G1344" s="138">
        <v>15.2</v>
      </c>
      <c r="H1344" s="139">
        <v>0.95</v>
      </c>
      <c r="I1344" s="139">
        <f t="shared" si="266"/>
        <v>1.9</v>
      </c>
      <c r="J1344" s="145" t="s">
        <v>24</v>
      </c>
      <c r="K1344" s="141">
        <v>0</v>
      </c>
      <c r="L1344" s="141">
        <v>0</v>
      </c>
      <c r="M1344" s="141">
        <v>0</v>
      </c>
      <c r="N1344" s="142"/>
      <c r="O1344" s="50"/>
      <c r="P1344" s="50"/>
      <c r="Q1344" s="50"/>
      <c r="R1344" s="50"/>
      <c r="S1344" s="50"/>
      <c r="T1344" s="50"/>
      <c r="U1344" s="50"/>
      <c r="V1344" s="50"/>
      <c r="W1344" s="141" t="str">
        <f>IFERROR(VLOOKUP(C1344,'[7]на 04.11.2025г.'!$C$3:$W$2063,21,0),"-")</f>
        <v>-</v>
      </c>
      <c r="X1344" s="141" t="str">
        <f t="shared" si="265"/>
        <v>-</v>
      </c>
    </row>
    <row r="1345" spans="1:24" customFormat="1" ht="15" hidden="1" x14ac:dyDescent="0.25">
      <c r="A1345" s="134">
        <v>3</v>
      </c>
      <c r="B1345" s="134" t="s">
        <v>1003</v>
      </c>
      <c r="C1345" s="136" t="s">
        <v>3291</v>
      </c>
      <c r="D1345" s="136" t="s">
        <v>3292</v>
      </c>
      <c r="E1345" s="136">
        <v>1</v>
      </c>
      <c r="F1345" s="144">
        <v>24.2</v>
      </c>
      <c r="G1345" s="138">
        <v>24.2</v>
      </c>
      <c r="H1345" s="139">
        <v>2.97</v>
      </c>
      <c r="I1345" s="139">
        <f t="shared" si="266"/>
        <v>2.97</v>
      </c>
      <c r="J1345" s="145" t="s">
        <v>24</v>
      </c>
      <c r="K1345" s="141">
        <v>0</v>
      </c>
      <c r="L1345" s="141">
        <v>0</v>
      </c>
      <c r="M1345" s="141">
        <v>0</v>
      </c>
      <c r="N1345" s="142"/>
      <c r="O1345" s="50"/>
      <c r="P1345" s="50"/>
      <c r="Q1345" s="50"/>
      <c r="R1345" s="50"/>
      <c r="S1345" s="50"/>
      <c r="T1345" s="50"/>
      <c r="U1345" s="50"/>
      <c r="V1345" s="50"/>
      <c r="W1345" s="141" t="str">
        <f>IFERROR(VLOOKUP(C1345,'[7]на 04.11.2025г.'!$C$3:$W$2063,21,0),"-")</f>
        <v>-</v>
      </c>
      <c r="X1345" s="141" t="str">
        <f t="shared" si="265"/>
        <v>-</v>
      </c>
    </row>
    <row r="1346" spans="1:24" customFormat="1" ht="15" hidden="1" x14ac:dyDescent="0.25">
      <c r="A1346" s="134">
        <v>3</v>
      </c>
      <c r="B1346" s="134" t="s">
        <v>1006</v>
      </c>
      <c r="C1346" s="136" t="s">
        <v>3293</v>
      </c>
      <c r="D1346" s="136" t="s">
        <v>3294</v>
      </c>
      <c r="E1346" s="136">
        <v>2</v>
      </c>
      <c r="F1346" s="144">
        <v>14.1</v>
      </c>
      <c r="G1346" s="138">
        <v>28.2</v>
      </c>
      <c r="H1346" s="139">
        <v>1.75</v>
      </c>
      <c r="I1346" s="139">
        <f t="shared" si="266"/>
        <v>3.5</v>
      </c>
      <c r="J1346" s="145" t="s">
        <v>24</v>
      </c>
      <c r="K1346" s="141">
        <v>0</v>
      </c>
      <c r="L1346" s="141">
        <v>0</v>
      </c>
      <c r="M1346" s="141">
        <v>0</v>
      </c>
      <c r="N1346" s="142"/>
      <c r="O1346" s="50"/>
      <c r="P1346" s="50"/>
      <c r="Q1346" s="50"/>
      <c r="R1346" s="50"/>
      <c r="S1346" s="50"/>
      <c r="T1346" s="50"/>
      <c r="U1346" s="50"/>
      <c r="V1346" s="50"/>
      <c r="W1346" s="141" t="str">
        <f>IFERROR(VLOOKUP(C1346,'[7]на 04.11.2025г.'!$C$3:$W$2063,21,0),"-")</f>
        <v>-</v>
      </c>
      <c r="X1346" s="141" t="str">
        <f t="shared" si="265"/>
        <v>-</v>
      </c>
    </row>
    <row r="1347" spans="1:24" customFormat="1" ht="15" hidden="1" x14ac:dyDescent="0.25">
      <c r="A1347" s="134">
        <v>3</v>
      </c>
      <c r="B1347" s="134" t="s">
        <v>1009</v>
      </c>
      <c r="C1347" s="136" t="s">
        <v>3295</v>
      </c>
      <c r="D1347" s="136" t="s">
        <v>3296</v>
      </c>
      <c r="E1347" s="136">
        <v>2</v>
      </c>
      <c r="F1347" s="144">
        <v>20.100000000000001</v>
      </c>
      <c r="G1347" s="138">
        <v>40.200000000000003</v>
      </c>
      <c r="H1347" s="139">
        <v>2.4700000000000002</v>
      </c>
      <c r="I1347" s="139">
        <f t="shared" si="266"/>
        <v>4.9400000000000004</v>
      </c>
      <c r="J1347" s="145" t="s">
        <v>24</v>
      </c>
      <c r="K1347" s="141">
        <v>0</v>
      </c>
      <c r="L1347" s="141">
        <v>0</v>
      </c>
      <c r="M1347" s="141">
        <v>0</v>
      </c>
      <c r="N1347" s="142"/>
      <c r="O1347" s="50"/>
      <c r="P1347" s="50"/>
      <c r="Q1347" s="50"/>
      <c r="R1347" s="50"/>
      <c r="S1347" s="50"/>
      <c r="T1347" s="50"/>
      <c r="U1347" s="50"/>
      <c r="V1347" s="50"/>
      <c r="W1347" s="141" t="str">
        <f>IFERROR(VLOOKUP(C1347,'[7]на 04.11.2025г.'!$C$3:$W$2063,21,0),"-")</f>
        <v>-</v>
      </c>
      <c r="X1347" s="141" t="str">
        <f t="shared" si="265"/>
        <v>-</v>
      </c>
    </row>
    <row r="1348" spans="1:24" customFormat="1" ht="15" hidden="1" x14ac:dyDescent="0.25">
      <c r="A1348" s="134">
        <v>3</v>
      </c>
      <c r="B1348" s="134" t="s">
        <v>1012</v>
      </c>
      <c r="C1348" s="136" t="s">
        <v>3297</v>
      </c>
      <c r="D1348" s="136" t="s">
        <v>3298</v>
      </c>
      <c r="E1348" s="136">
        <v>2</v>
      </c>
      <c r="F1348" s="144">
        <v>20</v>
      </c>
      <c r="G1348" s="138">
        <v>40</v>
      </c>
      <c r="H1348" s="139">
        <v>2.46</v>
      </c>
      <c r="I1348" s="139">
        <f t="shared" si="266"/>
        <v>4.92</v>
      </c>
      <c r="J1348" s="145" t="s">
        <v>24</v>
      </c>
      <c r="K1348" s="141">
        <v>0</v>
      </c>
      <c r="L1348" s="141">
        <v>0</v>
      </c>
      <c r="M1348" s="141">
        <v>0</v>
      </c>
      <c r="N1348" s="142"/>
      <c r="O1348" s="50"/>
      <c r="P1348" s="50"/>
      <c r="Q1348" s="50"/>
      <c r="R1348" s="50"/>
      <c r="S1348" s="50"/>
      <c r="T1348" s="50"/>
      <c r="U1348" s="50"/>
      <c r="V1348" s="50"/>
      <c r="W1348" s="141" t="str">
        <f>IFERROR(VLOOKUP(C1348,'[7]на 04.11.2025г.'!$C$3:$W$2063,21,0),"-")</f>
        <v>-</v>
      </c>
      <c r="X1348" s="141" t="str">
        <f t="shared" ref="X1348:X1411" si="267">IFERROR(N1348-W1348,"-")</f>
        <v>-</v>
      </c>
    </row>
    <row r="1349" spans="1:24" customFormat="1" ht="15" hidden="1" x14ac:dyDescent="0.25">
      <c r="A1349" s="134">
        <v>3</v>
      </c>
      <c r="B1349" s="134" t="s">
        <v>1015</v>
      </c>
      <c r="C1349" s="136" t="s">
        <v>3299</v>
      </c>
      <c r="D1349" s="136" t="s">
        <v>3300</v>
      </c>
      <c r="E1349" s="136">
        <v>1</v>
      </c>
      <c r="F1349" s="144">
        <v>33.4</v>
      </c>
      <c r="G1349" s="138">
        <v>33.4</v>
      </c>
      <c r="H1349" s="139">
        <v>4.09</v>
      </c>
      <c r="I1349" s="139">
        <f t="shared" ref="I1349:I1412" si="268">E1349*H1349</f>
        <v>4.09</v>
      </c>
      <c r="J1349" s="145" t="s">
        <v>24</v>
      </c>
      <c r="K1349" s="141">
        <v>0</v>
      </c>
      <c r="L1349" s="141">
        <v>0</v>
      </c>
      <c r="M1349" s="141">
        <v>0</v>
      </c>
      <c r="N1349" s="142"/>
      <c r="O1349" s="50"/>
      <c r="P1349" s="50"/>
      <c r="Q1349" s="50"/>
      <c r="R1349" s="50"/>
      <c r="S1349" s="50"/>
      <c r="T1349" s="50"/>
      <c r="U1349" s="50"/>
      <c r="V1349" s="50"/>
      <c r="W1349" s="141" t="str">
        <f>IFERROR(VLOOKUP(C1349,'[7]на 04.11.2025г.'!$C$3:$W$2063,21,0),"-")</f>
        <v>-</v>
      </c>
      <c r="X1349" s="141" t="str">
        <f t="shared" si="267"/>
        <v>-</v>
      </c>
    </row>
    <row r="1350" spans="1:24" customFormat="1" ht="15" hidden="1" x14ac:dyDescent="0.25">
      <c r="A1350" s="134">
        <v>3</v>
      </c>
      <c r="B1350" s="134" t="s">
        <v>1018</v>
      </c>
      <c r="C1350" s="136" t="s">
        <v>3301</v>
      </c>
      <c r="D1350" s="136" t="s">
        <v>3302</v>
      </c>
      <c r="E1350" s="136">
        <v>2</v>
      </c>
      <c r="F1350" s="144">
        <v>29.7</v>
      </c>
      <c r="G1350" s="138">
        <v>59.4</v>
      </c>
      <c r="H1350" s="139">
        <v>3.63</v>
      </c>
      <c r="I1350" s="139">
        <f t="shared" si="268"/>
        <v>7.26</v>
      </c>
      <c r="J1350" s="145" t="s">
        <v>24</v>
      </c>
      <c r="K1350" s="141">
        <v>0</v>
      </c>
      <c r="L1350" s="141">
        <v>0</v>
      </c>
      <c r="M1350" s="141">
        <v>0</v>
      </c>
      <c r="N1350" s="142"/>
      <c r="O1350" s="50"/>
      <c r="P1350" s="50"/>
      <c r="Q1350" s="50"/>
      <c r="R1350" s="50"/>
      <c r="S1350" s="50"/>
      <c r="T1350" s="50"/>
      <c r="U1350" s="50"/>
      <c r="V1350" s="50"/>
      <c r="W1350" s="141" t="str">
        <f>IFERROR(VLOOKUP(C1350,'[7]на 04.11.2025г.'!$C$3:$W$2063,21,0),"-")</f>
        <v>-</v>
      </c>
      <c r="X1350" s="141" t="str">
        <f t="shared" si="267"/>
        <v>-</v>
      </c>
    </row>
    <row r="1351" spans="1:24" customFormat="1" ht="15" hidden="1" x14ac:dyDescent="0.25">
      <c r="A1351" s="134">
        <v>3</v>
      </c>
      <c r="B1351" s="134" t="s">
        <v>1021</v>
      </c>
      <c r="C1351" s="136" t="s">
        <v>3303</v>
      </c>
      <c r="D1351" s="136" t="s">
        <v>3304</v>
      </c>
      <c r="E1351" s="136">
        <v>2</v>
      </c>
      <c r="F1351" s="144">
        <v>25.2</v>
      </c>
      <c r="G1351" s="138">
        <v>50.4</v>
      </c>
      <c r="H1351" s="139">
        <v>3.09</v>
      </c>
      <c r="I1351" s="139">
        <f t="shared" si="268"/>
        <v>6.18</v>
      </c>
      <c r="J1351" s="145" t="s">
        <v>24</v>
      </c>
      <c r="K1351" s="141">
        <v>0</v>
      </c>
      <c r="L1351" s="141">
        <v>0</v>
      </c>
      <c r="M1351" s="141">
        <v>0</v>
      </c>
      <c r="N1351" s="142"/>
      <c r="O1351" s="50"/>
      <c r="P1351" s="50"/>
      <c r="Q1351" s="50"/>
      <c r="R1351" s="50"/>
      <c r="S1351" s="50"/>
      <c r="T1351" s="50"/>
      <c r="U1351" s="50"/>
      <c r="V1351" s="50"/>
      <c r="W1351" s="141" t="str">
        <f>IFERROR(VLOOKUP(C1351,'[7]на 04.11.2025г.'!$C$3:$W$2063,21,0),"-")</f>
        <v>-</v>
      </c>
      <c r="X1351" s="141" t="str">
        <f t="shared" si="267"/>
        <v>-</v>
      </c>
    </row>
    <row r="1352" spans="1:24" customFormat="1" ht="15" hidden="1" x14ac:dyDescent="0.25">
      <c r="A1352" s="134">
        <v>3</v>
      </c>
      <c r="B1352" s="134" t="s">
        <v>1024</v>
      </c>
      <c r="C1352" s="136" t="s">
        <v>3305</v>
      </c>
      <c r="D1352" s="136" t="s">
        <v>3306</v>
      </c>
      <c r="E1352" s="136">
        <v>1</v>
      </c>
      <c r="F1352" s="144">
        <v>26.1</v>
      </c>
      <c r="G1352" s="138">
        <v>26.1</v>
      </c>
      <c r="H1352" s="139">
        <v>3.19</v>
      </c>
      <c r="I1352" s="139">
        <f t="shared" si="268"/>
        <v>3.19</v>
      </c>
      <c r="J1352" s="145" t="s">
        <v>24</v>
      </c>
      <c r="K1352" s="141">
        <v>0</v>
      </c>
      <c r="L1352" s="141">
        <v>0</v>
      </c>
      <c r="M1352" s="141">
        <v>0</v>
      </c>
      <c r="N1352" s="142"/>
      <c r="O1352" s="50"/>
      <c r="P1352" s="50"/>
      <c r="Q1352" s="50"/>
      <c r="R1352" s="50"/>
      <c r="S1352" s="50"/>
      <c r="T1352" s="50"/>
      <c r="U1352" s="50"/>
      <c r="V1352" s="50"/>
      <c r="W1352" s="141" t="str">
        <f>IFERROR(VLOOKUP(C1352,'[7]на 04.11.2025г.'!$C$3:$W$2063,21,0),"-")</f>
        <v>-</v>
      </c>
      <c r="X1352" s="141" t="str">
        <f t="shared" si="267"/>
        <v>-</v>
      </c>
    </row>
    <row r="1353" spans="1:24" customFormat="1" ht="15" hidden="1" x14ac:dyDescent="0.25">
      <c r="A1353" s="134">
        <v>3</v>
      </c>
      <c r="B1353" s="134" t="s">
        <v>1027</v>
      </c>
      <c r="C1353" s="136" t="s">
        <v>3307</v>
      </c>
      <c r="D1353" s="136" t="s">
        <v>3308</v>
      </c>
      <c r="E1353" s="136">
        <v>1</v>
      </c>
      <c r="F1353" s="144">
        <v>17.399999999999999</v>
      </c>
      <c r="G1353" s="138">
        <v>17.399999999999999</v>
      </c>
      <c r="H1353" s="139">
        <v>2.14</v>
      </c>
      <c r="I1353" s="139">
        <f t="shared" si="268"/>
        <v>2.14</v>
      </c>
      <c r="J1353" s="145" t="s">
        <v>24</v>
      </c>
      <c r="K1353" s="141">
        <v>0</v>
      </c>
      <c r="L1353" s="141">
        <v>0</v>
      </c>
      <c r="M1353" s="141">
        <v>0</v>
      </c>
      <c r="N1353" s="142"/>
      <c r="O1353" s="50"/>
      <c r="P1353" s="50"/>
      <c r="Q1353" s="50"/>
      <c r="R1353" s="50"/>
      <c r="S1353" s="50"/>
      <c r="T1353" s="50"/>
      <c r="U1353" s="50"/>
      <c r="V1353" s="50"/>
      <c r="W1353" s="141" t="str">
        <f>IFERROR(VLOOKUP(C1353,'[7]на 04.11.2025г.'!$C$3:$W$2063,21,0),"-")</f>
        <v>-</v>
      </c>
      <c r="X1353" s="141" t="str">
        <f t="shared" si="267"/>
        <v>-</v>
      </c>
    </row>
    <row r="1354" spans="1:24" customFormat="1" ht="15" hidden="1" x14ac:dyDescent="0.25">
      <c r="A1354" s="134">
        <v>3</v>
      </c>
      <c r="B1354" s="134" t="s">
        <v>1030</v>
      </c>
      <c r="C1354" s="136" t="s">
        <v>3309</v>
      </c>
      <c r="D1354" s="136" t="s">
        <v>3310</v>
      </c>
      <c r="E1354" s="136">
        <v>1</v>
      </c>
      <c r="F1354" s="144">
        <v>8.9</v>
      </c>
      <c r="G1354" s="138">
        <v>8.9</v>
      </c>
      <c r="H1354" s="139">
        <v>1.1200000000000001</v>
      </c>
      <c r="I1354" s="139">
        <f t="shared" si="268"/>
        <v>1.1200000000000001</v>
      </c>
      <c r="J1354" s="145" t="s">
        <v>24</v>
      </c>
      <c r="K1354" s="141">
        <v>0</v>
      </c>
      <c r="L1354" s="141">
        <v>0</v>
      </c>
      <c r="M1354" s="141">
        <v>0</v>
      </c>
      <c r="N1354" s="142"/>
      <c r="O1354" s="50"/>
      <c r="P1354" s="50"/>
      <c r="Q1354" s="50"/>
      <c r="R1354" s="50"/>
      <c r="S1354" s="50"/>
      <c r="T1354" s="50"/>
      <c r="U1354" s="50"/>
      <c r="V1354" s="50"/>
      <c r="W1354" s="141" t="str">
        <f>IFERROR(VLOOKUP(C1354,'[7]на 04.11.2025г.'!$C$3:$W$2063,21,0),"-")</f>
        <v>-</v>
      </c>
      <c r="X1354" s="141" t="str">
        <f t="shared" si="267"/>
        <v>-</v>
      </c>
    </row>
    <row r="1355" spans="1:24" customFormat="1" ht="15" hidden="1" x14ac:dyDescent="0.25">
      <c r="A1355" s="134">
        <v>3</v>
      </c>
      <c r="B1355" s="134" t="s">
        <v>1033</v>
      </c>
      <c r="C1355" s="136" t="s">
        <v>3311</v>
      </c>
      <c r="D1355" s="136" t="s">
        <v>3312</v>
      </c>
      <c r="E1355" s="136">
        <v>1</v>
      </c>
      <c r="F1355" s="144">
        <v>16.5</v>
      </c>
      <c r="G1355" s="138">
        <v>16.5</v>
      </c>
      <c r="H1355" s="139">
        <v>2.04</v>
      </c>
      <c r="I1355" s="139">
        <f t="shared" si="268"/>
        <v>2.04</v>
      </c>
      <c r="J1355" s="145" t="s">
        <v>24</v>
      </c>
      <c r="K1355" s="141">
        <v>0</v>
      </c>
      <c r="L1355" s="141">
        <v>0</v>
      </c>
      <c r="M1355" s="141">
        <v>0</v>
      </c>
      <c r="N1355" s="142"/>
      <c r="O1355" s="50"/>
      <c r="P1355" s="50"/>
      <c r="Q1355" s="50"/>
      <c r="R1355" s="50"/>
      <c r="S1355" s="50"/>
      <c r="T1355" s="50"/>
      <c r="U1355" s="50"/>
      <c r="V1355" s="50"/>
      <c r="W1355" s="141" t="str">
        <f>IFERROR(VLOOKUP(C1355,'[7]на 04.11.2025г.'!$C$3:$W$2063,21,0),"-")</f>
        <v>-</v>
      </c>
      <c r="X1355" s="141" t="str">
        <f t="shared" si="267"/>
        <v>-</v>
      </c>
    </row>
    <row r="1356" spans="1:24" customFormat="1" ht="15" hidden="1" x14ac:dyDescent="0.25">
      <c r="A1356" s="134">
        <v>3</v>
      </c>
      <c r="B1356" s="134" t="s">
        <v>1036</v>
      </c>
      <c r="C1356" s="136" t="s">
        <v>3313</v>
      </c>
      <c r="D1356" s="136" t="s">
        <v>3314</v>
      </c>
      <c r="E1356" s="136">
        <v>2</v>
      </c>
      <c r="F1356" s="144">
        <v>19.399999999999999</v>
      </c>
      <c r="G1356" s="138">
        <v>38.799999999999997</v>
      </c>
      <c r="H1356" s="139">
        <v>2.2799999999999998</v>
      </c>
      <c r="I1356" s="139">
        <f t="shared" si="268"/>
        <v>4.5599999999999996</v>
      </c>
      <c r="J1356" s="145" t="s">
        <v>24</v>
      </c>
      <c r="K1356" s="141">
        <v>0</v>
      </c>
      <c r="L1356" s="141">
        <v>0</v>
      </c>
      <c r="M1356" s="141">
        <v>0</v>
      </c>
      <c r="N1356" s="142"/>
      <c r="O1356" s="50"/>
      <c r="P1356" s="50"/>
      <c r="Q1356" s="50"/>
      <c r="R1356" s="50"/>
      <c r="S1356" s="50"/>
      <c r="T1356" s="50"/>
      <c r="U1356" s="50"/>
      <c r="V1356" s="50"/>
      <c r="W1356" s="141" t="str">
        <f>IFERROR(VLOOKUP(C1356,'[7]на 04.11.2025г.'!$C$3:$W$2063,21,0),"-")</f>
        <v>-</v>
      </c>
      <c r="X1356" s="141" t="str">
        <f t="shared" si="267"/>
        <v>-</v>
      </c>
    </row>
    <row r="1357" spans="1:24" customFormat="1" ht="15" hidden="1" x14ac:dyDescent="0.25">
      <c r="A1357" s="134">
        <v>3</v>
      </c>
      <c r="B1357" s="134" t="s">
        <v>1039</v>
      </c>
      <c r="C1357" s="136" t="s">
        <v>3315</v>
      </c>
      <c r="D1357" s="136" t="s">
        <v>3316</v>
      </c>
      <c r="E1357" s="136">
        <v>1</v>
      </c>
      <c r="F1357" s="144">
        <v>13.7</v>
      </c>
      <c r="G1357" s="138">
        <v>13.7</v>
      </c>
      <c r="H1357" s="139">
        <v>1.72</v>
      </c>
      <c r="I1357" s="139">
        <f t="shared" si="268"/>
        <v>1.72</v>
      </c>
      <c r="J1357" s="145" t="s">
        <v>24</v>
      </c>
      <c r="K1357" s="141">
        <v>0</v>
      </c>
      <c r="L1357" s="141">
        <v>0</v>
      </c>
      <c r="M1357" s="141">
        <v>0</v>
      </c>
      <c r="N1357" s="142"/>
      <c r="O1357" s="50"/>
      <c r="P1357" s="50"/>
      <c r="Q1357" s="50"/>
      <c r="R1357" s="50"/>
      <c r="S1357" s="50"/>
      <c r="T1357" s="50"/>
      <c r="U1357" s="50"/>
      <c r="V1357" s="50"/>
      <c r="W1357" s="141" t="str">
        <f>IFERROR(VLOOKUP(C1357,'[7]на 04.11.2025г.'!$C$3:$W$2063,21,0),"-")</f>
        <v>-</v>
      </c>
      <c r="X1357" s="141" t="str">
        <f t="shared" si="267"/>
        <v>-</v>
      </c>
    </row>
    <row r="1358" spans="1:24" customFormat="1" ht="15" hidden="1" x14ac:dyDescent="0.25">
      <c r="A1358" s="134">
        <v>3</v>
      </c>
      <c r="B1358" s="134" t="s">
        <v>1042</v>
      </c>
      <c r="C1358" s="136" t="s">
        <v>3317</v>
      </c>
      <c r="D1358" s="136" t="s">
        <v>3318</v>
      </c>
      <c r="E1358" s="136">
        <v>1</v>
      </c>
      <c r="F1358" s="144">
        <v>32.4</v>
      </c>
      <c r="G1358" s="138">
        <v>32.4</v>
      </c>
      <c r="H1358" s="139">
        <v>3.97</v>
      </c>
      <c r="I1358" s="139">
        <f t="shared" si="268"/>
        <v>3.97</v>
      </c>
      <c r="J1358" s="145" t="s">
        <v>24</v>
      </c>
      <c r="K1358" s="141">
        <v>0</v>
      </c>
      <c r="L1358" s="141">
        <v>0</v>
      </c>
      <c r="M1358" s="141">
        <v>0</v>
      </c>
      <c r="N1358" s="142"/>
      <c r="O1358" s="50"/>
      <c r="P1358" s="50"/>
      <c r="Q1358" s="50"/>
      <c r="R1358" s="50"/>
      <c r="S1358" s="50"/>
      <c r="T1358" s="50"/>
      <c r="U1358" s="50"/>
      <c r="V1358" s="50"/>
      <c r="W1358" s="141" t="str">
        <f>IFERROR(VLOOKUP(C1358,'[7]на 04.11.2025г.'!$C$3:$W$2063,21,0),"-")</f>
        <v>-</v>
      </c>
      <c r="X1358" s="141" t="str">
        <f t="shared" si="267"/>
        <v>-</v>
      </c>
    </row>
    <row r="1359" spans="1:24" customFormat="1" ht="15" hidden="1" x14ac:dyDescent="0.25">
      <c r="A1359" s="134">
        <v>3</v>
      </c>
      <c r="B1359" s="134" t="s">
        <v>1045</v>
      </c>
      <c r="C1359" s="136" t="s">
        <v>3319</v>
      </c>
      <c r="D1359" s="136" t="s">
        <v>3320</v>
      </c>
      <c r="E1359" s="136">
        <v>1</v>
      </c>
      <c r="F1359" s="144">
        <v>27</v>
      </c>
      <c r="G1359" s="138">
        <v>27</v>
      </c>
      <c r="H1359" s="139">
        <v>3.3</v>
      </c>
      <c r="I1359" s="139">
        <f t="shared" si="268"/>
        <v>3.3</v>
      </c>
      <c r="J1359" s="145" t="s">
        <v>24</v>
      </c>
      <c r="K1359" s="141">
        <v>0</v>
      </c>
      <c r="L1359" s="141">
        <v>0</v>
      </c>
      <c r="M1359" s="141">
        <v>0</v>
      </c>
      <c r="N1359" s="142"/>
      <c r="O1359" s="50"/>
      <c r="P1359" s="50"/>
      <c r="Q1359" s="50"/>
      <c r="R1359" s="50"/>
      <c r="S1359" s="50"/>
      <c r="T1359" s="50"/>
      <c r="U1359" s="50"/>
      <c r="V1359" s="50"/>
      <c r="W1359" s="141" t="str">
        <f>IFERROR(VLOOKUP(C1359,'[7]на 04.11.2025г.'!$C$3:$W$2063,21,0),"-")</f>
        <v>-</v>
      </c>
      <c r="X1359" s="141" t="str">
        <f t="shared" si="267"/>
        <v>-</v>
      </c>
    </row>
    <row r="1360" spans="1:24" customFormat="1" ht="15" hidden="1" x14ac:dyDescent="0.25">
      <c r="A1360" s="134">
        <v>3</v>
      </c>
      <c r="B1360" s="134" t="s">
        <v>1048</v>
      </c>
      <c r="C1360" s="136" t="s">
        <v>3321</v>
      </c>
      <c r="D1360" s="136" t="s">
        <v>3322</v>
      </c>
      <c r="E1360" s="136">
        <v>3</v>
      </c>
      <c r="F1360" s="144">
        <v>20.3</v>
      </c>
      <c r="G1360" s="138">
        <v>60.9</v>
      </c>
      <c r="H1360" s="139">
        <v>2.5</v>
      </c>
      <c r="I1360" s="139">
        <f t="shared" si="268"/>
        <v>7.5</v>
      </c>
      <c r="J1360" s="145" t="s">
        <v>24</v>
      </c>
      <c r="K1360" s="141">
        <v>0</v>
      </c>
      <c r="L1360" s="141">
        <v>0</v>
      </c>
      <c r="M1360" s="141">
        <v>0</v>
      </c>
      <c r="N1360" s="142"/>
      <c r="O1360" s="50"/>
      <c r="P1360" s="50"/>
      <c r="Q1360" s="50"/>
      <c r="R1360" s="50"/>
      <c r="S1360" s="50"/>
      <c r="T1360" s="50"/>
      <c r="U1360" s="50"/>
      <c r="V1360" s="50"/>
      <c r="W1360" s="141" t="str">
        <f>IFERROR(VLOOKUP(C1360,'[7]на 04.11.2025г.'!$C$3:$W$2063,21,0),"-")</f>
        <v>-</v>
      </c>
      <c r="X1360" s="141" t="str">
        <f t="shared" si="267"/>
        <v>-</v>
      </c>
    </row>
    <row r="1361" spans="1:24" customFormat="1" ht="15" hidden="1" x14ac:dyDescent="0.25">
      <c r="A1361" s="134">
        <v>3</v>
      </c>
      <c r="B1361" s="134" t="s">
        <v>1051</v>
      </c>
      <c r="C1361" s="136" t="s">
        <v>3323</v>
      </c>
      <c r="D1361" s="136" t="s">
        <v>3324</v>
      </c>
      <c r="E1361" s="136">
        <v>3</v>
      </c>
      <c r="F1361" s="144">
        <v>24</v>
      </c>
      <c r="G1361" s="138">
        <v>72</v>
      </c>
      <c r="H1361" s="139">
        <v>2.95</v>
      </c>
      <c r="I1361" s="139">
        <f t="shared" si="268"/>
        <v>8.8500000000000014</v>
      </c>
      <c r="J1361" s="145" t="s">
        <v>24</v>
      </c>
      <c r="K1361" s="141">
        <v>0</v>
      </c>
      <c r="L1361" s="141">
        <v>0</v>
      </c>
      <c r="M1361" s="141">
        <v>0</v>
      </c>
      <c r="N1361" s="142"/>
      <c r="O1361" s="50"/>
      <c r="P1361" s="50"/>
      <c r="Q1361" s="50"/>
      <c r="R1361" s="50"/>
      <c r="S1361" s="50"/>
      <c r="T1361" s="50"/>
      <c r="U1361" s="50"/>
      <c r="V1361" s="50"/>
      <c r="W1361" s="141" t="str">
        <f>IFERROR(VLOOKUP(C1361,'[7]на 04.11.2025г.'!$C$3:$W$2063,21,0),"-")</f>
        <v>-</v>
      </c>
      <c r="X1361" s="141" t="str">
        <f t="shared" si="267"/>
        <v>-</v>
      </c>
    </row>
    <row r="1362" spans="1:24" customFormat="1" ht="15" hidden="1" x14ac:dyDescent="0.25">
      <c r="A1362" s="134">
        <v>3</v>
      </c>
      <c r="B1362" s="134" t="s">
        <v>1054</v>
      </c>
      <c r="C1362" s="136" t="s">
        <v>3325</v>
      </c>
      <c r="D1362" s="136" t="s">
        <v>3326</v>
      </c>
      <c r="E1362" s="136">
        <v>1</v>
      </c>
      <c r="F1362" s="144">
        <v>16.600000000000001</v>
      </c>
      <c r="G1362" s="138">
        <v>16.600000000000001</v>
      </c>
      <c r="H1362" s="139">
        <v>2.04</v>
      </c>
      <c r="I1362" s="139">
        <f t="shared" si="268"/>
        <v>2.04</v>
      </c>
      <c r="J1362" s="145" t="s">
        <v>24</v>
      </c>
      <c r="K1362" s="141">
        <v>0</v>
      </c>
      <c r="L1362" s="141">
        <v>0</v>
      </c>
      <c r="M1362" s="141">
        <v>0</v>
      </c>
      <c r="N1362" s="142"/>
      <c r="O1362" s="50"/>
      <c r="P1362" s="50"/>
      <c r="Q1362" s="50"/>
      <c r="R1362" s="50"/>
      <c r="S1362" s="50"/>
      <c r="T1362" s="50"/>
      <c r="U1362" s="50"/>
      <c r="V1362" s="50"/>
      <c r="W1362" s="141" t="str">
        <f>IFERROR(VLOOKUP(C1362,'[7]на 04.11.2025г.'!$C$3:$W$2063,21,0),"-")</f>
        <v>-</v>
      </c>
      <c r="X1362" s="141" t="str">
        <f t="shared" si="267"/>
        <v>-</v>
      </c>
    </row>
    <row r="1363" spans="1:24" customFormat="1" ht="15" hidden="1" x14ac:dyDescent="0.25">
      <c r="A1363" s="134">
        <v>3</v>
      </c>
      <c r="B1363" s="134" t="s">
        <v>1057</v>
      </c>
      <c r="C1363" s="136" t="s">
        <v>3327</v>
      </c>
      <c r="D1363" s="136" t="s">
        <v>3328</v>
      </c>
      <c r="E1363" s="136">
        <v>1</v>
      </c>
      <c r="F1363" s="144">
        <v>54.4</v>
      </c>
      <c r="G1363" s="138">
        <v>54.4</v>
      </c>
      <c r="H1363" s="139">
        <v>3</v>
      </c>
      <c r="I1363" s="139">
        <f t="shared" si="268"/>
        <v>3</v>
      </c>
      <c r="J1363" s="145" t="s">
        <v>24</v>
      </c>
      <c r="K1363" s="141">
        <v>0</v>
      </c>
      <c r="L1363" s="141">
        <v>0</v>
      </c>
      <c r="M1363" s="141">
        <v>0</v>
      </c>
      <c r="N1363" s="142"/>
      <c r="O1363" s="50"/>
      <c r="P1363" s="50"/>
      <c r="Q1363" s="50"/>
      <c r="R1363" s="50"/>
      <c r="S1363" s="50"/>
      <c r="T1363" s="50"/>
      <c r="U1363" s="50"/>
      <c r="V1363" s="50"/>
      <c r="W1363" s="141" t="str">
        <f>IFERROR(VLOOKUP(C1363,'[7]на 04.11.2025г.'!$C$3:$W$2063,21,0),"-")</f>
        <v>-</v>
      </c>
      <c r="X1363" s="141" t="str">
        <f t="shared" si="267"/>
        <v>-</v>
      </c>
    </row>
    <row r="1364" spans="1:24" customFormat="1" ht="15" hidden="1" x14ac:dyDescent="0.25">
      <c r="A1364" s="134">
        <v>3</v>
      </c>
      <c r="B1364" s="134" t="s">
        <v>1060</v>
      </c>
      <c r="C1364" s="136" t="s">
        <v>3329</v>
      </c>
      <c r="D1364" s="136" t="s">
        <v>3330</v>
      </c>
      <c r="E1364" s="136">
        <v>6</v>
      </c>
      <c r="F1364" s="144">
        <v>18.2</v>
      </c>
      <c r="G1364" s="138">
        <v>109.2</v>
      </c>
      <c r="H1364" s="139">
        <v>0.99</v>
      </c>
      <c r="I1364" s="139">
        <f t="shared" si="268"/>
        <v>5.9399999999999995</v>
      </c>
      <c r="J1364" s="145" t="s">
        <v>24</v>
      </c>
      <c r="K1364" s="141">
        <v>0</v>
      </c>
      <c r="L1364" s="141">
        <v>0</v>
      </c>
      <c r="M1364" s="141">
        <v>0</v>
      </c>
      <c r="N1364" s="142"/>
      <c r="O1364" s="50"/>
      <c r="P1364" s="50"/>
      <c r="Q1364" s="50"/>
      <c r="R1364" s="50"/>
      <c r="S1364" s="50"/>
      <c r="T1364" s="50"/>
      <c r="U1364" s="50"/>
      <c r="V1364" s="50"/>
      <c r="W1364" s="141" t="str">
        <f>IFERROR(VLOOKUP(C1364,'[7]на 04.11.2025г.'!$C$3:$W$2063,21,0),"-")</f>
        <v>-</v>
      </c>
      <c r="X1364" s="141" t="str">
        <f t="shared" si="267"/>
        <v>-</v>
      </c>
    </row>
    <row r="1365" spans="1:24" customFormat="1" ht="15" hidden="1" x14ac:dyDescent="0.25">
      <c r="A1365" s="134">
        <v>3</v>
      </c>
      <c r="B1365" s="134" t="s">
        <v>1063</v>
      </c>
      <c r="C1365" s="136" t="s">
        <v>3331</v>
      </c>
      <c r="D1365" s="136" t="s">
        <v>3332</v>
      </c>
      <c r="E1365" s="136">
        <v>6</v>
      </c>
      <c r="F1365" s="144">
        <v>18.100000000000001</v>
      </c>
      <c r="G1365" s="138">
        <v>108.6</v>
      </c>
      <c r="H1365" s="139">
        <v>0.99</v>
      </c>
      <c r="I1365" s="139">
        <f t="shared" si="268"/>
        <v>5.9399999999999995</v>
      </c>
      <c r="J1365" s="145" t="s">
        <v>24</v>
      </c>
      <c r="K1365" s="141">
        <v>0</v>
      </c>
      <c r="L1365" s="141">
        <v>0</v>
      </c>
      <c r="M1365" s="141">
        <v>0</v>
      </c>
      <c r="N1365" s="142"/>
      <c r="O1365" s="50"/>
      <c r="P1365" s="50"/>
      <c r="Q1365" s="50"/>
      <c r="R1365" s="50"/>
      <c r="S1365" s="50"/>
      <c r="T1365" s="50"/>
      <c r="U1365" s="50"/>
      <c r="V1365" s="50"/>
      <c r="W1365" s="141" t="str">
        <f>IFERROR(VLOOKUP(C1365,'[7]на 04.11.2025г.'!$C$3:$W$2063,21,0),"-")</f>
        <v>-</v>
      </c>
      <c r="X1365" s="141" t="str">
        <f t="shared" si="267"/>
        <v>-</v>
      </c>
    </row>
    <row r="1366" spans="1:24" customFormat="1" ht="15" hidden="1" x14ac:dyDescent="0.25">
      <c r="A1366" s="134">
        <v>3</v>
      </c>
      <c r="B1366" s="134" t="s">
        <v>1066</v>
      </c>
      <c r="C1366" s="136" t="s">
        <v>3333</v>
      </c>
      <c r="D1366" s="136" t="s">
        <v>3334</v>
      </c>
      <c r="E1366" s="136">
        <v>4</v>
      </c>
      <c r="F1366" s="144">
        <v>26.2</v>
      </c>
      <c r="G1366" s="138">
        <v>104.8</v>
      </c>
      <c r="H1366" s="139">
        <v>1.41</v>
      </c>
      <c r="I1366" s="139">
        <f t="shared" si="268"/>
        <v>5.64</v>
      </c>
      <c r="J1366" s="145" t="s">
        <v>24</v>
      </c>
      <c r="K1366" s="141">
        <v>0</v>
      </c>
      <c r="L1366" s="141">
        <v>0</v>
      </c>
      <c r="M1366" s="141">
        <v>0</v>
      </c>
      <c r="N1366" s="142"/>
      <c r="O1366" s="50"/>
      <c r="P1366" s="50"/>
      <c r="Q1366" s="50"/>
      <c r="R1366" s="50"/>
      <c r="S1366" s="50"/>
      <c r="T1366" s="50"/>
      <c r="U1366" s="50"/>
      <c r="V1366" s="50"/>
      <c r="W1366" s="141" t="str">
        <f>IFERROR(VLOOKUP(C1366,'[7]на 04.11.2025г.'!$C$3:$W$2063,21,0),"-")</f>
        <v>-</v>
      </c>
      <c r="X1366" s="141" t="str">
        <f t="shared" si="267"/>
        <v>-</v>
      </c>
    </row>
    <row r="1367" spans="1:24" customFormat="1" ht="15" hidden="1" x14ac:dyDescent="0.25">
      <c r="A1367" s="134">
        <v>3</v>
      </c>
      <c r="B1367" s="134" t="s">
        <v>1069</v>
      </c>
      <c r="C1367" s="136" t="s">
        <v>3335</v>
      </c>
      <c r="D1367" s="136" t="s">
        <v>3336</v>
      </c>
      <c r="E1367" s="136">
        <v>1</v>
      </c>
      <c r="F1367" s="144">
        <v>13.6</v>
      </c>
      <c r="G1367" s="138">
        <v>13.6</v>
      </c>
      <c r="H1367" s="139">
        <v>0.73</v>
      </c>
      <c r="I1367" s="139">
        <f t="shared" si="268"/>
        <v>0.73</v>
      </c>
      <c r="J1367" s="145" t="s">
        <v>24</v>
      </c>
      <c r="K1367" s="141">
        <v>0</v>
      </c>
      <c r="L1367" s="141">
        <v>0</v>
      </c>
      <c r="M1367" s="141">
        <v>0</v>
      </c>
      <c r="N1367" s="142"/>
      <c r="O1367" s="50"/>
      <c r="P1367" s="50"/>
      <c r="Q1367" s="50"/>
      <c r="R1367" s="50"/>
      <c r="S1367" s="50"/>
      <c r="T1367" s="50"/>
      <c r="U1367" s="50"/>
      <c r="V1367" s="50"/>
      <c r="W1367" s="141" t="str">
        <f>IFERROR(VLOOKUP(C1367,'[7]на 04.11.2025г.'!$C$3:$W$2063,21,0),"-")</f>
        <v>-</v>
      </c>
      <c r="X1367" s="141" t="str">
        <f t="shared" si="267"/>
        <v>-</v>
      </c>
    </row>
    <row r="1368" spans="1:24" customFormat="1" ht="15" hidden="1" x14ac:dyDescent="0.25">
      <c r="A1368" s="134">
        <v>3</v>
      </c>
      <c r="B1368" s="134" t="s">
        <v>1072</v>
      </c>
      <c r="C1368" s="136" t="s">
        <v>3337</v>
      </c>
      <c r="D1368" s="136" t="s">
        <v>3338</v>
      </c>
      <c r="E1368" s="136">
        <v>4</v>
      </c>
      <c r="F1368" s="144">
        <v>16.600000000000001</v>
      </c>
      <c r="G1368" s="138">
        <v>66.400000000000006</v>
      </c>
      <c r="H1368" s="139">
        <v>0.89</v>
      </c>
      <c r="I1368" s="139">
        <f t="shared" si="268"/>
        <v>3.56</v>
      </c>
      <c r="J1368" s="145" t="s">
        <v>24</v>
      </c>
      <c r="K1368" s="141">
        <v>0</v>
      </c>
      <c r="L1368" s="141">
        <v>0</v>
      </c>
      <c r="M1368" s="141">
        <v>0</v>
      </c>
      <c r="N1368" s="142"/>
      <c r="O1368" s="50"/>
      <c r="P1368" s="50"/>
      <c r="Q1368" s="50"/>
      <c r="R1368" s="50"/>
      <c r="S1368" s="50"/>
      <c r="T1368" s="50"/>
      <c r="U1368" s="50"/>
      <c r="V1368" s="50"/>
      <c r="W1368" s="141" t="str">
        <f>IFERROR(VLOOKUP(C1368,'[7]на 04.11.2025г.'!$C$3:$W$2063,21,0),"-")</f>
        <v>-</v>
      </c>
      <c r="X1368" s="141" t="str">
        <f t="shared" si="267"/>
        <v>-</v>
      </c>
    </row>
    <row r="1369" spans="1:24" customFormat="1" ht="15" hidden="1" x14ac:dyDescent="0.25">
      <c r="A1369" s="134">
        <v>3</v>
      </c>
      <c r="B1369" s="134" t="s">
        <v>1075</v>
      </c>
      <c r="C1369" s="136" t="s">
        <v>3339</v>
      </c>
      <c r="D1369" s="136" t="s">
        <v>3340</v>
      </c>
      <c r="E1369" s="136">
        <v>4</v>
      </c>
      <c r="F1369" s="144">
        <v>16.600000000000001</v>
      </c>
      <c r="G1369" s="138">
        <v>66.400000000000006</v>
      </c>
      <c r="H1369" s="139">
        <v>0.89</v>
      </c>
      <c r="I1369" s="139">
        <f t="shared" si="268"/>
        <v>3.56</v>
      </c>
      <c r="J1369" s="145" t="s">
        <v>24</v>
      </c>
      <c r="K1369" s="141">
        <v>0</v>
      </c>
      <c r="L1369" s="141">
        <v>0</v>
      </c>
      <c r="M1369" s="141">
        <v>0</v>
      </c>
      <c r="N1369" s="142"/>
      <c r="O1369" s="50"/>
      <c r="P1369" s="50"/>
      <c r="Q1369" s="50"/>
      <c r="R1369" s="50"/>
      <c r="S1369" s="50"/>
      <c r="T1369" s="50"/>
      <c r="U1369" s="50"/>
      <c r="V1369" s="50"/>
      <c r="W1369" s="141" t="str">
        <f>IFERROR(VLOOKUP(C1369,'[7]на 04.11.2025г.'!$C$3:$W$2063,21,0),"-")</f>
        <v>-</v>
      </c>
      <c r="X1369" s="141" t="str">
        <f t="shared" si="267"/>
        <v>-</v>
      </c>
    </row>
    <row r="1370" spans="1:24" customFormat="1" ht="15" hidden="1" x14ac:dyDescent="0.25">
      <c r="A1370" s="134">
        <v>3</v>
      </c>
      <c r="B1370" s="134" t="s">
        <v>1078</v>
      </c>
      <c r="C1370" s="136" t="s">
        <v>3341</v>
      </c>
      <c r="D1370" s="136" t="s">
        <v>3342</v>
      </c>
      <c r="E1370" s="136">
        <v>1</v>
      </c>
      <c r="F1370" s="144">
        <v>43.1</v>
      </c>
      <c r="G1370" s="138">
        <v>43.1</v>
      </c>
      <c r="H1370" s="139">
        <v>2.37</v>
      </c>
      <c r="I1370" s="139">
        <f t="shared" si="268"/>
        <v>2.37</v>
      </c>
      <c r="J1370" s="145" t="s">
        <v>24</v>
      </c>
      <c r="K1370" s="141">
        <v>0</v>
      </c>
      <c r="L1370" s="141">
        <v>0</v>
      </c>
      <c r="M1370" s="141">
        <v>0</v>
      </c>
      <c r="N1370" s="142"/>
      <c r="O1370" s="50"/>
      <c r="P1370" s="50"/>
      <c r="Q1370" s="50"/>
      <c r="R1370" s="50"/>
      <c r="S1370" s="50"/>
      <c r="T1370" s="50"/>
      <c r="U1370" s="50"/>
      <c r="V1370" s="50"/>
      <c r="W1370" s="141" t="str">
        <f>IFERROR(VLOOKUP(C1370,'[7]на 04.11.2025г.'!$C$3:$W$2063,21,0),"-")</f>
        <v>-</v>
      </c>
      <c r="X1370" s="141" t="str">
        <f t="shared" si="267"/>
        <v>-</v>
      </c>
    </row>
    <row r="1371" spans="1:24" customFormat="1" ht="15" hidden="1" x14ac:dyDescent="0.25">
      <c r="A1371" s="134">
        <v>3</v>
      </c>
      <c r="B1371" s="134" t="s">
        <v>1081</v>
      </c>
      <c r="C1371" s="136" t="s">
        <v>3343</v>
      </c>
      <c r="D1371" s="136" t="s">
        <v>3344</v>
      </c>
      <c r="E1371" s="136">
        <v>3</v>
      </c>
      <c r="F1371" s="144">
        <v>28.1</v>
      </c>
      <c r="G1371" s="138">
        <v>84.3</v>
      </c>
      <c r="H1371" s="139">
        <v>1.52</v>
      </c>
      <c r="I1371" s="139">
        <f t="shared" si="268"/>
        <v>4.5600000000000005</v>
      </c>
      <c r="J1371" s="145" t="s">
        <v>24</v>
      </c>
      <c r="K1371" s="141">
        <v>0</v>
      </c>
      <c r="L1371" s="141">
        <v>0</v>
      </c>
      <c r="M1371" s="141">
        <v>0</v>
      </c>
      <c r="N1371" s="142"/>
      <c r="O1371" s="50"/>
      <c r="P1371" s="50"/>
      <c r="Q1371" s="50"/>
      <c r="R1371" s="50"/>
      <c r="S1371" s="50"/>
      <c r="T1371" s="50"/>
      <c r="U1371" s="50"/>
      <c r="V1371" s="50"/>
      <c r="W1371" s="141" t="str">
        <f>IFERROR(VLOOKUP(C1371,'[7]на 04.11.2025г.'!$C$3:$W$2063,21,0),"-")</f>
        <v>-</v>
      </c>
      <c r="X1371" s="141" t="str">
        <f t="shared" si="267"/>
        <v>-</v>
      </c>
    </row>
    <row r="1372" spans="1:24" customFormat="1" ht="15" hidden="1" x14ac:dyDescent="0.25">
      <c r="A1372" s="134">
        <v>3</v>
      </c>
      <c r="B1372" s="134" t="s">
        <v>1084</v>
      </c>
      <c r="C1372" s="136" t="s">
        <v>3345</v>
      </c>
      <c r="D1372" s="136" t="s">
        <v>3346</v>
      </c>
      <c r="E1372" s="136">
        <v>4</v>
      </c>
      <c r="F1372" s="144">
        <v>5.0999999999999996</v>
      </c>
      <c r="G1372" s="138">
        <v>20.399999999999999</v>
      </c>
      <c r="H1372" s="139">
        <v>0.26</v>
      </c>
      <c r="I1372" s="139">
        <f t="shared" si="268"/>
        <v>1.04</v>
      </c>
      <c r="J1372" s="145" t="s">
        <v>24</v>
      </c>
      <c r="K1372" s="141">
        <v>0</v>
      </c>
      <c r="L1372" s="141">
        <v>0</v>
      </c>
      <c r="M1372" s="141">
        <v>0</v>
      </c>
      <c r="N1372" s="142"/>
      <c r="O1372" s="50"/>
      <c r="P1372" s="50"/>
      <c r="Q1372" s="50"/>
      <c r="R1372" s="50"/>
      <c r="S1372" s="50"/>
      <c r="T1372" s="50"/>
      <c r="U1372" s="50"/>
      <c r="V1372" s="50"/>
      <c r="W1372" s="141" t="str">
        <f>IFERROR(VLOOKUP(C1372,'[7]на 04.11.2025г.'!$C$3:$W$2063,21,0),"-")</f>
        <v>-</v>
      </c>
      <c r="X1372" s="141" t="str">
        <f t="shared" si="267"/>
        <v>-</v>
      </c>
    </row>
    <row r="1373" spans="1:24" customFormat="1" ht="15" hidden="1" x14ac:dyDescent="0.25">
      <c r="A1373" s="134">
        <v>3</v>
      </c>
      <c r="B1373" s="134" t="s">
        <v>1087</v>
      </c>
      <c r="C1373" s="136" t="s">
        <v>3347</v>
      </c>
      <c r="D1373" s="136" t="s">
        <v>3348</v>
      </c>
      <c r="E1373" s="136">
        <v>1</v>
      </c>
      <c r="F1373" s="144">
        <v>25.4</v>
      </c>
      <c r="G1373" s="138">
        <v>25.4</v>
      </c>
      <c r="H1373" s="139">
        <v>1.37</v>
      </c>
      <c r="I1373" s="139">
        <f t="shared" si="268"/>
        <v>1.37</v>
      </c>
      <c r="J1373" s="145" t="s">
        <v>24</v>
      </c>
      <c r="K1373" s="141">
        <v>0</v>
      </c>
      <c r="L1373" s="141">
        <v>0</v>
      </c>
      <c r="M1373" s="141">
        <v>0</v>
      </c>
      <c r="N1373" s="142"/>
      <c r="O1373" s="50"/>
      <c r="P1373" s="50"/>
      <c r="Q1373" s="50"/>
      <c r="R1373" s="50"/>
      <c r="S1373" s="50"/>
      <c r="T1373" s="50"/>
      <c r="U1373" s="50"/>
      <c r="V1373" s="50"/>
      <c r="W1373" s="141" t="str">
        <f>IFERROR(VLOOKUP(C1373,'[7]на 04.11.2025г.'!$C$3:$W$2063,21,0),"-")</f>
        <v>-</v>
      </c>
      <c r="X1373" s="141" t="str">
        <f t="shared" si="267"/>
        <v>-</v>
      </c>
    </row>
    <row r="1374" spans="1:24" customFormat="1" ht="15" hidden="1" x14ac:dyDescent="0.25">
      <c r="A1374" s="134">
        <v>3</v>
      </c>
      <c r="B1374" s="134" t="s">
        <v>1090</v>
      </c>
      <c r="C1374" s="136" t="s">
        <v>3349</v>
      </c>
      <c r="D1374" s="136" t="s">
        <v>3350</v>
      </c>
      <c r="E1374" s="136">
        <v>1</v>
      </c>
      <c r="F1374" s="144">
        <v>13.9</v>
      </c>
      <c r="G1374" s="138">
        <v>13.9</v>
      </c>
      <c r="H1374" s="139">
        <v>0.74</v>
      </c>
      <c r="I1374" s="139">
        <f t="shared" si="268"/>
        <v>0.74</v>
      </c>
      <c r="J1374" s="145" t="s">
        <v>24</v>
      </c>
      <c r="K1374" s="141">
        <v>0</v>
      </c>
      <c r="L1374" s="141">
        <v>0</v>
      </c>
      <c r="M1374" s="141">
        <v>0</v>
      </c>
      <c r="N1374" s="142"/>
      <c r="O1374" s="50"/>
      <c r="P1374" s="50"/>
      <c r="Q1374" s="50"/>
      <c r="R1374" s="50"/>
      <c r="S1374" s="50"/>
      <c r="T1374" s="50"/>
      <c r="U1374" s="50"/>
      <c r="V1374" s="50"/>
      <c r="W1374" s="141" t="str">
        <f>IFERROR(VLOOKUP(C1374,'[7]на 04.11.2025г.'!$C$3:$W$2063,21,0),"-")</f>
        <v>-</v>
      </c>
      <c r="X1374" s="141" t="str">
        <f t="shared" si="267"/>
        <v>-</v>
      </c>
    </row>
    <row r="1375" spans="1:24" customFormat="1" ht="15" hidden="1" x14ac:dyDescent="0.25">
      <c r="A1375" s="134">
        <v>3</v>
      </c>
      <c r="B1375" s="134" t="s">
        <v>1093</v>
      </c>
      <c r="C1375" s="136" t="s">
        <v>3351</v>
      </c>
      <c r="D1375" s="136" t="s">
        <v>3352</v>
      </c>
      <c r="E1375" s="136">
        <v>1</v>
      </c>
      <c r="F1375" s="144">
        <v>72.400000000000006</v>
      </c>
      <c r="G1375" s="138">
        <v>72.400000000000006</v>
      </c>
      <c r="H1375" s="139">
        <v>3.99</v>
      </c>
      <c r="I1375" s="139">
        <f t="shared" si="268"/>
        <v>3.99</v>
      </c>
      <c r="J1375" s="145" t="s">
        <v>24</v>
      </c>
      <c r="K1375" s="141">
        <v>0</v>
      </c>
      <c r="L1375" s="141">
        <v>0</v>
      </c>
      <c r="M1375" s="141">
        <v>0</v>
      </c>
      <c r="N1375" s="142"/>
      <c r="O1375" s="50"/>
      <c r="P1375" s="50"/>
      <c r="Q1375" s="50"/>
      <c r="R1375" s="50"/>
      <c r="S1375" s="50"/>
      <c r="T1375" s="50"/>
      <c r="U1375" s="50"/>
      <c r="V1375" s="50"/>
      <c r="W1375" s="141" t="str">
        <f>IFERROR(VLOOKUP(C1375,'[7]на 04.11.2025г.'!$C$3:$W$2063,21,0),"-")</f>
        <v>-</v>
      </c>
      <c r="X1375" s="141" t="str">
        <f t="shared" si="267"/>
        <v>-</v>
      </c>
    </row>
    <row r="1376" spans="1:24" customFormat="1" ht="15" hidden="1" x14ac:dyDescent="0.25">
      <c r="A1376" s="134">
        <v>3</v>
      </c>
      <c r="B1376" s="134" t="s">
        <v>1096</v>
      </c>
      <c r="C1376" s="136" t="s">
        <v>3353</v>
      </c>
      <c r="D1376" s="136" t="s">
        <v>3354</v>
      </c>
      <c r="E1376" s="136">
        <v>1</v>
      </c>
      <c r="F1376" s="144">
        <v>40.1</v>
      </c>
      <c r="G1376" s="138">
        <v>40.1</v>
      </c>
      <c r="H1376" s="139">
        <v>2.2000000000000002</v>
      </c>
      <c r="I1376" s="139">
        <f t="shared" si="268"/>
        <v>2.2000000000000002</v>
      </c>
      <c r="J1376" s="145" t="s">
        <v>24</v>
      </c>
      <c r="K1376" s="141">
        <v>0</v>
      </c>
      <c r="L1376" s="141">
        <v>0</v>
      </c>
      <c r="M1376" s="141">
        <v>0</v>
      </c>
      <c r="N1376" s="142"/>
      <c r="O1376" s="50"/>
      <c r="P1376" s="50"/>
      <c r="Q1376" s="50"/>
      <c r="R1376" s="50"/>
      <c r="S1376" s="50"/>
      <c r="T1376" s="50"/>
      <c r="U1376" s="50"/>
      <c r="V1376" s="50"/>
      <c r="W1376" s="141" t="str">
        <f>IFERROR(VLOOKUP(C1376,'[7]на 04.11.2025г.'!$C$3:$W$2063,21,0),"-")</f>
        <v>-</v>
      </c>
      <c r="X1376" s="141" t="str">
        <f t="shared" si="267"/>
        <v>-</v>
      </c>
    </row>
    <row r="1377" spans="1:24" customFormat="1" ht="15" hidden="1" x14ac:dyDescent="0.25">
      <c r="A1377" s="134">
        <v>3</v>
      </c>
      <c r="B1377" s="134" t="s">
        <v>1099</v>
      </c>
      <c r="C1377" s="136" t="s">
        <v>3355</v>
      </c>
      <c r="D1377" s="136" t="s">
        <v>3356</v>
      </c>
      <c r="E1377" s="136">
        <v>1</v>
      </c>
      <c r="F1377" s="144">
        <v>16.2</v>
      </c>
      <c r="G1377" s="138">
        <v>16.2</v>
      </c>
      <c r="H1377" s="139">
        <v>0.88</v>
      </c>
      <c r="I1377" s="139">
        <f t="shared" si="268"/>
        <v>0.88</v>
      </c>
      <c r="J1377" s="145" t="s">
        <v>24</v>
      </c>
      <c r="K1377" s="141">
        <v>0</v>
      </c>
      <c r="L1377" s="141">
        <v>0</v>
      </c>
      <c r="M1377" s="141">
        <v>0</v>
      </c>
      <c r="N1377" s="142"/>
      <c r="O1377" s="50"/>
      <c r="P1377" s="50"/>
      <c r="Q1377" s="50"/>
      <c r="R1377" s="50"/>
      <c r="S1377" s="50"/>
      <c r="T1377" s="50"/>
      <c r="U1377" s="50"/>
      <c r="V1377" s="50"/>
      <c r="W1377" s="141" t="str">
        <f>IFERROR(VLOOKUP(C1377,'[7]на 04.11.2025г.'!$C$3:$W$2063,21,0),"-")</f>
        <v>-</v>
      </c>
      <c r="X1377" s="141" t="str">
        <f t="shared" si="267"/>
        <v>-</v>
      </c>
    </row>
    <row r="1378" spans="1:24" customFormat="1" ht="15" hidden="1" x14ac:dyDescent="0.25">
      <c r="A1378" s="134">
        <v>3</v>
      </c>
      <c r="B1378" s="134" t="s">
        <v>1102</v>
      </c>
      <c r="C1378" s="136" t="s">
        <v>3357</v>
      </c>
      <c r="D1378" s="136" t="s">
        <v>3358</v>
      </c>
      <c r="E1378" s="136">
        <v>2</v>
      </c>
      <c r="F1378" s="144">
        <v>16.2</v>
      </c>
      <c r="G1378" s="138">
        <v>32.4</v>
      </c>
      <c r="H1378" s="139">
        <v>0.88</v>
      </c>
      <c r="I1378" s="139">
        <f t="shared" si="268"/>
        <v>1.76</v>
      </c>
      <c r="J1378" s="145" t="s">
        <v>24</v>
      </c>
      <c r="K1378" s="141">
        <v>0</v>
      </c>
      <c r="L1378" s="141">
        <v>0</v>
      </c>
      <c r="M1378" s="141">
        <v>0</v>
      </c>
      <c r="N1378" s="142"/>
      <c r="O1378" s="50"/>
      <c r="P1378" s="50"/>
      <c r="Q1378" s="50"/>
      <c r="R1378" s="50"/>
      <c r="S1378" s="50"/>
      <c r="T1378" s="50"/>
      <c r="U1378" s="50"/>
      <c r="V1378" s="50"/>
      <c r="W1378" s="141" t="str">
        <f>IFERROR(VLOOKUP(C1378,'[7]на 04.11.2025г.'!$C$3:$W$2063,21,0),"-")</f>
        <v>-</v>
      </c>
      <c r="X1378" s="141" t="str">
        <f t="shared" si="267"/>
        <v>-</v>
      </c>
    </row>
    <row r="1379" spans="1:24" customFormat="1" ht="15" hidden="1" x14ac:dyDescent="0.25">
      <c r="A1379" s="134">
        <v>3</v>
      </c>
      <c r="B1379" s="134" t="s">
        <v>1105</v>
      </c>
      <c r="C1379" s="136" t="s">
        <v>3359</v>
      </c>
      <c r="D1379" s="136" t="s">
        <v>3360</v>
      </c>
      <c r="E1379" s="136">
        <v>1</v>
      </c>
      <c r="F1379" s="144">
        <v>18.5</v>
      </c>
      <c r="G1379" s="138">
        <v>18.5</v>
      </c>
      <c r="H1379" s="139">
        <v>1</v>
      </c>
      <c r="I1379" s="139">
        <f t="shared" si="268"/>
        <v>1</v>
      </c>
      <c r="J1379" s="145" t="s">
        <v>24</v>
      </c>
      <c r="K1379" s="141">
        <v>0</v>
      </c>
      <c r="L1379" s="141">
        <v>0</v>
      </c>
      <c r="M1379" s="141">
        <v>0</v>
      </c>
      <c r="N1379" s="142"/>
      <c r="O1379" s="50"/>
      <c r="P1379" s="50"/>
      <c r="Q1379" s="50"/>
      <c r="R1379" s="50"/>
      <c r="S1379" s="50"/>
      <c r="T1379" s="50"/>
      <c r="U1379" s="50"/>
      <c r="V1379" s="50"/>
      <c r="W1379" s="141" t="str">
        <f>IFERROR(VLOOKUP(C1379,'[7]на 04.11.2025г.'!$C$3:$W$2063,21,0),"-")</f>
        <v>-</v>
      </c>
      <c r="X1379" s="141" t="str">
        <f t="shared" si="267"/>
        <v>-</v>
      </c>
    </row>
    <row r="1380" spans="1:24" customFormat="1" ht="15" hidden="1" x14ac:dyDescent="0.25">
      <c r="A1380" s="134">
        <v>3</v>
      </c>
      <c r="B1380" s="134" t="s">
        <v>1108</v>
      </c>
      <c r="C1380" s="136" t="s">
        <v>3361</v>
      </c>
      <c r="D1380" s="136" t="s">
        <v>3362</v>
      </c>
      <c r="E1380" s="136">
        <v>1</v>
      </c>
      <c r="F1380" s="144">
        <v>20.399999999999999</v>
      </c>
      <c r="G1380" s="138">
        <v>20.399999999999999</v>
      </c>
      <c r="H1380" s="139">
        <v>1.1200000000000001</v>
      </c>
      <c r="I1380" s="139">
        <f t="shared" si="268"/>
        <v>1.1200000000000001</v>
      </c>
      <c r="J1380" s="145" t="s">
        <v>24</v>
      </c>
      <c r="K1380" s="141">
        <v>0</v>
      </c>
      <c r="L1380" s="141">
        <v>0</v>
      </c>
      <c r="M1380" s="141">
        <v>0</v>
      </c>
      <c r="N1380" s="142"/>
      <c r="O1380" s="50"/>
      <c r="P1380" s="50"/>
      <c r="Q1380" s="50"/>
      <c r="R1380" s="50"/>
      <c r="S1380" s="50"/>
      <c r="T1380" s="50"/>
      <c r="U1380" s="50"/>
      <c r="V1380" s="50"/>
      <c r="W1380" s="141" t="str">
        <f>IFERROR(VLOOKUP(C1380,'[7]на 04.11.2025г.'!$C$3:$W$2063,21,0),"-")</f>
        <v>-</v>
      </c>
      <c r="X1380" s="141" t="str">
        <f t="shared" si="267"/>
        <v>-</v>
      </c>
    </row>
    <row r="1381" spans="1:24" customFormat="1" ht="15" hidden="1" x14ac:dyDescent="0.25">
      <c r="A1381" s="134">
        <v>3</v>
      </c>
      <c r="B1381" s="134" t="s">
        <v>1111</v>
      </c>
      <c r="C1381" s="136" t="s">
        <v>3363</v>
      </c>
      <c r="D1381" s="136" t="s">
        <v>3364</v>
      </c>
      <c r="E1381" s="136">
        <v>3</v>
      </c>
      <c r="F1381" s="144">
        <v>31.3</v>
      </c>
      <c r="G1381" s="138">
        <v>93.9</v>
      </c>
      <c r="H1381" s="139">
        <v>1.71</v>
      </c>
      <c r="I1381" s="139">
        <f t="shared" si="268"/>
        <v>5.13</v>
      </c>
      <c r="J1381" s="145" t="s">
        <v>24</v>
      </c>
      <c r="K1381" s="141">
        <v>0</v>
      </c>
      <c r="L1381" s="141">
        <v>0</v>
      </c>
      <c r="M1381" s="141">
        <v>0</v>
      </c>
      <c r="N1381" s="142"/>
      <c r="O1381" s="50"/>
      <c r="P1381" s="50"/>
      <c r="Q1381" s="50"/>
      <c r="R1381" s="50"/>
      <c r="S1381" s="50"/>
      <c r="T1381" s="50"/>
      <c r="U1381" s="50"/>
      <c r="V1381" s="50"/>
      <c r="W1381" s="141" t="str">
        <f>IFERROR(VLOOKUP(C1381,'[7]на 04.11.2025г.'!$C$3:$W$2063,21,0),"-")</f>
        <v>-</v>
      </c>
      <c r="X1381" s="141" t="str">
        <f t="shared" si="267"/>
        <v>-</v>
      </c>
    </row>
    <row r="1382" spans="1:24" customFormat="1" ht="15" hidden="1" x14ac:dyDescent="0.25">
      <c r="A1382" s="134">
        <v>3</v>
      </c>
      <c r="B1382" s="134" t="s">
        <v>1114</v>
      </c>
      <c r="C1382" s="136" t="s">
        <v>3365</v>
      </c>
      <c r="D1382" s="136" t="s">
        <v>3366</v>
      </c>
      <c r="E1382" s="136">
        <v>1</v>
      </c>
      <c r="F1382" s="144">
        <v>18.5</v>
      </c>
      <c r="G1382" s="138">
        <v>18.5</v>
      </c>
      <c r="H1382" s="139">
        <v>1</v>
      </c>
      <c r="I1382" s="139">
        <f t="shared" si="268"/>
        <v>1</v>
      </c>
      <c r="J1382" s="145" t="s">
        <v>24</v>
      </c>
      <c r="K1382" s="141">
        <v>0</v>
      </c>
      <c r="L1382" s="141">
        <v>0</v>
      </c>
      <c r="M1382" s="141">
        <v>0</v>
      </c>
      <c r="N1382" s="142"/>
      <c r="O1382" s="50"/>
      <c r="P1382" s="50"/>
      <c r="Q1382" s="50"/>
      <c r="R1382" s="50"/>
      <c r="S1382" s="50"/>
      <c r="T1382" s="50"/>
      <c r="U1382" s="50"/>
      <c r="V1382" s="50"/>
      <c r="W1382" s="141" t="str">
        <f>IFERROR(VLOOKUP(C1382,'[7]на 04.11.2025г.'!$C$3:$W$2063,21,0),"-")</f>
        <v>-</v>
      </c>
      <c r="X1382" s="141" t="str">
        <f t="shared" si="267"/>
        <v>-</v>
      </c>
    </row>
    <row r="1383" spans="1:24" customFormat="1" ht="15" hidden="1" x14ac:dyDescent="0.25">
      <c r="A1383" s="134">
        <v>3</v>
      </c>
      <c r="B1383" s="134" t="s">
        <v>1117</v>
      </c>
      <c r="C1383" s="136" t="s">
        <v>3367</v>
      </c>
      <c r="D1383" s="136" t="s">
        <v>3368</v>
      </c>
      <c r="E1383" s="136">
        <v>1</v>
      </c>
      <c r="F1383" s="144">
        <v>18</v>
      </c>
      <c r="G1383" s="138">
        <v>18</v>
      </c>
      <c r="H1383" s="139">
        <v>0.98</v>
      </c>
      <c r="I1383" s="139">
        <f t="shared" si="268"/>
        <v>0.98</v>
      </c>
      <c r="J1383" s="145" t="s">
        <v>24</v>
      </c>
      <c r="K1383" s="141">
        <v>0</v>
      </c>
      <c r="L1383" s="141">
        <v>0</v>
      </c>
      <c r="M1383" s="141">
        <v>0</v>
      </c>
      <c r="N1383" s="142"/>
      <c r="O1383" s="50"/>
      <c r="P1383" s="50"/>
      <c r="Q1383" s="50"/>
      <c r="R1383" s="50"/>
      <c r="S1383" s="50"/>
      <c r="T1383" s="50"/>
      <c r="U1383" s="50"/>
      <c r="V1383" s="50"/>
      <c r="W1383" s="141" t="str">
        <f>IFERROR(VLOOKUP(C1383,'[7]на 04.11.2025г.'!$C$3:$W$2063,21,0),"-")</f>
        <v>-</v>
      </c>
      <c r="X1383" s="141" t="str">
        <f t="shared" si="267"/>
        <v>-</v>
      </c>
    </row>
    <row r="1384" spans="1:24" customFormat="1" ht="15" hidden="1" x14ac:dyDescent="0.25">
      <c r="A1384" s="134">
        <v>3</v>
      </c>
      <c r="B1384" s="134" t="s">
        <v>1120</v>
      </c>
      <c r="C1384" s="136" t="s">
        <v>3369</v>
      </c>
      <c r="D1384" s="136" t="s">
        <v>3370</v>
      </c>
      <c r="E1384" s="136">
        <v>1</v>
      </c>
      <c r="F1384" s="144">
        <v>15.3</v>
      </c>
      <c r="G1384" s="138">
        <v>15.3</v>
      </c>
      <c r="H1384" s="139">
        <v>0.82</v>
      </c>
      <c r="I1384" s="139">
        <f t="shared" si="268"/>
        <v>0.82</v>
      </c>
      <c r="J1384" s="145" t="s">
        <v>24</v>
      </c>
      <c r="K1384" s="141">
        <v>0</v>
      </c>
      <c r="L1384" s="141">
        <v>0</v>
      </c>
      <c r="M1384" s="141">
        <v>0</v>
      </c>
      <c r="N1384" s="142"/>
      <c r="O1384" s="50"/>
      <c r="P1384" s="50"/>
      <c r="Q1384" s="50"/>
      <c r="R1384" s="50"/>
      <c r="S1384" s="50"/>
      <c r="T1384" s="50"/>
      <c r="U1384" s="50"/>
      <c r="V1384" s="50"/>
      <c r="W1384" s="141" t="str">
        <f>IFERROR(VLOOKUP(C1384,'[7]на 04.11.2025г.'!$C$3:$W$2063,21,0),"-")</f>
        <v>-</v>
      </c>
      <c r="X1384" s="141" t="str">
        <f t="shared" si="267"/>
        <v>-</v>
      </c>
    </row>
    <row r="1385" spans="1:24" customFormat="1" ht="15" hidden="1" x14ac:dyDescent="0.25">
      <c r="A1385" s="134">
        <v>3</v>
      </c>
      <c r="B1385" s="134" t="s">
        <v>1123</v>
      </c>
      <c r="C1385" s="136" t="s">
        <v>3371</v>
      </c>
      <c r="D1385" s="136" t="s">
        <v>3372</v>
      </c>
      <c r="E1385" s="136">
        <v>1</v>
      </c>
      <c r="F1385" s="144">
        <v>21.3</v>
      </c>
      <c r="G1385" s="138">
        <v>21.3</v>
      </c>
      <c r="H1385" s="139">
        <v>1.18</v>
      </c>
      <c r="I1385" s="139">
        <f t="shared" si="268"/>
        <v>1.18</v>
      </c>
      <c r="J1385" s="145" t="s">
        <v>24</v>
      </c>
      <c r="K1385" s="141">
        <v>0</v>
      </c>
      <c r="L1385" s="141">
        <v>0</v>
      </c>
      <c r="M1385" s="141">
        <v>0</v>
      </c>
      <c r="N1385" s="142"/>
      <c r="O1385" s="50"/>
      <c r="P1385" s="50"/>
      <c r="Q1385" s="50"/>
      <c r="R1385" s="50"/>
      <c r="S1385" s="50"/>
      <c r="T1385" s="50"/>
      <c r="U1385" s="50"/>
      <c r="V1385" s="50"/>
      <c r="W1385" s="141" t="str">
        <f>IFERROR(VLOOKUP(C1385,'[7]на 04.11.2025г.'!$C$3:$W$2063,21,0),"-")</f>
        <v>-</v>
      </c>
      <c r="X1385" s="141" t="str">
        <f t="shared" si="267"/>
        <v>-</v>
      </c>
    </row>
    <row r="1386" spans="1:24" customFormat="1" ht="15" hidden="1" x14ac:dyDescent="0.25">
      <c r="A1386" s="134">
        <v>3</v>
      </c>
      <c r="B1386" s="134" t="s">
        <v>1126</v>
      </c>
      <c r="C1386" s="136" t="s">
        <v>3373</v>
      </c>
      <c r="D1386" s="136" t="s">
        <v>3374</v>
      </c>
      <c r="E1386" s="136">
        <v>1</v>
      </c>
      <c r="F1386" s="144">
        <v>39.200000000000003</v>
      </c>
      <c r="G1386" s="138">
        <v>39.200000000000003</v>
      </c>
      <c r="H1386" s="139">
        <v>2.15</v>
      </c>
      <c r="I1386" s="139">
        <f t="shared" si="268"/>
        <v>2.15</v>
      </c>
      <c r="J1386" s="145" t="s">
        <v>24</v>
      </c>
      <c r="K1386" s="141">
        <v>0</v>
      </c>
      <c r="L1386" s="141">
        <v>0</v>
      </c>
      <c r="M1386" s="141">
        <v>0</v>
      </c>
      <c r="N1386" s="142"/>
      <c r="O1386" s="50"/>
      <c r="P1386" s="50"/>
      <c r="Q1386" s="50"/>
      <c r="R1386" s="50"/>
      <c r="S1386" s="50"/>
      <c r="T1386" s="50"/>
      <c r="U1386" s="50"/>
      <c r="V1386" s="50"/>
      <c r="W1386" s="141" t="str">
        <f>IFERROR(VLOOKUP(C1386,'[7]на 04.11.2025г.'!$C$3:$W$2063,21,0),"-")</f>
        <v>-</v>
      </c>
      <c r="X1386" s="141" t="str">
        <f t="shared" si="267"/>
        <v>-</v>
      </c>
    </row>
    <row r="1387" spans="1:24" customFormat="1" ht="15" hidden="1" x14ac:dyDescent="0.25">
      <c r="A1387" s="134">
        <v>3</v>
      </c>
      <c r="B1387" s="134" t="s">
        <v>1129</v>
      </c>
      <c r="C1387" s="136" t="s">
        <v>3375</v>
      </c>
      <c r="D1387" s="136" t="s">
        <v>3376</v>
      </c>
      <c r="E1387" s="136">
        <v>1</v>
      </c>
      <c r="F1387" s="144">
        <v>15</v>
      </c>
      <c r="G1387" s="138">
        <v>15</v>
      </c>
      <c r="H1387" s="139">
        <v>0.82</v>
      </c>
      <c r="I1387" s="139">
        <f t="shared" si="268"/>
        <v>0.82</v>
      </c>
      <c r="J1387" s="145" t="s">
        <v>24</v>
      </c>
      <c r="K1387" s="141">
        <v>0</v>
      </c>
      <c r="L1387" s="141">
        <v>0</v>
      </c>
      <c r="M1387" s="141">
        <v>0</v>
      </c>
      <c r="N1387" s="142"/>
      <c r="O1387" s="50"/>
      <c r="P1387" s="50"/>
      <c r="Q1387" s="50"/>
      <c r="R1387" s="50"/>
      <c r="S1387" s="50"/>
      <c r="T1387" s="50"/>
      <c r="U1387" s="50"/>
      <c r="V1387" s="50"/>
      <c r="W1387" s="141" t="str">
        <f>IFERROR(VLOOKUP(C1387,'[7]на 04.11.2025г.'!$C$3:$W$2063,21,0),"-")</f>
        <v>-</v>
      </c>
      <c r="X1387" s="141" t="str">
        <f t="shared" si="267"/>
        <v>-</v>
      </c>
    </row>
    <row r="1388" spans="1:24" customFormat="1" ht="15" hidden="1" x14ac:dyDescent="0.25">
      <c r="A1388" s="134">
        <v>3</v>
      </c>
      <c r="B1388" s="134" t="s">
        <v>1132</v>
      </c>
      <c r="C1388" s="136" t="s">
        <v>3377</v>
      </c>
      <c r="D1388" s="136" t="s">
        <v>3378</v>
      </c>
      <c r="E1388" s="136">
        <v>1</v>
      </c>
      <c r="F1388" s="144">
        <v>15</v>
      </c>
      <c r="G1388" s="138">
        <v>15</v>
      </c>
      <c r="H1388" s="139">
        <v>0.82</v>
      </c>
      <c r="I1388" s="139">
        <f t="shared" si="268"/>
        <v>0.82</v>
      </c>
      <c r="J1388" s="145" t="s">
        <v>24</v>
      </c>
      <c r="K1388" s="141">
        <v>0</v>
      </c>
      <c r="L1388" s="141">
        <v>0</v>
      </c>
      <c r="M1388" s="141">
        <v>0</v>
      </c>
      <c r="N1388" s="142"/>
      <c r="O1388" s="50"/>
      <c r="P1388" s="50"/>
      <c r="Q1388" s="50"/>
      <c r="R1388" s="50"/>
      <c r="S1388" s="50"/>
      <c r="T1388" s="50"/>
      <c r="U1388" s="50"/>
      <c r="V1388" s="50"/>
      <c r="W1388" s="141" t="str">
        <f>IFERROR(VLOOKUP(C1388,'[7]на 04.11.2025г.'!$C$3:$W$2063,21,0),"-")</f>
        <v>-</v>
      </c>
      <c r="X1388" s="141" t="str">
        <f t="shared" si="267"/>
        <v>-</v>
      </c>
    </row>
    <row r="1389" spans="1:24" customFormat="1" ht="15" hidden="1" x14ac:dyDescent="0.25">
      <c r="A1389" s="134">
        <v>3</v>
      </c>
      <c r="B1389" s="134" t="s">
        <v>1135</v>
      </c>
      <c r="C1389" s="136" t="s">
        <v>3379</v>
      </c>
      <c r="D1389" s="136" t="s">
        <v>3380</v>
      </c>
      <c r="E1389" s="136">
        <v>1</v>
      </c>
      <c r="F1389" s="144">
        <v>13.6</v>
      </c>
      <c r="G1389" s="138">
        <v>13.6</v>
      </c>
      <c r="H1389" s="139">
        <v>0.73</v>
      </c>
      <c r="I1389" s="139">
        <f t="shared" si="268"/>
        <v>0.73</v>
      </c>
      <c r="J1389" s="145" t="s">
        <v>24</v>
      </c>
      <c r="K1389" s="141">
        <v>0</v>
      </c>
      <c r="L1389" s="141">
        <v>0</v>
      </c>
      <c r="M1389" s="141">
        <v>0</v>
      </c>
      <c r="N1389" s="142"/>
      <c r="O1389" s="50"/>
      <c r="P1389" s="50"/>
      <c r="Q1389" s="50"/>
      <c r="R1389" s="50"/>
      <c r="S1389" s="50"/>
      <c r="T1389" s="50"/>
      <c r="U1389" s="50"/>
      <c r="V1389" s="50"/>
      <c r="W1389" s="141" t="str">
        <f>IFERROR(VLOOKUP(C1389,'[7]на 04.11.2025г.'!$C$3:$W$2063,21,0),"-")</f>
        <v>-</v>
      </c>
      <c r="X1389" s="141" t="str">
        <f t="shared" si="267"/>
        <v>-</v>
      </c>
    </row>
    <row r="1390" spans="1:24" customFormat="1" ht="15" hidden="1" x14ac:dyDescent="0.25">
      <c r="A1390" s="134">
        <v>3</v>
      </c>
      <c r="B1390" s="134" t="s">
        <v>1138</v>
      </c>
      <c r="C1390" s="136" t="s">
        <v>3381</v>
      </c>
      <c r="D1390" s="136" t="s">
        <v>3382</v>
      </c>
      <c r="E1390" s="136">
        <v>2</v>
      </c>
      <c r="F1390" s="144">
        <v>29.9</v>
      </c>
      <c r="G1390" s="138">
        <v>59.8</v>
      </c>
      <c r="H1390" s="139">
        <v>1.64</v>
      </c>
      <c r="I1390" s="139">
        <f t="shared" si="268"/>
        <v>3.28</v>
      </c>
      <c r="J1390" s="145" t="s">
        <v>24</v>
      </c>
      <c r="K1390" s="141">
        <v>0</v>
      </c>
      <c r="L1390" s="141">
        <v>0</v>
      </c>
      <c r="M1390" s="141">
        <v>0</v>
      </c>
      <c r="N1390" s="142"/>
      <c r="O1390" s="50"/>
      <c r="P1390" s="50"/>
      <c r="Q1390" s="50"/>
      <c r="R1390" s="50"/>
      <c r="S1390" s="50"/>
      <c r="T1390" s="50"/>
      <c r="U1390" s="50"/>
      <c r="V1390" s="50"/>
      <c r="W1390" s="141" t="str">
        <f>IFERROR(VLOOKUP(C1390,'[7]на 04.11.2025г.'!$C$3:$W$2063,21,0),"-")</f>
        <v>-</v>
      </c>
      <c r="X1390" s="141" t="str">
        <f t="shared" si="267"/>
        <v>-</v>
      </c>
    </row>
    <row r="1391" spans="1:24" customFormat="1" ht="15" hidden="1" x14ac:dyDescent="0.25">
      <c r="A1391" s="134">
        <v>3</v>
      </c>
      <c r="B1391" s="134" t="s">
        <v>1141</v>
      </c>
      <c r="C1391" s="136" t="s">
        <v>3383</v>
      </c>
      <c r="D1391" s="136" t="s">
        <v>3384</v>
      </c>
      <c r="E1391" s="136">
        <v>4</v>
      </c>
      <c r="F1391" s="144">
        <v>31.2</v>
      </c>
      <c r="G1391" s="138">
        <v>124.8</v>
      </c>
      <c r="H1391" s="139">
        <v>1.54</v>
      </c>
      <c r="I1391" s="139">
        <f t="shared" si="268"/>
        <v>6.16</v>
      </c>
      <c r="J1391" s="145" t="s">
        <v>24</v>
      </c>
      <c r="K1391" s="141">
        <v>0</v>
      </c>
      <c r="L1391" s="141">
        <v>0</v>
      </c>
      <c r="M1391" s="141">
        <v>0</v>
      </c>
      <c r="N1391" s="142"/>
      <c r="O1391" s="50"/>
      <c r="P1391" s="50"/>
      <c r="Q1391" s="50"/>
      <c r="R1391" s="50"/>
      <c r="S1391" s="50"/>
      <c r="T1391" s="50"/>
      <c r="U1391" s="50"/>
      <c r="V1391" s="50"/>
      <c r="W1391" s="141" t="str">
        <f>IFERROR(VLOOKUP(C1391,'[7]на 04.11.2025г.'!$C$3:$W$2063,21,0),"-")</f>
        <v>-</v>
      </c>
      <c r="X1391" s="141" t="str">
        <f t="shared" si="267"/>
        <v>-</v>
      </c>
    </row>
    <row r="1392" spans="1:24" customFormat="1" ht="15" hidden="1" x14ac:dyDescent="0.25">
      <c r="A1392" s="134">
        <v>3</v>
      </c>
      <c r="B1392" s="134" t="s">
        <v>1144</v>
      </c>
      <c r="C1392" s="136" t="s">
        <v>3385</v>
      </c>
      <c r="D1392" s="136" t="s">
        <v>3386</v>
      </c>
      <c r="E1392" s="136">
        <v>1</v>
      </c>
      <c r="F1392" s="144">
        <v>19.2</v>
      </c>
      <c r="G1392" s="138">
        <v>19.2</v>
      </c>
      <c r="H1392" s="139">
        <v>0.95</v>
      </c>
      <c r="I1392" s="139">
        <f t="shared" si="268"/>
        <v>0.95</v>
      </c>
      <c r="J1392" s="145" t="s">
        <v>24</v>
      </c>
      <c r="K1392" s="141">
        <v>0</v>
      </c>
      <c r="L1392" s="141">
        <v>0</v>
      </c>
      <c r="M1392" s="141">
        <v>0</v>
      </c>
      <c r="N1392" s="142"/>
      <c r="O1392" s="50"/>
      <c r="P1392" s="50"/>
      <c r="Q1392" s="50"/>
      <c r="R1392" s="50"/>
      <c r="S1392" s="50"/>
      <c r="T1392" s="50"/>
      <c r="U1392" s="50"/>
      <c r="V1392" s="50"/>
      <c r="W1392" s="141" t="str">
        <f>IFERROR(VLOOKUP(C1392,'[7]на 04.11.2025г.'!$C$3:$W$2063,21,0),"-")</f>
        <v>-</v>
      </c>
      <c r="X1392" s="141" t="str">
        <f t="shared" si="267"/>
        <v>-</v>
      </c>
    </row>
    <row r="1393" spans="1:24" customFormat="1" ht="15" hidden="1" x14ac:dyDescent="0.25">
      <c r="A1393" s="134">
        <v>3</v>
      </c>
      <c r="B1393" s="134" t="s">
        <v>1147</v>
      </c>
      <c r="C1393" s="136" t="s">
        <v>3387</v>
      </c>
      <c r="D1393" s="136" t="s">
        <v>3388</v>
      </c>
      <c r="E1393" s="136">
        <v>4</v>
      </c>
      <c r="F1393" s="144">
        <v>31.2</v>
      </c>
      <c r="G1393" s="138">
        <v>124.8</v>
      </c>
      <c r="H1393" s="139">
        <v>1.54</v>
      </c>
      <c r="I1393" s="139">
        <f t="shared" si="268"/>
        <v>6.16</v>
      </c>
      <c r="J1393" s="145" t="s">
        <v>24</v>
      </c>
      <c r="K1393" s="141">
        <v>0</v>
      </c>
      <c r="L1393" s="141">
        <v>0</v>
      </c>
      <c r="M1393" s="141">
        <v>0</v>
      </c>
      <c r="N1393" s="142"/>
      <c r="O1393" s="50"/>
      <c r="P1393" s="50"/>
      <c r="Q1393" s="50"/>
      <c r="R1393" s="50"/>
      <c r="S1393" s="50"/>
      <c r="T1393" s="50"/>
      <c r="U1393" s="50"/>
      <c r="V1393" s="50"/>
      <c r="W1393" s="141" t="str">
        <f>IFERROR(VLOOKUP(C1393,'[7]на 04.11.2025г.'!$C$3:$W$2063,21,0),"-")</f>
        <v>-</v>
      </c>
      <c r="X1393" s="141" t="str">
        <f t="shared" si="267"/>
        <v>-</v>
      </c>
    </row>
    <row r="1394" spans="1:24" customFormat="1" ht="15" hidden="1" x14ac:dyDescent="0.25">
      <c r="A1394" s="134">
        <v>3</v>
      </c>
      <c r="B1394" s="134" t="s">
        <v>1150</v>
      </c>
      <c r="C1394" s="136" t="s">
        <v>3389</v>
      </c>
      <c r="D1394" s="136" t="s">
        <v>3390</v>
      </c>
      <c r="E1394" s="136">
        <v>1</v>
      </c>
      <c r="F1394" s="144">
        <v>19.2</v>
      </c>
      <c r="G1394" s="138">
        <v>19.2</v>
      </c>
      <c r="H1394" s="139">
        <v>0.95</v>
      </c>
      <c r="I1394" s="139">
        <f t="shared" si="268"/>
        <v>0.95</v>
      </c>
      <c r="J1394" s="145" t="s">
        <v>24</v>
      </c>
      <c r="K1394" s="141">
        <v>0</v>
      </c>
      <c r="L1394" s="141">
        <v>0</v>
      </c>
      <c r="M1394" s="141">
        <v>0</v>
      </c>
      <c r="N1394" s="142"/>
      <c r="O1394" s="50"/>
      <c r="P1394" s="50"/>
      <c r="Q1394" s="50"/>
      <c r="R1394" s="50"/>
      <c r="S1394" s="50"/>
      <c r="T1394" s="50"/>
      <c r="U1394" s="50"/>
      <c r="V1394" s="50"/>
      <c r="W1394" s="141" t="str">
        <f>IFERROR(VLOOKUP(C1394,'[7]на 04.11.2025г.'!$C$3:$W$2063,21,0),"-")</f>
        <v>-</v>
      </c>
      <c r="X1394" s="141" t="str">
        <f t="shared" si="267"/>
        <v>-</v>
      </c>
    </row>
    <row r="1395" spans="1:24" customFormat="1" ht="15" hidden="1" x14ac:dyDescent="0.25">
      <c r="A1395" s="134">
        <v>3</v>
      </c>
      <c r="B1395" s="134" t="s">
        <v>1153</v>
      </c>
      <c r="C1395" s="136" t="s">
        <v>3391</v>
      </c>
      <c r="D1395" s="136" t="s">
        <v>3392</v>
      </c>
      <c r="E1395" s="136">
        <v>1</v>
      </c>
      <c r="F1395" s="144">
        <v>17.100000000000001</v>
      </c>
      <c r="G1395" s="138">
        <v>17.100000000000001</v>
      </c>
      <c r="H1395" s="139">
        <v>0.84</v>
      </c>
      <c r="I1395" s="139">
        <f t="shared" si="268"/>
        <v>0.84</v>
      </c>
      <c r="J1395" s="145" t="s">
        <v>24</v>
      </c>
      <c r="K1395" s="141">
        <v>0</v>
      </c>
      <c r="L1395" s="141">
        <v>0</v>
      </c>
      <c r="M1395" s="141">
        <v>0</v>
      </c>
      <c r="N1395" s="142"/>
      <c r="O1395" s="50"/>
      <c r="P1395" s="50"/>
      <c r="Q1395" s="50"/>
      <c r="R1395" s="50"/>
      <c r="S1395" s="50"/>
      <c r="T1395" s="50"/>
      <c r="U1395" s="50"/>
      <c r="V1395" s="50"/>
      <c r="W1395" s="141" t="str">
        <f>IFERROR(VLOOKUP(C1395,'[7]на 04.11.2025г.'!$C$3:$W$2063,21,0),"-")</f>
        <v>-</v>
      </c>
      <c r="X1395" s="141" t="str">
        <f t="shared" si="267"/>
        <v>-</v>
      </c>
    </row>
    <row r="1396" spans="1:24" customFormat="1" ht="15" hidden="1" x14ac:dyDescent="0.25">
      <c r="A1396" s="134">
        <v>3</v>
      </c>
      <c r="B1396" s="134" t="s">
        <v>1156</v>
      </c>
      <c r="C1396" s="136" t="s">
        <v>3393</v>
      </c>
      <c r="D1396" s="136" t="s">
        <v>3394</v>
      </c>
      <c r="E1396" s="136">
        <v>1</v>
      </c>
      <c r="F1396" s="144">
        <v>17.100000000000001</v>
      </c>
      <c r="G1396" s="138">
        <v>17.100000000000001</v>
      </c>
      <c r="H1396" s="139">
        <v>0.84</v>
      </c>
      <c r="I1396" s="139">
        <f t="shared" si="268"/>
        <v>0.84</v>
      </c>
      <c r="J1396" s="145" t="s">
        <v>24</v>
      </c>
      <c r="K1396" s="141">
        <v>0</v>
      </c>
      <c r="L1396" s="141">
        <v>0</v>
      </c>
      <c r="M1396" s="141">
        <v>0</v>
      </c>
      <c r="N1396" s="142"/>
      <c r="O1396" s="50"/>
      <c r="P1396" s="50"/>
      <c r="Q1396" s="50"/>
      <c r="R1396" s="50"/>
      <c r="S1396" s="50"/>
      <c r="T1396" s="50"/>
      <c r="U1396" s="50"/>
      <c r="V1396" s="50"/>
      <c r="W1396" s="141" t="str">
        <f>IFERROR(VLOOKUP(C1396,'[7]на 04.11.2025г.'!$C$3:$W$2063,21,0),"-")</f>
        <v>-</v>
      </c>
      <c r="X1396" s="141" t="str">
        <f t="shared" si="267"/>
        <v>-</v>
      </c>
    </row>
    <row r="1397" spans="1:24" customFormat="1" ht="15" hidden="1" x14ac:dyDescent="0.25">
      <c r="A1397" s="134">
        <v>3</v>
      </c>
      <c r="B1397" s="134" t="s">
        <v>1159</v>
      </c>
      <c r="C1397" s="136" t="s">
        <v>3395</v>
      </c>
      <c r="D1397" s="136" t="s">
        <v>3396</v>
      </c>
      <c r="E1397" s="136">
        <v>2</v>
      </c>
      <c r="F1397" s="144">
        <v>22.7</v>
      </c>
      <c r="G1397" s="138">
        <v>45.4</v>
      </c>
      <c r="H1397" s="139">
        <v>1.1299999999999999</v>
      </c>
      <c r="I1397" s="139">
        <f t="shared" si="268"/>
        <v>2.2599999999999998</v>
      </c>
      <c r="J1397" s="145" t="s">
        <v>24</v>
      </c>
      <c r="K1397" s="141">
        <v>0</v>
      </c>
      <c r="L1397" s="141">
        <v>0</v>
      </c>
      <c r="M1397" s="141">
        <v>0</v>
      </c>
      <c r="N1397" s="142"/>
      <c r="O1397" s="50"/>
      <c r="P1397" s="50"/>
      <c r="Q1397" s="50"/>
      <c r="R1397" s="50"/>
      <c r="S1397" s="50"/>
      <c r="T1397" s="50"/>
      <c r="U1397" s="50"/>
      <c r="V1397" s="50"/>
      <c r="W1397" s="141" t="str">
        <f>IFERROR(VLOOKUP(C1397,'[7]на 04.11.2025г.'!$C$3:$W$2063,21,0),"-")</f>
        <v>-</v>
      </c>
      <c r="X1397" s="141" t="str">
        <f t="shared" si="267"/>
        <v>-</v>
      </c>
    </row>
    <row r="1398" spans="1:24" customFormat="1" ht="15" hidden="1" x14ac:dyDescent="0.25">
      <c r="A1398" s="134">
        <v>3</v>
      </c>
      <c r="B1398" s="134" t="s">
        <v>1162</v>
      </c>
      <c r="C1398" s="136" t="s">
        <v>3397</v>
      </c>
      <c r="D1398" s="136" t="s">
        <v>3398</v>
      </c>
      <c r="E1398" s="136">
        <v>2</v>
      </c>
      <c r="F1398" s="144">
        <v>22.7</v>
      </c>
      <c r="G1398" s="138">
        <v>45.4</v>
      </c>
      <c r="H1398" s="139">
        <v>1.1299999999999999</v>
      </c>
      <c r="I1398" s="139">
        <f t="shared" si="268"/>
        <v>2.2599999999999998</v>
      </c>
      <c r="J1398" s="145" t="s">
        <v>24</v>
      </c>
      <c r="K1398" s="141">
        <v>0</v>
      </c>
      <c r="L1398" s="141">
        <v>0</v>
      </c>
      <c r="M1398" s="141">
        <v>0</v>
      </c>
      <c r="N1398" s="142"/>
      <c r="O1398" s="50"/>
      <c r="P1398" s="50"/>
      <c r="Q1398" s="50"/>
      <c r="R1398" s="50"/>
      <c r="S1398" s="50"/>
      <c r="T1398" s="50"/>
      <c r="U1398" s="50"/>
      <c r="V1398" s="50"/>
      <c r="W1398" s="141" t="str">
        <f>IFERROR(VLOOKUP(C1398,'[7]на 04.11.2025г.'!$C$3:$W$2063,21,0),"-")</f>
        <v>-</v>
      </c>
      <c r="X1398" s="141" t="str">
        <f t="shared" si="267"/>
        <v>-</v>
      </c>
    </row>
    <row r="1399" spans="1:24" customFormat="1" ht="15" hidden="1" x14ac:dyDescent="0.25">
      <c r="A1399" s="134">
        <v>3</v>
      </c>
      <c r="B1399" s="134" t="s">
        <v>1165</v>
      </c>
      <c r="C1399" s="136" t="s">
        <v>3399</v>
      </c>
      <c r="D1399" s="136" t="s">
        <v>3400</v>
      </c>
      <c r="E1399" s="136">
        <v>2</v>
      </c>
      <c r="F1399" s="144">
        <v>16.600000000000001</v>
      </c>
      <c r="G1399" s="138">
        <v>33.200000000000003</v>
      </c>
      <c r="H1399" s="139">
        <v>0.82</v>
      </c>
      <c r="I1399" s="139">
        <f t="shared" si="268"/>
        <v>1.64</v>
      </c>
      <c r="J1399" s="145" t="s">
        <v>24</v>
      </c>
      <c r="K1399" s="141">
        <v>0</v>
      </c>
      <c r="L1399" s="141">
        <v>0</v>
      </c>
      <c r="M1399" s="141">
        <v>0</v>
      </c>
      <c r="N1399" s="142"/>
      <c r="O1399" s="50"/>
      <c r="P1399" s="50"/>
      <c r="Q1399" s="50"/>
      <c r="R1399" s="50"/>
      <c r="S1399" s="50"/>
      <c r="T1399" s="50"/>
      <c r="U1399" s="50"/>
      <c r="V1399" s="50"/>
      <c r="W1399" s="141" t="str">
        <f>IFERROR(VLOOKUP(C1399,'[7]на 04.11.2025г.'!$C$3:$W$2063,21,0),"-")</f>
        <v>-</v>
      </c>
      <c r="X1399" s="141" t="str">
        <f t="shared" si="267"/>
        <v>-</v>
      </c>
    </row>
    <row r="1400" spans="1:24" customFormat="1" ht="15" hidden="1" x14ac:dyDescent="0.25">
      <c r="A1400" s="134">
        <v>3</v>
      </c>
      <c r="B1400" s="134" t="s">
        <v>1168</v>
      </c>
      <c r="C1400" s="136" t="s">
        <v>3401</v>
      </c>
      <c r="D1400" s="136" t="s">
        <v>3402</v>
      </c>
      <c r="E1400" s="136">
        <v>1</v>
      </c>
      <c r="F1400" s="144">
        <v>16.600000000000001</v>
      </c>
      <c r="G1400" s="138">
        <v>16.600000000000001</v>
      </c>
      <c r="H1400" s="139">
        <v>0.82</v>
      </c>
      <c r="I1400" s="139">
        <f t="shared" si="268"/>
        <v>0.82</v>
      </c>
      <c r="J1400" s="145" t="s">
        <v>24</v>
      </c>
      <c r="K1400" s="141">
        <v>0</v>
      </c>
      <c r="L1400" s="141">
        <v>0</v>
      </c>
      <c r="M1400" s="141">
        <v>0</v>
      </c>
      <c r="N1400" s="142"/>
      <c r="O1400" s="50"/>
      <c r="P1400" s="50"/>
      <c r="Q1400" s="50"/>
      <c r="R1400" s="50"/>
      <c r="S1400" s="50"/>
      <c r="T1400" s="50"/>
      <c r="U1400" s="50"/>
      <c r="V1400" s="50"/>
      <c r="W1400" s="141" t="str">
        <f>IFERROR(VLOOKUP(C1400,'[7]на 04.11.2025г.'!$C$3:$W$2063,21,0),"-")</f>
        <v>-</v>
      </c>
      <c r="X1400" s="141" t="str">
        <f t="shared" si="267"/>
        <v>-</v>
      </c>
    </row>
    <row r="1401" spans="1:24" customFormat="1" ht="15" hidden="1" x14ac:dyDescent="0.25">
      <c r="A1401" s="134">
        <v>3</v>
      </c>
      <c r="B1401" s="134" t="s">
        <v>1171</v>
      </c>
      <c r="C1401" s="136" t="s">
        <v>3403</v>
      </c>
      <c r="D1401" s="136" t="s">
        <v>3404</v>
      </c>
      <c r="E1401" s="136">
        <v>1</v>
      </c>
      <c r="F1401" s="144">
        <v>6.2</v>
      </c>
      <c r="G1401" s="138">
        <v>6.2</v>
      </c>
      <c r="H1401" s="139">
        <v>0.31</v>
      </c>
      <c r="I1401" s="139">
        <f t="shared" si="268"/>
        <v>0.31</v>
      </c>
      <c r="J1401" s="145" t="s">
        <v>24</v>
      </c>
      <c r="K1401" s="141">
        <v>0</v>
      </c>
      <c r="L1401" s="141">
        <v>0</v>
      </c>
      <c r="M1401" s="141">
        <v>0</v>
      </c>
      <c r="N1401" s="142"/>
      <c r="O1401" s="50"/>
      <c r="P1401" s="50"/>
      <c r="Q1401" s="50"/>
      <c r="R1401" s="50"/>
      <c r="S1401" s="50"/>
      <c r="T1401" s="50"/>
      <c r="U1401" s="50"/>
      <c r="V1401" s="50"/>
      <c r="W1401" s="141" t="str">
        <f>IFERROR(VLOOKUP(C1401,'[7]на 04.11.2025г.'!$C$3:$W$2063,21,0),"-")</f>
        <v>-</v>
      </c>
      <c r="X1401" s="141" t="str">
        <f t="shared" si="267"/>
        <v>-</v>
      </c>
    </row>
    <row r="1402" spans="1:24" customFormat="1" ht="15" hidden="1" x14ac:dyDescent="0.25">
      <c r="A1402" s="134">
        <v>3</v>
      </c>
      <c r="B1402" s="134" t="s">
        <v>1174</v>
      </c>
      <c r="C1402" s="136" t="s">
        <v>3405</v>
      </c>
      <c r="D1402" s="136" t="s">
        <v>3406</v>
      </c>
      <c r="E1402" s="136">
        <v>1</v>
      </c>
      <c r="F1402" s="144">
        <v>6.2</v>
      </c>
      <c r="G1402" s="138">
        <v>6.2</v>
      </c>
      <c r="H1402" s="139">
        <v>0.31</v>
      </c>
      <c r="I1402" s="139">
        <f t="shared" si="268"/>
        <v>0.31</v>
      </c>
      <c r="J1402" s="145" t="s">
        <v>24</v>
      </c>
      <c r="K1402" s="141">
        <v>0</v>
      </c>
      <c r="L1402" s="141">
        <v>0</v>
      </c>
      <c r="M1402" s="141">
        <v>0</v>
      </c>
      <c r="N1402" s="142"/>
      <c r="O1402" s="50"/>
      <c r="P1402" s="50"/>
      <c r="Q1402" s="50"/>
      <c r="R1402" s="50"/>
      <c r="S1402" s="50"/>
      <c r="T1402" s="50"/>
      <c r="U1402" s="50"/>
      <c r="V1402" s="50"/>
      <c r="W1402" s="141" t="str">
        <f>IFERROR(VLOOKUP(C1402,'[7]на 04.11.2025г.'!$C$3:$W$2063,21,0),"-")</f>
        <v>-</v>
      </c>
      <c r="X1402" s="141" t="str">
        <f t="shared" si="267"/>
        <v>-</v>
      </c>
    </row>
    <row r="1403" spans="1:24" customFormat="1" ht="15" hidden="1" x14ac:dyDescent="0.25">
      <c r="A1403" s="134">
        <v>3</v>
      </c>
      <c r="B1403" s="134" t="s">
        <v>1177</v>
      </c>
      <c r="C1403" s="136" t="s">
        <v>3407</v>
      </c>
      <c r="D1403" s="136" t="s">
        <v>3408</v>
      </c>
      <c r="E1403" s="136">
        <v>1</v>
      </c>
      <c r="F1403" s="144">
        <v>16.899999999999999</v>
      </c>
      <c r="G1403" s="138">
        <v>16.899999999999999</v>
      </c>
      <c r="H1403" s="139">
        <v>0.83</v>
      </c>
      <c r="I1403" s="139">
        <f t="shared" si="268"/>
        <v>0.83</v>
      </c>
      <c r="J1403" s="145" t="s">
        <v>24</v>
      </c>
      <c r="K1403" s="141">
        <v>0</v>
      </c>
      <c r="L1403" s="141">
        <v>0</v>
      </c>
      <c r="M1403" s="141">
        <v>0</v>
      </c>
      <c r="N1403" s="142"/>
      <c r="O1403" s="50"/>
      <c r="P1403" s="50"/>
      <c r="Q1403" s="50"/>
      <c r="R1403" s="50"/>
      <c r="S1403" s="50"/>
      <c r="T1403" s="50"/>
      <c r="U1403" s="50"/>
      <c r="V1403" s="50"/>
      <c r="W1403" s="141" t="str">
        <f>IFERROR(VLOOKUP(C1403,'[7]на 04.11.2025г.'!$C$3:$W$2063,21,0),"-")</f>
        <v>-</v>
      </c>
      <c r="X1403" s="141" t="str">
        <f t="shared" si="267"/>
        <v>-</v>
      </c>
    </row>
    <row r="1404" spans="1:24" customFormat="1" ht="15" hidden="1" x14ac:dyDescent="0.25">
      <c r="A1404" s="134">
        <v>3</v>
      </c>
      <c r="B1404" s="134" t="s">
        <v>1180</v>
      </c>
      <c r="C1404" s="136" t="s">
        <v>3409</v>
      </c>
      <c r="D1404" s="136" t="s">
        <v>3410</v>
      </c>
      <c r="E1404" s="136">
        <v>2</v>
      </c>
      <c r="F1404" s="144">
        <v>28.2</v>
      </c>
      <c r="G1404" s="138">
        <v>56.4</v>
      </c>
      <c r="H1404" s="139">
        <v>1.38</v>
      </c>
      <c r="I1404" s="139">
        <f t="shared" si="268"/>
        <v>2.76</v>
      </c>
      <c r="J1404" s="145" t="s">
        <v>24</v>
      </c>
      <c r="K1404" s="141">
        <v>0</v>
      </c>
      <c r="L1404" s="141">
        <v>0</v>
      </c>
      <c r="M1404" s="141">
        <v>0</v>
      </c>
      <c r="N1404" s="142"/>
      <c r="O1404" s="50"/>
      <c r="P1404" s="50"/>
      <c r="Q1404" s="50"/>
      <c r="R1404" s="50"/>
      <c r="S1404" s="50"/>
      <c r="T1404" s="50"/>
      <c r="U1404" s="50"/>
      <c r="V1404" s="50"/>
      <c r="W1404" s="141" t="str">
        <f>IFERROR(VLOOKUP(C1404,'[7]на 04.11.2025г.'!$C$3:$W$2063,21,0),"-")</f>
        <v>-</v>
      </c>
      <c r="X1404" s="141" t="str">
        <f t="shared" si="267"/>
        <v>-</v>
      </c>
    </row>
    <row r="1405" spans="1:24" customFormat="1" ht="15" hidden="1" x14ac:dyDescent="0.25">
      <c r="A1405" s="134">
        <v>3</v>
      </c>
      <c r="B1405" s="134" t="s">
        <v>1183</v>
      </c>
      <c r="C1405" s="136" t="s">
        <v>3411</v>
      </c>
      <c r="D1405" s="136" t="s">
        <v>3412</v>
      </c>
      <c r="E1405" s="136">
        <v>1</v>
      </c>
      <c r="F1405" s="144">
        <v>25.1</v>
      </c>
      <c r="G1405" s="138">
        <v>25.1</v>
      </c>
      <c r="H1405" s="139">
        <v>1.25</v>
      </c>
      <c r="I1405" s="139">
        <f t="shared" si="268"/>
        <v>1.25</v>
      </c>
      <c r="J1405" s="145" t="s">
        <v>24</v>
      </c>
      <c r="K1405" s="141">
        <v>0</v>
      </c>
      <c r="L1405" s="141">
        <v>0</v>
      </c>
      <c r="M1405" s="141">
        <v>0</v>
      </c>
      <c r="N1405" s="142"/>
      <c r="O1405" s="50"/>
      <c r="P1405" s="50"/>
      <c r="Q1405" s="50"/>
      <c r="R1405" s="50"/>
      <c r="S1405" s="50"/>
      <c r="T1405" s="50"/>
      <c r="U1405" s="50"/>
      <c r="V1405" s="50"/>
      <c r="W1405" s="141" t="str">
        <f>IFERROR(VLOOKUP(C1405,'[7]на 04.11.2025г.'!$C$3:$W$2063,21,0),"-")</f>
        <v>-</v>
      </c>
      <c r="X1405" s="141" t="str">
        <f t="shared" si="267"/>
        <v>-</v>
      </c>
    </row>
    <row r="1406" spans="1:24" customFormat="1" ht="15" hidden="1" x14ac:dyDescent="0.25">
      <c r="A1406" s="134">
        <v>3</v>
      </c>
      <c r="B1406" s="134" t="s">
        <v>1186</v>
      </c>
      <c r="C1406" s="136" t="s">
        <v>3413</v>
      </c>
      <c r="D1406" s="136" t="s">
        <v>3414</v>
      </c>
      <c r="E1406" s="136">
        <v>1</v>
      </c>
      <c r="F1406" s="144">
        <v>25.1</v>
      </c>
      <c r="G1406" s="138">
        <v>25.1</v>
      </c>
      <c r="H1406" s="139">
        <v>1.25</v>
      </c>
      <c r="I1406" s="139">
        <f t="shared" si="268"/>
        <v>1.25</v>
      </c>
      <c r="J1406" s="145" t="s">
        <v>24</v>
      </c>
      <c r="K1406" s="141">
        <v>0</v>
      </c>
      <c r="L1406" s="141">
        <v>0</v>
      </c>
      <c r="M1406" s="141">
        <v>0</v>
      </c>
      <c r="N1406" s="142"/>
      <c r="O1406" s="50"/>
      <c r="P1406" s="50"/>
      <c r="Q1406" s="50"/>
      <c r="R1406" s="50"/>
      <c r="S1406" s="50"/>
      <c r="T1406" s="50"/>
      <c r="U1406" s="50"/>
      <c r="V1406" s="50"/>
      <c r="W1406" s="141" t="str">
        <f>IFERROR(VLOOKUP(C1406,'[7]на 04.11.2025г.'!$C$3:$W$2063,21,0),"-")</f>
        <v>-</v>
      </c>
      <c r="X1406" s="141" t="str">
        <f t="shared" si="267"/>
        <v>-</v>
      </c>
    </row>
    <row r="1407" spans="1:24" customFormat="1" ht="15" hidden="1" x14ac:dyDescent="0.25">
      <c r="A1407" s="134">
        <v>3</v>
      </c>
      <c r="B1407" s="134" t="s">
        <v>1189</v>
      </c>
      <c r="C1407" s="136" t="s">
        <v>3415</v>
      </c>
      <c r="D1407" s="136" t="s">
        <v>3416</v>
      </c>
      <c r="E1407" s="136">
        <v>1</v>
      </c>
      <c r="F1407" s="144">
        <v>25.1</v>
      </c>
      <c r="G1407" s="138">
        <v>25.1</v>
      </c>
      <c r="H1407" s="139">
        <v>1.24</v>
      </c>
      <c r="I1407" s="139">
        <f t="shared" si="268"/>
        <v>1.24</v>
      </c>
      <c r="J1407" s="145" t="s">
        <v>24</v>
      </c>
      <c r="K1407" s="141">
        <v>0</v>
      </c>
      <c r="L1407" s="141">
        <v>0</v>
      </c>
      <c r="M1407" s="141">
        <v>0</v>
      </c>
      <c r="N1407" s="142"/>
      <c r="O1407" s="50"/>
      <c r="P1407" s="50"/>
      <c r="Q1407" s="50"/>
      <c r="R1407" s="50"/>
      <c r="S1407" s="50"/>
      <c r="T1407" s="50"/>
      <c r="U1407" s="50"/>
      <c r="V1407" s="50"/>
      <c r="W1407" s="141" t="str">
        <f>IFERROR(VLOOKUP(C1407,'[7]на 04.11.2025г.'!$C$3:$W$2063,21,0),"-")</f>
        <v>-</v>
      </c>
      <c r="X1407" s="141" t="str">
        <f t="shared" si="267"/>
        <v>-</v>
      </c>
    </row>
    <row r="1408" spans="1:24" customFormat="1" ht="15" hidden="1" x14ac:dyDescent="0.25">
      <c r="A1408" s="134">
        <v>3</v>
      </c>
      <c r="B1408" s="134" t="s">
        <v>1192</v>
      </c>
      <c r="C1408" s="136" t="s">
        <v>3417</v>
      </c>
      <c r="D1408" s="136" t="s">
        <v>3418</v>
      </c>
      <c r="E1408" s="136">
        <v>1</v>
      </c>
      <c r="F1408" s="144">
        <v>25.1</v>
      </c>
      <c r="G1408" s="138">
        <v>25.1</v>
      </c>
      <c r="H1408" s="139">
        <v>1.24</v>
      </c>
      <c r="I1408" s="139">
        <f t="shared" si="268"/>
        <v>1.24</v>
      </c>
      <c r="J1408" s="145" t="s">
        <v>24</v>
      </c>
      <c r="K1408" s="141">
        <v>0</v>
      </c>
      <c r="L1408" s="141">
        <v>0</v>
      </c>
      <c r="M1408" s="141">
        <v>0</v>
      </c>
      <c r="N1408" s="142"/>
      <c r="O1408" s="50"/>
      <c r="P1408" s="50"/>
      <c r="Q1408" s="50"/>
      <c r="R1408" s="50"/>
      <c r="S1408" s="50"/>
      <c r="T1408" s="50"/>
      <c r="U1408" s="50"/>
      <c r="V1408" s="50"/>
      <c r="W1408" s="141" t="str">
        <f>IFERROR(VLOOKUP(C1408,'[7]на 04.11.2025г.'!$C$3:$W$2063,21,0),"-")</f>
        <v>-</v>
      </c>
      <c r="X1408" s="141" t="str">
        <f t="shared" si="267"/>
        <v>-</v>
      </c>
    </row>
    <row r="1409" spans="1:24" customFormat="1" ht="15" hidden="1" x14ac:dyDescent="0.25">
      <c r="A1409" s="134">
        <v>3</v>
      </c>
      <c r="B1409" s="134" t="s">
        <v>1195</v>
      </c>
      <c r="C1409" s="136" t="s">
        <v>3419</v>
      </c>
      <c r="D1409" s="136" t="s">
        <v>3420</v>
      </c>
      <c r="E1409" s="136">
        <v>1</v>
      </c>
      <c r="F1409" s="144">
        <v>19.7</v>
      </c>
      <c r="G1409" s="138">
        <v>19.7</v>
      </c>
      <c r="H1409" s="139">
        <v>0.96</v>
      </c>
      <c r="I1409" s="139">
        <f t="shared" si="268"/>
        <v>0.96</v>
      </c>
      <c r="J1409" s="145" t="s">
        <v>24</v>
      </c>
      <c r="K1409" s="141">
        <v>0</v>
      </c>
      <c r="L1409" s="141">
        <v>0</v>
      </c>
      <c r="M1409" s="141">
        <v>0</v>
      </c>
      <c r="N1409" s="142"/>
      <c r="O1409" s="50"/>
      <c r="P1409" s="50"/>
      <c r="Q1409" s="50"/>
      <c r="R1409" s="50"/>
      <c r="S1409" s="50"/>
      <c r="T1409" s="50"/>
      <c r="U1409" s="50"/>
      <c r="V1409" s="50"/>
      <c r="W1409" s="141" t="str">
        <f>IFERROR(VLOOKUP(C1409,'[7]на 04.11.2025г.'!$C$3:$W$2063,21,0),"-")</f>
        <v>-</v>
      </c>
      <c r="X1409" s="141" t="str">
        <f t="shared" si="267"/>
        <v>-</v>
      </c>
    </row>
    <row r="1410" spans="1:24" customFormat="1" ht="15" hidden="1" x14ac:dyDescent="0.25">
      <c r="A1410" s="134">
        <v>3</v>
      </c>
      <c r="B1410" s="134" t="s">
        <v>1198</v>
      </c>
      <c r="C1410" s="136" t="s">
        <v>3421</v>
      </c>
      <c r="D1410" s="136" t="s">
        <v>3422</v>
      </c>
      <c r="E1410" s="136">
        <v>1</v>
      </c>
      <c r="F1410" s="144">
        <v>19.7</v>
      </c>
      <c r="G1410" s="138">
        <v>19.7</v>
      </c>
      <c r="H1410" s="139">
        <v>0.96</v>
      </c>
      <c r="I1410" s="139">
        <f t="shared" si="268"/>
        <v>0.96</v>
      </c>
      <c r="J1410" s="145" t="s">
        <v>24</v>
      </c>
      <c r="K1410" s="141">
        <v>0</v>
      </c>
      <c r="L1410" s="141">
        <v>0</v>
      </c>
      <c r="M1410" s="141">
        <v>0</v>
      </c>
      <c r="N1410" s="142"/>
      <c r="O1410" s="50"/>
      <c r="P1410" s="50"/>
      <c r="Q1410" s="50"/>
      <c r="R1410" s="50"/>
      <c r="S1410" s="50"/>
      <c r="T1410" s="50"/>
      <c r="U1410" s="50"/>
      <c r="V1410" s="50"/>
      <c r="W1410" s="141" t="str">
        <f>IFERROR(VLOOKUP(C1410,'[7]на 04.11.2025г.'!$C$3:$W$2063,21,0),"-")</f>
        <v>-</v>
      </c>
      <c r="X1410" s="141" t="str">
        <f t="shared" si="267"/>
        <v>-</v>
      </c>
    </row>
    <row r="1411" spans="1:24" customFormat="1" ht="15" hidden="1" x14ac:dyDescent="0.25">
      <c r="A1411" s="134">
        <v>3</v>
      </c>
      <c r="B1411" s="134" t="s">
        <v>1201</v>
      </c>
      <c r="C1411" s="136" t="s">
        <v>3423</v>
      </c>
      <c r="D1411" s="136" t="s">
        <v>3424</v>
      </c>
      <c r="E1411" s="136">
        <v>4</v>
      </c>
      <c r="F1411" s="144">
        <v>10.6</v>
      </c>
      <c r="G1411" s="138">
        <v>42.4</v>
      </c>
      <c r="H1411" s="139">
        <v>0.52</v>
      </c>
      <c r="I1411" s="139">
        <f t="shared" si="268"/>
        <v>2.08</v>
      </c>
      <c r="J1411" s="145" t="s">
        <v>24</v>
      </c>
      <c r="K1411" s="141">
        <v>0</v>
      </c>
      <c r="L1411" s="141">
        <v>0</v>
      </c>
      <c r="M1411" s="141">
        <v>0</v>
      </c>
      <c r="N1411" s="142"/>
      <c r="O1411" s="50"/>
      <c r="P1411" s="50"/>
      <c r="Q1411" s="50"/>
      <c r="R1411" s="50"/>
      <c r="S1411" s="50"/>
      <c r="T1411" s="50"/>
      <c r="U1411" s="50"/>
      <c r="V1411" s="50"/>
      <c r="W1411" s="141" t="str">
        <f>IFERROR(VLOOKUP(C1411,'[7]на 04.11.2025г.'!$C$3:$W$2063,21,0),"-")</f>
        <v>-</v>
      </c>
      <c r="X1411" s="141" t="str">
        <f t="shared" si="267"/>
        <v>-</v>
      </c>
    </row>
    <row r="1412" spans="1:24" customFormat="1" ht="15" hidden="1" x14ac:dyDescent="0.25">
      <c r="A1412" s="134">
        <v>3</v>
      </c>
      <c r="B1412" s="134" t="s">
        <v>1204</v>
      </c>
      <c r="C1412" s="136" t="s">
        <v>3425</v>
      </c>
      <c r="D1412" s="136" t="s">
        <v>3426</v>
      </c>
      <c r="E1412" s="136">
        <v>4</v>
      </c>
      <c r="F1412" s="144">
        <v>10.6</v>
      </c>
      <c r="G1412" s="138">
        <v>42.4</v>
      </c>
      <c r="H1412" s="139">
        <v>0.52</v>
      </c>
      <c r="I1412" s="139">
        <f t="shared" si="268"/>
        <v>2.08</v>
      </c>
      <c r="J1412" s="145" t="s">
        <v>24</v>
      </c>
      <c r="K1412" s="141">
        <v>0</v>
      </c>
      <c r="L1412" s="141">
        <v>0</v>
      </c>
      <c r="M1412" s="141">
        <v>0</v>
      </c>
      <c r="N1412" s="142"/>
      <c r="O1412" s="50"/>
      <c r="P1412" s="50"/>
      <c r="Q1412" s="50"/>
      <c r="R1412" s="50"/>
      <c r="S1412" s="50"/>
      <c r="T1412" s="50"/>
      <c r="U1412" s="50"/>
      <c r="V1412" s="50"/>
      <c r="W1412" s="141" t="str">
        <f>IFERROR(VLOOKUP(C1412,'[7]на 04.11.2025г.'!$C$3:$W$2063,21,0),"-")</f>
        <v>-</v>
      </c>
      <c r="X1412" s="141" t="str">
        <f t="shared" ref="X1412:X1475" si="269">IFERROR(N1412-W1412,"-")</f>
        <v>-</v>
      </c>
    </row>
    <row r="1413" spans="1:24" customFormat="1" ht="15" hidden="1" x14ac:dyDescent="0.25">
      <c r="A1413" s="134">
        <v>3</v>
      </c>
      <c r="B1413" s="134" t="s">
        <v>1207</v>
      </c>
      <c r="C1413" s="136" t="s">
        <v>3427</v>
      </c>
      <c r="D1413" s="136" t="s">
        <v>3428</v>
      </c>
      <c r="E1413" s="136">
        <v>56</v>
      </c>
      <c r="F1413" s="144">
        <v>24.3</v>
      </c>
      <c r="G1413" s="138">
        <v>1360.8</v>
      </c>
      <c r="H1413" s="139">
        <v>0.94</v>
      </c>
      <c r="I1413" s="139">
        <f t="shared" ref="I1413:I1476" si="270">E1413*H1413</f>
        <v>52.64</v>
      </c>
      <c r="J1413" s="145" t="s">
        <v>24</v>
      </c>
      <c r="K1413" s="141">
        <v>0</v>
      </c>
      <c r="L1413" s="141">
        <v>0</v>
      </c>
      <c r="M1413" s="141">
        <v>0</v>
      </c>
      <c r="N1413" s="142"/>
      <c r="O1413" s="50"/>
      <c r="P1413" s="50"/>
      <c r="Q1413" s="50"/>
      <c r="R1413" s="50"/>
      <c r="S1413" s="50"/>
      <c r="T1413" s="50"/>
      <c r="U1413" s="50"/>
      <c r="V1413" s="50"/>
      <c r="W1413" s="141" t="str">
        <f>IFERROR(VLOOKUP(C1413,'[7]на 04.11.2025г.'!$C$3:$W$2063,21,0),"-")</f>
        <v>-</v>
      </c>
      <c r="X1413" s="141" t="str">
        <f t="shared" si="269"/>
        <v>-</v>
      </c>
    </row>
    <row r="1414" spans="1:24" customFormat="1" ht="15" hidden="1" x14ac:dyDescent="0.25">
      <c r="A1414" s="134">
        <v>3</v>
      </c>
      <c r="B1414" s="134" t="s">
        <v>1210</v>
      </c>
      <c r="C1414" s="136" t="s">
        <v>3429</v>
      </c>
      <c r="D1414" s="136" t="s">
        <v>3430</v>
      </c>
      <c r="E1414" s="136">
        <v>4</v>
      </c>
      <c r="F1414" s="144">
        <v>1.2</v>
      </c>
      <c r="G1414" s="138">
        <v>4.8</v>
      </c>
      <c r="H1414" s="139">
        <v>0.04</v>
      </c>
      <c r="I1414" s="139">
        <f t="shared" si="270"/>
        <v>0.16</v>
      </c>
      <c r="J1414" s="145" t="s">
        <v>24</v>
      </c>
      <c r="K1414" s="141">
        <v>0</v>
      </c>
      <c r="L1414" s="141">
        <v>0</v>
      </c>
      <c r="M1414" s="141">
        <v>0</v>
      </c>
      <c r="N1414" s="142"/>
      <c r="O1414" s="50"/>
      <c r="P1414" s="50"/>
      <c r="Q1414" s="50"/>
      <c r="R1414" s="50"/>
      <c r="S1414" s="50"/>
      <c r="T1414" s="50"/>
      <c r="U1414" s="50"/>
      <c r="V1414" s="50"/>
      <c r="W1414" s="141" t="str">
        <f>IFERROR(VLOOKUP(C1414,'[7]на 04.11.2025г.'!$C$3:$W$2063,21,0),"-")</f>
        <v>-</v>
      </c>
      <c r="X1414" s="141" t="str">
        <f t="shared" si="269"/>
        <v>-</v>
      </c>
    </row>
    <row r="1415" spans="1:24" customFormat="1" ht="15" hidden="1" x14ac:dyDescent="0.25">
      <c r="A1415" s="134">
        <v>3</v>
      </c>
      <c r="B1415" s="134" t="s">
        <v>1213</v>
      </c>
      <c r="C1415" s="136" t="s">
        <v>3431</v>
      </c>
      <c r="D1415" s="136" t="s">
        <v>3432</v>
      </c>
      <c r="E1415" s="136">
        <v>1</v>
      </c>
      <c r="F1415" s="144">
        <v>21.2</v>
      </c>
      <c r="G1415" s="138">
        <v>21.2</v>
      </c>
      <c r="H1415" s="139">
        <v>0.77</v>
      </c>
      <c r="I1415" s="139">
        <f t="shared" si="270"/>
        <v>0.77</v>
      </c>
      <c r="J1415" s="145" t="s">
        <v>24</v>
      </c>
      <c r="K1415" s="141">
        <v>0</v>
      </c>
      <c r="L1415" s="141">
        <v>0</v>
      </c>
      <c r="M1415" s="141">
        <v>0</v>
      </c>
      <c r="N1415" s="142"/>
      <c r="O1415" s="50"/>
      <c r="P1415" s="50"/>
      <c r="Q1415" s="50"/>
      <c r="R1415" s="50"/>
      <c r="S1415" s="50"/>
      <c r="T1415" s="50"/>
      <c r="U1415" s="50"/>
      <c r="V1415" s="50"/>
      <c r="W1415" s="141" t="str">
        <f>IFERROR(VLOOKUP(C1415,'[7]на 04.11.2025г.'!$C$3:$W$2063,21,0),"-")</f>
        <v>-</v>
      </c>
      <c r="X1415" s="141" t="str">
        <f t="shared" si="269"/>
        <v>-</v>
      </c>
    </row>
    <row r="1416" spans="1:24" customFormat="1" ht="15" hidden="1" x14ac:dyDescent="0.25">
      <c r="A1416" s="134">
        <v>3</v>
      </c>
      <c r="B1416" s="134" t="s">
        <v>1216</v>
      </c>
      <c r="C1416" s="136" t="s">
        <v>3433</v>
      </c>
      <c r="D1416" s="136" t="s">
        <v>3434</v>
      </c>
      <c r="E1416" s="136">
        <v>5</v>
      </c>
      <c r="F1416" s="144">
        <v>21.2</v>
      </c>
      <c r="G1416" s="138">
        <v>106</v>
      </c>
      <c r="H1416" s="139">
        <v>0.77</v>
      </c>
      <c r="I1416" s="139">
        <f t="shared" si="270"/>
        <v>3.85</v>
      </c>
      <c r="J1416" s="145" t="s">
        <v>24</v>
      </c>
      <c r="K1416" s="141">
        <v>0</v>
      </c>
      <c r="L1416" s="141">
        <v>0</v>
      </c>
      <c r="M1416" s="141">
        <v>0</v>
      </c>
      <c r="N1416" s="142"/>
      <c r="O1416" s="50"/>
      <c r="P1416" s="50"/>
      <c r="Q1416" s="50"/>
      <c r="R1416" s="50"/>
      <c r="S1416" s="50"/>
      <c r="T1416" s="50"/>
      <c r="U1416" s="50"/>
      <c r="V1416" s="50"/>
      <c r="W1416" s="141" t="str">
        <f>IFERROR(VLOOKUP(C1416,'[7]на 04.11.2025г.'!$C$3:$W$2063,21,0),"-")</f>
        <v>-</v>
      </c>
      <c r="X1416" s="141" t="str">
        <f t="shared" si="269"/>
        <v>-</v>
      </c>
    </row>
    <row r="1417" spans="1:24" customFormat="1" ht="15" hidden="1" x14ac:dyDescent="0.25">
      <c r="A1417" s="134">
        <v>3</v>
      </c>
      <c r="B1417" s="134" t="s">
        <v>1219</v>
      </c>
      <c r="C1417" s="136" t="s">
        <v>3435</v>
      </c>
      <c r="D1417" s="136" t="s">
        <v>3436</v>
      </c>
      <c r="E1417" s="136">
        <v>1</v>
      </c>
      <c r="F1417" s="144">
        <v>20.9</v>
      </c>
      <c r="G1417" s="138">
        <v>20.9</v>
      </c>
      <c r="H1417" s="139">
        <v>0.78</v>
      </c>
      <c r="I1417" s="139">
        <f t="shared" si="270"/>
        <v>0.78</v>
      </c>
      <c r="J1417" s="145" t="s">
        <v>24</v>
      </c>
      <c r="K1417" s="141">
        <v>0</v>
      </c>
      <c r="L1417" s="141">
        <v>0</v>
      </c>
      <c r="M1417" s="141">
        <v>0</v>
      </c>
      <c r="N1417" s="142"/>
      <c r="O1417" s="50"/>
      <c r="P1417" s="50"/>
      <c r="Q1417" s="50"/>
      <c r="R1417" s="50"/>
      <c r="S1417" s="50"/>
      <c r="T1417" s="50"/>
      <c r="U1417" s="50"/>
      <c r="V1417" s="50"/>
      <c r="W1417" s="141" t="str">
        <f>IFERROR(VLOOKUP(C1417,'[7]на 04.11.2025г.'!$C$3:$W$2063,21,0),"-")</f>
        <v>-</v>
      </c>
      <c r="X1417" s="141" t="str">
        <f t="shared" si="269"/>
        <v>-</v>
      </c>
    </row>
    <row r="1418" spans="1:24" customFormat="1" ht="15" hidden="1" x14ac:dyDescent="0.25">
      <c r="A1418" s="134">
        <v>3</v>
      </c>
      <c r="B1418" s="134" t="s">
        <v>1222</v>
      </c>
      <c r="C1418" s="136" t="s">
        <v>3437</v>
      </c>
      <c r="D1418" s="136" t="s">
        <v>3438</v>
      </c>
      <c r="E1418" s="136">
        <v>1</v>
      </c>
      <c r="F1418" s="144">
        <v>109</v>
      </c>
      <c r="G1418" s="138">
        <v>109</v>
      </c>
      <c r="H1418" s="139">
        <v>4.05</v>
      </c>
      <c r="I1418" s="139">
        <f t="shared" si="270"/>
        <v>4.05</v>
      </c>
      <c r="J1418" s="145" t="s">
        <v>24</v>
      </c>
      <c r="K1418" s="141">
        <v>0</v>
      </c>
      <c r="L1418" s="141">
        <v>0</v>
      </c>
      <c r="M1418" s="141">
        <v>0</v>
      </c>
      <c r="N1418" s="142"/>
      <c r="O1418" s="50"/>
      <c r="P1418" s="50"/>
      <c r="Q1418" s="50"/>
      <c r="R1418" s="50"/>
      <c r="S1418" s="50"/>
      <c r="T1418" s="50"/>
      <c r="U1418" s="50"/>
      <c r="V1418" s="50"/>
      <c r="W1418" s="141" t="str">
        <f>IFERROR(VLOOKUP(C1418,'[7]на 04.11.2025г.'!$C$3:$W$2063,21,0),"-")</f>
        <v>-</v>
      </c>
      <c r="X1418" s="141" t="str">
        <f t="shared" si="269"/>
        <v>-</v>
      </c>
    </row>
    <row r="1419" spans="1:24" customFormat="1" ht="15" hidden="1" x14ac:dyDescent="0.25">
      <c r="A1419" s="134">
        <v>3</v>
      </c>
      <c r="B1419" s="134" t="s">
        <v>1225</v>
      </c>
      <c r="C1419" s="136" t="s">
        <v>3439</v>
      </c>
      <c r="D1419" s="136" t="s">
        <v>3440</v>
      </c>
      <c r="E1419" s="136">
        <v>5</v>
      </c>
      <c r="F1419" s="144">
        <v>109</v>
      </c>
      <c r="G1419" s="138">
        <v>545</v>
      </c>
      <c r="H1419" s="139">
        <v>4.05</v>
      </c>
      <c r="I1419" s="139">
        <f t="shared" si="270"/>
        <v>20.25</v>
      </c>
      <c r="J1419" s="145" t="s">
        <v>24</v>
      </c>
      <c r="K1419" s="141">
        <v>0</v>
      </c>
      <c r="L1419" s="141">
        <v>0</v>
      </c>
      <c r="M1419" s="141">
        <v>0</v>
      </c>
      <c r="N1419" s="142"/>
      <c r="O1419" s="50"/>
      <c r="P1419" s="50"/>
      <c r="Q1419" s="50"/>
      <c r="R1419" s="50"/>
      <c r="S1419" s="50"/>
      <c r="T1419" s="50"/>
      <c r="U1419" s="50"/>
      <c r="V1419" s="50"/>
      <c r="W1419" s="141" t="str">
        <f>IFERROR(VLOOKUP(C1419,'[7]на 04.11.2025г.'!$C$3:$W$2063,21,0),"-")</f>
        <v>-</v>
      </c>
      <c r="X1419" s="141" t="str">
        <f t="shared" si="269"/>
        <v>-</v>
      </c>
    </row>
    <row r="1420" spans="1:24" customFormat="1" ht="15" hidden="1" x14ac:dyDescent="0.25">
      <c r="A1420" s="134">
        <v>3</v>
      </c>
      <c r="B1420" s="134" t="s">
        <v>1228</v>
      </c>
      <c r="C1420" s="136" t="s">
        <v>3441</v>
      </c>
      <c r="D1420" s="136" t="s">
        <v>3442</v>
      </c>
      <c r="E1420" s="136">
        <v>4</v>
      </c>
      <c r="F1420" s="144">
        <v>109.3</v>
      </c>
      <c r="G1420" s="138">
        <v>437.2</v>
      </c>
      <c r="H1420" s="139">
        <v>4.07</v>
      </c>
      <c r="I1420" s="139">
        <f t="shared" si="270"/>
        <v>16.28</v>
      </c>
      <c r="J1420" s="145" t="s">
        <v>24</v>
      </c>
      <c r="K1420" s="141">
        <v>0</v>
      </c>
      <c r="L1420" s="141">
        <v>0</v>
      </c>
      <c r="M1420" s="141">
        <v>0</v>
      </c>
      <c r="N1420" s="142"/>
      <c r="O1420" s="50"/>
      <c r="P1420" s="50"/>
      <c r="Q1420" s="50"/>
      <c r="R1420" s="50"/>
      <c r="S1420" s="50"/>
      <c r="T1420" s="50"/>
      <c r="U1420" s="50"/>
      <c r="V1420" s="50"/>
      <c r="W1420" s="141" t="str">
        <f>IFERROR(VLOOKUP(C1420,'[7]на 04.11.2025г.'!$C$3:$W$2063,21,0),"-")</f>
        <v>-</v>
      </c>
      <c r="X1420" s="141" t="str">
        <f t="shared" si="269"/>
        <v>-</v>
      </c>
    </row>
    <row r="1421" spans="1:24" customFormat="1" ht="15" hidden="1" x14ac:dyDescent="0.25">
      <c r="A1421" s="134">
        <v>3</v>
      </c>
      <c r="B1421" s="134" t="s">
        <v>1231</v>
      </c>
      <c r="C1421" s="136" t="s">
        <v>3443</v>
      </c>
      <c r="D1421" s="136" t="s">
        <v>3444</v>
      </c>
      <c r="E1421" s="136">
        <v>18</v>
      </c>
      <c r="F1421" s="144">
        <v>108.6</v>
      </c>
      <c r="G1421" s="138">
        <v>1954.8</v>
      </c>
      <c r="H1421" s="139">
        <v>4.05</v>
      </c>
      <c r="I1421" s="139">
        <f t="shared" si="270"/>
        <v>72.899999999999991</v>
      </c>
      <c r="J1421" s="145" t="s">
        <v>24</v>
      </c>
      <c r="K1421" s="141">
        <v>0</v>
      </c>
      <c r="L1421" s="141">
        <v>0</v>
      </c>
      <c r="M1421" s="141">
        <v>0</v>
      </c>
      <c r="N1421" s="142"/>
      <c r="O1421" s="50"/>
      <c r="P1421" s="50"/>
      <c r="Q1421" s="50"/>
      <c r="R1421" s="50"/>
      <c r="S1421" s="50"/>
      <c r="T1421" s="50"/>
      <c r="U1421" s="50"/>
      <c r="V1421" s="50"/>
      <c r="W1421" s="141" t="str">
        <f>IFERROR(VLOOKUP(C1421,'[7]на 04.11.2025г.'!$C$3:$W$2063,21,0),"-")</f>
        <v>-</v>
      </c>
      <c r="X1421" s="141" t="str">
        <f t="shared" si="269"/>
        <v>-</v>
      </c>
    </row>
    <row r="1422" spans="1:24" customFormat="1" ht="15" hidden="1" x14ac:dyDescent="0.25">
      <c r="A1422" s="134">
        <v>3</v>
      </c>
      <c r="B1422" s="134" t="s">
        <v>1234</v>
      </c>
      <c r="C1422" s="136" t="s">
        <v>3445</v>
      </c>
      <c r="D1422" s="136" t="s">
        <v>3446</v>
      </c>
      <c r="E1422" s="136">
        <v>12</v>
      </c>
      <c r="F1422" s="144">
        <v>105.1</v>
      </c>
      <c r="G1422" s="138">
        <v>1261.2</v>
      </c>
      <c r="H1422" s="139">
        <v>3.92</v>
      </c>
      <c r="I1422" s="139">
        <f t="shared" si="270"/>
        <v>47.04</v>
      </c>
      <c r="J1422" s="145" t="s">
        <v>24</v>
      </c>
      <c r="K1422" s="141">
        <v>0</v>
      </c>
      <c r="L1422" s="141">
        <v>0</v>
      </c>
      <c r="M1422" s="141">
        <v>0</v>
      </c>
      <c r="N1422" s="142"/>
      <c r="O1422" s="50"/>
      <c r="P1422" s="50"/>
      <c r="Q1422" s="50"/>
      <c r="R1422" s="50"/>
      <c r="S1422" s="50"/>
      <c r="T1422" s="50"/>
      <c r="U1422" s="50"/>
      <c r="V1422" s="50"/>
      <c r="W1422" s="141" t="str">
        <f>IFERROR(VLOOKUP(C1422,'[7]на 04.11.2025г.'!$C$3:$W$2063,21,0),"-")</f>
        <v>-</v>
      </c>
      <c r="X1422" s="141" t="str">
        <f t="shared" si="269"/>
        <v>-</v>
      </c>
    </row>
    <row r="1423" spans="1:24" customFormat="1" ht="15" hidden="1" x14ac:dyDescent="0.25">
      <c r="A1423" s="134">
        <v>3</v>
      </c>
      <c r="B1423" s="134" t="s">
        <v>1237</v>
      </c>
      <c r="C1423" s="136" t="s">
        <v>3447</v>
      </c>
      <c r="D1423" s="136" t="s">
        <v>3448</v>
      </c>
      <c r="E1423" s="136">
        <v>2</v>
      </c>
      <c r="F1423" s="144">
        <v>105.8</v>
      </c>
      <c r="G1423" s="138">
        <v>211.6</v>
      </c>
      <c r="H1423" s="139">
        <v>3.95</v>
      </c>
      <c r="I1423" s="139">
        <f t="shared" si="270"/>
        <v>7.9</v>
      </c>
      <c r="J1423" s="145" t="s">
        <v>24</v>
      </c>
      <c r="K1423" s="141">
        <v>0</v>
      </c>
      <c r="L1423" s="141">
        <v>0</v>
      </c>
      <c r="M1423" s="141">
        <v>0</v>
      </c>
      <c r="N1423" s="142"/>
      <c r="O1423" s="50"/>
      <c r="P1423" s="50"/>
      <c r="Q1423" s="50"/>
      <c r="R1423" s="50"/>
      <c r="S1423" s="50"/>
      <c r="T1423" s="50"/>
      <c r="U1423" s="50"/>
      <c r="V1423" s="50"/>
      <c r="W1423" s="141" t="str">
        <f>IFERROR(VLOOKUP(C1423,'[7]на 04.11.2025г.'!$C$3:$W$2063,21,0),"-")</f>
        <v>-</v>
      </c>
      <c r="X1423" s="141" t="str">
        <f t="shared" si="269"/>
        <v>-</v>
      </c>
    </row>
    <row r="1424" spans="1:24" customFormat="1" ht="15" hidden="1" x14ac:dyDescent="0.25">
      <c r="A1424" s="134">
        <v>3</v>
      </c>
      <c r="B1424" s="134" t="s">
        <v>1240</v>
      </c>
      <c r="C1424" s="136" t="s">
        <v>3449</v>
      </c>
      <c r="D1424" s="136" t="s">
        <v>3450</v>
      </c>
      <c r="E1424" s="136">
        <v>42</v>
      </c>
      <c r="F1424" s="144">
        <v>104</v>
      </c>
      <c r="G1424" s="138">
        <v>4368</v>
      </c>
      <c r="H1424" s="139">
        <v>3.88</v>
      </c>
      <c r="I1424" s="139">
        <f t="shared" si="270"/>
        <v>162.96</v>
      </c>
      <c r="J1424" s="145" t="s">
        <v>24</v>
      </c>
      <c r="K1424" s="141">
        <v>0</v>
      </c>
      <c r="L1424" s="141">
        <v>0</v>
      </c>
      <c r="M1424" s="141">
        <v>0</v>
      </c>
      <c r="N1424" s="142"/>
      <c r="O1424" s="50"/>
      <c r="P1424" s="50"/>
      <c r="Q1424" s="50"/>
      <c r="R1424" s="50"/>
      <c r="S1424" s="50"/>
      <c r="T1424" s="50"/>
      <c r="U1424" s="50"/>
      <c r="V1424" s="50"/>
      <c r="W1424" s="141" t="str">
        <f>IFERROR(VLOOKUP(C1424,'[7]на 04.11.2025г.'!$C$3:$W$2063,21,0),"-")</f>
        <v>-</v>
      </c>
      <c r="X1424" s="141" t="str">
        <f t="shared" si="269"/>
        <v>-</v>
      </c>
    </row>
    <row r="1425" spans="1:24" customFormat="1" ht="15" hidden="1" x14ac:dyDescent="0.25">
      <c r="A1425" s="134">
        <v>3</v>
      </c>
      <c r="B1425" s="134" t="s">
        <v>1243</v>
      </c>
      <c r="C1425" s="136" t="s">
        <v>3451</v>
      </c>
      <c r="D1425" s="136" t="s">
        <v>3452</v>
      </c>
      <c r="E1425" s="136">
        <v>8</v>
      </c>
      <c r="F1425" s="144">
        <v>104.8</v>
      </c>
      <c r="G1425" s="138">
        <v>838.4</v>
      </c>
      <c r="H1425" s="139">
        <v>3.91</v>
      </c>
      <c r="I1425" s="139">
        <f t="shared" si="270"/>
        <v>31.28</v>
      </c>
      <c r="J1425" s="145" t="s">
        <v>24</v>
      </c>
      <c r="K1425" s="141">
        <v>0</v>
      </c>
      <c r="L1425" s="141">
        <v>0</v>
      </c>
      <c r="M1425" s="141">
        <v>0</v>
      </c>
      <c r="N1425" s="142"/>
      <c r="O1425" s="50"/>
      <c r="P1425" s="50"/>
      <c r="Q1425" s="50"/>
      <c r="R1425" s="50"/>
      <c r="S1425" s="50"/>
      <c r="T1425" s="50"/>
      <c r="U1425" s="50"/>
      <c r="V1425" s="50"/>
      <c r="W1425" s="141" t="str">
        <f>IFERROR(VLOOKUP(C1425,'[7]на 04.11.2025г.'!$C$3:$W$2063,21,0),"-")</f>
        <v>-</v>
      </c>
      <c r="X1425" s="141" t="str">
        <f t="shared" si="269"/>
        <v>-</v>
      </c>
    </row>
    <row r="1426" spans="1:24" customFormat="1" ht="15" hidden="1" x14ac:dyDescent="0.25">
      <c r="A1426" s="134">
        <v>3</v>
      </c>
      <c r="B1426" s="134" t="s">
        <v>1246</v>
      </c>
      <c r="C1426" s="136" t="s">
        <v>3453</v>
      </c>
      <c r="D1426" s="136" t="s">
        <v>3454</v>
      </c>
      <c r="E1426" s="136">
        <v>1</v>
      </c>
      <c r="F1426" s="144">
        <v>104.4</v>
      </c>
      <c r="G1426" s="138">
        <v>104.4</v>
      </c>
      <c r="H1426" s="139">
        <v>3.89</v>
      </c>
      <c r="I1426" s="139">
        <f t="shared" si="270"/>
        <v>3.89</v>
      </c>
      <c r="J1426" s="145" t="s">
        <v>24</v>
      </c>
      <c r="K1426" s="141">
        <v>0</v>
      </c>
      <c r="L1426" s="141">
        <v>0</v>
      </c>
      <c r="M1426" s="141">
        <v>0</v>
      </c>
      <c r="N1426" s="142"/>
      <c r="O1426" s="50"/>
      <c r="P1426" s="50"/>
      <c r="Q1426" s="50"/>
      <c r="R1426" s="50"/>
      <c r="S1426" s="50"/>
      <c r="T1426" s="50"/>
      <c r="U1426" s="50"/>
      <c r="V1426" s="50"/>
      <c r="W1426" s="141" t="str">
        <f>IFERROR(VLOOKUP(C1426,'[7]на 04.11.2025г.'!$C$3:$W$2063,21,0),"-")</f>
        <v>-</v>
      </c>
      <c r="X1426" s="141" t="str">
        <f t="shared" si="269"/>
        <v>-</v>
      </c>
    </row>
    <row r="1427" spans="1:24" customFormat="1" ht="15" hidden="1" x14ac:dyDescent="0.25">
      <c r="A1427" s="134">
        <v>3</v>
      </c>
      <c r="B1427" s="134" t="s">
        <v>1249</v>
      </c>
      <c r="C1427" s="136" t="s">
        <v>3455</v>
      </c>
      <c r="D1427" s="136" t="s">
        <v>3456</v>
      </c>
      <c r="E1427" s="136">
        <v>5</v>
      </c>
      <c r="F1427" s="144">
        <v>104.4</v>
      </c>
      <c r="G1427" s="138">
        <v>522</v>
      </c>
      <c r="H1427" s="139">
        <v>3.89</v>
      </c>
      <c r="I1427" s="139">
        <f t="shared" si="270"/>
        <v>19.45</v>
      </c>
      <c r="J1427" s="145" t="s">
        <v>24</v>
      </c>
      <c r="K1427" s="141">
        <v>0</v>
      </c>
      <c r="L1427" s="141">
        <v>0</v>
      </c>
      <c r="M1427" s="141">
        <v>0</v>
      </c>
      <c r="N1427" s="142"/>
      <c r="O1427" s="50"/>
      <c r="P1427" s="50"/>
      <c r="Q1427" s="50"/>
      <c r="R1427" s="50"/>
      <c r="S1427" s="50"/>
      <c r="T1427" s="50"/>
      <c r="U1427" s="50"/>
      <c r="V1427" s="50"/>
      <c r="W1427" s="141" t="str">
        <f>IFERROR(VLOOKUP(C1427,'[7]на 04.11.2025г.'!$C$3:$W$2063,21,0),"-")</f>
        <v>-</v>
      </c>
      <c r="X1427" s="141" t="str">
        <f t="shared" si="269"/>
        <v>-</v>
      </c>
    </row>
    <row r="1428" spans="1:24" customFormat="1" ht="15" hidden="1" x14ac:dyDescent="0.25">
      <c r="A1428" s="134">
        <v>3</v>
      </c>
      <c r="B1428" s="134" t="s">
        <v>1252</v>
      </c>
      <c r="C1428" s="136" t="s">
        <v>3457</v>
      </c>
      <c r="D1428" s="136" t="s">
        <v>3458</v>
      </c>
      <c r="E1428" s="136">
        <v>1</v>
      </c>
      <c r="F1428" s="144">
        <v>16.5</v>
      </c>
      <c r="G1428" s="138">
        <v>16.5</v>
      </c>
      <c r="H1428" s="139">
        <v>0.61</v>
      </c>
      <c r="I1428" s="139">
        <f t="shared" si="270"/>
        <v>0.61</v>
      </c>
      <c r="J1428" s="145" t="s">
        <v>24</v>
      </c>
      <c r="K1428" s="141">
        <v>0</v>
      </c>
      <c r="L1428" s="141">
        <v>0</v>
      </c>
      <c r="M1428" s="141">
        <v>0</v>
      </c>
      <c r="N1428" s="142"/>
      <c r="O1428" s="50"/>
      <c r="P1428" s="50"/>
      <c r="Q1428" s="50"/>
      <c r="R1428" s="50"/>
      <c r="S1428" s="50"/>
      <c r="T1428" s="50"/>
      <c r="U1428" s="50"/>
      <c r="V1428" s="50"/>
      <c r="W1428" s="141" t="str">
        <f>IFERROR(VLOOKUP(C1428,'[7]на 04.11.2025г.'!$C$3:$W$2063,21,0),"-")</f>
        <v>-</v>
      </c>
      <c r="X1428" s="141" t="str">
        <f t="shared" si="269"/>
        <v>-</v>
      </c>
    </row>
    <row r="1429" spans="1:24" customFormat="1" ht="15" hidden="1" x14ac:dyDescent="0.25">
      <c r="A1429" s="134">
        <v>3</v>
      </c>
      <c r="B1429" s="134" t="s">
        <v>1255</v>
      </c>
      <c r="C1429" s="136" t="s">
        <v>3459</v>
      </c>
      <c r="D1429" s="136" t="s">
        <v>3460</v>
      </c>
      <c r="E1429" s="136">
        <v>1</v>
      </c>
      <c r="F1429" s="144">
        <v>16.8</v>
      </c>
      <c r="G1429" s="138">
        <v>16.8</v>
      </c>
      <c r="H1429" s="139">
        <v>0.61</v>
      </c>
      <c r="I1429" s="139">
        <f t="shared" si="270"/>
        <v>0.61</v>
      </c>
      <c r="J1429" s="145" t="s">
        <v>24</v>
      </c>
      <c r="K1429" s="141">
        <v>0</v>
      </c>
      <c r="L1429" s="141">
        <v>0</v>
      </c>
      <c r="M1429" s="141">
        <v>0</v>
      </c>
      <c r="N1429" s="142"/>
      <c r="O1429" s="50"/>
      <c r="P1429" s="50"/>
      <c r="Q1429" s="50"/>
      <c r="R1429" s="50"/>
      <c r="S1429" s="50"/>
      <c r="T1429" s="50"/>
      <c r="U1429" s="50"/>
      <c r="V1429" s="50"/>
      <c r="W1429" s="141" t="str">
        <f>IFERROR(VLOOKUP(C1429,'[7]на 04.11.2025г.'!$C$3:$W$2063,21,0),"-")</f>
        <v>-</v>
      </c>
      <c r="X1429" s="141" t="str">
        <f t="shared" si="269"/>
        <v>-</v>
      </c>
    </row>
    <row r="1430" spans="1:24" customFormat="1" ht="15" hidden="1" x14ac:dyDescent="0.25">
      <c r="A1430" s="134">
        <v>3</v>
      </c>
      <c r="B1430" s="134" t="s">
        <v>1258</v>
      </c>
      <c r="C1430" s="136" t="s">
        <v>3461</v>
      </c>
      <c r="D1430" s="136" t="s">
        <v>3462</v>
      </c>
      <c r="E1430" s="136">
        <v>5</v>
      </c>
      <c r="F1430" s="144">
        <v>16.8</v>
      </c>
      <c r="G1430" s="138">
        <v>84</v>
      </c>
      <c r="H1430" s="139">
        <v>0.61</v>
      </c>
      <c r="I1430" s="139">
        <f t="shared" si="270"/>
        <v>3.05</v>
      </c>
      <c r="J1430" s="145" t="s">
        <v>24</v>
      </c>
      <c r="K1430" s="141">
        <v>0</v>
      </c>
      <c r="L1430" s="141">
        <v>0</v>
      </c>
      <c r="M1430" s="141">
        <v>0</v>
      </c>
      <c r="N1430" s="142"/>
      <c r="O1430" s="50"/>
      <c r="P1430" s="50"/>
      <c r="Q1430" s="50"/>
      <c r="R1430" s="50"/>
      <c r="S1430" s="50"/>
      <c r="T1430" s="50"/>
      <c r="U1430" s="50"/>
      <c r="V1430" s="50"/>
      <c r="W1430" s="141" t="str">
        <f>IFERROR(VLOOKUP(C1430,'[7]на 04.11.2025г.'!$C$3:$W$2063,21,0),"-")</f>
        <v>-</v>
      </c>
      <c r="X1430" s="141" t="str">
        <f t="shared" si="269"/>
        <v>-</v>
      </c>
    </row>
    <row r="1431" spans="1:24" customFormat="1" ht="15" hidden="1" x14ac:dyDescent="0.25">
      <c r="A1431" s="134">
        <v>3</v>
      </c>
      <c r="B1431" s="134" t="s">
        <v>1261</v>
      </c>
      <c r="C1431" s="136" t="s">
        <v>3463</v>
      </c>
      <c r="D1431" s="136" t="s">
        <v>3464</v>
      </c>
      <c r="E1431" s="136">
        <v>1</v>
      </c>
      <c r="F1431" s="144">
        <v>46.1</v>
      </c>
      <c r="G1431" s="138">
        <v>46.1</v>
      </c>
      <c r="H1431" s="139">
        <v>1.29</v>
      </c>
      <c r="I1431" s="139">
        <f t="shared" si="270"/>
        <v>1.29</v>
      </c>
      <c r="J1431" s="145" t="s">
        <v>24</v>
      </c>
      <c r="K1431" s="141">
        <v>0</v>
      </c>
      <c r="L1431" s="141">
        <v>0</v>
      </c>
      <c r="M1431" s="141">
        <v>0</v>
      </c>
      <c r="N1431" s="142"/>
      <c r="O1431" s="50"/>
      <c r="P1431" s="50"/>
      <c r="Q1431" s="50"/>
      <c r="R1431" s="50"/>
      <c r="S1431" s="50"/>
      <c r="T1431" s="50"/>
      <c r="U1431" s="50"/>
      <c r="V1431" s="50"/>
      <c r="W1431" s="141" t="str">
        <f>IFERROR(VLOOKUP(C1431,'[7]на 04.11.2025г.'!$C$3:$W$2063,21,0),"-")</f>
        <v>-</v>
      </c>
      <c r="X1431" s="141" t="str">
        <f t="shared" si="269"/>
        <v>-</v>
      </c>
    </row>
    <row r="1432" spans="1:24" customFormat="1" ht="15" hidden="1" x14ac:dyDescent="0.25">
      <c r="A1432" s="134">
        <v>3</v>
      </c>
      <c r="B1432" s="134" t="s">
        <v>1264</v>
      </c>
      <c r="C1432" s="136" t="s">
        <v>3465</v>
      </c>
      <c r="D1432" s="136" t="s">
        <v>3466</v>
      </c>
      <c r="E1432" s="136">
        <v>28</v>
      </c>
      <c r="F1432" s="144">
        <v>1</v>
      </c>
      <c r="G1432" s="138">
        <v>28</v>
      </c>
      <c r="H1432" s="139">
        <v>0.05</v>
      </c>
      <c r="I1432" s="139">
        <f t="shared" si="270"/>
        <v>1.4000000000000001</v>
      </c>
      <c r="J1432" s="145" t="s">
        <v>24</v>
      </c>
      <c r="K1432" s="141">
        <v>0</v>
      </c>
      <c r="L1432" s="141">
        <v>0</v>
      </c>
      <c r="M1432" s="141">
        <v>0</v>
      </c>
      <c r="N1432" s="142"/>
      <c r="O1432" s="50"/>
      <c r="P1432" s="50"/>
      <c r="Q1432" s="50"/>
      <c r="R1432" s="50"/>
      <c r="S1432" s="50"/>
      <c r="T1432" s="50"/>
      <c r="U1432" s="50"/>
      <c r="V1432" s="50"/>
      <c r="W1432" s="141" t="str">
        <f>IFERROR(VLOOKUP(C1432,'[7]на 04.11.2025г.'!$C$3:$W$2063,21,0),"-")</f>
        <v>-</v>
      </c>
      <c r="X1432" s="141" t="str">
        <f t="shared" si="269"/>
        <v>-</v>
      </c>
    </row>
    <row r="1433" spans="1:24" customFormat="1" ht="15" hidden="1" x14ac:dyDescent="0.25">
      <c r="A1433" s="134">
        <v>3</v>
      </c>
      <c r="B1433" s="134" t="s">
        <v>1267</v>
      </c>
      <c r="C1433" s="136" t="s">
        <v>3467</v>
      </c>
      <c r="D1433" s="136" t="s">
        <v>3468</v>
      </c>
      <c r="E1433" s="136">
        <v>26</v>
      </c>
      <c r="F1433" s="144">
        <v>5.0999999999999996</v>
      </c>
      <c r="G1433" s="138">
        <v>132.6</v>
      </c>
      <c r="H1433" s="139">
        <v>0.22</v>
      </c>
      <c r="I1433" s="139">
        <f t="shared" si="270"/>
        <v>5.72</v>
      </c>
      <c r="J1433" s="145" t="s">
        <v>24</v>
      </c>
      <c r="K1433" s="141">
        <v>0</v>
      </c>
      <c r="L1433" s="141">
        <v>0</v>
      </c>
      <c r="M1433" s="141">
        <v>0</v>
      </c>
      <c r="N1433" s="142"/>
      <c r="O1433" s="50"/>
      <c r="P1433" s="50"/>
      <c r="Q1433" s="50"/>
      <c r="R1433" s="50"/>
      <c r="S1433" s="50"/>
      <c r="T1433" s="50"/>
      <c r="U1433" s="50"/>
      <c r="V1433" s="50"/>
      <c r="W1433" s="141" t="str">
        <f>IFERROR(VLOOKUP(C1433,'[7]на 04.11.2025г.'!$C$3:$W$2063,21,0),"-")</f>
        <v>-</v>
      </c>
      <c r="X1433" s="141" t="str">
        <f t="shared" si="269"/>
        <v>-</v>
      </c>
    </row>
    <row r="1434" spans="1:24" customFormat="1" ht="15" hidden="1" x14ac:dyDescent="0.25">
      <c r="A1434" s="134">
        <v>3</v>
      </c>
      <c r="B1434" s="134" t="s">
        <v>1270</v>
      </c>
      <c r="C1434" s="136" t="s">
        <v>3469</v>
      </c>
      <c r="D1434" s="136" t="s">
        <v>3470</v>
      </c>
      <c r="E1434" s="136">
        <v>24</v>
      </c>
      <c r="F1434" s="144">
        <v>0.5</v>
      </c>
      <c r="G1434" s="138">
        <v>12</v>
      </c>
      <c r="H1434" s="139">
        <v>0.02</v>
      </c>
      <c r="I1434" s="139">
        <f t="shared" si="270"/>
        <v>0.48</v>
      </c>
      <c r="J1434" s="145" t="s">
        <v>24</v>
      </c>
      <c r="K1434" s="141">
        <v>0</v>
      </c>
      <c r="L1434" s="141">
        <v>0</v>
      </c>
      <c r="M1434" s="141">
        <v>0</v>
      </c>
      <c r="N1434" s="142"/>
      <c r="O1434" s="50"/>
      <c r="P1434" s="50"/>
      <c r="Q1434" s="50"/>
      <c r="R1434" s="50"/>
      <c r="S1434" s="50"/>
      <c r="T1434" s="50"/>
      <c r="U1434" s="50"/>
      <c r="V1434" s="50"/>
      <c r="W1434" s="141" t="str">
        <f>IFERROR(VLOOKUP(C1434,'[7]на 04.11.2025г.'!$C$3:$W$2063,21,0),"-")</f>
        <v>-</v>
      </c>
      <c r="X1434" s="141" t="str">
        <f t="shared" si="269"/>
        <v>-</v>
      </c>
    </row>
    <row r="1435" spans="1:24" customFormat="1" ht="15" hidden="1" x14ac:dyDescent="0.25">
      <c r="A1435" s="134">
        <v>3</v>
      </c>
      <c r="B1435" s="134" t="s">
        <v>1273</v>
      </c>
      <c r="C1435" s="136" t="s">
        <v>3471</v>
      </c>
      <c r="D1435" s="136" t="s">
        <v>3472</v>
      </c>
      <c r="E1435" s="136">
        <v>7</v>
      </c>
      <c r="F1435" s="144">
        <v>191.7</v>
      </c>
      <c r="G1435" s="138">
        <v>1341.9</v>
      </c>
      <c r="H1435" s="139">
        <v>6.71</v>
      </c>
      <c r="I1435" s="139">
        <f t="shared" si="270"/>
        <v>46.97</v>
      </c>
      <c r="J1435" s="145" t="s">
        <v>20</v>
      </c>
      <c r="K1435" s="141">
        <v>0</v>
      </c>
      <c r="L1435" s="141">
        <v>0</v>
      </c>
      <c r="M1435" s="141">
        <v>0</v>
      </c>
      <c r="N1435" s="142"/>
      <c r="O1435" s="50"/>
      <c r="P1435" s="50"/>
      <c r="Q1435" s="50"/>
      <c r="R1435" s="50"/>
      <c r="S1435" s="50"/>
      <c r="T1435" s="50"/>
      <c r="U1435" s="50"/>
      <c r="V1435" s="50"/>
      <c r="W1435" s="141" t="str">
        <f>IFERROR(VLOOKUP(C1435,'[7]на 04.11.2025г.'!$C$3:$W$2063,21,0),"-")</f>
        <v>-</v>
      </c>
      <c r="X1435" s="141" t="str">
        <f t="shared" si="269"/>
        <v>-</v>
      </c>
    </row>
    <row r="1436" spans="1:24" customFormat="1" ht="15" hidden="1" x14ac:dyDescent="0.25">
      <c r="A1436" s="134">
        <v>3</v>
      </c>
      <c r="B1436" s="134" t="s">
        <v>1276</v>
      </c>
      <c r="C1436" s="136" t="s">
        <v>3473</v>
      </c>
      <c r="D1436" s="136" t="s">
        <v>3474</v>
      </c>
      <c r="E1436" s="136">
        <v>1</v>
      </c>
      <c r="F1436" s="144">
        <v>191.7</v>
      </c>
      <c r="G1436" s="138">
        <v>191.7</v>
      </c>
      <c r="H1436" s="139">
        <v>6.71</v>
      </c>
      <c r="I1436" s="139">
        <f t="shared" si="270"/>
        <v>6.71</v>
      </c>
      <c r="J1436" s="145" t="s">
        <v>20</v>
      </c>
      <c r="K1436" s="141">
        <v>0</v>
      </c>
      <c r="L1436" s="141">
        <v>0</v>
      </c>
      <c r="M1436" s="141">
        <v>0</v>
      </c>
      <c r="N1436" s="142"/>
      <c r="O1436" s="50"/>
      <c r="P1436" s="50"/>
      <c r="Q1436" s="50"/>
      <c r="R1436" s="50"/>
      <c r="S1436" s="50"/>
      <c r="T1436" s="50"/>
      <c r="U1436" s="50"/>
      <c r="V1436" s="50"/>
      <c r="W1436" s="141" t="str">
        <f>IFERROR(VLOOKUP(C1436,'[7]на 04.11.2025г.'!$C$3:$W$2063,21,0),"-")</f>
        <v>-</v>
      </c>
      <c r="X1436" s="141" t="str">
        <f t="shared" si="269"/>
        <v>-</v>
      </c>
    </row>
    <row r="1437" spans="1:24" customFormat="1" ht="15" hidden="1" x14ac:dyDescent="0.25">
      <c r="A1437" s="134">
        <v>3</v>
      </c>
      <c r="B1437" s="134" t="s">
        <v>1279</v>
      </c>
      <c r="C1437" s="136" t="s">
        <v>3475</v>
      </c>
      <c r="D1437" s="136" t="s">
        <v>3476</v>
      </c>
      <c r="E1437" s="136">
        <v>4</v>
      </c>
      <c r="F1437" s="144">
        <v>186.4</v>
      </c>
      <c r="G1437" s="138">
        <v>745.6</v>
      </c>
      <c r="H1437" s="139">
        <v>6.54</v>
      </c>
      <c r="I1437" s="139">
        <f t="shared" si="270"/>
        <v>26.16</v>
      </c>
      <c r="J1437" s="145" t="s">
        <v>20</v>
      </c>
      <c r="K1437" s="141">
        <v>0</v>
      </c>
      <c r="L1437" s="141">
        <v>0</v>
      </c>
      <c r="M1437" s="141">
        <v>0</v>
      </c>
      <c r="N1437" s="142"/>
      <c r="O1437" s="50"/>
      <c r="P1437" s="50"/>
      <c r="Q1437" s="50"/>
      <c r="R1437" s="50"/>
      <c r="S1437" s="50"/>
      <c r="T1437" s="50"/>
      <c r="U1437" s="50"/>
      <c r="V1437" s="50"/>
      <c r="W1437" s="141" t="str">
        <f>IFERROR(VLOOKUP(C1437,'[7]на 04.11.2025г.'!$C$3:$W$2063,21,0),"-")</f>
        <v>-</v>
      </c>
      <c r="X1437" s="141" t="str">
        <f t="shared" si="269"/>
        <v>-</v>
      </c>
    </row>
    <row r="1438" spans="1:24" customFormat="1" ht="15" hidden="1" x14ac:dyDescent="0.25">
      <c r="A1438" s="134">
        <v>3</v>
      </c>
      <c r="B1438" s="134" t="s">
        <v>1282</v>
      </c>
      <c r="C1438" s="136" t="s">
        <v>3477</v>
      </c>
      <c r="D1438" s="136" t="s">
        <v>3478</v>
      </c>
      <c r="E1438" s="136">
        <v>16</v>
      </c>
      <c r="F1438" s="144">
        <v>185</v>
      </c>
      <c r="G1438" s="138">
        <v>2960</v>
      </c>
      <c r="H1438" s="139">
        <v>6.49</v>
      </c>
      <c r="I1438" s="139">
        <f t="shared" si="270"/>
        <v>103.84</v>
      </c>
      <c r="J1438" s="145" t="s">
        <v>20</v>
      </c>
      <c r="K1438" s="141">
        <v>0</v>
      </c>
      <c r="L1438" s="141">
        <v>0</v>
      </c>
      <c r="M1438" s="141">
        <v>0</v>
      </c>
      <c r="N1438" s="142"/>
      <c r="O1438" s="50"/>
      <c r="P1438" s="50"/>
      <c r="Q1438" s="50"/>
      <c r="R1438" s="50"/>
      <c r="S1438" s="50"/>
      <c r="T1438" s="50"/>
      <c r="U1438" s="50"/>
      <c r="V1438" s="50"/>
      <c r="W1438" s="141" t="str">
        <f>IFERROR(VLOOKUP(C1438,'[7]на 04.11.2025г.'!$C$3:$W$2063,21,0),"-")</f>
        <v>-</v>
      </c>
      <c r="X1438" s="141" t="str">
        <f t="shared" si="269"/>
        <v>-</v>
      </c>
    </row>
    <row r="1439" spans="1:24" customFormat="1" ht="15" hidden="1" x14ac:dyDescent="0.25">
      <c r="A1439" s="134">
        <v>3</v>
      </c>
      <c r="B1439" s="134" t="s">
        <v>1285</v>
      </c>
      <c r="C1439" s="136" t="s">
        <v>3479</v>
      </c>
      <c r="D1439" s="136" t="s">
        <v>3480</v>
      </c>
      <c r="E1439" s="136">
        <v>4</v>
      </c>
      <c r="F1439" s="144">
        <v>324.60000000000002</v>
      </c>
      <c r="G1439" s="138">
        <v>1298.4000000000001</v>
      </c>
      <c r="H1439" s="139">
        <v>8.65</v>
      </c>
      <c r="I1439" s="139">
        <f t="shared" si="270"/>
        <v>34.6</v>
      </c>
      <c r="J1439" s="145" t="s">
        <v>20</v>
      </c>
      <c r="K1439" s="141">
        <v>0</v>
      </c>
      <c r="L1439" s="141">
        <v>0</v>
      </c>
      <c r="M1439" s="141">
        <v>0</v>
      </c>
      <c r="N1439" s="142"/>
      <c r="O1439" s="50"/>
      <c r="P1439" s="50"/>
      <c r="Q1439" s="50"/>
      <c r="R1439" s="50"/>
      <c r="S1439" s="50"/>
      <c r="T1439" s="50"/>
      <c r="U1439" s="50"/>
      <c r="V1439" s="50"/>
      <c r="W1439" s="141" t="str">
        <f>IFERROR(VLOOKUP(C1439,'[7]на 04.11.2025г.'!$C$3:$W$2063,21,0),"-")</f>
        <v>-</v>
      </c>
      <c r="X1439" s="141" t="str">
        <f t="shared" si="269"/>
        <v>-</v>
      </c>
    </row>
    <row r="1440" spans="1:24" customFormat="1" ht="15" hidden="1" x14ac:dyDescent="0.25">
      <c r="A1440" s="134">
        <v>3</v>
      </c>
      <c r="B1440" s="134" t="s">
        <v>1288</v>
      </c>
      <c r="C1440" s="136" t="s">
        <v>3481</v>
      </c>
      <c r="D1440" s="136" t="s">
        <v>3482</v>
      </c>
      <c r="E1440" s="136">
        <v>2</v>
      </c>
      <c r="F1440" s="144">
        <v>314.5</v>
      </c>
      <c r="G1440" s="138">
        <v>629</v>
      </c>
      <c r="H1440" s="139">
        <v>8.3800000000000008</v>
      </c>
      <c r="I1440" s="139">
        <f t="shared" si="270"/>
        <v>16.760000000000002</v>
      </c>
      <c r="J1440" s="145" t="s">
        <v>20</v>
      </c>
      <c r="K1440" s="141">
        <v>0</v>
      </c>
      <c r="L1440" s="141">
        <v>0</v>
      </c>
      <c r="M1440" s="141">
        <v>0</v>
      </c>
      <c r="N1440" s="142"/>
      <c r="O1440" s="50"/>
      <c r="P1440" s="50"/>
      <c r="Q1440" s="50"/>
      <c r="R1440" s="50"/>
      <c r="S1440" s="50"/>
      <c r="T1440" s="50"/>
      <c r="U1440" s="50"/>
      <c r="V1440" s="50"/>
      <c r="W1440" s="141" t="str">
        <f>IFERROR(VLOOKUP(C1440,'[7]на 04.11.2025г.'!$C$3:$W$2063,21,0),"-")</f>
        <v>-</v>
      </c>
      <c r="X1440" s="141" t="str">
        <f t="shared" si="269"/>
        <v>-</v>
      </c>
    </row>
    <row r="1441" spans="1:24" customFormat="1" ht="15" hidden="1" x14ac:dyDescent="0.25">
      <c r="A1441" s="134">
        <v>3</v>
      </c>
      <c r="B1441" s="134" t="s">
        <v>1291</v>
      </c>
      <c r="C1441" s="136" t="s">
        <v>3483</v>
      </c>
      <c r="D1441" s="136" t="s">
        <v>3484</v>
      </c>
      <c r="E1441" s="136">
        <v>6</v>
      </c>
      <c r="F1441" s="144">
        <v>311.5</v>
      </c>
      <c r="G1441" s="138">
        <v>1869</v>
      </c>
      <c r="H1441" s="139">
        <v>8.3000000000000007</v>
      </c>
      <c r="I1441" s="139">
        <f t="shared" si="270"/>
        <v>49.800000000000004</v>
      </c>
      <c r="J1441" s="145" t="s">
        <v>20</v>
      </c>
      <c r="K1441" s="141">
        <v>0</v>
      </c>
      <c r="L1441" s="141">
        <v>0</v>
      </c>
      <c r="M1441" s="141">
        <v>0</v>
      </c>
      <c r="N1441" s="142"/>
      <c r="O1441" s="50"/>
      <c r="P1441" s="50"/>
      <c r="Q1441" s="50"/>
      <c r="R1441" s="50"/>
      <c r="S1441" s="50"/>
      <c r="T1441" s="50"/>
      <c r="U1441" s="50"/>
      <c r="V1441" s="50"/>
      <c r="W1441" s="141" t="str">
        <f>IFERROR(VLOOKUP(C1441,'[7]на 04.11.2025г.'!$C$3:$W$2063,21,0),"-")</f>
        <v>-</v>
      </c>
      <c r="X1441" s="141" t="str">
        <f t="shared" si="269"/>
        <v>-</v>
      </c>
    </row>
    <row r="1442" spans="1:24" customFormat="1" ht="15" hidden="1" x14ac:dyDescent="0.25">
      <c r="A1442" s="134">
        <v>3</v>
      </c>
      <c r="B1442" s="134" t="s">
        <v>1294</v>
      </c>
      <c r="C1442" s="136" t="s">
        <v>3485</v>
      </c>
      <c r="D1442" s="136" t="s">
        <v>3486</v>
      </c>
      <c r="E1442" s="136">
        <v>1</v>
      </c>
      <c r="F1442" s="144">
        <v>544</v>
      </c>
      <c r="G1442" s="138">
        <v>544</v>
      </c>
      <c r="H1442" s="139">
        <v>11.91</v>
      </c>
      <c r="I1442" s="139">
        <f t="shared" si="270"/>
        <v>11.91</v>
      </c>
      <c r="J1442" s="145" t="s">
        <v>20</v>
      </c>
      <c r="K1442" s="141">
        <v>0</v>
      </c>
      <c r="L1442" s="141">
        <v>0</v>
      </c>
      <c r="M1442" s="141">
        <v>0</v>
      </c>
      <c r="N1442" s="142"/>
      <c r="O1442" s="50"/>
      <c r="P1442" s="50"/>
      <c r="Q1442" s="50"/>
      <c r="R1442" s="50"/>
      <c r="S1442" s="50"/>
      <c r="T1442" s="50"/>
      <c r="U1442" s="50"/>
      <c r="V1442" s="50"/>
      <c r="W1442" s="141" t="str">
        <f>IFERROR(VLOOKUP(C1442,'[7]на 04.11.2025г.'!$C$3:$W$2063,21,0),"-")</f>
        <v>-</v>
      </c>
      <c r="X1442" s="141" t="str">
        <f t="shared" si="269"/>
        <v>-</v>
      </c>
    </row>
    <row r="1443" spans="1:24" customFormat="1" ht="15" hidden="1" x14ac:dyDescent="0.25">
      <c r="A1443" s="134">
        <v>3</v>
      </c>
      <c r="B1443" s="134" t="s">
        <v>1297</v>
      </c>
      <c r="C1443" s="136" t="s">
        <v>3487</v>
      </c>
      <c r="D1443" s="136" t="s">
        <v>3488</v>
      </c>
      <c r="E1443" s="136">
        <v>8</v>
      </c>
      <c r="F1443" s="144">
        <v>515.5</v>
      </c>
      <c r="G1443" s="138">
        <v>4124</v>
      </c>
      <c r="H1443" s="139">
        <v>11.42</v>
      </c>
      <c r="I1443" s="139">
        <f t="shared" si="270"/>
        <v>91.36</v>
      </c>
      <c r="J1443" s="145" t="s">
        <v>20</v>
      </c>
      <c r="K1443" s="141">
        <v>0</v>
      </c>
      <c r="L1443" s="141">
        <v>0</v>
      </c>
      <c r="M1443" s="141">
        <v>0</v>
      </c>
      <c r="N1443" s="142"/>
      <c r="O1443" s="50"/>
      <c r="P1443" s="50"/>
      <c r="Q1443" s="50"/>
      <c r="R1443" s="50"/>
      <c r="S1443" s="50"/>
      <c r="T1443" s="50"/>
      <c r="U1443" s="50"/>
      <c r="V1443" s="50"/>
      <c r="W1443" s="141" t="str">
        <f>IFERROR(VLOOKUP(C1443,'[7]на 04.11.2025г.'!$C$3:$W$2063,21,0),"-")</f>
        <v>-</v>
      </c>
      <c r="X1443" s="141" t="str">
        <f t="shared" si="269"/>
        <v>-</v>
      </c>
    </row>
    <row r="1444" spans="1:24" customFormat="1" ht="15" hidden="1" x14ac:dyDescent="0.25">
      <c r="A1444" s="134">
        <v>3</v>
      </c>
      <c r="B1444" s="134" t="s">
        <v>1300</v>
      </c>
      <c r="C1444" s="136" t="s">
        <v>3489</v>
      </c>
      <c r="D1444" s="136" t="s">
        <v>3490</v>
      </c>
      <c r="E1444" s="136">
        <v>1</v>
      </c>
      <c r="F1444" s="144">
        <v>578.20000000000005</v>
      </c>
      <c r="G1444" s="138">
        <v>578.20000000000005</v>
      </c>
      <c r="H1444" s="139">
        <v>12.84</v>
      </c>
      <c r="I1444" s="139">
        <f t="shared" si="270"/>
        <v>12.84</v>
      </c>
      <c r="J1444" s="145" t="s">
        <v>20</v>
      </c>
      <c r="K1444" s="141">
        <v>0</v>
      </c>
      <c r="L1444" s="141">
        <v>0</v>
      </c>
      <c r="M1444" s="141">
        <v>0</v>
      </c>
      <c r="N1444" s="142"/>
      <c r="O1444" s="50"/>
      <c r="P1444" s="50"/>
      <c r="Q1444" s="50"/>
      <c r="R1444" s="50"/>
      <c r="S1444" s="50"/>
      <c r="T1444" s="50"/>
      <c r="U1444" s="50"/>
      <c r="V1444" s="50"/>
      <c r="W1444" s="141" t="str">
        <f>IFERROR(VLOOKUP(C1444,'[7]на 04.11.2025г.'!$C$3:$W$2063,21,0),"-")</f>
        <v>-</v>
      </c>
      <c r="X1444" s="141" t="str">
        <f t="shared" si="269"/>
        <v>-</v>
      </c>
    </row>
    <row r="1445" spans="1:24" customFormat="1" ht="15" hidden="1" x14ac:dyDescent="0.25">
      <c r="A1445" s="134">
        <v>3</v>
      </c>
      <c r="B1445" s="134" t="s">
        <v>1303</v>
      </c>
      <c r="C1445" s="136" t="s">
        <v>3491</v>
      </c>
      <c r="D1445" s="136" t="s">
        <v>3492</v>
      </c>
      <c r="E1445" s="136">
        <v>3</v>
      </c>
      <c r="F1445" s="144">
        <v>266</v>
      </c>
      <c r="G1445" s="138">
        <v>798</v>
      </c>
      <c r="H1445" s="139">
        <v>9.94</v>
      </c>
      <c r="I1445" s="139">
        <f t="shared" si="270"/>
        <v>29.82</v>
      </c>
      <c r="J1445" s="145" t="s">
        <v>20</v>
      </c>
      <c r="K1445" s="141">
        <v>0</v>
      </c>
      <c r="L1445" s="141">
        <v>0</v>
      </c>
      <c r="M1445" s="141">
        <v>0</v>
      </c>
      <c r="N1445" s="142"/>
      <c r="O1445" s="50"/>
      <c r="P1445" s="50"/>
      <c r="Q1445" s="50"/>
      <c r="R1445" s="50"/>
      <c r="S1445" s="50"/>
      <c r="T1445" s="50"/>
      <c r="U1445" s="50"/>
      <c r="V1445" s="50"/>
      <c r="W1445" s="141" t="str">
        <f>IFERROR(VLOOKUP(C1445,'[7]на 04.11.2025г.'!$C$3:$W$2063,21,0),"-")</f>
        <v>-</v>
      </c>
      <c r="X1445" s="141" t="str">
        <f t="shared" si="269"/>
        <v>-</v>
      </c>
    </row>
    <row r="1446" spans="1:24" customFormat="1" ht="15" hidden="1" x14ac:dyDescent="0.25">
      <c r="A1446" s="134">
        <v>3</v>
      </c>
      <c r="B1446" s="134" t="s">
        <v>1306</v>
      </c>
      <c r="C1446" s="136" t="s">
        <v>3493</v>
      </c>
      <c r="D1446" s="136" t="s">
        <v>3494</v>
      </c>
      <c r="E1446" s="136">
        <v>1</v>
      </c>
      <c r="F1446" s="144">
        <v>266</v>
      </c>
      <c r="G1446" s="138">
        <v>266</v>
      </c>
      <c r="H1446" s="139">
        <v>9.94</v>
      </c>
      <c r="I1446" s="139">
        <f t="shared" si="270"/>
        <v>9.94</v>
      </c>
      <c r="J1446" s="145" t="s">
        <v>20</v>
      </c>
      <c r="K1446" s="141">
        <v>0</v>
      </c>
      <c r="L1446" s="141">
        <v>0</v>
      </c>
      <c r="M1446" s="141">
        <v>0</v>
      </c>
      <c r="N1446" s="142"/>
      <c r="O1446" s="50"/>
      <c r="P1446" s="50"/>
      <c r="Q1446" s="50"/>
      <c r="R1446" s="50"/>
      <c r="S1446" s="50"/>
      <c r="T1446" s="50"/>
      <c r="U1446" s="50"/>
      <c r="V1446" s="50"/>
      <c r="W1446" s="141" t="str">
        <f>IFERROR(VLOOKUP(C1446,'[7]на 04.11.2025г.'!$C$3:$W$2063,21,0),"-")</f>
        <v>-</v>
      </c>
      <c r="X1446" s="141" t="str">
        <f t="shared" si="269"/>
        <v>-</v>
      </c>
    </row>
    <row r="1447" spans="1:24" customFormat="1" ht="15" hidden="1" x14ac:dyDescent="0.25">
      <c r="A1447" s="134">
        <v>3</v>
      </c>
      <c r="B1447" s="134" t="s">
        <v>1309</v>
      </c>
      <c r="C1447" s="136" t="s">
        <v>3495</v>
      </c>
      <c r="D1447" s="136" t="s">
        <v>3496</v>
      </c>
      <c r="E1447" s="136">
        <v>2</v>
      </c>
      <c r="F1447" s="144">
        <v>257.60000000000002</v>
      </c>
      <c r="G1447" s="138">
        <v>515.20000000000005</v>
      </c>
      <c r="H1447" s="139">
        <v>9.64</v>
      </c>
      <c r="I1447" s="139">
        <f t="shared" si="270"/>
        <v>19.28</v>
      </c>
      <c r="J1447" s="145" t="s">
        <v>20</v>
      </c>
      <c r="K1447" s="141">
        <v>0</v>
      </c>
      <c r="L1447" s="141">
        <v>0</v>
      </c>
      <c r="M1447" s="141">
        <v>0</v>
      </c>
      <c r="N1447" s="142"/>
      <c r="O1447" s="50"/>
      <c r="P1447" s="50"/>
      <c r="Q1447" s="50"/>
      <c r="R1447" s="50"/>
      <c r="S1447" s="50"/>
      <c r="T1447" s="50"/>
      <c r="U1447" s="50"/>
      <c r="V1447" s="50"/>
      <c r="W1447" s="141" t="str">
        <f>IFERROR(VLOOKUP(C1447,'[7]на 04.11.2025г.'!$C$3:$W$2063,21,0),"-")</f>
        <v>-</v>
      </c>
      <c r="X1447" s="141" t="str">
        <f t="shared" si="269"/>
        <v>-</v>
      </c>
    </row>
    <row r="1448" spans="1:24" customFormat="1" ht="15" hidden="1" x14ac:dyDescent="0.25">
      <c r="A1448" s="134">
        <v>3</v>
      </c>
      <c r="B1448" s="134" t="s">
        <v>1312</v>
      </c>
      <c r="C1448" s="136" t="s">
        <v>3497</v>
      </c>
      <c r="D1448" s="136" t="s">
        <v>3498</v>
      </c>
      <c r="E1448" s="136">
        <v>7</v>
      </c>
      <c r="F1448" s="144">
        <v>255.3</v>
      </c>
      <c r="G1448" s="138">
        <v>1787.1</v>
      </c>
      <c r="H1448" s="139">
        <v>9.5500000000000007</v>
      </c>
      <c r="I1448" s="139">
        <f t="shared" si="270"/>
        <v>66.850000000000009</v>
      </c>
      <c r="J1448" s="145" t="s">
        <v>20</v>
      </c>
      <c r="K1448" s="141">
        <v>0</v>
      </c>
      <c r="L1448" s="141">
        <v>0</v>
      </c>
      <c r="M1448" s="141">
        <v>0</v>
      </c>
      <c r="N1448" s="142"/>
      <c r="O1448" s="50"/>
      <c r="P1448" s="50"/>
      <c r="Q1448" s="50"/>
      <c r="R1448" s="50"/>
      <c r="S1448" s="50"/>
      <c r="T1448" s="50"/>
      <c r="U1448" s="50"/>
      <c r="V1448" s="50"/>
      <c r="W1448" s="141" t="str">
        <f>IFERROR(VLOOKUP(C1448,'[7]на 04.11.2025г.'!$C$3:$W$2063,21,0),"-")</f>
        <v>-</v>
      </c>
      <c r="X1448" s="141" t="str">
        <f t="shared" si="269"/>
        <v>-</v>
      </c>
    </row>
    <row r="1449" spans="1:24" customFormat="1" ht="15" hidden="1" x14ac:dyDescent="0.25">
      <c r="A1449" s="134">
        <v>3</v>
      </c>
      <c r="B1449" s="134" t="s">
        <v>1315</v>
      </c>
      <c r="C1449" s="136" t="s">
        <v>3499</v>
      </c>
      <c r="D1449" s="136" t="s">
        <v>3500</v>
      </c>
      <c r="E1449" s="136">
        <v>1</v>
      </c>
      <c r="F1449" s="144">
        <v>271.5</v>
      </c>
      <c r="G1449" s="138">
        <v>271.5</v>
      </c>
      <c r="H1449" s="139">
        <v>9.98</v>
      </c>
      <c r="I1449" s="139">
        <f t="shared" si="270"/>
        <v>9.98</v>
      </c>
      <c r="J1449" s="145" t="s">
        <v>20</v>
      </c>
      <c r="K1449" s="141">
        <v>0</v>
      </c>
      <c r="L1449" s="141">
        <v>0</v>
      </c>
      <c r="M1449" s="141">
        <v>0</v>
      </c>
      <c r="N1449" s="142"/>
      <c r="O1449" s="50"/>
      <c r="P1449" s="50"/>
      <c r="Q1449" s="50"/>
      <c r="R1449" s="50"/>
      <c r="S1449" s="50"/>
      <c r="T1449" s="50"/>
      <c r="U1449" s="50"/>
      <c r="V1449" s="50"/>
      <c r="W1449" s="141" t="str">
        <f>IFERROR(VLOOKUP(C1449,'[7]на 04.11.2025г.'!$C$3:$W$2063,21,0),"-")</f>
        <v>-</v>
      </c>
      <c r="X1449" s="141" t="str">
        <f t="shared" si="269"/>
        <v>-</v>
      </c>
    </row>
    <row r="1450" spans="1:24" customFormat="1" ht="15" hidden="1" x14ac:dyDescent="0.25">
      <c r="A1450" s="134">
        <v>3</v>
      </c>
      <c r="B1450" s="134" t="s">
        <v>1318</v>
      </c>
      <c r="C1450" s="136" t="s">
        <v>3501</v>
      </c>
      <c r="D1450" s="136" t="s">
        <v>3502</v>
      </c>
      <c r="E1450" s="136">
        <v>1</v>
      </c>
      <c r="F1450" s="144">
        <v>325.39999999999998</v>
      </c>
      <c r="G1450" s="138">
        <v>325.39999999999998</v>
      </c>
      <c r="H1450" s="139">
        <v>8.56</v>
      </c>
      <c r="I1450" s="139">
        <f t="shared" si="270"/>
        <v>8.56</v>
      </c>
      <c r="J1450" s="145" t="s">
        <v>24</v>
      </c>
      <c r="K1450" s="141">
        <v>0</v>
      </c>
      <c r="L1450" s="141">
        <v>0</v>
      </c>
      <c r="M1450" s="141">
        <v>0</v>
      </c>
      <c r="N1450" s="142"/>
      <c r="O1450" s="50"/>
      <c r="P1450" s="50"/>
      <c r="Q1450" s="50"/>
      <c r="R1450" s="50"/>
      <c r="S1450" s="50"/>
      <c r="T1450" s="50"/>
      <c r="U1450" s="50"/>
      <c r="V1450" s="50"/>
      <c r="W1450" s="141" t="str">
        <f>IFERROR(VLOOKUP(C1450,'[7]на 04.11.2025г.'!$C$3:$W$2063,21,0),"-")</f>
        <v>-</v>
      </c>
      <c r="X1450" s="141" t="str">
        <f t="shared" si="269"/>
        <v>-</v>
      </c>
    </row>
    <row r="1451" spans="1:24" customFormat="1" ht="15" hidden="1" x14ac:dyDescent="0.25">
      <c r="A1451" s="134">
        <v>3</v>
      </c>
      <c r="B1451" s="134" t="s">
        <v>1321</v>
      </c>
      <c r="C1451" s="136" t="s">
        <v>3503</v>
      </c>
      <c r="D1451" s="136" t="s">
        <v>3504</v>
      </c>
      <c r="E1451" s="136">
        <v>1</v>
      </c>
      <c r="F1451" s="144">
        <v>274.60000000000002</v>
      </c>
      <c r="G1451" s="138">
        <v>274.60000000000002</v>
      </c>
      <c r="H1451" s="139">
        <v>7.25</v>
      </c>
      <c r="I1451" s="139">
        <f t="shared" si="270"/>
        <v>7.25</v>
      </c>
      <c r="J1451" s="145" t="s">
        <v>24</v>
      </c>
      <c r="K1451" s="141">
        <v>0</v>
      </c>
      <c r="L1451" s="141">
        <v>0</v>
      </c>
      <c r="M1451" s="141">
        <v>0</v>
      </c>
      <c r="N1451" s="142"/>
      <c r="O1451" s="50"/>
      <c r="P1451" s="50"/>
      <c r="Q1451" s="50"/>
      <c r="R1451" s="50"/>
      <c r="S1451" s="50"/>
      <c r="T1451" s="50"/>
      <c r="U1451" s="50"/>
      <c r="V1451" s="50"/>
      <c r="W1451" s="141" t="str">
        <f>IFERROR(VLOOKUP(C1451,'[7]на 04.11.2025г.'!$C$3:$W$2063,21,0),"-")</f>
        <v>-</v>
      </c>
      <c r="X1451" s="141" t="str">
        <f t="shared" si="269"/>
        <v>-</v>
      </c>
    </row>
    <row r="1452" spans="1:24" customFormat="1" ht="15" hidden="1" x14ac:dyDescent="0.25">
      <c r="A1452" s="134">
        <v>3</v>
      </c>
      <c r="B1452" s="134" t="s">
        <v>1324</v>
      </c>
      <c r="C1452" s="136" t="s">
        <v>3505</v>
      </c>
      <c r="D1452" s="136" t="s">
        <v>3506</v>
      </c>
      <c r="E1452" s="136">
        <v>1</v>
      </c>
      <c r="F1452" s="144">
        <v>274.60000000000002</v>
      </c>
      <c r="G1452" s="138">
        <v>274.60000000000002</v>
      </c>
      <c r="H1452" s="139">
        <v>7.25</v>
      </c>
      <c r="I1452" s="139">
        <f t="shared" si="270"/>
        <v>7.25</v>
      </c>
      <c r="J1452" s="145" t="s">
        <v>24</v>
      </c>
      <c r="K1452" s="141">
        <v>0</v>
      </c>
      <c r="L1452" s="141">
        <v>0</v>
      </c>
      <c r="M1452" s="141">
        <v>0</v>
      </c>
      <c r="N1452" s="142"/>
      <c r="O1452" s="50"/>
      <c r="P1452" s="50"/>
      <c r="Q1452" s="50"/>
      <c r="R1452" s="50"/>
      <c r="S1452" s="50"/>
      <c r="T1452" s="50"/>
      <c r="U1452" s="50"/>
      <c r="V1452" s="50"/>
      <c r="W1452" s="141" t="str">
        <f>IFERROR(VLOOKUP(C1452,'[7]на 04.11.2025г.'!$C$3:$W$2063,21,0),"-")</f>
        <v>-</v>
      </c>
      <c r="X1452" s="141" t="str">
        <f t="shared" si="269"/>
        <v>-</v>
      </c>
    </row>
    <row r="1453" spans="1:24" customFormat="1" ht="15" hidden="1" x14ac:dyDescent="0.25">
      <c r="A1453" s="134">
        <v>3</v>
      </c>
      <c r="B1453" s="134" t="s">
        <v>1327</v>
      </c>
      <c r="C1453" s="136" t="s">
        <v>3507</v>
      </c>
      <c r="D1453" s="136" t="s">
        <v>3508</v>
      </c>
      <c r="E1453" s="136">
        <v>1</v>
      </c>
      <c r="F1453" s="144">
        <v>274.60000000000002</v>
      </c>
      <c r="G1453" s="138">
        <v>274.60000000000002</v>
      </c>
      <c r="H1453" s="139">
        <v>7.25</v>
      </c>
      <c r="I1453" s="139">
        <f t="shared" si="270"/>
        <v>7.25</v>
      </c>
      <c r="J1453" s="145" t="s">
        <v>24</v>
      </c>
      <c r="K1453" s="141">
        <v>0</v>
      </c>
      <c r="L1453" s="141">
        <v>0</v>
      </c>
      <c r="M1453" s="141">
        <v>0</v>
      </c>
      <c r="N1453" s="142"/>
      <c r="O1453" s="50"/>
      <c r="P1453" s="50"/>
      <c r="Q1453" s="50"/>
      <c r="R1453" s="50"/>
      <c r="S1453" s="50"/>
      <c r="T1453" s="50"/>
      <c r="U1453" s="50"/>
      <c r="V1453" s="50"/>
      <c r="W1453" s="141" t="str">
        <f>IFERROR(VLOOKUP(C1453,'[7]на 04.11.2025г.'!$C$3:$W$2063,21,0),"-")</f>
        <v>-</v>
      </c>
      <c r="X1453" s="141" t="str">
        <f t="shared" si="269"/>
        <v>-</v>
      </c>
    </row>
    <row r="1454" spans="1:24" customFormat="1" ht="15" hidden="1" x14ac:dyDescent="0.25">
      <c r="A1454" s="134">
        <v>3</v>
      </c>
      <c r="B1454" s="134" t="s">
        <v>1330</v>
      </c>
      <c r="C1454" s="136" t="s">
        <v>3509</v>
      </c>
      <c r="D1454" s="136" t="s">
        <v>3510</v>
      </c>
      <c r="E1454" s="136">
        <v>1</v>
      </c>
      <c r="F1454" s="144">
        <v>266.5</v>
      </c>
      <c r="G1454" s="138">
        <v>266.5</v>
      </c>
      <c r="H1454" s="139">
        <v>7.04</v>
      </c>
      <c r="I1454" s="139">
        <f t="shared" si="270"/>
        <v>7.04</v>
      </c>
      <c r="J1454" s="145" t="s">
        <v>24</v>
      </c>
      <c r="K1454" s="141">
        <v>0</v>
      </c>
      <c r="L1454" s="141">
        <v>0</v>
      </c>
      <c r="M1454" s="141">
        <v>0</v>
      </c>
      <c r="N1454" s="142"/>
      <c r="O1454" s="50"/>
      <c r="P1454" s="50"/>
      <c r="Q1454" s="50"/>
      <c r="R1454" s="50"/>
      <c r="S1454" s="50"/>
      <c r="T1454" s="50"/>
      <c r="U1454" s="50"/>
      <c r="V1454" s="50"/>
      <c r="W1454" s="141" t="str">
        <f>IFERROR(VLOOKUP(C1454,'[7]на 04.11.2025г.'!$C$3:$W$2063,21,0),"-")</f>
        <v>-</v>
      </c>
      <c r="X1454" s="141" t="str">
        <f t="shared" si="269"/>
        <v>-</v>
      </c>
    </row>
    <row r="1455" spans="1:24" customFormat="1" ht="15" hidden="1" x14ac:dyDescent="0.25">
      <c r="A1455" s="134">
        <v>3</v>
      </c>
      <c r="B1455" s="134" t="s">
        <v>1333</v>
      </c>
      <c r="C1455" s="136" t="s">
        <v>3511</v>
      </c>
      <c r="D1455" s="136" t="s">
        <v>3512</v>
      </c>
      <c r="E1455" s="136">
        <v>1</v>
      </c>
      <c r="F1455" s="144">
        <v>264.5</v>
      </c>
      <c r="G1455" s="138">
        <v>264.5</v>
      </c>
      <c r="H1455" s="139">
        <v>6.97</v>
      </c>
      <c r="I1455" s="139">
        <f t="shared" si="270"/>
        <v>6.97</v>
      </c>
      <c r="J1455" s="145" t="s">
        <v>24</v>
      </c>
      <c r="K1455" s="141">
        <v>0</v>
      </c>
      <c r="L1455" s="141">
        <v>0</v>
      </c>
      <c r="M1455" s="141">
        <v>0</v>
      </c>
      <c r="N1455" s="142"/>
      <c r="O1455" s="50"/>
      <c r="P1455" s="50"/>
      <c r="Q1455" s="50"/>
      <c r="R1455" s="50"/>
      <c r="S1455" s="50"/>
      <c r="T1455" s="50"/>
      <c r="U1455" s="50"/>
      <c r="V1455" s="50"/>
      <c r="W1455" s="141" t="str">
        <f>IFERROR(VLOOKUP(C1455,'[7]на 04.11.2025г.'!$C$3:$W$2063,21,0),"-")</f>
        <v>-</v>
      </c>
      <c r="X1455" s="141" t="str">
        <f t="shared" si="269"/>
        <v>-</v>
      </c>
    </row>
    <row r="1456" spans="1:24" customFormat="1" ht="15" hidden="1" x14ac:dyDescent="0.25">
      <c r="A1456" s="134">
        <v>3</v>
      </c>
      <c r="B1456" s="134" t="s">
        <v>1336</v>
      </c>
      <c r="C1456" s="136" t="s">
        <v>3513</v>
      </c>
      <c r="D1456" s="136" t="s">
        <v>3514</v>
      </c>
      <c r="E1456" s="136">
        <v>1</v>
      </c>
      <c r="F1456" s="144">
        <v>264.3</v>
      </c>
      <c r="G1456" s="138">
        <v>264.3</v>
      </c>
      <c r="H1456" s="139">
        <v>6.98</v>
      </c>
      <c r="I1456" s="139">
        <f t="shared" si="270"/>
        <v>6.98</v>
      </c>
      <c r="J1456" s="145" t="s">
        <v>24</v>
      </c>
      <c r="K1456" s="141">
        <v>0</v>
      </c>
      <c r="L1456" s="141">
        <v>0</v>
      </c>
      <c r="M1456" s="141">
        <v>0</v>
      </c>
      <c r="N1456" s="142"/>
      <c r="O1456" s="50"/>
      <c r="P1456" s="50"/>
      <c r="Q1456" s="50"/>
      <c r="R1456" s="50"/>
      <c r="S1456" s="50"/>
      <c r="T1456" s="50"/>
      <c r="U1456" s="50"/>
      <c r="V1456" s="50"/>
      <c r="W1456" s="141" t="str">
        <f>IFERROR(VLOOKUP(C1456,'[7]на 04.11.2025г.'!$C$3:$W$2063,21,0),"-")</f>
        <v>-</v>
      </c>
      <c r="X1456" s="141" t="str">
        <f t="shared" si="269"/>
        <v>-</v>
      </c>
    </row>
    <row r="1457" spans="1:24" customFormat="1" ht="15" hidden="1" x14ac:dyDescent="0.25">
      <c r="A1457" s="134">
        <v>3</v>
      </c>
      <c r="B1457" s="134" t="s">
        <v>1339</v>
      </c>
      <c r="C1457" s="136" t="s">
        <v>3515</v>
      </c>
      <c r="D1457" s="136" t="s">
        <v>3516</v>
      </c>
      <c r="E1457" s="136">
        <v>1</v>
      </c>
      <c r="F1457" s="144">
        <v>264.3</v>
      </c>
      <c r="G1457" s="138">
        <v>264.3</v>
      </c>
      <c r="H1457" s="139">
        <v>6.98</v>
      </c>
      <c r="I1457" s="139">
        <f t="shared" si="270"/>
        <v>6.98</v>
      </c>
      <c r="J1457" s="145" t="s">
        <v>24</v>
      </c>
      <c r="K1457" s="141">
        <v>0</v>
      </c>
      <c r="L1457" s="141">
        <v>0</v>
      </c>
      <c r="M1457" s="141">
        <v>0</v>
      </c>
      <c r="N1457" s="142"/>
      <c r="O1457" s="50"/>
      <c r="P1457" s="50"/>
      <c r="Q1457" s="50"/>
      <c r="R1457" s="50"/>
      <c r="S1457" s="50"/>
      <c r="T1457" s="50"/>
      <c r="U1457" s="50"/>
      <c r="V1457" s="50"/>
      <c r="W1457" s="141" t="str">
        <f>IFERROR(VLOOKUP(C1457,'[7]на 04.11.2025г.'!$C$3:$W$2063,21,0),"-")</f>
        <v>-</v>
      </c>
      <c r="X1457" s="141" t="str">
        <f t="shared" si="269"/>
        <v>-</v>
      </c>
    </row>
    <row r="1458" spans="1:24" customFormat="1" ht="15" hidden="1" x14ac:dyDescent="0.25">
      <c r="A1458" s="134">
        <v>3</v>
      </c>
      <c r="B1458" s="134" t="s">
        <v>1342</v>
      </c>
      <c r="C1458" s="136" t="s">
        <v>3517</v>
      </c>
      <c r="D1458" s="136" t="s">
        <v>3518</v>
      </c>
      <c r="E1458" s="136">
        <v>1</v>
      </c>
      <c r="F1458" s="144">
        <v>262.3</v>
      </c>
      <c r="G1458" s="138">
        <v>262.3</v>
      </c>
      <c r="H1458" s="139">
        <v>6.91</v>
      </c>
      <c r="I1458" s="139">
        <f t="shared" si="270"/>
        <v>6.91</v>
      </c>
      <c r="J1458" s="145" t="s">
        <v>24</v>
      </c>
      <c r="K1458" s="141">
        <v>0</v>
      </c>
      <c r="L1458" s="141">
        <v>0</v>
      </c>
      <c r="M1458" s="141">
        <v>0</v>
      </c>
      <c r="N1458" s="142"/>
      <c r="O1458" s="50"/>
      <c r="P1458" s="50"/>
      <c r="Q1458" s="50"/>
      <c r="R1458" s="50"/>
      <c r="S1458" s="50"/>
      <c r="T1458" s="50"/>
      <c r="U1458" s="50"/>
      <c r="V1458" s="50"/>
      <c r="W1458" s="141" t="str">
        <f>IFERROR(VLOOKUP(C1458,'[7]на 04.11.2025г.'!$C$3:$W$2063,21,0),"-")</f>
        <v>-</v>
      </c>
      <c r="X1458" s="141" t="str">
        <f t="shared" si="269"/>
        <v>-</v>
      </c>
    </row>
    <row r="1459" spans="1:24" customFormat="1" ht="15" hidden="1" x14ac:dyDescent="0.25">
      <c r="A1459" s="134">
        <v>3</v>
      </c>
      <c r="B1459" s="134" t="s">
        <v>1345</v>
      </c>
      <c r="C1459" s="136" t="s">
        <v>3519</v>
      </c>
      <c r="D1459" s="136" t="s">
        <v>3520</v>
      </c>
      <c r="E1459" s="136">
        <v>1</v>
      </c>
      <c r="F1459" s="144">
        <v>264.3</v>
      </c>
      <c r="G1459" s="138">
        <v>264.3</v>
      </c>
      <c r="H1459" s="139">
        <v>6.98</v>
      </c>
      <c r="I1459" s="139">
        <f t="shared" si="270"/>
        <v>6.98</v>
      </c>
      <c r="J1459" s="145" t="s">
        <v>24</v>
      </c>
      <c r="K1459" s="141">
        <v>0</v>
      </c>
      <c r="L1459" s="141">
        <v>0</v>
      </c>
      <c r="M1459" s="141">
        <v>0</v>
      </c>
      <c r="N1459" s="142"/>
      <c r="O1459" s="50"/>
      <c r="P1459" s="50"/>
      <c r="Q1459" s="50"/>
      <c r="R1459" s="50"/>
      <c r="S1459" s="50"/>
      <c r="T1459" s="50"/>
      <c r="U1459" s="50"/>
      <c r="V1459" s="50"/>
      <c r="W1459" s="141" t="str">
        <f>IFERROR(VLOOKUP(C1459,'[7]на 04.11.2025г.'!$C$3:$W$2063,21,0),"-")</f>
        <v>-</v>
      </c>
      <c r="X1459" s="141" t="str">
        <f t="shared" si="269"/>
        <v>-</v>
      </c>
    </row>
    <row r="1460" spans="1:24" customFormat="1" ht="15" hidden="1" x14ac:dyDescent="0.25">
      <c r="A1460" s="134">
        <v>3</v>
      </c>
      <c r="B1460" s="134" t="s">
        <v>1348</v>
      </c>
      <c r="C1460" s="136" t="s">
        <v>3521</v>
      </c>
      <c r="D1460" s="136" t="s">
        <v>3522</v>
      </c>
      <c r="E1460" s="136">
        <v>1</v>
      </c>
      <c r="F1460" s="144">
        <v>264.3</v>
      </c>
      <c r="G1460" s="138">
        <v>264.3</v>
      </c>
      <c r="H1460" s="139">
        <v>6.98</v>
      </c>
      <c r="I1460" s="139">
        <f t="shared" si="270"/>
        <v>6.98</v>
      </c>
      <c r="J1460" s="145" t="s">
        <v>24</v>
      </c>
      <c r="K1460" s="141">
        <v>0</v>
      </c>
      <c r="L1460" s="141">
        <v>0</v>
      </c>
      <c r="M1460" s="141">
        <v>0</v>
      </c>
      <c r="N1460" s="142"/>
      <c r="O1460" s="50"/>
      <c r="P1460" s="50"/>
      <c r="Q1460" s="50"/>
      <c r="R1460" s="50"/>
      <c r="S1460" s="50"/>
      <c r="T1460" s="50"/>
      <c r="U1460" s="50"/>
      <c r="V1460" s="50"/>
      <c r="W1460" s="141" t="str">
        <f>IFERROR(VLOOKUP(C1460,'[7]на 04.11.2025г.'!$C$3:$W$2063,21,0),"-")</f>
        <v>-</v>
      </c>
      <c r="X1460" s="141" t="str">
        <f t="shared" si="269"/>
        <v>-</v>
      </c>
    </row>
    <row r="1461" spans="1:24" customFormat="1" ht="15" hidden="1" x14ac:dyDescent="0.25">
      <c r="A1461" s="134">
        <v>3</v>
      </c>
      <c r="B1461" s="134" t="s">
        <v>1351</v>
      </c>
      <c r="C1461" s="136" t="s">
        <v>3523</v>
      </c>
      <c r="D1461" s="136" t="s">
        <v>3524</v>
      </c>
      <c r="E1461" s="136">
        <v>1</v>
      </c>
      <c r="F1461" s="144">
        <v>261.39999999999998</v>
      </c>
      <c r="G1461" s="138">
        <v>261.39999999999998</v>
      </c>
      <c r="H1461" s="139">
        <v>6.89</v>
      </c>
      <c r="I1461" s="139">
        <f t="shared" si="270"/>
        <v>6.89</v>
      </c>
      <c r="J1461" s="145" t="s">
        <v>24</v>
      </c>
      <c r="K1461" s="141">
        <v>0</v>
      </c>
      <c r="L1461" s="141">
        <v>0</v>
      </c>
      <c r="M1461" s="141">
        <v>0</v>
      </c>
      <c r="N1461" s="142"/>
      <c r="O1461" s="50"/>
      <c r="P1461" s="50"/>
      <c r="Q1461" s="50"/>
      <c r="R1461" s="50"/>
      <c r="S1461" s="50"/>
      <c r="T1461" s="50"/>
      <c r="U1461" s="50"/>
      <c r="V1461" s="50"/>
      <c r="W1461" s="141" t="str">
        <f>IFERROR(VLOOKUP(C1461,'[7]на 04.11.2025г.'!$C$3:$W$2063,21,0),"-")</f>
        <v>-</v>
      </c>
      <c r="X1461" s="141" t="str">
        <f t="shared" si="269"/>
        <v>-</v>
      </c>
    </row>
    <row r="1462" spans="1:24" customFormat="1" ht="15" hidden="1" x14ac:dyDescent="0.25">
      <c r="A1462" s="134">
        <v>3</v>
      </c>
      <c r="B1462" s="134" t="s">
        <v>1354</v>
      </c>
      <c r="C1462" s="136" t="s">
        <v>3525</v>
      </c>
      <c r="D1462" s="136" t="s">
        <v>3526</v>
      </c>
      <c r="E1462" s="136">
        <v>1</v>
      </c>
      <c r="F1462" s="144">
        <v>265.5</v>
      </c>
      <c r="G1462" s="138">
        <v>265.5</v>
      </c>
      <c r="H1462" s="139">
        <v>7.02</v>
      </c>
      <c r="I1462" s="139">
        <f t="shared" si="270"/>
        <v>7.02</v>
      </c>
      <c r="J1462" s="145" t="s">
        <v>24</v>
      </c>
      <c r="K1462" s="141">
        <v>0</v>
      </c>
      <c r="L1462" s="141">
        <v>0</v>
      </c>
      <c r="M1462" s="141">
        <v>0</v>
      </c>
      <c r="N1462" s="142"/>
      <c r="O1462" s="50"/>
      <c r="P1462" s="50"/>
      <c r="Q1462" s="50"/>
      <c r="R1462" s="50"/>
      <c r="S1462" s="50"/>
      <c r="T1462" s="50"/>
      <c r="U1462" s="50"/>
      <c r="V1462" s="50"/>
      <c r="W1462" s="141" t="str">
        <f>IFERROR(VLOOKUP(C1462,'[7]на 04.11.2025г.'!$C$3:$W$2063,21,0),"-")</f>
        <v>-</v>
      </c>
      <c r="X1462" s="141" t="str">
        <f t="shared" si="269"/>
        <v>-</v>
      </c>
    </row>
    <row r="1463" spans="1:24" customFormat="1" ht="15" hidden="1" x14ac:dyDescent="0.25">
      <c r="A1463" s="134">
        <v>3</v>
      </c>
      <c r="B1463" s="134" t="s">
        <v>1357</v>
      </c>
      <c r="C1463" s="136" t="s">
        <v>3527</v>
      </c>
      <c r="D1463" s="136" t="s">
        <v>3528</v>
      </c>
      <c r="E1463" s="136">
        <v>1</v>
      </c>
      <c r="F1463" s="144">
        <v>304.8</v>
      </c>
      <c r="G1463" s="138">
        <v>304.8</v>
      </c>
      <c r="H1463" s="139">
        <v>8.0299999999999994</v>
      </c>
      <c r="I1463" s="139">
        <f t="shared" si="270"/>
        <v>8.0299999999999994</v>
      </c>
      <c r="J1463" s="145" t="s">
        <v>24</v>
      </c>
      <c r="K1463" s="141">
        <v>0</v>
      </c>
      <c r="L1463" s="141">
        <v>0</v>
      </c>
      <c r="M1463" s="141">
        <v>0</v>
      </c>
      <c r="N1463" s="142"/>
      <c r="O1463" s="50"/>
      <c r="P1463" s="50"/>
      <c r="Q1463" s="50"/>
      <c r="R1463" s="50"/>
      <c r="S1463" s="50"/>
      <c r="T1463" s="50"/>
      <c r="U1463" s="50"/>
      <c r="V1463" s="50"/>
      <c r="W1463" s="141" t="str">
        <f>IFERROR(VLOOKUP(C1463,'[7]на 04.11.2025г.'!$C$3:$W$2063,21,0),"-")</f>
        <v>-</v>
      </c>
      <c r="X1463" s="141" t="str">
        <f t="shared" si="269"/>
        <v>-</v>
      </c>
    </row>
    <row r="1464" spans="1:24" customFormat="1" ht="15" hidden="1" x14ac:dyDescent="0.25">
      <c r="A1464" s="134">
        <v>3</v>
      </c>
      <c r="B1464" s="134" t="s">
        <v>1360</v>
      </c>
      <c r="C1464" s="136" t="s">
        <v>3529</v>
      </c>
      <c r="D1464" s="136" t="s">
        <v>3530</v>
      </c>
      <c r="E1464" s="136">
        <v>1</v>
      </c>
      <c r="F1464" s="144">
        <v>295.60000000000002</v>
      </c>
      <c r="G1464" s="138">
        <v>295.60000000000002</v>
      </c>
      <c r="H1464" s="139">
        <v>9.91</v>
      </c>
      <c r="I1464" s="139">
        <f t="shared" si="270"/>
        <v>9.91</v>
      </c>
      <c r="J1464" s="145" t="s">
        <v>24</v>
      </c>
      <c r="K1464" s="141">
        <v>0</v>
      </c>
      <c r="L1464" s="141">
        <v>0</v>
      </c>
      <c r="M1464" s="141">
        <v>0</v>
      </c>
      <c r="N1464" s="142"/>
      <c r="O1464" s="50"/>
      <c r="P1464" s="50"/>
      <c r="Q1464" s="50"/>
      <c r="R1464" s="50"/>
      <c r="S1464" s="50"/>
      <c r="T1464" s="50"/>
      <c r="U1464" s="50"/>
      <c r="V1464" s="50"/>
      <c r="W1464" s="141" t="str">
        <f>IFERROR(VLOOKUP(C1464,'[7]на 04.11.2025г.'!$C$3:$W$2063,21,0),"-")</f>
        <v>-</v>
      </c>
      <c r="X1464" s="141" t="str">
        <f t="shared" si="269"/>
        <v>-</v>
      </c>
    </row>
    <row r="1465" spans="1:24" customFormat="1" ht="15" hidden="1" x14ac:dyDescent="0.25">
      <c r="A1465" s="134">
        <v>3</v>
      </c>
      <c r="B1465" s="134" t="s">
        <v>1363</v>
      </c>
      <c r="C1465" s="136" t="s">
        <v>3531</v>
      </c>
      <c r="D1465" s="136" t="s">
        <v>3532</v>
      </c>
      <c r="E1465" s="136">
        <v>3</v>
      </c>
      <c r="F1465" s="144">
        <v>241.5</v>
      </c>
      <c r="G1465" s="138">
        <v>724.5</v>
      </c>
      <c r="H1465" s="139">
        <v>8.1</v>
      </c>
      <c r="I1465" s="139">
        <f t="shared" si="270"/>
        <v>24.299999999999997</v>
      </c>
      <c r="J1465" s="145" t="s">
        <v>24</v>
      </c>
      <c r="K1465" s="141">
        <v>0</v>
      </c>
      <c r="L1465" s="141">
        <v>0</v>
      </c>
      <c r="M1465" s="141">
        <v>0</v>
      </c>
      <c r="N1465" s="142"/>
      <c r="O1465" s="50"/>
      <c r="P1465" s="50"/>
      <c r="Q1465" s="50"/>
      <c r="R1465" s="50"/>
      <c r="S1465" s="50"/>
      <c r="T1465" s="50"/>
      <c r="U1465" s="50"/>
      <c r="V1465" s="50"/>
      <c r="W1465" s="141" t="str">
        <f>IFERROR(VLOOKUP(C1465,'[7]на 04.11.2025г.'!$C$3:$W$2063,21,0),"-")</f>
        <v>-</v>
      </c>
      <c r="X1465" s="141" t="str">
        <f t="shared" si="269"/>
        <v>-</v>
      </c>
    </row>
    <row r="1466" spans="1:24" customFormat="1" ht="15" hidden="1" x14ac:dyDescent="0.25">
      <c r="A1466" s="134">
        <v>3</v>
      </c>
      <c r="B1466" s="134" t="s">
        <v>1366</v>
      </c>
      <c r="C1466" s="136" t="s">
        <v>3533</v>
      </c>
      <c r="D1466" s="136" t="s">
        <v>3534</v>
      </c>
      <c r="E1466" s="136">
        <v>2</v>
      </c>
      <c r="F1466" s="144">
        <v>233.4</v>
      </c>
      <c r="G1466" s="138">
        <v>466.8</v>
      </c>
      <c r="H1466" s="139">
        <v>7.83</v>
      </c>
      <c r="I1466" s="139">
        <f t="shared" si="270"/>
        <v>15.66</v>
      </c>
      <c r="J1466" s="145" t="s">
        <v>24</v>
      </c>
      <c r="K1466" s="141">
        <v>0</v>
      </c>
      <c r="L1466" s="141">
        <v>0</v>
      </c>
      <c r="M1466" s="141">
        <v>0</v>
      </c>
      <c r="N1466" s="142"/>
      <c r="O1466" s="50"/>
      <c r="P1466" s="50"/>
      <c r="Q1466" s="50"/>
      <c r="R1466" s="50"/>
      <c r="S1466" s="50"/>
      <c r="T1466" s="50"/>
      <c r="U1466" s="50"/>
      <c r="V1466" s="50"/>
      <c r="W1466" s="141" t="str">
        <f>IFERROR(VLOOKUP(C1466,'[7]на 04.11.2025г.'!$C$3:$W$2063,21,0),"-")</f>
        <v>-</v>
      </c>
      <c r="X1466" s="141" t="str">
        <f t="shared" si="269"/>
        <v>-</v>
      </c>
    </row>
    <row r="1467" spans="1:24" customFormat="1" ht="15" hidden="1" x14ac:dyDescent="0.25">
      <c r="A1467" s="134">
        <v>3</v>
      </c>
      <c r="B1467" s="134" t="s">
        <v>1369</v>
      </c>
      <c r="C1467" s="136" t="s">
        <v>3535</v>
      </c>
      <c r="D1467" s="136" t="s">
        <v>3536</v>
      </c>
      <c r="E1467" s="136">
        <v>7</v>
      </c>
      <c r="F1467" s="144">
        <v>231.4</v>
      </c>
      <c r="G1467" s="138">
        <v>1619.8</v>
      </c>
      <c r="H1467" s="139">
        <v>7.76</v>
      </c>
      <c r="I1467" s="139">
        <f t="shared" si="270"/>
        <v>54.32</v>
      </c>
      <c r="J1467" s="145" t="s">
        <v>24</v>
      </c>
      <c r="K1467" s="141">
        <v>0</v>
      </c>
      <c r="L1467" s="141">
        <v>0</v>
      </c>
      <c r="M1467" s="141">
        <v>0</v>
      </c>
      <c r="N1467" s="142"/>
      <c r="O1467" s="50"/>
      <c r="P1467" s="50"/>
      <c r="Q1467" s="50"/>
      <c r="R1467" s="50"/>
      <c r="S1467" s="50"/>
      <c r="T1467" s="50"/>
      <c r="U1467" s="50"/>
      <c r="V1467" s="50"/>
      <c r="W1467" s="141" t="str">
        <f>IFERROR(VLOOKUP(C1467,'[7]на 04.11.2025г.'!$C$3:$W$2063,21,0),"-")</f>
        <v>-</v>
      </c>
      <c r="X1467" s="141" t="str">
        <f t="shared" si="269"/>
        <v>-</v>
      </c>
    </row>
    <row r="1468" spans="1:24" customFormat="1" ht="15" hidden="1" x14ac:dyDescent="0.25">
      <c r="A1468" s="134">
        <v>3</v>
      </c>
      <c r="B1468" s="134" t="s">
        <v>1372</v>
      </c>
      <c r="C1468" s="136" t="s">
        <v>3537</v>
      </c>
      <c r="D1468" s="136" t="s">
        <v>3538</v>
      </c>
      <c r="E1468" s="136">
        <v>1</v>
      </c>
      <c r="F1468" s="144">
        <v>276.39999999999998</v>
      </c>
      <c r="G1468" s="138">
        <v>276.39999999999998</v>
      </c>
      <c r="H1468" s="139">
        <v>9.2799999999999994</v>
      </c>
      <c r="I1468" s="139">
        <f t="shared" si="270"/>
        <v>9.2799999999999994</v>
      </c>
      <c r="J1468" s="145" t="s">
        <v>24</v>
      </c>
      <c r="K1468" s="141">
        <v>0</v>
      </c>
      <c r="L1468" s="141">
        <v>0</v>
      </c>
      <c r="M1468" s="141">
        <v>0</v>
      </c>
      <c r="N1468" s="142"/>
      <c r="O1468" s="50"/>
      <c r="P1468" s="50"/>
      <c r="Q1468" s="50"/>
      <c r="R1468" s="50"/>
      <c r="S1468" s="50"/>
      <c r="T1468" s="50"/>
      <c r="U1468" s="50"/>
      <c r="V1468" s="50"/>
      <c r="W1468" s="141" t="str">
        <f>IFERROR(VLOOKUP(C1468,'[7]на 04.11.2025г.'!$C$3:$W$2063,21,0),"-")</f>
        <v>-</v>
      </c>
      <c r="X1468" s="141" t="str">
        <f t="shared" si="269"/>
        <v>-</v>
      </c>
    </row>
    <row r="1469" spans="1:24" customFormat="1" ht="15" hidden="1" x14ac:dyDescent="0.25">
      <c r="A1469" s="134">
        <v>3</v>
      </c>
      <c r="B1469" s="134" t="s">
        <v>1375</v>
      </c>
      <c r="C1469" s="136" t="s">
        <v>3539</v>
      </c>
      <c r="D1469" s="136" t="s">
        <v>3540</v>
      </c>
      <c r="E1469" s="136">
        <v>1</v>
      </c>
      <c r="F1469" s="144">
        <v>229.6</v>
      </c>
      <c r="G1469" s="138">
        <v>229.6</v>
      </c>
      <c r="H1469" s="139">
        <v>6.14</v>
      </c>
      <c r="I1469" s="139">
        <f t="shared" si="270"/>
        <v>6.14</v>
      </c>
      <c r="J1469" s="145" t="s">
        <v>24</v>
      </c>
      <c r="K1469" s="141">
        <v>0</v>
      </c>
      <c r="L1469" s="141">
        <v>0</v>
      </c>
      <c r="M1469" s="141">
        <v>0</v>
      </c>
      <c r="N1469" s="142"/>
      <c r="O1469" s="50"/>
      <c r="P1469" s="50"/>
      <c r="Q1469" s="50"/>
      <c r="R1469" s="50"/>
      <c r="S1469" s="50"/>
      <c r="T1469" s="50"/>
      <c r="U1469" s="50"/>
      <c r="V1469" s="50"/>
      <c r="W1469" s="141" t="str">
        <f>IFERROR(VLOOKUP(C1469,'[7]на 04.11.2025г.'!$C$3:$W$2063,21,0),"-")</f>
        <v>-</v>
      </c>
      <c r="X1469" s="141" t="str">
        <f t="shared" si="269"/>
        <v>-</v>
      </c>
    </row>
    <row r="1470" spans="1:24" customFormat="1" ht="15" hidden="1" x14ac:dyDescent="0.25">
      <c r="A1470" s="134">
        <v>3</v>
      </c>
      <c r="B1470" s="134" t="s">
        <v>1378</v>
      </c>
      <c r="C1470" s="136" t="s">
        <v>3541</v>
      </c>
      <c r="D1470" s="136" t="s">
        <v>3542</v>
      </c>
      <c r="E1470" s="136">
        <v>3</v>
      </c>
      <c r="F1470" s="144">
        <v>188</v>
      </c>
      <c r="G1470" s="138">
        <v>564</v>
      </c>
      <c r="H1470" s="139">
        <v>5.01</v>
      </c>
      <c r="I1470" s="139">
        <f t="shared" si="270"/>
        <v>15.03</v>
      </c>
      <c r="J1470" s="145" t="s">
        <v>24</v>
      </c>
      <c r="K1470" s="141">
        <v>0</v>
      </c>
      <c r="L1470" s="141">
        <v>0</v>
      </c>
      <c r="M1470" s="141">
        <v>0</v>
      </c>
      <c r="N1470" s="142"/>
      <c r="O1470" s="50"/>
      <c r="P1470" s="50"/>
      <c r="Q1470" s="50"/>
      <c r="R1470" s="50"/>
      <c r="S1470" s="50"/>
      <c r="T1470" s="50"/>
      <c r="U1470" s="50"/>
      <c r="V1470" s="50"/>
      <c r="W1470" s="141" t="str">
        <f>IFERROR(VLOOKUP(C1470,'[7]на 04.11.2025г.'!$C$3:$W$2063,21,0),"-")</f>
        <v>-</v>
      </c>
      <c r="X1470" s="141" t="str">
        <f t="shared" si="269"/>
        <v>-</v>
      </c>
    </row>
    <row r="1471" spans="1:24" customFormat="1" ht="15" hidden="1" x14ac:dyDescent="0.25">
      <c r="A1471" s="134">
        <v>3</v>
      </c>
      <c r="B1471" s="134" t="s">
        <v>1381</v>
      </c>
      <c r="C1471" s="136" t="s">
        <v>3543</v>
      </c>
      <c r="D1471" s="136" t="s">
        <v>3544</v>
      </c>
      <c r="E1471" s="136">
        <v>2</v>
      </c>
      <c r="F1471" s="144">
        <v>182.5</v>
      </c>
      <c r="G1471" s="138">
        <v>365</v>
      </c>
      <c r="H1471" s="139">
        <v>4.87</v>
      </c>
      <c r="I1471" s="139">
        <f t="shared" si="270"/>
        <v>9.74</v>
      </c>
      <c r="J1471" s="145" t="s">
        <v>24</v>
      </c>
      <c r="K1471" s="141">
        <v>0</v>
      </c>
      <c r="L1471" s="141">
        <v>0</v>
      </c>
      <c r="M1471" s="141">
        <v>0</v>
      </c>
      <c r="N1471" s="142"/>
      <c r="O1471" s="50"/>
      <c r="P1471" s="50"/>
      <c r="Q1471" s="50"/>
      <c r="R1471" s="50"/>
      <c r="S1471" s="50"/>
      <c r="T1471" s="50"/>
      <c r="U1471" s="50"/>
      <c r="V1471" s="50"/>
      <c r="W1471" s="141" t="str">
        <f>IFERROR(VLOOKUP(C1471,'[7]на 04.11.2025г.'!$C$3:$W$2063,21,0),"-")</f>
        <v>-</v>
      </c>
      <c r="X1471" s="141" t="str">
        <f t="shared" si="269"/>
        <v>-</v>
      </c>
    </row>
    <row r="1472" spans="1:24" customFormat="1" ht="15" hidden="1" x14ac:dyDescent="0.25">
      <c r="A1472" s="134">
        <v>3</v>
      </c>
      <c r="B1472" s="134" t="s">
        <v>1384</v>
      </c>
      <c r="C1472" s="136" t="s">
        <v>3545</v>
      </c>
      <c r="D1472" s="136" t="s">
        <v>3546</v>
      </c>
      <c r="E1472" s="136">
        <v>7</v>
      </c>
      <c r="F1472" s="144">
        <v>181</v>
      </c>
      <c r="G1472" s="138">
        <v>1267</v>
      </c>
      <c r="H1472" s="139">
        <v>4.83</v>
      </c>
      <c r="I1472" s="139">
        <f t="shared" si="270"/>
        <v>33.81</v>
      </c>
      <c r="J1472" s="145" t="s">
        <v>24</v>
      </c>
      <c r="K1472" s="141">
        <v>0</v>
      </c>
      <c r="L1472" s="141">
        <v>0</v>
      </c>
      <c r="M1472" s="141">
        <v>0</v>
      </c>
      <c r="N1472" s="142"/>
      <c r="O1472" s="50"/>
      <c r="P1472" s="50"/>
      <c r="Q1472" s="50"/>
      <c r="R1472" s="50"/>
      <c r="S1472" s="50"/>
      <c r="T1472" s="50"/>
      <c r="U1472" s="50"/>
      <c r="V1472" s="50"/>
      <c r="W1472" s="141" t="str">
        <f>IFERROR(VLOOKUP(C1472,'[7]на 04.11.2025г.'!$C$3:$W$2063,21,0),"-")</f>
        <v>-</v>
      </c>
      <c r="X1472" s="141" t="str">
        <f t="shared" si="269"/>
        <v>-</v>
      </c>
    </row>
    <row r="1473" spans="1:24" customFormat="1" ht="15" hidden="1" x14ac:dyDescent="0.25">
      <c r="A1473" s="134">
        <v>3</v>
      </c>
      <c r="B1473" s="134" t="s">
        <v>1387</v>
      </c>
      <c r="C1473" s="136" t="s">
        <v>3547</v>
      </c>
      <c r="D1473" s="136" t="s">
        <v>3548</v>
      </c>
      <c r="E1473" s="136">
        <v>1</v>
      </c>
      <c r="F1473" s="144">
        <v>215.5</v>
      </c>
      <c r="G1473" s="138">
        <v>215.5</v>
      </c>
      <c r="H1473" s="139">
        <v>5.78</v>
      </c>
      <c r="I1473" s="139">
        <f t="shared" si="270"/>
        <v>5.78</v>
      </c>
      <c r="J1473" s="145" t="s">
        <v>24</v>
      </c>
      <c r="K1473" s="141">
        <v>0</v>
      </c>
      <c r="L1473" s="141">
        <v>0</v>
      </c>
      <c r="M1473" s="141">
        <v>0</v>
      </c>
      <c r="N1473" s="142"/>
      <c r="O1473" s="50"/>
      <c r="P1473" s="50"/>
      <c r="Q1473" s="50"/>
      <c r="R1473" s="50"/>
      <c r="S1473" s="50"/>
      <c r="T1473" s="50"/>
      <c r="U1473" s="50"/>
      <c r="V1473" s="50"/>
      <c r="W1473" s="141" t="str">
        <f>IFERROR(VLOOKUP(C1473,'[7]на 04.11.2025г.'!$C$3:$W$2063,21,0),"-")</f>
        <v>-</v>
      </c>
      <c r="X1473" s="141" t="str">
        <f t="shared" si="269"/>
        <v>-</v>
      </c>
    </row>
    <row r="1474" spans="1:24" customFormat="1" ht="15" hidden="1" x14ac:dyDescent="0.25">
      <c r="A1474" s="134">
        <v>3</v>
      </c>
      <c r="B1474" s="134" t="s">
        <v>1390</v>
      </c>
      <c r="C1474" s="136" t="s">
        <v>3549</v>
      </c>
      <c r="D1474" s="136" t="s">
        <v>3550</v>
      </c>
      <c r="E1474" s="136">
        <v>1</v>
      </c>
      <c r="F1474" s="144">
        <v>19.399999999999999</v>
      </c>
      <c r="G1474" s="138">
        <v>19.399999999999999</v>
      </c>
      <c r="H1474" s="139">
        <v>0.53</v>
      </c>
      <c r="I1474" s="139">
        <f t="shared" si="270"/>
        <v>0.53</v>
      </c>
      <c r="J1474" s="145" t="s">
        <v>24</v>
      </c>
      <c r="K1474" s="141">
        <v>0</v>
      </c>
      <c r="L1474" s="141">
        <v>0</v>
      </c>
      <c r="M1474" s="141">
        <v>0</v>
      </c>
      <c r="N1474" s="142"/>
      <c r="O1474" s="50"/>
      <c r="P1474" s="50"/>
      <c r="Q1474" s="50"/>
      <c r="R1474" s="50"/>
      <c r="S1474" s="50"/>
      <c r="T1474" s="50"/>
      <c r="U1474" s="50"/>
      <c r="V1474" s="50"/>
      <c r="W1474" s="141" t="str">
        <f>IFERROR(VLOOKUP(C1474,'[7]на 04.11.2025г.'!$C$3:$W$2063,21,0),"-")</f>
        <v>-</v>
      </c>
      <c r="X1474" s="141" t="str">
        <f t="shared" si="269"/>
        <v>-</v>
      </c>
    </row>
    <row r="1475" spans="1:24" customFormat="1" ht="15" hidden="1" x14ac:dyDescent="0.25">
      <c r="A1475" s="134">
        <v>3</v>
      </c>
      <c r="B1475" s="134" t="s">
        <v>1393</v>
      </c>
      <c r="C1475" s="136" t="s">
        <v>3551</v>
      </c>
      <c r="D1475" s="136" t="s">
        <v>3552</v>
      </c>
      <c r="E1475" s="136">
        <v>4</v>
      </c>
      <c r="F1475" s="144">
        <v>21.1</v>
      </c>
      <c r="G1475" s="138">
        <v>84.4</v>
      </c>
      <c r="H1475" s="139">
        <v>0.57999999999999996</v>
      </c>
      <c r="I1475" s="139">
        <f t="shared" si="270"/>
        <v>2.3199999999999998</v>
      </c>
      <c r="J1475" s="145" t="s">
        <v>24</v>
      </c>
      <c r="K1475" s="141">
        <v>0</v>
      </c>
      <c r="L1475" s="141">
        <v>0</v>
      </c>
      <c r="M1475" s="141">
        <v>0</v>
      </c>
      <c r="N1475" s="142"/>
      <c r="O1475" s="50"/>
      <c r="P1475" s="50"/>
      <c r="Q1475" s="50"/>
      <c r="R1475" s="50"/>
      <c r="S1475" s="50"/>
      <c r="T1475" s="50"/>
      <c r="U1475" s="50"/>
      <c r="V1475" s="50"/>
      <c r="W1475" s="141" t="str">
        <f>IFERROR(VLOOKUP(C1475,'[7]на 04.11.2025г.'!$C$3:$W$2063,21,0),"-")</f>
        <v>-</v>
      </c>
      <c r="X1475" s="141" t="str">
        <f t="shared" si="269"/>
        <v>-</v>
      </c>
    </row>
    <row r="1476" spans="1:24" customFormat="1" ht="15" hidden="1" x14ac:dyDescent="0.25">
      <c r="A1476" s="134">
        <v>3</v>
      </c>
      <c r="B1476" s="134" t="s">
        <v>1396</v>
      </c>
      <c r="C1476" s="136" t="s">
        <v>3553</v>
      </c>
      <c r="D1476" s="136" t="s">
        <v>3554</v>
      </c>
      <c r="E1476" s="136">
        <v>1</v>
      </c>
      <c r="F1476" s="144">
        <v>24.7</v>
      </c>
      <c r="G1476" s="138">
        <v>24.7</v>
      </c>
      <c r="H1476" s="139">
        <v>0.69</v>
      </c>
      <c r="I1476" s="139">
        <f t="shared" si="270"/>
        <v>0.69</v>
      </c>
      <c r="J1476" s="145" t="s">
        <v>24</v>
      </c>
      <c r="K1476" s="141">
        <v>0</v>
      </c>
      <c r="L1476" s="141">
        <v>0</v>
      </c>
      <c r="M1476" s="141">
        <v>0</v>
      </c>
      <c r="N1476" s="142"/>
      <c r="O1476" s="50"/>
      <c r="P1476" s="50"/>
      <c r="Q1476" s="50"/>
      <c r="R1476" s="50"/>
      <c r="S1476" s="50"/>
      <c r="T1476" s="50"/>
      <c r="U1476" s="50"/>
      <c r="V1476" s="50"/>
      <c r="W1476" s="141" t="str">
        <f>IFERROR(VLOOKUP(C1476,'[7]на 04.11.2025г.'!$C$3:$W$2063,21,0),"-")</f>
        <v>-</v>
      </c>
      <c r="X1476" s="141" t="str">
        <f t="shared" ref="X1476:X1539" si="271">IFERROR(N1476-W1476,"-")</f>
        <v>-</v>
      </c>
    </row>
    <row r="1477" spans="1:24" customFormat="1" ht="15" hidden="1" x14ac:dyDescent="0.25">
      <c r="A1477" s="134">
        <v>3</v>
      </c>
      <c r="B1477" s="134" t="s">
        <v>1399</v>
      </c>
      <c r="C1477" s="136" t="s">
        <v>3555</v>
      </c>
      <c r="D1477" s="136" t="s">
        <v>3556</v>
      </c>
      <c r="E1477" s="136">
        <v>2</v>
      </c>
      <c r="F1477" s="144">
        <v>116.8</v>
      </c>
      <c r="G1477" s="138">
        <v>233.6</v>
      </c>
      <c r="H1477" s="139">
        <v>3.11</v>
      </c>
      <c r="I1477" s="139">
        <f t="shared" ref="I1477:I1540" si="272">E1477*H1477</f>
        <v>6.22</v>
      </c>
      <c r="J1477" s="145" t="s">
        <v>24</v>
      </c>
      <c r="K1477" s="141">
        <v>0</v>
      </c>
      <c r="L1477" s="141">
        <v>0</v>
      </c>
      <c r="M1477" s="141">
        <v>0</v>
      </c>
      <c r="N1477" s="142"/>
      <c r="O1477" s="50"/>
      <c r="P1477" s="50"/>
      <c r="Q1477" s="50"/>
      <c r="R1477" s="50"/>
      <c r="S1477" s="50"/>
      <c r="T1477" s="50"/>
      <c r="U1477" s="50"/>
      <c r="V1477" s="50"/>
      <c r="W1477" s="141" t="str">
        <f>IFERROR(VLOOKUP(C1477,'[7]на 04.11.2025г.'!$C$3:$W$2063,21,0),"-")</f>
        <v>-</v>
      </c>
      <c r="X1477" s="141" t="str">
        <f t="shared" si="271"/>
        <v>-</v>
      </c>
    </row>
    <row r="1478" spans="1:24" customFormat="1" ht="15" hidden="1" x14ac:dyDescent="0.25">
      <c r="A1478" s="134">
        <v>3</v>
      </c>
      <c r="B1478" s="134" t="s">
        <v>1402</v>
      </c>
      <c r="C1478" s="136" t="s">
        <v>3557</v>
      </c>
      <c r="D1478" s="136" t="s">
        <v>3558</v>
      </c>
      <c r="E1478" s="136">
        <v>6</v>
      </c>
      <c r="F1478" s="144">
        <v>118.5</v>
      </c>
      <c r="G1478" s="138">
        <v>711</v>
      </c>
      <c r="H1478" s="139">
        <v>3.16</v>
      </c>
      <c r="I1478" s="139">
        <f t="shared" si="272"/>
        <v>18.96</v>
      </c>
      <c r="J1478" s="145" t="s">
        <v>24</v>
      </c>
      <c r="K1478" s="141">
        <v>0</v>
      </c>
      <c r="L1478" s="141">
        <v>0</v>
      </c>
      <c r="M1478" s="141">
        <v>0</v>
      </c>
      <c r="N1478" s="142"/>
      <c r="O1478" s="50"/>
      <c r="P1478" s="50"/>
      <c r="Q1478" s="50"/>
      <c r="R1478" s="50"/>
      <c r="S1478" s="50"/>
      <c r="T1478" s="50"/>
      <c r="U1478" s="50"/>
      <c r="V1478" s="50"/>
      <c r="W1478" s="141" t="str">
        <f>IFERROR(VLOOKUP(C1478,'[7]на 04.11.2025г.'!$C$3:$W$2063,21,0),"-")</f>
        <v>-</v>
      </c>
      <c r="X1478" s="141" t="str">
        <f t="shared" si="271"/>
        <v>-</v>
      </c>
    </row>
    <row r="1479" spans="1:24" customFormat="1" ht="15" hidden="1" x14ac:dyDescent="0.25">
      <c r="A1479" s="134">
        <v>3</v>
      </c>
      <c r="B1479" s="134" t="s">
        <v>1405</v>
      </c>
      <c r="C1479" s="136" t="s">
        <v>3559</v>
      </c>
      <c r="D1479" s="136" t="s">
        <v>3560</v>
      </c>
      <c r="E1479" s="136">
        <v>8</v>
      </c>
      <c r="F1479" s="144">
        <v>121.8</v>
      </c>
      <c r="G1479" s="138">
        <v>974.4</v>
      </c>
      <c r="H1479" s="139">
        <v>3.25</v>
      </c>
      <c r="I1479" s="139">
        <f t="shared" si="272"/>
        <v>26</v>
      </c>
      <c r="J1479" s="145" t="s">
        <v>24</v>
      </c>
      <c r="K1479" s="141">
        <v>0</v>
      </c>
      <c r="L1479" s="141">
        <v>0</v>
      </c>
      <c r="M1479" s="141">
        <v>0</v>
      </c>
      <c r="N1479" s="142"/>
      <c r="O1479" s="50"/>
      <c r="P1479" s="50"/>
      <c r="Q1479" s="50"/>
      <c r="R1479" s="50"/>
      <c r="S1479" s="50"/>
      <c r="T1479" s="50"/>
      <c r="U1479" s="50"/>
      <c r="V1479" s="50"/>
      <c r="W1479" s="141" t="str">
        <f>IFERROR(VLOOKUP(C1479,'[7]на 04.11.2025г.'!$C$3:$W$2063,21,0),"-")</f>
        <v>-</v>
      </c>
      <c r="X1479" s="141" t="str">
        <f t="shared" si="271"/>
        <v>-</v>
      </c>
    </row>
    <row r="1480" spans="1:24" customFormat="1" ht="15" hidden="1" x14ac:dyDescent="0.25">
      <c r="A1480" s="134">
        <v>3</v>
      </c>
      <c r="B1480" s="134" t="s">
        <v>1408</v>
      </c>
      <c r="C1480" s="136" t="s">
        <v>3561</v>
      </c>
      <c r="D1480" s="136" t="s">
        <v>3562</v>
      </c>
      <c r="E1480" s="136">
        <v>4</v>
      </c>
      <c r="F1480" s="144">
        <v>118.5</v>
      </c>
      <c r="G1480" s="138">
        <v>474</v>
      </c>
      <c r="H1480" s="139">
        <v>3.16</v>
      </c>
      <c r="I1480" s="139">
        <f t="shared" si="272"/>
        <v>12.64</v>
      </c>
      <c r="J1480" s="145" t="s">
        <v>24</v>
      </c>
      <c r="K1480" s="141">
        <v>0</v>
      </c>
      <c r="L1480" s="141">
        <v>0</v>
      </c>
      <c r="M1480" s="141">
        <v>0</v>
      </c>
      <c r="N1480" s="142"/>
      <c r="O1480" s="50"/>
      <c r="P1480" s="50"/>
      <c r="Q1480" s="50"/>
      <c r="R1480" s="50"/>
      <c r="S1480" s="50"/>
      <c r="T1480" s="50"/>
      <c r="U1480" s="50"/>
      <c r="V1480" s="50"/>
      <c r="W1480" s="141" t="str">
        <f>IFERROR(VLOOKUP(C1480,'[7]на 04.11.2025г.'!$C$3:$W$2063,21,0),"-")</f>
        <v>-</v>
      </c>
      <c r="X1480" s="141" t="str">
        <f t="shared" si="271"/>
        <v>-</v>
      </c>
    </row>
    <row r="1481" spans="1:24" customFormat="1" ht="15" hidden="1" x14ac:dyDescent="0.25">
      <c r="A1481" s="134">
        <v>3</v>
      </c>
      <c r="B1481" s="134" t="s">
        <v>1411</v>
      </c>
      <c r="C1481" s="136" t="s">
        <v>3563</v>
      </c>
      <c r="D1481" s="136" t="s">
        <v>3564</v>
      </c>
      <c r="E1481" s="136">
        <v>2</v>
      </c>
      <c r="F1481" s="144">
        <v>116.8</v>
      </c>
      <c r="G1481" s="138">
        <v>233.6</v>
      </c>
      <c r="H1481" s="139">
        <v>3.11</v>
      </c>
      <c r="I1481" s="139">
        <f t="shared" si="272"/>
        <v>6.22</v>
      </c>
      <c r="J1481" s="145" t="s">
        <v>24</v>
      </c>
      <c r="K1481" s="141">
        <v>0</v>
      </c>
      <c r="L1481" s="141">
        <v>0</v>
      </c>
      <c r="M1481" s="141">
        <v>0</v>
      </c>
      <c r="N1481" s="142"/>
      <c r="O1481" s="50"/>
      <c r="P1481" s="50"/>
      <c r="Q1481" s="50"/>
      <c r="R1481" s="50"/>
      <c r="S1481" s="50"/>
      <c r="T1481" s="50"/>
      <c r="U1481" s="50"/>
      <c r="V1481" s="50"/>
      <c r="W1481" s="141" t="str">
        <f>IFERROR(VLOOKUP(C1481,'[7]на 04.11.2025г.'!$C$3:$W$2063,21,0),"-")</f>
        <v>-</v>
      </c>
      <c r="X1481" s="141" t="str">
        <f t="shared" si="271"/>
        <v>-</v>
      </c>
    </row>
    <row r="1482" spans="1:24" customFormat="1" ht="15" hidden="1" x14ac:dyDescent="0.25">
      <c r="A1482" s="134">
        <v>3</v>
      </c>
      <c r="B1482" s="134" t="s">
        <v>1414</v>
      </c>
      <c r="C1482" s="136" t="s">
        <v>3565</v>
      </c>
      <c r="D1482" s="136" t="s">
        <v>3566</v>
      </c>
      <c r="E1482" s="136">
        <v>2</v>
      </c>
      <c r="F1482" s="144">
        <v>122.5</v>
      </c>
      <c r="G1482" s="138">
        <v>245</v>
      </c>
      <c r="H1482" s="139">
        <v>3.29</v>
      </c>
      <c r="I1482" s="139">
        <f t="shared" si="272"/>
        <v>6.58</v>
      </c>
      <c r="J1482" s="145" t="s">
        <v>24</v>
      </c>
      <c r="K1482" s="141">
        <v>0</v>
      </c>
      <c r="L1482" s="141">
        <v>0</v>
      </c>
      <c r="M1482" s="141">
        <v>0</v>
      </c>
      <c r="N1482" s="142"/>
      <c r="O1482" s="50"/>
      <c r="P1482" s="50"/>
      <c r="Q1482" s="50"/>
      <c r="R1482" s="50"/>
      <c r="S1482" s="50"/>
      <c r="T1482" s="50"/>
      <c r="U1482" s="50"/>
      <c r="V1482" s="50"/>
      <c r="W1482" s="141" t="str">
        <f>IFERROR(VLOOKUP(C1482,'[7]на 04.11.2025г.'!$C$3:$W$2063,21,0),"-")</f>
        <v>-</v>
      </c>
      <c r="X1482" s="141" t="str">
        <f t="shared" si="271"/>
        <v>-</v>
      </c>
    </row>
    <row r="1483" spans="1:24" customFormat="1" ht="15" hidden="1" x14ac:dyDescent="0.25">
      <c r="A1483" s="134">
        <v>3</v>
      </c>
      <c r="B1483" s="134" t="s">
        <v>1417</v>
      </c>
      <c r="C1483" s="136" t="s">
        <v>3567</v>
      </c>
      <c r="D1483" s="136" t="s">
        <v>3568</v>
      </c>
      <c r="E1483" s="136">
        <v>2</v>
      </c>
      <c r="F1483" s="144">
        <v>120.5</v>
      </c>
      <c r="G1483" s="138">
        <v>241</v>
      </c>
      <c r="H1483" s="139">
        <v>3.22</v>
      </c>
      <c r="I1483" s="139">
        <f t="shared" si="272"/>
        <v>6.44</v>
      </c>
      <c r="J1483" s="145" t="s">
        <v>24</v>
      </c>
      <c r="K1483" s="141">
        <v>0</v>
      </c>
      <c r="L1483" s="141">
        <v>0</v>
      </c>
      <c r="M1483" s="141">
        <v>0</v>
      </c>
      <c r="N1483" s="142"/>
      <c r="O1483" s="50"/>
      <c r="P1483" s="50"/>
      <c r="Q1483" s="50"/>
      <c r="R1483" s="50"/>
      <c r="S1483" s="50"/>
      <c r="T1483" s="50"/>
      <c r="U1483" s="50"/>
      <c r="V1483" s="50"/>
      <c r="W1483" s="141" t="str">
        <f>IFERROR(VLOOKUP(C1483,'[7]на 04.11.2025г.'!$C$3:$W$2063,21,0),"-")</f>
        <v>-</v>
      </c>
      <c r="X1483" s="141" t="str">
        <f t="shared" si="271"/>
        <v>-</v>
      </c>
    </row>
    <row r="1484" spans="1:24" customFormat="1" ht="15" hidden="1" x14ac:dyDescent="0.25">
      <c r="A1484" s="134">
        <v>3</v>
      </c>
      <c r="B1484" s="134" t="s">
        <v>1420</v>
      </c>
      <c r="C1484" s="136" t="s">
        <v>3569</v>
      </c>
      <c r="D1484" s="136" t="s">
        <v>3570</v>
      </c>
      <c r="E1484" s="136">
        <v>1</v>
      </c>
      <c r="F1484" s="144">
        <v>112.9</v>
      </c>
      <c r="G1484" s="138">
        <v>112.9</v>
      </c>
      <c r="H1484" s="139">
        <v>3.01</v>
      </c>
      <c r="I1484" s="139">
        <f t="shared" si="272"/>
        <v>3.01</v>
      </c>
      <c r="J1484" s="145" t="s">
        <v>24</v>
      </c>
      <c r="K1484" s="141">
        <v>0</v>
      </c>
      <c r="L1484" s="141">
        <v>0</v>
      </c>
      <c r="M1484" s="141">
        <v>0</v>
      </c>
      <c r="N1484" s="142"/>
      <c r="O1484" s="50"/>
      <c r="P1484" s="50"/>
      <c r="Q1484" s="50"/>
      <c r="R1484" s="50"/>
      <c r="S1484" s="50"/>
      <c r="T1484" s="50"/>
      <c r="U1484" s="50"/>
      <c r="V1484" s="50"/>
      <c r="W1484" s="141" t="str">
        <f>IFERROR(VLOOKUP(C1484,'[7]на 04.11.2025г.'!$C$3:$W$2063,21,0),"-")</f>
        <v>-</v>
      </c>
      <c r="X1484" s="141" t="str">
        <f t="shared" si="271"/>
        <v>-</v>
      </c>
    </row>
    <row r="1485" spans="1:24" customFormat="1" ht="15" hidden="1" x14ac:dyDescent="0.25">
      <c r="A1485" s="134">
        <v>3</v>
      </c>
      <c r="B1485" s="134" t="s">
        <v>1423</v>
      </c>
      <c r="C1485" s="136" t="s">
        <v>3571</v>
      </c>
      <c r="D1485" s="136" t="s">
        <v>3572</v>
      </c>
      <c r="E1485" s="136">
        <v>4</v>
      </c>
      <c r="F1485" s="144">
        <v>114.6</v>
      </c>
      <c r="G1485" s="138">
        <v>458.4</v>
      </c>
      <c r="H1485" s="139">
        <v>3.05</v>
      </c>
      <c r="I1485" s="139">
        <f t="shared" si="272"/>
        <v>12.2</v>
      </c>
      <c r="J1485" s="145" t="s">
        <v>24</v>
      </c>
      <c r="K1485" s="141">
        <v>0</v>
      </c>
      <c r="L1485" s="141">
        <v>0</v>
      </c>
      <c r="M1485" s="141">
        <v>0</v>
      </c>
      <c r="N1485" s="142"/>
      <c r="O1485" s="50"/>
      <c r="P1485" s="50"/>
      <c r="Q1485" s="50"/>
      <c r="R1485" s="50"/>
      <c r="S1485" s="50"/>
      <c r="T1485" s="50"/>
      <c r="U1485" s="50"/>
      <c r="V1485" s="50"/>
      <c r="W1485" s="141" t="str">
        <f>IFERROR(VLOOKUP(C1485,'[7]на 04.11.2025г.'!$C$3:$W$2063,21,0),"-")</f>
        <v>-</v>
      </c>
      <c r="X1485" s="141" t="str">
        <f t="shared" si="271"/>
        <v>-</v>
      </c>
    </row>
    <row r="1486" spans="1:24" customFormat="1" ht="15" hidden="1" x14ac:dyDescent="0.25">
      <c r="A1486" s="134">
        <v>3</v>
      </c>
      <c r="B1486" s="134" t="s">
        <v>1426</v>
      </c>
      <c r="C1486" s="136" t="s">
        <v>3573</v>
      </c>
      <c r="D1486" s="136" t="s">
        <v>3574</v>
      </c>
      <c r="E1486" s="136">
        <v>4</v>
      </c>
      <c r="F1486" s="144">
        <v>118</v>
      </c>
      <c r="G1486" s="138">
        <v>472</v>
      </c>
      <c r="H1486" s="139">
        <v>3.14</v>
      </c>
      <c r="I1486" s="139">
        <f t="shared" si="272"/>
        <v>12.56</v>
      </c>
      <c r="J1486" s="145" t="s">
        <v>24</v>
      </c>
      <c r="K1486" s="141">
        <v>0</v>
      </c>
      <c r="L1486" s="141">
        <v>0</v>
      </c>
      <c r="M1486" s="141">
        <v>0</v>
      </c>
      <c r="N1486" s="142"/>
      <c r="O1486" s="50"/>
      <c r="P1486" s="50"/>
      <c r="Q1486" s="50"/>
      <c r="R1486" s="50"/>
      <c r="S1486" s="50"/>
      <c r="T1486" s="50"/>
      <c r="U1486" s="50"/>
      <c r="V1486" s="50"/>
      <c r="W1486" s="141" t="str">
        <f>IFERROR(VLOOKUP(C1486,'[7]на 04.11.2025г.'!$C$3:$W$2063,21,0),"-")</f>
        <v>-</v>
      </c>
      <c r="X1486" s="141" t="str">
        <f t="shared" si="271"/>
        <v>-</v>
      </c>
    </row>
    <row r="1487" spans="1:24" customFormat="1" ht="15" hidden="1" x14ac:dyDescent="0.25">
      <c r="A1487" s="134">
        <v>3</v>
      </c>
      <c r="B1487" s="134" t="s">
        <v>1429</v>
      </c>
      <c r="C1487" s="136" t="s">
        <v>3575</v>
      </c>
      <c r="D1487" s="136" t="s">
        <v>3576</v>
      </c>
      <c r="E1487" s="136">
        <v>2</v>
      </c>
      <c r="F1487" s="144">
        <v>114.6</v>
      </c>
      <c r="G1487" s="138">
        <v>229.2</v>
      </c>
      <c r="H1487" s="139">
        <v>3.05</v>
      </c>
      <c r="I1487" s="139">
        <f t="shared" si="272"/>
        <v>6.1</v>
      </c>
      <c r="J1487" s="145" t="s">
        <v>24</v>
      </c>
      <c r="K1487" s="141">
        <v>0</v>
      </c>
      <c r="L1487" s="141">
        <v>0</v>
      </c>
      <c r="M1487" s="141">
        <v>0</v>
      </c>
      <c r="N1487" s="142"/>
      <c r="O1487" s="50"/>
      <c r="P1487" s="50"/>
      <c r="Q1487" s="50"/>
      <c r="R1487" s="50"/>
      <c r="S1487" s="50"/>
      <c r="T1487" s="50"/>
      <c r="U1487" s="50"/>
      <c r="V1487" s="50"/>
      <c r="W1487" s="141" t="str">
        <f>IFERROR(VLOOKUP(C1487,'[7]на 04.11.2025г.'!$C$3:$W$2063,21,0),"-")</f>
        <v>-</v>
      </c>
      <c r="X1487" s="141" t="str">
        <f t="shared" si="271"/>
        <v>-</v>
      </c>
    </row>
    <row r="1488" spans="1:24" customFormat="1" ht="15" hidden="1" x14ac:dyDescent="0.25">
      <c r="A1488" s="134">
        <v>3</v>
      </c>
      <c r="B1488" s="134" t="s">
        <v>1432</v>
      </c>
      <c r="C1488" s="136" t="s">
        <v>3577</v>
      </c>
      <c r="D1488" s="136" t="s">
        <v>3578</v>
      </c>
      <c r="E1488" s="136">
        <v>1</v>
      </c>
      <c r="F1488" s="144">
        <v>112.9</v>
      </c>
      <c r="G1488" s="138">
        <v>112.9</v>
      </c>
      <c r="H1488" s="139">
        <v>3.01</v>
      </c>
      <c r="I1488" s="139">
        <f t="shared" si="272"/>
        <v>3.01</v>
      </c>
      <c r="J1488" s="145" t="s">
        <v>24</v>
      </c>
      <c r="K1488" s="141">
        <v>0</v>
      </c>
      <c r="L1488" s="141">
        <v>0</v>
      </c>
      <c r="M1488" s="141">
        <v>0</v>
      </c>
      <c r="N1488" s="142"/>
      <c r="O1488" s="50"/>
      <c r="P1488" s="50"/>
      <c r="Q1488" s="50"/>
      <c r="R1488" s="50"/>
      <c r="S1488" s="50"/>
      <c r="T1488" s="50"/>
      <c r="U1488" s="50"/>
      <c r="V1488" s="50"/>
      <c r="W1488" s="141" t="str">
        <f>IFERROR(VLOOKUP(C1488,'[7]на 04.11.2025г.'!$C$3:$W$2063,21,0),"-")</f>
        <v>-</v>
      </c>
      <c r="X1488" s="141" t="str">
        <f t="shared" si="271"/>
        <v>-</v>
      </c>
    </row>
    <row r="1489" spans="1:24" customFormat="1" ht="15" hidden="1" x14ac:dyDescent="0.25">
      <c r="A1489" s="134">
        <v>3</v>
      </c>
      <c r="B1489" s="134" t="s">
        <v>1435</v>
      </c>
      <c r="C1489" s="136" t="s">
        <v>3579</v>
      </c>
      <c r="D1489" s="136" t="s">
        <v>3580</v>
      </c>
      <c r="E1489" s="136">
        <v>4</v>
      </c>
      <c r="F1489" s="144">
        <v>111.8</v>
      </c>
      <c r="G1489" s="138">
        <v>447.2</v>
      </c>
      <c r="H1489" s="139">
        <v>2.98</v>
      </c>
      <c r="I1489" s="139">
        <f t="shared" si="272"/>
        <v>11.92</v>
      </c>
      <c r="J1489" s="145" t="s">
        <v>24</v>
      </c>
      <c r="K1489" s="141">
        <v>0</v>
      </c>
      <c r="L1489" s="141">
        <v>0</v>
      </c>
      <c r="M1489" s="141">
        <v>0</v>
      </c>
      <c r="N1489" s="142"/>
      <c r="O1489" s="50"/>
      <c r="P1489" s="50"/>
      <c r="Q1489" s="50"/>
      <c r="R1489" s="50"/>
      <c r="S1489" s="50"/>
      <c r="T1489" s="50"/>
      <c r="U1489" s="50"/>
      <c r="V1489" s="50"/>
      <c r="W1489" s="141" t="str">
        <f>IFERROR(VLOOKUP(C1489,'[7]на 04.11.2025г.'!$C$3:$W$2063,21,0),"-")</f>
        <v>-</v>
      </c>
      <c r="X1489" s="141" t="str">
        <f t="shared" si="271"/>
        <v>-</v>
      </c>
    </row>
    <row r="1490" spans="1:24" customFormat="1" ht="15" hidden="1" x14ac:dyDescent="0.25">
      <c r="A1490" s="134">
        <v>3</v>
      </c>
      <c r="B1490" s="134" t="s">
        <v>1438</v>
      </c>
      <c r="C1490" s="136" t="s">
        <v>3581</v>
      </c>
      <c r="D1490" s="136" t="s">
        <v>3582</v>
      </c>
      <c r="E1490" s="136">
        <v>16</v>
      </c>
      <c r="F1490" s="144">
        <v>113.4</v>
      </c>
      <c r="G1490" s="138">
        <v>1814.4</v>
      </c>
      <c r="H1490" s="139">
        <v>3.02</v>
      </c>
      <c r="I1490" s="139">
        <f t="shared" si="272"/>
        <v>48.32</v>
      </c>
      <c r="J1490" s="145" t="s">
        <v>24</v>
      </c>
      <c r="K1490" s="141">
        <v>0</v>
      </c>
      <c r="L1490" s="141">
        <v>0</v>
      </c>
      <c r="M1490" s="141">
        <v>0</v>
      </c>
      <c r="N1490" s="142"/>
      <c r="O1490" s="50"/>
      <c r="P1490" s="50"/>
      <c r="Q1490" s="50"/>
      <c r="R1490" s="50"/>
      <c r="S1490" s="50"/>
      <c r="T1490" s="50"/>
      <c r="U1490" s="50"/>
      <c r="V1490" s="50"/>
      <c r="W1490" s="141" t="str">
        <f>IFERROR(VLOOKUP(C1490,'[7]на 04.11.2025г.'!$C$3:$W$2063,21,0),"-")</f>
        <v>-</v>
      </c>
      <c r="X1490" s="141" t="str">
        <f t="shared" si="271"/>
        <v>-</v>
      </c>
    </row>
    <row r="1491" spans="1:24" customFormat="1" ht="15" hidden="1" x14ac:dyDescent="0.25">
      <c r="A1491" s="134">
        <v>3</v>
      </c>
      <c r="B1491" s="134" t="s">
        <v>1441</v>
      </c>
      <c r="C1491" s="136" t="s">
        <v>3583</v>
      </c>
      <c r="D1491" s="136" t="s">
        <v>3584</v>
      </c>
      <c r="E1491" s="136">
        <v>16</v>
      </c>
      <c r="F1491" s="144">
        <v>116.8</v>
      </c>
      <c r="G1491" s="138">
        <v>1868.8</v>
      </c>
      <c r="H1491" s="139">
        <v>3.11</v>
      </c>
      <c r="I1491" s="139">
        <f t="shared" si="272"/>
        <v>49.76</v>
      </c>
      <c r="J1491" s="145" t="s">
        <v>24</v>
      </c>
      <c r="K1491" s="141">
        <v>0</v>
      </c>
      <c r="L1491" s="141">
        <v>0</v>
      </c>
      <c r="M1491" s="141">
        <v>0</v>
      </c>
      <c r="N1491" s="142"/>
      <c r="O1491" s="50"/>
      <c r="P1491" s="50"/>
      <c r="Q1491" s="50"/>
      <c r="R1491" s="50"/>
      <c r="S1491" s="50"/>
      <c r="T1491" s="50"/>
      <c r="U1491" s="50"/>
      <c r="V1491" s="50"/>
      <c r="W1491" s="141" t="str">
        <f>IFERROR(VLOOKUP(C1491,'[7]на 04.11.2025г.'!$C$3:$W$2063,21,0),"-")</f>
        <v>-</v>
      </c>
      <c r="X1491" s="141" t="str">
        <f t="shared" si="271"/>
        <v>-</v>
      </c>
    </row>
    <row r="1492" spans="1:24" customFormat="1" ht="15" hidden="1" x14ac:dyDescent="0.25">
      <c r="A1492" s="134">
        <v>3</v>
      </c>
      <c r="B1492" s="134" t="s">
        <v>1444</v>
      </c>
      <c r="C1492" s="136" t="s">
        <v>3585</v>
      </c>
      <c r="D1492" s="136" t="s">
        <v>3586</v>
      </c>
      <c r="E1492" s="136">
        <v>8</v>
      </c>
      <c r="F1492" s="144">
        <v>113.4</v>
      </c>
      <c r="G1492" s="138">
        <v>907.2</v>
      </c>
      <c r="H1492" s="139">
        <v>3.02</v>
      </c>
      <c r="I1492" s="139">
        <f t="shared" si="272"/>
        <v>24.16</v>
      </c>
      <c r="J1492" s="145" t="s">
        <v>24</v>
      </c>
      <c r="K1492" s="141">
        <v>0</v>
      </c>
      <c r="L1492" s="141">
        <v>0</v>
      </c>
      <c r="M1492" s="141">
        <v>0</v>
      </c>
      <c r="N1492" s="142"/>
      <c r="O1492" s="50"/>
      <c r="P1492" s="50"/>
      <c r="Q1492" s="50"/>
      <c r="R1492" s="50"/>
      <c r="S1492" s="50"/>
      <c r="T1492" s="50"/>
      <c r="U1492" s="50"/>
      <c r="V1492" s="50"/>
      <c r="W1492" s="141" t="str">
        <f>IFERROR(VLOOKUP(C1492,'[7]на 04.11.2025г.'!$C$3:$W$2063,21,0),"-")</f>
        <v>-</v>
      </c>
      <c r="X1492" s="141" t="str">
        <f t="shared" si="271"/>
        <v>-</v>
      </c>
    </row>
    <row r="1493" spans="1:24" customFormat="1" ht="15" hidden="1" x14ac:dyDescent="0.25">
      <c r="A1493" s="134">
        <v>3</v>
      </c>
      <c r="B1493" s="134" t="s">
        <v>1447</v>
      </c>
      <c r="C1493" s="136" t="s">
        <v>3587</v>
      </c>
      <c r="D1493" s="136" t="s">
        <v>3588</v>
      </c>
      <c r="E1493" s="136">
        <v>4</v>
      </c>
      <c r="F1493" s="144">
        <v>111.8</v>
      </c>
      <c r="G1493" s="138">
        <v>447.2</v>
      </c>
      <c r="H1493" s="139">
        <v>2.98</v>
      </c>
      <c r="I1493" s="139">
        <f t="shared" si="272"/>
        <v>11.92</v>
      </c>
      <c r="J1493" s="145" t="s">
        <v>24</v>
      </c>
      <c r="K1493" s="141">
        <v>0</v>
      </c>
      <c r="L1493" s="141">
        <v>0</v>
      </c>
      <c r="M1493" s="141">
        <v>0</v>
      </c>
      <c r="N1493" s="142"/>
      <c r="O1493" s="50"/>
      <c r="P1493" s="50"/>
      <c r="Q1493" s="50"/>
      <c r="R1493" s="50"/>
      <c r="S1493" s="50"/>
      <c r="T1493" s="50"/>
      <c r="U1493" s="50"/>
      <c r="V1493" s="50"/>
      <c r="W1493" s="141" t="str">
        <f>IFERROR(VLOOKUP(C1493,'[7]на 04.11.2025г.'!$C$3:$W$2063,21,0),"-")</f>
        <v>-</v>
      </c>
      <c r="X1493" s="141" t="str">
        <f t="shared" si="271"/>
        <v>-</v>
      </c>
    </row>
    <row r="1494" spans="1:24" customFormat="1" ht="15" hidden="1" x14ac:dyDescent="0.25">
      <c r="A1494" s="134">
        <v>3</v>
      </c>
      <c r="B1494" s="134" t="s">
        <v>1450</v>
      </c>
      <c r="C1494" s="136" t="s">
        <v>3589</v>
      </c>
      <c r="D1494" s="136" t="s">
        <v>3590</v>
      </c>
      <c r="E1494" s="136">
        <v>1</v>
      </c>
      <c r="F1494" s="144">
        <v>19.8</v>
      </c>
      <c r="G1494" s="138">
        <v>19.8</v>
      </c>
      <c r="H1494" s="139">
        <v>0.56000000000000005</v>
      </c>
      <c r="I1494" s="139">
        <f t="shared" si="272"/>
        <v>0.56000000000000005</v>
      </c>
      <c r="J1494" s="145" t="s">
        <v>24</v>
      </c>
      <c r="K1494" s="141">
        <v>0</v>
      </c>
      <c r="L1494" s="141">
        <v>0</v>
      </c>
      <c r="M1494" s="141">
        <v>0</v>
      </c>
      <c r="N1494" s="142"/>
      <c r="O1494" s="50"/>
      <c r="P1494" s="50"/>
      <c r="Q1494" s="50"/>
      <c r="R1494" s="50"/>
      <c r="S1494" s="50"/>
      <c r="T1494" s="50"/>
      <c r="U1494" s="50"/>
      <c r="V1494" s="50"/>
      <c r="W1494" s="141" t="str">
        <f>IFERROR(VLOOKUP(C1494,'[7]на 04.11.2025г.'!$C$3:$W$2063,21,0),"-")</f>
        <v>-</v>
      </c>
      <c r="X1494" s="141" t="str">
        <f t="shared" si="271"/>
        <v>-</v>
      </c>
    </row>
    <row r="1495" spans="1:24" customFormat="1" ht="15" hidden="1" x14ac:dyDescent="0.25">
      <c r="A1495" s="134">
        <v>3</v>
      </c>
      <c r="B1495" s="134" t="s">
        <v>1453</v>
      </c>
      <c r="C1495" s="136" t="s">
        <v>3591</v>
      </c>
      <c r="D1495" s="136" t="s">
        <v>3592</v>
      </c>
      <c r="E1495" s="136">
        <v>4</v>
      </c>
      <c r="F1495" s="144">
        <v>16.100000000000001</v>
      </c>
      <c r="G1495" s="138">
        <v>64.400000000000006</v>
      </c>
      <c r="H1495" s="139">
        <v>0.44</v>
      </c>
      <c r="I1495" s="139">
        <f t="shared" si="272"/>
        <v>1.76</v>
      </c>
      <c r="J1495" s="145" t="s">
        <v>24</v>
      </c>
      <c r="K1495" s="141">
        <v>0</v>
      </c>
      <c r="L1495" s="141">
        <v>0</v>
      </c>
      <c r="M1495" s="141">
        <v>0</v>
      </c>
      <c r="N1495" s="142"/>
      <c r="O1495" s="50"/>
      <c r="P1495" s="50"/>
      <c r="Q1495" s="50"/>
      <c r="R1495" s="50"/>
      <c r="S1495" s="50"/>
      <c r="T1495" s="50"/>
      <c r="U1495" s="50"/>
      <c r="V1495" s="50"/>
      <c r="W1495" s="141" t="str">
        <f>IFERROR(VLOOKUP(C1495,'[7]на 04.11.2025г.'!$C$3:$W$2063,21,0),"-")</f>
        <v>-</v>
      </c>
      <c r="X1495" s="141" t="str">
        <f t="shared" si="271"/>
        <v>-</v>
      </c>
    </row>
    <row r="1496" spans="1:24" customFormat="1" ht="15" hidden="1" x14ac:dyDescent="0.25">
      <c r="A1496" s="134">
        <v>3</v>
      </c>
      <c r="B1496" s="134" t="s">
        <v>1456</v>
      </c>
      <c r="C1496" s="136" t="s">
        <v>3593</v>
      </c>
      <c r="D1496" s="136" t="s">
        <v>3594</v>
      </c>
      <c r="E1496" s="136">
        <v>1</v>
      </c>
      <c r="F1496" s="144">
        <v>14.3</v>
      </c>
      <c r="G1496" s="138">
        <v>14.3</v>
      </c>
      <c r="H1496" s="139">
        <v>0.4</v>
      </c>
      <c r="I1496" s="139">
        <f t="shared" si="272"/>
        <v>0.4</v>
      </c>
      <c r="J1496" s="145" t="s">
        <v>24</v>
      </c>
      <c r="K1496" s="141">
        <v>0</v>
      </c>
      <c r="L1496" s="141">
        <v>0</v>
      </c>
      <c r="M1496" s="141">
        <v>0</v>
      </c>
      <c r="N1496" s="142"/>
      <c r="O1496" s="50"/>
      <c r="P1496" s="50"/>
      <c r="Q1496" s="50"/>
      <c r="R1496" s="50"/>
      <c r="S1496" s="50"/>
      <c r="T1496" s="50"/>
      <c r="U1496" s="50"/>
      <c r="V1496" s="50"/>
      <c r="W1496" s="141" t="str">
        <f>IFERROR(VLOOKUP(C1496,'[7]на 04.11.2025г.'!$C$3:$W$2063,21,0),"-")</f>
        <v>-</v>
      </c>
      <c r="X1496" s="141" t="str">
        <f t="shared" si="271"/>
        <v>-</v>
      </c>
    </row>
    <row r="1497" spans="1:24" customFormat="1" ht="15" hidden="1" x14ac:dyDescent="0.25">
      <c r="A1497" s="134">
        <v>3</v>
      </c>
      <c r="B1497" s="134" t="s">
        <v>1459</v>
      </c>
      <c r="C1497" s="136" t="s">
        <v>3595</v>
      </c>
      <c r="D1497" s="136" t="s">
        <v>3596</v>
      </c>
      <c r="E1497" s="136">
        <v>7</v>
      </c>
      <c r="F1497" s="144">
        <v>14.9</v>
      </c>
      <c r="G1497" s="138">
        <v>104.3</v>
      </c>
      <c r="H1497" s="139">
        <v>0.43</v>
      </c>
      <c r="I1497" s="139">
        <f t="shared" si="272"/>
        <v>3.01</v>
      </c>
      <c r="J1497" s="145" t="s">
        <v>24</v>
      </c>
      <c r="K1497" s="141">
        <v>0</v>
      </c>
      <c r="L1497" s="141">
        <v>0</v>
      </c>
      <c r="M1497" s="141">
        <v>0</v>
      </c>
      <c r="N1497" s="142"/>
      <c r="O1497" s="50"/>
      <c r="P1497" s="50"/>
      <c r="Q1497" s="50"/>
      <c r="R1497" s="50"/>
      <c r="S1497" s="50"/>
      <c r="T1497" s="50"/>
      <c r="U1497" s="50"/>
      <c r="V1497" s="50"/>
      <c r="W1497" s="141" t="str">
        <f>IFERROR(VLOOKUP(C1497,'[7]на 04.11.2025г.'!$C$3:$W$2063,21,0),"-")</f>
        <v>-</v>
      </c>
      <c r="X1497" s="141" t="str">
        <f t="shared" si="271"/>
        <v>-</v>
      </c>
    </row>
    <row r="1498" spans="1:24" customFormat="1" ht="15" hidden="1" x14ac:dyDescent="0.25">
      <c r="A1498" s="134">
        <v>3</v>
      </c>
      <c r="B1498" s="134" t="s">
        <v>1462</v>
      </c>
      <c r="C1498" s="136" t="s">
        <v>3597</v>
      </c>
      <c r="D1498" s="136" t="s">
        <v>3598</v>
      </c>
      <c r="E1498" s="136">
        <v>18</v>
      </c>
      <c r="F1498" s="144">
        <v>4.8</v>
      </c>
      <c r="G1498" s="138">
        <v>86.4</v>
      </c>
      <c r="H1498" s="139">
        <v>0.25</v>
      </c>
      <c r="I1498" s="139">
        <f t="shared" si="272"/>
        <v>4.5</v>
      </c>
      <c r="J1498" s="145" t="s">
        <v>24</v>
      </c>
      <c r="K1498" s="141">
        <v>0</v>
      </c>
      <c r="L1498" s="141">
        <v>0</v>
      </c>
      <c r="M1498" s="141">
        <v>0</v>
      </c>
      <c r="N1498" s="142"/>
      <c r="O1498" s="50"/>
      <c r="P1498" s="50"/>
      <c r="Q1498" s="50"/>
      <c r="R1498" s="50"/>
      <c r="S1498" s="50"/>
      <c r="T1498" s="50"/>
      <c r="U1498" s="50"/>
      <c r="V1498" s="50"/>
      <c r="W1498" s="141" t="str">
        <f>IFERROR(VLOOKUP(C1498,'[7]на 04.11.2025г.'!$C$3:$W$2063,21,0),"-")</f>
        <v>-</v>
      </c>
      <c r="X1498" s="141" t="str">
        <f t="shared" si="271"/>
        <v>-</v>
      </c>
    </row>
    <row r="1499" spans="1:24" customFormat="1" ht="15" hidden="1" x14ac:dyDescent="0.25">
      <c r="A1499" s="134">
        <v>3</v>
      </c>
      <c r="B1499" s="134" t="s">
        <v>1465</v>
      </c>
      <c r="C1499" s="136" t="s">
        <v>3599</v>
      </c>
      <c r="D1499" s="136" t="s">
        <v>3600</v>
      </c>
      <c r="E1499" s="136">
        <v>16</v>
      </c>
      <c r="F1499" s="144">
        <v>235.1</v>
      </c>
      <c r="G1499" s="138">
        <v>3761.6</v>
      </c>
      <c r="H1499" s="139">
        <v>6.19</v>
      </c>
      <c r="I1499" s="139">
        <f t="shared" si="272"/>
        <v>99.04</v>
      </c>
      <c r="J1499" s="145" t="s">
        <v>20</v>
      </c>
      <c r="K1499" s="141">
        <v>0</v>
      </c>
      <c r="L1499" s="141">
        <v>0</v>
      </c>
      <c r="M1499" s="141">
        <v>0</v>
      </c>
      <c r="N1499" s="142"/>
      <c r="O1499" s="50"/>
      <c r="P1499" s="50"/>
      <c r="Q1499" s="50"/>
      <c r="R1499" s="50"/>
      <c r="S1499" s="50"/>
      <c r="T1499" s="50"/>
      <c r="U1499" s="50"/>
      <c r="V1499" s="50"/>
      <c r="W1499" s="141" t="str">
        <f>IFERROR(VLOOKUP(C1499,'[7]на 04.11.2025г.'!$C$3:$W$2063,21,0),"-")</f>
        <v>-</v>
      </c>
      <c r="X1499" s="141" t="str">
        <f t="shared" si="271"/>
        <v>-</v>
      </c>
    </row>
    <row r="1500" spans="1:24" customFormat="1" ht="15" hidden="1" x14ac:dyDescent="0.25">
      <c r="A1500" s="134">
        <v>3</v>
      </c>
      <c r="B1500" s="134" t="s">
        <v>1468</v>
      </c>
      <c r="C1500" s="136" t="s">
        <v>3601</v>
      </c>
      <c r="D1500" s="136" t="s">
        <v>3602</v>
      </c>
      <c r="E1500" s="136">
        <v>16</v>
      </c>
      <c r="F1500" s="144">
        <v>232.1</v>
      </c>
      <c r="G1500" s="138">
        <v>3713.6</v>
      </c>
      <c r="H1500" s="139">
        <v>6.11</v>
      </c>
      <c r="I1500" s="139">
        <f t="shared" si="272"/>
        <v>97.76</v>
      </c>
      <c r="J1500" s="145" t="s">
        <v>20</v>
      </c>
      <c r="K1500" s="141">
        <v>0</v>
      </c>
      <c r="L1500" s="141">
        <v>0</v>
      </c>
      <c r="M1500" s="141">
        <v>0</v>
      </c>
      <c r="N1500" s="142"/>
      <c r="O1500" s="50"/>
      <c r="P1500" s="50"/>
      <c r="Q1500" s="50"/>
      <c r="R1500" s="50"/>
      <c r="S1500" s="50"/>
      <c r="T1500" s="50"/>
      <c r="U1500" s="50"/>
      <c r="V1500" s="50"/>
      <c r="W1500" s="141" t="str">
        <f>IFERROR(VLOOKUP(C1500,'[7]на 04.11.2025г.'!$C$3:$W$2063,21,0),"-")</f>
        <v>-</v>
      </c>
      <c r="X1500" s="141" t="str">
        <f t="shared" si="271"/>
        <v>-</v>
      </c>
    </row>
    <row r="1501" spans="1:24" customFormat="1" ht="15" hidden="1" x14ac:dyDescent="0.25">
      <c r="A1501" s="134">
        <v>3</v>
      </c>
      <c r="B1501" s="134" t="s">
        <v>1471</v>
      </c>
      <c r="C1501" s="136" t="s">
        <v>3603</v>
      </c>
      <c r="D1501" s="136" t="s">
        <v>3604</v>
      </c>
      <c r="E1501" s="136">
        <v>4</v>
      </c>
      <c r="F1501" s="144">
        <v>240.1</v>
      </c>
      <c r="G1501" s="138">
        <v>960.4</v>
      </c>
      <c r="H1501" s="139">
        <v>6.32</v>
      </c>
      <c r="I1501" s="139">
        <f t="shared" si="272"/>
        <v>25.28</v>
      </c>
      <c r="J1501" s="145" t="s">
        <v>20</v>
      </c>
      <c r="K1501" s="141">
        <v>0</v>
      </c>
      <c r="L1501" s="141">
        <v>0</v>
      </c>
      <c r="M1501" s="141">
        <v>0</v>
      </c>
      <c r="N1501" s="142"/>
      <c r="O1501" s="50"/>
      <c r="P1501" s="50"/>
      <c r="Q1501" s="50"/>
      <c r="R1501" s="50"/>
      <c r="S1501" s="50"/>
      <c r="T1501" s="50"/>
      <c r="U1501" s="50"/>
      <c r="V1501" s="50"/>
      <c r="W1501" s="141" t="str">
        <f>IFERROR(VLOOKUP(C1501,'[7]на 04.11.2025г.'!$C$3:$W$2063,21,0),"-")</f>
        <v>-</v>
      </c>
      <c r="X1501" s="141" t="str">
        <f t="shared" si="271"/>
        <v>-</v>
      </c>
    </row>
    <row r="1502" spans="1:24" customFormat="1" ht="15" hidden="1" x14ac:dyDescent="0.25">
      <c r="A1502" s="134">
        <v>3</v>
      </c>
      <c r="B1502" s="134" t="s">
        <v>1474</v>
      </c>
      <c r="C1502" s="136" t="s">
        <v>3605</v>
      </c>
      <c r="D1502" s="136" t="s">
        <v>3606</v>
      </c>
      <c r="E1502" s="136">
        <v>2</v>
      </c>
      <c r="F1502" s="144">
        <v>230</v>
      </c>
      <c r="G1502" s="138">
        <v>460</v>
      </c>
      <c r="H1502" s="139">
        <v>6.06</v>
      </c>
      <c r="I1502" s="139">
        <f t="shared" si="272"/>
        <v>12.12</v>
      </c>
      <c r="J1502" s="145" t="s">
        <v>20</v>
      </c>
      <c r="K1502" s="141">
        <v>0</v>
      </c>
      <c r="L1502" s="141">
        <v>0</v>
      </c>
      <c r="M1502" s="141">
        <v>0</v>
      </c>
      <c r="N1502" s="142"/>
      <c r="O1502" s="50"/>
      <c r="P1502" s="50"/>
      <c r="Q1502" s="50"/>
      <c r="R1502" s="50"/>
      <c r="S1502" s="50"/>
      <c r="T1502" s="50"/>
      <c r="U1502" s="50"/>
      <c r="V1502" s="50"/>
      <c r="W1502" s="141" t="str">
        <f>IFERROR(VLOOKUP(C1502,'[7]на 04.11.2025г.'!$C$3:$W$2063,21,0),"-")</f>
        <v>-</v>
      </c>
      <c r="X1502" s="141" t="str">
        <f t="shared" si="271"/>
        <v>-</v>
      </c>
    </row>
    <row r="1503" spans="1:24" customFormat="1" ht="15" hidden="1" x14ac:dyDescent="0.25">
      <c r="A1503" s="134">
        <v>3</v>
      </c>
      <c r="B1503" s="134" t="s">
        <v>1477</v>
      </c>
      <c r="C1503" s="136" t="s">
        <v>3607</v>
      </c>
      <c r="D1503" s="136" t="s">
        <v>3608</v>
      </c>
      <c r="E1503" s="136">
        <v>2</v>
      </c>
      <c r="F1503" s="144">
        <v>377.3</v>
      </c>
      <c r="G1503" s="138">
        <v>754.6</v>
      </c>
      <c r="H1503" s="139">
        <v>8.2200000000000006</v>
      </c>
      <c r="I1503" s="139">
        <f t="shared" si="272"/>
        <v>16.440000000000001</v>
      </c>
      <c r="J1503" s="145" t="s">
        <v>20</v>
      </c>
      <c r="K1503" s="141">
        <v>0</v>
      </c>
      <c r="L1503" s="141">
        <v>0</v>
      </c>
      <c r="M1503" s="141">
        <v>0</v>
      </c>
      <c r="N1503" s="142"/>
      <c r="O1503" s="50"/>
      <c r="P1503" s="50"/>
      <c r="Q1503" s="50"/>
      <c r="R1503" s="50"/>
      <c r="S1503" s="50"/>
      <c r="T1503" s="50"/>
      <c r="U1503" s="50"/>
      <c r="V1503" s="50"/>
      <c r="W1503" s="141" t="str">
        <f>IFERROR(VLOOKUP(C1503,'[7]на 04.11.2025г.'!$C$3:$W$2063,21,0),"-")</f>
        <v>-</v>
      </c>
      <c r="X1503" s="141" t="str">
        <f t="shared" si="271"/>
        <v>-</v>
      </c>
    </row>
    <row r="1504" spans="1:24" customFormat="1" ht="15" hidden="1" x14ac:dyDescent="0.25">
      <c r="A1504" s="134">
        <v>3</v>
      </c>
      <c r="B1504" s="134" t="s">
        <v>1480</v>
      </c>
      <c r="C1504" s="136" t="s">
        <v>3609</v>
      </c>
      <c r="D1504" s="136" t="s">
        <v>3610</v>
      </c>
      <c r="E1504" s="136">
        <v>1</v>
      </c>
      <c r="F1504" s="144">
        <v>212.7</v>
      </c>
      <c r="G1504" s="138">
        <v>212.7</v>
      </c>
      <c r="H1504" s="139">
        <v>4.84</v>
      </c>
      <c r="I1504" s="139">
        <f t="shared" si="272"/>
        <v>4.84</v>
      </c>
      <c r="J1504" s="145" t="s">
        <v>20</v>
      </c>
      <c r="K1504" s="141">
        <v>0</v>
      </c>
      <c r="L1504" s="141">
        <v>0</v>
      </c>
      <c r="M1504" s="141">
        <v>0</v>
      </c>
      <c r="N1504" s="142"/>
      <c r="O1504" s="50"/>
      <c r="P1504" s="50"/>
      <c r="Q1504" s="50"/>
      <c r="R1504" s="50"/>
      <c r="S1504" s="50"/>
      <c r="T1504" s="50"/>
      <c r="U1504" s="50"/>
      <c r="V1504" s="50"/>
      <c r="W1504" s="141" t="str">
        <f>IFERROR(VLOOKUP(C1504,'[7]на 04.11.2025г.'!$C$3:$W$2063,21,0),"-")</f>
        <v>-</v>
      </c>
      <c r="X1504" s="141" t="str">
        <f t="shared" si="271"/>
        <v>-</v>
      </c>
    </row>
    <row r="1505" spans="1:24" customFormat="1" ht="15" hidden="1" x14ac:dyDescent="0.25">
      <c r="A1505" s="134">
        <v>3</v>
      </c>
      <c r="B1505" s="134" t="s">
        <v>1483</v>
      </c>
      <c r="C1505" s="136" t="s">
        <v>3611</v>
      </c>
      <c r="D1505" s="136" t="s">
        <v>3612</v>
      </c>
      <c r="E1505" s="136">
        <v>2</v>
      </c>
      <c r="F1505" s="144">
        <v>214.9</v>
      </c>
      <c r="G1505" s="138">
        <v>429.8</v>
      </c>
      <c r="H1505" s="139">
        <v>4.8899999999999997</v>
      </c>
      <c r="I1505" s="139">
        <f t="shared" si="272"/>
        <v>9.7799999999999994</v>
      </c>
      <c r="J1505" s="145" t="s">
        <v>20</v>
      </c>
      <c r="K1505" s="141">
        <v>0</v>
      </c>
      <c r="L1505" s="141">
        <v>0</v>
      </c>
      <c r="M1505" s="141">
        <v>0</v>
      </c>
      <c r="N1505" s="142"/>
      <c r="O1505" s="50"/>
      <c r="P1505" s="50"/>
      <c r="Q1505" s="50"/>
      <c r="R1505" s="50"/>
      <c r="S1505" s="50"/>
      <c r="T1505" s="50"/>
      <c r="U1505" s="50"/>
      <c r="V1505" s="50"/>
      <c r="W1505" s="141" t="str">
        <f>IFERROR(VLOOKUP(C1505,'[7]на 04.11.2025г.'!$C$3:$W$2063,21,0),"-")</f>
        <v>-</v>
      </c>
      <c r="X1505" s="141" t="str">
        <f t="shared" si="271"/>
        <v>-</v>
      </c>
    </row>
    <row r="1506" spans="1:24" customFormat="1" ht="15" hidden="1" x14ac:dyDescent="0.25">
      <c r="A1506" s="134">
        <v>3</v>
      </c>
      <c r="B1506" s="134" t="s">
        <v>1486</v>
      </c>
      <c r="C1506" s="136" t="s">
        <v>3613</v>
      </c>
      <c r="D1506" s="136" t="s">
        <v>3614</v>
      </c>
      <c r="E1506" s="136">
        <v>1</v>
      </c>
      <c r="F1506" s="144">
        <v>212.7</v>
      </c>
      <c r="G1506" s="138">
        <v>212.7</v>
      </c>
      <c r="H1506" s="139">
        <v>4.84</v>
      </c>
      <c r="I1506" s="139">
        <f t="shared" si="272"/>
        <v>4.84</v>
      </c>
      <c r="J1506" s="145" t="s">
        <v>20</v>
      </c>
      <c r="K1506" s="141">
        <v>0</v>
      </c>
      <c r="L1506" s="141">
        <v>0</v>
      </c>
      <c r="M1506" s="141">
        <v>0</v>
      </c>
      <c r="N1506" s="142"/>
      <c r="O1506" s="50"/>
      <c r="P1506" s="50"/>
      <c r="Q1506" s="50"/>
      <c r="R1506" s="50"/>
      <c r="S1506" s="50"/>
      <c r="T1506" s="50"/>
      <c r="U1506" s="50"/>
      <c r="V1506" s="50"/>
      <c r="W1506" s="141" t="str">
        <f>IFERROR(VLOOKUP(C1506,'[7]на 04.11.2025г.'!$C$3:$W$2063,21,0),"-")</f>
        <v>-</v>
      </c>
      <c r="X1506" s="141" t="str">
        <f t="shared" si="271"/>
        <v>-</v>
      </c>
    </row>
    <row r="1507" spans="1:24" customFormat="1" ht="15" hidden="1" x14ac:dyDescent="0.25">
      <c r="A1507" s="134">
        <v>3</v>
      </c>
      <c r="B1507" s="134" t="s">
        <v>1489</v>
      </c>
      <c r="C1507" s="136" t="s">
        <v>3615</v>
      </c>
      <c r="D1507" s="136" t="s">
        <v>3616</v>
      </c>
      <c r="E1507" s="136">
        <v>2</v>
      </c>
      <c r="F1507" s="144">
        <v>103.8</v>
      </c>
      <c r="G1507" s="138">
        <v>207.6</v>
      </c>
      <c r="H1507" s="139">
        <v>2.86</v>
      </c>
      <c r="I1507" s="139">
        <f t="shared" si="272"/>
        <v>5.72</v>
      </c>
      <c r="J1507" s="145" t="s">
        <v>20</v>
      </c>
      <c r="K1507" s="141">
        <v>0</v>
      </c>
      <c r="L1507" s="141">
        <v>0</v>
      </c>
      <c r="M1507" s="141">
        <v>0</v>
      </c>
      <c r="N1507" s="142"/>
      <c r="O1507" s="50"/>
      <c r="P1507" s="50"/>
      <c r="Q1507" s="50"/>
      <c r="R1507" s="50"/>
      <c r="S1507" s="50"/>
      <c r="T1507" s="50"/>
      <c r="U1507" s="50"/>
      <c r="V1507" s="50"/>
      <c r="W1507" s="141" t="str">
        <f>IFERROR(VLOOKUP(C1507,'[7]на 04.11.2025г.'!$C$3:$W$2063,21,0),"-")</f>
        <v>-</v>
      </c>
      <c r="X1507" s="141" t="str">
        <f t="shared" si="271"/>
        <v>-</v>
      </c>
    </row>
    <row r="1508" spans="1:24" customFormat="1" ht="15" hidden="1" x14ac:dyDescent="0.25">
      <c r="A1508" s="134">
        <v>3</v>
      </c>
      <c r="B1508" s="134" t="s">
        <v>1492</v>
      </c>
      <c r="C1508" s="136" t="s">
        <v>3617</v>
      </c>
      <c r="D1508" s="136" t="s">
        <v>3618</v>
      </c>
      <c r="E1508" s="136">
        <v>2</v>
      </c>
      <c r="F1508" s="144">
        <v>106.7</v>
      </c>
      <c r="G1508" s="138">
        <v>213.4</v>
      </c>
      <c r="H1508" s="139">
        <v>2.93</v>
      </c>
      <c r="I1508" s="139">
        <f t="shared" si="272"/>
        <v>5.86</v>
      </c>
      <c r="J1508" s="145" t="s">
        <v>20</v>
      </c>
      <c r="K1508" s="141">
        <v>0</v>
      </c>
      <c r="L1508" s="141">
        <v>0</v>
      </c>
      <c r="M1508" s="141">
        <v>0</v>
      </c>
      <c r="N1508" s="142"/>
      <c r="O1508" s="50"/>
      <c r="P1508" s="50"/>
      <c r="Q1508" s="50"/>
      <c r="R1508" s="50"/>
      <c r="S1508" s="50"/>
      <c r="T1508" s="50"/>
      <c r="U1508" s="50"/>
      <c r="V1508" s="50"/>
      <c r="W1508" s="141" t="str">
        <f>IFERROR(VLOOKUP(C1508,'[7]на 04.11.2025г.'!$C$3:$W$2063,21,0),"-")</f>
        <v>-</v>
      </c>
      <c r="X1508" s="141" t="str">
        <f t="shared" si="271"/>
        <v>-</v>
      </c>
    </row>
    <row r="1509" spans="1:24" customFormat="1" ht="15" hidden="1" x14ac:dyDescent="0.25">
      <c r="A1509" s="134">
        <v>3</v>
      </c>
      <c r="B1509" s="134" t="s">
        <v>1495</v>
      </c>
      <c r="C1509" s="136" t="s">
        <v>3619</v>
      </c>
      <c r="D1509" s="136" t="s">
        <v>3620</v>
      </c>
      <c r="E1509" s="136">
        <v>8</v>
      </c>
      <c r="F1509" s="144">
        <v>55</v>
      </c>
      <c r="G1509" s="138">
        <v>440</v>
      </c>
      <c r="H1509" s="139">
        <v>1.78</v>
      </c>
      <c r="I1509" s="139">
        <f t="shared" si="272"/>
        <v>14.24</v>
      </c>
      <c r="J1509" s="145" t="s">
        <v>20</v>
      </c>
      <c r="K1509" s="141">
        <v>0</v>
      </c>
      <c r="L1509" s="141">
        <v>0</v>
      </c>
      <c r="M1509" s="141">
        <v>0</v>
      </c>
      <c r="N1509" s="142"/>
      <c r="O1509" s="50"/>
      <c r="P1509" s="50"/>
      <c r="Q1509" s="50"/>
      <c r="R1509" s="50"/>
      <c r="S1509" s="50"/>
      <c r="T1509" s="50"/>
      <c r="U1509" s="50"/>
      <c r="V1509" s="50"/>
      <c r="W1509" s="141" t="str">
        <f>IFERROR(VLOOKUP(C1509,'[7]на 04.11.2025г.'!$C$3:$W$2063,21,0),"-")</f>
        <v>-</v>
      </c>
      <c r="X1509" s="141" t="str">
        <f t="shared" si="271"/>
        <v>-</v>
      </c>
    </row>
    <row r="1510" spans="1:24" customFormat="1" ht="15" hidden="1" x14ac:dyDescent="0.25">
      <c r="A1510" s="134">
        <v>3</v>
      </c>
      <c r="B1510" s="134" t="s">
        <v>1498</v>
      </c>
      <c r="C1510" s="136" t="s">
        <v>3621</v>
      </c>
      <c r="D1510" s="136" t="s">
        <v>3622</v>
      </c>
      <c r="E1510" s="136">
        <v>4</v>
      </c>
      <c r="F1510" s="144">
        <v>53.9</v>
      </c>
      <c r="G1510" s="138">
        <v>215.6</v>
      </c>
      <c r="H1510" s="139">
        <v>1.75</v>
      </c>
      <c r="I1510" s="139">
        <f t="shared" si="272"/>
        <v>7</v>
      </c>
      <c r="J1510" s="145" t="s">
        <v>20</v>
      </c>
      <c r="K1510" s="141">
        <v>0</v>
      </c>
      <c r="L1510" s="141">
        <v>0</v>
      </c>
      <c r="M1510" s="141">
        <v>0</v>
      </c>
      <c r="N1510" s="142"/>
      <c r="O1510" s="50"/>
      <c r="P1510" s="50"/>
      <c r="Q1510" s="50"/>
      <c r="R1510" s="50"/>
      <c r="S1510" s="50"/>
      <c r="T1510" s="50"/>
      <c r="U1510" s="50"/>
      <c r="V1510" s="50"/>
      <c r="W1510" s="141" t="str">
        <f>IFERROR(VLOOKUP(C1510,'[7]на 04.11.2025г.'!$C$3:$W$2063,21,0),"-")</f>
        <v>-</v>
      </c>
      <c r="X1510" s="141" t="str">
        <f t="shared" si="271"/>
        <v>-</v>
      </c>
    </row>
    <row r="1511" spans="1:24" customFormat="1" ht="15" hidden="1" x14ac:dyDescent="0.25">
      <c r="A1511" s="134">
        <v>3</v>
      </c>
      <c r="B1511" s="134" t="s">
        <v>1501</v>
      </c>
      <c r="C1511" s="136" t="s">
        <v>3623</v>
      </c>
      <c r="D1511" s="136" t="s">
        <v>3624</v>
      </c>
      <c r="E1511" s="136">
        <v>17</v>
      </c>
      <c r="F1511" s="144">
        <v>53.5</v>
      </c>
      <c r="G1511" s="138">
        <v>909.5</v>
      </c>
      <c r="H1511" s="139">
        <v>1.73</v>
      </c>
      <c r="I1511" s="139">
        <f t="shared" si="272"/>
        <v>29.41</v>
      </c>
      <c r="J1511" s="145" t="s">
        <v>20</v>
      </c>
      <c r="K1511" s="141">
        <v>0</v>
      </c>
      <c r="L1511" s="141">
        <v>0</v>
      </c>
      <c r="M1511" s="141">
        <v>0</v>
      </c>
      <c r="N1511" s="142"/>
      <c r="O1511" s="50"/>
      <c r="P1511" s="50"/>
      <c r="Q1511" s="50"/>
      <c r="R1511" s="50"/>
      <c r="S1511" s="50"/>
      <c r="T1511" s="50"/>
      <c r="U1511" s="50"/>
      <c r="V1511" s="50"/>
      <c r="W1511" s="141" t="str">
        <f>IFERROR(VLOOKUP(C1511,'[7]на 04.11.2025г.'!$C$3:$W$2063,21,0),"-")</f>
        <v>-</v>
      </c>
      <c r="X1511" s="141" t="str">
        <f t="shared" si="271"/>
        <v>-</v>
      </c>
    </row>
    <row r="1512" spans="1:24" customFormat="1" ht="15" hidden="1" x14ac:dyDescent="0.25">
      <c r="A1512" s="134">
        <v>3</v>
      </c>
      <c r="B1512" s="134" t="s">
        <v>1504</v>
      </c>
      <c r="C1512" s="136" t="s">
        <v>3625</v>
      </c>
      <c r="D1512" s="136" t="s">
        <v>3626</v>
      </c>
      <c r="E1512" s="136">
        <v>1</v>
      </c>
      <c r="F1512" s="144">
        <v>46.4</v>
      </c>
      <c r="G1512" s="138">
        <v>46.4</v>
      </c>
      <c r="H1512" s="139">
        <v>1.5</v>
      </c>
      <c r="I1512" s="139">
        <f t="shared" si="272"/>
        <v>1.5</v>
      </c>
      <c r="J1512" s="145" t="s">
        <v>20</v>
      </c>
      <c r="K1512" s="141">
        <v>0</v>
      </c>
      <c r="L1512" s="141">
        <v>0</v>
      </c>
      <c r="M1512" s="141">
        <v>0</v>
      </c>
      <c r="N1512" s="142"/>
      <c r="O1512" s="50"/>
      <c r="P1512" s="50"/>
      <c r="Q1512" s="50"/>
      <c r="R1512" s="50"/>
      <c r="S1512" s="50"/>
      <c r="T1512" s="50"/>
      <c r="U1512" s="50"/>
      <c r="V1512" s="50"/>
      <c r="W1512" s="141" t="str">
        <f>IFERROR(VLOOKUP(C1512,'[7]на 04.11.2025г.'!$C$3:$W$2063,21,0),"-")</f>
        <v>-</v>
      </c>
      <c r="X1512" s="141" t="str">
        <f t="shared" si="271"/>
        <v>-</v>
      </c>
    </row>
    <row r="1513" spans="1:24" customFormat="1" ht="15" hidden="1" x14ac:dyDescent="0.25">
      <c r="A1513" s="134">
        <v>3</v>
      </c>
      <c r="B1513" s="134" t="s">
        <v>1507</v>
      </c>
      <c r="C1513" s="136" t="s">
        <v>3627</v>
      </c>
      <c r="D1513" s="136" t="s">
        <v>3628</v>
      </c>
      <c r="E1513" s="136">
        <v>1</v>
      </c>
      <c r="F1513" s="144">
        <v>49.2</v>
      </c>
      <c r="G1513" s="138">
        <v>49.2</v>
      </c>
      <c r="H1513" s="139">
        <v>1.59</v>
      </c>
      <c r="I1513" s="139">
        <f t="shared" si="272"/>
        <v>1.59</v>
      </c>
      <c r="J1513" s="145" t="s">
        <v>20</v>
      </c>
      <c r="K1513" s="141">
        <v>0</v>
      </c>
      <c r="L1513" s="141">
        <v>0</v>
      </c>
      <c r="M1513" s="141">
        <v>0</v>
      </c>
      <c r="N1513" s="142"/>
      <c r="O1513" s="50"/>
      <c r="P1513" s="50"/>
      <c r="Q1513" s="50"/>
      <c r="R1513" s="50"/>
      <c r="S1513" s="50"/>
      <c r="T1513" s="50"/>
      <c r="U1513" s="50"/>
      <c r="V1513" s="50"/>
      <c r="W1513" s="141" t="str">
        <f>IFERROR(VLOOKUP(C1513,'[7]на 04.11.2025г.'!$C$3:$W$2063,21,0),"-")</f>
        <v>-</v>
      </c>
      <c r="X1513" s="141" t="str">
        <f t="shared" si="271"/>
        <v>-</v>
      </c>
    </row>
    <row r="1514" spans="1:24" customFormat="1" ht="15" hidden="1" x14ac:dyDescent="0.25">
      <c r="A1514" s="134">
        <v>3</v>
      </c>
      <c r="B1514" s="134" t="s">
        <v>1510</v>
      </c>
      <c r="C1514" s="136" t="s">
        <v>3629</v>
      </c>
      <c r="D1514" s="136" t="s">
        <v>3630</v>
      </c>
      <c r="E1514" s="136">
        <v>1</v>
      </c>
      <c r="F1514" s="144">
        <v>52.6</v>
      </c>
      <c r="G1514" s="138">
        <v>52.6</v>
      </c>
      <c r="H1514" s="139">
        <v>1.7</v>
      </c>
      <c r="I1514" s="139">
        <f t="shared" si="272"/>
        <v>1.7</v>
      </c>
      <c r="J1514" s="145" t="s">
        <v>20</v>
      </c>
      <c r="K1514" s="141">
        <v>0</v>
      </c>
      <c r="L1514" s="141">
        <v>0</v>
      </c>
      <c r="M1514" s="141">
        <v>0</v>
      </c>
      <c r="N1514" s="142"/>
      <c r="O1514" s="50"/>
      <c r="P1514" s="50"/>
      <c r="Q1514" s="50"/>
      <c r="R1514" s="50"/>
      <c r="S1514" s="50"/>
      <c r="T1514" s="50"/>
      <c r="U1514" s="50"/>
      <c r="V1514" s="50"/>
      <c r="W1514" s="141" t="str">
        <f>IFERROR(VLOOKUP(C1514,'[7]на 04.11.2025г.'!$C$3:$W$2063,21,0),"-")</f>
        <v>-</v>
      </c>
      <c r="X1514" s="141" t="str">
        <f t="shared" si="271"/>
        <v>-</v>
      </c>
    </row>
    <row r="1515" spans="1:24" customFormat="1" ht="15" hidden="1" x14ac:dyDescent="0.25">
      <c r="A1515" s="134">
        <v>3</v>
      </c>
      <c r="B1515" s="134" t="s">
        <v>1513</v>
      </c>
      <c r="C1515" s="136" t="s">
        <v>3631</v>
      </c>
      <c r="D1515" s="136" t="s">
        <v>3632</v>
      </c>
      <c r="E1515" s="136">
        <v>1</v>
      </c>
      <c r="F1515" s="144">
        <v>37.299999999999997</v>
      </c>
      <c r="G1515" s="138">
        <v>37.299999999999997</v>
      </c>
      <c r="H1515" s="139">
        <v>1.21</v>
      </c>
      <c r="I1515" s="139">
        <f t="shared" si="272"/>
        <v>1.21</v>
      </c>
      <c r="J1515" s="145" t="s">
        <v>20</v>
      </c>
      <c r="K1515" s="141">
        <v>0</v>
      </c>
      <c r="L1515" s="141">
        <v>0</v>
      </c>
      <c r="M1515" s="141">
        <v>0</v>
      </c>
      <c r="N1515" s="142"/>
      <c r="O1515" s="50"/>
      <c r="P1515" s="50"/>
      <c r="Q1515" s="50"/>
      <c r="R1515" s="50"/>
      <c r="S1515" s="50"/>
      <c r="T1515" s="50"/>
      <c r="U1515" s="50"/>
      <c r="V1515" s="50"/>
      <c r="W1515" s="141" t="str">
        <f>IFERROR(VLOOKUP(C1515,'[7]на 04.11.2025г.'!$C$3:$W$2063,21,0),"-")</f>
        <v>-</v>
      </c>
      <c r="X1515" s="141" t="str">
        <f t="shared" si="271"/>
        <v>-</v>
      </c>
    </row>
    <row r="1516" spans="1:24" customFormat="1" ht="15" hidden="1" x14ac:dyDescent="0.25">
      <c r="A1516" s="134">
        <v>3</v>
      </c>
      <c r="B1516" s="134" t="s">
        <v>1516</v>
      </c>
      <c r="C1516" s="136" t="s">
        <v>3633</v>
      </c>
      <c r="D1516" s="136" t="s">
        <v>3634</v>
      </c>
      <c r="E1516" s="136">
        <v>2</v>
      </c>
      <c r="F1516" s="144">
        <v>35.700000000000003</v>
      </c>
      <c r="G1516" s="138">
        <v>71.400000000000006</v>
      </c>
      <c r="H1516" s="139">
        <v>1.1599999999999999</v>
      </c>
      <c r="I1516" s="139">
        <f t="shared" si="272"/>
        <v>2.3199999999999998</v>
      </c>
      <c r="J1516" s="145" t="s">
        <v>20</v>
      </c>
      <c r="K1516" s="141">
        <v>0</v>
      </c>
      <c r="L1516" s="141">
        <v>0</v>
      </c>
      <c r="M1516" s="141">
        <v>0</v>
      </c>
      <c r="N1516" s="142"/>
      <c r="O1516" s="50"/>
      <c r="P1516" s="50"/>
      <c r="Q1516" s="50"/>
      <c r="R1516" s="50"/>
      <c r="S1516" s="50"/>
      <c r="T1516" s="50"/>
      <c r="U1516" s="50"/>
      <c r="V1516" s="50"/>
      <c r="W1516" s="141" t="str">
        <f>IFERROR(VLOOKUP(C1516,'[7]на 04.11.2025г.'!$C$3:$W$2063,21,0),"-")</f>
        <v>-</v>
      </c>
      <c r="X1516" s="141" t="str">
        <f t="shared" si="271"/>
        <v>-</v>
      </c>
    </row>
    <row r="1517" spans="1:24" customFormat="1" ht="15" hidden="1" x14ac:dyDescent="0.25">
      <c r="A1517" s="134">
        <v>3</v>
      </c>
      <c r="B1517" s="134" t="s">
        <v>1519</v>
      </c>
      <c r="C1517" s="136" t="s">
        <v>3635</v>
      </c>
      <c r="D1517" s="136" t="s">
        <v>3636</v>
      </c>
      <c r="E1517" s="136">
        <v>1</v>
      </c>
      <c r="F1517" s="144">
        <v>29.5</v>
      </c>
      <c r="G1517" s="138">
        <v>29.5</v>
      </c>
      <c r="H1517" s="139">
        <v>0.96</v>
      </c>
      <c r="I1517" s="139">
        <f t="shared" si="272"/>
        <v>0.96</v>
      </c>
      <c r="J1517" s="145" t="s">
        <v>20</v>
      </c>
      <c r="K1517" s="141">
        <v>0</v>
      </c>
      <c r="L1517" s="141">
        <v>0</v>
      </c>
      <c r="M1517" s="141">
        <v>0</v>
      </c>
      <c r="N1517" s="142"/>
      <c r="O1517" s="50"/>
      <c r="P1517" s="50"/>
      <c r="Q1517" s="50"/>
      <c r="R1517" s="50"/>
      <c r="S1517" s="50"/>
      <c r="T1517" s="50"/>
      <c r="U1517" s="50"/>
      <c r="V1517" s="50"/>
      <c r="W1517" s="141" t="str">
        <f>IFERROR(VLOOKUP(C1517,'[7]на 04.11.2025г.'!$C$3:$W$2063,21,0),"-")</f>
        <v>-</v>
      </c>
      <c r="X1517" s="141" t="str">
        <f t="shared" si="271"/>
        <v>-</v>
      </c>
    </row>
    <row r="1518" spans="1:24" customFormat="1" ht="15" hidden="1" x14ac:dyDescent="0.25">
      <c r="A1518" s="134">
        <v>3</v>
      </c>
      <c r="B1518" s="134" t="s">
        <v>1522</v>
      </c>
      <c r="C1518" s="136" t="s">
        <v>3637</v>
      </c>
      <c r="D1518" s="136" t="s">
        <v>3638</v>
      </c>
      <c r="E1518" s="136">
        <v>1</v>
      </c>
      <c r="F1518" s="144">
        <v>24.7</v>
      </c>
      <c r="G1518" s="138">
        <v>24.7</v>
      </c>
      <c r="H1518" s="139">
        <v>0.8</v>
      </c>
      <c r="I1518" s="139">
        <f t="shared" si="272"/>
        <v>0.8</v>
      </c>
      <c r="J1518" s="145" t="s">
        <v>20</v>
      </c>
      <c r="K1518" s="141">
        <v>0</v>
      </c>
      <c r="L1518" s="141">
        <v>0</v>
      </c>
      <c r="M1518" s="141">
        <v>0</v>
      </c>
      <c r="N1518" s="142"/>
      <c r="O1518" s="50"/>
      <c r="P1518" s="50"/>
      <c r="Q1518" s="50"/>
      <c r="R1518" s="50"/>
      <c r="S1518" s="50"/>
      <c r="T1518" s="50"/>
      <c r="U1518" s="50"/>
      <c r="V1518" s="50"/>
      <c r="W1518" s="141" t="str">
        <f>IFERROR(VLOOKUP(C1518,'[7]на 04.11.2025г.'!$C$3:$W$2063,21,0),"-")</f>
        <v>-</v>
      </c>
      <c r="X1518" s="141" t="str">
        <f t="shared" si="271"/>
        <v>-</v>
      </c>
    </row>
    <row r="1519" spans="1:24" customFormat="1" ht="15" hidden="1" x14ac:dyDescent="0.25">
      <c r="A1519" s="134">
        <v>3</v>
      </c>
      <c r="B1519" s="134" t="s">
        <v>1525</v>
      </c>
      <c r="C1519" s="136" t="s">
        <v>3639</v>
      </c>
      <c r="D1519" s="136" t="s">
        <v>3640</v>
      </c>
      <c r="E1519" s="136">
        <v>2</v>
      </c>
      <c r="F1519" s="144">
        <v>216.8</v>
      </c>
      <c r="G1519" s="138">
        <v>433.6</v>
      </c>
      <c r="H1519" s="139">
        <v>4.96</v>
      </c>
      <c r="I1519" s="139">
        <f t="shared" si="272"/>
        <v>9.92</v>
      </c>
      <c r="J1519" s="145" t="s">
        <v>20</v>
      </c>
      <c r="K1519" s="141">
        <v>0</v>
      </c>
      <c r="L1519" s="141">
        <v>0</v>
      </c>
      <c r="M1519" s="141">
        <v>0</v>
      </c>
      <c r="N1519" s="142"/>
      <c r="O1519" s="50"/>
      <c r="P1519" s="50"/>
      <c r="Q1519" s="50"/>
      <c r="R1519" s="50"/>
      <c r="S1519" s="50"/>
      <c r="T1519" s="50"/>
      <c r="U1519" s="50"/>
      <c r="V1519" s="50"/>
      <c r="W1519" s="141" t="str">
        <f>IFERROR(VLOOKUP(C1519,'[7]на 04.11.2025г.'!$C$3:$W$2063,21,0),"-")</f>
        <v>-</v>
      </c>
      <c r="X1519" s="141" t="str">
        <f t="shared" si="271"/>
        <v>-</v>
      </c>
    </row>
    <row r="1520" spans="1:24" customFormat="1" ht="15" hidden="1" x14ac:dyDescent="0.25">
      <c r="A1520" s="134">
        <v>3</v>
      </c>
      <c r="B1520" s="134" t="s">
        <v>1528</v>
      </c>
      <c r="C1520" s="136" t="s">
        <v>3641</v>
      </c>
      <c r="D1520" s="136" t="s">
        <v>3642</v>
      </c>
      <c r="E1520" s="136">
        <v>1</v>
      </c>
      <c r="F1520" s="144">
        <v>219.2</v>
      </c>
      <c r="G1520" s="138">
        <v>219.2</v>
      </c>
      <c r="H1520" s="139">
        <v>5.01</v>
      </c>
      <c r="I1520" s="139">
        <f t="shared" si="272"/>
        <v>5.01</v>
      </c>
      <c r="J1520" s="145" t="s">
        <v>20</v>
      </c>
      <c r="K1520" s="141">
        <v>0</v>
      </c>
      <c r="L1520" s="141">
        <v>0</v>
      </c>
      <c r="M1520" s="141">
        <v>0</v>
      </c>
      <c r="N1520" s="142"/>
      <c r="O1520" s="50"/>
      <c r="P1520" s="50"/>
      <c r="Q1520" s="50"/>
      <c r="R1520" s="50"/>
      <c r="S1520" s="50"/>
      <c r="T1520" s="50"/>
      <c r="U1520" s="50"/>
      <c r="V1520" s="50"/>
      <c r="W1520" s="141" t="str">
        <f>IFERROR(VLOOKUP(C1520,'[7]на 04.11.2025г.'!$C$3:$W$2063,21,0),"-")</f>
        <v>-</v>
      </c>
      <c r="X1520" s="141" t="str">
        <f t="shared" si="271"/>
        <v>-</v>
      </c>
    </row>
    <row r="1521" spans="1:24" customFormat="1" ht="15" hidden="1" x14ac:dyDescent="0.25">
      <c r="A1521" s="134">
        <v>3</v>
      </c>
      <c r="B1521" s="134" t="s">
        <v>1531</v>
      </c>
      <c r="C1521" s="136" t="s">
        <v>3643</v>
      </c>
      <c r="D1521" s="136" t="s">
        <v>3644</v>
      </c>
      <c r="E1521" s="136">
        <v>1</v>
      </c>
      <c r="F1521" s="144">
        <v>219.2</v>
      </c>
      <c r="G1521" s="138">
        <v>219.2</v>
      </c>
      <c r="H1521" s="139">
        <v>5.01</v>
      </c>
      <c r="I1521" s="139">
        <f t="shared" si="272"/>
        <v>5.01</v>
      </c>
      <c r="J1521" s="145" t="s">
        <v>20</v>
      </c>
      <c r="K1521" s="141">
        <v>0</v>
      </c>
      <c r="L1521" s="141">
        <v>0</v>
      </c>
      <c r="M1521" s="141">
        <v>0</v>
      </c>
      <c r="N1521" s="142"/>
      <c r="O1521" s="50"/>
      <c r="P1521" s="50"/>
      <c r="Q1521" s="50"/>
      <c r="R1521" s="50"/>
      <c r="S1521" s="50"/>
      <c r="T1521" s="50"/>
      <c r="U1521" s="50"/>
      <c r="V1521" s="50"/>
      <c r="W1521" s="141" t="str">
        <f>IFERROR(VLOOKUP(C1521,'[7]на 04.11.2025г.'!$C$3:$W$2063,21,0),"-")</f>
        <v>-</v>
      </c>
      <c r="X1521" s="141" t="str">
        <f t="shared" si="271"/>
        <v>-</v>
      </c>
    </row>
    <row r="1522" spans="1:24" customFormat="1" ht="15" hidden="1" x14ac:dyDescent="0.25">
      <c r="A1522" s="134">
        <v>3</v>
      </c>
      <c r="B1522" s="134" t="s">
        <v>1534</v>
      </c>
      <c r="C1522" s="136" t="s">
        <v>3645</v>
      </c>
      <c r="D1522" s="136" t="s">
        <v>3646</v>
      </c>
      <c r="E1522" s="136">
        <v>1</v>
      </c>
      <c r="F1522" s="144">
        <v>277.10000000000002</v>
      </c>
      <c r="G1522" s="138">
        <v>277.10000000000002</v>
      </c>
      <c r="H1522" s="139">
        <v>5.46</v>
      </c>
      <c r="I1522" s="139">
        <f t="shared" si="272"/>
        <v>5.46</v>
      </c>
      <c r="J1522" s="145" t="s">
        <v>24</v>
      </c>
      <c r="K1522" s="141">
        <v>0</v>
      </c>
      <c r="L1522" s="141">
        <v>0</v>
      </c>
      <c r="M1522" s="141">
        <v>0</v>
      </c>
      <c r="N1522" s="142"/>
      <c r="O1522" s="50"/>
      <c r="P1522" s="50"/>
      <c r="Q1522" s="50"/>
      <c r="R1522" s="50"/>
      <c r="S1522" s="50"/>
      <c r="T1522" s="50"/>
      <c r="U1522" s="50"/>
      <c r="V1522" s="50"/>
      <c r="W1522" s="141" t="str">
        <f>IFERROR(VLOOKUP(C1522,'[7]на 04.11.2025г.'!$C$3:$W$2063,21,0),"-")</f>
        <v>-</v>
      </c>
      <c r="X1522" s="141" t="str">
        <f t="shared" si="271"/>
        <v>-</v>
      </c>
    </row>
    <row r="1523" spans="1:24" customFormat="1" ht="15" hidden="1" x14ac:dyDescent="0.25">
      <c r="A1523" s="134">
        <v>3</v>
      </c>
      <c r="B1523" s="134" t="s">
        <v>1537</v>
      </c>
      <c r="C1523" s="136" t="s">
        <v>3647</v>
      </c>
      <c r="D1523" s="136" t="s">
        <v>3648</v>
      </c>
      <c r="E1523" s="136">
        <v>1</v>
      </c>
      <c r="F1523" s="144">
        <v>427.4</v>
      </c>
      <c r="G1523" s="138">
        <v>427.4</v>
      </c>
      <c r="H1523" s="139">
        <v>8.8000000000000007</v>
      </c>
      <c r="I1523" s="139">
        <f t="shared" si="272"/>
        <v>8.8000000000000007</v>
      </c>
      <c r="J1523" s="145" t="s">
        <v>24</v>
      </c>
      <c r="K1523" s="141">
        <v>0</v>
      </c>
      <c r="L1523" s="141">
        <v>0</v>
      </c>
      <c r="M1523" s="141">
        <v>0</v>
      </c>
      <c r="N1523" s="142"/>
      <c r="O1523" s="50"/>
      <c r="P1523" s="50"/>
      <c r="Q1523" s="50"/>
      <c r="R1523" s="50"/>
      <c r="S1523" s="50"/>
      <c r="T1523" s="50"/>
      <c r="U1523" s="50"/>
      <c r="V1523" s="50"/>
      <c r="W1523" s="141" t="str">
        <f>IFERROR(VLOOKUP(C1523,'[7]на 04.11.2025г.'!$C$3:$W$2063,21,0),"-")</f>
        <v>-</v>
      </c>
      <c r="X1523" s="141" t="str">
        <f t="shared" si="271"/>
        <v>-</v>
      </c>
    </row>
    <row r="1524" spans="1:24" customFormat="1" ht="15" hidden="1" x14ac:dyDescent="0.25">
      <c r="A1524" s="134">
        <v>3</v>
      </c>
      <c r="B1524" s="134" t="s">
        <v>1540</v>
      </c>
      <c r="C1524" s="136" t="s">
        <v>3649</v>
      </c>
      <c r="D1524" s="136" t="s">
        <v>3650</v>
      </c>
      <c r="E1524" s="136">
        <v>1</v>
      </c>
      <c r="F1524" s="144">
        <v>322.89999999999998</v>
      </c>
      <c r="G1524" s="138">
        <v>322.89999999999998</v>
      </c>
      <c r="H1524" s="139">
        <v>6.46</v>
      </c>
      <c r="I1524" s="139">
        <f t="shared" si="272"/>
        <v>6.46</v>
      </c>
      <c r="J1524" s="145" t="s">
        <v>24</v>
      </c>
      <c r="K1524" s="141">
        <v>0</v>
      </c>
      <c r="L1524" s="141">
        <v>0</v>
      </c>
      <c r="M1524" s="141">
        <v>0</v>
      </c>
      <c r="N1524" s="142"/>
      <c r="O1524" s="50"/>
      <c r="P1524" s="50"/>
      <c r="Q1524" s="50"/>
      <c r="R1524" s="50"/>
      <c r="S1524" s="50"/>
      <c r="T1524" s="50"/>
      <c r="U1524" s="50"/>
      <c r="V1524" s="50"/>
      <c r="W1524" s="141" t="str">
        <f>IFERROR(VLOOKUP(C1524,'[7]на 04.11.2025г.'!$C$3:$W$2063,21,0),"-")</f>
        <v>-</v>
      </c>
      <c r="X1524" s="141" t="str">
        <f t="shared" si="271"/>
        <v>-</v>
      </c>
    </row>
    <row r="1525" spans="1:24" customFormat="1" ht="15" hidden="1" x14ac:dyDescent="0.25">
      <c r="A1525" s="134">
        <v>3</v>
      </c>
      <c r="B1525" s="134" t="s">
        <v>1543</v>
      </c>
      <c r="C1525" s="136" t="s">
        <v>3651</v>
      </c>
      <c r="D1525" s="136" t="s">
        <v>3652</v>
      </c>
      <c r="E1525" s="136">
        <v>1</v>
      </c>
      <c r="F1525" s="144">
        <v>473.1</v>
      </c>
      <c r="G1525" s="138">
        <v>473.1</v>
      </c>
      <c r="H1525" s="139">
        <v>9.8000000000000007</v>
      </c>
      <c r="I1525" s="139">
        <f t="shared" si="272"/>
        <v>9.8000000000000007</v>
      </c>
      <c r="J1525" s="145" t="s">
        <v>24</v>
      </c>
      <c r="K1525" s="141">
        <v>0</v>
      </c>
      <c r="L1525" s="141">
        <v>0</v>
      </c>
      <c r="M1525" s="141">
        <v>0</v>
      </c>
      <c r="N1525" s="142"/>
      <c r="O1525" s="50"/>
      <c r="P1525" s="50"/>
      <c r="Q1525" s="50"/>
      <c r="R1525" s="50"/>
      <c r="S1525" s="50"/>
      <c r="T1525" s="50"/>
      <c r="U1525" s="50"/>
      <c r="V1525" s="50"/>
      <c r="W1525" s="141" t="str">
        <f>IFERROR(VLOOKUP(C1525,'[7]на 04.11.2025г.'!$C$3:$W$2063,21,0),"-")</f>
        <v>-</v>
      </c>
      <c r="X1525" s="141" t="str">
        <f t="shared" si="271"/>
        <v>-</v>
      </c>
    </row>
    <row r="1526" spans="1:24" customFormat="1" ht="15" hidden="1" x14ac:dyDescent="0.25">
      <c r="A1526" s="134">
        <v>3</v>
      </c>
      <c r="B1526" s="134" t="s">
        <v>1546</v>
      </c>
      <c r="C1526" s="136" t="s">
        <v>3653</v>
      </c>
      <c r="D1526" s="136" t="s">
        <v>3654</v>
      </c>
      <c r="E1526" s="136">
        <v>1</v>
      </c>
      <c r="F1526" s="144">
        <v>61.1</v>
      </c>
      <c r="G1526" s="138">
        <v>61.1</v>
      </c>
      <c r="H1526" s="139">
        <v>1.71</v>
      </c>
      <c r="I1526" s="139">
        <f t="shared" si="272"/>
        <v>1.71</v>
      </c>
      <c r="J1526" s="145" t="s">
        <v>24</v>
      </c>
      <c r="K1526" s="141">
        <v>0</v>
      </c>
      <c r="L1526" s="141">
        <v>0</v>
      </c>
      <c r="M1526" s="141">
        <v>0</v>
      </c>
      <c r="N1526" s="142"/>
      <c r="O1526" s="50"/>
      <c r="P1526" s="50"/>
      <c r="Q1526" s="50"/>
      <c r="R1526" s="50"/>
      <c r="S1526" s="50"/>
      <c r="T1526" s="50"/>
      <c r="U1526" s="50"/>
      <c r="V1526" s="50"/>
      <c r="W1526" s="141" t="str">
        <f>IFERROR(VLOOKUP(C1526,'[7]на 04.11.2025г.'!$C$3:$W$2063,21,0),"-")</f>
        <v>-</v>
      </c>
      <c r="X1526" s="141" t="str">
        <f t="shared" si="271"/>
        <v>-</v>
      </c>
    </row>
    <row r="1527" spans="1:24" customFormat="1" ht="15" hidden="1" x14ac:dyDescent="0.25">
      <c r="A1527" s="134">
        <v>3</v>
      </c>
      <c r="B1527" s="134" t="s">
        <v>1549</v>
      </c>
      <c r="C1527" s="136" t="s">
        <v>3655</v>
      </c>
      <c r="D1527" s="136" t="s">
        <v>3656</v>
      </c>
      <c r="E1527" s="136">
        <v>1</v>
      </c>
      <c r="F1527" s="144">
        <v>61.1</v>
      </c>
      <c r="G1527" s="138">
        <v>61.1</v>
      </c>
      <c r="H1527" s="139">
        <v>1.71</v>
      </c>
      <c r="I1527" s="139">
        <f t="shared" si="272"/>
        <v>1.71</v>
      </c>
      <c r="J1527" s="145" t="s">
        <v>24</v>
      </c>
      <c r="K1527" s="141">
        <v>0</v>
      </c>
      <c r="L1527" s="141">
        <v>0</v>
      </c>
      <c r="M1527" s="141">
        <v>0</v>
      </c>
      <c r="N1527" s="142"/>
      <c r="O1527" s="50"/>
      <c r="P1527" s="50"/>
      <c r="Q1527" s="50"/>
      <c r="R1527" s="50"/>
      <c r="S1527" s="50"/>
      <c r="T1527" s="50"/>
      <c r="U1527" s="50"/>
      <c r="V1527" s="50"/>
      <c r="W1527" s="141" t="str">
        <f>IFERROR(VLOOKUP(C1527,'[7]на 04.11.2025г.'!$C$3:$W$2063,21,0),"-")</f>
        <v>-</v>
      </c>
      <c r="X1527" s="141" t="str">
        <f t="shared" si="271"/>
        <v>-</v>
      </c>
    </row>
    <row r="1528" spans="1:24" customFormat="1" ht="15" hidden="1" x14ac:dyDescent="0.25">
      <c r="A1528" s="134">
        <v>3</v>
      </c>
      <c r="B1528" s="134" t="s">
        <v>1552</v>
      </c>
      <c r="C1528" s="136" t="s">
        <v>3657</v>
      </c>
      <c r="D1528" s="136" t="s">
        <v>3658</v>
      </c>
      <c r="E1528" s="136">
        <v>12</v>
      </c>
      <c r="F1528" s="144">
        <v>28.9</v>
      </c>
      <c r="G1528" s="138">
        <v>346.8</v>
      </c>
      <c r="H1528" s="139">
        <v>0.82</v>
      </c>
      <c r="I1528" s="139">
        <f t="shared" si="272"/>
        <v>9.84</v>
      </c>
      <c r="J1528" s="145" t="s">
        <v>24</v>
      </c>
      <c r="K1528" s="141">
        <v>0</v>
      </c>
      <c r="L1528" s="141">
        <v>0</v>
      </c>
      <c r="M1528" s="141">
        <v>0</v>
      </c>
      <c r="N1528" s="142"/>
      <c r="O1528" s="50"/>
      <c r="P1528" s="50"/>
      <c r="Q1528" s="50"/>
      <c r="R1528" s="50"/>
      <c r="S1528" s="50"/>
      <c r="T1528" s="50"/>
      <c r="U1528" s="50"/>
      <c r="V1528" s="50"/>
      <c r="W1528" s="141" t="str">
        <f>IFERROR(VLOOKUP(C1528,'[7]на 04.11.2025г.'!$C$3:$W$2063,21,0),"-")</f>
        <v>-</v>
      </c>
      <c r="X1528" s="141" t="str">
        <f t="shared" si="271"/>
        <v>-</v>
      </c>
    </row>
    <row r="1529" spans="1:24" customFormat="1" ht="15" hidden="1" x14ac:dyDescent="0.25">
      <c r="A1529" s="134">
        <v>3</v>
      </c>
      <c r="B1529" s="134" t="s">
        <v>1555</v>
      </c>
      <c r="C1529" s="136" t="s">
        <v>3659</v>
      </c>
      <c r="D1529" s="136" t="s">
        <v>3660</v>
      </c>
      <c r="E1529" s="136">
        <v>1</v>
      </c>
      <c r="F1529" s="144">
        <v>36</v>
      </c>
      <c r="G1529" s="138">
        <v>36</v>
      </c>
      <c r="H1529" s="139">
        <v>0.98</v>
      </c>
      <c r="I1529" s="139">
        <f t="shared" si="272"/>
        <v>0.98</v>
      </c>
      <c r="J1529" s="145" t="s">
        <v>24</v>
      </c>
      <c r="K1529" s="141">
        <v>0</v>
      </c>
      <c r="L1529" s="141">
        <v>0</v>
      </c>
      <c r="M1529" s="141">
        <v>0</v>
      </c>
      <c r="N1529" s="142"/>
      <c r="O1529" s="50"/>
      <c r="P1529" s="50"/>
      <c r="Q1529" s="50"/>
      <c r="R1529" s="50"/>
      <c r="S1529" s="50"/>
      <c r="T1529" s="50"/>
      <c r="U1529" s="50"/>
      <c r="V1529" s="50"/>
      <c r="W1529" s="141" t="str">
        <f>IFERROR(VLOOKUP(C1529,'[7]на 04.11.2025г.'!$C$3:$W$2063,21,0),"-")</f>
        <v>-</v>
      </c>
      <c r="X1529" s="141" t="str">
        <f t="shared" si="271"/>
        <v>-</v>
      </c>
    </row>
    <row r="1530" spans="1:24" customFormat="1" ht="15" hidden="1" x14ac:dyDescent="0.25">
      <c r="A1530" s="134">
        <v>3</v>
      </c>
      <c r="B1530" s="134" t="s">
        <v>1558</v>
      </c>
      <c r="C1530" s="136" t="s">
        <v>3661</v>
      </c>
      <c r="D1530" s="136" t="s">
        <v>3662</v>
      </c>
      <c r="E1530" s="136">
        <v>1</v>
      </c>
      <c r="F1530" s="144">
        <v>45.9</v>
      </c>
      <c r="G1530" s="138">
        <v>45.9</v>
      </c>
      <c r="H1530" s="139">
        <v>1.25</v>
      </c>
      <c r="I1530" s="139">
        <f t="shared" si="272"/>
        <v>1.25</v>
      </c>
      <c r="J1530" s="145" t="s">
        <v>24</v>
      </c>
      <c r="K1530" s="141">
        <v>0</v>
      </c>
      <c r="L1530" s="141">
        <v>0</v>
      </c>
      <c r="M1530" s="141">
        <v>0</v>
      </c>
      <c r="N1530" s="142"/>
      <c r="O1530" s="50"/>
      <c r="P1530" s="50"/>
      <c r="Q1530" s="50"/>
      <c r="R1530" s="50"/>
      <c r="S1530" s="50"/>
      <c r="T1530" s="50"/>
      <c r="U1530" s="50"/>
      <c r="V1530" s="50"/>
      <c r="W1530" s="141" t="str">
        <f>IFERROR(VLOOKUP(C1530,'[7]на 04.11.2025г.'!$C$3:$W$2063,21,0),"-")</f>
        <v>-</v>
      </c>
      <c r="X1530" s="141" t="str">
        <f t="shared" si="271"/>
        <v>-</v>
      </c>
    </row>
    <row r="1531" spans="1:24" customFormat="1" ht="15" hidden="1" x14ac:dyDescent="0.25">
      <c r="A1531" s="134">
        <v>3</v>
      </c>
      <c r="B1531" s="134" t="s">
        <v>1561</v>
      </c>
      <c r="C1531" s="136" t="s">
        <v>3663</v>
      </c>
      <c r="D1531" s="136" t="s">
        <v>3664</v>
      </c>
      <c r="E1531" s="136">
        <v>2</v>
      </c>
      <c r="F1531" s="144">
        <v>9.4</v>
      </c>
      <c r="G1531" s="138">
        <v>18.8</v>
      </c>
      <c r="H1531" s="139">
        <v>0.5</v>
      </c>
      <c r="I1531" s="139">
        <f t="shared" si="272"/>
        <v>1</v>
      </c>
      <c r="J1531" s="145" t="s">
        <v>24</v>
      </c>
      <c r="K1531" s="141">
        <v>0</v>
      </c>
      <c r="L1531" s="141">
        <v>0</v>
      </c>
      <c r="M1531" s="141">
        <v>0</v>
      </c>
      <c r="N1531" s="142"/>
      <c r="O1531" s="50"/>
      <c r="P1531" s="50"/>
      <c r="Q1531" s="50"/>
      <c r="R1531" s="50"/>
      <c r="S1531" s="50"/>
      <c r="T1531" s="50"/>
      <c r="U1531" s="50"/>
      <c r="V1531" s="50"/>
      <c r="W1531" s="141" t="str">
        <f>IFERROR(VLOOKUP(C1531,'[7]на 04.11.2025г.'!$C$3:$W$2063,21,0),"-")</f>
        <v>-</v>
      </c>
      <c r="X1531" s="141" t="str">
        <f t="shared" si="271"/>
        <v>-</v>
      </c>
    </row>
    <row r="1532" spans="1:24" customFormat="1" ht="15" hidden="1" x14ac:dyDescent="0.25">
      <c r="A1532" s="134">
        <v>3</v>
      </c>
      <c r="B1532" s="134" t="s">
        <v>1564</v>
      </c>
      <c r="C1532" s="136" t="s">
        <v>3665</v>
      </c>
      <c r="D1532" s="136" t="s">
        <v>3666</v>
      </c>
      <c r="E1532" s="136">
        <v>2</v>
      </c>
      <c r="F1532" s="144">
        <v>8.8000000000000007</v>
      </c>
      <c r="G1532" s="138">
        <v>17.600000000000001</v>
      </c>
      <c r="H1532" s="139">
        <v>0.46</v>
      </c>
      <c r="I1532" s="139">
        <f t="shared" si="272"/>
        <v>0.92</v>
      </c>
      <c r="J1532" s="145" t="s">
        <v>24</v>
      </c>
      <c r="K1532" s="141">
        <v>0</v>
      </c>
      <c r="L1532" s="141">
        <v>0</v>
      </c>
      <c r="M1532" s="141">
        <v>0</v>
      </c>
      <c r="N1532" s="142"/>
      <c r="O1532" s="50"/>
      <c r="P1532" s="50"/>
      <c r="Q1532" s="50"/>
      <c r="R1532" s="50"/>
      <c r="S1532" s="50"/>
      <c r="T1532" s="50"/>
      <c r="U1532" s="50"/>
      <c r="V1532" s="50"/>
      <c r="W1532" s="141" t="str">
        <f>IFERROR(VLOOKUP(C1532,'[7]на 04.11.2025г.'!$C$3:$W$2063,21,0),"-")</f>
        <v>-</v>
      </c>
      <c r="X1532" s="141" t="str">
        <f t="shared" si="271"/>
        <v>-</v>
      </c>
    </row>
    <row r="1533" spans="1:24" customFormat="1" ht="15" hidden="1" x14ac:dyDescent="0.25">
      <c r="A1533" s="134">
        <v>3</v>
      </c>
      <c r="B1533" s="134" t="s">
        <v>1567</v>
      </c>
      <c r="C1533" s="136" t="s">
        <v>3667</v>
      </c>
      <c r="D1533" s="136" t="s">
        <v>3668</v>
      </c>
      <c r="E1533" s="136">
        <v>14</v>
      </c>
      <c r="F1533" s="144">
        <v>10.9</v>
      </c>
      <c r="G1533" s="138">
        <v>152.6</v>
      </c>
      <c r="H1533" s="139">
        <v>0.56999999999999995</v>
      </c>
      <c r="I1533" s="139">
        <f t="shared" si="272"/>
        <v>7.9799999999999995</v>
      </c>
      <c r="J1533" s="145" t="s">
        <v>24</v>
      </c>
      <c r="K1533" s="141">
        <v>0</v>
      </c>
      <c r="L1533" s="141">
        <v>0</v>
      </c>
      <c r="M1533" s="141">
        <v>0</v>
      </c>
      <c r="N1533" s="142"/>
      <c r="O1533" s="50"/>
      <c r="P1533" s="50"/>
      <c r="Q1533" s="50"/>
      <c r="R1533" s="50"/>
      <c r="S1533" s="50"/>
      <c r="T1533" s="50"/>
      <c r="U1533" s="50"/>
      <c r="V1533" s="50"/>
      <c r="W1533" s="141" t="str">
        <f>IFERROR(VLOOKUP(C1533,'[7]на 04.11.2025г.'!$C$3:$W$2063,21,0),"-")</f>
        <v>-</v>
      </c>
      <c r="X1533" s="141" t="str">
        <f t="shared" si="271"/>
        <v>-</v>
      </c>
    </row>
    <row r="1534" spans="1:24" customFormat="1" ht="15" hidden="1" x14ac:dyDescent="0.25">
      <c r="A1534" s="134">
        <v>3</v>
      </c>
      <c r="B1534" s="134" t="s">
        <v>1570</v>
      </c>
      <c r="C1534" s="136" t="s">
        <v>3669</v>
      </c>
      <c r="D1534" s="136" t="s">
        <v>3670</v>
      </c>
      <c r="E1534" s="136">
        <v>2</v>
      </c>
      <c r="F1534" s="144">
        <v>10.4</v>
      </c>
      <c r="G1534" s="138">
        <v>20.8</v>
      </c>
      <c r="H1534" s="139">
        <v>0.55000000000000004</v>
      </c>
      <c r="I1534" s="139">
        <f t="shared" si="272"/>
        <v>1.1000000000000001</v>
      </c>
      <c r="J1534" s="145" t="s">
        <v>24</v>
      </c>
      <c r="K1534" s="141">
        <v>0</v>
      </c>
      <c r="L1534" s="141">
        <v>0</v>
      </c>
      <c r="M1534" s="141">
        <v>0</v>
      </c>
      <c r="N1534" s="142"/>
      <c r="O1534" s="50"/>
      <c r="P1534" s="50"/>
      <c r="Q1534" s="50"/>
      <c r="R1534" s="50"/>
      <c r="S1534" s="50"/>
      <c r="T1534" s="50"/>
      <c r="U1534" s="50"/>
      <c r="V1534" s="50"/>
      <c r="W1534" s="141" t="str">
        <f>IFERROR(VLOOKUP(C1534,'[7]на 04.11.2025г.'!$C$3:$W$2063,21,0),"-")</f>
        <v>-</v>
      </c>
      <c r="X1534" s="141" t="str">
        <f t="shared" si="271"/>
        <v>-</v>
      </c>
    </row>
    <row r="1535" spans="1:24" customFormat="1" ht="15" hidden="1" x14ac:dyDescent="0.25">
      <c r="A1535" s="134">
        <v>3</v>
      </c>
      <c r="B1535" s="134" t="s">
        <v>1573</v>
      </c>
      <c r="C1535" s="136" t="s">
        <v>3671</v>
      </c>
      <c r="D1535" s="136" t="s">
        <v>3672</v>
      </c>
      <c r="E1535" s="136">
        <v>12</v>
      </c>
      <c r="F1535" s="144">
        <v>8.8000000000000007</v>
      </c>
      <c r="G1535" s="138">
        <v>105.6</v>
      </c>
      <c r="H1535" s="139">
        <v>0.46</v>
      </c>
      <c r="I1535" s="139">
        <f t="shared" si="272"/>
        <v>5.5200000000000005</v>
      </c>
      <c r="J1535" s="145" t="s">
        <v>24</v>
      </c>
      <c r="K1535" s="141">
        <v>0</v>
      </c>
      <c r="L1535" s="141">
        <v>0</v>
      </c>
      <c r="M1535" s="141">
        <v>0</v>
      </c>
      <c r="N1535" s="142"/>
      <c r="O1535" s="50"/>
      <c r="P1535" s="50"/>
      <c r="Q1535" s="50"/>
      <c r="R1535" s="50"/>
      <c r="S1535" s="50"/>
      <c r="T1535" s="50"/>
      <c r="U1535" s="50"/>
      <c r="V1535" s="50"/>
      <c r="W1535" s="141" t="str">
        <f>IFERROR(VLOOKUP(C1535,'[7]на 04.11.2025г.'!$C$3:$W$2063,21,0),"-")</f>
        <v>-</v>
      </c>
      <c r="X1535" s="141" t="str">
        <f t="shared" si="271"/>
        <v>-</v>
      </c>
    </row>
    <row r="1536" spans="1:24" customFormat="1" ht="15" hidden="1" x14ac:dyDescent="0.25">
      <c r="A1536" s="134">
        <v>3</v>
      </c>
      <c r="B1536" s="134" t="s">
        <v>1576</v>
      </c>
      <c r="C1536" s="136" t="s">
        <v>3673</v>
      </c>
      <c r="D1536" s="136" t="s">
        <v>3674</v>
      </c>
      <c r="E1536" s="136">
        <v>12</v>
      </c>
      <c r="F1536" s="144">
        <v>10.5</v>
      </c>
      <c r="G1536" s="138">
        <v>126</v>
      </c>
      <c r="H1536" s="139">
        <v>0.55000000000000004</v>
      </c>
      <c r="I1536" s="139">
        <f t="shared" si="272"/>
        <v>6.6000000000000005</v>
      </c>
      <c r="J1536" s="145" t="s">
        <v>24</v>
      </c>
      <c r="K1536" s="141">
        <v>0</v>
      </c>
      <c r="L1536" s="141">
        <v>0</v>
      </c>
      <c r="M1536" s="141">
        <v>0</v>
      </c>
      <c r="N1536" s="142"/>
      <c r="O1536" s="50"/>
      <c r="P1536" s="50"/>
      <c r="Q1536" s="50"/>
      <c r="R1536" s="50"/>
      <c r="S1536" s="50"/>
      <c r="T1536" s="50"/>
      <c r="U1536" s="50"/>
      <c r="V1536" s="50"/>
      <c r="W1536" s="141" t="str">
        <f>IFERROR(VLOOKUP(C1536,'[7]на 04.11.2025г.'!$C$3:$W$2063,21,0),"-")</f>
        <v>-</v>
      </c>
      <c r="X1536" s="141" t="str">
        <f t="shared" si="271"/>
        <v>-</v>
      </c>
    </row>
    <row r="1537" spans="1:24" customFormat="1" ht="15" hidden="1" x14ac:dyDescent="0.25">
      <c r="A1537" s="134">
        <v>3</v>
      </c>
      <c r="B1537" s="134" t="s">
        <v>1579</v>
      </c>
      <c r="C1537" s="136" t="s">
        <v>3675</v>
      </c>
      <c r="D1537" s="136" t="s">
        <v>3676</v>
      </c>
      <c r="E1537" s="136">
        <v>4</v>
      </c>
      <c r="F1537" s="144">
        <v>1471.5</v>
      </c>
      <c r="G1537" s="138">
        <v>5886</v>
      </c>
      <c r="H1537" s="139">
        <v>36.090000000000003</v>
      </c>
      <c r="I1537" s="139">
        <f t="shared" si="272"/>
        <v>144.36000000000001</v>
      </c>
      <c r="J1537" s="145" t="s">
        <v>20</v>
      </c>
      <c r="K1537" s="141">
        <v>0</v>
      </c>
      <c r="L1537" s="141">
        <v>0</v>
      </c>
      <c r="M1537" s="141">
        <v>0</v>
      </c>
      <c r="N1537" s="142"/>
      <c r="O1537" s="50"/>
      <c r="P1537" s="50"/>
      <c r="Q1537" s="50"/>
      <c r="R1537" s="50"/>
      <c r="S1537" s="50"/>
      <c r="T1537" s="50"/>
      <c r="U1537" s="50"/>
      <c r="V1537" s="50"/>
      <c r="W1537" s="141" t="str">
        <f>IFERROR(VLOOKUP(C1537,'[7]на 04.11.2025г.'!$C$3:$W$2063,21,0),"-")</f>
        <v>-</v>
      </c>
      <c r="X1537" s="141" t="str">
        <f t="shared" si="271"/>
        <v>-</v>
      </c>
    </row>
    <row r="1538" spans="1:24" customFormat="1" ht="15" hidden="1" x14ac:dyDescent="0.25">
      <c r="A1538" s="134">
        <v>3</v>
      </c>
      <c r="B1538" s="134" t="s">
        <v>1582</v>
      </c>
      <c r="C1538" s="136" t="s">
        <v>3677</v>
      </c>
      <c r="D1538" s="136" t="s">
        <v>3678</v>
      </c>
      <c r="E1538" s="136">
        <v>7</v>
      </c>
      <c r="F1538" s="144">
        <v>1414.8</v>
      </c>
      <c r="G1538" s="138">
        <v>9903.6</v>
      </c>
      <c r="H1538" s="139">
        <v>34.65</v>
      </c>
      <c r="I1538" s="139">
        <f t="shared" si="272"/>
        <v>242.54999999999998</v>
      </c>
      <c r="J1538" s="145" t="s">
        <v>24</v>
      </c>
      <c r="K1538" s="141">
        <v>0</v>
      </c>
      <c r="L1538" s="141">
        <v>0</v>
      </c>
      <c r="M1538" s="141">
        <v>0</v>
      </c>
      <c r="N1538" s="142"/>
      <c r="O1538" s="50"/>
      <c r="P1538" s="50"/>
      <c r="Q1538" s="50"/>
      <c r="R1538" s="50"/>
      <c r="S1538" s="50"/>
      <c r="T1538" s="50"/>
      <c r="U1538" s="50"/>
      <c r="V1538" s="50"/>
      <c r="W1538" s="141" t="str">
        <f>IFERROR(VLOOKUP(C1538,'[7]на 04.11.2025г.'!$C$3:$W$2063,21,0),"-")</f>
        <v>-</v>
      </c>
      <c r="X1538" s="141" t="str">
        <f t="shared" si="271"/>
        <v>-</v>
      </c>
    </row>
    <row r="1539" spans="1:24" customFormat="1" ht="15" hidden="1" x14ac:dyDescent="0.25">
      <c r="A1539" s="134">
        <v>3</v>
      </c>
      <c r="B1539" s="134" t="s">
        <v>1585</v>
      </c>
      <c r="C1539" s="136" t="s">
        <v>3679</v>
      </c>
      <c r="D1539" s="136" t="s">
        <v>3680</v>
      </c>
      <c r="E1539" s="136">
        <v>2</v>
      </c>
      <c r="F1539" s="144">
        <v>1427.8</v>
      </c>
      <c r="G1539" s="138">
        <v>2855.6</v>
      </c>
      <c r="H1539" s="139">
        <v>34.979999999999997</v>
      </c>
      <c r="I1539" s="139">
        <f t="shared" si="272"/>
        <v>69.959999999999994</v>
      </c>
      <c r="J1539" s="145" t="s">
        <v>24</v>
      </c>
      <c r="K1539" s="141">
        <v>0</v>
      </c>
      <c r="L1539" s="141">
        <v>0</v>
      </c>
      <c r="M1539" s="141">
        <v>0</v>
      </c>
      <c r="N1539" s="142"/>
      <c r="O1539" s="50"/>
      <c r="P1539" s="50"/>
      <c r="Q1539" s="50"/>
      <c r="R1539" s="50"/>
      <c r="S1539" s="50"/>
      <c r="T1539" s="50"/>
      <c r="U1539" s="50"/>
      <c r="V1539" s="50"/>
      <c r="W1539" s="141" t="str">
        <f>IFERROR(VLOOKUP(C1539,'[7]на 04.11.2025г.'!$C$3:$W$2063,21,0),"-")</f>
        <v>-</v>
      </c>
      <c r="X1539" s="141" t="str">
        <f t="shared" si="271"/>
        <v>-</v>
      </c>
    </row>
    <row r="1540" spans="1:24" customFormat="1" ht="15" hidden="1" x14ac:dyDescent="0.25">
      <c r="A1540" s="134">
        <v>3</v>
      </c>
      <c r="B1540" s="134" t="s">
        <v>1588</v>
      </c>
      <c r="C1540" s="136" t="s">
        <v>3681</v>
      </c>
      <c r="D1540" s="136" t="s">
        <v>3682</v>
      </c>
      <c r="E1540" s="136">
        <v>128</v>
      </c>
      <c r="F1540" s="144">
        <v>1.6</v>
      </c>
      <c r="G1540" s="138">
        <v>204.8</v>
      </c>
      <c r="H1540" s="139">
        <v>0.03</v>
      </c>
      <c r="I1540" s="139">
        <f t="shared" si="272"/>
        <v>3.84</v>
      </c>
      <c r="J1540" s="145" t="s">
        <v>24</v>
      </c>
      <c r="K1540" s="141">
        <v>0</v>
      </c>
      <c r="L1540" s="141">
        <v>0</v>
      </c>
      <c r="M1540" s="141">
        <v>0</v>
      </c>
      <c r="N1540" s="142"/>
      <c r="O1540" s="50"/>
      <c r="P1540" s="50"/>
      <c r="Q1540" s="50"/>
      <c r="R1540" s="50"/>
      <c r="S1540" s="50"/>
      <c r="T1540" s="50"/>
      <c r="U1540" s="50"/>
      <c r="V1540" s="50"/>
      <c r="W1540" s="141" t="str">
        <f>IFERROR(VLOOKUP(C1540,'[7]на 04.11.2025г.'!$C$3:$W$2063,21,0),"-")</f>
        <v>-</v>
      </c>
      <c r="X1540" s="141" t="str">
        <f t="shared" ref="X1540:X1603" si="273">IFERROR(N1540-W1540,"-")</f>
        <v>-</v>
      </c>
    </row>
    <row r="1541" spans="1:24" customFormat="1" ht="15" hidden="1" x14ac:dyDescent="0.25">
      <c r="A1541" s="134">
        <v>3</v>
      </c>
      <c r="B1541" s="134" t="s">
        <v>1591</v>
      </c>
      <c r="C1541" s="136" t="s">
        <v>3683</v>
      </c>
      <c r="D1541" s="136" t="s">
        <v>3684</v>
      </c>
      <c r="E1541" s="136">
        <v>16</v>
      </c>
      <c r="F1541" s="144">
        <v>1</v>
      </c>
      <c r="G1541" s="138">
        <v>16</v>
      </c>
      <c r="H1541" s="139">
        <v>0.02</v>
      </c>
      <c r="I1541" s="139">
        <f t="shared" ref="I1541:I1604" si="274">E1541*H1541</f>
        <v>0.32</v>
      </c>
      <c r="J1541" s="145" t="s">
        <v>24</v>
      </c>
      <c r="K1541" s="141">
        <v>0</v>
      </c>
      <c r="L1541" s="141">
        <v>0</v>
      </c>
      <c r="M1541" s="141">
        <v>0</v>
      </c>
      <c r="N1541" s="142"/>
      <c r="O1541" s="50"/>
      <c r="P1541" s="50"/>
      <c r="Q1541" s="50"/>
      <c r="R1541" s="50"/>
      <c r="S1541" s="50"/>
      <c r="T1541" s="50"/>
      <c r="U1541" s="50"/>
      <c r="V1541" s="50"/>
      <c r="W1541" s="141" t="str">
        <f>IFERROR(VLOOKUP(C1541,'[7]на 04.11.2025г.'!$C$3:$W$2063,21,0),"-")</f>
        <v>-</v>
      </c>
      <c r="X1541" s="141" t="str">
        <f t="shared" si="273"/>
        <v>-</v>
      </c>
    </row>
    <row r="1542" spans="1:24" customFormat="1" ht="15" hidden="1" x14ac:dyDescent="0.25">
      <c r="A1542" s="134">
        <v>3</v>
      </c>
      <c r="B1542" s="134" t="s">
        <v>1594</v>
      </c>
      <c r="C1542" s="136" t="s">
        <v>3685</v>
      </c>
      <c r="D1542" s="136" t="s">
        <v>3686</v>
      </c>
      <c r="E1542" s="136">
        <v>8</v>
      </c>
      <c r="F1542" s="144">
        <v>47.7</v>
      </c>
      <c r="G1542" s="138">
        <v>381.6</v>
      </c>
      <c r="H1542" s="139">
        <v>2.83</v>
      </c>
      <c r="I1542" s="139">
        <f t="shared" si="274"/>
        <v>22.64</v>
      </c>
      <c r="J1542" s="145" t="s">
        <v>24</v>
      </c>
      <c r="K1542" s="141">
        <v>0</v>
      </c>
      <c r="L1542" s="141">
        <v>0</v>
      </c>
      <c r="M1542" s="141">
        <v>0</v>
      </c>
      <c r="N1542" s="142"/>
      <c r="O1542" s="50"/>
      <c r="P1542" s="50"/>
      <c r="Q1542" s="50"/>
      <c r="R1542" s="50"/>
      <c r="S1542" s="50"/>
      <c r="T1542" s="50"/>
      <c r="U1542" s="50"/>
      <c r="V1542" s="50"/>
      <c r="W1542" s="141" t="str">
        <f>IFERROR(VLOOKUP(C1542,'[7]на 04.11.2025г.'!$C$3:$W$2063,21,0),"-")</f>
        <v>-</v>
      </c>
      <c r="X1542" s="141" t="str">
        <f t="shared" si="273"/>
        <v>-</v>
      </c>
    </row>
    <row r="1543" spans="1:24" customFormat="1" ht="15" hidden="1" x14ac:dyDescent="0.25">
      <c r="A1543" s="134">
        <v>4</v>
      </c>
      <c r="B1543" s="134" t="s">
        <v>17</v>
      </c>
      <c r="C1543" s="136" t="s">
        <v>3687</v>
      </c>
      <c r="D1543" s="136" t="s">
        <v>3688</v>
      </c>
      <c r="E1543" s="136">
        <v>13</v>
      </c>
      <c r="F1543" s="144">
        <v>45.5</v>
      </c>
      <c r="G1543" s="138">
        <v>591.5</v>
      </c>
      <c r="H1543" s="139">
        <v>1.28</v>
      </c>
      <c r="I1543" s="139">
        <f t="shared" si="274"/>
        <v>16.64</v>
      </c>
      <c r="J1543" s="145" t="s">
        <v>20</v>
      </c>
      <c r="K1543" s="141">
        <v>0</v>
      </c>
      <c r="L1543" s="141">
        <v>0</v>
      </c>
      <c r="M1543" s="141">
        <v>0</v>
      </c>
      <c r="N1543" s="142"/>
      <c r="O1543" s="50"/>
      <c r="P1543" s="50"/>
      <c r="Q1543" s="50"/>
      <c r="R1543" s="50"/>
      <c r="S1543" s="50"/>
      <c r="T1543" s="50"/>
      <c r="U1543" s="50"/>
      <c r="V1543" s="50"/>
      <c r="W1543" s="141" t="str">
        <f>IFERROR(VLOOKUP(C1543,'[7]на 04.11.2025г.'!$C$3:$W$2063,21,0),"-")</f>
        <v>-</v>
      </c>
      <c r="X1543" s="141" t="str">
        <f t="shared" si="273"/>
        <v>-</v>
      </c>
    </row>
    <row r="1544" spans="1:24" customFormat="1" ht="15" hidden="1" x14ac:dyDescent="0.25">
      <c r="A1544" s="134">
        <v>4</v>
      </c>
      <c r="B1544" s="134" t="s">
        <v>21</v>
      </c>
      <c r="C1544" s="136" t="s">
        <v>3689</v>
      </c>
      <c r="D1544" s="136" t="s">
        <v>3690</v>
      </c>
      <c r="E1544" s="136">
        <v>1</v>
      </c>
      <c r="F1544" s="144">
        <v>70.599999999999994</v>
      </c>
      <c r="G1544" s="138">
        <v>70.599999999999994</v>
      </c>
      <c r="H1544" s="139">
        <v>1.94</v>
      </c>
      <c r="I1544" s="139">
        <f t="shared" si="274"/>
        <v>1.94</v>
      </c>
      <c r="J1544" s="145" t="s">
        <v>24</v>
      </c>
      <c r="K1544" s="141">
        <v>0</v>
      </c>
      <c r="L1544" s="141">
        <v>0</v>
      </c>
      <c r="M1544" s="141">
        <v>0</v>
      </c>
      <c r="N1544" s="142"/>
      <c r="O1544" s="50"/>
      <c r="P1544" s="50"/>
      <c r="Q1544" s="50"/>
      <c r="R1544" s="50"/>
      <c r="S1544" s="50"/>
      <c r="T1544" s="50"/>
      <c r="U1544" s="50"/>
      <c r="V1544" s="50"/>
      <c r="W1544" s="141" t="str">
        <f>IFERROR(VLOOKUP(C1544,'[7]на 04.11.2025г.'!$C$3:$W$2063,21,0),"-")</f>
        <v>-</v>
      </c>
      <c r="X1544" s="141" t="str">
        <f t="shared" si="273"/>
        <v>-</v>
      </c>
    </row>
    <row r="1545" spans="1:24" customFormat="1" ht="15" hidden="1" x14ac:dyDescent="0.25">
      <c r="A1545" s="143">
        <v>4</v>
      </c>
      <c r="B1545" s="134" t="s">
        <v>25</v>
      </c>
      <c r="C1545" s="136" t="s">
        <v>3691</v>
      </c>
      <c r="D1545" s="136" t="s">
        <v>3692</v>
      </c>
      <c r="E1545" s="136">
        <v>1</v>
      </c>
      <c r="F1545" s="144">
        <v>4701.6000000000004</v>
      </c>
      <c r="G1545" s="138">
        <v>4701.6000000000004</v>
      </c>
      <c r="H1545" s="139">
        <v>60.65</v>
      </c>
      <c r="I1545" s="139">
        <f t="shared" si="274"/>
        <v>60.65</v>
      </c>
      <c r="J1545" s="145" t="s">
        <v>20</v>
      </c>
      <c r="K1545" s="141">
        <v>0</v>
      </c>
      <c r="L1545" s="141">
        <v>0</v>
      </c>
      <c r="M1545" s="141">
        <v>0</v>
      </c>
      <c r="N1545" s="142"/>
      <c r="O1545" s="50">
        <f t="shared" ref="O1545:O1553" si="275">F1545*N1545</f>
        <v>0</v>
      </c>
      <c r="P1545" s="50">
        <f t="shared" ref="P1545:P1553" si="276">H1545*N1545</f>
        <v>0</v>
      </c>
      <c r="Q1545" s="50"/>
      <c r="R1545" s="50"/>
      <c r="S1545" s="50"/>
      <c r="T1545" s="50"/>
      <c r="U1545" s="50"/>
      <c r="V1545" s="50"/>
      <c r="W1545" s="141" t="str">
        <f>IFERROR(VLOOKUP(C1545,'[7]на 04.11.2025г.'!$C$3:$W$2063,21,0),"-")</f>
        <v>-</v>
      </c>
      <c r="X1545" s="141" t="str">
        <f t="shared" si="273"/>
        <v>-</v>
      </c>
    </row>
    <row r="1546" spans="1:24" customFormat="1" ht="15" hidden="1" x14ac:dyDescent="0.25">
      <c r="A1546" s="143">
        <v>4</v>
      </c>
      <c r="B1546" s="134" t="s">
        <v>28</v>
      </c>
      <c r="C1546" s="136" t="s">
        <v>3693</v>
      </c>
      <c r="D1546" s="136" t="s">
        <v>3694</v>
      </c>
      <c r="E1546" s="136">
        <v>3</v>
      </c>
      <c r="F1546" s="144">
        <v>4551.2</v>
      </c>
      <c r="G1546" s="138">
        <v>13653.6</v>
      </c>
      <c r="H1546" s="139">
        <v>57.72</v>
      </c>
      <c r="I1546" s="139">
        <f t="shared" si="274"/>
        <v>173.16</v>
      </c>
      <c r="J1546" s="145" t="s">
        <v>20</v>
      </c>
      <c r="K1546" s="141">
        <v>1</v>
      </c>
      <c r="L1546" s="141">
        <v>4551.2</v>
      </c>
      <c r="M1546" s="141">
        <v>57.72</v>
      </c>
      <c r="N1546" s="142">
        <v>1</v>
      </c>
      <c r="O1546" s="50">
        <f t="shared" si="275"/>
        <v>4551.2</v>
      </c>
      <c r="P1546" s="50">
        <f t="shared" si="276"/>
        <v>57.72</v>
      </c>
      <c r="Q1546" s="50">
        <f t="shared" ref="Q1546:Q1547" si="277">K1546-N1546</f>
        <v>0</v>
      </c>
      <c r="R1546" s="50">
        <f t="shared" ref="R1546:R1547" si="278">F1546*Q1546</f>
        <v>0</v>
      </c>
      <c r="S1546" s="50">
        <f t="shared" ref="S1546:S1547" si="279">H1546*Q1546</f>
        <v>0</v>
      </c>
      <c r="T1546" s="50"/>
      <c r="U1546" s="50"/>
      <c r="V1546" s="50"/>
      <c r="W1546" s="141">
        <f>IFERROR(VLOOKUP(C1546,'[7]на 04.11.2025г.'!$C$3:$W$2063,21,0),"-")</f>
        <v>1</v>
      </c>
      <c r="X1546" s="141">
        <f t="shared" si="273"/>
        <v>0</v>
      </c>
    </row>
    <row r="1547" spans="1:24" customFormat="1" ht="15" hidden="1" x14ac:dyDescent="0.25">
      <c r="A1547" s="143">
        <v>4</v>
      </c>
      <c r="B1547" s="134" t="s">
        <v>31</v>
      </c>
      <c r="C1547" s="136" t="s">
        <v>3695</v>
      </c>
      <c r="D1547" s="136" t="s">
        <v>3696</v>
      </c>
      <c r="E1547" s="136">
        <v>2</v>
      </c>
      <c r="F1547" s="144">
        <v>4535.6000000000004</v>
      </c>
      <c r="G1547" s="138">
        <v>9071.2000000000007</v>
      </c>
      <c r="H1547" s="139">
        <v>57.32</v>
      </c>
      <c r="I1547" s="139">
        <f t="shared" si="274"/>
        <v>114.64</v>
      </c>
      <c r="J1547" s="145" t="s">
        <v>20</v>
      </c>
      <c r="K1547" s="141">
        <v>2</v>
      </c>
      <c r="L1547" s="141">
        <v>9071.2000000000007</v>
      </c>
      <c r="M1547" s="141">
        <v>114.64</v>
      </c>
      <c r="N1547" s="142">
        <v>2</v>
      </c>
      <c r="O1547" s="50">
        <f t="shared" si="275"/>
        <v>9071.2000000000007</v>
      </c>
      <c r="P1547" s="50">
        <f t="shared" si="276"/>
        <v>114.64</v>
      </c>
      <c r="Q1547" s="50">
        <f t="shared" si="277"/>
        <v>0</v>
      </c>
      <c r="R1547" s="50">
        <f t="shared" si="278"/>
        <v>0</v>
      </c>
      <c r="S1547" s="50">
        <f t="shared" si="279"/>
        <v>0</v>
      </c>
      <c r="T1547" s="50"/>
      <c r="U1547" s="50"/>
      <c r="V1547" s="50"/>
      <c r="W1547" s="141">
        <f>IFERROR(VLOOKUP(C1547,'[7]на 04.11.2025г.'!$C$3:$W$2063,21,0),"-")</f>
        <v>2</v>
      </c>
      <c r="X1547" s="141">
        <f t="shared" si="273"/>
        <v>0</v>
      </c>
    </row>
    <row r="1548" spans="1:24" customFormat="1" ht="15" hidden="1" x14ac:dyDescent="0.25">
      <c r="A1548" s="143">
        <v>4</v>
      </c>
      <c r="B1548" s="134" t="s">
        <v>34</v>
      </c>
      <c r="C1548" s="136" t="s">
        <v>3697</v>
      </c>
      <c r="D1548" s="136" t="s">
        <v>3698</v>
      </c>
      <c r="E1548" s="136">
        <v>1</v>
      </c>
      <c r="F1548" s="144">
        <v>4526.5</v>
      </c>
      <c r="G1548" s="138">
        <v>4526.5</v>
      </c>
      <c r="H1548" s="139">
        <v>57.3</v>
      </c>
      <c r="I1548" s="139">
        <f t="shared" si="274"/>
        <v>57.3</v>
      </c>
      <c r="J1548" s="145" t="s">
        <v>20</v>
      </c>
      <c r="K1548" s="141">
        <v>0</v>
      </c>
      <c r="L1548" s="141">
        <v>0</v>
      </c>
      <c r="M1548" s="141">
        <v>0</v>
      </c>
      <c r="N1548" s="142"/>
      <c r="O1548" s="50">
        <f t="shared" si="275"/>
        <v>0</v>
      </c>
      <c r="P1548" s="50">
        <f t="shared" si="276"/>
        <v>0</v>
      </c>
      <c r="Q1548" s="50"/>
      <c r="R1548" s="50"/>
      <c r="S1548" s="50"/>
      <c r="T1548" s="50"/>
      <c r="U1548" s="50"/>
      <c r="V1548" s="50"/>
      <c r="W1548" s="141" t="str">
        <f>IFERROR(VLOOKUP(C1548,'[7]на 04.11.2025г.'!$C$3:$W$2063,21,0),"-")</f>
        <v>-</v>
      </c>
      <c r="X1548" s="141" t="str">
        <f t="shared" si="273"/>
        <v>-</v>
      </c>
    </row>
    <row r="1549" spans="1:24" customFormat="1" ht="15" hidden="1" x14ac:dyDescent="0.25">
      <c r="A1549" s="143">
        <v>4</v>
      </c>
      <c r="B1549" s="134" t="s">
        <v>37</v>
      </c>
      <c r="C1549" s="136" t="s">
        <v>3699</v>
      </c>
      <c r="D1549" s="136" t="s">
        <v>3700</v>
      </c>
      <c r="E1549" s="136">
        <v>1</v>
      </c>
      <c r="F1549" s="144">
        <v>4542.1000000000004</v>
      </c>
      <c r="G1549" s="138">
        <v>4542.1000000000004</v>
      </c>
      <c r="H1549" s="139">
        <v>57.71</v>
      </c>
      <c r="I1549" s="139">
        <f t="shared" si="274"/>
        <v>57.71</v>
      </c>
      <c r="J1549" s="145" t="s">
        <v>20</v>
      </c>
      <c r="K1549" s="141">
        <v>0</v>
      </c>
      <c r="L1549" s="141">
        <v>0</v>
      </c>
      <c r="M1549" s="141">
        <v>0</v>
      </c>
      <c r="N1549" s="142"/>
      <c r="O1549" s="50">
        <f t="shared" si="275"/>
        <v>0</v>
      </c>
      <c r="P1549" s="50">
        <f t="shared" si="276"/>
        <v>0</v>
      </c>
      <c r="Q1549" s="50"/>
      <c r="R1549" s="50"/>
      <c r="S1549" s="50"/>
      <c r="T1549" s="50"/>
      <c r="U1549" s="50"/>
      <c r="V1549" s="50"/>
      <c r="W1549" s="141" t="str">
        <f>IFERROR(VLOOKUP(C1549,'[7]на 04.11.2025г.'!$C$3:$W$2063,21,0),"-")</f>
        <v>-</v>
      </c>
      <c r="X1549" s="141" t="str">
        <f t="shared" si="273"/>
        <v>-</v>
      </c>
    </row>
    <row r="1550" spans="1:24" customFormat="1" ht="15" hidden="1" x14ac:dyDescent="0.25">
      <c r="A1550" s="143">
        <v>4</v>
      </c>
      <c r="B1550" s="134" t="s">
        <v>40</v>
      </c>
      <c r="C1550" s="136" t="s">
        <v>3701</v>
      </c>
      <c r="D1550" s="136" t="s">
        <v>3702</v>
      </c>
      <c r="E1550" s="136">
        <v>1</v>
      </c>
      <c r="F1550" s="144">
        <v>4526.5</v>
      </c>
      <c r="G1550" s="138">
        <v>4526.5</v>
      </c>
      <c r="H1550" s="139">
        <v>57.3</v>
      </c>
      <c r="I1550" s="139">
        <f t="shared" si="274"/>
        <v>57.3</v>
      </c>
      <c r="J1550" s="145" t="s">
        <v>20</v>
      </c>
      <c r="K1550" s="141">
        <v>0</v>
      </c>
      <c r="L1550" s="141">
        <v>0</v>
      </c>
      <c r="M1550" s="141">
        <v>0</v>
      </c>
      <c r="N1550" s="142"/>
      <c r="O1550" s="50">
        <f t="shared" si="275"/>
        <v>0</v>
      </c>
      <c r="P1550" s="50">
        <f t="shared" si="276"/>
        <v>0</v>
      </c>
      <c r="Q1550" s="50"/>
      <c r="R1550" s="50"/>
      <c r="S1550" s="50"/>
      <c r="T1550" s="50"/>
      <c r="U1550" s="50"/>
      <c r="V1550" s="50"/>
      <c r="W1550" s="141" t="str">
        <f>IFERROR(VLOOKUP(C1550,'[7]на 04.11.2025г.'!$C$3:$W$2063,21,0),"-")</f>
        <v>-</v>
      </c>
      <c r="X1550" s="141" t="str">
        <f t="shared" si="273"/>
        <v>-</v>
      </c>
    </row>
    <row r="1551" spans="1:24" customFormat="1" ht="15" hidden="1" x14ac:dyDescent="0.25">
      <c r="A1551" s="143">
        <v>4</v>
      </c>
      <c r="B1551" s="134" t="s">
        <v>43</v>
      </c>
      <c r="C1551" s="136" t="s">
        <v>3703</v>
      </c>
      <c r="D1551" s="136" t="s">
        <v>3704</v>
      </c>
      <c r="E1551" s="136">
        <v>1</v>
      </c>
      <c r="F1551" s="144">
        <v>4542.1000000000004</v>
      </c>
      <c r="G1551" s="138">
        <v>4542.1000000000004</v>
      </c>
      <c r="H1551" s="139">
        <v>57.71</v>
      </c>
      <c r="I1551" s="139">
        <f t="shared" si="274"/>
        <v>57.71</v>
      </c>
      <c r="J1551" s="145" t="s">
        <v>20</v>
      </c>
      <c r="K1551" s="141">
        <v>0</v>
      </c>
      <c r="L1551" s="141">
        <v>0</v>
      </c>
      <c r="M1551" s="141">
        <v>0</v>
      </c>
      <c r="N1551" s="142"/>
      <c r="O1551" s="50">
        <f t="shared" si="275"/>
        <v>0</v>
      </c>
      <c r="P1551" s="50">
        <f t="shared" si="276"/>
        <v>0</v>
      </c>
      <c r="Q1551" s="50"/>
      <c r="R1551" s="50"/>
      <c r="S1551" s="50"/>
      <c r="T1551" s="50"/>
      <c r="U1551" s="50"/>
      <c r="V1551" s="50"/>
      <c r="W1551" s="141" t="str">
        <f>IFERROR(VLOOKUP(C1551,'[7]на 04.11.2025г.'!$C$3:$W$2063,21,0),"-")</f>
        <v>-</v>
      </c>
      <c r="X1551" s="141" t="str">
        <f t="shared" si="273"/>
        <v>-</v>
      </c>
    </row>
    <row r="1552" spans="1:24" customFormat="1" ht="15" hidden="1" x14ac:dyDescent="0.25">
      <c r="A1552" s="143">
        <v>4</v>
      </c>
      <c r="B1552" s="134" t="s">
        <v>46</v>
      </c>
      <c r="C1552" s="136" t="s">
        <v>3705</v>
      </c>
      <c r="D1552" s="136" t="s">
        <v>3706</v>
      </c>
      <c r="E1552" s="136">
        <v>1</v>
      </c>
      <c r="F1552" s="144">
        <v>4552.8999999999996</v>
      </c>
      <c r="G1552" s="138">
        <v>4552.8999999999996</v>
      </c>
      <c r="H1552" s="139">
        <v>57.9</v>
      </c>
      <c r="I1552" s="139">
        <f t="shared" si="274"/>
        <v>57.9</v>
      </c>
      <c r="J1552" s="145" t="s">
        <v>20</v>
      </c>
      <c r="K1552" s="141">
        <v>0</v>
      </c>
      <c r="L1552" s="141">
        <v>0</v>
      </c>
      <c r="M1552" s="141">
        <v>0</v>
      </c>
      <c r="N1552" s="142"/>
      <c r="O1552" s="50">
        <f t="shared" si="275"/>
        <v>0</v>
      </c>
      <c r="P1552" s="50">
        <f t="shared" si="276"/>
        <v>0</v>
      </c>
      <c r="Q1552" s="50"/>
      <c r="R1552" s="50"/>
      <c r="S1552" s="50"/>
      <c r="T1552" s="50"/>
      <c r="U1552" s="50"/>
      <c r="V1552" s="50"/>
      <c r="W1552" s="141" t="str">
        <f>IFERROR(VLOOKUP(C1552,'[7]на 04.11.2025г.'!$C$3:$W$2063,21,0),"-")</f>
        <v>-</v>
      </c>
      <c r="X1552" s="141" t="str">
        <f t="shared" si="273"/>
        <v>-</v>
      </c>
    </row>
    <row r="1553" spans="1:24" customFormat="1" ht="15" hidden="1" x14ac:dyDescent="0.25">
      <c r="A1553" s="143">
        <v>4</v>
      </c>
      <c r="B1553" s="134" t="s">
        <v>49</v>
      </c>
      <c r="C1553" s="136" t="s">
        <v>3707</v>
      </c>
      <c r="D1553" s="136" t="s">
        <v>3708</v>
      </c>
      <c r="E1553" s="136">
        <v>1</v>
      </c>
      <c r="F1553" s="144">
        <v>4381.8999999999996</v>
      </c>
      <c r="G1553" s="138">
        <v>4381.8999999999996</v>
      </c>
      <c r="H1553" s="139">
        <v>54.69</v>
      </c>
      <c r="I1553" s="139">
        <f t="shared" si="274"/>
        <v>54.69</v>
      </c>
      <c r="J1553" s="145" t="s">
        <v>20</v>
      </c>
      <c r="K1553" s="141">
        <v>1</v>
      </c>
      <c r="L1553" s="141">
        <v>4381.8999999999996</v>
      </c>
      <c r="M1553" s="141">
        <v>54.69</v>
      </c>
      <c r="N1553" s="142">
        <v>1</v>
      </c>
      <c r="O1553" s="50">
        <f t="shared" si="275"/>
        <v>4381.8999999999996</v>
      </c>
      <c r="P1553" s="50">
        <f t="shared" si="276"/>
        <v>54.69</v>
      </c>
      <c r="Q1553" s="50">
        <f>K1553-N1553</f>
        <v>0</v>
      </c>
      <c r="R1553" s="50">
        <f>F1553*Q1553</f>
        <v>0</v>
      </c>
      <c r="S1553" s="50">
        <f>H1553*Q1553</f>
        <v>0</v>
      </c>
      <c r="T1553" s="50"/>
      <c r="U1553" s="50">
        <f>T1553*F1553</f>
        <v>0</v>
      </c>
      <c r="V1553" s="50">
        <f>T1553*H1553</f>
        <v>0</v>
      </c>
      <c r="W1553" s="141">
        <f>IFERROR(VLOOKUP(C1553,'[7]на 04.11.2025г.'!$C$3:$W$2063,21,0),"-")</f>
        <v>1</v>
      </c>
      <c r="X1553" s="141">
        <f t="shared" si="273"/>
        <v>0</v>
      </c>
    </row>
    <row r="1554" spans="1:24" customFormat="1" ht="15" hidden="1" x14ac:dyDescent="0.25">
      <c r="A1554" s="143">
        <v>4</v>
      </c>
      <c r="B1554" s="134" t="s">
        <v>52</v>
      </c>
      <c r="C1554" s="136" t="s">
        <v>3709</v>
      </c>
      <c r="D1554" s="136" t="s">
        <v>3710</v>
      </c>
      <c r="E1554" s="136">
        <v>1</v>
      </c>
      <c r="F1554" s="144">
        <v>4416</v>
      </c>
      <c r="G1554" s="138">
        <v>4416</v>
      </c>
      <c r="H1554" s="139">
        <v>55.42</v>
      </c>
      <c r="I1554" s="139">
        <f t="shared" si="274"/>
        <v>55.42</v>
      </c>
      <c r="J1554" s="145" t="s">
        <v>20</v>
      </c>
      <c r="K1554" s="141">
        <v>0</v>
      </c>
      <c r="L1554" s="141">
        <v>0</v>
      </c>
      <c r="M1554" s="141">
        <v>0</v>
      </c>
      <c r="N1554" s="142"/>
      <c r="O1554" s="50"/>
      <c r="P1554" s="50"/>
      <c r="Q1554" s="50"/>
      <c r="R1554" s="50"/>
      <c r="S1554" s="50"/>
      <c r="T1554" s="50"/>
      <c r="U1554" s="50"/>
      <c r="V1554" s="50"/>
      <c r="W1554" s="141" t="str">
        <f>IFERROR(VLOOKUP(C1554,'[7]на 04.11.2025г.'!$C$3:$W$2063,21,0),"-")</f>
        <v>-</v>
      </c>
      <c r="X1554" s="141" t="str">
        <f t="shared" si="273"/>
        <v>-</v>
      </c>
    </row>
    <row r="1555" spans="1:24" customFormat="1" ht="15" hidden="1" x14ac:dyDescent="0.25">
      <c r="A1555" s="143">
        <v>4</v>
      </c>
      <c r="B1555" s="134" t="s">
        <v>55</v>
      </c>
      <c r="C1555" s="136" t="s">
        <v>3711</v>
      </c>
      <c r="D1555" s="136" t="s">
        <v>3712</v>
      </c>
      <c r="E1555" s="136">
        <v>1</v>
      </c>
      <c r="F1555" s="144">
        <v>2312.5</v>
      </c>
      <c r="G1555" s="138">
        <v>2312.5</v>
      </c>
      <c r="H1555" s="139">
        <v>44.31</v>
      </c>
      <c r="I1555" s="139">
        <f t="shared" si="274"/>
        <v>44.31</v>
      </c>
      <c r="J1555" s="145" t="s">
        <v>20</v>
      </c>
      <c r="K1555" s="141">
        <v>0</v>
      </c>
      <c r="L1555" s="141">
        <v>0</v>
      </c>
      <c r="M1555" s="141">
        <v>0</v>
      </c>
      <c r="N1555" s="142"/>
      <c r="O1555" s="50"/>
      <c r="P1555" s="50"/>
      <c r="Q1555" s="50"/>
      <c r="R1555" s="50"/>
      <c r="S1555" s="50"/>
      <c r="T1555" s="50"/>
      <c r="U1555" s="50"/>
      <c r="V1555" s="50"/>
      <c r="W1555" s="141" t="str">
        <f>IFERROR(VLOOKUP(C1555,'[7]на 04.11.2025г.'!$C$3:$W$2063,21,0),"-")</f>
        <v>-</v>
      </c>
      <c r="X1555" s="141" t="str">
        <f t="shared" si="273"/>
        <v>-</v>
      </c>
    </row>
    <row r="1556" spans="1:24" customFormat="1" ht="15" hidden="1" x14ac:dyDescent="0.25">
      <c r="A1556" s="143">
        <v>4</v>
      </c>
      <c r="B1556" s="134" t="s">
        <v>58</v>
      </c>
      <c r="C1556" s="136" t="s">
        <v>3713</v>
      </c>
      <c r="D1556" s="136" t="s">
        <v>3714</v>
      </c>
      <c r="E1556" s="136">
        <v>1</v>
      </c>
      <c r="F1556" s="144">
        <v>186.6</v>
      </c>
      <c r="G1556" s="138">
        <v>186.6</v>
      </c>
      <c r="H1556" s="139">
        <v>3.68</v>
      </c>
      <c r="I1556" s="139">
        <f t="shared" si="274"/>
        <v>3.68</v>
      </c>
      <c r="J1556" s="145" t="s">
        <v>20</v>
      </c>
      <c r="K1556" s="141">
        <v>0</v>
      </c>
      <c r="L1556" s="141">
        <v>0</v>
      </c>
      <c r="M1556" s="141">
        <v>0</v>
      </c>
      <c r="N1556" s="142"/>
      <c r="O1556" s="50"/>
      <c r="P1556" s="50"/>
      <c r="Q1556" s="50"/>
      <c r="R1556" s="50"/>
      <c r="S1556" s="50"/>
      <c r="T1556" s="50"/>
      <c r="U1556" s="50"/>
      <c r="V1556" s="50"/>
      <c r="W1556" s="141" t="str">
        <f>IFERROR(VLOOKUP(C1556,'[7]на 04.11.2025г.'!$C$3:$W$2063,21,0),"-")</f>
        <v>-</v>
      </c>
      <c r="X1556" s="141" t="str">
        <f t="shared" si="273"/>
        <v>-</v>
      </c>
    </row>
    <row r="1557" spans="1:24" customFormat="1" ht="15" hidden="1" x14ac:dyDescent="0.25">
      <c r="A1557" s="143">
        <v>4</v>
      </c>
      <c r="B1557" s="134" t="s">
        <v>61</v>
      </c>
      <c r="C1557" s="136" t="s">
        <v>3715</v>
      </c>
      <c r="D1557" s="136" t="s">
        <v>3716</v>
      </c>
      <c r="E1557" s="136">
        <v>1</v>
      </c>
      <c r="F1557" s="144">
        <v>186.6</v>
      </c>
      <c r="G1557" s="138">
        <v>186.6</v>
      </c>
      <c r="H1557" s="139">
        <v>3.68</v>
      </c>
      <c r="I1557" s="139">
        <f t="shared" si="274"/>
        <v>3.68</v>
      </c>
      <c r="J1557" s="145" t="s">
        <v>20</v>
      </c>
      <c r="K1557" s="141">
        <v>0</v>
      </c>
      <c r="L1557" s="141">
        <v>0</v>
      </c>
      <c r="M1557" s="141">
        <v>0</v>
      </c>
      <c r="N1557" s="142"/>
      <c r="O1557" s="50"/>
      <c r="P1557" s="50"/>
      <c r="Q1557" s="50"/>
      <c r="R1557" s="50"/>
      <c r="S1557" s="50"/>
      <c r="T1557" s="50"/>
      <c r="U1557" s="50"/>
      <c r="V1557" s="50"/>
      <c r="W1557" s="141" t="str">
        <f>IFERROR(VLOOKUP(C1557,'[7]на 04.11.2025г.'!$C$3:$W$2063,21,0),"-")</f>
        <v>-</v>
      </c>
      <c r="X1557" s="141" t="str">
        <f t="shared" si="273"/>
        <v>-</v>
      </c>
    </row>
    <row r="1558" spans="1:24" customFormat="1" ht="15" hidden="1" x14ac:dyDescent="0.25">
      <c r="A1558" s="143">
        <v>4</v>
      </c>
      <c r="B1558" s="134" t="s">
        <v>64</v>
      </c>
      <c r="C1558" s="136" t="s">
        <v>3717</v>
      </c>
      <c r="D1558" s="136" t="s">
        <v>3718</v>
      </c>
      <c r="E1558" s="136">
        <v>2</v>
      </c>
      <c r="F1558" s="144">
        <v>186.6</v>
      </c>
      <c r="G1558" s="138">
        <v>373.2</v>
      </c>
      <c r="H1558" s="139">
        <v>3.68</v>
      </c>
      <c r="I1558" s="139">
        <f t="shared" si="274"/>
        <v>7.36</v>
      </c>
      <c r="J1558" s="145" t="s">
        <v>20</v>
      </c>
      <c r="K1558" s="141">
        <v>0</v>
      </c>
      <c r="L1558" s="141">
        <v>0</v>
      </c>
      <c r="M1558" s="141">
        <v>0</v>
      </c>
      <c r="N1558" s="142"/>
      <c r="O1558" s="50"/>
      <c r="P1558" s="50"/>
      <c r="Q1558" s="50"/>
      <c r="R1558" s="50"/>
      <c r="S1558" s="50"/>
      <c r="T1558" s="50"/>
      <c r="U1558" s="50"/>
      <c r="V1558" s="50"/>
      <c r="W1558" s="141" t="str">
        <f>IFERROR(VLOOKUP(C1558,'[7]на 04.11.2025г.'!$C$3:$W$2063,21,0),"-")</f>
        <v>-</v>
      </c>
      <c r="X1558" s="141" t="str">
        <f t="shared" si="273"/>
        <v>-</v>
      </c>
    </row>
    <row r="1559" spans="1:24" customFormat="1" ht="15" hidden="1" x14ac:dyDescent="0.25">
      <c r="A1559" s="143">
        <v>4</v>
      </c>
      <c r="B1559" s="134" t="s">
        <v>67</v>
      </c>
      <c r="C1559" s="136" t="s">
        <v>3719</v>
      </c>
      <c r="D1559" s="136" t="s">
        <v>3720</v>
      </c>
      <c r="E1559" s="136">
        <v>1</v>
      </c>
      <c r="F1559" s="144">
        <v>658.3</v>
      </c>
      <c r="G1559" s="138">
        <v>658.3</v>
      </c>
      <c r="H1559" s="139">
        <v>12.62</v>
      </c>
      <c r="I1559" s="139">
        <f t="shared" si="274"/>
        <v>12.62</v>
      </c>
      <c r="J1559" s="145" t="s">
        <v>20</v>
      </c>
      <c r="K1559" s="141">
        <v>0</v>
      </c>
      <c r="L1559" s="141">
        <v>0</v>
      </c>
      <c r="M1559" s="141">
        <v>0</v>
      </c>
      <c r="N1559" s="142"/>
      <c r="O1559" s="50"/>
      <c r="P1559" s="50"/>
      <c r="Q1559" s="50"/>
      <c r="R1559" s="50"/>
      <c r="S1559" s="50"/>
      <c r="T1559" s="50"/>
      <c r="U1559" s="50"/>
      <c r="V1559" s="50"/>
      <c r="W1559" s="141" t="str">
        <f>IFERROR(VLOOKUP(C1559,'[7]на 04.11.2025г.'!$C$3:$W$2063,21,0),"-")</f>
        <v>-</v>
      </c>
      <c r="X1559" s="141" t="str">
        <f t="shared" si="273"/>
        <v>-</v>
      </c>
    </row>
    <row r="1560" spans="1:24" customFormat="1" ht="15" hidden="1" x14ac:dyDescent="0.25">
      <c r="A1560" s="143">
        <v>4</v>
      </c>
      <c r="B1560" s="134" t="s">
        <v>70</v>
      </c>
      <c r="C1560" s="136" t="s">
        <v>3721</v>
      </c>
      <c r="D1560" s="136" t="s">
        <v>3722</v>
      </c>
      <c r="E1560" s="136">
        <v>1</v>
      </c>
      <c r="F1560" s="144">
        <v>670.6</v>
      </c>
      <c r="G1560" s="138">
        <v>670.6</v>
      </c>
      <c r="H1560" s="139">
        <v>12.95</v>
      </c>
      <c r="I1560" s="139">
        <f t="shared" si="274"/>
        <v>12.95</v>
      </c>
      <c r="J1560" s="145" t="s">
        <v>20</v>
      </c>
      <c r="K1560" s="141">
        <v>0</v>
      </c>
      <c r="L1560" s="141">
        <v>0</v>
      </c>
      <c r="M1560" s="141">
        <v>0</v>
      </c>
      <c r="N1560" s="142"/>
      <c r="O1560" s="50"/>
      <c r="P1560" s="50"/>
      <c r="Q1560" s="50"/>
      <c r="R1560" s="50"/>
      <c r="S1560" s="50"/>
      <c r="T1560" s="50"/>
      <c r="U1560" s="50"/>
      <c r="V1560" s="50"/>
      <c r="W1560" s="141" t="str">
        <f>IFERROR(VLOOKUP(C1560,'[7]на 04.11.2025г.'!$C$3:$W$2063,21,0),"-")</f>
        <v>-</v>
      </c>
      <c r="X1560" s="141" t="str">
        <f t="shared" si="273"/>
        <v>-</v>
      </c>
    </row>
    <row r="1561" spans="1:24" customFormat="1" ht="15" hidden="1" x14ac:dyDescent="0.25">
      <c r="A1561" s="143">
        <v>4</v>
      </c>
      <c r="B1561" s="134" t="s">
        <v>73</v>
      </c>
      <c r="C1561" s="136" t="s">
        <v>3723</v>
      </c>
      <c r="D1561" s="136" t="s">
        <v>3724</v>
      </c>
      <c r="E1561" s="136">
        <v>2</v>
      </c>
      <c r="F1561" s="144">
        <v>670.2</v>
      </c>
      <c r="G1561" s="138">
        <v>1340.4</v>
      </c>
      <c r="H1561" s="139">
        <v>12.98</v>
      </c>
      <c r="I1561" s="139">
        <f t="shared" si="274"/>
        <v>25.96</v>
      </c>
      <c r="J1561" s="145" t="s">
        <v>20</v>
      </c>
      <c r="K1561" s="141">
        <v>0</v>
      </c>
      <c r="L1561" s="141">
        <v>0</v>
      </c>
      <c r="M1561" s="141">
        <v>0</v>
      </c>
      <c r="N1561" s="142"/>
      <c r="O1561" s="50"/>
      <c r="P1561" s="50"/>
      <c r="Q1561" s="50"/>
      <c r="R1561" s="50"/>
      <c r="S1561" s="50"/>
      <c r="T1561" s="50"/>
      <c r="U1561" s="50"/>
      <c r="V1561" s="50"/>
      <c r="W1561" s="141" t="str">
        <f>IFERROR(VLOOKUP(C1561,'[7]на 04.11.2025г.'!$C$3:$W$2063,21,0),"-")</f>
        <v>-</v>
      </c>
      <c r="X1561" s="141" t="str">
        <f t="shared" si="273"/>
        <v>-</v>
      </c>
    </row>
    <row r="1562" spans="1:24" customFormat="1" ht="15" hidden="1" x14ac:dyDescent="0.25">
      <c r="A1562" s="143">
        <v>4</v>
      </c>
      <c r="B1562" s="134" t="s">
        <v>76</v>
      </c>
      <c r="C1562" s="136" t="s">
        <v>3725</v>
      </c>
      <c r="D1562" s="136" t="s">
        <v>3726</v>
      </c>
      <c r="E1562" s="136">
        <v>1</v>
      </c>
      <c r="F1562" s="144">
        <v>647.20000000000005</v>
      </c>
      <c r="G1562" s="138">
        <v>647.20000000000005</v>
      </c>
      <c r="H1562" s="139">
        <v>12.3</v>
      </c>
      <c r="I1562" s="139">
        <f t="shared" si="274"/>
        <v>12.3</v>
      </c>
      <c r="J1562" s="145" t="s">
        <v>20</v>
      </c>
      <c r="K1562" s="141">
        <v>0</v>
      </c>
      <c r="L1562" s="141">
        <v>0</v>
      </c>
      <c r="M1562" s="141">
        <v>0</v>
      </c>
      <c r="N1562" s="142"/>
      <c r="O1562" s="50"/>
      <c r="P1562" s="50"/>
      <c r="Q1562" s="50"/>
      <c r="R1562" s="50"/>
      <c r="S1562" s="50"/>
      <c r="T1562" s="50"/>
      <c r="U1562" s="50"/>
      <c r="V1562" s="50"/>
      <c r="W1562" s="141" t="str">
        <f>IFERROR(VLOOKUP(C1562,'[7]на 04.11.2025г.'!$C$3:$W$2063,21,0),"-")</f>
        <v>-</v>
      </c>
      <c r="X1562" s="141" t="str">
        <f t="shared" si="273"/>
        <v>-</v>
      </c>
    </row>
    <row r="1563" spans="1:24" customFormat="1" ht="15" hidden="1" x14ac:dyDescent="0.25">
      <c r="A1563" s="143">
        <v>4</v>
      </c>
      <c r="B1563" s="134" t="s">
        <v>79</v>
      </c>
      <c r="C1563" s="136" t="s">
        <v>3727</v>
      </c>
      <c r="D1563" s="136" t="s">
        <v>3728</v>
      </c>
      <c r="E1563" s="136">
        <v>1</v>
      </c>
      <c r="F1563" s="144">
        <v>659.5</v>
      </c>
      <c r="G1563" s="138">
        <v>659.5</v>
      </c>
      <c r="H1563" s="139">
        <v>12.63</v>
      </c>
      <c r="I1563" s="139">
        <f t="shared" si="274"/>
        <v>12.63</v>
      </c>
      <c r="J1563" s="145" t="s">
        <v>20</v>
      </c>
      <c r="K1563" s="141">
        <v>0</v>
      </c>
      <c r="L1563" s="141">
        <v>0</v>
      </c>
      <c r="M1563" s="141">
        <v>0</v>
      </c>
      <c r="N1563" s="142"/>
      <c r="O1563" s="50"/>
      <c r="P1563" s="50"/>
      <c r="Q1563" s="50"/>
      <c r="R1563" s="50"/>
      <c r="S1563" s="50"/>
      <c r="T1563" s="50"/>
      <c r="U1563" s="50"/>
      <c r="V1563" s="50"/>
      <c r="W1563" s="141" t="str">
        <f>IFERROR(VLOOKUP(C1563,'[7]на 04.11.2025г.'!$C$3:$W$2063,21,0),"-")</f>
        <v>-</v>
      </c>
      <c r="X1563" s="141" t="str">
        <f t="shared" si="273"/>
        <v>-</v>
      </c>
    </row>
    <row r="1564" spans="1:24" customFormat="1" ht="15" hidden="1" x14ac:dyDescent="0.25">
      <c r="A1564" s="143">
        <v>4</v>
      </c>
      <c r="B1564" s="134" t="s">
        <v>82</v>
      </c>
      <c r="C1564" s="136" t="s">
        <v>3729</v>
      </c>
      <c r="D1564" s="136" t="s">
        <v>3730</v>
      </c>
      <c r="E1564" s="136">
        <v>2</v>
      </c>
      <c r="F1564" s="144">
        <v>645.79999999999995</v>
      </c>
      <c r="G1564" s="138">
        <v>1291.5999999999999</v>
      </c>
      <c r="H1564" s="139">
        <v>12.24</v>
      </c>
      <c r="I1564" s="139">
        <f t="shared" si="274"/>
        <v>24.48</v>
      </c>
      <c r="J1564" s="145" t="s">
        <v>20</v>
      </c>
      <c r="K1564" s="141">
        <v>0</v>
      </c>
      <c r="L1564" s="141">
        <v>0</v>
      </c>
      <c r="M1564" s="141">
        <v>0</v>
      </c>
      <c r="N1564" s="142"/>
      <c r="O1564" s="50"/>
      <c r="P1564" s="50"/>
      <c r="Q1564" s="50"/>
      <c r="R1564" s="50"/>
      <c r="S1564" s="50"/>
      <c r="T1564" s="50"/>
      <c r="U1564" s="50"/>
      <c r="V1564" s="50"/>
      <c r="W1564" s="141" t="str">
        <f>IFERROR(VLOOKUP(C1564,'[7]на 04.11.2025г.'!$C$3:$W$2063,21,0),"-")</f>
        <v>-</v>
      </c>
      <c r="X1564" s="141" t="str">
        <f t="shared" si="273"/>
        <v>-</v>
      </c>
    </row>
    <row r="1565" spans="1:24" customFormat="1" ht="15" hidden="1" x14ac:dyDescent="0.25">
      <c r="A1565" s="143">
        <v>4</v>
      </c>
      <c r="B1565" s="134" t="s">
        <v>85</v>
      </c>
      <c r="C1565" s="136" t="s">
        <v>3731</v>
      </c>
      <c r="D1565" s="136" t="s">
        <v>3732</v>
      </c>
      <c r="E1565" s="136">
        <v>1</v>
      </c>
      <c r="F1565" s="144">
        <v>645.79999999999995</v>
      </c>
      <c r="G1565" s="138">
        <v>645.79999999999995</v>
      </c>
      <c r="H1565" s="139">
        <v>12.24</v>
      </c>
      <c r="I1565" s="139">
        <f t="shared" si="274"/>
        <v>12.24</v>
      </c>
      <c r="J1565" s="145" t="s">
        <v>20</v>
      </c>
      <c r="K1565" s="141">
        <v>0</v>
      </c>
      <c r="L1565" s="141">
        <v>0</v>
      </c>
      <c r="M1565" s="141">
        <v>0</v>
      </c>
      <c r="N1565" s="142"/>
      <c r="O1565" s="50"/>
      <c r="P1565" s="50"/>
      <c r="Q1565" s="50"/>
      <c r="R1565" s="50"/>
      <c r="S1565" s="50"/>
      <c r="T1565" s="50"/>
      <c r="U1565" s="50"/>
      <c r="V1565" s="50"/>
      <c r="W1565" s="141" t="str">
        <f>IFERROR(VLOOKUP(C1565,'[7]на 04.11.2025г.'!$C$3:$W$2063,21,0),"-")</f>
        <v>-</v>
      </c>
      <c r="X1565" s="141" t="str">
        <f t="shared" si="273"/>
        <v>-</v>
      </c>
    </row>
    <row r="1566" spans="1:24" customFormat="1" ht="15" hidden="1" x14ac:dyDescent="0.25">
      <c r="A1566" s="143">
        <v>4</v>
      </c>
      <c r="B1566" s="134" t="s">
        <v>88</v>
      </c>
      <c r="C1566" s="136" t="s">
        <v>3733</v>
      </c>
      <c r="D1566" s="136" t="s">
        <v>3734</v>
      </c>
      <c r="E1566" s="136">
        <v>1</v>
      </c>
      <c r="F1566" s="144">
        <v>658.1</v>
      </c>
      <c r="G1566" s="138">
        <v>658.1</v>
      </c>
      <c r="H1566" s="139">
        <v>12.56</v>
      </c>
      <c r="I1566" s="139">
        <f t="shared" si="274"/>
        <v>12.56</v>
      </c>
      <c r="J1566" s="145" t="s">
        <v>20</v>
      </c>
      <c r="K1566" s="141">
        <v>0</v>
      </c>
      <c r="L1566" s="141">
        <v>0</v>
      </c>
      <c r="M1566" s="141">
        <v>0</v>
      </c>
      <c r="N1566" s="142"/>
      <c r="O1566" s="50"/>
      <c r="P1566" s="50"/>
      <c r="Q1566" s="50"/>
      <c r="R1566" s="50"/>
      <c r="S1566" s="50"/>
      <c r="T1566" s="50"/>
      <c r="U1566" s="50"/>
      <c r="V1566" s="50"/>
      <c r="W1566" s="141" t="str">
        <f>IFERROR(VLOOKUP(C1566,'[7]на 04.11.2025г.'!$C$3:$W$2063,21,0),"-")</f>
        <v>-</v>
      </c>
      <c r="X1566" s="141" t="str">
        <f t="shared" si="273"/>
        <v>-</v>
      </c>
    </row>
    <row r="1567" spans="1:24" customFormat="1" ht="15" hidden="1" x14ac:dyDescent="0.25">
      <c r="A1567" s="143">
        <v>4</v>
      </c>
      <c r="B1567" s="134" t="s">
        <v>91</v>
      </c>
      <c r="C1567" s="136" t="s">
        <v>3735</v>
      </c>
      <c r="D1567" s="136" t="s">
        <v>3736</v>
      </c>
      <c r="E1567" s="136">
        <v>2</v>
      </c>
      <c r="F1567" s="144">
        <v>658.3</v>
      </c>
      <c r="G1567" s="138">
        <v>1316.6</v>
      </c>
      <c r="H1567" s="139">
        <v>12.62</v>
      </c>
      <c r="I1567" s="139">
        <f t="shared" si="274"/>
        <v>25.24</v>
      </c>
      <c r="J1567" s="145" t="s">
        <v>20</v>
      </c>
      <c r="K1567" s="141">
        <v>0</v>
      </c>
      <c r="L1567" s="141">
        <v>0</v>
      </c>
      <c r="M1567" s="141">
        <v>0</v>
      </c>
      <c r="N1567" s="142"/>
      <c r="O1567" s="50"/>
      <c r="P1567" s="50"/>
      <c r="Q1567" s="50"/>
      <c r="R1567" s="50"/>
      <c r="S1567" s="50"/>
      <c r="T1567" s="50"/>
      <c r="U1567" s="50"/>
      <c r="V1567" s="50"/>
      <c r="W1567" s="141" t="str">
        <f>IFERROR(VLOOKUP(C1567,'[7]на 04.11.2025г.'!$C$3:$W$2063,21,0),"-")</f>
        <v>-</v>
      </c>
      <c r="X1567" s="141" t="str">
        <f t="shared" si="273"/>
        <v>-</v>
      </c>
    </row>
    <row r="1568" spans="1:24" customFormat="1" ht="15" hidden="1" x14ac:dyDescent="0.25">
      <c r="A1568" s="143">
        <v>4</v>
      </c>
      <c r="B1568" s="134" t="s">
        <v>94</v>
      </c>
      <c r="C1568" s="136" t="s">
        <v>3737</v>
      </c>
      <c r="D1568" s="136" t="s">
        <v>3738</v>
      </c>
      <c r="E1568" s="136">
        <v>2</v>
      </c>
      <c r="F1568" s="144">
        <v>658.3</v>
      </c>
      <c r="G1568" s="138">
        <v>1316.6</v>
      </c>
      <c r="H1568" s="139">
        <v>12.62</v>
      </c>
      <c r="I1568" s="139">
        <f t="shared" si="274"/>
        <v>25.24</v>
      </c>
      <c r="J1568" s="145" t="s">
        <v>20</v>
      </c>
      <c r="K1568" s="141">
        <v>0</v>
      </c>
      <c r="L1568" s="141">
        <v>0</v>
      </c>
      <c r="M1568" s="141">
        <v>0</v>
      </c>
      <c r="N1568" s="142"/>
      <c r="O1568" s="50"/>
      <c r="P1568" s="50"/>
      <c r="Q1568" s="50"/>
      <c r="R1568" s="50"/>
      <c r="S1568" s="50"/>
      <c r="T1568" s="50"/>
      <c r="U1568" s="50"/>
      <c r="V1568" s="50"/>
      <c r="W1568" s="141" t="str">
        <f>IFERROR(VLOOKUP(C1568,'[7]на 04.11.2025г.'!$C$3:$W$2063,21,0),"-")</f>
        <v>-</v>
      </c>
      <c r="X1568" s="141" t="str">
        <f t="shared" si="273"/>
        <v>-</v>
      </c>
    </row>
    <row r="1569" spans="1:24" customFormat="1" ht="15" hidden="1" x14ac:dyDescent="0.25">
      <c r="A1569" s="143">
        <v>4</v>
      </c>
      <c r="B1569" s="134" t="s">
        <v>97</v>
      </c>
      <c r="C1569" s="136" t="s">
        <v>3739</v>
      </c>
      <c r="D1569" s="136" t="s">
        <v>3740</v>
      </c>
      <c r="E1569" s="136">
        <v>2</v>
      </c>
      <c r="F1569" s="144">
        <v>670.6</v>
      </c>
      <c r="G1569" s="138">
        <v>1341.2</v>
      </c>
      <c r="H1569" s="139">
        <v>12.95</v>
      </c>
      <c r="I1569" s="139">
        <f t="shared" si="274"/>
        <v>25.9</v>
      </c>
      <c r="J1569" s="145" t="s">
        <v>20</v>
      </c>
      <c r="K1569" s="141">
        <v>0</v>
      </c>
      <c r="L1569" s="141">
        <v>0</v>
      </c>
      <c r="M1569" s="141">
        <v>0</v>
      </c>
      <c r="N1569" s="142"/>
      <c r="O1569" s="50"/>
      <c r="P1569" s="50"/>
      <c r="Q1569" s="50"/>
      <c r="R1569" s="50"/>
      <c r="S1569" s="50"/>
      <c r="T1569" s="50"/>
      <c r="U1569" s="50"/>
      <c r="V1569" s="50"/>
      <c r="W1569" s="141" t="str">
        <f>IFERROR(VLOOKUP(C1569,'[7]на 04.11.2025г.'!$C$3:$W$2063,21,0),"-")</f>
        <v>-</v>
      </c>
      <c r="X1569" s="141" t="str">
        <f t="shared" si="273"/>
        <v>-</v>
      </c>
    </row>
    <row r="1570" spans="1:24" customFormat="1" ht="15" hidden="1" x14ac:dyDescent="0.25">
      <c r="A1570" s="143">
        <v>4</v>
      </c>
      <c r="B1570" s="134" t="s">
        <v>100</v>
      </c>
      <c r="C1570" s="136" t="s">
        <v>3741</v>
      </c>
      <c r="D1570" s="136" t="s">
        <v>3742</v>
      </c>
      <c r="E1570" s="136">
        <v>2</v>
      </c>
      <c r="F1570" s="144">
        <v>645.79999999999995</v>
      </c>
      <c r="G1570" s="138">
        <v>1291.5999999999999</v>
      </c>
      <c r="H1570" s="139">
        <v>12.24</v>
      </c>
      <c r="I1570" s="139">
        <f t="shared" si="274"/>
        <v>24.48</v>
      </c>
      <c r="J1570" s="145" t="s">
        <v>20</v>
      </c>
      <c r="K1570" s="141">
        <v>0</v>
      </c>
      <c r="L1570" s="141">
        <v>0</v>
      </c>
      <c r="M1570" s="141">
        <v>0</v>
      </c>
      <c r="N1570" s="142"/>
      <c r="O1570" s="50"/>
      <c r="P1570" s="50"/>
      <c r="Q1570" s="50"/>
      <c r="R1570" s="50"/>
      <c r="S1570" s="50"/>
      <c r="T1570" s="50"/>
      <c r="U1570" s="50"/>
      <c r="V1570" s="50"/>
      <c r="W1570" s="141" t="str">
        <f>IFERROR(VLOOKUP(C1570,'[7]на 04.11.2025г.'!$C$3:$W$2063,21,0),"-")</f>
        <v>-</v>
      </c>
      <c r="X1570" s="141" t="str">
        <f t="shared" si="273"/>
        <v>-</v>
      </c>
    </row>
    <row r="1571" spans="1:24" customFormat="1" ht="15" hidden="1" x14ac:dyDescent="0.25">
      <c r="A1571" s="143">
        <v>4</v>
      </c>
      <c r="B1571" s="134" t="s">
        <v>103</v>
      </c>
      <c r="C1571" s="136" t="s">
        <v>3743</v>
      </c>
      <c r="D1571" s="136" t="s">
        <v>3744</v>
      </c>
      <c r="E1571" s="136">
        <v>2</v>
      </c>
      <c r="F1571" s="144">
        <v>645.79999999999995</v>
      </c>
      <c r="G1571" s="138">
        <v>1291.5999999999999</v>
      </c>
      <c r="H1571" s="139">
        <v>12.24</v>
      </c>
      <c r="I1571" s="139">
        <f t="shared" si="274"/>
        <v>24.48</v>
      </c>
      <c r="J1571" s="145" t="s">
        <v>20</v>
      </c>
      <c r="K1571" s="141">
        <v>0</v>
      </c>
      <c r="L1571" s="141">
        <v>0</v>
      </c>
      <c r="M1571" s="141">
        <v>0</v>
      </c>
      <c r="N1571" s="142"/>
      <c r="O1571" s="50"/>
      <c r="P1571" s="50"/>
      <c r="Q1571" s="50"/>
      <c r="R1571" s="50"/>
      <c r="S1571" s="50"/>
      <c r="T1571" s="50"/>
      <c r="U1571" s="50"/>
      <c r="V1571" s="50"/>
      <c r="W1571" s="141" t="str">
        <f>IFERROR(VLOOKUP(C1571,'[7]на 04.11.2025г.'!$C$3:$W$2063,21,0),"-")</f>
        <v>-</v>
      </c>
      <c r="X1571" s="141" t="str">
        <f t="shared" si="273"/>
        <v>-</v>
      </c>
    </row>
    <row r="1572" spans="1:24" customFormat="1" ht="15" hidden="1" x14ac:dyDescent="0.25">
      <c r="A1572" s="143">
        <v>4</v>
      </c>
      <c r="B1572" s="134" t="s">
        <v>106</v>
      </c>
      <c r="C1572" s="136" t="s">
        <v>3745</v>
      </c>
      <c r="D1572" s="136" t="s">
        <v>3746</v>
      </c>
      <c r="E1572" s="136">
        <v>2</v>
      </c>
      <c r="F1572" s="144">
        <v>658.1</v>
      </c>
      <c r="G1572" s="138">
        <v>1316.2</v>
      </c>
      <c r="H1572" s="139">
        <v>12.56</v>
      </c>
      <c r="I1572" s="139">
        <f t="shared" si="274"/>
        <v>25.12</v>
      </c>
      <c r="J1572" s="145" t="s">
        <v>20</v>
      </c>
      <c r="K1572" s="141">
        <v>0</v>
      </c>
      <c r="L1572" s="141">
        <v>0</v>
      </c>
      <c r="M1572" s="141">
        <v>0</v>
      </c>
      <c r="N1572" s="142"/>
      <c r="O1572" s="50"/>
      <c r="P1572" s="50"/>
      <c r="Q1572" s="50"/>
      <c r="R1572" s="50"/>
      <c r="S1572" s="50"/>
      <c r="T1572" s="50"/>
      <c r="U1572" s="50"/>
      <c r="V1572" s="50"/>
      <c r="W1572" s="141" t="str">
        <f>IFERROR(VLOOKUP(C1572,'[7]на 04.11.2025г.'!$C$3:$W$2063,21,0),"-")</f>
        <v>-</v>
      </c>
      <c r="X1572" s="141" t="str">
        <f t="shared" si="273"/>
        <v>-</v>
      </c>
    </row>
    <row r="1573" spans="1:24" customFormat="1" ht="15" hidden="1" x14ac:dyDescent="0.25">
      <c r="A1573" s="143">
        <v>4</v>
      </c>
      <c r="B1573" s="134" t="s">
        <v>109</v>
      </c>
      <c r="C1573" s="136" t="s">
        <v>3747</v>
      </c>
      <c r="D1573" s="136" t="s">
        <v>3748</v>
      </c>
      <c r="E1573" s="136">
        <v>2</v>
      </c>
      <c r="F1573" s="144">
        <v>645.79999999999995</v>
      </c>
      <c r="G1573" s="138">
        <v>1291.5999999999999</v>
      </c>
      <c r="H1573" s="139">
        <v>12.24</v>
      </c>
      <c r="I1573" s="139">
        <f t="shared" si="274"/>
        <v>24.48</v>
      </c>
      <c r="J1573" s="145" t="s">
        <v>20</v>
      </c>
      <c r="K1573" s="141">
        <v>0</v>
      </c>
      <c r="L1573" s="141">
        <v>0</v>
      </c>
      <c r="M1573" s="141">
        <v>0</v>
      </c>
      <c r="N1573" s="142"/>
      <c r="O1573" s="50"/>
      <c r="P1573" s="50"/>
      <c r="Q1573" s="50"/>
      <c r="R1573" s="50"/>
      <c r="S1573" s="50"/>
      <c r="T1573" s="50"/>
      <c r="U1573" s="50"/>
      <c r="V1573" s="50"/>
      <c r="W1573" s="141" t="str">
        <f>IFERROR(VLOOKUP(C1573,'[7]на 04.11.2025г.'!$C$3:$W$2063,21,0),"-")</f>
        <v>-</v>
      </c>
      <c r="X1573" s="141" t="str">
        <f t="shared" si="273"/>
        <v>-</v>
      </c>
    </row>
    <row r="1574" spans="1:24" customFormat="1" ht="15" hidden="1" x14ac:dyDescent="0.25">
      <c r="A1574" s="143">
        <v>4</v>
      </c>
      <c r="B1574" s="134" t="s">
        <v>112</v>
      </c>
      <c r="C1574" s="136" t="s">
        <v>3749</v>
      </c>
      <c r="D1574" s="136" t="s">
        <v>3750</v>
      </c>
      <c r="E1574" s="136">
        <v>2</v>
      </c>
      <c r="F1574" s="144">
        <v>658.3</v>
      </c>
      <c r="G1574" s="138">
        <v>1316.6</v>
      </c>
      <c r="H1574" s="139">
        <v>12.62</v>
      </c>
      <c r="I1574" s="139">
        <f t="shared" si="274"/>
        <v>25.24</v>
      </c>
      <c r="J1574" s="145" t="s">
        <v>20</v>
      </c>
      <c r="K1574" s="141">
        <v>0</v>
      </c>
      <c r="L1574" s="141">
        <v>0</v>
      </c>
      <c r="M1574" s="141">
        <v>0</v>
      </c>
      <c r="N1574" s="142"/>
      <c r="O1574" s="50"/>
      <c r="P1574" s="50"/>
      <c r="Q1574" s="50"/>
      <c r="R1574" s="50"/>
      <c r="S1574" s="50"/>
      <c r="T1574" s="50"/>
      <c r="U1574" s="50"/>
      <c r="V1574" s="50"/>
      <c r="W1574" s="141" t="str">
        <f>IFERROR(VLOOKUP(C1574,'[7]на 04.11.2025г.'!$C$3:$W$2063,21,0),"-")</f>
        <v>-</v>
      </c>
      <c r="X1574" s="141" t="str">
        <f t="shared" si="273"/>
        <v>-</v>
      </c>
    </row>
    <row r="1575" spans="1:24" customFormat="1" ht="15" hidden="1" x14ac:dyDescent="0.25">
      <c r="A1575" s="143">
        <v>4</v>
      </c>
      <c r="B1575" s="134" t="s">
        <v>115</v>
      </c>
      <c r="C1575" s="136" t="s">
        <v>3751</v>
      </c>
      <c r="D1575" s="136" t="s">
        <v>3752</v>
      </c>
      <c r="E1575" s="136">
        <v>1</v>
      </c>
      <c r="F1575" s="144">
        <v>691.2</v>
      </c>
      <c r="G1575" s="138">
        <v>691.2</v>
      </c>
      <c r="H1575" s="139">
        <v>13.51</v>
      </c>
      <c r="I1575" s="139">
        <f t="shared" si="274"/>
        <v>13.51</v>
      </c>
      <c r="J1575" s="145" t="s">
        <v>20</v>
      </c>
      <c r="K1575" s="141">
        <v>0</v>
      </c>
      <c r="L1575" s="141">
        <v>0</v>
      </c>
      <c r="M1575" s="141">
        <v>0</v>
      </c>
      <c r="N1575" s="142"/>
      <c r="O1575" s="50"/>
      <c r="P1575" s="50"/>
      <c r="Q1575" s="50"/>
      <c r="R1575" s="50"/>
      <c r="S1575" s="50"/>
      <c r="T1575" s="50"/>
      <c r="U1575" s="50"/>
      <c r="V1575" s="50"/>
      <c r="W1575" s="141" t="str">
        <f>IFERROR(VLOOKUP(C1575,'[7]на 04.11.2025г.'!$C$3:$W$2063,21,0),"-")</f>
        <v>-</v>
      </c>
      <c r="X1575" s="141" t="str">
        <f t="shared" si="273"/>
        <v>-</v>
      </c>
    </row>
    <row r="1576" spans="1:24" customFormat="1" ht="15" hidden="1" x14ac:dyDescent="0.25">
      <c r="A1576" s="143">
        <v>4</v>
      </c>
      <c r="B1576" s="134" t="s">
        <v>118</v>
      </c>
      <c r="C1576" s="136" t="s">
        <v>3753</v>
      </c>
      <c r="D1576" s="136" t="s">
        <v>3754</v>
      </c>
      <c r="E1576" s="136">
        <v>1</v>
      </c>
      <c r="F1576" s="144">
        <v>678.9</v>
      </c>
      <c r="G1576" s="138">
        <v>678.9</v>
      </c>
      <c r="H1576" s="139">
        <v>13.19</v>
      </c>
      <c r="I1576" s="139">
        <f t="shared" si="274"/>
        <v>13.19</v>
      </c>
      <c r="J1576" s="145" t="s">
        <v>20</v>
      </c>
      <c r="K1576" s="141">
        <v>0</v>
      </c>
      <c r="L1576" s="141">
        <v>0</v>
      </c>
      <c r="M1576" s="141">
        <v>0</v>
      </c>
      <c r="N1576" s="142"/>
      <c r="O1576" s="50"/>
      <c r="P1576" s="50"/>
      <c r="Q1576" s="50"/>
      <c r="R1576" s="50"/>
      <c r="S1576" s="50"/>
      <c r="T1576" s="50"/>
      <c r="U1576" s="50"/>
      <c r="V1576" s="50"/>
      <c r="W1576" s="141" t="str">
        <f>IFERROR(VLOOKUP(C1576,'[7]на 04.11.2025г.'!$C$3:$W$2063,21,0),"-")</f>
        <v>-</v>
      </c>
      <c r="X1576" s="141" t="str">
        <f t="shared" si="273"/>
        <v>-</v>
      </c>
    </row>
    <row r="1577" spans="1:24" customFormat="1" ht="15" hidden="1" x14ac:dyDescent="0.25">
      <c r="A1577" s="143">
        <v>4</v>
      </c>
      <c r="B1577" s="134" t="s">
        <v>121</v>
      </c>
      <c r="C1577" s="136" t="s">
        <v>3755</v>
      </c>
      <c r="D1577" s="136" t="s">
        <v>3756</v>
      </c>
      <c r="E1577" s="136">
        <v>1</v>
      </c>
      <c r="F1577" s="144">
        <v>678.7</v>
      </c>
      <c r="G1577" s="138">
        <v>678.7</v>
      </c>
      <c r="H1577" s="139">
        <v>13.18</v>
      </c>
      <c r="I1577" s="139">
        <f t="shared" si="274"/>
        <v>13.18</v>
      </c>
      <c r="J1577" s="145" t="s">
        <v>20</v>
      </c>
      <c r="K1577" s="141">
        <v>0</v>
      </c>
      <c r="L1577" s="141">
        <v>0</v>
      </c>
      <c r="M1577" s="141">
        <v>0</v>
      </c>
      <c r="N1577" s="142"/>
      <c r="O1577" s="50"/>
      <c r="P1577" s="50"/>
      <c r="Q1577" s="50"/>
      <c r="R1577" s="50"/>
      <c r="S1577" s="50"/>
      <c r="T1577" s="50"/>
      <c r="U1577" s="50"/>
      <c r="V1577" s="50"/>
      <c r="W1577" s="141" t="str">
        <f>IFERROR(VLOOKUP(C1577,'[7]на 04.11.2025г.'!$C$3:$W$2063,21,0),"-")</f>
        <v>-</v>
      </c>
      <c r="X1577" s="141" t="str">
        <f t="shared" si="273"/>
        <v>-</v>
      </c>
    </row>
    <row r="1578" spans="1:24" customFormat="1" ht="15" hidden="1" x14ac:dyDescent="0.25">
      <c r="A1578" s="143">
        <v>4</v>
      </c>
      <c r="B1578" s="134" t="s">
        <v>124</v>
      </c>
      <c r="C1578" s="136" t="s">
        <v>3757</v>
      </c>
      <c r="D1578" s="136" t="s">
        <v>3758</v>
      </c>
      <c r="E1578" s="136">
        <v>1</v>
      </c>
      <c r="F1578" s="144">
        <v>667.6</v>
      </c>
      <c r="G1578" s="138">
        <v>667.6</v>
      </c>
      <c r="H1578" s="139">
        <v>12.86</v>
      </c>
      <c r="I1578" s="139">
        <f t="shared" si="274"/>
        <v>12.86</v>
      </c>
      <c r="J1578" s="145" t="s">
        <v>20</v>
      </c>
      <c r="K1578" s="141">
        <v>0</v>
      </c>
      <c r="L1578" s="141">
        <v>0</v>
      </c>
      <c r="M1578" s="141">
        <v>0</v>
      </c>
      <c r="N1578" s="142"/>
      <c r="O1578" s="50"/>
      <c r="P1578" s="50"/>
      <c r="Q1578" s="50"/>
      <c r="R1578" s="50"/>
      <c r="S1578" s="50"/>
      <c r="T1578" s="50"/>
      <c r="U1578" s="50"/>
      <c r="V1578" s="50"/>
      <c r="W1578" s="141" t="str">
        <f>IFERROR(VLOOKUP(C1578,'[7]на 04.11.2025г.'!$C$3:$W$2063,21,0),"-")</f>
        <v>-</v>
      </c>
      <c r="X1578" s="141" t="str">
        <f t="shared" si="273"/>
        <v>-</v>
      </c>
    </row>
    <row r="1579" spans="1:24" customFormat="1" ht="15" hidden="1" x14ac:dyDescent="0.25">
      <c r="A1579" s="143">
        <v>4</v>
      </c>
      <c r="B1579" s="134" t="s">
        <v>127</v>
      </c>
      <c r="C1579" s="136" t="s">
        <v>3759</v>
      </c>
      <c r="D1579" s="136" t="s">
        <v>3760</v>
      </c>
      <c r="E1579" s="136">
        <v>1</v>
      </c>
      <c r="F1579" s="144">
        <v>679.9</v>
      </c>
      <c r="G1579" s="138">
        <v>679.9</v>
      </c>
      <c r="H1579" s="139">
        <v>13.18</v>
      </c>
      <c r="I1579" s="139">
        <f t="shared" si="274"/>
        <v>13.18</v>
      </c>
      <c r="J1579" s="145" t="s">
        <v>20</v>
      </c>
      <c r="K1579" s="141">
        <v>0</v>
      </c>
      <c r="L1579" s="141">
        <v>0</v>
      </c>
      <c r="M1579" s="141">
        <v>0</v>
      </c>
      <c r="N1579" s="142"/>
      <c r="O1579" s="50"/>
      <c r="P1579" s="50"/>
      <c r="Q1579" s="50"/>
      <c r="R1579" s="50"/>
      <c r="S1579" s="50"/>
      <c r="T1579" s="50"/>
      <c r="U1579" s="50"/>
      <c r="V1579" s="50"/>
      <c r="W1579" s="141" t="str">
        <f>IFERROR(VLOOKUP(C1579,'[7]на 04.11.2025г.'!$C$3:$W$2063,21,0),"-")</f>
        <v>-</v>
      </c>
      <c r="X1579" s="141" t="str">
        <f t="shared" si="273"/>
        <v>-</v>
      </c>
    </row>
    <row r="1580" spans="1:24" customFormat="1" ht="15" hidden="1" x14ac:dyDescent="0.25">
      <c r="A1580" s="143">
        <v>4</v>
      </c>
      <c r="B1580" s="134" t="s">
        <v>130</v>
      </c>
      <c r="C1580" s="136" t="s">
        <v>3761</v>
      </c>
      <c r="D1580" s="136" t="s">
        <v>3762</v>
      </c>
      <c r="E1580" s="136">
        <v>1</v>
      </c>
      <c r="F1580" s="144">
        <v>655.5</v>
      </c>
      <c r="G1580" s="138">
        <v>655.5</v>
      </c>
      <c r="H1580" s="139">
        <v>12.47</v>
      </c>
      <c r="I1580" s="139">
        <f t="shared" si="274"/>
        <v>12.47</v>
      </c>
      <c r="J1580" s="145" t="s">
        <v>20</v>
      </c>
      <c r="K1580" s="141">
        <v>0</v>
      </c>
      <c r="L1580" s="141">
        <v>0</v>
      </c>
      <c r="M1580" s="141">
        <v>0</v>
      </c>
      <c r="N1580" s="142"/>
      <c r="O1580" s="50"/>
      <c r="P1580" s="50"/>
      <c r="Q1580" s="50"/>
      <c r="R1580" s="50"/>
      <c r="S1580" s="50"/>
      <c r="T1580" s="50"/>
      <c r="U1580" s="50"/>
      <c r="V1580" s="50"/>
      <c r="W1580" s="141" t="str">
        <f>IFERROR(VLOOKUP(C1580,'[7]на 04.11.2025г.'!$C$3:$W$2063,21,0),"-")</f>
        <v>-</v>
      </c>
      <c r="X1580" s="141" t="str">
        <f t="shared" si="273"/>
        <v>-</v>
      </c>
    </row>
    <row r="1581" spans="1:24" customFormat="1" ht="15" hidden="1" x14ac:dyDescent="0.25">
      <c r="A1581" s="143">
        <v>4</v>
      </c>
      <c r="B1581" s="134" t="s">
        <v>133</v>
      </c>
      <c r="C1581" s="136" t="s">
        <v>3763</v>
      </c>
      <c r="D1581" s="136" t="s">
        <v>3764</v>
      </c>
      <c r="E1581" s="136">
        <v>1</v>
      </c>
      <c r="F1581" s="144">
        <v>668.6</v>
      </c>
      <c r="G1581" s="138">
        <v>668.6</v>
      </c>
      <c r="H1581" s="139">
        <v>12.84</v>
      </c>
      <c r="I1581" s="139">
        <f t="shared" si="274"/>
        <v>12.84</v>
      </c>
      <c r="J1581" s="145" t="s">
        <v>20</v>
      </c>
      <c r="K1581" s="141">
        <v>0</v>
      </c>
      <c r="L1581" s="141">
        <v>0</v>
      </c>
      <c r="M1581" s="141">
        <v>0</v>
      </c>
      <c r="N1581" s="142"/>
      <c r="O1581" s="50"/>
      <c r="P1581" s="50"/>
      <c r="Q1581" s="50"/>
      <c r="R1581" s="50"/>
      <c r="S1581" s="50"/>
      <c r="T1581" s="50"/>
      <c r="U1581" s="50"/>
      <c r="V1581" s="50"/>
      <c r="W1581" s="141" t="str">
        <f>IFERROR(VLOOKUP(C1581,'[7]на 04.11.2025г.'!$C$3:$W$2063,21,0),"-")</f>
        <v>-</v>
      </c>
      <c r="X1581" s="141" t="str">
        <f t="shared" si="273"/>
        <v>-</v>
      </c>
    </row>
    <row r="1582" spans="1:24" customFormat="1" ht="15" hidden="1" x14ac:dyDescent="0.25">
      <c r="A1582" s="143">
        <v>4</v>
      </c>
      <c r="B1582" s="134" t="s">
        <v>136</v>
      </c>
      <c r="C1582" s="136" t="s">
        <v>3765</v>
      </c>
      <c r="D1582" s="136" t="s">
        <v>3766</v>
      </c>
      <c r="E1582" s="136">
        <v>1</v>
      </c>
      <c r="F1582" s="144">
        <v>670.6</v>
      </c>
      <c r="G1582" s="138">
        <v>670.6</v>
      </c>
      <c r="H1582" s="139">
        <v>12.95</v>
      </c>
      <c r="I1582" s="139">
        <f t="shared" si="274"/>
        <v>12.95</v>
      </c>
      <c r="J1582" s="145" t="s">
        <v>20</v>
      </c>
      <c r="K1582" s="141">
        <v>0</v>
      </c>
      <c r="L1582" s="141">
        <v>0</v>
      </c>
      <c r="M1582" s="141">
        <v>0</v>
      </c>
      <c r="N1582" s="142"/>
      <c r="O1582" s="50"/>
      <c r="P1582" s="50"/>
      <c r="Q1582" s="50"/>
      <c r="R1582" s="50"/>
      <c r="S1582" s="50"/>
      <c r="T1582" s="50"/>
      <c r="U1582" s="50"/>
      <c r="V1582" s="50"/>
      <c r="W1582" s="141" t="str">
        <f>IFERROR(VLOOKUP(C1582,'[7]на 04.11.2025г.'!$C$3:$W$2063,21,0),"-")</f>
        <v>-</v>
      </c>
      <c r="X1582" s="141" t="str">
        <f t="shared" si="273"/>
        <v>-</v>
      </c>
    </row>
    <row r="1583" spans="1:24" customFormat="1" ht="15" hidden="1" x14ac:dyDescent="0.25">
      <c r="A1583" s="143">
        <v>4</v>
      </c>
      <c r="B1583" s="134" t="s">
        <v>139</v>
      </c>
      <c r="C1583" s="136" t="s">
        <v>3767</v>
      </c>
      <c r="D1583" s="136" t="s">
        <v>3768</v>
      </c>
      <c r="E1583" s="136">
        <v>1</v>
      </c>
      <c r="F1583" s="144">
        <v>658.3</v>
      </c>
      <c r="G1583" s="138">
        <v>658.3</v>
      </c>
      <c r="H1583" s="139">
        <v>12.62</v>
      </c>
      <c r="I1583" s="139">
        <f t="shared" si="274"/>
        <v>12.62</v>
      </c>
      <c r="J1583" s="145" t="s">
        <v>20</v>
      </c>
      <c r="K1583" s="141">
        <v>0</v>
      </c>
      <c r="L1583" s="141">
        <v>0</v>
      </c>
      <c r="M1583" s="141">
        <v>0</v>
      </c>
      <c r="N1583" s="142"/>
      <c r="O1583" s="50"/>
      <c r="P1583" s="50"/>
      <c r="Q1583" s="50"/>
      <c r="R1583" s="50"/>
      <c r="S1583" s="50"/>
      <c r="T1583" s="50"/>
      <c r="U1583" s="50"/>
      <c r="V1583" s="50"/>
      <c r="W1583" s="141" t="str">
        <f>IFERROR(VLOOKUP(C1583,'[7]на 04.11.2025г.'!$C$3:$W$2063,21,0),"-")</f>
        <v>-</v>
      </c>
      <c r="X1583" s="141" t="str">
        <f t="shared" si="273"/>
        <v>-</v>
      </c>
    </row>
    <row r="1584" spans="1:24" customFormat="1" ht="15" hidden="1" x14ac:dyDescent="0.25">
      <c r="A1584" s="143">
        <v>4</v>
      </c>
      <c r="B1584" s="134" t="s">
        <v>142</v>
      </c>
      <c r="C1584" s="136" t="s">
        <v>3769</v>
      </c>
      <c r="D1584" s="136" t="s">
        <v>3770</v>
      </c>
      <c r="E1584" s="136">
        <v>1</v>
      </c>
      <c r="F1584" s="144">
        <v>670.6</v>
      </c>
      <c r="G1584" s="138">
        <v>670.6</v>
      </c>
      <c r="H1584" s="139">
        <v>12.95</v>
      </c>
      <c r="I1584" s="139">
        <f t="shared" si="274"/>
        <v>12.95</v>
      </c>
      <c r="J1584" s="145" t="s">
        <v>20</v>
      </c>
      <c r="K1584" s="141">
        <v>0</v>
      </c>
      <c r="L1584" s="141">
        <v>0</v>
      </c>
      <c r="M1584" s="141">
        <v>0</v>
      </c>
      <c r="N1584" s="142"/>
      <c r="O1584" s="50"/>
      <c r="P1584" s="50"/>
      <c r="Q1584" s="50"/>
      <c r="R1584" s="50"/>
      <c r="S1584" s="50"/>
      <c r="T1584" s="50"/>
      <c r="U1584" s="50"/>
      <c r="V1584" s="50"/>
      <c r="W1584" s="141" t="str">
        <f>IFERROR(VLOOKUP(C1584,'[7]на 04.11.2025г.'!$C$3:$W$2063,21,0),"-")</f>
        <v>-</v>
      </c>
      <c r="X1584" s="141" t="str">
        <f t="shared" si="273"/>
        <v>-</v>
      </c>
    </row>
    <row r="1585" spans="1:24" customFormat="1" ht="15" hidden="1" x14ac:dyDescent="0.25">
      <c r="A1585" s="143">
        <v>4</v>
      </c>
      <c r="B1585" s="134" t="s">
        <v>145</v>
      </c>
      <c r="C1585" s="136" t="s">
        <v>3771</v>
      </c>
      <c r="D1585" s="136" t="s">
        <v>3772</v>
      </c>
      <c r="E1585" s="136">
        <v>1</v>
      </c>
      <c r="F1585" s="144">
        <v>324.89999999999998</v>
      </c>
      <c r="G1585" s="138">
        <v>324.89999999999998</v>
      </c>
      <c r="H1585" s="139">
        <v>7.82</v>
      </c>
      <c r="I1585" s="139">
        <f t="shared" si="274"/>
        <v>7.82</v>
      </c>
      <c r="J1585" s="145" t="s">
        <v>20</v>
      </c>
      <c r="K1585" s="141">
        <v>0</v>
      </c>
      <c r="L1585" s="141">
        <v>0</v>
      </c>
      <c r="M1585" s="141">
        <v>0</v>
      </c>
      <c r="N1585" s="142"/>
      <c r="O1585" s="50"/>
      <c r="P1585" s="50"/>
      <c r="Q1585" s="50"/>
      <c r="R1585" s="50"/>
      <c r="S1585" s="50"/>
      <c r="T1585" s="50"/>
      <c r="U1585" s="50"/>
      <c r="V1585" s="50"/>
      <c r="W1585" s="141" t="str">
        <f>IFERROR(VLOOKUP(C1585,'[7]на 04.11.2025г.'!$C$3:$W$2063,21,0),"-")</f>
        <v>-</v>
      </c>
      <c r="X1585" s="141" t="str">
        <f t="shared" si="273"/>
        <v>-</v>
      </c>
    </row>
    <row r="1586" spans="1:24" customFormat="1" ht="15" hidden="1" x14ac:dyDescent="0.25">
      <c r="A1586" s="143">
        <v>4</v>
      </c>
      <c r="B1586" s="134" t="s">
        <v>148</v>
      </c>
      <c r="C1586" s="136" t="s">
        <v>3773</v>
      </c>
      <c r="D1586" s="136" t="s">
        <v>3774</v>
      </c>
      <c r="E1586" s="136">
        <v>1</v>
      </c>
      <c r="F1586" s="144">
        <v>323.7</v>
      </c>
      <c r="G1586" s="138">
        <v>323.7</v>
      </c>
      <c r="H1586" s="139">
        <v>7.82</v>
      </c>
      <c r="I1586" s="139">
        <f t="shared" si="274"/>
        <v>7.82</v>
      </c>
      <c r="J1586" s="145" t="s">
        <v>20</v>
      </c>
      <c r="K1586" s="141">
        <v>0</v>
      </c>
      <c r="L1586" s="141">
        <v>0</v>
      </c>
      <c r="M1586" s="141">
        <v>0</v>
      </c>
      <c r="N1586" s="142"/>
      <c r="O1586" s="50"/>
      <c r="P1586" s="50"/>
      <c r="Q1586" s="50"/>
      <c r="R1586" s="50"/>
      <c r="S1586" s="50"/>
      <c r="T1586" s="50"/>
      <c r="U1586" s="50"/>
      <c r="V1586" s="50"/>
      <c r="W1586" s="141" t="str">
        <f>IFERROR(VLOOKUP(C1586,'[7]на 04.11.2025г.'!$C$3:$W$2063,21,0),"-")</f>
        <v>-</v>
      </c>
      <c r="X1586" s="141" t="str">
        <f t="shared" si="273"/>
        <v>-</v>
      </c>
    </row>
    <row r="1587" spans="1:24" customFormat="1" ht="15" hidden="1" x14ac:dyDescent="0.25">
      <c r="A1587" s="143">
        <v>4</v>
      </c>
      <c r="B1587" s="134" t="s">
        <v>151</v>
      </c>
      <c r="C1587" s="136" t="s">
        <v>3775</v>
      </c>
      <c r="D1587" s="136" t="s">
        <v>3776</v>
      </c>
      <c r="E1587" s="136">
        <v>1</v>
      </c>
      <c r="F1587" s="144">
        <v>325.3</v>
      </c>
      <c r="G1587" s="138">
        <v>325.3</v>
      </c>
      <c r="H1587" s="139">
        <v>7.79</v>
      </c>
      <c r="I1587" s="139">
        <f t="shared" si="274"/>
        <v>7.79</v>
      </c>
      <c r="J1587" s="145" t="s">
        <v>20</v>
      </c>
      <c r="K1587" s="141">
        <v>0</v>
      </c>
      <c r="L1587" s="141">
        <v>0</v>
      </c>
      <c r="M1587" s="141">
        <v>0</v>
      </c>
      <c r="N1587" s="142"/>
      <c r="O1587" s="50"/>
      <c r="P1587" s="50"/>
      <c r="Q1587" s="50"/>
      <c r="R1587" s="50"/>
      <c r="S1587" s="50"/>
      <c r="T1587" s="50"/>
      <c r="U1587" s="50"/>
      <c r="V1587" s="50"/>
      <c r="W1587" s="141" t="str">
        <f>IFERROR(VLOOKUP(C1587,'[7]на 04.11.2025г.'!$C$3:$W$2063,21,0),"-")</f>
        <v>-</v>
      </c>
      <c r="X1587" s="141" t="str">
        <f t="shared" si="273"/>
        <v>-</v>
      </c>
    </row>
    <row r="1588" spans="1:24" customFormat="1" ht="15" hidden="1" x14ac:dyDescent="0.25">
      <c r="A1588" s="143">
        <v>4</v>
      </c>
      <c r="B1588" s="134" t="s">
        <v>154</v>
      </c>
      <c r="C1588" s="136" t="s">
        <v>3777</v>
      </c>
      <c r="D1588" s="136" t="s">
        <v>3778</v>
      </c>
      <c r="E1588" s="136">
        <v>1</v>
      </c>
      <c r="F1588" s="144">
        <v>334.9</v>
      </c>
      <c r="G1588" s="138">
        <v>334.9</v>
      </c>
      <c r="H1588" s="139">
        <v>8.1</v>
      </c>
      <c r="I1588" s="139">
        <f t="shared" si="274"/>
        <v>8.1</v>
      </c>
      <c r="J1588" s="145" t="s">
        <v>20</v>
      </c>
      <c r="K1588" s="141">
        <v>0</v>
      </c>
      <c r="L1588" s="141">
        <v>0</v>
      </c>
      <c r="M1588" s="141">
        <v>0</v>
      </c>
      <c r="N1588" s="142"/>
      <c r="O1588" s="50"/>
      <c r="P1588" s="50"/>
      <c r="Q1588" s="50"/>
      <c r="R1588" s="50"/>
      <c r="S1588" s="50"/>
      <c r="T1588" s="50"/>
      <c r="U1588" s="50"/>
      <c r="V1588" s="50"/>
      <c r="W1588" s="141" t="str">
        <f>IFERROR(VLOOKUP(C1588,'[7]на 04.11.2025г.'!$C$3:$W$2063,21,0),"-")</f>
        <v>-</v>
      </c>
      <c r="X1588" s="141" t="str">
        <f t="shared" si="273"/>
        <v>-</v>
      </c>
    </row>
    <row r="1589" spans="1:24" customFormat="1" ht="15" hidden="1" x14ac:dyDescent="0.25">
      <c r="A1589" s="143">
        <v>4</v>
      </c>
      <c r="B1589" s="134" t="s">
        <v>157</v>
      </c>
      <c r="C1589" s="136" t="s">
        <v>3779</v>
      </c>
      <c r="D1589" s="136" t="s">
        <v>3780</v>
      </c>
      <c r="E1589" s="136">
        <v>4</v>
      </c>
      <c r="F1589" s="144">
        <v>315.60000000000002</v>
      </c>
      <c r="G1589" s="138">
        <v>1262.4000000000001</v>
      </c>
      <c r="H1589" s="139">
        <v>7.56</v>
      </c>
      <c r="I1589" s="139">
        <f t="shared" si="274"/>
        <v>30.24</v>
      </c>
      <c r="J1589" s="145" t="s">
        <v>20</v>
      </c>
      <c r="K1589" s="141">
        <v>0</v>
      </c>
      <c r="L1589" s="141">
        <v>0</v>
      </c>
      <c r="M1589" s="141">
        <v>0</v>
      </c>
      <c r="N1589" s="142"/>
      <c r="O1589" s="50"/>
      <c r="P1589" s="50"/>
      <c r="Q1589" s="50"/>
      <c r="R1589" s="50"/>
      <c r="S1589" s="50"/>
      <c r="T1589" s="50"/>
      <c r="U1589" s="50"/>
      <c r="V1589" s="50"/>
      <c r="W1589" s="141" t="str">
        <f>IFERROR(VLOOKUP(C1589,'[7]на 04.11.2025г.'!$C$3:$W$2063,21,0),"-")</f>
        <v>-</v>
      </c>
      <c r="X1589" s="141" t="str">
        <f t="shared" si="273"/>
        <v>-</v>
      </c>
    </row>
    <row r="1590" spans="1:24" customFormat="1" ht="15" hidden="1" x14ac:dyDescent="0.25">
      <c r="A1590" s="143">
        <v>4</v>
      </c>
      <c r="B1590" s="134" t="s">
        <v>160</v>
      </c>
      <c r="C1590" s="136" t="s">
        <v>3781</v>
      </c>
      <c r="D1590" s="136" t="s">
        <v>3782</v>
      </c>
      <c r="E1590" s="136">
        <v>4</v>
      </c>
      <c r="F1590" s="144">
        <v>314.39999999999998</v>
      </c>
      <c r="G1590" s="138">
        <v>1257.5999999999999</v>
      </c>
      <c r="H1590" s="139">
        <v>7.56</v>
      </c>
      <c r="I1590" s="139">
        <f t="shared" si="274"/>
        <v>30.24</v>
      </c>
      <c r="J1590" s="145" t="s">
        <v>20</v>
      </c>
      <c r="K1590" s="141">
        <v>0</v>
      </c>
      <c r="L1590" s="141">
        <v>0</v>
      </c>
      <c r="M1590" s="141">
        <v>0</v>
      </c>
      <c r="N1590" s="142"/>
      <c r="O1590" s="50"/>
      <c r="P1590" s="50"/>
      <c r="Q1590" s="50"/>
      <c r="R1590" s="50"/>
      <c r="S1590" s="50"/>
      <c r="T1590" s="50"/>
      <c r="U1590" s="50"/>
      <c r="V1590" s="50"/>
      <c r="W1590" s="141" t="str">
        <f>IFERROR(VLOOKUP(C1590,'[7]на 04.11.2025г.'!$C$3:$W$2063,21,0),"-")</f>
        <v>-</v>
      </c>
      <c r="X1590" s="141" t="str">
        <f t="shared" si="273"/>
        <v>-</v>
      </c>
    </row>
    <row r="1591" spans="1:24" customFormat="1" ht="15" hidden="1" x14ac:dyDescent="0.25">
      <c r="A1591" s="143">
        <v>4</v>
      </c>
      <c r="B1591" s="134" t="s">
        <v>163</v>
      </c>
      <c r="C1591" s="136" t="s">
        <v>3783</v>
      </c>
      <c r="D1591" s="136" t="s">
        <v>3784</v>
      </c>
      <c r="E1591" s="136">
        <v>1</v>
      </c>
      <c r="F1591" s="144">
        <v>369.7</v>
      </c>
      <c r="G1591" s="138">
        <v>369.7</v>
      </c>
      <c r="H1591" s="139">
        <v>8.1300000000000008</v>
      </c>
      <c r="I1591" s="139">
        <f t="shared" si="274"/>
        <v>8.1300000000000008</v>
      </c>
      <c r="J1591" s="145" t="s">
        <v>20</v>
      </c>
      <c r="K1591" s="141">
        <v>0</v>
      </c>
      <c r="L1591" s="141">
        <v>0</v>
      </c>
      <c r="M1591" s="141">
        <v>0</v>
      </c>
      <c r="N1591" s="142"/>
      <c r="O1591" s="50"/>
      <c r="P1591" s="50"/>
      <c r="Q1591" s="50"/>
      <c r="R1591" s="50"/>
      <c r="S1591" s="50"/>
      <c r="T1591" s="50"/>
      <c r="U1591" s="50"/>
      <c r="V1591" s="50"/>
      <c r="W1591" s="141" t="str">
        <f>IFERROR(VLOOKUP(C1591,'[7]на 04.11.2025г.'!$C$3:$W$2063,21,0),"-")</f>
        <v>-</v>
      </c>
      <c r="X1591" s="141" t="str">
        <f t="shared" si="273"/>
        <v>-</v>
      </c>
    </row>
    <row r="1592" spans="1:24" customFormat="1" ht="15" hidden="1" x14ac:dyDescent="0.25">
      <c r="A1592" s="143">
        <v>4</v>
      </c>
      <c r="B1592" s="134" t="s">
        <v>166</v>
      </c>
      <c r="C1592" s="136" t="s">
        <v>3785</v>
      </c>
      <c r="D1592" s="136" t="s">
        <v>3786</v>
      </c>
      <c r="E1592" s="136">
        <v>1</v>
      </c>
      <c r="F1592" s="144">
        <v>369.7</v>
      </c>
      <c r="G1592" s="138">
        <v>369.7</v>
      </c>
      <c r="H1592" s="139">
        <v>8.1300000000000008</v>
      </c>
      <c r="I1592" s="139">
        <f t="shared" si="274"/>
        <v>8.1300000000000008</v>
      </c>
      <c r="J1592" s="145" t="s">
        <v>20</v>
      </c>
      <c r="K1592" s="141">
        <v>0</v>
      </c>
      <c r="L1592" s="141">
        <v>0</v>
      </c>
      <c r="M1592" s="141">
        <v>0</v>
      </c>
      <c r="N1592" s="142"/>
      <c r="O1592" s="50"/>
      <c r="P1592" s="50"/>
      <c r="Q1592" s="50"/>
      <c r="R1592" s="50"/>
      <c r="S1592" s="50"/>
      <c r="T1592" s="50"/>
      <c r="U1592" s="50"/>
      <c r="V1592" s="50"/>
      <c r="W1592" s="141" t="str">
        <f>IFERROR(VLOOKUP(C1592,'[7]на 04.11.2025г.'!$C$3:$W$2063,21,0),"-")</f>
        <v>-</v>
      </c>
      <c r="X1592" s="141" t="str">
        <f t="shared" si="273"/>
        <v>-</v>
      </c>
    </row>
    <row r="1593" spans="1:24" customFormat="1" ht="15" hidden="1" x14ac:dyDescent="0.25">
      <c r="A1593" s="143">
        <v>4</v>
      </c>
      <c r="B1593" s="134" t="s">
        <v>169</v>
      </c>
      <c r="C1593" s="136" t="s">
        <v>3787</v>
      </c>
      <c r="D1593" s="136" t="s">
        <v>3788</v>
      </c>
      <c r="E1593" s="136">
        <v>1</v>
      </c>
      <c r="F1593" s="144">
        <v>369.7</v>
      </c>
      <c r="G1593" s="138">
        <v>369.7</v>
      </c>
      <c r="H1593" s="139">
        <v>8.1300000000000008</v>
      </c>
      <c r="I1593" s="139">
        <f t="shared" si="274"/>
        <v>8.1300000000000008</v>
      </c>
      <c r="J1593" s="145" t="s">
        <v>20</v>
      </c>
      <c r="K1593" s="141">
        <v>0</v>
      </c>
      <c r="L1593" s="141">
        <v>0</v>
      </c>
      <c r="M1593" s="141">
        <v>0</v>
      </c>
      <c r="N1593" s="142"/>
      <c r="O1593" s="50"/>
      <c r="P1593" s="50"/>
      <c r="Q1593" s="50"/>
      <c r="R1593" s="50"/>
      <c r="S1593" s="50"/>
      <c r="T1593" s="50"/>
      <c r="U1593" s="50"/>
      <c r="V1593" s="50"/>
      <c r="W1593" s="141" t="str">
        <f>IFERROR(VLOOKUP(C1593,'[7]на 04.11.2025г.'!$C$3:$W$2063,21,0),"-")</f>
        <v>-</v>
      </c>
      <c r="X1593" s="141" t="str">
        <f t="shared" si="273"/>
        <v>-</v>
      </c>
    </row>
    <row r="1594" spans="1:24" customFormat="1" ht="15" hidden="1" x14ac:dyDescent="0.25">
      <c r="A1594" s="143">
        <v>4</v>
      </c>
      <c r="B1594" s="134" t="s">
        <v>172</v>
      </c>
      <c r="C1594" s="136" t="s">
        <v>3789</v>
      </c>
      <c r="D1594" s="136" t="s">
        <v>3790</v>
      </c>
      <c r="E1594" s="136">
        <v>1</v>
      </c>
      <c r="F1594" s="144">
        <v>369.7</v>
      </c>
      <c r="G1594" s="138">
        <v>369.7</v>
      </c>
      <c r="H1594" s="139">
        <v>8.1300000000000008</v>
      </c>
      <c r="I1594" s="139">
        <f t="shared" si="274"/>
        <v>8.1300000000000008</v>
      </c>
      <c r="J1594" s="145" t="s">
        <v>20</v>
      </c>
      <c r="K1594" s="141">
        <v>0</v>
      </c>
      <c r="L1594" s="141">
        <v>0</v>
      </c>
      <c r="M1594" s="141">
        <v>0</v>
      </c>
      <c r="N1594" s="142"/>
      <c r="O1594" s="50"/>
      <c r="P1594" s="50"/>
      <c r="Q1594" s="50"/>
      <c r="R1594" s="50"/>
      <c r="S1594" s="50"/>
      <c r="T1594" s="50"/>
      <c r="U1594" s="50"/>
      <c r="V1594" s="50"/>
      <c r="W1594" s="141" t="str">
        <f>IFERROR(VLOOKUP(C1594,'[7]на 04.11.2025г.'!$C$3:$W$2063,21,0),"-")</f>
        <v>-</v>
      </c>
      <c r="X1594" s="141" t="str">
        <f t="shared" si="273"/>
        <v>-</v>
      </c>
    </row>
    <row r="1595" spans="1:24" customFormat="1" ht="15" hidden="1" x14ac:dyDescent="0.25">
      <c r="A1595" s="143">
        <v>4</v>
      </c>
      <c r="B1595" s="134" t="s">
        <v>175</v>
      </c>
      <c r="C1595" s="136" t="s">
        <v>3791</v>
      </c>
      <c r="D1595" s="136" t="s">
        <v>3792</v>
      </c>
      <c r="E1595" s="136">
        <v>1</v>
      </c>
      <c r="F1595" s="144">
        <v>30.4</v>
      </c>
      <c r="G1595" s="138">
        <v>30.4</v>
      </c>
      <c r="H1595" s="139">
        <v>1.1000000000000001</v>
      </c>
      <c r="I1595" s="139">
        <f t="shared" si="274"/>
        <v>1.1000000000000001</v>
      </c>
      <c r="J1595" s="145" t="s">
        <v>20</v>
      </c>
      <c r="K1595" s="141">
        <v>0</v>
      </c>
      <c r="L1595" s="141">
        <v>0</v>
      </c>
      <c r="M1595" s="141">
        <v>0</v>
      </c>
      <c r="N1595" s="142"/>
      <c r="O1595" s="50"/>
      <c r="P1595" s="50"/>
      <c r="Q1595" s="50"/>
      <c r="R1595" s="50"/>
      <c r="S1595" s="50"/>
      <c r="T1595" s="50"/>
      <c r="U1595" s="50"/>
      <c r="V1595" s="50"/>
      <c r="W1595" s="141" t="str">
        <f>IFERROR(VLOOKUP(C1595,'[7]на 04.11.2025г.'!$C$3:$W$2063,21,0),"-")</f>
        <v>-</v>
      </c>
      <c r="X1595" s="141" t="str">
        <f t="shared" si="273"/>
        <v>-</v>
      </c>
    </row>
    <row r="1596" spans="1:24" customFormat="1" ht="15" hidden="1" x14ac:dyDescent="0.25">
      <c r="A1596" s="143">
        <v>4</v>
      </c>
      <c r="B1596" s="134" t="s">
        <v>178</v>
      </c>
      <c r="C1596" s="136" t="s">
        <v>3793</v>
      </c>
      <c r="D1596" s="136" t="s">
        <v>3794</v>
      </c>
      <c r="E1596" s="136">
        <v>7</v>
      </c>
      <c r="F1596" s="144">
        <v>33</v>
      </c>
      <c r="G1596" s="138">
        <v>231</v>
      </c>
      <c r="H1596" s="139">
        <v>1.18</v>
      </c>
      <c r="I1596" s="139">
        <f t="shared" si="274"/>
        <v>8.26</v>
      </c>
      <c r="J1596" s="145" t="s">
        <v>20</v>
      </c>
      <c r="K1596" s="141">
        <v>0</v>
      </c>
      <c r="L1596" s="141">
        <v>0</v>
      </c>
      <c r="M1596" s="141">
        <v>0</v>
      </c>
      <c r="N1596" s="142"/>
      <c r="O1596" s="50"/>
      <c r="P1596" s="50"/>
      <c r="Q1596" s="50"/>
      <c r="R1596" s="50"/>
      <c r="S1596" s="50"/>
      <c r="T1596" s="50"/>
      <c r="U1596" s="50"/>
      <c r="V1596" s="50"/>
      <c r="W1596" s="141" t="str">
        <f>IFERROR(VLOOKUP(C1596,'[7]на 04.11.2025г.'!$C$3:$W$2063,21,0),"-")</f>
        <v>-</v>
      </c>
      <c r="X1596" s="141" t="str">
        <f t="shared" si="273"/>
        <v>-</v>
      </c>
    </row>
    <row r="1597" spans="1:24" customFormat="1" ht="15" hidden="1" x14ac:dyDescent="0.25">
      <c r="A1597" s="143">
        <v>4</v>
      </c>
      <c r="B1597" s="134" t="s">
        <v>181</v>
      </c>
      <c r="C1597" s="136" t="s">
        <v>3795</v>
      </c>
      <c r="D1597" s="136" t="s">
        <v>3796</v>
      </c>
      <c r="E1597" s="136">
        <v>75</v>
      </c>
      <c r="F1597" s="144">
        <v>118.4</v>
      </c>
      <c r="G1597" s="138">
        <v>8880</v>
      </c>
      <c r="H1597" s="139">
        <v>4.2300000000000004</v>
      </c>
      <c r="I1597" s="139">
        <f t="shared" si="274"/>
        <v>317.25000000000006</v>
      </c>
      <c r="J1597" s="145" t="s">
        <v>20</v>
      </c>
      <c r="K1597" s="141">
        <v>0</v>
      </c>
      <c r="L1597" s="141">
        <v>0</v>
      </c>
      <c r="M1597" s="141">
        <v>0</v>
      </c>
      <c r="N1597" s="142"/>
      <c r="O1597" s="50"/>
      <c r="P1597" s="50"/>
      <c r="Q1597" s="50"/>
      <c r="R1597" s="50"/>
      <c r="S1597" s="50"/>
      <c r="T1597" s="50"/>
      <c r="U1597" s="50"/>
      <c r="V1597" s="50"/>
      <c r="W1597" s="141" t="str">
        <f>IFERROR(VLOOKUP(C1597,'[7]на 04.11.2025г.'!$C$3:$W$2063,21,0),"-")</f>
        <v>-</v>
      </c>
      <c r="X1597" s="141" t="str">
        <f t="shared" si="273"/>
        <v>-</v>
      </c>
    </row>
    <row r="1598" spans="1:24" customFormat="1" ht="15" hidden="1" x14ac:dyDescent="0.25">
      <c r="A1598" s="143">
        <v>4</v>
      </c>
      <c r="B1598" s="134" t="s">
        <v>184</v>
      </c>
      <c r="C1598" s="136" t="s">
        <v>3797</v>
      </c>
      <c r="D1598" s="136" t="s">
        <v>3798</v>
      </c>
      <c r="E1598" s="136">
        <v>1</v>
      </c>
      <c r="F1598" s="144">
        <v>22.3</v>
      </c>
      <c r="G1598" s="138">
        <v>22.3</v>
      </c>
      <c r="H1598" s="139">
        <v>0.8</v>
      </c>
      <c r="I1598" s="139">
        <f t="shared" si="274"/>
        <v>0.8</v>
      </c>
      <c r="J1598" s="145" t="s">
        <v>20</v>
      </c>
      <c r="K1598" s="141">
        <v>0</v>
      </c>
      <c r="L1598" s="141">
        <v>0</v>
      </c>
      <c r="M1598" s="141">
        <v>0</v>
      </c>
      <c r="N1598" s="142"/>
      <c r="O1598" s="50"/>
      <c r="P1598" s="50"/>
      <c r="Q1598" s="50"/>
      <c r="R1598" s="50"/>
      <c r="S1598" s="50"/>
      <c r="T1598" s="50"/>
      <c r="U1598" s="50"/>
      <c r="V1598" s="50"/>
      <c r="W1598" s="141" t="str">
        <f>IFERROR(VLOOKUP(C1598,'[7]на 04.11.2025г.'!$C$3:$W$2063,21,0),"-")</f>
        <v>-</v>
      </c>
      <c r="X1598" s="141" t="str">
        <f t="shared" si="273"/>
        <v>-</v>
      </c>
    </row>
    <row r="1599" spans="1:24" customFormat="1" ht="15" hidden="1" x14ac:dyDescent="0.25">
      <c r="A1599" s="143">
        <v>4</v>
      </c>
      <c r="B1599" s="134" t="s">
        <v>187</v>
      </c>
      <c r="C1599" s="136" t="s">
        <v>3799</v>
      </c>
      <c r="D1599" s="136" t="s">
        <v>3800</v>
      </c>
      <c r="E1599" s="136">
        <v>1</v>
      </c>
      <c r="F1599" s="144">
        <v>35</v>
      </c>
      <c r="G1599" s="138">
        <v>35</v>
      </c>
      <c r="H1599" s="139">
        <v>1.25</v>
      </c>
      <c r="I1599" s="139">
        <f t="shared" si="274"/>
        <v>1.25</v>
      </c>
      <c r="J1599" s="145" t="s">
        <v>20</v>
      </c>
      <c r="K1599" s="141">
        <v>0</v>
      </c>
      <c r="L1599" s="141">
        <v>0</v>
      </c>
      <c r="M1599" s="141">
        <v>0</v>
      </c>
      <c r="N1599" s="142"/>
      <c r="O1599" s="50"/>
      <c r="P1599" s="50"/>
      <c r="Q1599" s="50"/>
      <c r="R1599" s="50"/>
      <c r="S1599" s="50"/>
      <c r="T1599" s="50"/>
      <c r="U1599" s="50"/>
      <c r="V1599" s="50"/>
      <c r="W1599" s="141" t="str">
        <f>IFERROR(VLOOKUP(C1599,'[7]на 04.11.2025г.'!$C$3:$W$2063,21,0),"-")</f>
        <v>-</v>
      </c>
      <c r="X1599" s="141" t="str">
        <f t="shared" si="273"/>
        <v>-</v>
      </c>
    </row>
    <row r="1600" spans="1:24" customFormat="1" ht="15" hidden="1" x14ac:dyDescent="0.25">
      <c r="A1600" s="143">
        <v>4</v>
      </c>
      <c r="B1600" s="134" t="s">
        <v>190</v>
      </c>
      <c r="C1600" s="136" t="s">
        <v>3801</v>
      </c>
      <c r="D1600" s="136" t="s">
        <v>3802</v>
      </c>
      <c r="E1600" s="136">
        <v>1</v>
      </c>
      <c r="F1600" s="144">
        <v>46.3</v>
      </c>
      <c r="G1600" s="138">
        <v>46.3</v>
      </c>
      <c r="H1600" s="139">
        <v>1.63</v>
      </c>
      <c r="I1600" s="139">
        <f t="shared" si="274"/>
        <v>1.63</v>
      </c>
      <c r="J1600" s="145" t="s">
        <v>20</v>
      </c>
      <c r="K1600" s="141">
        <v>0</v>
      </c>
      <c r="L1600" s="141">
        <v>0</v>
      </c>
      <c r="M1600" s="141">
        <v>0</v>
      </c>
      <c r="N1600" s="142"/>
      <c r="O1600" s="50"/>
      <c r="P1600" s="50"/>
      <c r="Q1600" s="50"/>
      <c r="R1600" s="50"/>
      <c r="S1600" s="50"/>
      <c r="T1600" s="50"/>
      <c r="U1600" s="50"/>
      <c r="V1600" s="50"/>
      <c r="W1600" s="141" t="str">
        <f>IFERROR(VLOOKUP(C1600,'[7]на 04.11.2025г.'!$C$3:$W$2063,21,0),"-")</f>
        <v>-</v>
      </c>
      <c r="X1600" s="141" t="str">
        <f t="shared" si="273"/>
        <v>-</v>
      </c>
    </row>
    <row r="1601" spans="1:24" customFormat="1" ht="15" hidden="1" x14ac:dyDescent="0.25">
      <c r="A1601" s="143">
        <v>4</v>
      </c>
      <c r="B1601" s="134" t="s">
        <v>193</v>
      </c>
      <c r="C1601" s="136" t="s">
        <v>3803</v>
      </c>
      <c r="D1601" s="136" t="s">
        <v>3804</v>
      </c>
      <c r="E1601" s="136">
        <v>1</v>
      </c>
      <c r="F1601" s="144">
        <v>40.5</v>
      </c>
      <c r="G1601" s="138">
        <v>40.5</v>
      </c>
      <c r="H1601" s="139">
        <v>1.43</v>
      </c>
      <c r="I1601" s="139">
        <f t="shared" si="274"/>
        <v>1.43</v>
      </c>
      <c r="J1601" s="145" t="s">
        <v>20</v>
      </c>
      <c r="K1601" s="141">
        <v>0</v>
      </c>
      <c r="L1601" s="141">
        <v>0</v>
      </c>
      <c r="M1601" s="141">
        <v>0</v>
      </c>
      <c r="N1601" s="142"/>
      <c r="O1601" s="50"/>
      <c r="P1601" s="50"/>
      <c r="Q1601" s="50"/>
      <c r="R1601" s="50"/>
      <c r="S1601" s="50"/>
      <c r="T1601" s="50"/>
      <c r="U1601" s="50"/>
      <c r="V1601" s="50"/>
      <c r="W1601" s="141" t="str">
        <f>IFERROR(VLOOKUP(C1601,'[7]на 04.11.2025г.'!$C$3:$W$2063,21,0),"-")</f>
        <v>-</v>
      </c>
      <c r="X1601" s="141" t="str">
        <f t="shared" si="273"/>
        <v>-</v>
      </c>
    </row>
    <row r="1602" spans="1:24" customFormat="1" ht="15" hidden="1" x14ac:dyDescent="0.25">
      <c r="A1602" s="143">
        <v>4</v>
      </c>
      <c r="B1602" s="134" t="s">
        <v>196</v>
      </c>
      <c r="C1602" s="136" t="s">
        <v>3805</v>
      </c>
      <c r="D1602" s="136" t="s">
        <v>3806</v>
      </c>
      <c r="E1602" s="136">
        <v>9</v>
      </c>
      <c r="F1602" s="144">
        <v>50.3</v>
      </c>
      <c r="G1602" s="138">
        <v>452.7</v>
      </c>
      <c r="H1602" s="139">
        <v>1.82</v>
      </c>
      <c r="I1602" s="139">
        <f t="shared" si="274"/>
        <v>16.38</v>
      </c>
      <c r="J1602" s="145" t="s">
        <v>20</v>
      </c>
      <c r="K1602" s="141">
        <v>0</v>
      </c>
      <c r="L1602" s="141">
        <v>0</v>
      </c>
      <c r="M1602" s="141">
        <v>0</v>
      </c>
      <c r="N1602" s="142"/>
      <c r="O1602" s="50"/>
      <c r="P1602" s="50"/>
      <c r="Q1602" s="50"/>
      <c r="R1602" s="50"/>
      <c r="S1602" s="50"/>
      <c r="T1602" s="50"/>
      <c r="U1602" s="50"/>
      <c r="V1602" s="50"/>
      <c r="W1602" s="141" t="str">
        <f>IFERROR(VLOOKUP(C1602,'[7]на 04.11.2025г.'!$C$3:$W$2063,21,0),"-")</f>
        <v>-</v>
      </c>
      <c r="X1602" s="141" t="str">
        <f t="shared" si="273"/>
        <v>-</v>
      </c>
    </row>
    <row r="1603" spans="1:24" customFormat="1" ht="15" hidden="1" x14ac:dyDescent="0.25">
      <c r="A1603" s="143">
        <v>4</v>
      </c>
      <c r="B1603" s="134" t="s">
        <v>199</v>
      </c>
      <c r="C1603" s="136" t="s">
        <v>3807</v>
      </c>
      <c r="D1603" s="136" t="s">
        <v>3808</v>
      </c>
      <c r="E1603" s="136">
        <v>1</v>
      </c>
      <c r="F1603" s="144">
        <v>122</v>
      </c>
      <c r="G1603" s="138">
        <v>122</v>
      </c>
      <c r="H1603" s="139">
        <v>4.3499999999999996</v>
      </c>
      <c r="I1603" s="139">
        <f t="shared" si="274"/>
        <v>4.3499999999999996</v>
      </c>
      <c r="J1603" s="145" t="s">
        <v>20</v>
      </c>
      <c r="K1603" s="141">
        <v>0</v>
      </c>
      <c r="L1603" s="141">
        <v>0</v>
      </c>
      <c r="M1603" s="141">
        <v>0</v>
      </c>
      <c r="N1603" s="142"/>
      <c r="O1603" s="50"/>
      <c r="P1603" s="50"/>
      <c r="Q1603" s="50"/>
      <c r="R1603" s="50"/>
      <c r="S1603" s="50"/>
      <c r="T1603" s="50"/>
      <c r="U1603" s="50"/>
      <c r="V1603" s="50"/>
      <c r="W1603" s="141" t="str">
        <f>IFERROR(VLOOKUP(C1603,'[7]на 04.11.2025г.'!$C$3:$W$2063,21,0),"-")</f>
        <v>-</v>
      </c>
      <c r="X1603" s="141" t="str">
        <f t="shared" si="273"/>
        <v>-</v>
      </c>
    </row>
    <row r="1604" spans="1:24" customFormat="1" ht="15" hidden="1" x14ac:dyDescent="0.25">
      <c r="A1604" s="143">
        <v>4</v>
      </c>
      <c r="B1604" s="134" t="s">
        <v>202</v>
      </c>
      <c r="C1604" s="136" t="s">
        <v>3809</v>
      </c>
      <c r="D1604" s="136" t="s">
        <v>3810</v>
      </c>
      <c r="E1604" s="136">
        <v>1</v>
      </c>
      <c r="F1604" s="144">
        <v>46.3</v>
      </c>
      <c r="G1604" s="138">
        <v>46.3</v>
      </c>
      <c r="H1604" s="139">
        <v>1.63</v>
      </c>
      <c r="I1604" s="139">
        <f t="shared" si="274"/>
        <v>1.63</v>
      </c>
      <c r="J1604" s="145" t="s">
        <v>20</v>
      </c>
      <c r="K1604" s="141">
        <v>0</v>
      </c>
      <c r="L1604" s="141">
        <v>0</v>
      </c>
      <c r="M1604" s="141">
        <v>0</v>
      </c>
      <c r="N1604" s="142"/>
      <c r="O1604" s="50"/>
      <c r="P1604" s="50"/>
      <c r="Q1604" s="50"/>
      <c r="R1604" s="50"/>
      <c r="S1604" s="50"/>
      <c r="T1604" s="50"/>
      <c r="U1604" s="50"/>
      <c r="V1604" s="50"/>
      <c r="W1604" s="141" t="str">
        <f>IFERROR(VLOOKUP(C1604,'[7]на 04.11.2025г.'!$C$3:$W$2063,21,0),"-")</f>
        <v>-</v>
      </c>
      <c r="X1604" s="141" t="str">
        <f t="shared" ref="X1604:X1667" si="280">IFERROR(N1604-W1604,"-")</f>
        <v>-</v>
      </c>
    </row>
    <row r="1605" spans="1:24" customFormat="1" ht="15" hidden="1" x14ac:dyDescent="0.25">
      <c r="A1605" s="143">
        <v>4</v>
      </c>
      <c r="B1605" s="134" t="s">
        <v>205</v>
      </c>
      <c r="C1605" s="136" t="s">
        <v>3811</v>
      </c>
      <c r="D1605" s="136" t="s">
        <v>3812</v>
      </c>
      <c r="E1605" s="136">
        <v>1</v>
      </c>
      <c r="F1605" s="144">
        <v>40.5</v>
      </c>
      <c r="G1605" s="138">
        <v>40.5</v>
      </c>
      <c r="H1605" s="139">
        <v>1.43</v>
      </c>
      <c r="I1605" s="139">
        <f t="shared" ref="I1605:I1668" si="281">E1605*H1605</f>
        <v>1.43</v>
      </c>
      <c r="J1605" s="145" t="s">
        <v>20</v>
      </c>
      <c r="K1605" s="141">
        <v>0</v>
      </c>
      <c r="L1605" s="141">
        <v>0</v>
      </c>
      <c r="M1605" s="141">
        <v>0</v>
      </c>
      <c r="N1605" s="142"/>
      <c r="O1605" s="50"/>
      <c r="P1605" s="50"/>
      <c r="Q1605" s="50"/>
      <c r="R1605" s="50"/>
      <c r="S1605" s="50"/>
      <c r="T1605" s="50"/>
      <c r="U1605" s="50"/>
      <c r="V1605" s="50"/>
      <c r="W1605" s="141" t="str">
        <f>IFERROR(VLOOKUP(C1605,'[7]на 04.11.2025г.'!$C$3:$W$2063,21,0),"-")</f>
        <v>-</v>
      </c>
      <c r="X1605" s="141" t="str">
        <f t="shared" si="280"/>
        <v>-</v>
      </c>
    </row>
    <row r="1606" spans="1:24" customFormat="1" ht="15" hidden="1" x14ac:dyDescent="0.25">
      <c r="A1606" s="143">
        <v>4</v>
      </c>
      <c r="B1606" s="134" t="s">
        <v>208</v>
      </c>
      <c r="C1606" s="136" t="s">
        <v>3813</v>
      </c>
      <c r="D1606" s="136" t="s">
        <v>3814</v>
      </c>
      <c r="E1606" s="136">
        <v>1</v>
      </c>
      <c r="F1606" s="144">
        <v>42.8</v>
      </c>
      <c r="G1606" s="138">
        <v>42.8</v>
      </c>
      <c r="H1606" s="139">
        <v>1.53</v>
      </c>
      <c r="I1606" s="139">
        <f t="shared" si="281"/>
        <v>1.53</v>
      </c>
      <c r="J1606" s="145" t="s">
        <v>20</v>
      </c>
      <c r="K1606" s="141">
        <v>0</v>
      </c>
      <c r="L1606" s="141">
        <v>0</v>
      </c>
      <c r="M1606" s="141">
        <v>0</v>
      </c>
      <c r="N1606" s="142"/>
      <c r="O1606" s="50"/>
      <c r="P1606" s="50"/>
      <c r="Q1606" s="50"/>
      <c r="R1606" s="50"/>
      <c r="S1606" s="50"/>
      <c r="T1606" s="50"/>
      <c r="U1606" s="50"/>
      <c r="V1606" s="50"/>
      <c r="W1606" s="141" t="str">
        <f>IFERROR(VLOOKUP(C1606,'[7]на 04.11.2025г.'!$C$3:$W$2063,21,0),"-")</f>
        <v>-</v>
      </c>
      <c r="X1606" s="141" t="str">
        <f t="shared" si="280"/>
        <v>-</v>
      </c>
    </row>
    <row r="1607" spans="1:24" customFormat="1" ht="15" hidden="1" x14ac:dyDescent="0.25">
      <c r="A1607" s="143">
        <v>4</v>
      </c>
      <c r="B1607" s="134" t="s">
        <v>211</v>
      </c>
      <c r="C1607" s="136" t="s">
        <v>3815</v>
      </c>
      <c r="D1607" s="136" t="s">
        <v>3816</v>
      </c>
      <c r="E1607" s="136">
        <v>1</v>
      </c>
      <c r="F1607" s="144">
        <v>30.2</v>
      </c>
      <c r="G1607" s="138">
        <v>30.2</v>
      </c>
      <c r="H1607" s="139">
        <v>1.08</v>
      </c>
      <c r="I1607" s="139">
        <f t="shared" si="281"/>
        <v>1.08</v>
      </c>
      <c r="J1607" s="145" t="s">
        <v>20</v>
      </c>
      <c r="K1607" s="141">
        <v>0</v>
      </c>
      <c r="L1607" s="141">
        <v>0</v>
      </c>
      <c r="M1607" s="141">
        <v>0</v>
      </c>
      <c r="N1607" s="142"/>
      <c r="O1607" s="50"/>
      <c r="P1607" s="50"/>
      <c r="Q1607" s="50"/>
      <c r="R1607" s="50"/>
      <c r="S1607" s="50"/>
      <c r="T1607" s="50"/>
      <c r="U1607" s="50"/>
      <c r="V1607" s="50"/>
      <c r="W1607" s="141" t="str">
        <f>IFERROR(VLOOKUP(C1607,'[7]на 04.11.2025г.'!$C$3:$W$2063,21,0),"-")</f>
        <v>-</v>
      </c>
      <c r="X1607" s="141" t="str">
        <f t="shared" si="280"/>
        <v>-</v>
      </c>
    </row>
    <row r="1608" spans="1:24" customFormat="1" ht="15" hidden="1" x14ac:dyDescent="0.25">
      <c r="A1608" s="143">
        <v>4</v>
      </c>
      <c r="B1608" s="134" t="s">
        <v>214</v>
      </c>
      <c r="C1608" s="136" t="s">
        <v>3817</v>
      </c>
      <c r="D1608" s="136" t="s">
        <v>3818</v>
      </c>
      <c r="E1608" s="136">
        <v>1</v>
      </c>
      <c r="F1608" s="144">
        <v>30.2</v>
      </c>
      <c r="G1608" s="138">
        <v>30.2</v>
      </c>
      <c r="H1608" s="139">
        <v>1.08</v>
      </c>
      <c r="I1608" s="139">
        <f t="shared" si="281"/>
        <v>1.08</v>
      </c>
      <c r="J1608" s="145" t="s">
        <v>20</v>
      </c>
      <c r="K1608" s="141">
        <v>0</v>
      </c>
      <c r="L1608" s="141">
        <v>0</v>
      </c>
      <c r="M1608" s="141">
        <v>0</v>
      </c>
      <c r="N1608" s="142"/>
      <c r="O1608" s="50"/>
      <c r="P1608" s="50"/>
      <c r="Q1608" s="50"/>
      <c r="R1608" s="50"/>
      <c r="S1608" s="50"/>
      <c r="T1608" s="50"/>
      <c r="U1608" s="50"/>
      <c r="V1608" s="50"/>
      <c r="W1608" s="141" t="str">
        <f>IFERROR(VLOOKUP(C1608,'[7]на 04.11.2025г.'!$C$3:$W$2063,21,0),"-")</f>
        <v>-</v>
      </c>
      <c r="X1608" s="141" t="str">
        <f t="shared" si="280"/>
        <v>-</v>
      </c>
    </row>
    <row r="1609" spans="1:24" customFormat="1" ht="15" hidden="1" x14ac:dyDescent="0.25">
      <c r="A1609" s="143">
        <v>4</v>
      </c>
      <c r="B1609" s="134" t="s">
        <v>217</v>
      </c>
      <c r="C1609" s="136" t="s">
        <v>3819</v>
      </c>
      <c r="D1609" s="136" t="s">
        <v>3820</v>
      </c>
      <c r="E1609" s="136">
        <v>2</v>
      </c>
      <c r="F1609" s="144">
        <v>42.8</v>
      </c>
      <c r="G1609" s="138">
        <v>85.6</v>
      </c>
      <c r="H1609" s="139">
        <v>1.53</v>
      </c>
      <c r="I1609" s="139">
        <f t="shared" si="281"/>
        <v>3.06</v>
      </c>
      <c r="J1609" s="145" t="s">
        <v>20</v>
      </c>
      <c r="K1609" s="141">
        <v>0</v>
      </c>
      <c r="L1609" s="141">
        <v>0</v>
      </c>
      <c r="M1609" s="141">
        <v>0</v>
      </c>
      <c r="N1609" s="142"/>
      <c r="O1609" s="50"/>
      <c r="P1609" s="50"/>
      <c r="Q1609" s="50"/>
      <c r="R1609" s="50"/>
      <c r="S1609" s="50"/>
      <c r="T1609" s="50"/>
      <c r="U1609" s="50"/>
      <c r="V1609" s="50"/>
      <c r="W1609" s="141" t="str">
        <f>IFERROR(VLOOKUP(C1609,'[7]на 04.11.2025г.'!$C$3:$W$2063,21,0),"-")</f>
        <v>-</v>
      </c>
      <c r="X1609" s="141" t="str">
        <f t="shared" si="280"/>
        <v>-</v>
      </c>
    </row>
    <row r="1610" spans="1:24" customFormat="1" ht="15" hidden="1" x14ac:dyDescent="0.25">
      <c r="A1610" s="143">
        <v>4</v>
      </c>
      <c r="B1610" s="134" t="s">
        <v>220</v>
      </c>
      <c r="C1610" s="136" t="s">
        <v>3821</v>
      </c>
      <c r="D1610" s="136" t="s">
        <v>3822</v>
      </c>
      <c r="E1610" s="136">
        <v>1</v>
      </c>
      <c r="F1610" s="144">
        <v>41.7</v>
      </c>
      <c r="G1610" s="138">
        <v>41.7</v>
      </c>
      <c r="H1610" s="139">
        <v>1.47</v>
      </c>
      <c r="I1610" s="139">
        <f t="shared" si="281"/>
        <v>1.47</v>
      </c>
      <c r="J1610" s="145" t="s">
        <v>20</v>
      </c>
      <c r="K1610" s="141">
        <v>0</v>
      </c>
      <c r="L1610" s="141">
        <v>0</v>
      </c>
      <c r="M1610" s="141">
        <v>0</v>
      </c>
      <c r="N1610" s="142"/>
      <c r="O1610" s="50"/>
      <c r="P1610" s="50"/>
      <c r="Q1610" s="50"/>
      <c r="R1610" s="50"/>
      <c r="S1610" s="50"/>
      <c r="T1610" s="50"/>
      <c r="U1610" s="50"/>
      <c r="V1610" s="50"/>
      <c r="W1610" s="141" t="str">
        <f>IFERROR(VLOOKUP(C1610,'[7]на 04.11.2025г.'!$C$3:$W$2063,21,0),"-")</f>
        <v>-</v>
      </c>
      <c r="X1610" s="141" t="str">
        <f t="shared" si="280"/>
        <v>-</v>
      </c>
    </row>
    <row r="1611" spans="1:24" customFormat="1" ht="15" hidden="1" x14ac:dyDescent="0.25">
      <c r="A1611" s="143">
        <v>4</v>
      </c>
      <c r="B1611" s="134" t="s">
        <v>223</v>
      </c>
      <c r="C1611" s="136" t="s">
        <v>3823</v>
      </c>
      <c r="D1611" s="136" t="s">
        <v>3824</v>
      </c>
      <c r="E1611" s="136">
        <v>1</v>
      </c>
      <c r="F1611" s="144">
        <v>38.200000000000003</v>
      </c>
      <c r="G1611" s="138">
        <v>38.200000000000003</v>
      </c>
      <c r="H1611" s="139">
        <v>1.35</v>
      </c>
      <c r="I1611" s="139">
        <f t="shared" si="281"/>
        <v>1.35</v>
      </c>
      <c r="J1611" s="145" t="s">
        <v>20</v>
      </c>
      <c r="K1611" s="141">
        <v>0</v>
      </c>
      <c r="L1611" s="141">
        <v>0</v>
      </c>
      <c r="M1611" s="141">
        <v>0</v>
      </c>
      <c r="N1611" s="142"/>
      <c r="O1611" s="50"/>
      <c r="P1611" s="50"/>
      <c r="Q1611" s="50"/>
      <c r="R1611" s="50"/>
      <c r="S1611" s="50"/>
      <c r="T1611" s="50"/>
      <c r="U1611" s="50"/>
      <c r="V1611" s="50"/>
      <c r="W1611" s="141" t="str">
        <f>IFERROR(VLOOKUP(C1611,'[7]на 04.11.2025г.'!$C$3:$W$2063,21,0),"-")</f>
        <v>-</v>
      </c>
      <c r="X1611" s="141" t="str">
        <f t="shared" si="280"/>
        <v>-</v>
      </c>
    </row>
    <row r="1612" spans="1:24" customFormat="1" ht="15" hidden="1" x14ac:dyDescent="0.25">
      <c r="A1612" s="143">
        <v>4</v>
      </c>
      <c r="B1612" s="134" t="s">
        <v>226</v>
      </c>
      <c r="C1612" s="136" t="s">
        <v>3825</v>
      </c>
      <c r="D1612" s="136" t="s">
        <v>3826</v>
      </c>
      <c r="E1612" s="136">
        <v>1</v>
      </c>
      <c r="F1612" s="144">
        <v>47.5</v>
      </c>
      <c r="G1612" s="138">
        <v>47.5</v>
      </c>
      <c r="H1612" s="139">
        <v>1.67</v>
      </c>
      <c r="I1612" s="139">
        <f t="shared" si="281"/>
        <v>1.67</v>
      </c>
      <c r="J1612" s="145" t="s">
        <v>20</v>
      </c>
      <c r="K1612" s="141">
        <v>0</v>
      </c>
      <c r="L1612" s="141">
        <v>0</v>
      </c>
      <c r="M1612" s="141">
        <v>0</v>
      </c>
      <c r="N1612" s="142"/>
      <c r="O1612" s="50"/>
      <c r="P1612" s="50"/>
      <c r="Q1612" s="50"/>
      <c r="R1612" s="50"/>
      <c r="S1612" s="50"/>
      <c r="T1612" s="50"/>
      <c r="U1612" s="50"/>
      <c r="V1612" s="50"/>
      <c r="W1612" s="141" t="str">
        <f>IFERROR(VLOOKUP(C1612,'[7]на 04.11.2025г.'!$C$3:$W$2063,21,0),"-")</f>
        <v>-</v>
      </c>
      <c r="X1612" s="141" t="str">
        <f t="shared" si="280"/>
        <v>-</v>
      </c>
    </row>
    <row r="1613" spans="1:24" customFormat="1" ht="15" hidden="1" x14ac:dyDescent="0.25">
      <c r="A1613" s="143">
        <v>4</v>
      </c>
      <c r="B1613" s="134" t="s">
        <v>229</v>
      </c>
      <c r="C1613" s="136" t="s">
        <v>3827</v>
      </c>
      <c r="D1613" s="136" t="s">
        <v>3828</v>
      </c>
      <c r="E1613" s="136">
        <v>1</v>
      </c>
      <c r="F1613" s="144">
        <v>122</v>
      </c>
      <c r="G1613" s="138">
        <v>122</v>
      </c>
      <c r="H1613" s="139">
        <v>4.3499999999999996</v>
      </c>
      <c r="I1613" s="139">
        <f t="shared" si="281"/>
        <v>4.3499999999999996</v>
      </c>
      <c r="J1613" s="145" t="s">
        <v>20</v>
      </c>
      <c r="K1613" s="141">
        <v>0</v>
      </c>
      <c r="L1613" s="141">
        <v>0</v>
      </c>
      <c r="M1613" s="141">
        <v>0</v>
      </c>
      <c r="N1613" s="142"/>
      <c r="O1613" s="50"/>
      <c r="P1613" s="50"/>
      <c r="Q1613" s="50"/>
      <c r="R1613" s="50"/>
      <c r="S1613" s="50"/>
      <c r="T1613" s="50"/>
      <c r="U1613" s="50"/>
      <c r="V1613" s="50"/>
      <c r="W1613" s="141" t="str">
        <f>IFERROR(VLOOKUP(C1613,'[7]на 04.11.2025г.'!$C$3:$W$2063,21,0),"-")</f>
        <v>-</v>
      </c>
      <c r="X1613" s="141" t="str">
        <f t="shared" si="280"/>
        <v>-</v>
      </c>
    </row>
    <row r="1614" spans="1:24" customFormat="1" ht="15" hidden="1" x14ac:dyDescent="0.25">
      <c r="A1614" s="143">
        <v>4</v>
      </c>
      <c r="B1614" s="134" t="s">
        <v>232</v>
      </c>
      <c r="C1614" s="136" t="s">
        <v>3829</v>
      </c>
      <c r="D1614" s="136" t="s">
        <v>3830</v>
      </c>
      <c r="E1614" s="136">
        <v>1</v>
      </c>
      <c r="F1614" s="144">
        <v>122</v>
      </c>
      <c r="G1614" s="138">
        <v>122</v>
      </c>
      <c r="H1614" s="139">
        <v>4.3499999999999996</v>
      </c>
      <c r="I1614" s="139">
        <f t="shared" si="281"/>
        <v>4.3499999999999996</v>
      </c>
      <c r="J1614" s="145" t="s">
        <v>20</v>
      </c>
      <c r="K1614" s="141">
        <v>0</v>
      </c>
      <c r="L1614" s="141">
        <v>0</v>
      </c>
      <c r="M1614" s="141">
        <v>0</v>
      </c>
      <c r="N1614" s="142"/>
      <c r="O1614" s="50"/>
      <c r="P1614" s="50"/>
      <c r="Q1614" s="50"/>
      <c r="R1614" s="50"/>
      <c r="S1614" s="50"/>
      <c r="T1614" s="50"/>
      <c r="U1614" s="50"/>
      <c r="V1614" s="50"/>
      <c r="W1614" s="141" t="str">
        <f>IFERROR(VLOOKUP(C1614,'[7]на 04.11.2025г.'!$C$3:$W$2063,21,0),"-")</f>
        <v>-</v>
      </c>
      <c r="X1614" s="141" t="str">
        <f t="shared" si="280"/>
        <v>-</v>
      </c>
    </row>
    <row r="1615" spans="1:24" customFormat="1" ht="15" hidden="1" x14ac:dyDescent="0.25">
      <c r="A1615" s="143">
        <v>4</v>
      </c>
      <c r="B1615" s="134" t="s">
        <v>235</v>
      </c>
      <c r="C1615" s="136" t="s">
        <v>3831</v>
      </c>
      <c r="D1615" s="136" t="s">
        <v>3832</v>
      </c>
      <c r="E1615" s="136">
        <v>1</v>
      </c>
      <c r="F1615" s="144">
        <v>41.7</v>
      </c>
      <c r="G1615" s="138">
        <v>41.7</v>
      </c>
      <c r="H1615" s="139">
        <v>1.47</v>
      </c>
      <c r="I1615" s="139">
        <f t="shared" si="281"/>
        <v>1.47</v>
      </c>
      <c r="J1615" s="145" t="s">
        <v>20</v>
      </c>
      <c r="K1615" s="141">
        <v>0</v>
      </c>
      <c r="L1615" s="141">
        <v>0</v>
      </c>
      <c r="M1615" s="141">
        <v>0</v>
      </c>
      <c r="N1615" s="142"/>
      <c r="O1615" s="50"/>
      <c r="P1615" s="50"/>
      <c r="Q1615" s="50"/>
      <c r="R1615" s="50"/>
      <c r="S1615" s="50"/>
      <c r="T1615" s="50"/>
      <c r="U1615" s="50"/>
      <c r="V1615" s="50"/>
      <c r="W1615" s="141" t="str">
        <f>IFERROR(VLOOKUP(C1615,'[7]на 04.11.2025г.'!$C$3:$W$2063,21,0),"-")</f>
        <v>-</v>
      </c>
      <c r="X1615" s="141" t="str">
        <f t="shared" si="280"/>
        <v>-</v>
      </c>
    </row>
    <row r="1616" spans="1:24" customFormat="1" ht="15" hidden="1" x14ac:dyDescent="0.25">
      <c r="A1616" s="143">
        <v>4</v>
      </c>
      <c r="B1616" s="134" t="s">
        <v>238</v>
      </c>
      <c r="C1616" s="136" t="s">
        <v>3833</v>
      </c>
      <c r="D1616" s="136" t="s">
        <v>3834</v>
      </c>
      <c r="E1616" s="136">
        <v>1</v>
      </c>
      <c r="F1616" s="144">
        <v>38.200000000000003</v>
      </c>
      <c r="G1616" s="138">
        <v>38.200000000000003</v>
      </c>
      <c r="H1616" s="139">
        <v>1.35</v>
      </c>
      <c r="I1616" s="139">
        <f t="shared" si="281"/>
        <v>1.35</v>
      </c>
      <c r="J1616" s="145" t="s">
        <v>20</v>
      </c>
      <c r="K1616" s="141">
        <v>0</v>
      </c>
      <c r="L1616" s="141">
        <v>0</v>
      </c>
      <c r="M1616" s="141">
        <v>0</v>
      </c>
      <c r="N1616" s="142"/>
      <c r="O1616" s="50"/>
      <c r="P1616" s="50"/>
      <c r="Q1616" s="50"/>
      <c r="R1616" s="50"/>
      <c r="S1616" s="50"/>
      <c r="T1616" s="50"/>
      <c r="U1616" s="50"/>
      <c r="V1616" s="50"/>
      <c r="W1616" s="141" t="str">
        <f>IFERROR(VLOOKUP(C1616,'[7]на 04.11.2025г.'!$C$3:$W$2063,21,0),"-")</f>
        <v>-</v>
      </c>
      <c r="X1616" s="141" t="str">
        <f t="shared" si="280"/>
        <v>-</v>
      </c>
    </row>
    <row r="1617" spans="1:24" customFormat="1" ht="15" hidden="1" x14ac:dyDescent="0.25">
      <c r="A1617" s="143">
        <v>4</v>
      </c>
      <c r="B1617" s="134" t="s">
        <v>241</v>
      </c>
      <c r="C1617" s="136" t="s">
        <v>3835</v>
      </c>
      <c r="D1617" s="136" t="s">
        <v>3836</v>
      </c>
      <c r="E1617" s="136">
        <v>1</v>
      </c>
      <c r="F1617" s="144">
        <v>47.5</v>
      </c>
      <c r="G1617" s="138">
        <v>47.5</v>
      </c>
      <c r="H1617" s="139">
        <v>1.67</v>
      </c>
      <c r="I1617" s="139">
        <f t="shared" si="281"/>
        <v>1.67</v>
      </c>
      <c r="J1617" s="145" t="s">
        <v>20</v>
      </c>
      <c r="K1617" s="141">
        <v>0</v>
      </c>
      <c r="L1617" s="141">
        <v>0</v>
      </c>
      <c r="M1617" s="141">
        <v>0</v>
      </c>
      <c r="N1617" s="142"/>
      <c r="O1617" s="50"/>
      <c r="P1617" s="50"/>
      <c r="Q1617" s="50"/>
      <c r="R1617" s="50"/>
      <c r="S1617" s="50"/>
      <c r="T1617" s="50"/>
      <c r="U1617" s="50"/>
      <c r="V1617" s="50"/>
      <c r="W1617" s="141" t="str">
        <f>IFERROR(VLOOKUP(C1617,'[7]на 04.11.2025г.'!$C$3:$W$2063,21,0),"-")</f>
        <v>-</v>
      </c>
      <c r="X1617" s="141" t="str">
        <f t="shared" si="280"/>
        <v>-</v>
      </c>
    </row>
    <row r="1618" spans="1:24" customFormat="1" ht="15" hidden="1" x14ac:dyDescent="0.25">
      <c r="A1618" s="143">
        <v>4</v>
      </c>
      <c r="B1618" s="134" t="s">
        <v>244</v>
      </c>
      <c r="C1618" s="136" t="s">
        <v>3837</v>
      </c>
      <c r="D1618" s="136" t="s">
        <v>3838</v>
      </c>
      <c r="E1618" s="136">
        <v>1</v>
      </c>
      <c r="F1618" s="144">
        <v>35</v>
      </c>
      <c r="G1618" s="138">
        <v>35</v>
      </c>
      <c r="H1618" s="139">
        <v>1.25</v>
      </c>
      <c r="I1618" s="139">
        <f t="shared" si="281"/>
        <v>1.25</v>
      </c>
      <c r="J1618" s="145" t="s">
        <v>20</v>
      </c>
      <c r="K1618" s="141">
        <v>0</v>
      </c>
      <c r="L1618" s="141">
        <v>0</v>
      </c>
      <c r="M1618" s="141">
        <v>0</v>
      </c>
      <c r="N1618" s="142"/>
      <c r="O1618" s="50"/>
      <c r="P1618" s="50"/>
      <c r="Q1618" s="50"/>
      <c r="R1618" s="50"/>
      <c r="S1618" s="50"/>
      <c r="T1618" s="50"/>
      <c r="U1618" s="50"/>
      <c r="V1618" s="50"/>
      <c r="W1618" s="141" t="str">
        <f>IFERROR(VLOOKUP(C1618,'[7]на 04.11.2025г.'!$C$3:$W$2063,21,0),"-")</f>
        <v>-</v>
      </c>
      <c r="X1618" s="141" t="str">
        <f t="shared" si="280"/>
        <v>-</v>
      </c>
    </row>
    <row r="1619" spans="1:24" customFormat="1" ht="15" hidden="1" x14ac:dyDescent="0.25">
      <c r="A1619" s="143">
        <v>4</v>
      </c>
      <c r="B1619" s="134" t="s">
        <v>247</v>
      </c>
      <c r="C1619" s="136" t="s">
        <v>3839</v>
      </c>
      <c r="D1619" s="136" t="s">
        <v>3840</v>
      </c>
      <c r="E1619" s="136">
        <v>2</v>
      </c>
      <c r="F1619" s="144">
        <v>22.3</v>
      </c>
      <c r="G1619" s="138">
        <v>44.6</v>
      </c>
      <c r="H1619" s="139">
        <v>0.8</v>
      </c>
      <c r="I1619" s="139">
        <f t="shared" si="281"/>
        <v>1.6</v>
      </c>
      <c r="J1619" s="145" t="s">
        <v>20</v>
      </c>
      <c r="K1619" s="141">
        <v>0</v>
      </c>
      <c r="L1619" s="141">
        <v>0</v>
      </c>
      <c r="M1619" s="141">
        <v>0</v>
      </c>
      <c r="N1619" s="142"/>
      <c r="O1619" s="50"/>
      <c r="P1619" s="50"/>
      <c r="Q1619" s="50"/>
      <c r="R1619" s="50"/>
      <c r="S1619" s="50"/>
      <c r="T1619" s="50"/>
      <c r="U1619" s="50"/>
      <c r="V1619" s="50"/>
      <c r="W1619" s="141" t="str">
        <f>IFERROR(VLOOKUP(C1619,'[7]на 04.11.2025г.'!$C$3:$W$2063,21,0),"-")</f>
        <v>-</v>
      </c>
      <c r="X1619" s="141" t="str">
        <f t="shared" si="280"/>
        <v>-</v>
      </c>
    </row>
    <row r="1620" spans="1:24" customFormat="1" ht="15" hidden="1" x14ac:dyDescent="0.25">
      <c r="A1620" s="143">
        <v>4</v>
      </c>
      <c r="B1620" s="134" t="s">
        <v>250</v>
      </c>
      <c r="C1620" s="136" t="s">
        <v>3841</v>
      </c>
      <c r="D1620" s="136" t="s">
        <v>3842</v>
      </c>
      <c r="E1620" s="136">
        <v>1</v>
      </c>
      <c r="F1620" s="144">
        <v>17.2</v>
      </c>
      <c r="G1620" s="138">
        <v>17.2</v>
      </c>
      <c r="H1620" s="139">
        <v>0.62</v>
      </c>
      <c r="I1620" s="139">
        <f t="shared" si="281"/>
        <v>0.62</v>
      </c>
      <c r="J1620" s="145" t="s">
        <v>20</v>
      </c>
      <c r="K1620" s="141">
        <v>0</v>
      </c>
      <c r="L1620" s="141">
        <v>0</v>
      </c>
      <c r="M1620" s="141">
        <v>0</v>
      </c>
      <c r="N1620" s="142"/>
      <c r="O1620" s="50"/>
      <c r="P1620" s="50"/>
      <c r="Q1620" s="50"/>
      <c r="R1620" s="50"/>
      <c r="S1620" s="50"/>
      <c r="T1620" s="50"/>
      <c r="U1620" s="50"/>
      <c r="V1620" s="50"/>
      <c r="W1620" s="141" t="str">
        <f>IFERROR(VLOOKUP(C1620,'[7]на 04.11.2025г.'!$C$3:$W$2063,21,0),"-")</f>
        <v>-</v>
      </c>
      <c r="X1620" s="141" t="str">
        <f t="shared" si="280"/>
        <v>-</v>
      </c>
    </row>
    <row r="1621" spans="1:24" customFormat="1" ht="15" hidden="1" x14ac:dyDescent="0.25">
      <c r="A1621" s="143">
        <v>4</v>
      </c>
      <c r="B1621" s="134" t="s">
        <v>253</v>
      </c>
      <c r="C1621" s="136" t="s">
        <v>3843</v>
      </c>
      <c r="D1621" s="136" t="s">
        <v>3844</v>
      </c>
      <c r="E1621" s="136">
        <v>1</v>
      </c>
      <c r="F1621" s="144">
        <v>125</v>
      </c>
      <c r="G1621" s="138">
        <v>125</v>
      </c>
      <c r="H1621" s="139">
        <v>4.3899999999999997</v>
      </c>
      <c r="I1621" s="139">
        <f t="shared" si="281"/>
        <v>4.3899999999999997</v>
      </c>
      <c r="J1621" s="145" t="s">
        <v>20</v>
      </c>
      <c r="K1621" s="141">
        <v>0</v>
      </c>
      <c r="L1621" s="141">
        <v>0</v>
      </c>
      <c r="M1621" s="141">
        <v>0</v>
      </c>
      <c r="N1621" s="142"/>
      <c r="O1621" s="50"/>
      <c r="P1621" s="50"/>
      <c r="Q1621" s="50"/>
      <c r="R1621" s="50"/>
      <c r="S1621" s="50"/>
      <c r="T1621" s="50"/>
      <c r="U1621" s="50"/>
      <c r="V1621" s="50"/>
      <c r="W1621" s="141" t="str">
        <f>IFERROR(VLOOKUP(C1621,'[7]на 04.11.2025г.'!$C$3:$W$2063,21,0),"-")</f>
        <v>-</v>
      </c>
      <c r="X1621" s="141" t="str">
        <f t="shared" si="280"/>
        <v>-</v>
      </c>
    </row>
    <row r="1622" spans="1:24" customFormat="1" ht="15" hidden="1" x14ac:dyDescent="0.25">
      <c r="A1622" s="143">
        <v>4</v>
      </c>
      <c r="B1622" s="134" t="s">
        <v>256</v>
      </c>
      <c r="C1622" s="136" t="s">
        <v>3845</v>
      </c>
      <c r="D1622" s="136" t="s">
        <v>3846</v>
      </c>
      <c r="E1622" s="136">
        <v>2</v>
      </c>
      <c r="F1622" s="144">
        <v>28.4</v>
      </c>
      <c r="G1622" s="138">
        <v>56.8</v>
      </c>
      <c r="H1622" s="139">
        <v>1.01</v>
      </c>
      <c r="I1622" s="139">
        <f t="shared" si="281"/>
        <v>2.02</v>
      </c>
      <c r="J1622" s="145" t="s">
        <v>20</v>
      </c>
      <c r="K1622" s="141">
        <v>0</v>
      </c>
      <c r="L1622" s="141">
        <v>0</v>
      </c>
      <c r="M1622" s="141">
        <v>0</v>
      </c>
      <c r="N1622" s="142"/>
      <c r="O1622" s="50"/>
      <c r="P1622" s="50"/>
      <c r="Q1622" s="50"/>
      <c r="R1622" s="50"/>
      <c r="S1622" s="50"/>
      <c r="T1622" s="50"/>
      <c r="U1622" s="50"/>
      <c r="V1622" s="50"/>
      <c r="W1622" s="141" t="str">
        <f>IFERROR(VLOOKUP(C1622,'[7]на 04.11.2025г.'!$C$3:$W$2063,21,0),"-")</f>
        <v>-</v>
      </c>
      <c r="X1622" s="141" t="str">
        <f t="shared" si="280"/>
        <v>-</v>
      </c>
    </row>
    <row r="1623" spans="1:24" customFormat="1" ht="15" hidden="1" x14ac:dyDescent="0.25">
      <c r="A1623" s="143">
        <v>4</v>
      </c>
      <c r="B1623" s="134" t="s">
        <v>259</v>
      </c>
      <c r="C1623" s="136" t="s">
        <v>3847</v>
      </c>
      <c r="D1623" s="136" t="s">
        <v>3848</v>
      </c>
      <c r="E1623" s="136">
        <v>4</v>
      </c>
      <c r="F1623" s="144">
        <v>76.3</v>
      </c>
      <c r="G1623" s="138">
        <v>305.2</v>
      </c>
      <c r="H1623" s="139">
        <v>2.73</v>
      </c>
      <c r="I1623" s="139">
        <f t="shared" si="281"/>
        <v>10.92</v>
      </c>
      <c r="J1623" s="145" t="s">
        <v>20</v>
      </c>
      <c r="K1623" s="141">
        <v>0</v>
      </c>
      <c r="L1623" s="141">
        <v>0</v>
      </c>
      <c r="M1623" s="141">
        <v>0</v>
      </c>
      <c r="N1623" s="142"/>
      <c r="O1623" s="50"/>
      <c r="P1623" s="50"/>
      <c r="Q1623" s="50"/>
      <c r="R1623" s="50"/>
      <c r="S1623" s="50"/>
      <c r="T1623" s="50"/>
      <c r="U1623" s="50"/>
      <c r="V1623" s="50"/>
      <c r="W1623" s="141" t="str">
        <f>IFERROR(VLOOKUP(C1623,'[7]на 04.11.2025г.'!$C$3:$W$2063,21,0),"-")</f>
        <v>-</v>
      </c>
      <c r="X1623" s="141" t="str">
        <f t="shared" si="280"/>
        <v>-</v>
      </c>
    </row>
    <row r="1624" spans="1:24" customFormat="1" ht="15" hidden="1" x14ac:dyDescent="0.25">
      <c r="A1624" s="143">
        <v>4</v>
      </c>
      <c r="B1624" s="134" t="s">
        <v>262</v>
      </c>
      <c r="C1624" s="136" t="s">
        <v>3849</v>
      </c>
      <c r="D1624" s="136" t="s">
        <v>3850</v>
      </c>
      <c r="E1624" s="136">
        <v>2</v>
      </c>
      <c r="F1624" s="144">
        <v>48</v>
      </c>
      <c r="G1624" s="138">
        <v>96</v>
      </c>
      <c r="H1624" s="139">
        <v>1.7</v>
      </c>
      <c r="I1624" s="139">
        <f t="shared" si="281"/>
        <v>3.4</v>
      </c>
      <c r="J1624" s="145" t="s">
        <v>20</v>
      </c>
      <c r="K1624" s="141">
        <v>0</v>
      </c>
      <c r="L1624" s="141">
        <v>0</v>
      </c>
      <c r="M1624" s="141">
        <v>0</v>
      </c>
      <c r="N1624" s="142"/>
      <c r="O1624" s="50"/>
      <c r="P1624" s="50"/>
      <c r="Q1624" s="50"/>
      <c r="R1624" s="50"/>
      <c r="S1624" s="50"/>
      <c r="T1624" s="50"/>
      <c r="U1624" s="50"/>
      <c r="V1624" s="50"/>
      <c r="W1624" s="141" t="str">
        <f>IFERROR(VLOOKUP(C1624,'[7]на 04.11.2025г.'!$C$3:$W$2063,21,0),"-")</f>
        <v>-</v>
      </c>
      <c r="X1624" s="141" t="str">
        <f t="shared" si="280"/>
        <v>-</v>
      </c>
    </row>
    <row r="1625" spans="1:24" customFormat="1" ht="15" hidden="1" x14ac:dyDescent="0.25">
      <c r="A1625" s="143">
        <v>4</v>
      </c>
      <c r="B1625" s="134" t="s">
        <v>265</v>
      </c>
      <c r="C1625" s="136" t="s">
        <v>3851</v>
      </c>
      <c r="D1625" s="136" t="s">
        <v>3852</v>
      </c>
      <c r="E1625" s="136">
        <v>2</v>
      </c>
      <c r="F1625" s="144">
        <v>71.3</v>
      </c>
      <c r="G1625" s="138">
        <v>142.6</v>
      </c>
      <c r="H1625" s="139">
        <v>2.5499999999999998</v>
      </c>
      <c r="I1625" s="139">
        <f t="shared" si="281"/>
        <v>5.0999999999999996</v>
      </c>
      <c r="J1625" s="145" t="s">
        <v>20</v>
      </c>
      <c r="K1625" s="141">
        <v>0</v>
      </c>
      <c r="L1625" s="141">
        <v>0</v>
      </c>
      <c r="M1625" s="141">
        <v>0</v>
      </c>
      <c r="N1625" s="142"/>
      <c r="O1625" s="50"/>
      <c r="P1625" s="50"/>
      <c r="Q1625" s="50"/>
      <c r="R1625" s="50"/>
      <c r="S1625" s="50"/>
      <c r="T1625" s="50"/>
      <c r="U1625" s="50"/>
      <c r="V1625" s="50"/>
      <c r="W1625" s="141" t="str">
        <f>IFERROR(VLOOKUP(C1625,'[7]на 04.11.2025г.'!$C$3:$W$2063,21,0),"-")</f>
        <v>-</v>
      </c>
      <c r="X1625" s="141" t="str">
        <f t="shared" si="280"/>
        <v>-</v>
      </c>
    </row>
    <row r="1626" spans="1:24" customFormat="1" ht="15" hidden="1" x14ac:dyDescent="0.25">
      <c r="A1626" s="143">
        <v>4</v>
      </c>
      <c r="B1626" s="134" t="s">
        <v>268</v>
      </c>
      <c r="C1626" s="136" t="s">
        <v>3853</v>
      </c>
      <c r="D1626" s="136" t="s">
        <v>3854</v>
      </c>
      <c r="E1626" s="136">
        <v>4</v>
      </c>
      <c r="F1626" s="144">
        <v>80.400000000000006</v>
      </c>
      <c r="G1626" s="138">
        <v>321.60000000000002</v>
      </c>
      <c r="H1626" s="139">
        <v>2.85</v>
      </c>
      <c r="I1626" s="139">
        <f t="shared" si="281"/>
        <v>11.4</v>
      </c>
      <c r="J1626" s="145" t="s">
        <v>20</v>
      </c>
      <c r="K1626" s="141">
        <v>0</v>
      </c>
      <c r="L1626" s="141">
        <v>0</v>
      </c>
      <c r="M1626" s="141">
        <v>0</v>
      </c>
      <c r="N1626" s="142"/>
      <c r="O1626" s="50"/>
      <c r="P1626" s="50"/>
      <c r="Q1626" s="50"/>
      <c r="R1626" s="50"/>
      <c r="S1626" s="50"/>
      <c r="T1626" s="50"/>
      <c r="U1626" s="50"/>
      <c r="V1626" s="50"/>
      <c r="W1626" s="141" t="str">
        <f>IFERROR(VLOOKUP(C1626,'[7]на 04.11.2025г.'!$C$3:$W$2063,21,0),"-")</f>
        <v>-</v>
      </c>
      <c r="X1626" s="141" t="str">
        <f t="shared" si="280"/>
        <v>-</v>
      </c>
    </row>
    <row r="1627" spans="1:24" customFormat="1" ht="15" hidden="1" x14ac:dyDescent="0.25">
      <c r="A1627" s="143">
        <v>4</v>
      </c>
      <c r="B1627" s="134" t="s">
        <v>271</v>
      </c>
      <c r="C1627" s="136" t="s">
        <v>3855</v>
      </c>
      <c r="D1627" s="136" t="s">
        <v>3856</v>
      </c>
      <c r="E1627" s="136">
        <v>4</v>
      </c>
      <c r="F1627" s="144">
        <v>76.400000000000006</v>
      </c>
      <c r="G1627" s="138">
        <v>305.60000000000002</v>
      </c>
      <c r="H1627" s="139">
        <v>2.74</v>
      </c>
      <c r="I1627" s="139">
        <f t="shared" si="281"/>
        <v>10.96</v>
      </c>
      <c r="J1627" s="145" t="s">
        <v>20</v>
      </c>
      <c r="K1627" s="141">
        <v>0</v>
      </c>
      <c r="L1627" s="141">
        <v>0</v>
      </c>
      <c r="M1627" s="141">
        <v>0</v>
      </c>
      <c r="N1627" s="142"/>
      <c r="O1627" s="50"/>
      <c r="P1627" s="50"/>
      <c r="Q1627" s="50"/>
      <c r="R1627" s="50"/>
      <c r="S1627" s="50"/>
      <c r="T1627" s="50"/>
      <c r="U1627" s="50"/>
      <c r="V1627" s="50"/>
      <c r="W1627" s="141" t="str">
        <f>IFERROR(VLOOKUP(C1627,'[7]на 04.11.2025г.'!$C$3:$W$2063,21,0),"-")</f>
        <v>-</v>
      </c>
      <c r="X1627" s="141" t="str">
        <f t="shared" si="280"/>
        <v>-</v>
      </c>
    </row>
    <row r="1628" spans="1:24" customFormat="1" ht="15" hidden="1" x14ac:dyDescent="0.25">
      <c r="A1628" s="143">
        <v>4</v>
      </c>
      <c r="B1628" s="134" t="s">
        <v>274</v>
      </c>
      <c r="C1628" s="136" t="s">
        <v>3857</v>
      </c>
      <c r="D1628" s="136" t="s">
        <v>3858</v>
      </c>
      <c r="E1628" s="136">
        <v>3</v>
      </c>
      <c r="F1628" s="144">
        <v>78.2</v>
      </c>
      <c r="G1628" s="138">
        <v>234.6</v>
      </c>
      <c r="H1628" s="139">
        <v>2.79</v>
      </c>
      <c r="I1628" s="139">
        <f t="shared" si="281"/>
        <v>8.370000000000001</v>
      </c>
      <c r="J1628" s="145" t="s">
        <v>20</v>
      </c>
      <c r="K1628" s="141">
        <v>0</v>
      </c>
      <c r="L1628" s="141">
        <v>0</v>
      </c>
      <c r="M1628" s="141">
        <v>0</v>
      </c>
      <c r="N1628" s="142"/>
      <c r="O1628" s="50"/>
      <c r="P1628" s="50"/>
      <c r="Q1628" s="50"/>
      <c r="R1628" s="50"/>
      <c r="S1628" s="50"/>
      <c r="T1628" s="50"/>
      <c r="U1628" s="50"/>
      <c r="V1628" s="50"/>
      <c r="W1628" s="141" t="str">
        <f>IFERROR(VLOOKUP(C1628,'[7]на 04.11.2025г.'!$C$3:$W$2063,21,0),"-")</f>
        <v>-</v>
      </c>
      <c r="X1628" s="141" t="str">
        <f t="shared" si="280"/>
        <v>-</v>
      </c>
    </row>
    <row r="1629" spans="1:24" customFormat="1" ht="15" hidden="1" x14ac:dyDescent="0.25">
      <c r="A1629" s="143">
        <v>4</v>
      </c>
      <c r="B1629" s="134" t="s">
        <v>277</v>
      </c>
      <c r="C1629" s="136" t="s">
        <v>3859</v>
      </c>
      <c r="D1629" s="136" t="s">
        <v>3860</v>
      </c>
      <c r="E1629" s="136">
        <v>2</v>
      </c>
      <c r="F1629" s="144">
        <v>78.2</v>
      </c>
      <c r="G1629" s="138">
        <v>156.4</v>
      </c>
      <c r="H1629" s="139">
        <v>2.79</v>
      </c>
      <c r="I1629" s="139">
        <f t="shared" si="281"/>
        <v>5.58</v>
      </c>
      <c r="J1629" s="145" t="s">
        <v>20</v>
      </c>
      <c r="K1629" s="141">
        <v>0</v>
      </c>
      <c r="L1629" s="141">
        <v>0</v>
      </c>
      <c r="M1629" s="141">
        <v>0</v>
      </c>
      <c r="N1629" s="142"/>
      <c r="O1629" s="50"/>
      <c r="P1629" s="50"/>
      <c r="Q1629" s="50"/>
      <c r="R1629" s="50"/>
      <c r="S1629" s="50"/>
      <c r="T1629" s="50"/>
      <c r="U1629" s="50"/>
      <c r="V1629" s="50"/>
      <c r="W1629" s="141" t="str">
        <f>IFERROR(VLOOKUP(C1629,'[7]на 04.11.2025г.'!$C$3:$W$2063,21,0),"-")</f>
        <v>-</v>
      </c>
      <c r="X1629" s="141" t="str">
        <f t="shared" si="280"/>
        <v>-</v>
      </c>
    </row>
    <row r="1630" spans="1:24" customFormat="1" ht="15" hidden="1" x14ac:dyDescent="0.25">
      <c r="A1630" s="143">
        <v>4</v>
      </c>
      <c r="B1630" s="134" t="s">
        <v>280</v>
      </c>
      <c r="C1630" s="136" t="s">
        <v>3861</v>
      </c>
      <c r="D1630" s="136" t="s">
        <v>3862</v>
      </c>
      <c r="E1630" s="136">
        <v>2</v>
      </c>
      <c r="F1630" s="144">
        <v>48</v>
      </c>
      <c r="G1630" s="138">
        <v>96</v>
      </c>
      <c r="H1630" s="139">
        <v>1.7</v>
      </c>
      <c r="I1630" s="139">
        <f t="shared" si="281"/>
        <v>3.4</v>
      </c>
      <c r="J1630" s="145" t="s">
        <v>20</v>
      </c>
      <c r="K1630" s="141">
        <v>0</v>
      </c>
      <c r="L1630" s="141">
        <v>0</v>
      </c>
      <c r="M1630" s="141">
        <v>0</v>
      </c>
      <c r="N1630" s="142"/>
      <c r="O1630" s="50"/>
      <c r="P1630" s="50"/>
      <c r="Q1630" s="50"/>
      <c r="R1630" s="50"/>
      <c r="S1630" s="50"/>
      <c r="T1630" s="50"/>
      <c r="U1630" s="50"/>
      <c r="V1630" s="50"/>
      <c r="W1630" s="141" t="str">
        <f>IFERROR(VLOOKUP(C1630,'[7]на 04.11.2025г.'!$C$3:$W$2063,21,0),"-")</f>
        <v>-</v>
      </c>
      <c r="X1630" s="141" t="str">
        <f t="shared" si="280"/>
        <v>-</v>
      </c>
    </row>
    <row r="1631" spans="1:24" customFormat="1" ht="15" hidden="1" x14ac:dyDescent="0.25">
      <c r="A1631" s="143">
        <v>4</v>
      </c>
      <c r="B1631" s="134" t="s">
        <v>283</v>
      </c>
      <c r="C1631" s="136" t="s">
        <v>3863</v>
      </c>
      <c r="D1631" s="136" t="s">
        <v>3864</v>
      </c>
      <c r="E1631" s="136">
        <v>4</v>
      </c>
      <c r="F1631" s="144">
        <v>76.3</v>
      </c>
      <c r="G1631" s="138">
        <v>305.2</v>
      </c>
      <c r="H1631" s="139">
        <v>2.73</v>
      </c>
      <c r="I1631" s="139">
        <f t="shared" si="281"/>
        <v>10.92</v>
      </c>
      <c r="J1631" s="145" t="s">
        <v>20</v>
      </c>
      <c r="K1631" s="141">
        <v>0</v>
      </c>
      <c r="L1631" s="141">
        <v>0</v>
      </c>
      <c r="M1631" s="141">
        <v>0</v>
      </c>
      <c r="N1631" s="142"/>
      <c r="O1631" s="50"/>
      <c r="P1631" s="50"/>
      <c r="Q1631" s="50"/>
      <c r="R1631" s="50"/>
      <c r="S1631" s="50"/>
      <c r="T1631" s="50"/>
      <c r="U1631" s="50"/>
      <c r="V1631" s="50"/>
      <c r="W1631" s="141" t="str">
        <f>IFERROR(VLOOKUP(C1631,'[7]на 04.11.2025г.'!$C$3:$W$2063,21,0),"-")</f>
        <v>-</v>
      </c>
      <c r="X1631" s="141" t="str">
        <f t="shared" si="280"/>
        <v>-</v>
      </c>
    </row>
    <row r="1632" spans="1:24" customFormat="1" ht="15" hidden="1" x14ac:dyDescent="0.25">
      <c r="A1632" s="143">
        <v>4</v>
      </c>
      <c r="B1632" s="134" t="s">
        <v>286</v>
      </c>
      <c r="C1632" s="136" t="s">
        <v>3865</v>
      </c>
      <c r="D1632" s="136" t="s">
        <v>3866</v>
      </c>
      <c r="E1632" s="136">
        <v>2</v>
      </c>
      <c r="F1632" s="144">
        <v>28.9</v>
      </c>
      <c r="G1632" s="138">
        <v>57.8</v>
      </c>
      <c r="H1632" s="139">
        <v>1.03</v>
      </c>
      <c r="I1632" s="139">
        <f t="shared" si="281"/>
        <v>2.06</v>
      </c>
      <c r="J1632" s="145" t="s">
        <v>20</v>
      </c>
      <c r="K1632" s="141">
        <v>0</v>
      </c>
      <c r="L1632" s="141">
        <v>0</v>
      </c>
      <c r="M1632" s="141">
        <v>0</v>
      </c>
      <c r="N1632" s="142"/>
      <c r="O1632" s="50"/>
      <c r="P1632" s="50"/>
      <c r="Q1632" s="50"/>
      <c r="R1632" s="50"/>
      <c r="S1632" s="50"/>
      <c r="T1632" s="50"/>
      <c r="U1632" s="50"/>
      <c r="V1632" s="50"/>
      <c r="W1632" s="141" t="str">
        <f>IFERROR(VLOOKUP(C1632,'[7]на 04.11.2025г.'!$C$3:$W$2063,21,0),"-")</f>
        <v>-</v>
      </c>
      <c r="X1632" s="141" t="str">
        <f t="shared" si="280"/>
        <v>-</v>
      </c>
    </row>
    <row r="1633" spans="1:24" customFormat="1" ht="15" hidden="1" x14ac:dyDescent="0.25">
      <c r="A1633" s="143">
        <v>4</v>
      </c>
      <c r="B1633" s="134" t="s">
        <v>289</v>
      </c>
      <c r="C1633" s="136" t="s">
        <v>3867</v>
      </c>
      <c r="D1633" s="136" t="s">
        <v>3868</v>
      </c>
      <c r="E1633" s="136">
        <v>1</v>
      </c>
      <c r="F1633" s="144">
        <v>270.3</v>
      </c>
      <c r="G1633" s="138">
        <v>270.3</v>
      </c>
      <c r="H1633" s="139">
        <v>9.6199999999999992</v>
      </c>
      <c r="I1633" s="139">
        <f t="shared" si="281"/>
        <v>9.6199999999999992</v>
      </c>
      <c r="J1633" s="145" t="s">
        <v>20</v>
      </c>
      <c r="K1633" s="141">
        <v>0</v>
      </c>
      <c r="L1633" s="141">
        <v>0</v>
      </c>
      <c r="M1633" s="141">
        <v>0</v>
      </c>
      <c r="N1633" s="142"/>
      <c r="O1633" s="50"/>
      <c r="P1633" s="50"/>
      <c r="Q1633" s="50"/>
      <c r="R1633" s="50"/>
      <c r="S1633" s="50"/>
      <c r="T1633" s="50"/>
      <c r="U1633" s="50"/>
      <c r="V1633" s="50"/>
      <c r="W1633" s="141" t="str">
        <f>IFERROR(VLOOKUP(C1633,'[7]на 04.11.2025г.'!$C$3:$W$2063,21,0),"-")</f>
        <v>-</v>
      </c>
      <c r="X1633" s="141" t="str">
        <f t="shared" si="280"/>
        <v>-</v>
      </c>
    </row>
    <row r="1634" spans="1:24" customFormat="1" ht="15" hidden="1" x14ac:dyDescent="0.25">
      <c r="A1634" s="143">
        <v>4</v>
      </c>
      <c r="B1634" s="134" t="s">
        <v>292</v>
      </c>
      <c r="C1634" s="136" t="s">
        <v>3869</v>
      </c>
      <c r="D1634" s="136" t="s">
        <v>3870</v>
      </c>
      <c r="E1634" s="136">
        <v>1</v>
      </c>
      <c r="F1634" s="144">
        <v>3757.4</v>
      </c>
      <c r="G1634" s="138">
        <v>3757.4</v>
      </c>
      <c r="H1634" s="139">
        <v>45.14</v>
      </c>
      <c r="I1634" s="139">
        <f t="shared" si="281"/>
        <v>45.14</v>
      </c>
      <c r="J1634" s="145" t="s">
        <v>20</v>
      </c>
      <c r="K1634" s="141">
        <v>0</v>
      </c>
      <c r="L1634" s="141">
        <v>0</v>
      </c>
      <c r="M1634" s="141">
        <v>0</v>
      </c>
      <c r="N1634" s="142"/>
      <c r="O1634" s="50"/>
      <c r="P1634" s="50"/>
      <c r="Q1634" s="50"/>
      <c r="R1634" s="50"/>
      <c r="S1634" s="50"/>
      <c r="T1634" s="50"/>
      <c r="U1634" s="50"/>
      <c r="V1634" s="50"/>
      <c r="W1634" s="141" t="str">
        <f>IFERROR(VLOOKUP(C1634,'[7]на 04.11.2025г.'!$C$3:$W$2063,21,0),"-")</f>
        <v>-</v>
      </c>
      <c r="X1634" s="141" t="str">
        <f t="shared" si="280"/>
        <v>-</v>
      </c>
    </row>
    <row r="1635" spans="1:24" customFormat="1" ht="15" hidden="1" x14ac:dyDescent="0.25">
      <c r="A1635" s="143">
        <v>4</v>
      </c>
      <c r="B1635" s="134" t="s">
        <v>295</v>
      </c>
      <c r="C1635" s="136" t="s">
        <v>3871</v>
      </c>
      <c r="D1635" s="136" t="s">
        <v>3872</v>
      </c>
      <c r="E1635" s="136">
        <v>8</v>
      </c>
      <c r="F1635" s="144">
        <v>3763.7</v>
      </c>
      <c r="G1635" s="138">
        <v>30109.599999999999</v>
      </c>
      <c r="H1635" s="139">
        <v>45.26</v>
      </c>
      <c r="I1635" s="139">
        <f t="shared" si="281"/>
        <v>362.08</v>
      </c>
      <c r="J1635" s="145" t="s">
        <v>20</v>
      </c>
      <c r="K1635" s="141">
        <v>0</v>
      </c>
      <c r="L1635" s="141">
        <v>0</v>
      </c>
      <c r="M1635" s="141">
        <v>0</v>
      </c>
      <c r="N1635" s="142"/>
      <c r="O1635" s="50"/>
      <c r="P1635" s="50"/>
      <c r="Q1635" s="50"/>
      <c r="R1635" s="50"/>
      <c r="S1635" s="50"/>
      <c r="T1635" s="50"/>
      <c r="U1635" s="50"/>
      <c r="V1635" s="50"/>
      <c r="W1635" s="141" t="str">
        <f>IFERROR(VLOOKUP(C1635,'[7]на 04.11.2025г.'!$C$3:$W$2063,21,0),"-")</f>
        <v>-</v>
      </c>
      <c r="X1635" s="141" t="str">
        <f t="shared" si="280"/>
        <v>-</v>
      </c>
    </row>
    <row r="1636" spans="1:24" customFormat="1" ht="15" hidden="1" x14ac:dyDescent="0.25">
      <c r="A1636" s="143">
        <v>4</v>
      </c>
      <c r="B1636" s="134" t="s">
        <v>298</v>
      </c>
      <c r="C1636" s="136" t="s">
        <v>3873</v>
      </c>
      <c r="D1636" s="136" t="s">
        <v>3874</v>
      </c>
      <c r="E1636" s="136">
        <v>1</v>
      </c>
      <c r="F1636" s="144">
        <v>3796.9</v>
      </c>
      <c r="G1636" s="138">
        <v>3796.9</v>
      </c>
      <c r="H1636" s="139">
        <v>46.04</v>
      </c>
      <c r="I1636" s="139">
        <f t="shared" si="281"/>
        <v>46.04</v>
      </c>
      <c r="J1636" s="145" t="s">
        <v>20</v>
      </c>
      <c r="K1636" s="141">
        <v>0</v>
      </c>
      <c r="L1636" s="141">
        <v>0</v>
      </c>
      <c r="M1636" s="141">
        <v>0</v>
      </c>
      <c r="N1636" s="142"/>
      <c r="O1636" s="50"/>
      <c r="P1636" s="50"/>
      <c r="Q1636" s="50"/>
      <c r="R1636" s="50"/>
      <c r="S1636" s="50"/>
      <c r="T1636" s="50"/>
      <c r="U1636" s="50"/>
      <c r="V1636" s="50"/>
      <c r="W1636" s="141" t="str">
        <f>IFERROR(VLOOKUP(C1636,'[7]на 04.11.2025г.'!$C$3:$W$2063,21,0),"-")</f>
        <v>-</v>
      </c>
      <c r="X1636" s="141" t="str">
        <f t="shared" si="280"/>
        <v>-</v>
      </c>
    </row>
    <row r="1637" spans="1:24" customFormat="1" ht="15" hidden="1" x14ac:dyDescent="0.25">
      <c r="A1637" s="143">
        <v>4</v>
      </c>
      <c r="B1637" s="134" t="s">
        <v>301</v>
      </c>
      <c r="C1637" s="136" t="s">
        <v>3875</v>
      </c>
      <c r="D1637" s="136" t="s">
        <v>3876</v>
      </c>
      <c r="E1637" s="136">
        <v>1</v>
      </c>
      <c r="F1637" s="144">
        <v>3785.3</v>
      </c>
      <c r="G1637" s="138">
        <v>3785.3</v>
      </c>
      <c r="H1637" s="139">
        <v>45.84</v>
      </c>
      <c r="I1637" s="139">
        <f t="shared" si="281"/>
        <v>45.84</v>
      </c>
      <c r="J1637" s="145" t="s">
        <v>20</v>
      </c>
      <c r="K1637" s="141">
        <v>0</v>
      </c>
      <c r="L1637" s="141">
        <v>0</v>
      </c>
      <c r="M1637" s="141">
        <v>0</v>
      </c>
      <c r="N1637" s="142"/>
      <c r="O1637" s="50"/>
      <c r="P1637" s="50"/>
      <c r="Q1637" s="50"/>
      <c r="R1637" s="50"/>
      <c r="S1637" s="50"/>
      <c r="T1637" s="50"/>
      <c r="U1637" s="50"/>
      <c r="V1637" s="50"/>
      <c r="W1637" s="141" t="str">
        <f>IFERROR(VLOOKUP(C1637,'[7]на 04.11.2025г.'!$C$3:$W$2063,21,0),"-")</f>
        <v>-</v>
      </c>
      <c r="X1637" s="141" t="str">
        <f t="shared" si="280"/>
        <v>-</v>
      </c>
    </row>
    <row r="1638" spans="1:24" customFormat="1" ht="15" hidden="1" x14ac:dyDescent="0.25">
      <c r="A1638" s="143">
        <v>4</v>
      </c>
      <c r="B1638" s="134" t="s">
        <v>304</v>
      </c>
      <c r="C1638" s="136" t="s">
        <v>3877</v>
      </c>
      <c r="D1638" s="136" t="s">
        <v>3878</v>
      </c>
      <c r="E1638" s="136">
        <v>1</v>
      </c>
      <c r="F1638" s="144">
        <v>3796.9</v>
      </c>
      <c r="G1638" s="138">
        <v>3796.9</v>
      </c>
      <c r="H1638" s="139">
        <v>46.04</v>
      </c>
      <c r="I1638" s="139">
        <f t="shared" si="281"/>
        <v>46.04</v>
      </c>
      <c r="J1638" s="145" t="s">
        <v>20</v>
      </c>
      <c r="K1638" s="141">
        <v>0</v>
      </c>
      <c r="L1638" s="141">
        <v>0</v>
      </c>
      <c r="M1638" s="141">
        <v>0</v>
      </c>
      <c r="N1638" s="142"/>
      <c r="O1638" s="50"/>
      <c r="P1638" s="50"/>
      <c r="Q1638" s="50"/>
      <c r="R1638" s="50"/>
      <c r="S1638" s="50"/>
      <c r="T1638" s="50"/>
      <c r="U1638" s="50"/>
      <c r="V1638" s="50"/>
      <c r="W1638" s="141" t="str">
        <f>IFERROR(VLOOKUP(C1638,'[7]на 04.11.2025г.'!$C$3:$W$2063,21,0),"-")</f>
        <v>-</v>
      </c>
      <c r="X1638" s="141" t="str">
        <f t="shared" si="280"/>
        <v>-</v>
      </c>
    </row>
    <row r="1639" spans="1:24" customFormat="1" ht="15" hidden="1" x14ac:dyDescent="0.25">
      <c r="A1639" s="143">
        <v>4</v>
      </c>
      <c r="B1639" s="134" t="s">
        <v>307</v>
      </c>
      <c r="C1639" s="136" t="s">
        <v>3879</v>
      </c>
      <c r="D1639" s="136" t="s">
        <v>3880</v>
      </c>
      <c r="E1639" s="136">
        <v>1</v>
      </c>
      <c r="F1639" s="144">
        <v>3763.7</v>
      </c>
      <c r="G1639" s="138">
        <v>3763.7</v>
      </c>
      <c r="H1639" s="139">
        <v>45.26</v>
      </c>
      <c r="I1639" s="139">
        <f t="shared" si="281"/>
        <v>45.26</v>
      </c>
      <c r="J1639" s="145" t="s">
        <v>20</v>
      </c>
      <c r="K1639" s="141">
        <v>0</v>
      </c>
      <c r="L1639" s="141">
        <v>0</v>
      </c>
      <c r="M1639" s="141">
        <v>0</v>
      </c>
      <c r="N1639" s="142"/>
      <c r="O1639" s="50"/>
      <c r="P1639" s="50"/>
      <c r="Q1639" s="50"/>
      <c r="R1639" s="50"/>
      <c r="S1639" s="50"/>
      <c r="T1639" s="50"/>
      <c r="U1639" s="50"/>
      <c r="V1639" s="50"/>
      <c r="W1639" s="141" t="str">
        <f>IFERROR(VLOOKUP(C1639,'[7]на 04.11.2025г.'!$C$3:$W$2063,21,0),"-")</f>
        <v>-</v>
      </c>
      <c r="X1639" s="141" t="str">
        <f t="shared" si="280"/>
        <v>-</v>
      </c>
    </row>
    <row r="1640" spans="1:24" customFormat="1" ht="15" hidden="1" x14ac:dyDescent="0.25">
      <c r="A1640" s="143">
        <v>4</v>
      </c>
      <c r="B1640" s="134" t="s">
        <v>310</v>
      </c>
      <c r="C1640" s="136" t="s">
        <v>3881</v>
      </c>
      <c r="D1640" s="136" t="s">
        <v>3882</v>
      </c>
      <c r="E1640" s="136">
        <v>1</v>
      </c>
      <c r="F1640" s="144">
        <v>1636.9</v>
      </c>
      <c r="G1640" s="138">
        <v>1636.9</v>
      </c>
      <c r="H1640" s="139">
        <v>27.65</v>
      </c>
      <c r="I1640" s="139">
        <f t="shared" si="281"/>
        <v>27.65</v>
      </c>
      <c r="J1640" s="145" t="s">
        <v>20</v>
      </c>
      <c r="K1640" s="141">
        <v>0</v>
      </c>
      <c r="L1640" s="141">
        <v>0</v>
      </c>
      <c r="M1640" s="141">
        <v>0</v>
      </c>
      <c r="N1640" s="142"/>
      <c r="O1640" s="50"/>
      <c r="P1640" s="50"/>
      <c r="Q1640" s="50"/>
      <c r="R1640" s="50"/>
      <c r="S1640" s="50"/>
      <c r="T1640" s="50"/>
      <c r="U1640" s="50"/>
      <c r="V1640" s="50"/>
      <c r="W1640" s="141" t="str">
        <f>IFERROR(VLOOKUP(C1640,'[7]на 04.11.2025г.'!$C$3:$W$2063,21,0),"-")</f>
        <v>-</v>
      </c>
      <c r="X1640" s="141" t="str">
        <f t="shared" si="280"/>
        <v>-</v>
      </c>
    </row>
    <row r="1641" spans="1:24" customFormat="1" ht="15" hidden="1" x14ac:dyDescent="0.25">
      <c r="A1641" s="143">
        <v>4</v>
      </c>
      <c r="B1641" s="134" t="s">
        <v>313</v>
      </c>
      <c r="C1641" s="136" t="s">
        <v>3883</v>
      </c>
      <c r="D1641" s="136" t="s">
        <v>3884</v>
      </c>
      <c r="E1641" s="136">
        <v>2</v>
      </c>
      <c r="F1641" s="144">
        <v>637.29999999999995</v>
      </c>
      <c r="G1641" s="138">
        <v>1274.5999999999999</v>
      </c>
      <c r="H1641" s="139">
        <v>16.39</v>
      </c>
      <c r="I1641" s="139">
        <f t="shared" si="281"/>
        <v>32.78</v>
      </c>
      <c r="J1641" s="145" t="s">
        <v>20</v>
      </c>
      <c r="K1641" s="141">
        <v>0</v>
      </c>
      <c r="L1641" s="141">
        <v>0</v>
      </c>
      <c r="M1641" s="141">
        <v>0</v>
      </c>
      <c r="N1641" s="142"/>
      <c r="O1641" s="50"/>
      <c r="P1641" s="50"/>
      <c r="Q1641" s="50"/>
      <c r="R1641" s="50"/>
      <c r="S1641" s="50"/>
      <c r="T1641" s="50"/>
      <c r="U1641" s="50"/>
      <c r="V1641" s="50"/>
      <c r="W1641" s="141" t="str">
        <f>IFERROR(VLOOKUP(C1641,'[7]на 04.11.2025г.'!$C$3:$W$2063,21,0),"-")</f>
        <v>-</v>
      </c>
      <c r="X1641" s="141" t="str">
        <f t="shared" si="280"/>
        <v>-</v>
      </c>
    </row>
    <row r="1642" spans="1:24" customFormat="1" ht="15" hidden="1" x14ac:dyDescent="0.25">
      <c r="A1642" s="143">
        <v>4</v>
      </c>
      <c r="B1642" s="134" t="s">
        <v>316</v>
      </c>
      <c r="C1642" s="136" t="s">
        <v>3885</v>
      </c>
      <c r="D1642" s="136" t="s">
        <v>3886</v>
      </c>
      <c r="E1642" s="136">
        <v>2</v>
      </c>
      <c r="F1642" s="144">
        <v>637.29999999999995</v>
      </c>
      <c r="G1642" s="138">
        <v>1274.5999999999999</v>
      </c>
      <c r="H1642" s="139">
        <v>16.39</v>
      </c>
      <c r="I1642" s="139">
        <f t="shared" si="281"/>
        <v>32.78</v>
      </c>
      <c r="J1642" s="145" t="s">
        <v>20</v>
      </c>
      <c r="K1642" s="141">
        <v>0</v>
      </c>
      <c r="L1642" s="141">
        <v>0</v>
      </c>
      <c r="M1642" s="141">
        <v>0</v>
      </c>
      <c r="N1642" s="142"/>
      <c r="O1642" s="50"/>
      <c r="P1642" s="50"/>
      <c r="Q1642" s="50"/>
      <c r="R1642" s="50"/>
      <c r="S1642" s="50"/>
      <c r="T1642" s="50"/>
      <c r="U1642" s="50"/>
      <c r="V1642" s="50"/>
      <c r="W1642" s="141" t="str">
        <f>IFERROR(VLOOKUP(C1642,'[7]на 04.11.2025г.'!$C$3:$W$2063,21,0),"-")</f>
        <v>-</v>
      </c>
      <c r="X1642" s="141" t="str">
        <f t="shared" si="280"/>
        <v>-</v>
      </c>
    </row>
    <row r="1643" spans="1:24" customFormat="1" ht="15" hidden="1" x14ac:dyDescent="0.25">
      <c r="A1643" s="143">
        <v>4</v>
      </c>
      <c r="B1643" s="134" t="s">
        <v>319</v>
      </c>
      <c r="C1643" s="136" t="s">
        <v>3887</v>
      </c>
      <c r="D1643" s="136" t="s">
        <v>3888</v>
      </c>
      <c r="E1643" s="136">
        <v>1</v>
      </c>
      <c r="F1643" s="144">
        <v>791.2</v>
      </c>
      <c r="G1643" s="138">
        <v>791.2</v>
      </c>
      <c r="H1643" s="139">
        <v>17.14</v>
      </c>
      <c r="I1643" s="139">
        <f t="shared" si="281"/>
        <v>17.14</v>
      </c>
      <c r="J1643" s="145" t="s">
        <v>20</v>
      </c>
      <c r="K1643" s="141">
        <v>0</v>
      </c>
      <c r="L1643" s="141">
        <v>0</v>
      </c>
      <c r="M1643" s="141">
        <v>0</v>
      </c>
      <c r="N1643" s="142"/>
      <c r="O1643" s="50"/>
      <c r="P1643" s="50"/>
      <c r="Q1643" s="50"/>
      <c r="R1643" s="50"/>
      <c r="S1643" s="50"/>
      <c r="T1643" s="50"/>
      <c r="U1643" s="50"/>
      <c r="V1643" s="50"/>
      <c r="W1643" s="141" t="str">
        <f>IFERROR(VLOOKUP(C1643,'[7]на 04.11.2025г.'!$C$3:$W$2063,21,0),"-")</f>
        <v>-</v>
      </c>
      <c r="X1643" s="141" t="str">
        <f t="shared" si="280"/>
        <v>-</v>
      </c>
    </row>
    <row r="1644" spans="1:24" customFormat="1" ht="15" hidden="1" x14ac:dyDescent="0.25">
      <c r="A1644" s="143">
        <v>4</v>
      </c>
      <c r="B1644" s="134" t="s">
        <v>322</v>
      </c>
      <c r="C1644" s="136" t="s">
        <v>3889</v>
      </c>
      <c r="D1644" s="136" t="s">
        <v>3890</v>
      </c>
      <c r="E1644" s="136">
        <v>3</v>
      </c>
      <c r="F1644" s="144">
        <v>18</v>
      </c>
      <c r="G1644" s="138">
        <v>54</v>
      </c>
      <c r="H1644" s="139">
        <v>0.64</v>
      </c>
      <c r="I1644" s="139">
        <f t="shared" si="281"/>
        <v>1.92</v>
      </c>
      <c r="J1644" s="145" t="s">
        <v>20</v>
      </c>
      <c r="K1644" s="141">
        <v>0</v>
      </c>
      <c r="L1644" s="141">
        <v>0</v>
      </c>
      <c r="M1644" s="141">
        <v>0</v>
      </c>
      <c r="N1644" s="142"/>
      <c r="O1644" s="50"/>
      <c r="P1644" s="50"/>
      <c r="Q1644" s="50"/>
      <c r="R1644" s="50"/>
      <c r="S1644" s="50"/>
      <c r="T1644" s="50"/>
      <c r="U1644" s="50"/>
      <c r="V1644" s="50"/>
      <c r="W1644" s="141" t="str">
        <f>IFERROR(VLOOKUP(C1644,'[7]на 04.11.2025г.'!$C$3:$W$2063,21,0),"-")</f>
        <v>-</v>
      </c>
      <c r="X1644" s="141" t="str">
        <f t="shared" si="280"/>
        <v>-</v>
      </c>
    </row>
    <row r="1645" spans="1:24" customFormat="1" ht="15" hidden="1" x14ac:dyDescent="0.25">
      <c r="A1645" s="143">
        <v>4</v>
      </c>
      <c r="B1645" s="134" t="s">
        <v>325</v>
      </c>
      <c r="C1645" s="136" t="s">
        <v>3891</v>
      </c>
      <c r="D1645" s="136" t="s">
        <v>3892</v>
      </c>
      <c r="E1645" s="136">
        <v>14</v>
      </c>
      <c r="F1645" s="144">
        <v>15.8</v>
      </c>
      <c r="G1645" s="138">
        <v>221.2</v>
      </c>
      <c r="H1645" s="139">
        <v>0.55000000000000004</v>
      </c>
      <c r="I1645" s="139">
        <f t="shared" si="281"/>
        <v>7.7000000000000011</v>
      </c>
      <c r="J1645" s="145" t="s">
        <v>20</v>
      </c>
      <c r="K1645" s="141">
        <v>0</v>
      </c>
      <c r="L1645" s="141">
        <v>0</v>
      </c>
      <c r="M1645" s="141">
        <v>0</v>
      </c>
      <c r="N1645" s="142"/>
      <c r="O1645" s="50"/>
      <c r="P1645" s="50"/>
      <c r="Q1645" s="50"/>
      <c r="R1645" s="50"/>
      <c r="S1645" s="50"/>
      <c r="T1645" s="50"/>
      <c r="U1645" s="50"/>
      <c r="V1645" s="50"/>
      <c r="W1645" s="141" t="str">
        <f>IFERROR(VLOOKUP(C1645,'[7]на 04.11.2025г.'!$C$3:$W$2063,21,0),"-")</f>
        <v>-</v>
      </c>
      <c r="X1645" s="141" t="str">
        <f t="shared" si="280"/>
        <v>-</v>
      </c>
    </row>
    <row r="1646" spans="1:24" customFormat="1" ht="15" hidden="1" x14ac:dyDescent="0.25">
      <c r="A1646" s="143">
        <v>4</v>
      </c>
      <c r="B1646" s="134" t="s">
        <v>328</v>
      </c>
      <c r="C1646" s="136" t="s">
        <v>3893</v>
      </c>
      <c r="D1646" s="136" t="s">
        <v>3894</v>
      </c>
      <c r="E1646" s="136">
        <v>1</v>
      </c>
      <c r="F1646" s="144">
        <v>18.5</v>
      </c>
      <c r="G1646" s="138">
        <v>18.5</v>
      </c>
      <c r="H1646" s="139">
        <v>0.7</v>
      </c>
      <c r="I1646" s="139">
        <f t="shared" si="281"/>
        <v>0.7</v>
      </c>
      <c r="J1646" s="145" t="s">
        <v>20</v>
      </c>
      <c r="K1646" s="141">
        <v>0</v>
      </c>
      <c r="L1646" s="141">
        <v>0</v>
      </c>
      <c r="M1646" s="141">
        <v>0</v>
      </c>
      <c r="N1646" s="142"/>
      <c r="O1646" s="50"/>
      <c r="P1646" s="50"/>
      <c r="Q1646" s="50"/>
      <c r="R1646" s="50"/>
      <c r="S1646" s="50"/>
      <c r="T1646" s="50"/>
      <c r="U1646" s="50"/>
      <c r="V1646" s="50"/>
      <c r="W1646" s="141" t="str">
        <f>IFERROR(VLOOKUP(C1646,'[7]на 04.11.2025г.'!$C$3:$W$2063,21,0),"-")</f>
        <v>-</v>
      </c>
      <c r="X1646" s="141" t="str">
        <f t="shared" si="280"/>
        <v>-</v>
      </c>
    </row>
    <row r="1647" spans="1:24" customFormat="1" ht="15" hidden="1" x14ac:dyDescent="0.25">
      <c r="A1647" s="143">
        <v>4</v>
      </c>
      <c r="B1647" s="134" t="s">
        <v>331</v>
      </c>
      <c r="C1647" s="136" t="s">
        <v>3895</v>
      </c>
      <c r="D1647" s="136" t="s">
        <v>3896</v>
      </c>
      <c r="E1647" s="136">
        <v>1</v>
      </c>
      <c r="F1647" s="144">
        <v>12.1</v>
      </c>
      <c r="G1647" s="138">
        <v>12.1</v>
      </c>
      <c r="H1647" s="139">
        <v>0.42</v>
      </c>
      <c r="I1647" s="139">
        <f t="shared" si="281"/>
        <v>0.42</v>
      </c>
      <c r="J1647" s="145" t="s">
        <v>20</v>
      </c>
      <c r="K1647" s="141">
        <v>0</v>
      </c>
      <c r="L1647" s="141">
        <v>0</v>
      </c>
      <c r="M1647" s="141">
        <v>0</v>
      </c>
      <c r="N1647" s="142"/>
      <c r="O1647" s="50"/>
      <c r="P1647" s="50"/>
      <c r="Q1647" s="50"/>
      <c r="R1647" s="50"/>
      <c r="S1647" s="50"/>
      <c r="T1647" s="50"/>
      <c r="U1647" s="50"/>
      <c r="V1647" s="50"/>
      <c r="W1647" s="141" t="str">
        <f>IFERROR(VLOOKUP(C1647,'[7]на 04.11.2025г.'!$C$3:$W$2063,21,0),"-")</f>
        <v>-</v>
      </c>
      <c r="X1647" s="141" t="str">
        <f t="shared" si="280"/>
        <v>-</v>
      </c>
    </row>
    <row r="1648" spans="1:24" customFormat="1" ht="15" hidden="1" x14ac:dyDescent="0.25">
      <c r="A1648" s="143">
        <v>4</v>
      </c>
      <c r="B1648" s="134" t="s">
        <v>334</v>
      </c>
      <c r="C1648" s="136" t="s">
        <v>3897</v>
      </c>
      <c r="D1648" s="136" t="s">
        <v>3898</v>
      </c>
      <c r="E1648" s="136">
        <v>1</v>
      </c>
      <c r="F1648" s="144">
        <v>15.4</v>
      </c>
      <c r="G1648" s="138">
        <v>15.4</v>
      </c>
      <c r="H1648" s="139">
        <v>0.5</v>
      </c>
      <c r="I1648" s="139">
        <f t="shared" si="281"/>
        <v>0.5</v>
      </c>
      <c r="J1648" s="145" t="s">
        <v>20</v>
      </c>
      <c r="K1648" s="141">
        <v>0</v>
      </c>
      <c r="L1648" s="141">
        <v>0</v>
      </c>
      <c r="M1648" s="141">
        <v>0</v>
      </c>
      <c r="N1648" s="142"/>
      <c r="O1648" s="50"/>
      <c r="P1648" s="50"/>
      <c r="Q1648" s="50"/>
      <c r="R1648" s="50"/>
      <c r="S1648" s="50"/>
      <c r="T1648" s="50"/>
      <c r="U1648" s="50"/>
      <c r="V1648" s="50"/>
      <c r="W1648" s="141" t="str">
        <f>IFERROR(VLOOKUP(C1648,'[7]на 04.11.2025г.'!$C$3:$W$2063,21,0),"-")</f>
        <v>-</v>
      </c>
      <c r="X1648" s="141" t="str">
        <f t="shared" si="280"/>
        <v>-</v>
      </c>
    </row>
    <row r="1649" spans="1:24" customFormat="1" ht="15" hidden="1" x14ac:dyDescent="0.25">
      <c r="A1649" s="143">
        <v>4</v>
      </c>
      <c r="B1649" s="134" t="s">
        <v>337</v>
      </c>
      <c r="C1649" s="136" t="s">
        <v>3899</v>
      </c>
      <c r="D1649" s="136" t="s">
        <v>3900</v>
      </c>
      <c r="E1649" s="136">
        <v>3</v>
      </c>
      <c r="F1649" s="144">
        <v>49</v>
      </c>
      <c r="G1649" s="138">
        <v>147</v>
      </c>
      <c r="H1649" s="139">
        <v>1.85</v>
      </c>
      <c r="I1649" s="139">
        <f t="shared" si="281"/>
        <v>5.5500000000000007</v>
      </c>
      <c r="J1649" s="145" t="s">
        <v>20</v>
      </c>
      <c r="K1649" s="141">
        <v>0</v>
      </c>
      <c r="L1649" s="141">
        <v>0</v>
      </c>
      <c r="M1649" s="141">
        <v>0</v>
      </c>
      <c r="N1649" s="142"/>
      <c r="O1649" s="50"/>
      <c r="P1649" s="50"/>
      <c r="Q1649" s="50"/>
      <c r="R1649" s="50"/>
      <c r="S1649" s="50"/>
      <c r="T1649" s="50"/>
      <c r="U1649" s="50"/>
      <c r="V1649" s="50"/>
      <c r="W1649" s="141" t="str">
        <f>IFERROR(VLOOKUP(C1649,'[7]на 04.11.2025г.'!$C$3:$W$2063,21,0),"-")</f>
        <v>-</v>
      </c>
      <c r="X1649" s="141" t="str">
        <f t="shared" si="280"/>
        <v>-</v>
      </c>
    </row>
    <row r="1650" spans="1:24" customFormat="1" ht="15" hidden="1" x14ac:dyDescent="0.25">
      <c r="A1650" s="143">
        <v>4</v>
      </c>
      <c r="B1650" s="134" t="s">
        <v>340</v>
      </c>
      <c r="C1650" s="136" t="s">
        <v>3901</v>
      </c>
      <c r="D1650" s="136" t="s">
        <v>3902</v>
      </c>
      <c r="E1650" s="136">
        <v>3</v>
      </c>
      <c r="F1650" s="144">
        <v>45.6</v>
      </c>
      <c r="G1650" s="138">
        <v>136.80000000000001</v>
      </c>
      <c r="H1650" s="139">
        <v>1.72</v>
      </c>
      <c r="I1650" s="139">
        <f t="shared" si="281"/>
        <v>5.16</v>
      </c>
      <c r="J1650" s="145" t="s">
        <v>20</v>
      </c>
      <c r="K1650" s="141">
        <v>0</v>
      </c>
      <c r="L1650" s="141">
        <v>0</v>
      </c>
      <c r="M1650" s="141">
        <v>0</v>
      </c>
      <c r="N1650" s="142"/>
      <c r="O1650" s="50"/>
      <c r="P1650" s="50"/>
      <c r="Q1650" s="50"/>
      <c r="R1650" s="50"/>
      <c r="S1650" s="50"/>
      <c r="T1650" s="50"/>
      <c r="U1650" s="50"/>
      <c r="V1650" s="50"/>
      <c r="W1650" s="141" t="str">
        <f>IFERROR(VLOOKUP(C1650,'[7]на 04.11.2025г.'!$C$3:$W$2063,21,0),"-")</f>
        <v>-</v>
      </c>
      <c r="X1650" s="141" t="str">
        <f t="shared" si="280"/>
        <v>-</v>
      </c>
    </row>
    <row r="1651" spans="1:24" customFormat="1" ht="15" hidden="1" x14ac:dyDescent="0.25">
      <c r="A1651" s="143">
        <v>4</v>
      </c>
      <c r="B1651" s="134" t="s">
        <v>343</v>
      </c>
      <c r="C1651" s="136" t="s">
        <v>3903</v>
      </c>
      <c r="D1651" s="136" t="s">
        <v>3904</v>
      </c>
      <c r="E1651" s="136">
        <v>24</v>
      </c>
      <c r="F1651" s="144">
        <v>16.2</v>
      </c>
      <c r="G1651" s="138">
        <v>388.8</v>
      </c>
      <c r="H1651" s="139">
        <v>0.56000000000000005</v>
      </c>
      <c r="I1651" s="139">
        <f t="shared" si="281"/>
        <v>13.440000000000001</v>
      </c>
      <c r="J1651" s="145" t="s">
        <v>20</v>
      </c>
      <c r="K1651" s="141">
        <v>0</v>
      </c>
      <c r="L1651" s="141">
        <v>0</v>
      </c>
      <c r="M1651" s="141">
        <v>0</v>
      </c>
      <c r="N1651" s="142"/>
      <c r="O1651" s="50"/>
      <c r="P1651" s="50"/>
      <c r="Q1651" s="50"/>
      <c r="R1651" s="50"/>
      <c r="S1651" s="50"/>
      <c r="T1651" s="50"/>
      <c r="U1651" s="50"/>
      <c r="V1651" s="50"/>
      <c r="W1651" s="141" t="str">
        <f>IFERROR(VLOOKUP(C1651,'[7]на 04.11.2025г.'!$C$3:$W$2063,21,0),"-")</f>
        <v>-</v>
      </c>
      <c r="X1651" s="141" t="str">
        <f t="shared" si="280"/>
        <v>-</v>
      </c>
    </row>
    <row r="1652" spans="1:24" customFormat="1" ht="15" hidden="1" x14ac:dyDescent="0.25">
      <c r="A1652" s="143">
        <v>4</v>
      </c>
      <c r="B1652" s="134" t="s">
        <v>346</v>
      </c>
      <c r="C1652" s="136" t="s">
        <v>3905</v>
      </c>
      <c r="D1652" s="136" t="s">
        <v>3906</v>
      </c>
      <c r="E1652" s="136">
        <v>2</v>
      </c>
      <c r="F1652" s="144">
        <v>25.4</v>
      </c>
      <c r="G1652" s="138">
        <v>50.8</v>
      </c>
      <c r="H1652" s="139">
        <v>0.95</v>
      </c>
      <c r="I1652" s="139">
        <f t="shared" si="281"/>
        <v>1.9</v>
      </c>
      <c r="J1652" s="145" t="s">
        <v>20</v>
      </c>
      <c r="K1652" s="141">
        <v>0</v>
      </c>
      <c r="L1652" s="141">
        <v>0</v>
      </c>
      <c r="M1652" s="141">
        <v>0</v>
      </c>
      <c r="N1652" s="142"/>
      <c r="O1652" s="50"/>
      <c r="P1652" s="50"/>
      <c r="Q1652" s="50"/>
      <c r="R1652" s="50"/>
      <c r="S1652" s="50"/>
      <c r="T1652" s="50"/>
      <c r="U1652" s="50"/>
      <c r="V1652" s="50"/>
      <c r="W1652" s="141" t="str">
        <f>IFERROR(VLOOKUP(C1652,'[7]на 04.11.2025г.'!$C$3:$W$2063,21,0),"-")</f>
        <v>-</v>
      </c>
      <c r="X1652" s="141" t="str">
        <f t="shared" si="280"/>
        <v>-</v>
      </c>
    </row>
    <row r="1653" spans="1:24" customFormat="1" ht="15" hidden="1" x14ac:dyDescent="0.25">
      <c r="A1653" s="143">
        <v>4</v>
      </c>
      <c r="B1653" s="134" t="s">
        <v>349</v>
      </c>
      <c r="C1653" s="136" t="s">
        <v>3907</v>
      </c>
      <c r="D1653" s="136" t="s">
        <v>3908</v>
      </c>
      <c r="E1653" s="136">
        <v>1</v>
      </c>
      <c r="F1653" s="144">
        <v>15.6</v>
      </c>
      <c r="G1653" s="138">
        <v>15.6</v>
      </c>
      <c r="H1653" s="139">
        <v>0.55000000000000004</v>
      </c>
      <c r="I1653" s="139">
        <f t="shared" si="281"/>
        <v>0.55000000000000004</v>
      </c>
      <c r="J1653" s="145" t="s">
        <v>20</v>
      </c>
      <c r="K1653" s="141">
        <v>0</v>
      </c>
      <c r="L1653" s="141">
        <v>0</v>
      </c>
      <c r="M1653" s="141">
        <v>0</v>
      </c>
      <c r="N1653" s="142"/>
      <c r="O1653" s="50"/>
      <c r="P1653" s="50"/>
      <c r="Q1653" s="50"/>
      <c r="R1653" s="50"/>
      <c r="S1653" s="50"/>
      <c r="T1653" s="50"/>
      <c r="U1653" s="50"/>
      <c r="V1653" s="50"/>
      <c r="W1653" s="141" t="str">
        <f>IFERROR(VLOOKUP(C1653,'[7]на 04.11.2025г.'!$C$3:$W$2063,21,0),"-")</f>
        <v>-</v>
      </c>
      <c r="X1653" s="141" t="str">
        <f t="shared" si="280"/>
        <v>-</v>
      </c>
    </row>
    <row r="1654" spans="1:24" customFormat="1" ht="15" hidden="1" x14ac:dyDescent="0.25">
      <c r="A1654" s="143">
        <v>4</v>
      </c>
      <c r="B1654" s="134" t="s">
        <v>352</v>
      </c>
      <c r="C1654" s="136" t="s">
        <v>3909</v>
      </c>
      <c r="D1654" s="136" t="s">
        <v>3910</v>
      </c>
      <c r="E1654" s="136">
        <v>4</v>
      </c>
      <c r="F1654" s="144">
        <v>17.8</v>
      </c>
      <c r="G1654" s="138">
        <v>71.2</v>
      </c>
      <c r="H1654" s="139">
        <v>0.64</v>
      </c>
      <c r="I1654" s="139">
        <f t="shared" si="281"/>
        <v>2.56</v>
      </c>
      <c r="J1654" s="145" t="s">
        <v>20</v>
      </c>
      <c r="K1654" s="141">
        <v>0</v>
      </c>
      <c r="L1654" s="141">
        <v>0</v>
      </c>
      <c r="M1654" s="141">
        <v>0</v>
      </c>
      <c r="N1654" s="142"/>
      <c r="O1654" s="50"/>
      <c r="P1654" s="50"/>
      <c r="Q1654" s="50"/>
      <c r="R1654" s="50"/>
      <c r="S1654" s="50"/>
      <c r="T1654" s="50"/>
      <c r="U1654" s="50"/>
      <c r="V1654" s="50"/>
      <c r="W1654" s="141" t="str">
        <f>IFERROR(VLOOKUP(C1654,'[7]на 04.11.2025г.'!$C$3:$W$2063,21,0),"-")</f>
        <v>-</v>
      </c>
      <c r="X1654" s="141" t="str">
        <f t="shared" si="280"/>
        <v>-</v>
      </c>
    </row>
    <row r="1655" spans="1:24" customFormat="1" ht="15" hidden="1" x14ac:dyDescent="0.25">
      <c r="A1655" s="143">
        <v>4</v>
      </c>
      <c r="B1655" s="134" t="s">
        <v>355</v>
      </c>
      <c r="C1655" s="136" t="s">
        <v>3911</v>
      </c>
      <c r="D1655" s="136" t="s">
        <v>3912</v>
      </c>
      <c r="E1655" s="136">
        <v>4</v>
      </c>
      <c r="F1655" s="144">
        <v>17.8</v>
      </c>
      <c r="G1655" s="138">
        <v>71.2</v>
      </c>
      <c r="H1655" s="139">
        <v>0.64</v>
      </c>
      <c r="I1655" s="139">
        <f t="shared" si="281"/>
        <v>2.56</v>
      </c>
      <c r="J1655" s="145" t="s">
        <v>20</v>
      </c>
      <c r="K1655" s="141">
        <v>0</v>
      </c>
      <c r="L1655" s="141">
        <v>0</v>
      </c>
      <c r="M1655" s="141">
        <v>0</v>
      </c>
      <c r="N1655" s="142"/>
      <c r="O1655" s="50"/>
      <c r="P1655" s="50"/>
      <c r="Q1655" s="50"/>
      <c r="R1655" s="50"/>
      <c r="S1655" s="50"/>
      <c r="T1655" s="50"/>
      <c r="U1655" s="50"/>
      <c r="V1655" s="50"/>
      <c r="W1655" s="141" t="str">
        <f>IFERROR(VLOOKUP(C1655,'[7]на 04.11.2025г.'!$C$3:$W$2063,21,0),"-")</f>
        <v>-</v>
      </c>
      <c r="X1655" s="141" t="str">
        <f t="shared" si="280"/>
        <v>-</v>
      </c>
    </row>
    <row r="1656" spans="1:24" customFormat="1" ht="15" hidden="1" x14ac:dyDescent="0.25">
      <c r="A1656" s="143">
        <v>4</v>
      </c>
      <c r="B1656" s="134" t="s">
        <v>358</v>
      </c>
      <c r="C1656" s="136" t="s">
        <v>3913</v>
      </c>
      <c r="D1656" s="136" t="s">
        <v>3914</v>
      </c>
      <c r="E1656" s="136">
        <v>1</v>
      </c>
      <c r="F1656" s="144">
        <v>68.599999999999994</v>
      </c>
      <c r="G1656" s="138">
        <v>68.599999999999994</v>
      </c>
      <c r="H1656" s="139">
        <v>2.48</v>
      </c>
      <c r="I1656" s="139">
        <f t="shared" si="281"/>
        <v>2.48</v>
      </c>
      <c r="J1656" s="145" t="s">
        <v>20</v>
      </c>
      <c r="K1656" s="141">
        <v>0</v>
      </c>
      <c r="L1656" s="141">
        <v>0</v>
      </c>
      <c r="M1656" s="141">
        <v>0</v>
      </c>
      <c r="N1656" s="142"/>
      <c r="O1656" s="50"/>
      <c r="P1656" s="50"/>
      <c r="Q1656" s="50"/>
      <c r="R1656" s="50"/>
      <c r="S1656" s="50"/>
      <c r="T1656" s="50"/>
      <c r="U1656" s="50"/>
      <c r="V1656" s="50"/>
      <c r="W1656" s="141" t="str">
        <f>IFERROR(VLOOKUP(C1656,'[7]на 04.11.2025г.'!$C$3:$W$2063,21,0),"-")</f>
        <v>-</v>
      </c>
      <c r="X1656" s="141" t="str">
        <f t="shared" si="280"/>
        <v>-</v>
      </c>
    </row>
    <row r="1657" spans="1:24" customFormat="1" ht="15" hidden="1" x14ac:dyDescent="0.25">
      <c r="A1657" s="143">
        <v>4</v>
      </c>
      <c r="B1657" s="134" t="s">
        <v>361</v>
      </c>
      <c r="C1657" s="136" t="s">
        <v>3915</v>
      </c>
      <c r="D1657" s="136" t="s">
        <v>3916</v>
      </c>
      <c r="E1657" s="136">
        <v>3</v>
      </c>
      <c r="F1657" s="144">
        <v>63.1</v>
      </c>
      <c r="G1657" s="138">
        <v>189.3</v>
      </c>
      <c r="H1657" s="139">
        <v>2.3199999999999998</v>
      </c>
      <c r="I1657" s="139">
        <f t="shared" si="281"/>
        <v>6.9599999999999991</v>
      </c>
      <c r="J1657" s="145" t="s">
        <v>20</v>
      </c>
      <c r="K1657" s="141">
        <v>0</v>
      </c>
      <c r="L1657" s="141">
        <v>0</v>
      </c>
      <c r="M1657" s="141">
        <v>0</v>
      </c>
      <c r="N1657" s="142"/>
      <c r="O1657" s="50"/>
      <c r="P1657" s="50"/>
      <c r="Q1657" s="50"/>
      <c r="R1657" s="50"/>
      <c r="S1657" s="50"/>
      <c r="T1657" s="50"/>
      <c r="U1657" s="50"/>
      <c r="V1657" s="50"/>
      <c r="W1657" s="141" t="str">
        <f>IFERROR(VLOOKUP(C1657,'[7]на 04.11.2025г.'!$C$3:$W$2063,21,0),"-")</f>
        <v>-</v>
      </c>
      <c r="X1657" s="141" t="str">
        <f t="shared" si="280"/>
        <v>-</v>
      </c>
    </row>
    <row r="1658" spans="1:24" customFormat="1" ht="15" hidden="1" x14ac:dyDescent="0.25">
      <c r="A1658" s="143">
        <v>4</v>
      </c>
      <c r="B1658" s="134" t="s">
        <v>364</v>
      </c>
      <c r="C1658" s="136" t="s">
        <v>3917</v>
      </c>
      <c r="D1658" s="136" t="s">
        <v>3918</v>
      </c>
      <c r="E1658" s="136">
        <v>4</v>
      </c>
      <c r="F1658" s="144">
        <v>66.400000000000006</v>
      </c>
      <c r="G1658" s="138">
        <v>265.60000000000002</v>
      </c>
      <c r="H1658" s="139">
        <v>2.4300000000000002</v>
      </c>
      <c r="I1658" s="139">
        <f t="shared" si="281"/>
        <v>9.7200000000000006</v>
      </c>
      <c r="J1658" s="145" t="s">
        <v>20</v>
      </c>
      <c r="K1658" s="141">
        <v>0</v>
      </c>
      <c r="L1658" s="141">
        <v>0</v>
      </c>
      <c r="M1658" s="141">
        <v>0</v>
      </c>
      <c r="N1658" s="142"/>
      <c r="O1658" s="50"/>
      <c r="P1658" s="50"/>
      <c r="Q1658" s="50"/>
      <c r="R1658" s="50"/>
      <c r="S1658" s="50"/>
      <c r="T1658" s="50"/>
      <c r="U1658" s="50"/>
      <c r="V1658" s="50"/>
      <c r="W1658" s="141" t="str">
        <f>IFERROR(VLOOKUP(C1658,'[7]на 04.11.2025г.'!$C$3:$W$2063,21,0),"-")</f>
        <v>-</v>
      </c>
      <c r="X1658" s="141" t="str">
        <f t="shared" si="280"/>
        <v>-</v>
      </c>
    </row>
    <row r="1659" spans="1:24" customFormat="1" ht="15" hidden="1" x14ac:dyDescent="0.25">
      <c r="A1659" s="143">
        <v>4</v>
      </c>
      <c r="B1659" s="134" t="s">
        <v>367</v>
      </c>
      <c r="C1659" s="136" t="s">
        <v>3919</v>
      </c>
      <c r="D1659" s="136" t="s">
        <v>3920</v>
      </c>
      <c r="E1659" s="136">
        <v>4</v>
      </c>
      <c r="F1659" s="144">
        <v>14.9</v>
      </c>
      <c r="G1659" s="138">
        <v>59.6</v>
      </c>
      <c r="H1659" s="139">
        <v>0.57999999999999996</v>
      </c>
      <c r="I1659" s="139">
        <f t="shared" si="281"/>
        <v>2.3199999999999998</v>
      </c>
      <c r="J1659" s="145" t="s">
        <v>20</v>
      </c>
      <c r="K1659" s="141">
        <v>0</v>
      </c>
      <c r="L1659" s="141">
        <v>0</v>
      </c>
      <c r="M1659" s="141">
        <v>0</v>
      </c>
      <c r="N1659" s="142"/>
      <c r="O1659" s="50"/>
      <c r="P1659" s="50"/>
      <c r="Q1659" s="50"/>
      <c r="R1659" s="50"/>
      <c r="S1659" s="50"/>
      <c r="T1659" s="50"/>
      <c r="U1659" s="50"/>
      <c r="V1659" s="50"/>
      <c r="W1659" s="141" t="str">
        <f>IFERROR(VLOOKUP(C1659,'[7]на 04.11.2025г.'!$C$3:$W$2063,21,0),"-")</f>
        <v>-</v>
      </c>
      <c r="X1659" s="141" t="str">
        <f t="shared" si="280"/>
        <v>-</v>
      </c>
    </row>
    <row r="1660" spans="1:24" customFormat="1" ht="15" hidden="1" x14ac:dyDescent="0.25">
      <c r="A1660" s="143">
        <v>4</v>
      </c>
      <c r="B1660" s="134" t="s">
        <v>370</v>
      </c>
      <c r="C1660" s="136" t="s">
        <v>3921</v>
      </c>
      <c r="D1660" s="136" t="s">
        <v>3922</v>
      </c>
      <c r="E1660" s="136">
        <v>1</v>
      </c>
      <c r="F1660" s="144">
        <v>21.9</v>
      </c>
      <c r="G1660" s="138">
        <v>21.9</v>
      </c>
      <c r="H1660" s="139">
        <v>0.83</v>
      </c>
      <c r="I1660" s="139">
        <f t="shared" si="281"/>
        <v>0.83</v>
      </c>
      <c r="J1660" s="145" t="s">
        <v>20</v>
      </c>
      <c r="K1660" s="141">
        <v>0</v>
      </c>
      <c r="L1660" s="141">
        <v>0</v>
      </c>
      <c r="M1660" s="141">
        <v>0</v>
      </c>
      <c r="N1660" s="142"/>
      <c r="O1660" s="50"/>
      <c r="P1660" s="50"/>
      <c r="Q1660" s="50"/>
      <c r="R1660" s="50"/>
      <c r="S1660" s="50"/>
      <c r="T1660" s="50"/>
      <c r="U1660" s="50"/>
      <c r="V1660" s="50"/>
      <c r="W1660" s="141" t="str">
        <f>IFERROR(VLOOKUP(C1660,'[7]на 04.11.2025г.'!$C$3:$W$2063,21,0),"-")</f>
        <v>-</v>
      </c>
      <c r="X1660" s="141" t="str">
        <f t="shared" si="280"/>
        <v>-</v>
      </c>
    </row>
    <row r="1661" spans="1:24" customFormat="1" ht="15" hidden="1" x14ac:dyDescent="0.25">
      <c r="A1661" s="143">
        <v>4</v>
      </c>
      <c r="B1661" s="134" t="s">
        <v>373</v>
      </c>
      <c r="C1661" s="136" t="s">
        <v>3923</v>
      </c>
      <c r="D1661" s="136" t="s">
        <v>3924</v>
      </c>
      <c r="E1661" s="136">
        <v>2</v>
      </c>
      <c r="F1661" s="144">
        <v>15.6</v>
      </c>
      <c r="G1661" s="138">
        <v>31.2</v>
      </c>
      <c r="H1661" s="139">
        <v>0.55000000000000004</v>
      </c>
      <c r="I1661" s="139">
        <f t="shared" si="281"/>
        <v>1.1000000000000001</v>
      </c>
      <c r="J1661" s="145" t="s">
        <v>20</v>
      </c>
      <c r="K1661" s="141">
        <v>0</v>
      </c>
      <c r="L1661" s="141">
        <v>0</v>
      </c>
      <c r="M1661" s="141">
        <v>0</v>
      </c>
      <c r="N1661" s="142"/>
      <c r="O1661" s="50"/>
      <c r="P1661" s="50"/>
      <c r="Q1661" s="50"/>
      <c r="R1661" s="50"/>
      <c r="S1661" s="50"/>
      <c r="T1661" s="50"/>
      <c r="U1661" s="50"/>
      <c r="V1661" s="50"/>
      <c r="W1661" s="141" t="str">
        <f>IFERROR(VLOOKUP(C1661,'[7]на 04.11.2025г.'!$C$3:$W$2063,21,0),"-")</f>
        <v>-</v>
      </c>
      <c r="X1661" s="141" t="str">
        <f t="shared" si="280"/>
        <v>-</v>
      </c>
    </row>
    <row r="1662" spans="1:24" customFormat="1" ht="15" hidden="1" x14ac:dyDescent="0.25">
      <c r="A1662" s="143">
        <v>4</v>
      </c>
      <c r="B1662" s="134" t="s">
        <v>376</v>
      </c>
      <c r="C1662" s="136" t="s">
        <v>3925</v>
      </c>
      <c r="D1662" s="136" t="s">
        <v>3926</v>
      </c>
      <c r="E1662" s="136">
        <v>1</v>
      </c>
      <c r="F1662" s="144">
        <v>31.8</v>
      </c>
      <c r="G1662" s="138">
        <v>31.8</v>
      </c>
      <c r="H1662" s="139">
        <v>1.19</v>
      </c>
      <c r="I1662" s="139">
        <f t="shared" si="281"/>
        <v>1.19</v>
      </c>
      <c r="J1662" s="145" t="s">
        <v>20</v>
      </c>
      <c r="K1662" s="141">
        <v>0</v>
      </c>
      <c r="L1662" s="141">
        <v>0</v>
      </c>
      <c r="M1662" s="141">
        <v>0</v>
      </c>
      <c r="N1662" s="142"/>
      <c r="O1662" s="50"/>
      <c r="P1662" s="50"/>
      <c r="Q1662" s="50"/>
      <c r="R1662" s="50"/>
      <c r="S1662" s="50"/>
      <c r="T1662" s="50"/>
      <c r="U1662" s="50"/>
      <c r="V1662" s="50"/>
      <c r="W1662" s="141" t="str">
        <f>IFERROR(VLOOKUP(C1662,'[7]на 04.11.2025г.'!$C$3:$W$2063,21,0),"-")</f>
        <v>-</v>
      </c>
      <c r="X1662" s="141" t="str">
        <f t="shared" si="280"/>
        <v>-</v>
      </c>
    </row>
    <row r="1663" spans="1:24" customFormat="1" ht="15" hidden="1" x14ac:dyDescent="0.25">
      <c r="A1663" s="143">
        <v>4</v>
      </c>
      <c r="B1663" s="134" t="s">
        <v>379</v>
      </c>
      <c r="C1663" s="136" t="s">
        <v>3927</v>
      </c>
      <c r="D1663" s="136" t="s">
        <v>3928</v>
      </c>
      <c r="E1663" s="136">
        <v>1</v>
      </c>
      <c r="F1663" s="144">
        <v>39.1</v>
      </c>
      <c r="G1663" s="138">
        <v>39.1</v>
      </c>
      <c r="H1663" s="139">
        <v>1.48</v>
      </c>
      <c r="I1663" s="139">
        <f t="shared" si="281"/>
        <v>1.48</v>
      </c>
      <c r="J1663" s="145" t="s">
        <v>20</v>
      </c>
      <c r="K1663" s="141">
        <v>0</v>
      </c>
      <c r="L1663" s="141">
        <v>0</v>
      </c>
      <c r="M1663" s="141">
        <v>0</v>
      </c>
      <c r="N1663" s="142"/>
      <c r="O1663" s="50"/>
      <c r="P1663" s="50"/>
      <c r="Q1663" s="50"/>
      <c r="R1663" s="50"/>
      <c r="S1663" s="50"/>
      <c r="T1663" s="50"/>
      <c r="U1663" s="50"/>
      <c r="V1663" s="50"/>
      <c r="W1663" s="141" t="str">
        <f>IFERROR(VLOOKUP(C1663,'[7]на 04.11.2025г.'!$C$3:$W$2063,21,0),"-")</f>
        <v>-</v>
      </c>
      <c r="X1663" s="141" t="str">
        <f t="shared" si="280"/>
        <v>-</v>
      </c>
    </row>
    <row r="1664" spans="1:24" customFormat="1" ht="15" hidden="1" x14ac:dyDescent="0.25">
      <c r="A1664" s="143">
        <v>4</v>
      </c>
      <c r="B1664" s="134" t="s">
        <v>382</v>
      </c>
      <c r="C1664" s="136" t="s">
        <v>3929</v>
      </c>
      <c r="D1664" s="136" t="s">
        <v>3930</v>
      </c>
      <c r="E1664" s="136">
        <v>5</v>
      </c>
      <c r="F1664" s="144">
        <v>36.299999999999997</v>
      </c>
      <c r="G1664" s="138">
        <v>181.5</v>
      </c>
      <c r="H1664" s="139">
        <v>1.35</v>
      </c>
      <c r="I1664" s="139">
        <f t="shared" si="281"/>
        <v>6.75</v>
      </c>
      <c r="J1664" s="145" t="s">
        <v>20</v>
      </c>
      <c r="K1664" s="141">
        <v>0</v>
      </c>
      <c r="L1664" s="141">
        <v>0</v>
      </c>
      <c r="M1664" s="141">
        <v>0</v>
      </c>
      <c r="N1664" s="142"/>
      <c r="O1664" s="50"/>
      <c r="P1664" s="50"/>
      <c r="Q1664" s="50"/>
      <c r="R1664" s="50"/>
      <c r="S1664" s="50"/>
      <c r="T1664" s="50"/>
      <c r="U1664" s="50"/>
      <c r="V1664" s="50"/>
      <c r="W1664" s="141" t="str">
        <f>IFERROR(VLOOKUP(C1664,'[7]на 04.11.2025г.'!$C$3:$W$2063,21,0),"-")</f>
        <v>-</v>
      </c>
      <c r="X1664" s="141" t="str">
        <f t="shared" si="280"/>
        <v>-</v>
      </c>
    </row>
    <row r="1665" spans="1:24" customFormat="1" ht="15" hidden="1" x14ac:dyDescent="0.25">
      <c r="A1665" s="143">
        <v>4</v>
      </c>
      <c r="B1665" s="134" t="s">
        <v>385</v>
      </c>
      <c r="C1665" s="136" t="s">
        <v>3931</v>
      </c>
      <c r="D1665" s="136" t="s">
        <v>3932</v>
      </c>
      <c r="E1665" s="136">
        <v>1</v>
      </c>
      <c r="F1665" s="144">
        <v>351.7</v>
      </c>
      <c r="G1665" s="138">
        <v>351.7</v>
      </c>
      <c r="H1665" s="139">
        <v>11.14</v>
      </c>
      <c r="I1665" s="139">
        <f t="shared" si="281"/>
        <v>11.14</v>
      </c>
      <c r="J1665" s="145" t="s">
        <v>24</v>
      </c>
      <c r="K1665" s="141">
        <v>0</v>
      </c>
      <c r="L1665" s="141">
        <v>0</v>
      </c>
      <c r="M1665" s="141">
        <v>0</v>
      </c>
      <c r="N1665" s="142"/>
      <c r="O1665" s="50"/>
      <c r="P1665" s="50"/>
      <c r="Q1665" s="50"/>
      <c r="R1665" s="50"/>
      <c r="S1665" s="50"/>
      <c r="T1665" s="50"/>
      <c r="U1665" s="50"/>
      <c r="V1665" s="50"/>
      <c r="W1665" s="141" t="str">
        <f>IFERROR(VLOOKUP(C1665,'[7]на 04.11.2025г.'!$C$3:$W$2063,21,0),"-")</f>
        <v>-</v>
      </c>
      <c r="X1665" s="141" t="str">
        <f t="shared" si="280"/>
        <v>-</v>
      </c>
    </row>
    <row r="1666" spans="1:24" customFormat="1" ht="15" hidden="1" x14ac:dyDescent="0.25">
      <c r="A1666" s="143">
        <v>4</v>
      </c>
      <c r="B1666" s="134" t="s">
        <v>388</v>
      </c>
      <c r="C1666" s="136" t="s">
        <v>3933</v>
      </c>
      <c r="D1666" s="136" t="s">
        <v>3934</v>
      </c>
      <c r="E1666" s="136">
        <v>1</v>
      </c>
      <c r="F1666" s="144">
        <v>341.6</v>
      </c>
      <c r="G1666" s="138">
        <v>341.6</v>
      </c>
      <c r="H1666" s="139">
        <v>10.7</v>
      </c>
      <c r="I1666" s="139">
        <f t="shared" si="281"/>
        <v>10.7</v>
      </c>
      <c r="J1666" s="145" t="s">
        <v>24</v>
      </c>
      <c r="K1666" s="141">
        <v>0</v>
      </c>
      <c r="L1666" s="141">
        <v>0</v>
      </c>
      <c r="M1666" s="141">
        <v>0</v>
      </c>
      <c r="N1666" s="142"/>
      <c r="O1666" s="50"/>
      <c r="P1666" s="50"/>
      <c r="Q1666" s="50"/>
      <c r="R1666" s="50"/>
      <c r="S1666" s="50"/>
      <c r="T1666" s="50"/>
      <c r="U1666" s="50"/>
      <c r="V1666" s="50"/>
      <c r="W1666" s="141" t="str">
        <f>IFERROR(VLOOKUP(C1666,'[7]на 04.11.2025г.'!$C$3:$W$2063,21,0),"-")</f>
        <v>-</v>
      </c>
      <c r="X1666" s="141" t="str">
        <f t="shared" si="280"/>
        <v>-</v>
      </c>
    </row>
    <row r="1667" spans="1:24" customFormat="1" ht="15" hidden="1" x14ac:dyDescent="0.25">
      <c r="A1667" s="143">
        <v>4</v>
      </c>
      <c r="B1667" s="134" t="s">
        <v>391</v>
      </c>
      <c r="C1667" s="136" t="s">
        <v>3935</v>
      </c>
      <c r="D1667" s="136" t="s">
        <v>3936</v>
      </c>
      <c r="E1667" s="136">
        <v>1</v>
      </c>
      <c r="F1667" s="144">
        <v>50.9</v>
      </c>
      <c r="G1667" s="138">
        <v>50.9</v>
      </c>
      <c r="H1667" s="139">
        <v>1.6</v>
      </c>
      <c r="I1667" s="139">
        <f t="shared" si="281"/>
        <v>1.6</v>
      </c>
      <c r="J1667" s="145" t="s">
        <v>24</v>
      </c>
      <c r="K1667" s="141">
        <v>0</v>
      </c>
      <c r="L1667" s="141">
        <v>0</v>
      </c>
      <c r="M1667" s="141">
        <v>0</v>
      </c>
      <c r="N1667" s="142"/>
      <c r="O1667" s="50"/>
      <c r="P1667" s="50"/>
      <c r="Q1667" s="50"/>
      <c r="R1667" s="50"/>
      <c r="S1667" s="50"/>
      <c r="T1667" s="50"/>
      <c r="U1667" s="50"/>
      <c r="V1667" s="50"/>
      <c r="W1667" s="141" t="str">
        <f>IFERROR(VLOOKUP(C1667,'[7]на 04.11.2025г.'!$C$3:$W$2063,21,0),"-")</f>
        <v>-</v>
      </c>
      <c r="X1667" s="141" t="str">
        <f t="shared" si="280"/>
        <v>-</v>
      </c>
    </row>
    <row r="1668" spans="1:24" customFormat="1" ht="15" hidden="1" x14ac:dyDescent="0.25">
      <c r="A1668" s="143">
        <v>4</v>
      </c>
      <c r="B1668" s="134" t="s">
        <v>394</v>
      </c>
      <c r="C1668" s="136" t="s">
        <v>3937</v>
      </c>
      <c r="D1668" s="136" t="s">
        <v>3938</v>
      </c>
      <c r="E1668" s="136">
        <v>1</v>
      </c>
      <c r="F1668" s="144">
        <v>344.3</v>
      </c>
      <c r="G1668" s="138">
        <v>344.3</v>
      </c>
      <c r="H1668" s="139">
        <v>10.77</v>
      </c>
      <c r="I1668" s="139">
        <f t="shared" si="281"/>
        <v>10.77</v>
      </c>
      <c r="J1668" s="145" t="s">
        <v>24</v>
      </c>
      <c r="K1668" s="141">
        <v>0</v>
      </c>
      <c r="L1668" s="141">
        <v>0</v>
      </c>
      <c r="M1668" s="141">
        <v>0</v>
      </c>
      <c r="N1668" s="142"/>
      <c r="O1668" s="50"/>
      <c r="P1668" s="50"/>
      <c r="Q1668" s="50"/>
      <c r="R1668" s="50"/>
      <c r="S1668" s="50"/>
      <c r="T1668" s="50"/>
      <c r="U1668" s="50"/>
      <c r="V1668" s="50"/>
      <c r="W1668" s="141" t="str">
        <f>IFERROR(VLOOKUP(C1668,'[7]на 04.11.2025г.'!$C$3:$W$2063,21,0),"-")</f>
        <v>-</v>
      </c>
      <c r="X1668" s="141" t="str">
        <f t="shared" ref="X1668:X1731" si="282">IFERROR(N1668-W1668,"-")</f>
        <v>-</v>
      </c>
    </row>
    <row r="1669" spans="1:24" customFormat="1" ht="15" hidden="1" x14ac:dyDescent="0.25">
      <c r="A1669" s="143">
        <v>4</v>
      </c>
      <c r="B1669" s="134" t="s">
        <v>397</v>
      </c>
      <c r="C1669" s="136" t="s">
        <v>3939</v>
      </c>
      <c r="D1669" s="136" t="s">
        <v>3940</v>
      </c>
      <c r="E1669" s="136">
        <v>1</v>
      </c>
      <c r="F1669" s="144">
        <v>357.2</v>
      </c>
      <c r="G1669" s="138">
        <v>357.2</v>
      </c>
      <c r="H1669" s="139">
        <v>11.3</v>
      </c>
      <c r="I1669" s="139">
        <f t="shared" ref="I1669:I1732" si="283">E1669*H1669</f>
        <v>11.3</v>
      </c>
      <c r="J1669" s="145" t="s">
        <v>24</v>
      </c>
      <c r="K1669" s="141">
        <v>0</v>
      </c>
      <c r="L1669" s="141">
        <v>0</v>
      </c>
      <c r="M1669" s="141">
        <v>0</v>
      </c>
      <c r="N1669" s="142"/>
      <c r="O1669" s="50"/>
      <c r="P1669" s="50"/>
      <c r="Q1669" s="50"/>
      <c r="R1669" s="50"/>
      <c r="S1669" s="50"/>
      <c r="T1669" s="50"/>
      <c r="U1669" s="50"/>
      <c r="V1669" s="50"/>
      <c r="W1669" s="141" t="str">
        <f>IFERROR(VLOOKUP(C1669,'[7]на 04.11.2025г.'!$C$3:$W$2063,21,0),"-")</f>
        <v>-</v>
      </c>
      <c r="X1669" s="141" t="str">
        <f t="shared" si="282"/>
        <v>-</v>
      </c>
    </row>
    <row r="1670" spans="1:24" customFormat="1" ht="15" hidden="1" x14ac:dyDescent="0.25">
      <c r="A1670" s="143">
        <v>4</v>
      </c>
      <c r="B1670" s="134" t="s">
        <v>400</v>
      </c>
      <c r="C1670" s="136" t="s">
        <v>3941</v>
      </c>
      <c r="D1670" s="136" t="s">
        <v>3942</v>
      </c>
      <c r="E1670" s="136">
        <v>1</v>
      </c>
      <c r="F1670" s="144">
        <v>342.9</v>
      </c>
      <c r="G1670" s="138">
        <v>342.9</v>
      </c>
      <c r="H1670" s="139">
        <v>9.34</v>
      </c>
      <c r="I1670" s="139">
        <f t="shared" si="283"/>
        <v>9.34</v>
      </c>
      <c r="J1670" s="145" t="s">
        <v>24</v>
      </c>
      <c r="K1670" s="141">
        <v>0</v>
      </c>
      <c r="L1670" s="141">
        <v>0</v>
      </c>
      <c r="M1670" s="141">
        <v>0</v>
      </c>
      <c r="N1670" s="142"/>
      <c r="O1670" s="50"/>
      <c r="P1670" s="50"/>
      <c r="Q1670" s="50"/>
      <c r="R1670" s="50"/>
      <c r="S1670" s="50"/>
      <c r="T1670" s="50"/>
      <c r="U1670" s="50"/>
      <c r="V1670" s="50"/>
      <c r="W1670" s="141" t="str">
        <f>IFERROR(VLOOKUP(C1670,'[7]на 04.11.2025г.'!$C$3:$W$2063,21,0),"-")</f>
        <v>-</v>
      </c>
      <c r="X1670" s="141" t="str">
        <f t="shared" si="282"/>
        <v>-</v>
      </c>
    </row>
    <row r="1671" spans="1:24" customFormat="1" ht="15" hidden="1" x14ac:dyDescent="0.25">
      <c r="A1671" s="134">
        <v>4</v>
      </c>
      <c r="B1671" s="134" t="s">
        <v>403</v>
      </c>
      <c r="C1671" s="136" t="s">
        <v>3943</v>
      </c>
      <c r="D1671" s="136" t="s">
        <v>3944</v>
      </c>
      <c r="E1671" s="136">
        <v>1</v>
      </c>
      <c r="F1671" s="144">
        <v>3.9</v>
      </c>
      <c r="G1671" s="138">
        <v>3.9</v>
      </c>
      <c r="H1671" s="139">
        <v>0.13</v>
      </c>
      <c r="I1671" s="139">
        <f t="shared" si="283"/>
        <v>0.13</v>
      </c>
      <c r="J1671" s="145" t="s">
        <v>24</v>
      </c>
      <c r="K1671" s="141">
        <v>0</v>
      </c>
      <c r="L1671" s="141">
        <v>0</v>
      </c>
      <c r="M1671" s="141">
        <v>0</v>
      </c>
      <c r="N1671" s="142"/>
      <c r="O1671" s="50"/>
      <c r="P1671" s="50"/>
      <c r="Q1671" s="50"/>
      <c r="R1671" s="50"/>
      <c r="S1671" s="50"/>
      <c r="T1671" s="50"/>
      <c r="U1671" s="50"/>
      <c r="V1671" s="50"/>
      <c r="W1671" s="141" t="str">
        <f>IFERROR(VLOOKUP(C1671,'[7]на 04.11.2025г.'!$C$3:$W$2063,21,0),"-")</f>
        <v>-</v>
      </c>
      <c r="X1671" s="141" t="str">
        <f t="shared" si="282"/>
        <v>-</v>
      </c>
    </row>
    <row r="1672" spans="1:24" customFormat="1" ht="15" hidden="1" x14ac:dyDescent="0.25">
      <c r="A1672" s="134">
        <v>4</v>
      </c>
      <c r="B1672" s="134" t="s">
        <v>406</v>
      </c>
      <c r="C1672" s="136" t="s">
        <v>3945</v>
      </c>
      <c r="D1672" s="136" t="s">
        <v>3946</v>
      </c>
      <c r="E1672" s="136">
        <v>1</v>
      </c>
      <c r="F1672" s="144">
        <v>16.5</v>
      </c>
      <c r="G1672" s="138">
        <v>16.5</v>
      </c>
      <c r="H1672" s="139">
        <v>0.53</v>
      </c>
      <c r="I1672" s="139">
        <f t="shared" si="283"/>
        <v>0.53</v>
      </c>
      <c r="J1672" s="145" t="s">
        <v>24</v>
      </c>
      <c r="K1672" s="141">
        <v>0</v>
      </c>
      <c r="L1672" s="141">
        <v>0</v>
      </c>
      <c r="M1672" s="141">
        <v>0</v>
      </c>
      <c r="N1672" s="142"/>
      <c r="O1672" s="50"/>
      <c r="P1672" s="50"/>
      <c r="Q1672" s="50"/>
      <c r="R1672" s="50"/>
      <c r="S1672" s="50"/>
      <c r="T1672" s="50"/>
      <c r="U1672" s="50"/>
      <c r="V1672" s="50"/>
      <c r="W1672" s="141" t="str">
        <f>IFERROR(VLOOKUP(C1672,'[7]на 04.11.2025г.'!$C$3:$W$2063,21,0),"-")</f>
        <v>-</v>
      </c>
      <c r="X1672" s="141" t="str">
        <f t="shared" si="282"/>
        <v>-</v>
      </c>
    </row>
    <row r="1673" spans="1:24" customFormat="1" ht="15" hidden="1" x14ac:dyDescent="0.25">
      <c r="A1673" s="134">
        <v>4</v>
      </c>
      <c r="B1673" s="134" t="s">
        <v>409</v>
      </c>
      <c r="C1673" s="136" t="s">
        <v>3947</v>
      </c>
      <c r="D1673" s="136" t="s">
        <v>3948</v>
      </c>
      <c r="E1673" s="136">
        <v>1</v>
      </c>
      <c r="F1673" s="144">
        <v>1.5</v>
      </c>
      <c r="G1673" s="138">
        <v>1.5</v>
      </c>
      <c r="H1673" s="139">
        <v>0.05</v>
      </c>
      <c r="I1673" s="139">
        <f t="shared" si="283"/>
        <v>0.05</v>
      </c>
      <c r="J1673" s="145" t="s">
        <v>24</v>
      </c>
      <c r="K1673" s="141">
        <v>0</v>
      </c>
      <c r="L1673" s="141">
        <v>0</v>
      </c>
      <c r="M1673" s="141">
        <v>0</v>
      </c>
      <c r="N1673" s="142"/>
      <c r="O1673" s="50"/>
      <c r="P1673" s="50"/>
      <c r="Q1673" s="50"/>
      <c r="R1673" s="50"/>
      <c r="S1673" s="50"/>
      <c r="T1673" s="50"/>
      <c r="U1673" s="50"/>
      <c r="V1673" s="50"/>
      <c r="W1673" s="141" t="str">
        <f>IFERROR(VLOOKUP(C1673,'[7]на 04.11.2025г.'!$C$3:$W$2063,21,0),"-")</f>
        <v>-</v>
      </c>
      <c r="X1673" s="141" t="str">
        <f t="shared" si="282"/>
        <v>-</v>
      </c>
    </row>
    <row r="1674" spans="1:24" customFormat="1" ht="15" hidden="1" x14ac:dyDescent="0.25">
      <c r="A1674" s="134">
        <v>4</v>
      </c>
      <c r="B1674" s="134" t="s">
        <v>412</v>
      </c>
      <c r="C1674" s="136" t="s">
        <v>3949</v>
      </c>
      <c r="D1674" s="136" t="s">
        <v>3950</v>
      </c>
      <c r="E1674" s="136">
        <v>1</v>
      </c>
      <c r="F1674" s="144">
        <v>6.7</v>
      </c>
      <c r="G1674" s="138">
        <v>6.7</v>
      </c>
      <c r="H1674" s="139">
        <v>0.22</v>
      </c>
      <c r="I1674" s="139">
        <f t="shared" si="283"/>
        <v>0.22</v>
      </c>
      <c r="J1674" s="145" t="s">
        <v>24</v>
      </c>
      <c r="K1674" s="141">
        <v>0</v>
      </c>
      <c r="L1674" s="141">
        <v>0</v>
      </c>
      <c r="M1674" s="141">
        <v>0</v>
      </c>
      <c r="N1674" s="142"/>
      <c r="O1674" s="50"/>
      <c r="P1674" s="50"/>
      <c r="Q1674" s="50"/>
      <c r="R1674" s="50"/>
      <c r="S1674" s="50"/>
      <c r="T1674" s="50"/>
      <c r="U1674" s="50"/>
      <c r="V1674" s="50"/>
      <c r="W1674" s="141" t="str">
        <f>IFERROR(VLOOKUP(C1674,'[7]на 04.11.2025г.'!$C$3:$W$2063,21,0),"-")</f>
        <v>-</v>
      </c>
      <c r="X1674" s="141" t="str">
        <f t="shared" si="282"/>
        <v>-</v>
      </c>
    </row>
    <row r="1675" spans="1:24" customFormat="1" ht="15" hidden="1" x14ac:dyDescent="0.25">
      <c r="A1675" s="134">
        <v>4</v>
      </c>
      <c r="B1675" s="134" t="s">
        <v>415</v>
      </c>
      <c r="C1675" s="136" t="s">
        <v>3951</v>
      </c>
      <c r="D1675" s="136" t="s">
        <v>3952</v>
      </c>
      <c r="E1675" s="136">
        <v>1</v>
      </c>
      <c r="F1675" s="144">
        <v>3.1</v>
      </c>
      <c r="G1675" s="138">
        <v>3.1</v>
      </c>
      <c r="H1675" s="139">
        <v>0.1</v>
      </c>
      <c r="I1675" s="139">
        <f t="shared" si="283"/>
        <v>0.1</v>
      </c>
      <c r="J1675" s="145" t="s">
        <v>24</v>
      </c>
      <c r="K1675" s="141">
        <v>0</v>
      </c>
      <c r="L1675" s="141">
        <v>0</v>
      </c>
      <c r="M1675" s="141">
        <v>0</v>
      </c>
      <c r="N1675" s="142"/>
      <c r="O1675" s="50"/>
      <c r="P1675" s="50"/>
      <c r="Q1675" s="50"/>
      <c r="R1675" s="50"/>
      <c r="S1675" s="50"/>
      <c r="T1675" s="50"/>
      <c r="U1675" s="50"/>
      <c r="V1675" s="50"/>
      <c r="W1675" s="141" t="str">
        <f>IFERROR(VLOOKUP(C1675,'[7]на 04.11.2025г.'!$C$3:$W$2063,21,0),"-")</f>
        <v>-</v>
      </c>
      <c r="X1675" s="141" t="str">
        <f t="shared" si="282"/>
        <v>-</v>
      </c>
    </row>
    <row r="1676" spans="1:24" customFormat="1" ht="15" hidden="1" x14ac:dyDescent="0.25">
      <c r="A1676" s="134">
        <v>4</v>
      </c>
      <c r="B1676" s="134" t="s">
        <v>418</v>
      </c>
      <c r="C1676" s="136" t="s">
        <v>3953</v>
      </c>
      <c r="D1676" s="136" t="s">
        <v>3954</v>
      </c>
      <c r="E1676" s="136">
        <v>1</v>
      </c>
      <c r="F1676" s="144">
        <v>5.6</v>
      </c>
      <c r="G1676" s="138">
        <v>5.6</v>
      </c>
      <c r="H1676" s="139">
        <v>0.19</v>
      </c>
      <c r="I1676" s="139">
        <f t="shared" si="283"/>
        <v>0.19</v>
      </c>
      <c r="J1676" s="145" t="s">
        <v>24</v>
      </c>
      <c r="K1676" s="141">
        <v>0</v>
      </c>
      <c r="L1676" s="141">
        <v>0</v>
      </c>
      <c r="M1676" s="141">
        <v>0</v>
      </c>
      <c r="N1676" s="142"/>
      <c r="O1676" s="50"/>
      <c r="P1676" s="50"/>
      <c r="Q1676" s="50"/>
      <c r="R1676" s="50"/>
      <c r="S1676" s="50"/>
      <c r="T1676" s="50"/>
      <c r="U1676" s="50"/>
      <c r="V1676" s="50"/>
      <c r="W1676" s="141" t="str">
        <f>IFERROR(VLOOKUP(C1676,'[7]на 04.11.2025г.'!$C$3:$W$2063,21,0),"-")</f>
        <v>-</v>
      </c>
      <c r="X1676" s="141" t="str">
        <f t="shared" si="282"/>
        <v>-</v>
      </c>
    </row>
    <row r="1677" spans="1:24" customFormat="1" ht="15" hidden="1" x14ac:dyDescent="0.25">
      <c r="A1677" s="134">
        <v>4</v>
      </c>
      <c r="B1677" s="134" t="s">
        <v>421</v>
      </c>
      <c r="C1677" s="136" t="s">
        <v>3955</v>
      </c>
      <c r="D1677" s="136" t="s">
        <v>3956</v>
      </c>
      <c r="E1677" s="136">
        <v>1</v>
      </c>
      <c r="F1677" s="144">
        <v>9.1999999999999993</v>
      </c>
      <c r="G1677" s="138">
        <v>9.1999999999999993</v>
      </c>
      <c r="H1677" s="139">
        <v>0.31</v>
      </c>
      <c r="I1677" s="139">
        <f t="shared" si="283"/>
        <v>0.31</v>
      </c>
      <c r="J1677" s="145" t="s">
        <v>24</v>
      </c>
      <c r="K1677" s="141">
        <v>0</v>
      </c>
      <c r="L1677" s="141">
        <v>0</v>
      </c>
      <c r="M1677" s="141">
        <v>0</v>
      </c>
      <c r="N1677" s="142"/>
      <c r="O1677" s="50"/>
      <c r="P1677" s="50"/>
      <c r="Q1677" s="50"/>
      <c r="R1677" s="50"/>
      <c r="S1677" s="50"/>
      <c r="T1677" s="50"/>
      <c r="U1677" s="50"/>
      <c r="V1677" s="50"/>
      <c r="W1677" s="141" t="str">
        <f>IFERROR(VLOOKUP(C1677,'[7]на 04.11.2025г.'!$C$3:$W$2063,21,0),"-")</f>
        <v>-</v>
      </c>
      <c r="X1677" s="141" t="str">
        <f t="shared" si="282"/>
        <v>-</v>
      </c>
    </row>
    <row r="1678" spans="1:24" customFormat="1" ht="15" hidden="1" x14ac:dyDescent="0.25">
      <c r="A1678" s="134">
        <v>4</v>
      </c>
      <c r="B1678" s="134" t="s">
        <v>424</v>
      </c>
      <c r="C1678" s="136" t="s">
        <v>3957</v>
      </c>
      <c r="D1678" s="136" t="s">
        <v>3958</v>
      </c>
      <c r="E1678" s="136">
        <v>1</v>
      </c>
      <c r="F1678" s="144">
        <v>11.1</v>
      </c>
      <c r="G1678" s="138">
        <v>11.1</v>
      </c>
      <c r="H1678" s="139">
        <v>0.37</v>
      </c>
      <c r="I1678" s="139">
        <f t="shared" si="283"/>
        <v>0.37</v>
      </c>
      <c r="J1678" s="145" t="s">
        <v>24</v>
      </c>
      <c r="K1678" s="141">
        <v>0</v>
      </c>
      <c r="L1678" s="141">
        <v>0</v>
      </c>
      <c r="M1678" s="141">
        <v>0</v>
      </c>
      <c r="N1678" s="142"/>
      <c r="O1678" s="50"/>
      <c r="P1678" s="50"/>
      <c r="Q1678" s="50"/>
      <c r="R1678" s="50"/>
      <c r="S1678" s="50"/>
      <c r="T1678" s="50"/>
      <c r="U1678" s="50"/>
      <c r="V1678" s="50"/>
      <c r="W1678" s="141" t="str">
        <f>IFERROR(VLOOKUP(C1678,'[7]на 04.11.2025г.'!$C$3:$W$2063,21,0),"-")</f>
        <v>-</v>
      </c>
      <c r="X1678" s="141" t="str">
        <f t="shared" si="282"/>
        <v>-</v>
      </c>
    </row>
    <row r="1679" spans="1:24" customFormat="1" ht="15" hidden="1" x14ac:dyDescent="0.25">
      <c r="A1679" s="134">
        <v>4</v>
      </c>
      <c r="B1679" s="134" t="s">
        <v>427</v>
      </c>
      <c r="C1679" s="136" t="s">
        <v>3959</v>
      </c>
      <c r="D1679" s="136" t="s">
        <v>3960</v>
      </c>
      <c r="E1679" s="136">
        <v>1</v>
      </c>
      <c r="F1679" s="144">
        <v>39.799999999999997</v>
      </c>
      <c r="G1679" s="138">
        <v>39.799999999999997</v>
      </c>
      <c r="H1679" s="139">
        <v>1.31</v>
      </c>
      <c r="I1679" s="139">
        <f t="shared" si="283"/>
        <v>1.31</v>
      </c>
      <c r="J1679" s="145" t="s">
        <v>24</v>
      </c>
      <c r="K1679" s="141">
        <v>0</v>
      </c>
      <c r="L1679" s="141">
        <v>0</v>
      </c>
      <c r="M1679" s="141">
        <v>0</v>
      </c>
      <c r="N1679" s="142"/>
      <c r="O1679" s="50"/>
      <c r="P1679" s="50"/>
      <c r="Q1679" s="50"/>
      <c r="R1679" s="50"/>
      <c r="S1679" s="50"/>
      <c r="T1679" s="50"/>
      <c r="U1679" s="50"/>
      <c r="V1679" s="50"/>
      <c r="W1679" s="141" t="str">
        <f>IFERROR(VLOOKUP(C1679,'[7]на 04.11.2025г.'!$C$3:$W$2063,21,0),"-")</f>
        <v>-</v>
      </c>
      <c r="X1679" s="141" t="str">
        <f t="shared" si="282"/>
        <v>-</v>
      </c>
    </row>
    <row r="1680" spans="1:24" customFormat="1" ht="15" hidden="1" x14ac:dyDescent="0.25">
      <c r="A1680" s="134">
        <v>4</v>
      </c>
      <c r="B1680" s="134" t="s">
        <v>430</v>
      </c>
      <c r="C1680" s="136" t="s">
        <v>3961</v>
      </c>
      <c r="D1680" s="136" t="s">
        <v>3962</v>
      </c>
      <c r="E1680" s="136">
        <v>1</v>
      </c>
      <c r="F1680" s="144">
        <v>29.2</v>
      </c>
      <c r="G1680" s="138">
        <v>29.2</v>
      </c>
      <c r="H1680" s="139">
        <v>0.96</v>
      </c>
      <c r="I1680" s="139">
        <f t="shared" si="283"/>
        <v>0.96</v>
      </c>
      <c r="J1680" s="145" t="s">
        <v>24</v>
      </c>
      <c r="K1680" s="141">
        <v>0</v>
      </c>
      <c r="L1680" s="141">
        <v>0</v>
      </c>
      <c r="M1680" s="141">
        <v>0</v>
      </c>
      <c r="N1680" s="142"/>
      <c r="O1680" s="50"/>
      <c r="P1680" s="50"/>
      <c r="Q1680" s="50"/>
      <c r="R1680" s="50"/>
      <c r="S1680" s="50"/>
      <c r="T1680" s="50"/>
      <c r="U1680" s="50"/>
      <c r="V1680" s="50"/>
      <c r="W1680" s="141" t="str">
        <f>IFERROR(VLOOKUP(C1680,'[7]на 04.11.2025г.'!$C$3:$W$2063,21,0),"-")</f>
        <v>-</v>
      </c>
      <c r="X1680" s="141" t="str">
        <f t="shared" si="282"/>
        <v>-</v>
      </c>
    </row>
    <row r="1681" spans="1:24" customFormat="1" ht="15" hidden="1" x14ac:dyDescent="0.25">
      <c r="A1681" s="134">
        <v>4</v>
      </c>
      <c r="B1681" s="134" t="s">
        <v>433</v>
      </c>
      <c r="C1681" s="136" t="s">
        <v>3963</v>
      </c>
      <c r="D1681" s="136" t="s">
        <v>3964</v>
      </c>
      <c r="E1681" s="136">
        <v>66</v>
      </c>
      <c r="F1681" s="144">
        <v>8.4</v>
      </c>
      <c r="G1681" s="138">
        <v>554.4</v>
      </c>
      <c r="H1681" s="139">
        <v>0.13</v>
      </c>
      <c r="I1681" s="139">
        <f t="shared" si="283"/>
        <v>8.58</v>
      </c>
      <c r="J1681" s="145" t="s">
        <v>24</v>
      </c>
      <c r="K1681" s="141">
        <v>0</v>
      </c>
      <c r="L1681" s="141">
        <v>0</v>
      </c>
      <c r="M1681" s="141">
        <v>0</v>
      </c>
      <c r="N1681" s="142"/>
      <c r="O1681" s="50"/>
      <c r="P1681" s="50"/>
      <c r="Q1681" s="50"/>
      <c r="R1681" s="50"/>
      <c r="S1681" s="50"/>
      <c r="T1681" s="50"/>
      <c r="U1681" s="50"/>
      <c r="V1681" s="50"/>
      <c r="W1681" s="141" t="str">
        <f>IFERROR(VLOOKUP(C1681,'[7]на 04.11.2025г.'!$C$3:$W$2063,21,0),"-")</f>
        <v>-</v>
      </c>
      <c r="X1681" s="141" t="str">
        <f t="shared" si="282"/>
        <v>-</v>
      </c>
    </row>
    <row r="1682" spans="1:24" customFormat="1" ht="15" hidden="1" x14ac:dyDescent="0.25">
      <c r="A1682" s="134">
        <v>4</v>
      </c>
      <c r="B1682" s="134" t="s">
        <v>436</v>
      </c>
      <c r="C1682" s="136" t="s">
        <v>3965</v>
      </c>
      <c r="D1682" s="136" t="s">
        <v>3966</v>
      </c>
      <c r="E1682" s="136">
        <v>66</v>
      </c>
      <c r="F1682" s="144">
        <v>2.2000000000000002</v>
      </c>
      <c r="G1682" s="138">
        <v>145.19999999999999</v>
      </c>
      <c r="H1682" s="139">
        <v>0.12</v>
      </c>
      <c r="I1682" s="139">
        <f t="shared" si="283"/>
        <v>7.92</v>
      </c>
      <c r="J1682" s="145" t="s">
        <v>24</v>
      </c>
      <c r="K1682" s="141">
        <v>0</v>
      </c>
      <c r="L1682" s="141">
        <v>0</v>
      </c>
      <c r="M1682" s="141">
        <v>0</v>
      </c>
      <c r="N1682" s="142"/>
      <c r="O1682" s="50"/>
      <c r="P1682" s="50"/>
      <c r="Q1682" s="50"/>
      <c r="R1682" s="50"/>
      <c r="S1682" s="50"/>
      <c r="T1682" s="50"/>
      <c r="U1682" s="50"/>
      <c r="V1682" s="50"/>
      <c r="W1682" s="141" t="str">
        <f>IFERROR(VLOOKUP(C1682,'[7]на 04.11.2025г.'!$C$3:$W$2063,21,0),"-")</f>
        <v>-</v>
      </c>
      <c r="X1682" s="141" t="str">
        <f t="shared" si="282"/>
        <v>-</v>
      </c>
    </row>
    <row r="1683" spans="1:24" customFormat="1" ht="15" hidden="1" x14ac:dyDescent="0.25">
      <c r="A1683" s="134">
        <v>4</v>
      </c>
      <c r="B1683" s="134" t="s">
        <v>439</v>
      </c>
      <c r="C1683" s="136" t="s">
        <v>3967</v>
      </c>
      <c r="D1683" s="136" t="s">
        <v>3968</v>
      </c>
      <c r="E1683" s="136">
        <v>40</v>
      </c>
      <c r="F1683" s="144">
        <v>2.1</v>
      </c>
      <c r="G1683" s="138">
        <v>84</v>
      </c>
      <c r="H1683" s="139">
        <v>0.05</v>
      </c>
      <c r="I1683" s="139">
        <f t="shared" si="283"/>
        <v>2</v>
      </c>
      <c r="J1683" s="145" t="s">
        <v>24</v>
      </c>
      <c r="K1683" s="141">
        <v>0</v>
      </c>
      <c r="L1683" s="141">
        <v>0</v>
      </c>
      <c r="M1683" s="141">
        <v>0</v>
      </c>
      <c r="N1683" s="142"/>
      <c r="O1683" s="50"/>
      <c r="P1683" s="50"/>
      <c r="Q1683" s="50"/>
      <c r="R1683" s="50"/>
      <c r="S1683" s="50"/>
      <c r="T1683" s="50"/>
      <c r="U1683" s="50"/>
      <c r="V1683" s="50"/>
      <c r="W1683" s="141" t="str">
        <f>IFERROR(VLOOKUP(C1683,'[7]на 04.11.2025г.'!$C$3:$W$2063,21,0),"-")</f>
        <v>-</v>
      </c>
      <c r="X1683" s="141" t="str">
        <f t="shared" si="282"/>
        <v>-</v>
      </c>
    </row>
    <row r="1684" spans="1:24" customFormat="1" ht="15" hidden="1" x14ac:dyDescent="0.25">
      <c r="A1684" s="134">
        <v>4</v>
      </c>
      <c r="B1684" s="134" t="s">
        <v>442</v>
      </c>
      <c r="C1684" s="136" t="s">
        <v>3969</v>
      </c>
      <c r="D1684" s="136" t="s">
        <v>3970</v>
      </c>
      <c r="E1684" s="136">
        <v>40</v>
      </c>
      <c r="F1684" s="144">
        <v>0.7</v>
      </c>
      <c r="G1684" s="138">
        <v>28</v>
      </c>
      <c r="H1684" s="139">
        <v>0.04</v>
      </c>
      <c r="I1684" s="139">
        <f t="shared" si="283"/>
        <v>1.6</v>
      </c>
      <c r="J1684" s="145" t="s">
        <v>24</v>
      </c>
      <c r="K1684" s="141">
        <v>0</v>
      </c>
      <c r="L1684" s="141">
        <v>0</v>
      </c>
      <c r="M1684" s="141">
        <v>0</v>
      </c>
      <c r="N1684" s="142"/>
      <c r="O1684" s="50"/>
      <c r="P1684" s="50"/>
      <c r="Q1684" s="50"/>
      <c r="R1684" s="50"/>
      <c r="S1684" s="50"/>
      <c r="T1684" s="50"/>
      <c r="U1684" s="50"/>
      <c r="V1684" s="50"/>
      <c r="W1684" s="141" t="str">
        <f>IFERROR(VLOOKUP(C1684,'[7]на 04.11.2025г.'!$C$3:$W$2063,21,0),"-")</f>
        <v>-</v>
      </c>
      <c r="X1684" s="141" t="str">
        <f t="shared" si="282"/>
        <v>-</v>
      </c>
    </row>
    <row r="1685" spans="1:24" customFormat="1" ht="15" hidden="1" x14ac:dyDescent="0.25">
      <c r="A1685" s="134">
        <v>4</v>
      </c>
      <c r="B1685" s="134" t="s">
        <v>445</v>
      </c>
      <c r="C1685" s="136" t="s">
        <v>3971</v>
      </c>
      <c r="D1685" s="136" t="s">
        <v>3972</v>
      </c>
      <c r="E1685" s="136">
        <v>8</v>
      </c>
      <c r="F1685" s="144">
        <v>10.3</v>
      </c>
      <c r="G1685" s="138">
        <v>82.4</v>
      </c>
      <c r="H1685" s="139">
        <v>0.19</v>
      </c>
      <c r="I1685" s="139">
        <f t="shared" si="283"/>
        <v>1.52</v>
      </c>
      <c r="J1685" s="145" t="s">
        <v>24</v>
      </c>
      <c r="K1685" s="141">
        <v>0</v>
      </c>
      <c r="L1685" s="141">
        <v>0</v>
      </c>
      <c r="M1685" s="141">
        <v>0</v>
      </c>
      <c r="N1685" s="142"/>
      <c r="O1685" s="50"/>
      <c r="P1685" s="50"/>
      <c r="Q1685" s="50"/>
      <c r="R1685" s="50"/>
      <c r="S1685" s="50"/>
      <c r="T1685" s="50"/>
      <c r="U1685" s="50"/>
      <c r="V1685" s="50"/>
      <c r="W1685" s="141" t="str">
        <f>IFERROR(VLOOKUP(C1685,'[7]на 04.11.2025г.'!$C$3:$W$2063,21,0),"-")</f>
        <v>-</v>
      </c>
      <c r="X1685" s="141" t="str">
        <f t="shared" si="282"/>
        <v>-</v>
      </c>
    </row>
    <row r="1686" spans="1:24" customFormat="1" ht="15" hidden="1" x14ac:dyDescent="0.25">
      <c r="A1686" s="134">
        <v>4</v>
      </c>
      <c r="B1686" s="134" t="s">
        <v>448</v>
      </c>
      <c r="C1686" s="136" t="s">
        <v>3973</v>
      </c>
      <c r="D1686" s="136" t="s">
        <v>3974</v>
      </c>
      <c r="E1686" s="136">
        <v>48</v>
      </c>
      <c r="F1686" s="144">
        <v>2</v>
      </c>
      <c r="G1686" s="138">
        <v>96</v>
      </c>
      <c r="H1686" s="139">
        <v>0.05</v>
      </c>
      <c r="I1686" s="139">
        <f t="shared" si="283"/>
        <v>2.4000000000000004</v>
      </c>
      <c r="J1686" s="145" t="s">
        <v>24</v>
      </c>
      <c r="K1686" s="141">
        <v>0</v>
      </c>
      <c r="L1686" s="141">
        <v>0</v>
      </c>
      <c r="M1686" s="141">
        <v>0</v>
      </c>
      <c r="N1686" s="142"/>
      <c r="O1686" s="50"/>
      <c r="P1686" s="50"/>
      <c r="Q1686" s="50"/>
      <c r="R1686" s="50"/>
      <c r="S1686" s="50"/>
      <c r="T1686" s="50"/>
      <c r="U1686" s="50"/>
      <c r="V1686" s="50"/>
      <c r="W1686" s="141" t="str">
        <f>IFERROR(VLOOKUP(C1686,'[7]на 04.11.2025г.'!$C$3:$W$2063,21,0),"-")</f>
        <v>-</v>
      </c>
      <c r="X1686" s="141" t="str">
        <f t="shared" si="282"/>
        <v>-</v>
      </c>
    </row>
    <row r="1687" spans="1:24" customFormat="1" ht="15" hidden="1" x14ac:dyDescent="0.25">
      <c r="A1687" s="134">
        <v>4</v>
      </c>
      <c r="B1687" s="134" t="s">
        <v>451</v>
      </c>
      <c r="C1687" s="136" t="s">
        <v>3975</v>
      </c>
      <c r="D1687" s="136" t="s">
        <v>3976</v>
      </c>
      <c r="E1687" s="136">
        <v>1</v>
      </c>
      <c r="F1687" s="144">
        <v>1183.5999999999999</v>
      </c>
      <c r="G1687" s="138">
        <v>1183.5999999999999</v>
      </c>
      <c r="H1687" s="139">
        <v>25.1</v>
      </c>
      <c r="I1687" s="139">
        <f t="shared" si="283"/>
        <v>25.1</v>
      </c>
      <c r="J1687" s="145" t="s">
        <v>20</v>
      </c>
      <c r="K1687" s="141">
        <v>0</v>
      </c>
      <c r="L1687" s="141">
        <v>0</v>
      </c>
      <c r="M1687" s="141">
        <v>0</v>
      </c>
      <c r="N1687" s="142"/>
      <c r="O1687" s="50"/>
      <c r="P1687" s="50"/>
      <c r="Q1687" s="50"/>
      <c r="R1687" s="50"/>
      <c r="S1687" s="50"/>
      <c r="T1687" s="50"/>
      <c r="U1687" s="50"/>
      <c r="V1687" s="50"/>
      <c r="W1687" s="141" t="str">
        <f>IFERROR(VLOOKUP(C1687,'[7]на 04.11.2025г.'!$C$3:$W$2063,21,0),"-")</f>
        <v>-</v>
      </c>
      <c r="X1687" s="141" t="str">
        <f t="shared" si="282"/>
        <v>-</v>
      </c>
    </row>
    <row r="1688" spans="1:24" customFormat="1" ht="15" hidden="1" x14ac:dyDescent="0.25">
      <c r="A1688" s="134">
        <v>4</v>
      </c>
      <c r="B1688" s="134" t="s">
        <v>454</v>
      </c>
      <c r="C1688" s="136" t="s">
        <v>3977</v>
      </c>
      <c r="D1688" s="136" t="s">
        <v>3978</v>
      </c>
      <c r="E1688" s="136">
        <v>1</v>
      </c>
      <c r="F1688" s="144">
        <v>225.6</v>
      </c>
      <c r="G1688" s="138">
        <v>225.6</v>
      </c>
      <c r="H1688" s="139">
        <v>4.42</v>
      </c>
      <c r="I1688" s="139">
        <f t="shared" si="283"/>
        <v>4.42</v>
      </c>
      <c r="J1688" s="145" t="s">
        <v>20</v>
      </c>
      <c r="K1688" s="141">
        <v>0</v>
      </c>
      <c r="L1688" s="141">
        <v>0</v>
      </c>
      <c r="M1688" s="141">
        <v>0</v>
      </c>
      <c r="N1688" s="142"/>
      <c r="O1688" s="50"/>
      <c r="P1688" s="50"/>
      <c r="Q1688" s="50"/>
      <c r="R1688" s="50"/>
      <c r="S1688" s="50"/>
      <c r="T1688" s="50"/>
      <c r="U1688" s="50"/>
      <c r="V1688" s="50"/>
      <c r="W1688" s="141" t="str">
        <f>IFERROR(VLOOKUP(C1688,'[7]на 04.11.2025г.'!$C$3:$W$2063,21,0),"-")</f>
        <v>-</v>
      </c>
      <c r="X1688" s="141" t="str">
        <f t="shared" si="282"/>
        <v>-</v>
      </c>
    </row>
    <row r="1689" spans="1:24" customFormat="1" ht="15" hidden="1" x14ac:dyDescent="0.25">
      <c r="A1689" s="134">
        <v>4</v>
      </c>
      <c r="B1689" s="134" t="s">
        <v>457</v>
      </c>
      <c r="C1689" s="136" t="s">
        <v>3979</v>
      </c>
      <c r="D1689" s="136" t="s">
        <v>3980</v>
      </c>
      <c r="E1689" s="136">
        <v>1</v>
      </c>
      <c r="F1689" s="144">
        <v>1183.5999999999999</v>
      </c>
      <c r="G1689" s="138">
        <v>1183.5999999999999</v>
      </c>
      <c r="H1689" s="139">
        <v>25.1</v>
      </c>
      <c r="I1689" s="139">
        <f t="shared" si="283"/>
        <v>25.1</v>
      </c>
      <c r="J1689" s="145" t="s">
        <v>20</v>
      </c>
      <c r="K1689" s="141">
        <v>0</v>
      </c>
      <c r="L1689" s="141">
        <v>0</v>
      </c>
      <c r="M1689" s="141">
        <v>0</v>
      </c>
      <c r="N1689" s="142"/>
      <c r="O1689" s="50"/>
      <c r="P1689" s="50"/>
      <c r="Q1689" s="50"/>
      <c r="R1689" s="50"/>
      <c r="S1689" s="50"/>
      <c r="T1689" s="50"/>
      <c r="U1689" s="50"/>
      <c r="V1689" s="50"/>
      <c r="W1689" s="141" t="str">
        <f>IFERROR(VLOOKUP(C1689,'[7]на 04.11.2025г.'!$C$3:$W$2063,21,0),"-")</f>
        <v>-</v>
      </c>
      <c r="X1689" s="141" t="str">
        <f t="shared" si="282"/>
        <v>-</v>
      </c>
    </row>
    <row r="1690" spans="1:24" customFormat="1" ht="15" hidden="1" x14ac:dyDescent="0.25">
      <c r="A1690" s="134">
        <v>4</v>
      </c>
      <c r="B1690" s="134" t="s">
        <v>460</v>
      </c>
      <c r="C1690" s="136" t="s">
        <v>3981</v>
      </c>
      <c r="D1690" s="136" t="s">
        <v>3982</v>
      </c>
      <c r="E1690" s="136">
        <v>2</v>
      </c>
      <c r="F1690" s="144">
        <v>225.6</v>
      </c>
      <c r="G1690" s="138">
        <v>451.2</v>
      </c>
      <c r="H1690" s="139">
        <v>4.42</v>
      </c>
      <c r="I1690" s="139">
        <f t="shared" si="283"/>
        <v>8.84</v>
      </c>
      <c r="J1690" s="145" t="s">
        <v>20</v>
      </c>
      <c r="K1690" s="141">
        <v>0</v>
      </c>
      <c r="L1690" s="141">
        <v>0</v>
      </c>
      <c r="M1690" s="141">
        <v>0</v>
      </c>
      <c r="N1690" s="142"/>
      <c r="O1690" s="50"/>
      <c r="P1690" s="50"/>
      <c r="Q1690" s="50"/>
      <c r="R1690" s="50"/>
      <c r="S1690" s="50"/>
      <c r="T1690" s="50"/>
      <c r="U1690" s="50"/>
      <c r="V1690" s="50"/>
      <c r="W1690" s="141" t="str">
        <f>IFERROR(VLOOKUP(C1690,'[7]на 04.11.2025г.'!$C$3:$W$2063,21,0),"-")</f>
        <v>-</v>
      </c>
      <c r="X1690" s="141" t="str">
        <f t="shared" si="282"/>
        <v>-</v>
      </c>
    </row>
    <row r="1691" spans="1:24" customFormat="1" ht="15" hidden="1" x14ac:dyDescent="0.25">
      <c r="A1691" s="134">
        <v>4</v>
      </c>
      <c r="B1691" s="134" t="s">
        <v>463</v>
      </c>
      <c r="C1691" s="136" t="s">
        <v>3983</v>
      </c>
      <c r="D1691" s="136" t="s">
        <v>3984</v>
      </c>
      <c r="E1691" s="136">
        <v>6</v>
      </c>
      <c r="F1691" s="144">
        <v>1190.4000000000001</v>
      </c>
      <c r="G1691" s="138">
        <v>7142.4</v>
      </c>
      <c r="H1691" s="139">
        <v>25.3</v>
      </c>
      <c r="I1691" s="139">
        <f t="shared" si="283"/>
        <v>151.80000000000001</v>
      </c>
      <c r="J1691" s="145" t="s">
        <v>20</v>
      </c>
      <c r="K1691" s="141">
        <v>0</v>
      </c>
      <c r="L1691" s="141">
        <v>0</v>
      </c>
      <c r="M1691" s="141">
        <v>0</v>
      </c>
      <c r="N1691" s="142"/>
      <c r="O1691" s="50"/>
      <c r="P1691" s="50"/>
      <c r="Q1691" s="50"/>
      <c r="R1691" s="50"/>
      <c r="S1691" s="50"/>
      <c r="T1691" s="50"/>
      <c r="U1691" s="50"/>
      <c r="V1691" s="50"/>
      <c r="W1691" s="141" t="str">
        <f>IFERROR(VLOOKUP(C1691,'[7]на 04.11.2025г.'!$C$3:$W$2063,21,0),"-")</f>
        <v>-</v>
      </c>
      <c r="X1691" s="141" t="str">
        <f t="shared" si="282"/>
        <v>-</v>
      </c>
    </row>
    <row r="1692" spans="1:24" customFormat="1" ht="15" hidden="1" x14ac:dyDescent="0.25">
      <c r="A1692" s="134">
        <v>4</v>
      </c>
      <c r="B1692" s="134" t="s">
        <v>466</v>
      </c>
      <c r="C1692" s="136" t="s">
        <v>3985</v>
      </c>
      <c r="D1692" s="136" t="s">
        <v>3986</v>
      </c>
      <c r="E1692" s="136">
        <v>6</v>
      </c>
      <c r="F1692" s="144">
        <v>247</v>
      </c>
      <c r="G1692" s="138">
        <v>1482</v>
      </c>
      <c r="H1692" s="139">
        <v>4.5999999999999996</v>
      </c>
      <c r="I1692" s="139">
        <f t="shared" si="283"/>
        <v>27.599999999999998</v>
      </c>
      <c r="J1692" s="145" t="s">
        <v>20</v>
      </c>
      <c r="K1692" s="141">
        <v>0</v>
      </c>
      <c r="L1692" s="141">
        <v>0</v>
      </c>
      <c r="M1692" s="141">
        <v>0</v>
      </c>
      <c r="N1692" s="142"/>
      <c r="O1692" s="50"/>
      <c r="P1692" s="50"/>
      <c r="Q1692" s="50"/>
      <c r="R1692" s="50"/>
      <c r="S1692" s="50"/>
      <c r="T1692" s="50"/>
      <c r="U1692" s="50"/>
      <c r="V1692" s="50"/>
      <c r="W1692" s="141" t="str">
        <f>IFERROR(VLOOKUP(C1692,'[7]на 04.11.2025г.'!$C$3:$W$2063,21,0),"-")</f>
        <v>-</v>
      </c>
      <c r="X1692" s="141" t="str">
        <f t="shared" si="282"/>
        <v>-</v>
      </c>
    </row>
    <row r="1693" spans="1:24" customFormat="1" ht="15" hidden="1" x14ac:dyDescent="0.25">
      <c r="A1693" s="134">
        <v>4</v>
      </c>
      <c r="B1693" s="134" t="s">
        <v>469</v>
      </c>
      <c r="C1693" s="136" t="s">
        <v>3987</v>
      </c>
      <c r="D1693" s="136" t="s">
        <v>3988</v>
      </c>
      <c r="E1693" s="136">
        <v>1</v>
      </c>
      <c r="F1693" s="144">
        <v>1215</v>
      </c>
      <c r="G1693" s="138">
        <v>1215</v>
      </c>
      <c r="H1693" s="139">
        <v>25.87</v>
      </c>
      <c r="I1693" s="139">
        <f t="shared" si="283"/>
        <v>25.87</v>
      </c>
      <c r="J1693" s="145" t="s">
        <v>20</v>
      </c>
      <c r="K1693" s="141">
        <v>0</v>
      </c>
      <c r="L1693" s="141">
        <v>0</v>
      </c>
      <c r="M1693" s="141">
        <v>0</v>
      </c>
      <c r="N1693" s="142"/>
      <c r="O1693" s="50"/>
      <c r="P1693" s="50"/>
      <c r="Q1693" s="50"/>
      <c r="R1693" s="50"/>
      <c r="S1693" s="50"/>
      <c r="T1693" s="50"/>
      <c r="U1693" s="50"/>
      <c r="V1693" s="50"/>
      <c r="W1693" s="141" t="str">
        <f>IFERROR(VLOOKUP(C1693,'[7]на 04.11.2025г.'!$C$3:$W$2063,21,0),"-")</f>
        <v>-</v>
      </c>
      <c r="X1693" s="141" t="str">
        <f t="shared" si="282"/>
        <v>-</v>
      </c>
    </row>
    <row r="1694" spans="1:24" customFormat="1" ht="15" hidden="1" x14ac:dyDescent="0.25">
      <c r="A1694" s="134">
        <v>4</v>
      </c>
      <c r="B1694" s="134" t="s">
        <v>472</v>
      </c>
      <c r="C1694" s="136" t="s">
        <v>3989</v>
      </c>
      <c r="D1694" s="136" t="s">
        <v>3990</v>
      </c>
      <c r="E1694" s="136">
        <v>1</v>
      </c>
      <c r="F1694" s="144">
        <v>258.10000000000002</v>
      </c>
      <c r="G1694" s="138">
        <v>258.10000000000002</v>
      </c>
      <c r="H1694" s="139">
        <v>4.8499999999999996</v>
      </c>
      <c r="I1694" s="139">
        <f t="shared" si="283"/>
        <v>4.8499999999999996</v>
      </c>
      <c r="J1694" s="145" t="s">
        <v>20</v>
      </c>
      <c r="K1694" s="141">
        <v>0</v>
      </c>
      <c r="L1694" s="141">
        <v>0</v>
      </c>
      <c r="M1694" s="141">
        <v>0</v>
      </c>
      <c r="N1694" s="142"/>
      <c r="O1694" s="50"/>
      <c r="P1694" s="50"/>
      <c r="Q1694" s="50"/>
      <c r="R1694" s="50"/>
      <c r="S1694" s="50"/>
      <c r="T1694" s="50"/>
      <c r="U1694" s="50"/>
      <c r="V1694" s="50"/>
      <c r="W1694" s="141" t="str">
        <f>IFERROR(VLOOKUP(C1694,'[7]на 04.11.2025г.'!$C$3:$W$2063,21,0),"-")</f>
        <v>-</v>
      </c>
      <c r="X1694" s="141" t="str">
        <f t="shared" si="282"/>
        <v>-</v>
      </c>
    </row>
    <row r="1695" spans="1:24" customFormat="1" ht="15" hidden="1" x14ac:dyDescent="0.25">
      <c r="A1695" s="134">
        <v>4</v>
      </c>
      <c r="B1695" s="134" t="s">
        <v>475</v>
      </c>
      <c r="C1695" s="136" t="s">
        <v>3991</v>
      </c>
      <c r="D1695" s="136" t="s">
        <v>3992</v>
      </c>
      <c r="E1695" s="136">
        <v>1</v>
      </c>
      <c r="F1695" s="144">
        <v>1220.0999999999999</v>
      </c>
      <c r="G1695" s="138">
        <v>1220.0999999999999</v>
      </c>
      <c r="H1695" s="139">
        <v>25.74</v>
      </c>
      <c r="I1695" s="139">
        <f t="shared" si="283"/>
        <v>25.74</v>
      </c>
      <c r="J1695" s="145" t="s">
        <v>20</v>
      </c>
      <c r="K1695" s="141">
        <v>0</v>
      </c>
      <c r="L1695" s="141">
        <v>0</v>
      </c>
      <c r="M1695" s="141">
        <v>0</v>
      </c>
      <c r="N1695" s="142"/>
      <c r="O1695" s="50"/>
      <c r="P1695" s="50"/>
      <c r="Q1695" s="50"/>
      <c r="R1695" s="50"/>
      <c r="S1695" s="50"/>
      <c r="T1695" s="50"/>
      <c r="U1695" s="50"/>
      <c r="V1695" s="50"/>
      <c r="W1695" s="141" t="str">
        <f>IFERROR(VLOOKUP(C1695,'[7]на 04.11.2025г.'!$C$3:$W$2063,21,0),"-")</f>
        <v>-</v>
      </c>
      <c r="X1695" s="141" t="str">
        <f t="shared" si="282"/>
        <v>-</v>
      </c>
    </row>
    <row r="1696" spans="1:24" customFormat="1" ht="15" hidden="1" x14ac:dyDescent="0.25">
      <c r="A1696" s="134">
        <v>4</v>
      </c>
      <c r="B1696" s="134" t="s">
        <v>478</v>
      </c>
      <c r="C1696" s="136" t="s">
        <v>3993</v>
      </c>
      <c r="D1696" s="136" t="s">
        <v>3994</v>
      </c>
      <c r="E1696" s="136">
        <v>1</v>
      </c>
      <c r="F1696" s="144">
        <v>319.3</v>
      </c>
      <c r="G1696" s="138">
        <v>319.3</v>
      </c>
      <c r="H1696" s="139">
        <v>6.38</v>
      </c>
      <c r="I1696" s="139">
        <f t="shared" si="283"/>
        <v>6.38</v>
      </c>
      <c r="J1696" s="145" t="s">
        <v>20</v>
      </c>
      <c r="K1696" s="141">
        <v>0</v>
      </c>
      <c r="L1696" s="141">
        <v>0</v>
      </c>
      <c r="M1696" s="141">
        <v>0</v>
      </c>
      <c r="N1696" s="142"/>
      <c r="O1696" s="50"/>
      <c r="P1696" s="50"/>
      <c r="Q1696" s="50"/>
      <c r="R1696" s="50"/>
      <c r="S1696" s="50"/>
      <c r="T1696" s="50"/>
      <c r="U1696" s="50"/>
      <c r="V1696" s="50"/>
      <c r="W1696" s="141" t="str">
        <f>IFERROR(VLOOKUP(C1696,'[7]на 04.11.2025г.'!$C$3:$W$2063,21,0),"-")</f>
        <v>-</v>
      </c>
      <c r="X1696" s="141" t="str">
        <f t="shared" si="282"/>
        <v>-</v>
      </c>
    </row>
    <row r="1697" spans="1:24" customFormat="1" ht="15" hidden="1" x14ac:dyDescent="0.25">
      <c r="A1697" s="134">
        <v>4</v>
      </c>
      <c r="B1697" s="134" t="s">
        <v>481</v>
      </c>
      <c r="C1697" s="136" t="s">
        <v>3995</v>
      </c>
      <c r="D1697" s="136" t="s">
        <v>3996</v>
      </c>
      <c r="E1697" s="136">
        <v>1</v>
      </c>
      <c r="F1697" s="144">
        <v>1198.7</v>
      </c>
      <c r="G1697" s="138">
        <v>1198.7</v>
      </c>
      <c r="H1697" s="139">
        <v>25.46</v>
      </c>
      <c r="I1697" s="139">
        <f t="shared" si="283"/>
        <v>25.46</v>
      </c>
      <c r="J1697" s="145" t="s">
        <v>20</v>
      </c>
      <c r="K1697" s="141">
        <v>0</v>
      </c>
      <c r="L1697" s="141">
        <v>0</v>
      </c>
      <c r="M1697" s="141">
        <v>0</v>
      </c>
      <c r="N1697" s="142"/>
      <c r="O1697" s="50"/>
      <c r="P1697" s="50"/>
      <c r="Q1697" s="50"/>
      <c r="R1697" s="50"/>
      <c r="S1697" s="50"/>
      <c r="T1697" s="50"/>
      <c r="U1697" s="50"/>
      <c r="V1697" s="50"/>
      <c r="W1697" s="141" t="str">
        <f>IFERROR(VLOOKUP(C1697,'[7]на 04.11.2025г.'!$C$3:$W$2063,21,0),"-")</f>
        <v>-</v>
      </c>
      <c r="X1697" s="141" t="str">
        <f t="shared" si="282"/>
        <v>-</v>
      </c>
    </row>
    <row r="1698" spans="1:24" customFormat="1" ht="15" hidden="1" x14ac:dyDescent="0.25">
      <c r="A1698" s="134">
        <v>4</v>
      </c>
      <c r="B1698" s="134" t="s">
        <v>484</v>
      </c>
      <c r="C1698" s="136" t="s">
        <v>3997</v>
      </c>
      <c r="D1698" s="136" t="s">
        <v>3998</v>
      </c>
      <c r="E1698" s="136">
        <v>1</v>
      </c>
      <c r="F1698" s="144">
        <v>258.10000000000002</v>
      </c>
      <c r="G1698" s="138">
        <v>258.10000000000002</v>
      </c>
      <c r="H1698" s="139">
        <v>4.8499999999999996</v>
      </c>
      <c r="I1698" s="139">
        <f t="shared" si="283"/>
        <v>4.8499999999999996</v>
      </c>
      <c r="J1698" s="145" t="s">
        <v>20</v>
      </c>
      <c r="K1698" s="141">
        <v>0</v>
      </c>
      <c r="L1698" s="141">
        <v>0</v>
      </c>
      <c r="M1698" s="141">
        <v>0</v>
      </c>
      <c r="N1698" s="142"/>
      <c r="O1698" s="50"/>
      <c r="P1698" s="50"/>
      <c r="Q1698" s="50"/>
      <c r="R1698" s="50"/>
      <c r="S1698" s="50"/>
      <c r="T1698" s="50"/>
      <c r="U1698" s="50"/>
      <c r="V1698" s="50"/>
      <c r="W1698" s="141" t="str">
        <f>IFERROR(VLOOKUP(C1698,'[7]на 04.11.2025г.'!$C$3:$W$2063,21,0),"-")</f>
        <v>-</v>
      </c>
      <c r="X1698" s="141" t="str">
        <f t="shared" si="282"/>
        <v>-</v>
      </c>
    </row>
    <row r="1699" spans="1:24" customFormat="1" ht="15" hidden="1" x14ac:dyDescent="0.25">
      <c r="A1699" s="134">
        <v>4</v>
      </c>
      <c r="B1699" s="134" t="s">
        <v>487</v>
      </c>
      <c r="C1699" s="136" t="s">
        <v>3999</v>
      </c>
      <c r="D1699" s="136" t="s">
        <v>4000</v>
      </c>
      <c r="E1699" s="136">
        <v>1</v>
      </c>
      <c r="F1699" s="144">
        <v>1235</v>
      </c>
      <c r="G1699" s="138">
        <v>1235</v>
      </c>
      <c r="H1699" s="139">
        <v>26.01</v>
      </c>
      <c r="I1699" s="139">
        <f t="shared" si="283"/>
        <v>26.01</v>
      </c>
      <c r="J1699" s="145" t="s">
        <v>20</v>
      </c>
      <c r="K1699" s="141">
        <v>0</v>
      </c>
      <c r="L1699" s="141">
        <v>0</v>
      </c>
      <c r="M1699" s="141">
        <v>0</v>
      </c>
      <c r="N1699" s="142"/>
      <c r="O1699" s="50"/>
      <c r="P1699" s="50"/>
      <c r="Q1699" s="50"/>
      <c r="R1699" s="50"/>
      <c r="S1699" s="50"/>
      <c r="T1699" s="50"/>
      <c r="U1699" s="50"/>
      <c r="V1699" s="50"/>
      <c r="W1699" s="141" t="str">
        <f>IFERROR(VLOOKUP(C1699,'[7]на 04.11.2025г.'!$C$3:$W$2063,21,0),"-")</f>
        <v>-</v>
      </c>
      <c r="X1699" s="141" t="str">
        <f t="shared" si="282"/>
        <v>-</v>
      </c>
    </row>
    <row r="1700" spans="1:24" customFormat="1" ht="15" hidden="1" x14ac:dyDescent="0.25">
      <c r="A1700" s="134">
        <v>4</v>
      </c>
      <c r="B1700" s="134" t="s">
        <v>490</v>
      </c>
      <c r="C1700" s="136" t="s">
        <v>4001</v>
      </c>
      <c r="D1700" s="136" t="s">
        <v>4002</v>
      </c>
      <c r="E1700" s="136">
        <v>1</v>
      </c>
      <c r="F1700" s="144">
        <v>1575.5</v>
      </c>
      <c r="G1700" s="138">
        <v>1575.5</v>
      </c>
      <c r="H1700" s="139">
        <v>34.68</v>
      </c>
      <c r="I1700" s="139">
        <f t="shared" si="283"/>
        <v>34.68</v>
      </c>
      <c r="J1700" s="145" t="s">
        <v>20</v>
      </c>
      <c r="K1700" s="141">
        <v>0</v>
      </c>
      <c r="L1700" s="141">
        <v>0</v>
      </c>
      <c r="M1700" s="141">
        <v>0</v>
      </c>
      <c r="N1700" s="142"/>
      <c r="O1700" s="50"/>
      <c r="P1700" s="50"/>
      <c r="Q1700" s="50"/>
      <c r="R1700" s="50"/>
      <c r="S1700" s="50"/>
      <c r="T1700" s="50"/>
      <c r="U1700" s="50"/>
      <c r="V1700" s="50"/>
      <c r="W1700" s="141" t="str">
        <f>IFERROR(VLOOKUP(C1700,'[7]на 04.11.2025г.'!$C$3:$W$2063,21,0),"-")</f>
        <v>-</v>
      </c>
      <c r="X1700" s="141" t="str">
        <f t="shared" si="282"/>
        <v>-</v>
      </c>
    </row>
    <row r="1701" spans="1:24" customFormat="1" ht="15" hidden="1" x14ac:dyDescent="0.25">
      <c r="A1701" s="134">
        <v>4</v>
      </c>
      <c r="B1701" s="134" t="s">
        <v>493</v>
      </c>
      <c r="C1701" s="136" t="s">
        <v>4003</v>
      </c>
      <c r="D1701" s="136" t="s">
        <v>4004</v>
      </c>
      <c r="E1701" s="136">
        <v>1</v>
      </c>
      <c r="F1701" s="144">
        <v>232.4</v>
      </c>
      <c r="G1701" s="138">
        <v>232.4</v>
      </c>
      <c r="H1701" s="139">
        <v>4.62</v>
      </c>
      <c r="I1701" s="139">
        <f t="shared" si="283"/>
        <v>4.62</v>
      </c>
      <c r="J1701" s="145" t="s">
        <v>20</v>
      </c>
      <c r="K1701" s="141">
        <v>0</v>
      </c>
      <c r="L1701" s="141">
        <v>0</v>
      </c>
      <c r="M1701" s="141">
        <v>0</v>
      </c>
      <c r="N1701" s="142"/>
      <c r="O1701" s="50"/>
      <c r="P1701" s="50"/>
      <c r="Q1701" s="50"/>
      <c r="R1701" s="50"/>
      <c r="S1701" s="50"/>
      <c r="T1701" s="50"/>
      <c r="U1701" s="50"/>
      <c r="V1701" s="50"/>
      <c r="W1701" s="141" t="str">
        <f>IFERROR(VLOOKUP(C1701,'[7]на 04.11.2025г.'!$C$3:$W$2063,21,0),"-")</f>
        <v>-</v>
      </c>
      <c r="X1701" s="141" t="str">
        <f t="shared" si="282"/>
        <v>-</v>
      </c>
    </row>
    <row r="1702" spans="1:24" customFormat="1" ht="15" hidden="1" x14ac:dyDescent="0.25">
      <c r="A1702" s="134">
        <v>4</v>
      </c>
      <c r="B1702" s="134" t="s">
        <v>496</v>
      </c>
      <c r="C1702" s="136" t="s">
        <v>4005</v>
      </c>
      <c r="D1702" s="136" t="s">
        <v>4006</v>
      </c>
      <c r="E1702" s="136">
        <v>1</v>
      </c>
      <c r="F1702" s="144">
        <v>1575.5</v>
      </c>
      <c r="G1702" s="138">
        <v>1575.5</v>
      </c>
      <c r="H1702" s="139">
        <v>34.68</v>
      </c>
      <c r="I1702" s="139">
        <f t="shared" si="283"/>
        <v>34.68</v>
      </c>
      <c r="J1702" s="145" t="s">
        <v>20</v>
      </c>
      <c r="K1702" s="141">
        <v>0</v>
      </c>
      <c r="L1702" s="141">
        <v>0</v>
      </c>
      <c r="M1702" s="141">
        <v>0</v>
      </c>
      <c r="N1702" s="142"/>
      <c r="O1702" s="50"/>
      <c r="P1702" s="50"/>
      <c r="Q1702" s="50"/>
      <c r="R1702" s="50"/>
      <c r="S1702" s="50"/>
      <c r="T1702" s="50"/>
      <c r="U1702" s="50"/>
      <c r="V1702" s="50"/>
      <c r="W1702" s="141" t="str">
        <f>IFERROR(VLOOKUP(C1702,'[7]на 04.11.2025г.'!$C$3:$W$2063,21,0),"-")</f>
        <v>-</v>
      </c>
      <c r="X1702" s="141" t="str">
        <f t="shared" si="282"/>
        <v>-</v>
      </c>
    </row>
    <row r="1703" spans="1:24" customFormat="1" ht="15" hidden="1" x14ac:dyDescent="0.25">
      <c r="A1703" s="134">
        <v>4</v>
      </c>
      <c r="B1703" s="134" t="s">
        <v>499</v>
      </c>
      <c r="C1703" s="136" t="s">
        <v>4007</v>
      </c>
      <c r="D1703" s="136" t="s">
        <v>4008</v>
      </c>
      <c r="E1703" s="136">
        <v>1</v>
      </c>
      <c r="F1703" s="144">
        <v>235.8</v>
      </c>
      <c r="G1703" s="138">
        <v>235.8</v>
      </c>
      <c r="H1703" s="139">
        <v>4.6500000000000004</v>
      </c>
      <c r="I1703" s="139">
        <f t="shared" si="283"/>
        <v>4.6500000000000004</v>
      </c>
      <c r="J1703" s="145" t="s">
        <v>20</v>
      </c>
      <c r="K1703" s="141">
        <v>0</v>
      </c>
      <c r="L1703" s="141">
        <v>0</v>
      </c>
      <c r="M1703" s="141">
        <v>0</v>
      </c>
      <c r="N1703" s="142"/>
      <c r="O1703" s="50"/>
      <c r="P1703" s="50"/>
      <c r="Q1703" s="50"/>
      <c r="R1703" s="50"/>
      <c r="S1703" s="50"/>
      <c r="T1703" s="50"/>
      <c r="U1703" s="50"/>
      <c r="V1703" s="50"/>
      <c r="W1703" s="141" t="str">
        <f>IFERROR(VLOOKUP(C1703,'[7]на 04.11.2025г.'!$C$3:$W$2063,21,0),"-")</f>
        <v>-</v>
      </c>
      <c r="X1703" s="141" t="str">
        <f t="shared" si="282"/>
        <v>-</v>
      </c>
    </row>
    <row r="1704" spans="1:24" customFormat="1" ht="15" hidden="1" x14ac:dyDescent="0.25">
      <c r="A1704" s="134">
        <v>4</v>
      </c>
      <c r="B1704" s="134" t="s">
        <v>502</v>
      </c>
      <c r="C1704" s="136" t="s">
        <v>4009</v>
      </c>
      <c r="D1704" s="136" t="s">
        <v>4010</v>
      </c>
      <c r="E1704" s="136">
        <v>1</v>
      </c>
      <c r="F1704" s="144">
        <v>1202.7</v>
      </c>
      <c r="G1704" s="138">
        <v>1202.7</v>
      </c>
      <c r="H1704" s="139">
        <v>25.83</v>
      </c>
      <c r="I1704" s="139">
        <f t="shared" si="283"/>
        <v>25.83</v>
      </c>
      <c r="J1704" s="145" t="s">
        <v>20</v>
      </c>
      <c r="K1704" s="141">
        <v>0</v>
      </c>
      <c r="L1704" s="141">
        <v>0</v>
      </c>
      <c r="M1704" s="141">
        <v>0</v>
      </c>
      <c r="N1704" s="142"/>
      <c r="O1704" s="50"/>
      <c r="P1704" s="50"/>
      <c r="Q1704" s="50"/>
      <c r="R1704" s="50"/>
      <c r="S1704" s="50"/>
      <c r="T1704" s="50"/>
      <c r="U1704" s="50"/>
      <c r="V1704" s="50"/>
      <c r="W1704" s="141" t="str">
        <f>IFERROR(VLOOKUP(C1704,'[7]на 04.11.2025г.'!$C$3:$W$2063,21,0),"-")</f>
        <v>-</v>
      </c>
      <c r="X1704" s="141" t="str">
        <f t="shared" si="282"/>
        <v>-</v>
      </c>
    </row>
    <row r="1705" spans="1:24" customFormat="1" ht="15" hidden="1" x14ac:dyDescent="0.25">
      <c r="A1705" s="134">
        <v>4</v>
      </c>
      <c r="B1705" s="134" t="s">
        <v>505</v>
      </c>
      <c r="C1705" s="136" t="s">
        <v>4011</v>
      </c>
      <c r="D1705" s="136" t="s">
        <v>4012</v>
      </c>
      <c r="E1705" s="136">
        <v>1</v>
      </c>
      <c r="F1705" s="144">
        <v>243.5</v>
      </c>
      <c r="G1705" s="138">
        <v>243.5</v>
      </c>
      <c r="H1705" s="139">
        <v>5.0999999999999996</v>
      </c>
      <c r="I1705" s="139">
        <f t="shared" si="283"/>
        <v>5.0999999999999996</v>
      </c>
      <c r="J1705" s="145" t="s">
        <v>20</v>
      </c>
      <c r="K1705" s="141">
        <v>0</v>
      </c>
      <c r="L1705" s="141">
        <v>0</v>
      </c>
      <c r="M1705" s="141">
        <v>0</v>
      </c>
      <c r="N1705" s="142"/>
      <c r="O1705" s="50"/>
      <c r="P1705" s="50"/>
      <c r="Q1705" s="50"/>
      <c r="R1705" s="50"/>
      <c r="S1705" s="50"/>
      <c r="T1705" s="50"/>
      <c r="U1705" s="50"/>
      <c r="V1705" s="50"/>
      <c r="W1705" s="141" t="str">
        <f>IFERROR(VLOOKUP(C1705,'[7]на 04.11.2025г.'!$C$3:$W$2063,21,0),"-")</f>
        <v>-</v>
      </c>
      <c r="X1705" s="141" t="str">
        <f t="shared" si="282"/>
        <v>-</v>
      </c>
    </row>
    <row r="1706" spans="1:24" customFormat="1" ht="15" hidden="1" x14ac:dyDescent="0.25">
      <c r="A1706" s="134">
        <v>4</v>
      </c>
      <c r="B1706" s="134" t="s">
        <v>508</v>
      </c>
      <c r="C1706" s="136" t="s">
        <v>4013</v>
      </c>
      <c r="D1706" s="136" t="s">
        <v>4014</v>
      </c>
      <c r="E1706" s="136">
        <v>1</v>
      </c>
      <c r="F1706" s="144">
        <v>1202.7</v>
      </c>
      <c r="G1706" s="138">
        <v>1202.7</v>
      </c>
      <c r="H1706" s="139">
        <v>25.83</v>
      </c>
      <c r="I1706" s="139">
        <f t="shared" si="283"/>
        <v>25.83</v>
      </c>
      <c r="J1706" s="145" t="s">
        <v>20</v>
      </c>
      <c r="K1706" s="141">
        <v>0</v>
      </c>
      <c r="L1706" s="141">
        <v>0</v>
      </c>
      <c r="M1706" s="141">
        <v>0</v>
      </c>
      <c r="N1706" s="142"/>
      <c r="O1706" s="50"/>
      <c r="P1706" s="50"/>
      <c r="Q1706" s="50"/>
      <c r="R1706" s="50"/>
      <c r="S1706" s="50"/>
      <c r="T1706" s="50"/>
      <c r="U1706" s="50"/>
      <c r="V1706" s="50"/>
      <c r="W1706" s="141" t="str">
        <f>IFERROR(VLOOKUP(C1706,'[7]на 04.11.2025г.'!$C$3:$W$2063,21,0),"-")</f>
        <v>-</v>
      </c>
      <c r="X1706" s="141" t="str">
        <f t="shared" si="282"/>
        <v>-</v>
      </c>
    </row>
    <row r="1707" spans="1:24" customFormat="1" ht="15" hidden="1" x14ac:dyDescent="0.25">
      <c r="A1707" s="134">
        <v>4</v>
      </c>
      <c r="B1707" s="134" t="s">
        <v>511</v>
      </c>
      <c r="C1707" s="136" t="s">
        <v>4015</v>
      </c>
      <c r="D1707" s="136" t="s">
        <v>4016</v>
      </c>
      <c r="E1707" s="136">
        <v>1</v>
      </c>
      <c r="F1707" s="144">
        <v>247.5</v>
      </c>
      <c r="G1707" s="138">
        <v>247.5</v>
      </c>
      <c r="H1707" s="139">
        <v>5.13</v>
      </c>
      <c r="I1707" s="139">
        <f t="shared" si="283"/>
        <v>5.13</v>
      </c>
      <c r="J1707" s="145" t="s">
        <v>20</v>
      </c>
      <c r="K1707" s="141">
        <v>0</v>
      </c>
      <c r="L1707" s="141">
        <v>0</v>
      </c>
      <c r="M1707" s="141">
        <v>0</v>
      </c>
      <c r="N1707" s="142"/>
      <c r="O1707" s="50"/>
      <c r="P1707" s="50"/>
      <c r="Q1707" s="50"/>
      <c r="R1707" s="50"/>
      <c r="S1707" s="50"/>
      <c r="T1707" s="50"/>
      <c r="U1707" s="50"/>
      <c r="V1707" s="50"/>
      <c r="W1707" s="141" t="str">
        <f>IFERROR(VLOOKUP(C1707,'[7]на 04.11.2025г.'!$C$3:$W$2063,21,0),"-")</f>
        <v>-</v>
      </c>
      <c r="X1707" s="141" t="str">
        <f t="shared" si="282"/>
        <v>-</v>
      </c>
    </row>
    <row r="1708" spans="1:24" customFormat="1" ht="15" hidden="1" x14ac:dyDescent="0.25">
      <c r="A1708" s="134">
        <v>4</v>
      </c>
      <c r="B1708" s="134" t="s">
        <v>514</v>
      </c>
      <c r="C1708" s="136" t="s">
        <v>4017</v>
      </c>
      <c r="D1708" s="136" t="s">
        <v>4018</v>
      </c>
      <c r="E1708" s="136">
        <v>1</v>
      </c>
      <c r="F1708" s="144">
        <v>1753.2</v>
      </c>
      <c r="G1708" s="138">
        <v>1753.2</v>
      </c>
      <c r="H1708" s="139">
        <v>21.53</v>
      </c>
      <c r="I1708" s="139">
        <f t="shared" si="283"/>
        <v>21.53</v>
      </c>
      <c r="J1708" s="145" t="s">
        <v>20</v>
      </c>
      <c r="K1708" s="141">
        <v>1</v>
      </c>
      <c r="L1708" s="141">
        <v>1753.2</v>
      </c>
      <c r="M1708" s="141">
        <v>21.53</v>
      </c>
      <c r="N1708" s="142">
        <v>1</v>
      </c>
      <c r="O1708" s="50">
        <f t="shared" ref="O1708:O1711" si="284">F1708*N1708</f>
        <v>1753.2</v>
      </c>
      <c r="P1708" s="50">
        <f t="shared" ref="P1708:P1711" si="285">H1708*N1708</f>
        <v>21.53</v>
      </c>
      <c r="Q1708" s="50">
        <f t="shared" ref="Q1708:Q1711" si="286">K1708-N1708</f>
        <v>0</v>
      </c>
      <c r="R1708" s="50">
        <f t="shared" ref="R1708:R1711" si="287">F1708*Q1708</f>
        <v>0</v>
      </c>
      <c r="S1708" s="50">
        <f t="shared" ref="S1708:S1711" si="288">H1708*Q1708</f>
        <v>0</v>
      </c>
      <c r="T1708" s="50"/>
      <c r="U1708" s="50"/>
      <c r="V1708" s="50"/>
      <c r="W1708" s="141">
        <f>IFERROR(VLOOKUP(C1708,'[7]на 04.11.2025г.'!$C$3:$W$2063,21,0),"-")</f>
        <v>1</v>
      </c>
      <c r="X1708" s="141">
        <f t="shared" si="282"/>
        <v>0</v>
      </c>
    </row>
    <row r="1709" spans="1:24" customFormat="1" ht="15" hidden="1" x14ac:dyDescent="0.25">
      <c r="A1709" s="134">
        <v>4</v>
      </c>
      <c r="B1709" s="134" t="s">
        <v>517</v>
      </c>
      <c r="C1709" s="136" t="s">
        <v>4019</v>
      </c>
      <c r="D1709" s="136" t="s">
        <v>4020</v>
      </c>
      <c r="E1709" s="136">
        <v>10</v>
      </c>
      <c r="F1709" s="144">
        <v>1764.7</v>
      </c>
      <c r="G1709" s="138">
        <v>17647</v>
      </c>
      <c r="H1709" s="139">
        <v>21.81</v>
      </c>
      <c r="I1709" s="139">
        <f t="shared" si="283"/>
        <v>218.1</v>
      </c>
      <c r="J1709" s="145" t="s">
        <v>20</v>
      </c>
      <c r="K1709" s="141">
        <v>10</v>
      </c>
      <c r="L1709" s="141">
        <v>17647</v>
      </c>
      <c r="M1709" s="141">
        <v>218.1</v>
      </c>
      <c r="N1709" s="142">
        <v>10</v>
      </c>
      <c r="O1709" s="50">
        <f t="shared" si="284"/>
        <v>17647</v>
      </c>
      <c r="P1709" s="50">
        <f t="shared" si="285"/>
        <v>218.1</v>
      </c>
      <c r="Q1709" s="50">
        <f t="shared" si="286"/>
        <v>0</v>
      </c>
      <c r="R1709" s="50">
        <f t="shared" si="287"/>
        <v>0</v>
      </c>
      <c r="S1709" s="50">
        <f t="shared" si="288"/>
        <v>0</v>
      </c>
      <c r="T1709" s="50"/>
      <c r="U1709" s="50">
        <f>T1709*F1709</f>
        <v>0</v>
      </c>
      <c r="V1709" s="50">
        <f>T1709*H1709</f>
        <v>0</v>
      </c>
      <c r="W1709" s="141">
        <f>IFERROR(VLOOKUP(C1709,'[7]на 04.11.2025г.'!$C$3:$W$2063,21,0),"-")</f>
        <v>12</v>
      </c>
      <c r="X1709" s="141">
        <f t="shared" si="282"/>
        <v>-2</v>
      </c>
    </row>
    <row r="1710" spans="1:24" customFormat="1" ht="15" hidden="1" x14ac:dyDescent="0.25">
      <c r="A1710" s="134">
        <v>4</v>
      </c>
      <c r="B1710" s="134" t="s">
        <v>520</v>
      </c>
      <c r="C1710" s="136" t="s">
        <v>4021</v>
      </c>
      <c r="D1710" s="136" t="s">
        <v>4022</v>
      </c>
      <c r="E1710" s="136">
        <v>1</v>
      </c>
      <c r="F1710" s="144">
        <v>1786.1</v>
      </c>
      <c r="G1710" s="138">
        <v>1786.1</v>
      </c>
      <c r="H1710" s="139">
        <v>22.29</v>
      </c>
      <c r="I1710" s="139">
        <f t="shared" si="283"/>
        <v>22.29</v>
      </c>
      <c r="J1710" s="145" t="s">
        <v>20</v>
      </c>
      <c r="K1710" s="141">
        <v>1</v>
      </c>
      <c r="L1710" s="141">
        <v>1786.1</v>
      </c>
      <c r="M1710" s="141">
        <v>22.29</v>
      </c>
      <c r="N1710" s="142">
        <v>1</v>
      </c>
      <c r="O1710" s="50">
        <f t="shared" si="284"/>
        <v>1786.1</v>
      </c>
      <c r="P1710" s="50">
        <f t="shared" si="285"/>
        <v>22.29</v>
      </c>
      <c r="Q1710" s="50">
        <f t="shared" si="286"/>
        <v>0</v>
      </c>
      <c r="R1710" s="50">
        <f t="shared" si="287"/>
        <v>0</v>
      </c>
      <c r="S1710" s="50">
        <f t="shared" si="288"/>
        <v>0</v>
      </c>
      <c r="T1710" s="50"/>
      <c r="U1710" s="50"/>
      <c r="V1710" s="50"/>
      <c r="W1710" s="141">
        <f>IFERROR(VLOOKUP(C1710,'[7]на 04.11.2025г.'!$C$3:$W$2063,21,0),"-")</f>
        <v>1</v>
      </c>
      <c r="X1710" s="141">
        <f t="shared" si="282"/>
        <v>0</v>
      </c>
    </row>
    <row r="1711" spans="1:24" customFormat="1" ht="15" hidden="1" x14ac:dyDescent="0.25">
      <c r="A1711" s="134">
        <v>4</v>
      </c>
      <c r="B1711" s="134" t="s">
        <v>523</v>
      </c>
      <c r="C1711" s="136" t="s">
        <v>4023</v>
      </c>
      <c r="D1711" s="136" t="s">
        <v>4024</v>
      </c>
      <c r="E1711" s="136">
        <v>1</v>
      </c>
      <c r="F1711" s="144">
        <v>1779.2</v>
      </c>
      <c r="G1711" s="138">
        <v>1779.2</v>
      </c>
      <c r="H1711" s="139">
        <v>22.16</v>
      </c>
      <c r="I1711" s="139">
        <f t="shared" si="283"/>
        <v>22.16</v>
      </c>
      <c r="J1711" s="145" t="s">
        <v>20</v>
      </c>
      <c r="K1711" s="141">
        <v>1</v>
      </c>
      <c r="L1711" s="141">
        <v>1779.2</v>
      </c>
      <c r="M1711" s="141">
        <v>22.16</v>
      </c>
      <c r="N1711" s="142">
        <v>1</v>
      </c>
      <c r="O1711" s="50">
        <f t="shared" si="284"/>
        <v>1779.2</v>
      </c>
      <c r="P1711" s="50">
        <f t="shared" si="285"/>
        <v>22.16</v>
      </c>
      <c r="Q1711" s="50">
        <f t="shared" si="286"/>
        <v>0</v>
      </c>
      <c r="R1711" s="50">
        <f t="shared" si="287"/>
        <v>0</v>
      </c>
      <c r="S1711" s="50">
        <f t="shared" si="288"/>
        <v>0</v>
      </c>
      <c r="T1711" s="50"/>
      <c r="U1711" s="50"/>
      <c r="V1711" s="50"/>
      <c r="W1711" s="141">
        <f>IFERROR(VLOOKUP(C1711,'[7]на 04.11.2025г.'!$C$3:$W$2063,21,0),"-")</f>
        <v>1</v>
      </c>
      <c r="X1711" s="141">
        <f t="shared" si="282"/>
        <v>0</v>
      </c>
    </row>
    <row r="1712" spans="1:24" customFormat="1" ht="15" hidden="1" x14ac:dyDescent="0.25">
      <c r="A1712" s="134">
        <v>4</v>
      </c>
      <c r="B1712" s="134" t="s">
        <v>526</v>
      </c>
      <c r="C1712" s="136" t="s">
        <v>4025</v>
      </c>
      <c r="D1712" s="136" t="s">
        <v>4026</v>
      </c>
      <c r="E1712" s="136">
        <v>1</v>
      </c>
      <c r="F1712" s="144">
        <v>1476.3</v>
      </c>
      <c r="G1712" s="138">
        <v>1476.3</v>
      </c>
      <c r="H1712" s="139">
        <v>25.38</v>
      </c>
      <c r="I1712" s="139">
        <f t="shared" si="283"/>
        <v>25.38</v>
      </c>
      <c r="J1712" s="145" t="s">
        <v>20</v>
      </c>
      <c r="K1712" s="141">
        <v>0</v>
      </c>
      <c r="L1712" s="141">
        <v>0</v>
      </c>
      <c r="M1712" s="141">
        <v>0</v>
      </c>
      <c r="N1712" s="142"/>
      <c r="O1712" s="50"/>
      <c r="P1712" s="50"/>
      <c r="Q1712" s="50"/>
      <c r="R1712" s="50"/>
      <c r="S1712" s="50"/>
      <c r="T1712" s="50"/>
      <c r="U1712" s="50"/>
      <c r="V1712" s="50"/>
      <c r="W1712" s="141" t="str">
        <f>IFERROR(VLOOKUP(C1712,'[7]на 04.11.2025г.'!$C$3:$W$2063,21,0),"-")</f>
        <v>-</v>
      </c>
      <c r="X1712" s="141" t="str">
        <f t="shared" si="282"/>
        <v>-</v>
      </c>
    </row>
    <row r="1713" spans="1:24" customFormat="1" ht="15" hidden="1" x14ac:dyDescent="0.25">
      <c r="A1713" s="134">
        <v>4</v>
      </c>
      <c r="B1713" s="134" t="s">
        <v>529</v>
      </c>
      <c r="C1713" s="136" t="s">
        <v>4027</v>
      </c>
      <c r="D1713" s="136" t="s">
        <v>4028</v>
      </c>
      <c r="E1713" s="136">
        <v>1</v>
      </c>
      <c r="F1713" s="144">
        <v>1492.9</v>
      </c>
      <c r="G1713" s="138">
        <v>1492.9</v>
      </c>
      <c r="H1713" s="139">
        <v>25.7</v>
      </c>
      <c r="I1713" s="139">
        <f t="shared" si="283"/>
        <v>25.7</v>
      </c>
      <c r="J1713" s="145" t="s">
        <v>20</v>
      </c>
      <c r="K1713" s="141">
        <v>0</v>
      </c>
      <c r="L1713" s="141">
        <v>0</v>
      </c>
      <c r="M1713" s="141">
        <v>0</v>
      </c>
      <c r="N1713" s="142"/>
      <c r="O1713" s="50"/>
      <c r="P1713" s="50"/>
      <c r="Q1713" s="50"/>
      <c r="R1713" s="50"/>
      <c r="S1713" s="50"/>
      <c r="T1713" s="50"/>
      <c r="U1713" s="50"/>
      <c r="V1713" s="50"/>
      <c r="W1713" s="141" t="str">
        <f>IFERROR(VLOOKUP(C1713,'[7]на 04.11.2025г.'!$C$3:$W$2063,21,0),"-")</f>
        <v>-</v>
      </c>
      <c r="X1713" s="141" t="str">
        <f t="shared" si="282"/>
        <v>-</v>
      </c>
    </row>
    <row r="1714" spans="1:24" customFormat="1" ht="15" hidden="1" x14ac:dyDescent="0.25">
      <c r="A1714" s="134">
        <v>4</v>
      </c>
      <c r="B1714" s="134" t="s">
        <v>532</v>
      </c>
      <c r="C1714" s="136" t="s">
        <v>4029</v>
      </c>
      <c r="D1714" s="136" t="s">
        <v>4030</v>
      </c>
      <c r="E1714" s="136">
        <v>1</v>
      </c>
      <c r="F1714" s="144">
        <v>205.9</v>
      </c>
      <c r="G1714" s="138">
        <v>205.9</v>
      </c>
      <c r="H1714" s="139">
        <v>4.83</v>
      </c>
      <c r="I1714" s="139">
        <f t="shared" si="283"/>
        <v>4.83</v>
      </c>
      <c r="J1714" s="145" t="s">
        <v>20</v>
      </c>
      <c r="K1714" s="141">
        <v>0</v>
      </c>
      <c r="L1714" s="141">
        <v>0</v>
      </c>
      <c r="M1714" s="141">
        <v>0</v>
      </c>
      <c r="N1714" s="142"/>
      <c r="O1714" s="50"/>
      <c r="P1714" s="50"/>
      <c r="Q1714" s="50"/>
      <c r="R1714" s="50"/>
      <c r="S1714" s="50"/>
      <c r="T1714" s="50"/>
      <c r="U1714" s="50"/>
      <c r="V1714" s="50"/>
      <c r="W1714" s="141" t="str">
        <f>IFERROR(VLOOKUP(C1714,'[7]на 04.11.2025г.'!$C$3:$W$2063,21,0),"-")</f>
        <v>-</v>
      </c>
      <c r="X1714" s="141" t="str">
        <f t="shared" si="282"/>
        <v>-</v>
      </c>
    </row>
    <row r="1715" spans="1:24" customFormat="1" ht="15" hidden="1" x14ac:dyDescent="0.25">
      <c r="A1715" s="134">
        <v>4</v>
      </c>
      <c r="B1715" s="134" t="s">
        <v>535</v>
      </c>
      <c r="C1715" s="136" t="s">
        <v>4031</v>
      </c>
      <c r="D1715" s="136" t="s">
        <v>4032</v>
      </c>
      <c r="E1715" s="136">
        <v>1</v>
      </c>
      <c r="F1715" s="144">
        <v>314.7</v>
      </c>
      <c r="G1715" s="138">
        <v>314.7</v>
      </c>
      <c r="H1715" s="139">
        <v>8.01</v>
      </c>
      <c r="I1715" s="139">
        <f t="shared" si="283"/>
        <v>8.01</v>
      </c>
      <c r="J1715" s="145" t="s">
        <v>20</v>
      </c>
      <c r="K1715" s="141">
        <v>0</v>
      </c>
      <c r="L1715" s="141">
        <v>0</v>
      </c>
      <c r="M1715" s="141">
        <v>0</v>
      </c>
      <c r="N1715" s="142"/>
      <c r="O1715" s="50"/>
      <c r="P1715" s="50"/>
      <c r="Q1715" s="50"/>
      <c r="R1715" s="50"/>
      <c r="S1715" s="50"/>
      <c r="T1715" s="50"/>
      <c r="U1715" s="50"/>
      <c r="V1715" s="50"/>
      <c r="W1715" s="141" t="str">
        <f>IFERROR(VLOOKUP(C1715,'[7]на 04.11.2025г.'!$C$3:$W$2063,21,0),"-")</f>
        <v>-</v>
      </c>
      <c r="X1715" s="141" t="str">
        <f t="shared" si="282"/>
        <v>-</v>
      </c>
    </row>
    <row r="1716" spans="1:24" customFormat="1" ht="15" hidden="1" x14ac:dyDescent="0.25">
      <c r="A1716" s="134">
        <v>4</v>
      </c>
      <c r="B1716" s="134" t="s">
        <v>538</v>
      </c>
      <c r="C1716" s="136" t="s">
        <v>4033</v>
      </c>
      <c r="D1716" s="136" t="s">
        <v>4034</v>
      </c>
      <c r="E1716" s="136">
        <v>9</v>
      </c>
      <c r="F1716" s="144">
        <v>222.3</v>
      </c>
      <c r="G1716" s="138">
        <v>2000.7</v>
      </c>
      <c r="H1716" s="139">
        <v>5.14</v>
      </c>
      <c r="I1716" s="139">
        <f t="shared" si="283"/>
        <v>46.26</v>
      </c>
      <c r="J1716" s="145" t="s">
        <v>20</v>
      </c>
      <c r="K1716" s="141">
        <v>0</v>
      </c>
      <c r="L1716" s="141">
        <v>0</v>
      </c>
      <c r="M1716" s="141">
        <v>0</v>
      </c>
      <c r="N1716" s="142"/>
      <c r="O1716" s="50"/>
      <c r="P1716" s="50"/>
      <c r="Q1716" s="50"/>
      <c r="R1716" s="50"/>
      <c r="S1716" s="50"/>
      <c r="T1716" s="50"/>
      <c r="U1716" s="50"/>
      <c r="V1716" s="50"/>
      <c r="W1716" s="141" t="str">
        <f>IFERROR(VLOOKUP(C1716,'[7]на 04.11.2025г.'!$C$3:$W$2063,21,0),"-")</f>
        <v>-</v>
      </c>
      <c r="X1716" s="141" t="str">
        <f t="shared" si="282"/>
        <v>-</v>
      </c>
    </row>
    <row r="1717" spans="1:24" customFormat="1" ht="15" hidden="1" x14ac:dyDescent="0.25">
      <c r="A1717" s="134">
        <v>4</v>
      </c>
      <c r="B1717" s="134" t="s">
        <v>541</v>
      </c>
      <c r="C1717" s="136" t="s">
        <v>4035</v>
      </c>
      <c r="D1717" s="136" t="s">
        <v>4036</v>
      </c>
      <c r="E1717" s="136">
        <v>9</v>
      </c>
      <c r="F1717" s="144">
        <v>222.9</v>
      </c>
      <c r="G1717" s="138">
        <v>2006.1</v>
      </c>
      <c r="H1717" s="139">
        <v>5.47</v>
      </c>
      <c r="I1717" s="139">
        <f t="shared" si="283"/>
        <v>49.23</v>
      </c>
      <c r="J1717" s="145" t="s">
        <v>20</v>
      </c>
      <c r="K1717" s="141">
        <v>0</v>
      </c>
      <c r="L1717" s="141">
        <v>0</v>
      </c>
      <c r="M1717" s="141">
        <v>0</v>
      </c>
      <c r="N1717" s="142"/>
      <c r="O1717" s="50"/>
      <c r="P1717" s="50"/>
      <c r="Q1717" s="50"/>
      <c r="R1717" s="50"/>
      <c r="S1717" s="50"/>
      <c r="T1717" s="50"/>
      <c r="U1717" s="50"/>
      <c r="V1717" s="50"/>
      <c r="W1717" s="141" t="str">
        <f>IFERROR(VLOOKUP(C1717,'[7]на 04.11.2025г.'!$C$3:$W$2063,21,0),"-")</f>
        <v>-</v>
      </c>
      <c r="X1717" s="141" t="str">
        <f t="shared" si="282"/>
        <v>-</v>
      </c>
    </row>
    <row r="1718" spans="1:24" customFormat="1" ht="15" hidden="1" x14ac:dyDescent="0.25">
      <c r="A1718" s="134">
        <v>4</v>
      </c>
      <c r="B1718" s="134" t="s">
        <v>544</v>
      </c>
      <c r="C1718" s="136" t="s">
        <v>4037</v>
      </c>
      <c r="D1718" s="136" t="s">
        <v>4038</v>
      </c>
      <c r="E1718" s="136">
        <v>1</v>
      </c>
      <c r="F1718" s="144">
        <v>231.3</v>
      </c>
      <c r="G1718" s="138">
        <v>231.3</v>
      </c>
      <c r="H1718" s="139">
        <v>5.45</v>
      </c>
      <c r="I1718" s="139">
        <f t="shared" si="283"/>
        <v>5.45</v>
      </c>
      <c r="J1718" s="145" t="s">
        <v>20</v>
      </c>
      <c r="K1718" s="141">
        <v>0</v>
      </c>
      <c r="L1718" s="141">
        <v>0</v>
      </c>
      <c r="M1718" s="141">
        <v>0</v>
      </c>
      <c r="N1718" s="142"/>
      <c r="O1718" s="50"/>
      <c r="P1718" s="50"/>
      <c r="Q1718" s="50"/>
      <c r="R1718" s="50"/>
      <c r="S1718" s="50"/>
      <c r="T1718" s="50"/>
      <c r="U1718" s="50"/>
      <c r="V1718" s="50"/>
      <c r="W1718" s="141" t="str">
        <f>IFERROR(VLOOKUP(C1718,'[7]на 04.11.2025г.'!$C$3:$W$2063,21,0),"-")</f>
        <v>-</v>
      </c>
      <c r="X1718" s="141" t="str">
        <f t="shared" si="282"/>
        <v>-</v>
      </c>
    </row>
    <row r="1719" spans="1:24" customFormat="1" ht="15" hidden="1" x14ac:dyDescent="0.25">
      <c r="A1719" s="134">
        <v>4</v>
      </c>
      <c r="B1719" s="134" t="s">
        <v>547</v>
      </c>
      <c r="C1719" s="136" t="s">
        <v>4039</v>
      </c>
      <c r="D1719" s="136" t="s">
        <v>4040</v>
      </c>
      <c r="E1719" s="136">
        <v>1</v>
      </c>
      <c r="F1719" s="144">
        <v>231.8</v>
      </c>
      <c r="G1719" s="138">
        <v>231.8</v>
      </c>
      <c r="H1719" s="139">
        <v>5.74</v>
      </c>
      <c r="I1719" s="139">
        <f t="shared" si="283"/>
        <v>5.74</v>
      </c>
      <c r="J1719" s="145" t="s">
        <v>20</v>
      </c>
      <c r="K1719" s="141">
        <v>0</v>
      </c>
      <c r="L1719" s="141">
        <v>0</v>
      </c>
      <c r="M1719" s="141">
        <v>0</v>
      </c>
      <c r="N1719" s="142"/>
      <c r="O1719" s="50"/>
      <c r="P1719" s="50"/>
      <c r="Q1719" s="50"/>
      <c r="R1719" s="50"/>
      <c r="S1719" s="50"/>
      <c r="T1719" s="50"/>
      <c r="U1719" s="50"/>
      <c r="V1719" s="50"/>
      <c r="W1719" s="141" t="str">
        <f>IFERROR(VLOOKUP(C1719,'[7]на 04.11.2025г.'!$C$3:$W$2063,21,0),"-")</f>
        <v>-</v>
      </c>
      <c r="X1719" s="141" t="str">
        <f t="shared" si="282"/>
        <v>-</v>
      </c>
    </row>
    <row r="1720" spans="1:24" customFormat="1" ht="15" hidden="1" x14ac:dyDescent="0.25">
      <c r="A1720" s="134">
        <v>4</v>
      </c>
      <c r="B1720" s="134" t="s">
        <v>550</v>
      </c>
      <c r="C1720" s="136" t="s">
        <v>4041</v>
      </c>
      <c r="D1720" s="136" t="s">
        <v>4042</v>
      </c>
      <c r="E1720" s="136">
        <v>1</v>
      </c>
      <c r="F1720" s="144">
        <v>232.8</v>
      </c>
      <c r="G1720" s="138">
        <v>232.8</v>
      </c>
      <c r="H1720" s="139">
        <v>5.46</v>
      </c>
      <c r="I1720" s="139">
        <f t="shared" si="283"/>
        <v>5.46</v>
      </c>
      <c r="J1720" s="145" t="s">
        <v>20</v>
      </c>
      <c r="K1720" s="141">
        <v>0</v>
      </c>
      <c r="L1720" s="141">
        <v>0</v>
      </c>
      <c r="M1720" s="141">
        <v>0</v>
      </c>
      <c r="N1720" s="142"/>
      <c r="O1720" s="50"/>
      <c r="P1720" s="50"/>
      <c r="Q1720" s="50"/>
      <c r="R1720" s="50"/>
      <c r="S1720" s="50"/>
      <c r="T1720" s="50"/>
      <c r="U1720" s="50"/>
      <c r="V1720" s="50"/>
      <c r="W1720" s="141" t="str">
        <f>IFERROR(VLOOKUP(C1720,'[7]на 04.11.2025г.'!$C$3:$W$2063,21,0),"-")</f>
        <v>-</v>
      </c>
      <c r="X1720" s="141" t="str">
        <f t="shared" si="282"/>
        <v>-</v>
      </c>
    </row>
    <row r="1721" spans="1:24" customFormat="1" ht="15" hidden="1" x14ac:dyDescent="0.25">
      <c r="A1721" s="134">
        <v>4</v>
      </c>
      <c r="B1721" s="134" t="s">
        <v>553</v>
      </c>
      <c r="C1721" s="136" t="s">
        <v>4043</v>
      </c>
      <c r="D1721" s="136" t="s">
        <v>4044</v>
      </c>
      <c r="E1721" s="136">
        <v>1</v>
      </c>
      <c r="F1721" s="144">
        <v>242.5</v>
      </c>
      <c r="G1721" s="138">
        <v>242.5</v>
      </c>
      <c r="H1721" s="139">
        <v>6.12</v>
      </c>
      <c r="I1721" s="139">
        <f t="shared" si="283"/>
        <v>6.12</v>
      </c>
      <c r="J1721" s="145" t="s">
        <v>20</v>
      </c>
      <c r="K1721" s="141">
        <v>0</v>
      </c>
      <c r="L1721" s="141">
        <v>0</v>
      </c>
      <c r="M1721" s="141">
        <v>0</v>
      </c>
      <c r="N1721" s="142"/>
      <c r="O1721" s="50"/>
      <c r="P1721" s="50"/>
      <c r="Q1721" s="50"/>
      <c r="R1721" s="50"/>
      <c r="S1721" s="50"/>
      <c r="T1721" s="50"/>
      <c r="U1721" s="50"/>
      <c r="V1721" s="50"/>
      <c r="W1721" s="141" t="str">
        <f>IFERROR(VLOOKUP(C1721,'[7]на 04.11.2025г.'!$C$3:$W$2063,21,0),"-")</f>
        <v>-</v>
      </c>
      <c r="X1721" s="141" t="str">
        <f t="shared" si="282"/>
        <v>-</v>
      </c>
    </row>
    <row r="1722" spans="1:24" customFormat="1" ht="15" hidden="1" x14ac:dyDescent="0.25">
      <c r="A1722" s="134">
        <v>4</v>
      </c>
      <c r="B1722" s="134" t="s">
        <v>556</v>
      </c>
      <c r="C1722" s="136" t="s">
        <v>4045</v>
      </c>
      <c r="D1722" s="136" t="s">
        <v>4046</v>
      </c>
      <c r="E1722" s="136">
        <v>1</v>
      </c>
      <c r="F1722" s="144">
        <v>231.3</v>
      </c>
      <c r="G1722" s="138">
        <v>231.3</v>
      </c>
      <c r="H1722" s="139">
        <v>5.45</v>
      </c>
      <c r="I1722" s="139">
        <f t="shared" si="283"/>
        <v>5.45</v>
      </c>
      <c r="J1722" s="145" t="s">
        <v>20</v>
      </c>
      <c r="K1722" s="141">
        <v>0</v>
      </c>
      <c r="L1722" s="141">
        <v>0</v>
      </c>
      <c r="M1722" s="141">
        <v>0</v>
      </c>
      <c r="N1722" s="142"/>
      <c r="O1722" s="50"/>
      <c r="P1722" s="50"/>
      <c r="Q1722" s="50"/>
      <c r="R1722" s="50"/>
      <c r="S1722" s="50"/>
      <c r="T1722" s="50"/>
      <c r="U1722" s="50"/>
      <c r="V1722" s="50"/>
      <c r="W1722" s="141" t="str">
        <f>IFERROR(VLOOKUP(C1722,'[7]на 04.11.2025г.'!$C$3:$W$2063,21,0),"-")</f>
        <v>-</v>
      </c>
      <c r="X1722" s="141" t="str">
        <f t="shared" si="282"/>
        <v>-</v>
      </c>
    </row>
    <row r="1723" spans="1:24" customFormat="1" ht="15" hidden="1" x14ac:dyDescent="0.25">
      <c r="A1723" s="134">
        <v>4</v>
      </c>
      <c r="B1723" s="134" t="s">
        <v>559</v>
      </c>
      <c r="C1723" s="136" t="s">
        <v>4047</v>
      </c>
      <c r="D1723" s="136" t="s">
        <v>4048</v>
      </c>
      <c r="E1723" s="136">
        <v>1</v>
      </c>
      <c r="F1723" s="144">
        <v>231.8</v>
      </c>
      <c r="G1723" s="138">
        <v>231.8</v>
      </c>
      <c r="H1723" s="139">
        <v>5.74</v>
      </c>
      <c r="I1723" s="139">
        <f t="shared" si="283"/>
        <v>5.74</v>
      </c>
      <c r="J1723" s="145" t="s">
        <v>20</v>
      </c>
      <c r="K1723" s="141">
        <v>0</v>
      </c>
      <c r="L1723" s="141">
        <v>0</v>
      </c>
      <c r="M1723" s="141">
        <v>0</v>
      </c>
      <c r="N1723" s="142"/>
      <c r="O1723" s="50"/>
      <c r="P1723" s="50"/>
      <c r="Q1723" s="50"/>
      <c r="R1723" s="50"/>
      <c r="S1723" s="50"/>
      <c r="T1723" s="50"/>
      <c r="U1723" s="50"/>
      <c r="V1723" s="50"/>
      <c r="W1723" s="141" t="str">
        <f>IFERROR(VLOOKUP(C1723,'[7]на 04.11.2025г.'!$C$3:$W$2063,21,0),"-")</f>
        <v>-</v>
      </c>
      <c r="X1723" s="141" t="str">
        <f t="shared" si="282"/>
        <v>-</v>
      </c>
    </row>
    <row r="1724" spans="1:24" customFormat="1" ht="15" hidden="1" x14ac:dyDescent="0.25">
      <c r="A1724" s="134">
        <v>4</v>
      </c>
      <c r="B1724" s="134" t="s">
        <v>562</v>
      </c>
      <c r="C1724" s="136" t="s">
        <v>4049</v>
      </c>
      <c r="D1724" s="136" t="s">
        <v>4050</v>
      </c>
      <c r="E1724" s="136">
        <v>4</v>
      </c>
      <c r="F1724" s="144">
        <v>66.900000000000006</v>
      </c>
      <c r="G1724" s="138">
        <v>267.60000000000002</v>
      </c>
      <c r="H1724" s="139">
        <v>1.6</v>
      </c>
      <c r="I1724" s="139">
        <f t="shared" si="283"/>
        <v>6.4</v>
      </c>
      <c r="J1724" s="145" t="s">
        <v>24</v>
      </c>
      <c r="K1724" s="141">
        <v>0</v>
      </c>
      <c r="L1724" s="141">
        <v>0</v>
      </c>
      <c r="M1724" s="141">
        <v>0</v>
      </c>
      <c r="N1724" s="142"/>
      <c r="O1724" s="50"/>
      <c r="P1724" s="50"/>
      <c r="Q1724" s="50"/>
      <c r="R1724" s="50"/>
      <c r="S1724" s="50"/>
      <c r="T1724" s="50"/>
      <c r="U1724" s="50"/>
      <c r="V1724" s="50"/>
      <c r="W1724" s="141" t="str">
        <f>IFERROR(VLOOKUP(C1724,'[7]на 04.11.2025г.'!$C$3:$W$2063,21,0),"-")</f>
        <v>-</v>
      </c>
      <c r="X1724" s="141" t="str">
        <f t="shared" si="282"/>
        <v>-</v>
      </c>
    </row>
    <row r="1725" spans="1:24" customFormat="1" ht="15" hidden="1" x14ac:dyDescent="0.25">
      <c r="A1725" s="134">
        <v>4</v>
      </c>
      <c r="B1725" s="134" t="s">
        <v>565</v>
      </c>
      <c r="C1725" s="136" t="s">
        <v>4051</v>
      </c>
      <c r="D1725" s="136" t="s">
        <v>4052</v>
      </c>
      <c r="E1725" s="136">
        <v>4</v>
      </c>
      <c r="F1725" s="144">
        <v>17.5</v>
      </c>
      <c r="G1725" s="138">
        <v>70</v>
      </c>
      <c r="H1725" s="139">
        <v>0.52</v>
      </c>
      <c r="I1725" s="139">
        <f t="shared" si="283"/>
        <v>2.08</v>
      </c>
      <c r="J1725" s="145" t="s">
        <v>24</v>
      </c>
      <c r="K1725" s="141">
        <v>0</v>
      </c>
      <c r="L1725" s="141">
        <v>0</v>
      </c>
      <c r="M1725" s="141">
        <v>0</v>
      </c>
      <c r="N1725" s="142"/>
      <c r="O1725" s="50"/>
      <c r="P1725" s="50"/>
      <c r="Q1725" s="50"/>
      <c r="R1725" s="50"/>
      <c r="S1725" s="50"/>
      <c r="T1725" s="50"/>
      <c r="U1725" s="50"/>
      <c r="V1725" s="50"/>
      <c r="W1725" s="141" t="str">
        <f>IFERROR(VLOOKUP(C1725,'[7]на 04.11.2025г.'!$C$3:$W$2063,21,0),"-")</f>
        <v>-</v>
      </c>
      <c r="X1725" s="141" t="str">
        <f t="shared" si="282"/>
        <v>-</v>
      </c>
    </row>
    <row r="1726" spans="1:24" customFormat="1" ht="15" hidden="1" x14ac:dyDescent="0.25">
      <c r="A1726" s="134">
        <v>4</v>
      </c>
      <c r="B1726" s="134" t="s">
        <v>568</v>
      </c>
      <c r="C1726" s="136" t="s">
        <v>4053</v>
      </c>
      <c r="D1726" s="136" t="s">
        <v>4054</v>
      </c>
      <c r="E1726" s="136">
        <v>2</v>
      </c>
      <c r="F1726" s="144">
        <v>278.8</v>
      </c>
      <c r="G1726" s="138">
        <v>557.6</v>
      </c>
      <c r="H1726" s="139">
        <v>15.24</v>
      </c>
      <c r="I1726" s="139">
        <f t="shared" si="283"/>
        <v>30.48</v>
      </c>
      <c r="J1726" s="145" t="s">
        <v>24</v>
      </c>
      <c r="K1726" s="141">
        <v>0</v>
      </c>
      <c r="L1726" s="141">
        <v>0</v>
      </c>
      <c r="M1726" s="141">
        <v>0</v>
      </c>
      <c r="N1726" s="142"/>
      <c r="O1726" s="50"/>
      <c r="P1726" s="50"/>
      <c r="Q1726" s="50"/>
      <c r="R1726" s="50"/>
      <c r="S1726" s="50"/>
      <c r="T1726" s="50"/>
      <c r="U1726" s="50"/>
      <c r="V1726" s="50"/>
      <c r="W1726" s="141" t="str">
        <f>IFERROR(VLOOKUP(C1726,'[7]на 04.11.2025г.'!$C$3:$W$2063,21,0),"-")</f>
        <v>-</v>
      </c>
      <c r="X1726" s="141" t="str">
        <f t="shared" si="282"/>
        <v>-</v>
      </c>
    </row>
    <row r="1727" spans="1:24" customFormat="1" ht="15" hidden="1" x14ac:dyDescent="0.25">
      <c r="A1727" s="134">
        <v>4</v>
      </c>
      <c r="B1727" s="134" t="s">
        <v>571</v>
      </c>
      <c r="C1727" s="136" t="s">
        <v>4055</v>
      </c>
      <c r="D1727" s="136" t="s">
        <v>4056</v>
      </c>
      <c r="E1727" s="136">
        <v>1</v>
      </c>
      <c r="F1727" s="144">
        <v>261.2</v>
      </c>
      <c r="G1727" s="138">
        <v>261.2</v>
      </c>
      <c r="H1727" s="139">
        <v>13.45</v>
      </c>
      <c r="I1727" s="139">
        <f t="shared" si="283"/>
        <v>13.45</v>
      </c>
      <c r="J1727" s="145" t="s">
        <v>24</v>
      </c>
      <c r="K1727" s="141">
        <v>0</v>
      </c>
      <c r="L1727" s="141">
        <v>0</v>
      </c>
      <c r="M1727" s="141">
        <v>0</v>
      </c>
      <c r="N1727" s="142"/>
      <c r="O1727" s="50"/>
      <c r="P1727" s="50"/>
      <c r="Q1727" s="50"/>
      <c r="R1727" s="50"/>
      <c r="S1727" s="50"/>
      <c r="T1727" s="50"/>
      <c r="U1727" s="50"/>
      <c r="V1727" s="50"/>
      <c r="W1727" s="141" t="str">
        <f>IFERROR(VLOOKUP(C1727,'[7]на 04.11.2025г.'!$C$3:$W$2063,21,0),"-")</f>
        <v>-</v>
      </c>
      <c r="X1727" s="141" t="str">
        <f t="shared" si="282"/>
        <v>-</v>
      </c>
    </row>
    <row r="1728" spans="1:24" customFormat="1" ht="15" hidden="1" x14ac:dyDescent="0.25">
      <c r="A1728" s="134">
        <v>4</v>
      </c>
      <c r="B1728" s="134" t="s">
        <v>574</v>
      </c>
      <c r="C1728" s="136" t="s">
        <v>4057</v>
      </c>
      <c r="D1728" s="136" t="s">
        <v>4058</v>
      </c>
      <c r="E1728" s="136">
        <v>1</v>
      </c>
      <c r="F1728" s="144">
        <v>259.60000000000002</v>
      </c>
      <c r="G1728" s="138">
        <v>259.60000000000002</v>
      </c>
      <c r="H1728" s="139">
        <v>13.38</v>
      </c>
      <c r="I1728" s="139">
        <f t="shared" si="283"/>
        <v>13.38</v>
      </c>
      <c r="J1728" s="145" t="s">
        <v>24</v>
      </c>
      <c r="K1728" s="141">
        <v>0</v>
      </c>
      <c r="L1728" s="141">
        <v>0</v>
      </c>
      <c r="M1728" s="141">
        <v>0</v>
      </c>
      <c r="N1728" s="142"/>
      <c r="O1728" s="50"/>
      <c r="P1728" s="50"/>
      <c r="Q1728" s="50"/>
      <c r="R1728" s="50"/>
      <c r="S1728" s="50"/>
      <c r="T1728" s="50"/>
      <c r="U1728" s="50"/>
      <c r="V1728" s="50"/>
      <c r="W1728" s="141" t="str">
        <f>IFERROR(VLOOKUP(C1728,'[7]на 04.11.2025г.'!$C$3:$W$2063,21,0),"-")</f>
        <v>-</v>
      </c>
      <c r="X1728" s="141" t="str">
        <f t="shared" si="282"/>
        <v>-</v>
      </c>
    </row>
    <row r="1729" spans="1:24" customFormat="1" ht="15" hidden="1" x14ac:dyDescent="0.25">
      <c r="A1729" s="134">
        <v>4</v>
      </c>
      <c r="B1729" s="134" t="s">
        <v>577</v>
      </c>
      <c r="C1729" s="136" t="s">
        <v>4059</v>
      </c>
      <c r="D1729" s="136" t="s">
        <v>4060</v>
      </c>
      <c r="E1729" s="136">
        <v>1</v>
      </c>
      <c r="F1729" s="144">
        <v>61.6</v>
      </c>
      <c r="G1729" s="138">
        <v>61.6</v>
      </c>
      <c r="H1729" s="139">
        <v>2.8</v>
      </c>
      <c r="I1729" s="139">
        <f t="shared" si="283"/>
        <v>2.8</v>
      </c>
      <c r="J1729" s="145" t="s">
        <v>24</v>
      </c>
      <c r="K1729" s="141">
        <v>0</v>
      </c>
      <c r="L1729" s="141">
        <v>0</v>
      </c>
      <c r="M1729" s="141">
        <v>0</v>
      </c>
      <c r="N1729" s="142"/>
      <c r="O1729" s="50"/>
      <c r="P1729" s="50"/>
      <c r="Q1729" s="50"/>
      <c r="R1729" s="50"/>
      <c r="S1729" s="50"/>
      <c r="T1729" s="50"/>
      <c r="U1729" s="50"/>
      <c r="V1729" s="50"/>
      <c r="W1729" s="141" t="str">
        <f>IFERROR(VLOOKUP(C1729,'[7]на 04.11.2025г.'!$C$3:$W$2063,21,0),"-")</f>
        <v>-</v>
      </c>
      <c r="X1729" s="141" t="str">
        <f t="shared" si="282"/>
        <v>-</v>
      </c>
    </row>
    <row r="1730" spans="1:24" customFormat="1" ht="15" hidden="1" x14ac:dyDescent="0.25">
      <c r="A1730" s="134">
        <v>4</v>
      </c>
      <c r="B1730" s="134" t="s">
        <v>580</v>
      </c>
      <c r="C1730" s="136" t="s">
        <v>4061</v>
      </c>
      <c r="D1730" s="136" t="s">
        <v>4062</v>
      </c>
      <c r="E1730" s="136">
        <v>2</v>
      </c>
      <c r="F1730" s="144">
        <v>370.8</v>
      </c>
      <c r="G1730" s="138">
        <v>741.6</v>
      </c>
      <c r="H1730" s="139">
        <v>19.89</v>
      </c>
      <c r="I1730" s="139">
        <f t="shared" si="283"/>
        <v>39.78</v>
      </c>
      <c r="J1730" s="145" t="s">
        <v>24</v>
      </c>
      <c r="K1730" s="141">
        <v>0</v>
      </c>
      <c r="L1730" s="141">
        <v>0</v>
      </c>
      <c r="M1730" s="141">
        <v>0</v>
      </c>
      <c r="N1730" s="142"/>
      <c r="O1730" s="50"/>
      <c r="P1730" s="50"/>
      <c r="Q1730" s="50"/>
      <c r="R1730" s="50"/>
      <c r="S1730" s="50"/>
      <c r="T1730" s="50"/>
      <c r="U1730" s="50"/>
      <c r="V1730" s="50"/>
      <c r="W1730" s="141" t="str">
        <f>IFERROR(VLOOKUP(C1730,'[7]на 04.11.2025г.'!$C$3:$W$2063,21,0),"-")</f>
        <v>-</v>
      </c>
      <c r="X1730" s="141" t="str">
        <f t="shared" si="282"/>
        <v>-</v>
      </c>
    </row>
    <row r="1731" spans="1:24" customFormat="1" ht="15" hidden="1" x14ac:dyDescent="0.25">
      <c r="A1731" s="134">
        <v>4</v>
      </c>
      <c r="B1731" s="134" t="s">
        <v>583</v>
      </c>
      <c r="C1731" s="136" t="s">
        <v>4063</v>
      </c>
      <c r="D1731" s="136" t="s">
        <v>4064</v>
      </c>
      <c r="E1731" s="136">
        <v>1</v>
      </c>
      <c r="F1731" s="144">
        <v>276.39999999999998</v>
      </c>
      <c r="G1731" s="138">
        <v>276.39999999999998</v>
      </c>
      <c r="H1731" s="139">
        <v>14.96</v>
      </c>
      <c r="I1731" s="139">
        <f t="shared" si="283"/>
        <v>14.96</v>
      </c>
      <c r="J1731" s="145" t="s">
        <v>24</v>
      </c>
      <c r="K1731" s="141">
        <v>0</v>
      </c>
      <c r="L1731" s="141">
        <v>0</v>
      </c>
      <c r="M1731" s="141">
        <v>0</v>
      </c>
      <c r="N1731" s="142"/>
      <c r="O1731" s="50"/>
      <c r="P1731" s="50"/>
      <c r="Q1731" s="50"/>
      <c r="R1731" s="50"/>
      <c r="S1731" s="50"/>
      <c r="T1731" s="50"/>
      <c r="U1731" s="50"/>
      <c r="V1731" s="50"/>
      <c r="W1731" s="141" t="str">
        <f>IFERROR(VLOOKUP(C1731,'[7]на 04.11.2025г.'!$C$3:$W$2063,21,0),"-")</f>
        <v>-</v>
      </c>
      <c r="X1731" s="141" t="str">
        <f t="shared" si="282"/>
        <v>-</v>
      </c>
    </row>
    <row r="1732" spans="1:24" customFormat="1" ht="15" hidden="1" x14ac:dyDescent="0.25">
      <c r="A1732" s="134">
        <v>4</v>
      </c>
      <c r="B1732" s="134" t="s">
        <v>586</v>
      </c>
      <c r="C1732" s="136" t="s">
        <v>4065</v>
      </c>
      <c r="D1732" s="136" t="s">
        <v>4066</v>
      </c>
      <c r="E1732" s="136">
        <v>1</v>
      </c>
      <c r="F1732" s="144">
        <v>309.60000000000002</v>
      </c>
      <c r="G1732" s="138">
        <v>309.60000000000002</v>
      </c>
      <c r="H1732" s="139">
        <v>16.39</v>
      </c>
      <c r="I1732" s="139">
        <f t="shared" si="283"/>
        <v>16.39</v>
      </c>
      <c r="J1732" s="145" t="s">
        <v>24</v>
      </c>
      <c r="K1732" s="141">
        <v>0</v>
      </c>
      <c r="L1732" s="141">
        <v>0</v>
      </c>
      <c r="M1732" s="141">
        <v>0</v>
      </c>
      <c r="N1732" s="142"/>
      <c r="O1732" s="50"/>
      <c r="P1732" s="50"/>
      <c r="Q1732" s="50"/>
      <c r="R1732" s="50"/>
      <c r="S1732" s="50"/>
      <c r="T1732" s="50"/>
      <c r="U1732" s="50"/>
      <c r="V1732" s="50"/>
      <c r="W1732" s="141" t="str">
        <f>IFERROR(VLOOKUP(C1732,'[7]на 04.11.2025г.'!$C$3:$W$2063,21,0),"-")</f>
        <v>-</v>
      </c>
      <c r="X1732" s="141" t="str">
        <f t="shared" ref="X1732:X1795" si="289">IFERROR(N1732-W1732,"-")</f>
        <v>-</v>
      </c>
    </row>
    <row r="1733" spans="1:24" customFormat="1" ht="15" hidden="1" x14ac:dyDescent="0.25">
      <c r="A1733" s="134">
        <v>4</v>
      </c>
      <c r="B1733" s="134" t="s">
        <v>589</v>
      </c>
      <c r="C1733" s="136" t="s">
        <v>4067</v>
      </c>
      <c r="D1733" s="136" t="s">
        <v>4068</v>
      </c>
      <c r="E1733" s="136">
        <v>1</v>
      </c>
      <c r="F1733" s="144">
        <v>368.9</v>
      </c>
      <c r="G1733" s="138">
        <v>368.9</v>
      </c>
      <c r="H1733" s="139">
        <v>12.26</v>
      </c>
      <c r="I1733" s="139">
        <f t="shared" ref="I1733:I1796" si="290">E1733*H1733</f>
        <v>12.26</v>
      </c>
      <c r="J1733" s="145" t="s">
        <v>24</v>
      </c>
      <c r="K1733" s="141">
        <v>0</v>
      </c>
      <c r="L1733" s="141">
        <v>0</v>
      </c>
      <c r="M1733" s="141">
        <v>0</v>
      </c>
      <c r="N1733" s="142"/>
      <c r="O1733" s="50"/>
      <c r="P1733" s="50"/>
      <c r="Q1733" s="50"/>
      <c r="R1733" s="50"/>
      <c r="S1733" s="50"/>
      <c r="T1733" s="50"/>
      <c r="U1733" s="50"/>
      <c r="V1733" s="50"/>
      <c r="W1733" s="141" t="str">
        <f>IFERROR(VLOOKUP(C1733,'[7]на 04.11.2025г.'!$C$3:$W$2063,21,0),"-")</f>
        <v>-</v>
      </c>
      <c r="X1733" s="141" t="str">
        <f t="shared" si="289"/>
        <v>-</v>
      </c>
    </row>
    <row r="1734" spans="1:24" customFormat="1" ht="15" hidden="1" x14ac:dyDescent="0.25">
      <c r="A1734" s="134">
        <v>4</v>
      </c>
      <c r="B1734" s="134" t="s">
        <v>592</v>
      </c>
      <c r="C1734" s="136" t="s">
        <v>4069</v>
      </c>
      <c r="D1734" s="136" t="s">
        <v>4070</v>
      </c>
      <c r="E1734" s="136">
        <v>1</v>
      </c>
      <c r="F1734" s="144">
        <v>238.8</v>
      </c>
      <c r="G1734" s="138">
        <v>238.8</v>
      </c>
      <c r="H1734" s="139">
        <v>7.79</v>
      </c>
      <c r="I1734" s="139">
        <f t="shared" si="290"/>
        <v>7.79</v>
      </c>
      <c r="J1734" s="145" t="s">
        <v>24</v>
      </c>
      <c r="K1734" s="141">
        <v>0</v>
      </c>
      <c r="L1734" s="141">
        <v>0</v>
      </c>
      <c r="M1734" s="141">
        <v>0</v>
      </c>
      <c r="N1734" s="142"/>
      <c r="O1734" s="50"/>
      <c r="P1734" s="50"/>
      <c r="Q1734" s="50"/>
      <c r="R1734" s="50"/>
      <c r="S1734" s="50"/>
      <c r="T1734" s="50"/>
      <c r="U1734" s="50"/>
      <c r="V1734" s="50"/>
      <c r="W1734" s="141" t="str">
        <f>IFERROR(VLOOKUP(C1734,'[7]на 04.11.2025г.'!$C$3:$W$2063,21,0),"-")</f>
        <v>-</v>
      </c>
      <c r="X1734" s="141" t="str">
        <f t="shared" si="289"/>
        <v>-</v>
      </c>
    </row>
    <row r="1735" spans="1:24" customFormat="1" ht="15" hidden="1" x14ac:dyDescent="0.25">
      <c r="A1735" s="134">
        <v>4</v>
      </c>
      <c r="B1735" s="134" t="s">
        <v>595</v>
      </c>
      <c r="C1735" s="136" t="s">
        <v>4071</v>
      </c>
      <c r="D1735" s="136" t="s">
        <v>4072</v>
      </c>
      <c r="E1735" s="136">
        <v>1</v>
      </c>
      <c r="F1735" s="144">
        <v>449.9</v>
      </c>
      <c r="G1735" s="138">
        <v>449.9</v>
      </c>
      <c r="H1735" s="139">
        <v>20.170000000000002</v>
      </c>
      <c r="I1735" s="139">
        <f t="shared" si="290"/>
        <v>20.170000000000002</v>
      </c>
      <c r="J1735" s="145" t="s">
        <v>24</v>
      </c>
      <c r="K1735" s="141">
        <v>0</v>
      </c>
      <c r="L1735" s="141">
        <v>0</v>
      </c>
      <c r="M1735" s="141">
        <v>0</v>
      </c>
      <c r="N1735" s="142"/>
      <c r="O1735" s="50"/>
      <c r="P1735" s="50"/>
      <c r="Q1735" s="50"/>
      <c r="R1735" s="50"/>
      <c r="S1735" s="50"/>
      <c r="T1735" s="50"/>
      <c r="U1735" s="50"/>
      <c r="V1735" s="50"/>
      <c r="W1735" s="141" t="str">
        <f>IFERROR(VLOOKUP(C1735,'[7]на 04.11.2025г.'!$C$3:$W$2063,21,0),"-")</f>
        <v>-</v>
      </c>
      <c r="X1735" s="141" t="str">
        <f t="shared" si="289"/>
        <v>-</v>
      </c>
    </row>
    <row r="1736" spans="1:24" customFormat="1" ht="15" hidden="1" x14ac:dyDescent="0.25">
      <c r="A1736" s="134">
        <v>4</v>
      </c>
      <c r="B1736" s="134" t="s">
        <v>598</v>
      </c>
      <c r="C1736" s="136" t="s">
        <v>4073</v>
      </c>
      <c r="D1736" s="136" t="s">
        <v>4074</v>
      </c>
      <c r="E1736" s="136">
        <v>40</v>
      </c>
      <c r="F1736" s="144">
        <v>1.5</v>
      </c>
      <c r="G1736" s="138">
        <v>60</v>
      </c>
      <c r="H1736" s="139">
        <v>0.04</v>
      </c>
      <c r="I1736" s="139">
        <f t="shared" si="290"/>
        <v>1.6</v>
      </c>
      <c r="J1736" s="145" t="s">
        <v>24</v>
      </c>
      <c r="K1736" s="141">
        <v>0</v>
      </c>
      <c r="L1736" s="141">
        <v>0</v>
      </c>
      <c r="M1736" s="141">
        <v>0</v>
      </c>
      <c r="N1736" s="142"/>
      <c r="O1736" s="50"/>
      <c r="P1736" s="50"/>
      <c r="Q1736" s="50"/>
      <c r="R1736" s="50"/>
      <c r="S1736" s="50"/>
      <c r="T1736" s="50"/>
      <c r="U1736" s="50"/>
      <c r="V1736" s="50"/>
      <c r="W1736" s="141" t="str">
        <f>IFERROR(VLOOKUP(C1736,'[7]на 04.11.2025г.'!$C$3:$W$2063,21,0),"-")</f>
        <v>-</v>
      </c>
      <c r="X1736" s="141" t="str">
        <f t="shared" si="289"/>
        <v>-</v>
      </c>
    </row>
    <row r="1737" spans="1:24" customFormat="1" ht="15" hidden="1" x14ac:dyDescent="0.25">
      <c r="A1737" s="134">
        <v>4</v>
      </c>
      <c r="B1737" s="134" t="s">
        <v>601</v>
      </c>
      <c r="C1737" s="136" t="s">
        <v>4075</v>
      </c>
      <c r="D1737" s="136" t="s">
        <v>4076</v>
      </c>
      <c r="E1737" s="136">
        <v>24</v>
      </c>
      <c r="F1737" s="144">
        <v>0.3</v>
      </c>
      <c r="G1737" s="138">
        <v>7.2</v>
      </c>
      <c r="H1737" s="139">
        <v>0.02</v>
      </c>
      <c r="I1737" s="139">
        <f t="shared" si="290"/>
        <v>0.48</v>
      </c>
      <c r="J1737" s="145" t="s">
        <v>24</v>
      </c>
      <c r="K1737" s="141">
        <v>0</v>
      </c>
      <c r="L1737" s="141">
        <v>0</v>
      </c>
      <c r="M1737" s="141">
        <v>0</v>
      </c>
      <c r="N1737" s="142"/>
      <c r="O1737" s="50"/>
      <c r="P1737" s="50"/>
      <c r="Q1737" s="50"/>
      <c r="R1737" s="50"/>
      <c r="S1737" s="50"/>
      <c r="T1737" s="50"/>
      <c r="U1737" s="50"/>
      <c r="V1737" s="50"/>
      <c r="W1737" s="141" t="str">
        <f>IFERROR(VLOOKUP(C1737,'[7]на 04.11.2025г.'!$C$3:$W$2063,21,0),"-")</f>
        <v>-</v>
      </c>
      <c r="X1737" s="141" t="str">
        <f t="shared" si="289"/>
        <v>-</v>
      </c>
    </row>
    <row r="1738" spans="1:24" customFormat="1" ht="15" hidden="1" x14ac:dyDescent="0.25">
      <c r="A1738" s="134">
        <v>4</v>
      </c>
      <c r="B1738" s="134" t="s">
        <v>604</v>
      </c>
      <c r="C1738" s="136" t="s">
        <v>4077</v>
      </c>
      <c r="D1738" s="136" t="s">
        <v>4078</v>
      </c>
      <c r="E1738" s="136">
        <v>8</v>
      </c>
      <c r="F1738" s="144">
        <v>11.2</v>
      </c>
      <c r="G1738" s="138">
        <v>89.6</v>
      </c>
      <c r="H1738" s="139">
        <v>0.25</v>
      </c>
      <c r="I1738" s="139">
        <f t="shared" si="290"/>
        <v>2</v>
      </c>
      <c r="J1738" s="145" t="s">
        <v>20</v>
      </c>
      <c r="K1738" s="141">
        <v>0</v>
      </c>
      <c r="L1738" s="141">
        <v>0</v>
      </c>
      <c r="M1738" s="141">
        <v>0</v>
      </c>
      <c r="N1738" s="142"/>
      <c r="O1738" s="50"/>
      <c r="P1738" s="50"/>
      <c r="Q1738" s="50"/>
      <c r="R1738" s="50"/>
      <c r="S1738" s="50"/>
      <c r="T1738" s="50"/>
      <c r="U1738" s="50"/>
      <c r="V1738" s="50"/>
      <c r="W1738" s="141" t="str">
        <f>IFERROR(VLOOKUP(C1738,'[7]на 04.11.2025г.'!$C$3:$W$2063,21,0),"-")</f>
        <v>-</v>
      </c>
      <c r="X1738" s="141" t="str">
        <f t="shared" si="289"/>
        <v>-</v>
      </c>
    </row>
    <row r="1739" spans="1:24" customFormat="1" ht="15" hidden="1" x14ac:dyDescent="0.25">
      <c r="A1739" s="134">
        <v>4</v>
      </c>
      <c r="B1739" s="134" t="s">
        <v>607</v>
      </c>
      <c r="C1739" s="136" t="s">
        <v>4079</v>
      </c>
      <c r="D1739" s="136" t="s">
        <v>4080</v>
      </c>
      <c r="E1739" s="136">
        <v>2</v>
      </c>
      <c r="F1739" s="144">
        <v>26.4</v>
      </c>
      <c r="G1739" s="138">
        <v>52.8</v>
      </c>
      <c r="H1739" s="139">
        <v>0.37</v>
      </c>
      <c r="I1739" s="139">
        <f t="shared" si="290"/>
        <v>0.74</v>
      </c>
      <c r="J1739" s="145" t="s">
        <v>20</v>
      </c>
      <c r="K1739" s="141">
        <v>0</v>
      </c>
      <c r="L1739" s="141">
        <v>0</v>
      </c>
      <c r="M1739" s="141">
        <v>0</v>
      </c>
      <c r="N1739" s="142"/>
      <c r="O1739" s="50"/>
      <c r="P1739" s="50"/>
      <c r="Q1739" s="50"/>
      <c r="R1739" s="50"/>
      <c r="S1739" s="50"/>
      <c r="T1739" s="50"/>
      <c r="U1739" s="50"/>
      <c r="V1739" s="50"/>
      <c r="W1739" s="141" t="str">
        <f>IFERROR(VLOOKUP(C1739,'[7]на 04.11.2025г.'!$C$3:$W$2063,21,0),"-")</f>
        <v>-</v>
      </c>
      <c r="X1739" s="141" t="str">
        <f t="shared" si="289"/>
        <v>-</v>
      </c>
    </row>
    <row r="1740" spans="1:24" customFormat="1" ht="15" hidden="1" x14ac:dyDescent="0.25">
      <c r="A1740" s="134">
        <v>4</v>
      </c>
      <c r="B1740" s="134" t="s">
        <v>610</v>
      </c>
      <c r="C1740" s="136" t="s">
        <v>4081</v>
      </c>
      <c r="D1740" s="136" t="s">
        <v>4082</v>
      </c>
      <c r="E1740" s="136">
        <v>1</v>
      </c>
      <c r="F1740" s="144">
        <v>65.400000000000006</v>
      </c>
      <c r="G1740" s="138">
        <v>65.400000000000006</v>
      </c>
      <c r="H1740" s="139">
        <v>3.19</v>
      </c>
      <c r="I1740" s="139">
        <f t="shared" si="290"/>
        <v>3.19</v>
      </c>
      <c r="J1740" s="145" t="s">
        <v>24</v>
      </c>
      <c r="K1740" s="141">
        <v>0</v>
      </c>
      <c r="L1740" s="141">
        <v>0</v>
      </c>
      <c r="M1740" s="141">
        <v>0</v>
      </c>
      <c r="N1740" s="142"/>
      <c r="O1740" s="50"/>
      <c r="P1740" s="50"/>
      <c r="Q1740" s="50"/>
      <c r="R1740" s="50"/>
      <c r="S1740" s="50"/>
      <c r="T1740" s="50"/>
      <c r="U1740" s="50"/>
      <c r="V1740" s="50"/>
      <c r="W1740" s="141" t="str">
        <f>IFERROR(VLOOKUP(C1740,'[7]на 04.11.2025г.'!$C$3:$W$2063,21,0),"-")</f>
        <v>-</v>
      </c>
      <c r="X1740" s="141" t="str">
        <f t="shared" si="289"/>
        <v>-</v>
      </c>
    </row>
    <row r="1741" spans="1:24" customFormat="1" ht="15" hidden="1" x14ac:dyDescent="0.25">
      <c r="A1741" s="134">
        <v>4</v>
      </c>
      <c r="B1741" s="134" t="s">
        <v>613</v>
      </c>
      <c r="C1741" s="136" t="s">
        <v>4083</v>
      </c>
      <c r="D1741" s="136" t="s">
        <v>4084</v>
      </c>
      <c r="E1741" s="136">
        <v>1</v>
      </c>
      <c r="F1741" s="144">
        <v>62.3</v>
      </c>
      <c r="G1741" s="138">
        <v>62.3</v>
      </c>
      <c r="H1741" s="139">
        <v>3.04</v>
      </c>
      <c r="I1741" s="139">
        <f t="shared" si="290"/>
        <v>3.04</v>
      </c>
      <c r="J1741" s="145" t="s">
        <v>24</v>
      </c>
      <c r="K1741" s="141">
        <v>0</v>
      </c>
      <c r="L1741" s="141">
        <v>0</v>
      </c>
      <c r="M1741" s="141">
        <v>0</v>
      </c>
      <c r="N1741" s="142"/>
      <c r="O1741" s="50"/>
      <c r="P1741" s="50"/>
      <c r="Q1741" s="50"/>
      <c r="R1741" s="50"/>
      <c r="S1741" s="50"/>
      <c r="T1741" s="50"/>
      <c r="U1741" s="50"/>
      <c r="V1741" s="50"/>
      <c r="W1741" s="141" t="str">
        <f>IFERROR(VLOOKUP(C1741,'[7]на 04.11.2025г.'!$C$3:$W$2063,21,0),"-")</f>
        <v>-</v>
      </c>
      <c r="X1741" s="141" t="str">
        <f t="shared" si="289"/>
        <v>-</v>
      </c>
    </row>
    <row r="1742" spans="1:24" customFormat="1" ht="15" hidden="1" x14ac:dyDescent="0.25">
      <c r="A1742" s="134">
        <v>4</v>
      </c>
      <c r="B1742" s="134" t="s">
        <v>616</v>
      </c>
      <c r="C1742" s="136" t="s">
        <v>4085</v>
      </c>
      <c r="D1742" s="136" t="s">
        <v>4086</v>
      </c>
      <c r="E1742" s="136">
        <v>1</v>
      </c>
      <c r="F1742" s="144">
        <v>51</v>
      </c>
      <c r="G1742" s="138">
        <v>51</v>
      </c>
      <c r="H1742" s="139">
        <v>2.4900000000000002</v>
      </c>
      <c r="I1742" s="139">
        <f t="shared" si="290"/>
        <v>2.4900000000000002</v>
      </c>
      <c r="J1742" s="145" t="s">
        <v>24</v>
      </c>
      <c r="K1742" s="141">
        <v>0</v>
      </c>
      <c r="L1742" s="141">
        <v>0</v>
      </c>
      <c r="M1742" s="141">
        <v>0</v>
      </c>
      <c r="N1742" s="142"/>
      <c r="O1742" s="50"/>
      <c r="P1742" s="50"/>
      <c r="Q1742" s="50"/>
      <c r="R1742" s="50"/>
      <c r="S1742" s="50"/>
      <c r="T1742" s="50"/>
      <c r="U1742" s="50"/>
      <c r="V1742" s="50"/>
      <c r="W1742" s="141" t="str">
        <f>IFERROR(VLOOKUP(C1742,'[7]на 04.11.2025г.'!$C$3:$W$2063,21,0),"-")</f>
        <v>-</v>
      </c>
      <c r="X1742" s="141" t="str">
        <f t="shared" si="289"/>
        <v>-</v>
      </c>
    </row>
    <row r="1743" spans="1:24" customFormat="1" ht="15" hidden="1" x14ac:dyDescent="0.25">
      <c r="A1743" s="134">
        <v>4</v>
      </c>
      <c r="B1743" s="134" t="s">
        <v>619</v>
      </c>
      <c r="C1743" s="136" t="s">
        <v>4087</v>
      </c>
      <c r="D1743" s="136" t="s">
        <v>4088</v>
      </c>
      <c r="E1743" s="136">
        <v>1</v>
      </c>
      <c r="F1743" s="144">
        <v>85.1</v>
      </c>
      <c r="G1743" s="138">
        <v>85.1</v>
      </c>
      <c r="H1743" s="139">
        <v>4.1399999999999997</v>
      </c>
      <c r="I1743" s="139">
        <f t="shared" si="290"/>
        <v>4.1399999999999997</v>
      </c>
      <c r="J1743" s="145" t="s">
        <v>24</v>
      </c>
      <c r="K1743" s="141">
        <v>0</v>
      </c>
      <c r="L1743" s="141">
        <v>0</v>
      </c>
      <c r="M1743" s="141">
        <v>0</v>
      </c>
      <c r="N1743" s="142"/>
      <c r="O1743" s="50"/>
      <c r="P1743" s="50"/>
      <c r="Q1743" s="50"/>
      <c r="R1743" s="50"/>
      <c r="S1743" s="50"/>
      <c r="T1743" s="50"/>
      <c r="U1743" s="50"/>
      <c r="V1743" s="50"/>
      <c r="W1743" s="141" t="str">
        <f>IFERROR(VLOOKUP(C1743,'[7]на 04.11.2025г.'!$C$3:$W$2063,21,0),"-")</f>
        <v>-</v>
      </c>
      <c r="X1743" s="141" t="str">
        <f t="shared" si="289"/>
        <v>-</v>
      </c>
    </row>
    <row r="1744" spans="1:24" customFormat="1" ht="15" hidden="1" x14ac:dyDescent="0.25">
      <c r="A1744" s="134">
        <v>4</v>
      </c>
      <c r="B1744" s="134" t="s">
        <v>622</v>
      </c>
      <c r="C1744" s="136" t="s">
        <v>4089</v>
      </c>
      <c r="D1744" s="136" t="s">
        <v>4090</v>
      </c>
      <c r="E1744" s="136">
        <v>1</v>
      </c>
      <c r="F1744" s="144">
        <v>79</v>
      </c>
      <c r="G1744" s="138">
        <v>79</v>
      </c>
      <c r="H1744" s="139">
        <v>3.85</v>
      </c>
      <c r="I1744" s="139">
        <f t="shared" si="290"/>
        <v>3.85</v>
      </c>
      <c r="J1744" s="145" t="s">
        <v>24</v>
      </c>
      <c r="K1744" s="141">
        <v>0</v>
      </c>
      <c r="L1744" s="141">
        <v>0</v>
      </c>
      <c r="M1744" s="141">
        <v>0</v>
      </c>
      <c r="N1744" s="142"/>
      <c r="O1744" s="50"/>
      <c r="P1744" s="50"/>
      <c r="Q1744" s="50"/>
      <c r="R1744" s="50"/>
      <c r="S1744" s="50"/>
      <c r="T1744" s="50"/>
      <c r="U1744" s="50"/>
      <c r="V1744" s="50"/>
      <c r="W1744" s="141" t="str">
        <f>IFERROR(VLOOKUP(C1744,'[7]на 04.11.2025г.'!$C$3:$W$2063,21,0),"-")</f>
        <v>-</v>
      </c>
      <c r="X1744" s="141" t="str">
        <f t="shared" si="289"/>
        <v>-</v>
      </c>
    </row>
    <row r="1745" spans="1:24" customFormat="1" ht="15" hidden="1" x14ac:dyDescent="0.25">
      <c r="A1745" s="134">
        <v>4</v>
      </c>
      <c r="B1745" s="134" t="s">
        <v>625</v>
      </c>
      <c r="C1745" s="136" t="s">
        <v>4091</v>
      </c>
      <c r="D1745" s="136" t="s">
        <v>4092</v>
      </c>
      <c r="E1745" s="136">
        <v>1</v>
      </c>
      <c r="F1745" s="144">
        <v>70</v>
      </c>
      <c r="G1745" s="138">
        <v>70</v>
      </c>
      <c r="H1745" s="139">
        <v>3.41</v>
      </c>
      <c r="I1745" s="139">
        <f t="shared" si="290"/>
        <v>3.41</v>
      </c>
      <c r="J1745" s="145" t="s">
        <v>24</v>
      </c>
      <c r="K1745" s="141">
        <v>0</v>
      </c>
      <c r="L1745" s="141">
        <v>0</v>
      </c>
      <c r="M1745" s="141">
        <v>0</v>
      </c>
      <c r="N1745" s="142"/>
      <c r="O1745" s="50"/>
      <c r="P1745" s="50"/>
      <c r="Q1745" s="50"/>
      <c r="R1745" s="50"/>
      <c r="S1745" s="50"/>
      <c r="T1745" s="50"/>
      <c r="U1745" s="50"/>
      <c r="V1745" s="50"/>
      <c r="W1745" s="141" t="str">
        <f>IFERROR(VLOOKUP(C1745,'[7]на 04.11.2025г.'!$C$3:$W$2063,21,0),"-")</f>
        <v>-</v>
      </c>
      <c r="X1745" s="141" t="str">
        <f t="shared" si="289"/>
        <v>-</v>
      </c>
    </row>
    <row r="1746" spans="1:24" customFormat="1" ht="15" hidden="1" x14ac:dyDescent="0.25">
      <c r="A1746" s="134">
        <v>4</v>
      </c>
      <c r="B1746" s="134" t="s">
        <v>628</v>
      </c>
      <c r="C1746" s="136" t="s">
        <v>4093</v>
      </c>
      <c r="D1746" s="136" t="s">
        <v>4094</v>
      </c>
      <c r="E1746" s="136">
        <v>1</v>
      </c>
      <c r="F1746" s="144">
        <v>63.8</v>
      </c>
      <c r="G1746" s="138">
        <v>63.8</v>
      </c>
      <c r="H1746" s="139">
        <v>3.11</v>
      </c>
      <c r="I1746" s="139">
        <f t="shared" si="290"/>
        <v>3.11</v>
      </c>
      <c r="J1746" s="145" t="s">
        <v>24</v>
      </c>
      <c r="K1746" s="141">
        <v>0</v>
      </c>
      <c r="L1746" s="141">
        <v>0</v>
      </c>
      <c r="M1746" s="141">
        <v>0</v>
      </c>
      <c r="N1746" s="142"/>
      <c r="O1746" s="50"/>
      <c r="P1746" s="50"/>
      <c r="Q1746" s="50"/>
      <c r="R1746" s="50"/>
      <c r="S1746" s="50"/>
      <c r="T1746" s="50"/>
      <c r="U1746" s="50"/>
      <c r="V1746" s="50"/>
      <c r="W1746" s="141" t="str">
        <f>IFERROR(VLOOKUP(C1746,'[7]на 04.11.2025г.'!$C$3:$W$2063,21,0),"-")</f>
        <v>-</v>
      </c>
      <c r="X1746" s="141" t="str">
        <f t="shared" si="289"/>
        <v>-</v>
      </c>
    </row>
    <row r="1747" spans="1:24" customFormat="1" ht="15" hidden="1" x14ac:dyDescent="0.25">
      <c r="A1747" s="134">
        <v>4</v>
      </c>
      <c r="B1747" s="134" t="s">
        <v>631</v>
      </c>
      <c r="C1747" s="136" t="s">
        <v>4095</v>
      </c>
      <c r="D1747" s="136" t="s">
        <v>4096</v>
      </c>
      <c r="E1747" s="136">
        <v>1</v>
      </c>
      <c r="F1747" s="144">
        <v>85.1</v>
      </c>
      <c r="G1747" s="138">
        <v>85.1</v>
      </c>
      <c r="H1747" s="139">
        <v>4.1399999999999997</v>
      </c>
      <c r="I1747" s="139">
        <f t="shared" si="290"/>
        <v>4.1399999999999997</v>
      </c>
      <c r="J1747" s="145" t="s">
        <v>24</v>
      </c>
      <c r="K1747" s="141">
        <v>0</v>
      </c>
      <c r="L1747" s="141">
        <v>0</v>
      </c>
      <c r="M1747" s="141">
        <v>0</v>
      </c>
      <c r="N1747" s="142"/>
      <c r="O1747" s="50"/>
      <c r="P1747" s="50"/>
      <c r="Q1747" s="50"/>
      <c r="R1747" s="50"/>
      <c r="S1747" s="50"/>
      <c r="T1747" s="50"/>
      <c r="U1747" s="50"/>
      <c r="V1747" s="50"/>
      <c r="W1747" s="141" t="str">
        <f>IFERROR(VLOOKUP(C1747,'[7]на 04.11.2025г.'!$C$3:$W$2063,21,0),"-")</f>
        <v>-</v>
      </c>
      <c r="X1747" s="141" t="str">
        <f t="shared" si="289"/>
        <v>-</v>
      </c>
    </row>
    <row r="1748" spans="1:24" customFormat="1" ht="15" hidden="1" x14ac:dyDescent="0.25">
      <c r="A1748" s="134">
        <v>4</v>
      </c>
      <c r="B1748" s="134" t="s">
        <v>634</v>
      </c>
      <c r="C1748" s="136" t="s">
        <v>4097</v>
      </c>
      <c r="D1748" s="136" t="s">
        <v>4098</v>
      </c>
      <c r="E1748" s="136">
        <v>1</v>
      </c>
      <c r="F1748" s="144">
        <v>79</v>
      </c>
      <c r="G1748" s="138">
        <v>79</v>
      </c>
      <c r="H1748" s="139">
        <v>3.85</v>
      </c>
      <c r="I1748" s="139">
        <f t="shared" si="290"/>
        <v>3.85</v>
      </c>
      <c r="J1748" s="145" t="s">
        <v>24</v>
      </c>
      <c r="K1748" s="141">
        <v>0</v>
      </c>
      <c r="L1748" s="141">
        <v>0</v>
      </c>
      <c r="M1748" s="141">
        <v>0</v>
      </c>
      <c r="N1748" s="142"/>
      <c r="O1748" s="50"/>
      <c r="P1748" s="50"/>
      <c r="Q1748" s="50"/>
      <c r="R1748" s="50"/>
      <c r="S1748" s="50"/>
      <c r="T1748" s="50"/>
      <c r="U1748" s="50"/>
      <c r="V1748" s="50"/>
      <c r="W1748" s="141" t="str">
        <f>IFERROR(VLOOKUP(C1748,'[7]на 04.11.2025г.'!$C$3:$W$2063,21,0),"-")</f>
        <v>-</v>
      </c>
      <c r="X1748" s="141" t="str">
        <f t="shared" si="289"/>
        <v>-</v>
      </c>
    </row>
    <row r="1749" spans="1:24" customFormat="1" ht="15" hidden="1" x14ac:dyDescent="0.25">
      <c r="A1749" s="134">
        <v>4</v>
      </c>
      <c r="B1749" s="134" t="s">
        <v>637</v>
      </c>
      <c r="C1749" s="136" t="s">
        <v>4099</v>
      </c>
      <c r="D1749" s="136" t="s">
        <v>4100</v>
      </c>
      <c r="E1749" s="136">
        <v>1</v>
      </c>
      <c r="F1749" s="144">
        <v>59.3</v>
      </c>
      <c r="G1749" s="138">
        <v>59.3</v>
      </c>
      <c r="H1749" s="139">
        <v>2.89</v>
      </c>
      <c r="I1749" s="139">
        <f t="shared" si="290"/>
        <v>2.89</v>
      </c>
      <c r="J1749" s="145" t="s">
        <v>24</v>
      </c>
      <c r="K1749" s="141">
        <v>0</v>
      </c>
      <c r="L1749" s="141">
        <v>0</v>
      </c>
      <c r="M1749" s="141">
        <v>0</v>
      </c>
      <c r="N1749" s="142"/>
      <c r="O1749" s="50"/>
      <c r="P1749" s="50"/>
      <c r="Q1749" s="50"/>
      <c r="R1749" s="50"/>
      <c r="S1749" s="50"/>
      <c r="T1749" s="50"/>
      <c r="U1749" s="50"/>
      <c r="V1749" s="50"/>
      <c r="W1749" s="141" t="str">
        <f>IFERROR(VLOOKUP(C1749,'[7]на 04.11.2025г.'!$C$3:$W$2063,21,0),"-")</f>
        <v>-</v>
      </c>
      <c r="X1749" s="141" t="str">
        <f t="shared" si="289"/>
        <v>-</v>
      </c>
    </row>
    <row r="1750" spans="1:24" customFormat="1" ht="15" hidden="1" x14ac:dyDescent="0.25">
      <c r="A1750" s="134">
        <v>4</v>
      </c>
      <c r="B1750" s="134" t="s">
        <v>640</v>
      </c>
      <c r="C1750" s="136" t="s">
        <v>4101</v>
      </c>
      <c r="D1750" s="136" t="s">
        <v>4102</v>
      </c>
      <c r="E1750" s="136">
        <v>1</v>
      </c>
      <c r="F1750" s="144">
        <v>61.6</v>
      </c>
      <c r="G1750" s="138">
        <v>61.6</v>
      </c>
      <c r="H1750" s="139">
        <v>3</v>
      </c>
      <c r="I1750" s="139">
        <f t="shared" si="290"/>
        <v>3</v>
      </c>
      <c r="J1750" s="145" t="s">
        <v>24</v>
      </c>
      <c r="K1750" s="141">
        <v>0</v>
      </c>
      <c r="L1750" s="141">
        <v>0</v>
      </c>
      <c r="M1750" s="141">
        <v>0</v>
      </c>
      <c r="N1750" s="142"/>
      <c r="O1750" s="50"/>
      <c r="P1750" s="50"/>
      <c r="Q1750" s="50"/>
      <c r="R1750" s="50"/>
      <c r="S1750" s="50"/>
      <c r="T1750" s="50"/>
      <c r="U1750" s="50"/>
      <c r="V1750" s="50"/>
      <c r="W1750" s="141" t="str">
        <f>IFERROR(VLOOKUP(C1750,'[7]на 04.11.2025г.'!$C$3:$W$2063,21,0),"-")</f>
        <v>-</v>
      </c>
      <c r="X1750" s="141" t="str">
        <f t="shared" si="289"/>
        <v>-</v>
      </c>
    </row>
    <row r="1751" spans="1:24" customFormat="1" ht="15" hidden="1" x14ac:dyDescent="0.25">
      <c r="A1751" s="134">
        <v>4</v>
      </c>
      <c r="B1751" s="134" t="s">
        <v>643</v>
      </c>
      <c r="C1751" s="136" t="s">
        <v>4103</v>
      </c>
      <c r="D1751" s="136" t="s">
        <v>4104</v>
      </c>
      <c r="E1751" s="136">
        <v>11</v>
      </c>
      <c r="F1751" s="144">
        <v>219.6</v>
      </c>
      <c r="G1751" s="138">
        <v>2415.6</v>
      </c>
      <c r="H1751" s="139">
        <v>10.69</v>
      </c>
      <c r="I1751" s="139">
        <f t="shared" si="290"/>
        <v>117.58999999999999</v>
      </c>
      <c r="J1751" s="145" t="s">
        <v>24</v>
      </c>
      <c r="K1751" s="141">
        <v>0</v>
      </c>
      <c r="L1751" s="141">
        <v>0</v>
      </c>
      <c r="M1751" s="141">
        <v>0</v>
      </c>
      <c r="N1751" s="142"/>
      <c r="O1751" s="50"/>
      <c r="P1751" s="50"/>
      <c r="Q1751" s="50"/>
      <c r="R1751" s="50"/>
      <c r="S1751" s="50"/>
      <c r="T1751" s="50"/>
      <c r="U1751" s="50"/>
      <c r="V1751" s="50"/>
      <c r="W1751" s="141" t="str">
        <f>IFERROR(VLOOKUP(C1751,'[7]на 04.11.2025г.'!$C$3:$W$2063,21,0),"-")</f>
        <v>-</v>
      </c>
      <c r="X1751" s="141" t="str">
        <f t="shared" si="289"/>
        <v>-</v>
      </c>
    </row>
    <row r="1752" spans="1:24" customFormat="1" ht="15" hidden="1" x14ac:dyDescent="0.25">
      <c r="A1752" s="134">
        <v>4</v>
      </c>
      <c r="B1752" s="134" t="s">
        <v>646</v>
      </c>
      <c r="C1752" s="136" t="s">
        <v>4105</v>
      </c>
      <c r="D1752" s="136" t="s">
        <v>4106</v>
      </c>
      <c r="E1752" s="136">
        <v>11</v>
      </c>
      <c r="F1752" s="144">
        <v>201.5</v>
      </c>
      <c r="G1752" s="138">
        <v>2216.5</v>
      </c>
      <c r="H1752" s="139">
        <v>9.8000000000000007</v>
      </c>
      <c r="I1752" s="139">
        <f t="shared" si="290"/>
        <v>107.80000000000001</v>
      </c>
      <c r="J1752" s="145" t="s">
        <v>24</v>
      </c>
      <c r="K1752" s="141">
        <v>0</v>
      </c>
      <c r="L1752" s="141">
        <v>0</v>
      </c>
      <c r="M1752" s="141">
        <v>0</v>
      </c>
      <c r="N1752" s="142"/>
      <c r="O1752" s="50"/>
      <c r="P1752" s="50"/>
      <c r="Q1752" s="50"/>
      <c r="R1752" s="50"/>
      <c r="S1752" s="50"/>
      <c r="T1752" s="50"/>
      <c r="U1752" s="50"/>
      <c r="V1752" s="50"/>
      <c r="W1752" s="141" t="str">
        <f>IFERROR(VLOOKUP(C1752,'[7]на 04.11.2025г.'!$C$3:$W$2063,21,0),"-")</f>
        <v>-</v>
      </c>
      <c r="X1752" s="141" t="str">
        <f t="shared" si="289"/>
        <v>-</v>
      </c>
    </row>
    <row r="1753" spans="1:24" customFormat="1" ht="15" hidden="1" x14ac:dyDescent="0.25">
      <c r="A1753" s="134">
        <v>4</v>
      </c>
      <c r="B1753" s="134" t="s">
        <v>649</v>
      </c>
      <c r="C1753" s="136" t="s">
        <v>4107</v>
      </c>
      <c r="D1753" s="136" t="s">
        <v>4108</v>
      </c>
      <c r="E1753" s="136">
        <v>3</v>
      </c>
      <c r="F1753" s="144">
        <v>165.6</v>
      </c>
      <c r="G1753" s="138">
        <v>496.8</v>
      </c>
      <c r="H1753" s="139">
        <v>8.07</v>
      </c>
      <c r="I1753" s="139">
        <f t="shared" si="290"/>
        <v>24.21</v>
      </c>
      <c r="J1753" s="145" t="s">
        <v>24</v>
      </c>
      <c r="K1753" s="141">
        <v>0</v>
      </c>
      <c r="L1753" s="141">
        <v>0</v>
      </c>
      <c r="M1753" s="141">
        <v>0</v>
      </c>
      <c r="N1753" s="142"/>
      <c r="O1753" s="50"/>
      <c r="P1753" s="50"/>
      <c r="Q1753" s="50"/>
      <c r="R1753" s="50"/>
      <c r="S1753" s="50"/>
      <c r="T1753" s="50"/>
      <c r="U1753" s="50"/>
      <c r="V1753" s="50"/>
      <c r="W1753" s="141" t="str">
        <f>IFERROR(VLOOKUP(C1753,'[7]на 04.11.2025г.'!$C$3:$W$2063,21,0),"-")</f>
        <v>-</v>
      </c>
      <c r="X1753" s="141" t="str">
        <f t="shared" si="289"/>
        <v>-</v>
      </c>
    </row>
    <row r="1754" spans="1:24" customFormat="1" ht="15" hidden="1" x14ac:dyDescent="0.25">
      <c r="A1754" s="134">
        <v>4</v>
      </c>
      <c r="B1754" s="134" t="s">
        <v>652</v>
      </c>
      <c r="C1754" s="136" t="s">
        <v>4109</v>
      </c>
      <c r="D1754" s="136" t="s">
        <v>4110</v>
      </c>
      <c r="E1754" s="136">
        <v>3</v>
      </c>
      <c r="F1754" s="144">
        <v>275.7</v>
      </c>
      <c r="G1754" s="138">
        <v>827.1</v>
      </c>
      <c r="H1754" s="139">
        <v>13.4</v>
      </c>
      <c r="I1754" s="139">
        <f t="shared" si="290"/>
        <v>40.200000000000003</v>
      </c>
      <c r="J1754" s="145" t="s">
        <v>24</v>
      </c>
      <c r="K1754" s="141">
        <v>0</v>
      </c>
      <c r="L1754" s="141">
        <v>0</v>
      </c>
      <c r="M1754" s="141">
        <v>0</v>
      </c>
      <c r="N1754" s="142"/>
      <c r="O1754" s="50"/>
      <c r="P1754" s="50"/>
      <c r="Q1754" s="50"/>
      <c r="R1754" s="50"/>
      <c r="S1754" s="50"/>
      <c r="T1754" s="50"/>
      <c r="U1754" s="50"/>
      <c r="V1754" s="50"/>
      <c r="W1754" s="141" t="str">
        <f>IFERROR(VLOOKUP(C1754,'[7]на 04.11.2025г.'!$C$3:$W$2063,21,0),"-")</f>
        <v>-</v>
      </c>
      <c r="X1754" s="141" t="str">
        <f t="shared" si="289"/>
        <v>-</v>
      </c>
    </row>
    <row r="1755" spans="1:24" customFormat="1" ht="15" hidden="1" x14ac:dyDescent="0.25">
      <c r="A1755" s="134">
        <v>4</v>
      </c>
      <c r="B1755" s="134" t="s">
        <v>655</v>
      </c>
      <c r="C1755" s="136" t="s">
        <v>4111</v>
      </c>
      <c r="D1755" s="136" t="s">
        <v>4112</v>
      </c>
      <c r="E1755" s="136">
        <v>3</v>
      </c>
      <c r="F1755" s="144">
        <v>256</v>
      </c>
      <c r="G1755" s="138">
        <v>768</v>
      </c>
      <c r="H1755" s="139">
        <v>12.45</v>
      </c>
      <c r="I1755" s="139">
        <f t="shared" si="290"/>
        <v>37.349999999999994</v>
      </c>
      <c r="J1755" s="145" t="s">
        <v>24</v>
      </c>
      <c r="K1755" s="141">
        <v>0</v>
      </c>
      <c r="L1755" s="141">
        <v>0</v>
      </c>
      <c r="M1755" s="141">
        <v>0</v>
      </c>
      <c r="N1755" s="142"/>
      <c r="O1755" s="50"/>
      <c r="P1755" s="50"/>
      <c r="Q1755" s="50"/>
      <c r="R1755" s="50"/>
      <c r="S1755" s="50"/>
      <c r="T1755" s="50"/>
      <c r="U1755" s="50"/>
      <c r="V1755" s="50"/>
      <c r="W1755" s="141" t="str">
        <f>IFERROR(VLOOKUP(C1755,'[7]на 04.11.2025г.'!$C$3:$W$2063,21,0),"-")</f>
        <v>-</v>
      </c>
      <c r="X1755" s="141" t="str">
        <f t="shared" si="289"/>
        <v>-</v>
      </c>
    </row>
    <row r="1756" spans="1:24" customFormat="1" ht="15" hidden="1" x14ac:dyDescent="0.25">
      <c r="A1756" s="134">
        <v>4</v>
      </c>
      <c r="B1756" s="134" t="s">
        <v>658</v>
      </c>
      <c r="C1756" s="136" t="s">
        <v>4113</v>
      </c>
      <c r="D1756" s="136" t="s">
        <v>4114</v>
      </c>
      <c r="E1756" s="136">
        <v>2</v>
      </c>
      <c r="F1756" s="144">
        <v>226.8</v>
      </c>
      <c r="G1756" s="138">
        <v>453.6</v>
      </c>
      <c r="H1756" s="139">
        <v>11.03</v>
      </c>
      <c r="I1756" s="139">
        <f t="shared" si="290"/>
        <v>22.06</v>
      </c>
      <c r="J1756" s="145" t="s">
        <v>24</v>
      </c>
      <c r="K1756" s="141">
        <v>0</v>
      </c>
      <c r="L1756" s="141">
        <v>0</v>
      </c>
      <c r="M1756" s="141">
        <v>0</v>
      </c>
      <c r="N1756" s="142"/>
      <c r="O1756" s="50"/>
      <c r="P1756" s="50"/>
      <c r="Q1756" s="50"/>
      <c r="R1756" s="50"/>
      <c r="S1756" s="50"/>
      <c r="T1756" s="50"/>
      <c r="U1756" s="50"/>
      <c r="V1756" s="50"/>
      <c r="W1756" s="141" t="str">
        <f>IFERROR(VLOOKUP(C1756,'[7]на 04.11.2025г.'!$C$3:$W$2063,21,0),"-")</f>
        <v>-</v>
      </c>
      <c r="X1756" s="141" t="str">
        <f t="shared" si="289"/>
        <v>-</v>
      </c>
    </row>
    <row r="1757" spans="1:24" customFormat="1" ht="15" hidden="1" x14ac:dyDescent="0.25">
      <c r="A1757" s="134">
        <v>4</v>
      </c>
      <c r="B1757" s="134" t="s">
        <v>661</v>
      </c>
      <c r="C1757" s="136" t="s">
        <v>4115</v>
      </c>
      <c r="D1757" s="136" t="s">
        <v>4116</v>
      </c>
      <c r="E1757" s="136">
        <v>1</v>
      </c>
      <c r="F1757" s="144">
        <v>206.3</v>
      </c>
      <c r="G1757" s="138">
        <v>206.3</v>
      </c>
      <c r="H1757" s="139">
        <v>10.050000000000001</v>
      </c>
      <c r="I1757" s="139">
        <f t="shared" si="290"/>
        <v>10.050000000000001</v>
      </c>
      <c r="J1757" s="145" t="s">
        <v>24</v>
      </c>
      <c r="K1757" s="141">
        <v>0</v>
      </c>
      <c r="L1757" s="141">
        <v>0</v>
      </c>
      <c r="M1757" s="141">
        <v>0</v>
      </c>
      <c r="N1757" s="142"/>
      <c r="O1757" s="50"/>
      <c r="P1757" s="50"/>
      <c r="Q1757" s="50"/>
      <c r="R1757" s="50"/>
      <c r="S1757" s="50"/>
      <c r="T1757" s="50"/>
      <c r="U1757" s="50"/>
      <c r="V1757" s="50"/>
      <c r="W1757" s="141" t="str">
        <f>IFERROR(VLOOKUP(C1757,'[7]на 04.11.2025г.'!$C$3:$W$2063,21,0),"-")</f>
        <v>-</v>
      </c>
      <c r="X1757" s="141" t="str">
        <f t="shared" si="289"/>
        <v>-</v>
      </c>
    </row>
    <row r="1758" spans="1:24" customFormat="1" ht="15" hidden="1" x14ac:dyDescent="0.25">
      <c r="A1758" s="134">
        <v>4</v>
      </c>
      <c r="B1758" s="134" t="s">
        <v>664</v>
      </c>
      <c r="C1758" s="136" t="s">
        <v>4117</v>
      </c>
      <c r="D1758" s="136" t="s">
        <v>4118</v>
      </c>
      <c r="E1758" s="136">
        <v>1</v>
      </c>
      <c r="F1758" s="144">
        <v>275.10000000000002</v>
      </c>
      <c r="G1758" s="138">
        <v>275.10000000000002</v>
      </c>
      <c r="H1758" s="139">
        <v>13.37</v>
      </c>
      <c r="I1758" s="139">
        <f t="shared" si="290"/>
        <v>13.37</v>
      </c>
      <c r="J1758" s="145" t="s">
        <v>24</v>
      </c>
      <c r="K1758" s="141">
        <v>0</v>
      </c>
      <c r="L1758" s="141">
        <v>0</v>
      </c>
      <c r="M1758" s="141">
        <v>0</v>
      </c>
      <c r="N1758" s="142"/>
      <c r="O1758" s="50"/>
      <c r="P1758" s="50"/>
      <c r="Q1758" s="50"/>
      <c r="R1758" s="50"/>
      <c r="S1758" s="50"/>
      <c r="T1758" s="50"/>
      <c r="U1758" s="50"/>
      <c r="V1758" s="50"/>
      <c r="W1758" s="141" t="str">
        <f>IFERROR(VLOOKUP(C1758,'[7]на 04.11.2025г.'!$C$3:$W$2063,21,0),"-")</f>
        <v>-</v>
      </c>
      <c r="X1758" s="141" t="str">
        <f t="shared" si="289"/>
        <v>-</v>
      </c>
    </row>
    <row r="1759" spans="1:24" customFormat="1" ht="15" hidden="1" x14ac:dyDescent="0.25">
      <c r="A1759" s="134">
        <v>4</v>
      </c>
      <c r="B1759" s="134" t="s">
        <v>667</v>
      </c>
      <c r="C1759" s="136" t="s">
        <v>4119</v>
      </c>
      <c r="D1759" s="136" t="s">
        <v>4120</v>
      </c>
      <c r="E1759" s="136">
        <v>1</v>
      </c>
      <c r="F1759" s="144">
        <v>255.3</v>
      </c>
      <c r="G1759" s="138">
        <v>255.3</v>
      </c>
      <c r="H1759" s="139">
        <v>12.42</v>
      </c>
      <c r="I1759" s="139">
        <f t="shared" si="290"/>
        <v>12.42</v>
      </c>
      <c r="J1759" s="145" t="s">
        <v>24</v>
      </c>
      <c r="K1759" s="141">
        <v>0</v>
      </c>
      <c r="L1759" s="141">
        <v>0</v>
      </c>
      <c r="M1759" s="141">
        <v>0</v>
      </c>
      <c r="N1759" s="142"/>
      <c r="O1759" s="50"/>
      <c r="P1759" s="50"/>
      <c r="Q1759" s="50"/>
      <c r="R1759" s="50"/>
      <c r="S1759" s="50"/>
      <c r="T1759" s="50"/>
      <c r="U1759" s="50"/>
      <c r="V1759" s="50"/>
      <c r="W1759" s="141" t="str">
        <f>IFERROR(VLOOKUP(C1759,'[7]на 04.11.2025г.'!$C$3:$W$2063,21,0),"-")</f>
        <v>-</v>
      </c>
      <c r="X1759" s="141" t="str">
        <f t="shared" si="289"/>
        <v>-</v>
      </c>
    </row>
    <row r="1760" spans="1:24" customFormat="1" ht="15" hidden="1" x14ac:dyDescent="0.25">
      <c r="A1760" s="134">
        <v>4</v>
      </c>
      <c r="B1760" s="134" t="s">
        <v>670</v>
      </c>
      <c r="C1760" s="136" t="s">
        <v>4121</v>
      </c>
      <c r="D1760" s="136" t="s">
        <v>4122</v>
      </c>
      <c r="E1760" s="136">
        <v>1</v>
      </c>
      <c r="F1760" s="144">
        <v>191.8</v>
      </c>
      <c r="G1760" s="138">
        <v>191.8</v>
      </c>
      <c r="H1760" s="139">
        <v>9.34</v>
      </c>
      <c r="I1760" s="139">
        <f t="shared" si="290"/>
        <v>9.34</v>
      </c>
      <c r="J1760" s="145" t="s">
        <v>24</v>
      </c>
      <c r="K1760" s="141">
        <v>0</v>
      </c>
      <c r="L1760" s="141">
        <v>0</v>
      </c>
      <c r="M1760" s="141">
        <v>0</v>
      </c>
      <c r="N1760" s="142"/>
      <c r="O1760" s="50"/>
      <c r="P1760" s="50"/>
      <c r="Q1760" s="50"/>
      <c r="R1760" s="50"/>
      <c r="S1760" s="50"/>
      <c r="T1760" s="50"/>
      <c r="U1760" s="50"/>
      <c r="V1760" s="50"/>
      <c r="W1760" s="141" t="str">
        <f>IFERROR(VLOOKUP(C1760,'[7]на 04.11.2025г.'!$C$3:$W$2063,21,0),"-")</f>
        <v>-</v>
      </c>
      <c r="X1760" s="141" t="str">
        <f t="shared" si="289"/>
        <v>-</v>
      </c>
    </row>
    <row r="1761" spans="1:24" customFormat="1" ht="15" hidden="1" x14ac:dyDescent="0.25">
      <c r="A1761" s="134">
        <v>4</v>
      </c>
      <c r="B1761" s="134" t="s">
        <v>673</v>
      </c>
      <c r="C1761" s="136" t="s">
        <v>4123</v>
      </c>
      <c r="D1761" s="136" t="s">
        <v>4124</v>
      </c>
      <c r="E1761" s="136">
        <v>10</v>
      </c>
      <c r="F1761" s="144">
        <v>201.3</v>
      </c>
      <c r="G1761" s="138">
        <v>2013</v>
      </c>
      <c r="H1761" s="139">
        <v>9.7899999999999991</v>
      </c>
      <c r="I1761" s="139">
        <f t="shared" si="290"/>
        <v>97.899999999999991</v>
      </c>
      <c r="J1761" s="145" t="s">
        <v>24</v>
      </c>
      <c r="K1761" s="141">
        <v>0</v>
      </c>
      <c r="L1761" s="141">
        <v>0</v>
      </c>
      <c r="M1761" s="141">
        <v>0</v>
      </c>
      <c r="N1761" s="142"/>
      <c r="O1761" s="50"/>
      <c r="P1761" s="50"/>
      <c r="Q1761" s="50"/>
      <c r="R1761" s="50"/>
      <c r="S1761" s="50"/>
      <c r="T1761" s="50"/>
      <c r="U1761" s="50"/>
      <c r="V1761" s="50"/>
      <c r="W1761" s="141" t="str">
        <f>IFERROR(VLOOKUP(C1761,'[7]на 04.11.2025г.'!$C$3:$W$2063,21,0),"-")</f>
        <v>-</v>
      </c>
      <c r="X1761" s="141" t="str">
        <f t="shared" si="289"/>
        <v>-</v>
      </c>
    </row>
    <row r="1762" spans="1:24" customFormat="1" ht="15" hidden="1" x14ac:dyDescent="0.25">
      <c r="A1762" s="134">
        <v>4</v>
      </c>
      <c r="B1762" s="134" t="s">
        <v>676</v>
      </c>
      <c r="C1762" s="136" t="s">
        <v>4125</v>
      </c>
      <c r="D1762" s="136" t="s">
        <v>4126</v>
      </c>
      <c r="E1762" s="136">
        <v>1</v>
      </c>
      <c r="F1762" s="144">
        <v>165.7</v>
      </c>
      <c r="G1762" s="138">
        <v>165.7</v>
      </c>
      <c r="H1762" s="139">
        <v>8.07</v>
      </c>
      <c r="I1762" s="139">
        <f t="shared" si="290"/>
        <v>8.07</v>
      </c>
      <c r="J1762" s="145" t="s">
        <v>24</v>
      </c>
      <c r="K1762" s="141">
        <v>0</v>
      </c>
      <c r="L1762" s="141">
        <v>0</v>
      </c>
      <c r="M1762" s="141">
        <v>0</v>
      </c>
      <c r="N1762" s="142"/>
      <c r="O1762" s="50"/>
      <c r="P1762" s="50"/>
      <c r="Q1762" s="50"/>
      <c r="R1762" s="50"/>
      <c r="S1762" s="50"/>
      <c r="T1762" s="50"/>
      <c r="U1762" s="50"/>
      <c r="V1762" s="50"/>
      <c r="W1762" s="141" t="str">
        <f>IFERROR(VLOOKUP(C1762,'[7]на 04.11.2025г.'!$C$3:$W$2063,21,0),"-")</f>
        <v>-</v>
      </c>
      <c r="X1762" s="141" t="str">
        <f t="shared" si="289"/>
        <v>-</v>
      </c>
    </row>
    <row r="1763" spans="1:24" customFormat="1" ht="15" hidden="1" x14ac:dyDescent="0.25">
      <c r="A1763" s="134">
        <v>4</v>
      </c>
      <c r="B1763" s="134" t="s">
        <v>679</v>
      </c>
      <c r="C1763" s="136" t="s">
        <v>4127</v>
      </c>
      <c r="D1763" s="136" t="s">
        <v>4128</v>
      </c>
      <c r="E1763" s="136">
        <v>2</v>
      </c>
      <c r="F1763" s="144">
        <v>275.89999999999998</v>
      </c>
      <c r="G1763" s="138">
        <v>551.79999999999995</v>
      </c>
      <c r="H1763" s="139">
        <v>13.41</v>
      </c>
      <c r="I1763" s="139">
        <f t="shared" si="290"/>
        <v>26.82</v>
      </c>
      <c r="J1763" s="145" t="s">
        <v>24</v>
      </c>
      <c r="K1763" s="141">
        <v>0</v>
      </c>
      <c r="L1763" s="141">
        <v>0</v>
      </c>
      <c r="M1763" s="141">
        <v>0</v>
      </c>
      <c r="N1763" s="142"/>
      <c r="O1763" s="50"/>
      <c r="P1763" s="50"/>
      <c r="Q1763" s="50"/>
      <c r="R1763" s="50"/>
      <c r="S1763" s="50"/>
      <c r="T1763" s="50"/>
      <c r="U1763" s="50"/>
      <c r="V1763" s="50"/>
      <c r="W1763" s="141" t="str">
        <f>IFERROR(VLOOKUP(C1763,'[7]на 04.11.2025г.'!$C$3:$W$2063,21,0),"-")</f>
        <v>-</v>
      </c>
      <c r="X1763" s="141" t="str">
        <f t="shared" si="289"/>
        <v>-</v>
      </c>
    </row>
    <row r="1764" spans="1:24" customFormat="1" ht="15" hidden="1" x14ac:dyDescent="0.25">
      <c r="A1764" s="134">
        <v>4</v>
      </c>
      <c r="B1764" s="134" t="s">
        <v>682</v>
      </c>
      <c r="C1764" s="136" t="s">
        <v>4129</v>
      </c>
      <c r="D1764" s="136" t="s">
        <v>4130</v>
      </c>
      <c r="E1764" s="136">
        <v>2</v>
      </c>
      <c r="F1764" s="144">
        <v>256.10000000000002</v>
      </c>
      <c r="G1764" s="138">
        <v>512.20000000000005</v>
      </c>
      <c r="H1764" s="139">
        <v>12.46</v>
      </c>
      <c r="I1764" s="139">
        <f t="shared" si="290"/>
        <v>24.92</v>
      </c>
      <c r="J1764" s="145" t="s">
        <v>24</v>
      </c>
      <c r="K1764" s="141">
        <v>0</v>
      </c>
      <c r="L1764" s="141">
        <v>0</v>
      </c>
      <c r="M1764" s="141">
        <v>0</v>
      </c>
      <c r="N1764" s="142"/>
      <c r="O1764" s="50"/>
      <c r="P1764" s="50"/>
      <c r="Q1764" s="50"/>
      <c r="R1764" s="50"/>
      <c r="S1764" s="50"/>
      <c r="T1764" s="50"/>
      <c r="U1764" s="50"/>
      <c r="V1764" s="50"/>
      <c r="W1764" s="141" t="str">
        <f>IFERROR(VLOOKUP(C1764,'[7]на 04.11.2025г.'!$C$3:$W$2063,21,0),"-")</f>
        <v>-</v>
      </c>
      <c r="X1764" s="141" t="str">
        <f t="shared" si="289"/>
        <v>-</v>
      </c>
    </row>
    <row r="1765" spans="1:24" customFormat="1" ht="15" hidden="1" x14ac:dyDescent="0.25">
      <c r="A1765" s="134">
        <v>4</v>
      </c>
      <c r="B1765" s="134" t="s">
        <v>685</v>
      </c>
      <c r="C1765" s="136" t="s">
        <v>4131</v>
      </c>
      <c r="D1765" s="136" t="s">
        <v>4132</v>
      </c>
      <c r="E1765" s="136">
        <v>1</v>
      </c>
      <c r="F1765" s="144">
        <v>226.9</v>
      </c>
      <c r="G1765" s="138">
        <v>226.9</v>
      </c>
      <c r="H1765" s="139">
        <v>11.04</v>
      </c>
      <c r="I1765" s="139">
        <f t="shared" si="290"/>
        <v>11.04</v>
      </c>
      <c r="J1765" s="145" t="s">
        <v>24</v>
      </c>
      <c r="K1765" s="141">
        <v>0</v>
      </c>
      <c r="L1765" s="141">
        <v>0</v>
      </c>
      <c r="M1765" s="141">
        <v>0</v>
      </c>
      <c r="N1765" s="142"/>
      <c r="O1765" s="50"/>
      <c r="P1765" s="50"/>
      <c r="Q1765" s="50"/>
      <c r="R1765" s="50"/>
      <c r="S1765" s="50"/>
      <c r="T1765" s="50"/>
      <c r="U1765" s="50"/>
      <c r="V1765" s="50"/>
      <c r="W1765" s="141" t="str">
        <f>IFERROR(VLOOKUP(C1765,'[7]на 04.11.2025г.'!$C$3:$W$2063,21,0),"-")</f>
        <v>-</v>
      </c>
      <c r="X1765" s="141" t="str">
        <f t="shared" si="289"/>
        <v>-</v>
      </c>
    </row>
    <row r="1766" spans="1:24" customFormat="1" ht="15" hidden="1" x14ac:dyDescent="0.25">
      <c r="A1766" s="134">
        <v>4</v>
      </c>
      <c r="B1766" s="134" t="s">
        <v>688</v>
      </c>
      <c r="C1766" s="136" t="s">
        <v>4133</v>
      </c>
      <c r="D1766" s="136" t="s">
        <v>4134</v>
      </c>
      <c r="E1766" s="136">
        <v>1</v>
      </c>
      <c r="F1766" s="144">
        <v>207.7</v>
      </c>
      <c r="G1766" s="138">
        <v>207.7</v>
      </c>
      <c r="H1766" s="139">
        <v>10.119999999999999</v>
      </c>
      <c r="I1766" s="139">
        <f t="shared" si="290"/>
        <v>10.119999999999999</v>
      </c>
      <c r="J1766" s="145" t="s">
        <v>24</v>
      </c>
      <c r="K1766" s="141">
        <v>0</v>
      </c>
      <c r="L1766" s="141">
        <v>0</v>
      </c>
      <c r="M1766" s="141">
        <v>0</v>
      </c>
      <c r="N1766" s="142"/>
      <c r="O1766" s="50"/>
      <c r="P1766" s="50"/>
      <c r="Q1766" s="50"/>
      <c r="R1766" s="50"/>
      <c r="S1766" s="50"/>
      <c r="T1766" s="50"/>
      <c r="U1766" s="50"/>
      <c r="V1766" s="50"/>
      <c r="W1766" s="141" t="str">
        <f>IFERROR(VLOOKUP(C1766,'[7]на 04.11.2025г.'!$C$3:$W$2063,21,0),"-")</f>
        <v>-</v>
      </c>
      <c r="X1766" s="141" t="str">
        <f t="shared" si="289"/>
        <v>-</v>
      </c>
    </row>
    <row r="1767" spans="1:24" customFormat="1" ht="15" hidden="1" x14ac:dyDescent="0.25">
      <c r="A1767" s="134">
        <v>4</v>
      </c>
      <c r="B1767" s="134" t="s">
        <v>691</v>
      </c>
      <c r="C1767" s="136" t="s">
        <v>4135</v>
      </c>
      <c r="D1767" s="136" t="s">
        <v>4136</v>
      </c>
      <c r="E1767" s="136">
        <v>1</v>
      </c>
      <c r="F1767" s="144">
        <v>276.39999999999998</v>
      </c>
      <c r="G1767" s="138">
        <v>276.39999999999998</v>
      </c>
      <c r="H1767" s="139">
        <v>13.43</v>
      </c>
      <c r="I1767" s="139">
        <f t="shared" si="290"/>
        <v>13.43</v>
      </c>
      <c r="J1767" s="145" t="s">
        <v>24</v>
      </c>
      <c r="K1767" s="141">
        <v>0</v>
      </c>
      <c r="L1767" s="141">
        <v>0</v>
      </c>
      <c r="M1767" s="141">
        <v>0</v>
      </c>
      <c r="N1767" s="142"/>
      <c r="O1767" s="50"/>
      <c r="P1767" s="50"/>
      <c r="Q1767" s="50"/>
      <c r="R1767" s="50"/>
      <c r="S1767" s="50"/>
      <c r="T1767" s="50"/>
      <c r="U1767" s="50"/>
      <c r="V1767" s="50"/>
      <c r="W1767" s="141" t="str">
        <f>IFERROR(VLOOKUP(C1767,'[7]на 04.11.2025г.'!$C$3:$W$2063,21,0),"-")</f>
        <v>-</v>
      </c>
      <c r="X1767" s="141" t="str">
        <f t="shared" si="289"/>
        <v>-</v>
      </c>
    </row>
    <row r="1768" spans="1:24" customFormat="1" ht="15" hidden="1" x14ac:dyDescent="0.25">
      <c r="A1768" s="134">
        <v>4</v>
      </c>
      <c r="B1768" s="134" t="s">
        <v>694</v>
      </c>
      <c r="C1768" s="136" t="s">
        <v>4137</v>
      </c>
      <c r="D1768" s="136" t="s">
        <v>4138</v>
      </c>
      <c r="E1768" s="136">
        <v>1</v>
      </c>
      <c r="F1768" s="144">
        <v>256.60000000000002</v>
      </c>
      <c r="G1768" s="138">
        <v>256.60000000000002</v>
      </c>
      <c r="H1768" s="139">
        <v>12.49</v>
      </c>
      <c r="I1768" s="139">
        <f t="shared" si="290"/>
        <v>12.49</v>
      </c>
      <c r="J1768" s="145" t="s">
        <v>24</v>
      </c>
      <c r="K1768" s="141">
        <v>0</v>
      </c>
      <c r="L1768" s="141">
        <v>0</v>
      </c>
      <c r="M1768" s="141">
        <v>0</v>
      </c>
      <c r="N1768" s="142"/>
      <c r="O1768" s="50"/>
      <c r="P1768" s="50"/>
      <c r="Q1768" s="50"/>
      <c r="R1768" s="50"/>
      <c r="S1768" s="50"/>
      <c r="T1768" s="50"/>
      <c r="U1768" s="50"/>
      <c r="V1768" s="50"/>
      <c r="W1768" s="141" t="str">
        <f>IFERROR(VLOOKUP(C1768,'[7]на 04.11.2025г.'!$C$3:$W$2063,21,0),"-")</f>
        <v>-</v>
      </c>
      <c r="X1768" s="141" t="str">
        <f t="shared" si="289"/>
        <v>-</v>
      </c>
    </row>
    <row r="1769" spans="1:24" customFormat="1" ht="15" hidden="1" x14ac:dyDescent="0.25">
      <c r="A1769" s="134">
        <v>4</v>
      </c>
      <c r="B1769" s="134" t="s">
        <v>697</v>
      </c>
      <c r="C1769" s="136" t="s">
        <v>4139</v>
      </c>
      <c r="D1769" s="136" t="s">
        <v>4140</v>
      </c>
      <c r="E1769" s="136">
        <v>1</v>
      </c>
      <c r="F1769" s="144">
        <v>193.1</v>
      </c>
      <c r="G1769" s="138">
        <v>193.1</v>
      </c>
      <c r="H1769" s="139">
        <v>9.41</v>
      </c>
      <c r="I1769" s="139">
        <f t="shared" si="290"/>
        <v>9.41</v>
      </c>
      <c r="J1769" s="145" t="s">
        <v>24</v>
      </c>
      <c r="K1769" s="141">
        <v>0</v>
      </c>
      <c r="L1769" s="141">
        <v>0</v>
      </c>
      <c r="M1769" s="141">
        <v>0</v>
      </c>
      <c r="N1769" s="142"/>
      <c r="O1769" s="50"/>
      <c r="P1769" s="50"/>
      <c r="Q1769" s="50"/>
      <c r="R1769" s="50"/>
      <c r="S1769" s="50"/>
      <c r="T1769" s="50"/>
      <c r="U1769" s="50"/>
      <c r="V1769" s="50"/>
      <c r="W1769" s="141" t="str">
        <f>IFERROR(VLOOKUP(C1769,'[7]на 04.11.2025г.'!$C$3:$W$2063,21,0),"-")</f>
        <v>-</v>
      </c>
      <c r="X1769" s="141" t="str">
        <f t="shared" si="289"/>
        <v>-</v>
      </c>
    </row>
    <row r="1770" spans="1:24" customFormat="1" ht="15" hidden="1" x14ac:dyDescent="0.25">
      <c r="A1770" s="134">
        <v>4</v>
      </c>
      <c r="B1770" s="134" t="s">
        <v>700</v>
      </c>
      <c r="C1770" s="136" t="s">
        <v>4141</v>
      </c>
      <c r="D1770" s="136" t="s">
        <v>4142</v>
      </c>
      <c r="E1770" s="136">
        <v>2</v>
      </c>
      <c r="F1770" s="144">
        <v>166.3</v>
      </c>
      <c r="G1770" s="138">
        <v>332.6</v>
      </c>
      <c r="H1770" s="139">
        <v>8.11</v>
      </c>
      <c r="I1770" s="139">
        <f t="shared" si="290"/>
        <v>16.22</v>
      </c>
      <c r="J1770" s="145" t="s">
        <v>24</v>
      </c>
      <c r="K1770" s="141">
        <v>0</v>
      </c>
      <c r="L1770" s="141">
        <v>0</v>
      </c>
      <c r="M1770" s="141">
        <v>0</v>
      </c>
      <c r="N1770" s="142"/>
      <c r="O1770" s="50"/>
      <c r="P1770" s="50"/>
      <c r="Q1770" s="50"/>
      <c r="R1770" s="50"/>
      <c r="S1770" s="50"/>
      <c r="T1770" s="50"/>
      <c r="U1770" s="50"/>
      <c r="V1770" s="50"/>
      <c r="W1770" s="141" t="str">
        <f>IFERROR(VLOOKUP(C1770,'[7]на 04.11.2025г.'!$C$3:$W$2063,21,0),"-")</f>
        <v>-</v>
      </c>
      <c r="X1770" s="141" t="str">
        <f t="shared" si="289"/>
        <v>-</v>
      </c>
    </row>
    <row r="1771" spans="1:24" customFormat="1" ht="15" hidden="1" x14ac:dyDescent="0.25">
      <c r="A1771" s="134">
        <v>4</v>
      </c>
      <c r="B1771" s="134" t="s">
        <v>703</v>
      </c>
      <c r="C1771" s="136" t="s">
        <v>4143</v>
      </c>
      <c r="D1771" s="136" t="s">
        <v>4144</v>
      </c>
      <c r="E1771" s="136">
        <v>2</v>
      </c>
      <c r="F1771" s="144">
        <v>276.60000000000002</v>
      </c>
      <c r="G1771" s="138">
        <v>553.20000000000005</v>
      </c>
      <c r="H1771" s="139">
        <v>13.44</v>
      </c>
      <c r="I1771" s="139">
        <f t="shared" si="290"/>
        <v>26.88</v>
      </c>
      <c r="J1771" s="145" t="s">
        <v>24</v>
      </c>
      <c r="K1771" s="141">
        <v>0</v>
      </c>
      <c r="L1771" s="141">
        <v>0</v>
      </c>
      <c r="M1771" s="141">
        <v>0</v>
      </c>
      <c r="N1771" s="142"/>
      <c r="O1771" s="50"/>
      <c r="P1771" s="50"/>
      <c r="Q1771" s="50"/>
      <c r="R1771" s="50"/>
      <c r="S1771" s="50"/>
      <c r="T1771" s="50"/>
      <c r="U1771" s="50"/>
      <c r="V1771" s="50"/>
      <c r="W1771" s="141" t="str">
        <f>IFERROR(VLOOKUP(C1771,'[7]на 04.11.2025г.'!$C$3:$W$2063,21,0),"-")</f>
        <v>-</v>
      </c>
      <c r="X1771" s="141" t="str">
        <f t="shared" si="289"/>
        <v>-</v>
      </c>
    </row>
    <row r="1772" spans="1:24" customFormat="1" ht="15" hidden="1" x14ac:dyDescent="0.25">
      <c r="A1772" s="134">
        <v>4</v>
      </c>
      <c r="B1772" s="134" t="s">
        <v>706</v>
      </c>
      <c r="C1772" s="136" t="s">
        <v>4145</v>
      </c>
      <c r="D1772" s="136" t="s">
        <v>4146</v>
      </c>
      <c r="E1772" s="136">
        <v>2</v>
      </c>
      <c r="F1772" s="144">
        <v>256.7</v>
      </c>
      <c r="G1772" s="138">
        <v>513.4</v>
      </c>
      <c r="H1772" s="139">
        <v>12.49</v>
      </c>
      <c r="I1772" s="139">
        <f t="shared" si="290"/>
        <v>24.98</v>
      </c>
      <c r="J1772" s="145" t="s">
        <v>24</v>
      </c>
      <c r="K1772" s="141">
        <v>0</v>
      </c>
      <c r="L1772" s="141">
        <v>0</v>
      </c>
      <c r="M1772" s="141">
        <v>0</v>
      </c>
      <c r="N1772" s="142"/>
      <c r="O1772" s="50"/>
      <c r="P1772" s="50"/>
      <c r="Q1772" s="50"/>
      <c r="R1772" s="50"/>
      <c r="S1772" s="50"/>
      <c r="T1772" s="50"/>
      <c r="U1772" s="50"/>
      <c r="V1772" s="50"/>
      <c r="W1772" s="141" t="str">
        <f>IFERROR(VLOOKUP(C1772,'[7]на 04.11.2025г.'!$C$3:$W$2063,21,0),"-")</f>
        <v>-</v>
      </c>
      <c r="X1772" s="141" t="str">
        <f t="shared" si="289"/>
        <v>-</v>
      </c>
    </row>
    <row r="1773" spans="1:24" customFormat="1" ht="15" hidden="1" x14ac:dyDescent="0.25">
      <c r="A1773" s="134">
        <v>4</v>
      </c>
      <c r="B1773" s="134" t="s">
        <v>709</v>
      </c>
      <c r="C1773" s="136" t="s">
        <v>4147</v>
      </c>
      <c r="D1773" s="136" t="s">
        <v>4148</v>
      </c>
      <c r="E1773" s="136">
        <v>2</v>
      </c>
      <c r="F1773" s="144">
        <v>227.7</v>
      </c>
      <c r="G1773" s="138">
        <v>455.4</v>
      </c>
      <c r="H1773" s="139">
        <v>11.07</v>
      </c>
      <c r="I1773" s="139">
        <f t="shared" si="290"/>
        <v>22.14</v>
      </c>
      <c r="J1773" s="145" t="s">
        <v>24</v>
      </c>
      <c r="K1773" s="141">
        <v>0</v>
      </c>
      <c r="L1773" s="141">
        <v>0</v>
      </c>
      <c r="M1773" s="141">
        <v>0</v>
      </c>
      <c r="N1773" s="142"/>
      <c r="O1773" s="50"/>
      <c r="P1773" s="50"/>
      <c r="Q1773" s="50"/>
      <c r="R1773" s="50"/>
      <c r="S1773" s="50"/>
      <c r="T1773" s="50"/>
      <c r="U1773" s="50"/>
      <c r="V1773" s="50"/>
      <c r="W1773" s="141" t="str">
        <f>IFERROR(VLOOKUP(C1773,'[7]на 04.11.2025г.'!$C$3:$W$2063,21,0),"-")</f>
        <v>-</v>
      </c>
      <c r="X1773" s="141" t="str">
        <f t="shared" si="289"/>
        <v>-</v>
      </c>
    </row>
    <row r="1774" spans="1:24" customFormat="1" ht="15" hidden="1" x14ac:dyDescent="0.25">
      <c r="A1774" s="134">
        <v>4</v>
      </c>
      <c r="B1774" s="134" t="s">
        <v>712</v>
      </c>
      <c r="C1774" s="136" t="s">
        <v>4149</v>
      </c>
      <c r="D1774" s="136" t="s">
        <v>4150</v>
      </c>
      <c r="E1774" s="136">
        <v>1</v>
      </c>
      <c r="F1774" s="144">
        <v>206.9</v>
      </c>
      <c r="G1774" s="138">
        <v>206.9</v>
      </c>
      <c r="H1774" s="139">
        <v>10.08</v>
      </c>
      <c r="I1774" s="139">
        <f t="shared" si="290"/>
        <v>10.08</v>
      </c>
      <c r="J1774" s="145" t="s">
        <v>24</v>
      </c>
      <c r="K1774" s="141">
        <v>0</v>
      </c>
      <c r="L1774" s="141">
        <v>0</v>
      </c>
      <c r="M1774" s="141">
        <v>0</v>
      </c>
      <c r="N1774" s="142"/>
      <c r="O1774" s="50"/>
      <c r="P1774" s="50"/>
      <c r="Q1774" s="50"/>
      <c r="R1774" s="50"/>
      <c r="S1774" s="50"/>
      <c r="T1774" s="50"/>
      <c r="U1774" s="50"/>
      <c r="V1774" s="50"/>
      <c r="W1774" s="141" t="str">
        <f>IFERROR(VLOOKUP(C1774,'[7]на 04.11.2025г.'!$C$3:$W$2063,21,0),"-")</f>
        <v>-</v>
      </c>
      <c r="X1774" s="141" t="str">
        <f t="shared" si="289"/>
        <v>-</v>
      </c>
    </row>
    <row r="1775" spans="1:24" customFormat="1" ht="15" hidden="1" x14ac:dyDescent="0.25">
      <c r="A1775" s="134">
        <v>4</v>
      </c>
      <c r="B1775" s="134" t="s">
        <v>715</v>
      </c>
      <c r="C1775" s="136" t="s">
        <v>4151</v>
      </c>
      <c r="D1775" s="136" t="s">
        <v>4152</v>
      </c>
      <c r="E1775" s="136">
        <v>1</v>
      </c>
      <c r="F1775" s="144">
        <v>275.7</v>
      </c>
      <c r="G1775" s="138">
        <v>275.7</v>
      </c>
      <c r="H1775" s="139">
        <v>13.4</v>
      </c>
      <c r="I1775" s="139">
        <f t="shared" si="290"/>
        <v>13.4</v>
      </c>
      <c r="J1775" s="145" t="s">
        <v>24</v>
      </c>
      <c r="K1775" s="141">
        <v>0</v>
      </c>
      <c r="L1775" s="141">
        <v>0</v>
      </c>
      <c r="M1775" s="141">
        <v>0</v>
      </c>
      <c r="N1775" s="142"/>
      <c r="O1775" s="50"/>
      <c r="P1775" s="50"/>
      <c r="Q1775" s="50"/>
      <c r="R1775" s="50"/>
      <c r="S1775" s="50"/>
      <c r="T1775" s="50"/>
      <c r="U1775" s="50"/>
      <c r="V1775" s="50"/>
      <c r="W1775" s="141" t="str">
        <f>IFERROR(VLOOKUP(C1775,'[7]на 04.11.2025г.'!$C$3:$W$2063,21,0),"-")</f>
        <v>-</v>
      </c>
      <c r="X1775" s="141" t="str">
        <f t="shared" si="289"/>
        <v>-</v>
      </c>
    </row>
    <row r="1776" spans="1:24" customFormat="1" ht="15" hidden="1" x14ac:dyDescent="0.25">
      <c r="A1776" s="134">
        <v>4</v>
      </c>
      <c r="B1776" s="134" t="s">
        <v>718</v>
      </c>
      <c r="C1776" s="136" t="s">
        <v>4153</v>
      </c>
      <c r="D1776" s="136" t="s">
        <v>4154</v>
      </c>
      <c r="E1776" s="136">
        <v>1</v>
      </c>
      <c r="F1776" s="144">
        <v>256</v>
      </c>
      <c r="G1776" s="138">
        <v>256</v>
      </c>
      <c r="H1776" s="139">
        <v>12.45</v>
      </c>
      <c r="I1776" s="139">
        <f t="shared" si="290"/>
        <v>12.45</v>
      </c>
      <c r="J1776" s="145" t="s">
        <v>24</v>
      </c>
      <c r="K1776" s="141">
        <v>0</v>
      </c>
      <c r="L1776" s="141">
        <v>0</v>
      </c>
      <c r="M1776" s="141">
        <v>0</v>
      </c>
      <c r="N1776" s="142"/>
      <c r="O1776" s="50"/>
      <c r="P1776" s="50"/>
      <c r="Q1776" s="50"/>
      <c r="R1776" s="50"/>
      <c r="S1776" s="50"/>
      <c r="T1776" s="50"/>
      <c r="U1776" s="50"/>
      <c r="V1776" s="50"/>
      <c r="W1776" s="141" t="str">
        <f>IFERROR(VLOOKUP(C1776,'[7]на 04.11.2025г.'!$C$3:$W$2063,21,0),"-")</f>
        <v>-</v>
      </c>
      <c r="X1776" s="141" t="str">
        <f t="shared" si="289"/>
        <v>-</v>
      </c>
    </row>
    <row r="1777" spans="1:24" customFormat="1" ht="15" hidden="1" x14ac:dyDescent="0.25">
      <c r="A1777" s="134">
        <v>4</v>
      </c>
      <c r="B1777" s="134" t="s">
        <v>721</v>
      </c>
      <c r="C1777" s="136" t="s">
        <v>4155</v>
      </c>
      <c r="D1777" s="136" t="s">
        <v>4156</v>
      </c>
      <c r="E1777" s="136">
        <v>1</v>
      </c>
      <c r="F1777" s="144">
        <v>192.4</v>
      </c>
      <c r="G1777" s="138">
        <v>192.4</v>
      </c>
      <c r="H1777" s="139">
        <v>9.3699999999999992</v>
      </c>
      <c r="I1777" s="139">
        <f t="shared" si="290"/>
        <v>9.3699999999999992</v>
      </c>
      <c r="J1777" s="145" t="s">
        <v>24</v>
      </c>
      <c r="K1777" s="141">
        <v>0</v>
      </c>
      <c r="L1777" s="141">
        <v>0</v>
      </c>
      <c r="M1777" s="141">
        <v>0</v>
      </c>
      <c r="N1777" s="142"/>
      <c r="O1777" s="50"/>
      <c r="P1777" s="50"/>
      <c r="Q1777" s="50"/>
      <c r="R1777" s="50"/>
      <c r="S1777" s="50"/>
      <c r="T1777" s="50"/>
      <c r="U1777" s="50"/>
      <c r="V1777" s="50"/>
      <c r="W1777" s="141" t="str">
        <f>IFERROR(VLOOKUP(C1777,'[7]на 04.11.2025г.'!$C$3:$W$2063,21,0),"-")</f>
        <v>-</v>
      </c>
      <c r="X1777" s="141" t="str">
        <f t="shared" si="289"/>
        <v>-</v>
      </c>
    </row>
    <row r="1778" spans="1:24" customFormat="1" ht="15" hidden="1" x14ac:dyDescent="0.25">
      <c r="A1778" s="134">
        <v>4</v>
      </c>
      <c r="B1778" s="134" t="s">
        <v>724</v>
      </c>
      <c r="C1778" s="136" t="s">
        <v>4157</v>
      </c>
      <c r="D1778" s="136" t="s">
        <v>4158</v>
      </c>
      <c r="E1778" s="136">
        <v>2</v>
      </c>
      <c r="F1778" s="144">
        <v>165.6</v>
      </c>
      <c r="G1778" s="138">
        <v>331.2</v>
      </c>
      <c r="H1778" s="139">
        <v>8.07</v>
      </c>
      <c r="I1778" s="139">
        <f t="shared" si="290"/>
        <v>16.14</v>
      </c>
      <c r="J1778" s="145" t="s">
        <v>24</v>
      </c>
      <c r="K1778" s="141">
        <v>0</v>
      </c>
      <c r="L1778" s="141">
        <v>0</v>
      </c>
      <c r="M1778" s="141">
        <v>0</v>
      </c>
      <c r="N1778" s="142"/>
      <c r="O1778" s="50"/>
      <c r="P1778" s="50"/>
      <c r="Q1778" s="50"/>
      <c r="R1778" s="50"/>
      <c r="S1778" s="50"/>
      <c r="T1778" s="50"/>
      <c r="U1778" s="50"/>
      <c r="V1778" s="50"/>
      <c r="W1778" s="141" t="str">
        <f>IFERROR(VLOOKUP(C1778,'[7]на 04.11.2025г.'!$C$3:$W$2063,21,0),"-")</f>
        <v>-</v>
      </c>
      <c r="X1778" s="141" t="str">
        <f t="shared" si="289"/>
        <v>-</v>
      </c>
    </row>
    <row r="1779" spans="1:24" customFormat="1" ht="15" hidden="1" x14ac:dyDescent="0.25">
      <c r="A1779" s="134">
        <v>4</v>
      </c>
      <c r="B1779" s="134" t="s">
        <v>727</v>
      </c>
      <c r="C1779" s="136" t="s">
        <v>4159</v>
      </c>
      <c r="D1779" s="136" t="s">
        <v>4160</v>
      </c>
      <c r="E1779" s="136">
        <v>2</v>
      </c>
      <c r="F1779" s="144">
        <v>275.7</v>
      </c>
      <c r="G1779" s="138">
        <v>551.4</v>
      </c>
      <c r="H1779" s="139">
        <v>13.4</v>
      </c>
      <c r="I1779" s="139">
        <f t="shared" si="290"/>
        <v>26.8</v>
      </c>
      <c r="J1779" s="145" t="s">
        <v>24</v>
      </c>
      <c r="K1779" s="141">
        <v>0</v>
      </c>
      <c r="L1779" s="141">
        <v>0</v>
      </c>
      <c r="M1779" s="141">
        <v>0</v>
      </c>
      <c r="N1779" s="142"/>
      <c r="O1779" s="50"/>
      <c r="P1779" s="50"/>
      <c r="Q1779" s="50"/>
      <c r="R1779" s="50"/>
      <c r="S1779" s="50"/>
      <c r="T1779" s="50"/>
      <c r="U1779" s="50"/>
      <c r="V1779" s="50"/>
      <c r="W1779" s="141" t="str">
        <f>IFERROR(VLOOKUP(C1779,'[7]на 04.11.2025г.'!$C$3:$W$2063,21,0),"-")</f>
        <v>-</v>
      </c>
      <c r="X1779" s="141" t="str">
        <f t="shared" si="289"/>
        <v>-</v>
      </c>
    </row>
    <row r="1780" spans="1:24" customFormat="1" ht="15" hidden="1" x14ac:dyDescent="0.25">
      <c r="A1780" s="134">
        <v>4</v>
      </c>
      <c r="B1780" s="134" t="s">
        <v>730</v>
      </c>
      <c r="C1780" s="136" t="s">
        <v>4161</v>
      </c>
      <c r="D1780" s="136" t="s">
        <v>4162</v>
      </c>
      <c r="E1780" s="136">
        <v>2</v>
      </c>
      <c r="F1780" s="144">
        <v>256</v>
      </c>
      <c r="G1780" s="138">
        <v>512</v>
      </c>
      <c r="H1780" s="139">
        <v>12.45</v>
      </c>
      <c r="I1780" s="139">
        <f t="shared" si="290"/>
        <v>24.9</v>
      </c>
      <c r="J1780" s="145" t="s">
        <v>24</v>
      </c>
      <c r="K1780" s="141">
        <v>0</v>
      </c>
      <c r="L1780" s="141">
        <v>0</v>
      </c>
      <c r="M1780" s="141">
        <v>0</v>
      </c>
      <c r="N1780" s="142"/>
      <c r="O1780" s="50"/>
      <c r="P1780" s="50"/>
      <c r="Q1780" s="50"/>
      <c r="R1780" s="50"/>
      <c r="S1780" s="50"/>
      <c r="T1780" s="50"/>
      <c r="U1780" s="50"/>
      <c r="V1780" s="50"/>
      <c r="W1780" s="141" t="str">
        <f>IFERROR(VLOOKUP(C1780,'[7]на 04.11.2025г.'!$C$3:$W$2063,21,0),"-")</f>
        <v>-</v>
      </c>
      <c r="X1780" s="141" t="str">
        <f t="shared" si="289"/>
        <v>-</v>
      </c>
    </row>
    <row r="1781" spans="1:24" customFormat="1" ht="15" hidden="1" x14ac:dyDescent="0.25">
      <c r="A1781" s="134">
        <v>4</v>
      </c>
      <c r="B1781" s="134" t="s">
        <v>733</v>
      </c>
      <c r="C1781" s="136" t="s">
        <v>4163</v>
      </c>
      <c r="D1781" s="136" t="s">
        <v>4164</v>
      </c>
      <c r="E1781" s="136">
        <v>2</v>
      </c>
      <c r="F1781" s="144">
        <v>226.8</v>
      </c>
      <c r="G1781" s="138">
        <v>453.6</v>
      </c>
      <c r="H1781" s="139">
        <v>11.03</v>
      </c>
      <c r="I1781" s="139">
        <f t="shared" si="290"/>
        <v>22.06</v>
      </c>
      <c r="J1781" s="145" t="s">
        <v>24</v>
      </c>
      <c r="K1781" s="141">
        <v>0</v>
      </c>
      <c r="L1781" s="141">
        <v>0</v>
      </c>
      <c r="M1781" s="141">
        <v>0</v>
      </c>
      <c r="N1781" s="142"/>
      <c r="O1781" s="50"/>
      <c r="P1781" s="50"/>
      <c r="Q1781" s="50"/>
      <c r="R1781" s="50"/>
      <c r="S1781" s="50"/>
      <c r="T1781" s="50"/>
      <c r="U1781" s="50"/>
      <c r="V1781" s="50"/>
      <c r="W1781" s="141" t="str">
        <f>IFERROR(VLOOKUP(C1781,'[7]на 04.11.2025г.'!$C$3:$W$2063,21,0),"-")</f>
        <v>-</v>
      </c>
      <c r="X1781" s="141" t="str">
        <f t="shared" si="289"/>
        <v>-</v>
      </c>
    </row>
    <row r="1782" spans="1:24" customFormat="1" ht="15" hidden="1" x14ac:dyDescent="0.25">
      <c r="A1782" s="134">
        <v>4</v>
      </c>
      <c r="B1782" s="134" t="s">
        <v>736</v>
      </c>
      <c r="C1782" s="136" t="s">
        <v>4165</v>
      </c>
      <c r="D1782" s="136" t="s">
        <v>4166</v>
      </c>
      <c r="E1782" s="136">
        <v>1</v>
      </c>
      <c r="F1782" s="144">
        <v>207.8</v>
      </c>
      <c r="G1782" s="138">
        <v>207.8</v>
      </c>
      <c r="H1782" s="139">
        <v>10.119999999999999</v>
      </c>
      <c r="I1782" s="139">
        <f t="shared" si="290"/>
        <v>10.119999999999999</v>
      </c>
      <c r="J1782" s="145" t="s">
        <v>24</v>
      </c>
      <c r="K1782" s="141">
        <v>0</v>
      </c>
      <c r="L1782" s="141">
        <v>0</v>
      </c>
      <c r="M1782" s="141">
        <v>0</v>
      </c>
      <c r="N1782" s="142"/>
      <c r="O1782" s="50"/>
      <c r="P1782" s="50"/>
      <c r="Q1782" s="50"/>
      <c r="R1782" s="50"/>
      <c r="S1782" s="50"/>
      <c r="T1782" s="50"/>
      <c r="U1782" s="50"/>
      <c r="V1782" s="50"/>
      <c r="W1782" s="141" t="str">
        <f>IFERROR(VLOOKUP(C1782,'[7]на 04.11.2025г.'!$C$3:$W$2063,21,0),"-")</f>
        <v>-</v>
      </c>
      <c r="X1782" s="141" t="str">
        <f t="shared" si="289"/>
        <v>-</v>
      </c>
    </row>
    <row r="1783" spans="1:24" customFormat="1" ht="15" hidden="1" x14ac:dyDescent="0.25">
      <c r="A1783" s="134">
        <v>4</v>
      </c>
      <c r="B1783" s="134" t="s">
        <v>739</v>
      </c>
      <c r="C1783" s="136" t="s">
        <v>4167</v>
      </c>
      <c r="D1783" s="136" t="s">
        <v>4168</v>
      </c>
      <c r="E1783" s="136">
        <v>1</v>
      </c>
      <c r="F1783" s="144">
        <v>276.60000000000002</v>
      </c>
      <c r="G1783" s="138">
        <v>276.60000000000002</v>
      </c>
      <c r="H1783" s="139">
        <v>13.44</v>
      </c>
      <c r="I1783" s="139">
        <f t="shared" si="290"/>
        <v>13.44</v>
      </c>
      <c r="J1783" s="145" t="s">
        <v>24</v>
      </c>
      <c r="K1783" s="141">
        <v>0</v>
      </c>
      <c r="L1783" s="141">
        <v>0</v>
      </c>
      <c r="M1783" s="141">
        <v>0</v>
      </c>
      <c r="N1783" s="142"/>
      <c r="O1783" s="50"/>
      <c r="P1783" s="50"/>
      <c r="Q1783" s="50"/>
      <c r="R1783" s="50"/>
      <c r="S1783" s="50"/>
      <c r="T1783" s="50"/>
      <c r="U1783" s="50"/>
      <c r="V1783" s="50"/>
      <c r="W1783" s="141" t="str">
        <f>IFERROR(VLOOKUP(C1783,'[7]на 04.11.2025г.'!$C$3:$W$2063,21,0),"-")</f>
        <v>-</v>
      </c>
      <c r="X1783" s="141" t="str">
        <f t="shared" si="289"/>
        <v>-</v>
      </c>
    </row>
    <row r="1784" spans="1:24" customFormat="1" ht="15" hidden="1" x14ac:dyDescent="0.25">
      <c r="A1784" s="134">
        <v>4</v>
      </c>
      <c r="B1784" s="134" t="s">
        <v>742</v>
      </c>
      <c r="C1784" s="136" t="s">
        <v>4169</v>
      </c>
      <c r="D1784" s="136" t="s">
        <v>4170</v>
      </c>
      <c r="E1784" s="136">
        <v>1</v>
      </c>
      <c r="F1784" s="144">
        <v>256.7</v>
      </c>
      <c r="G1784" s="138">
        <v>256.7</v>
      </c>
      <c r="H1784" s="139">
        <v>12.49</v>
      </c>
      <c r="I1784" s="139">
        <f t="shared" si="290"/>
        <v>12.49</v>
      </c>
      <c r="J1784" s="145" t="s">
        <v>24</v>
      </c>
      <c r="K1784" s="141">
        <v>0</v>
      </c>
      <c r="L1784" s="141">
        <v>0</v>
      </c>
      <c r="M1784" s="141">
        <v>0</v>
      </c>
      <c r="N1784" s="142"/>
      <c r="O1784" s="50"/>
      <c r="P1784" s="50"/>
      <c r="Q1784" s="50"/>
      <c r="R1784" s="50"/>
      <c r="S1784" s="50"/>
      <c r="T1784" s="50"/>
      <c r="U1784" s="50"/>
      <c r="V1784" s="50"/>
      <c r="W1784" s="141" t="str">
        <f>IFERROR(VLOOKUP(C1784,'[7]на 04.11.2025г.'!$C$3:$W$2063,21,0),"-")</f>
        <v>-</v>
      </c>
      <c r="X1784" s="141" t="str">
        <f t="shared" si="289"/>
        <v>-</v>
      </c>
    </row>
    <row r="1785" spans="1:24" customFormat="1" ht="15" hidden="1" x14ac:dyDescent="0.25">
      <c r="A1785" s="134">
        <v>4</v>
      </c>
      <c r="B1785" s="134" t="s">
        <v>745</v>
      </c>
      <c r="C1785" s="136" t="s">
        <v>4171</v>
      </c>
      <c r="D1785" s="136" t="s">
        <v>4172</v>
      </c>
      <c r="E1785" s="136">
        <v>1</v>
      </c>
      <c r="F1785" s="144">
        <v>193.2</v>
      </c>
      <c r="G1785" s="138">
        <v>193.2</v>
      </c>
      <c r="H1785" s="139">
        <v>9.41</v>
      </c>
      <c r="I1785" s="139">
        <f t="shared" si="290"/>
        <v>9.41</v>
      </c>
      <c r="J1785" s="145" t="s">
        <v>24</v>
      </c>
      <c r="K1785" s="141">
        <v>0</v>
      </c>
      <c r="L1785" s="141">
        <v>0</v>
      </c>
      <c r="M1785" s="141">
        <v>0</v>
      </c>
      <c r="N1785" s="142"/>
      <c r="O1785" s="50"/>
      <c r="P1785" s="50"/>
      <c r="Q1785" s="50"/>
      <c r="R1785" s="50"/>
      <c r="S1785" s="50"/>
      <c r="T1785" s="50"/>
      <c r="U1785" s="50"/>
      <c r="V1785" s="50"/>
      <c r="W1785" s="141" t="str">
        <f>IFERROR(VLOOKUP(C1785,'[7]на 04.11.2025г.'!$C$3:$W$2063,21,0),"-")</f>
        <v>-</v>
      </c>
      <c r="X1785" s="141" t="str">
        <f t="shared" si="289"/>
        <v>-</v>
      </c>
    </row>
    <row r="1786" spans="1:24" customFormat="1" ht="15" hidden="1" x14ac:dyDescent="0.25">
      <c r="A1786" s="134">
        <v>4</v>
      </c>
      <c r="B1786" s="134" t="s">
        <v>748</v>
      </c>
      <c r="C1786" s="136" t="s">
        <v>4173</v>
      </c>
      <c r="D1786" s="136" t="s">
        <v>4174</v>
      </c>
      <c r="E1786" s="136">
        <v>2</v>
      </c>
      <c r="F1786" s="144">
        <v>166.3</v>
      </c>
      <c r="G1786" s="138">
        <v>332.6</v>
      </c>
      <c r="H1786" s="139">
        <v>8.11</v>
      </c>
      <c r="I1786" s="139">
        <f t="shared" si="290"/>
        <v>16.22</v>
      </c>
      <c r="J1786" s="145" t="s">
        <v>24</v>
      </c>
      <c r="K1786" s="141">
        <v>0</v>
      </c>
      <c r="L1786" s="141">
        <v>0</v>
      </c>
      <c r="M1786" s="141">
        <v>0</v>
      </c>
      <c r="N1786" s="142"/>
      <c r="O1786" s="50"/>
      <c r="P1786" s="50"/>
      <c r="Q1786" s="50"/>
      <c r="R1786" s="50"/>
      <c r="S1786" s="50"/>
      <c r="T1786" s="50"/>
      <c r="U1786" s="50"/>
      <c r="V1786" s="50"/>
      <c r="W1786" s="141" t="str">
        <f>IFERROR(VLOOKUP(C1786,'[7]на 04.11.2025г.'!$C$3:$W$2063,21,0),"-")</f>
        <v>-</v>
      </c>
      <c r="X1786" s="141" t="str">
        <f t="shared" si="289"/>
        <v>-</v>
      </c>
    </row>
    <row r="1787" spans="1:24" customFormat="1" ht="15" hidden="1" x14ac:dyDescent="0.25">
      <c r="A1787" s="134">
        <v>4</v>
      </c>
      <c r="B1787" s="134" t="s">
        <v>751</v>
      </c>
      <c r="C1787" s="136" t="s">
        <v>4175</v>
      </c>
      <c r="D1787" s="136" t="s">
        <v>4176</v>
      </c>
      <c r="E1787" s="136">
        <v>2</v>
      </c>
      <c r="F1787" s="144">
        <v>276.60000000000002</v>
      </c>
      <c r="G1787" s="138">
        <v>553.20000000000005</v>
      </c>
      <c r="H1787" s="139">
        <v>13.44</v>
      </c>
      <c r="I1787" s="139">
        <f t="shared" si="290"/>
        <v>26.88</v>
      </c>
      <c r="J1787" s="145" t="s">
        <v>24</v>
      </c>
      <c r="K1787" s="141">
        <v>0</v>
      </c>
      <c r="L1787" s="141">
        <v>0</v>
      </c>
      <c r="M1787" s="141">
        <v>0</v>
      </c>
      <c r="N1787" s="142"/>
      <c r="O1787" s="50"/>
      <c r="P1787" s="50"/>
      <c r="Q1787" s="50"/>
      <c r="R1787" s="50"/>
      <c r="S1787" s="50"/>
      <c r="T1787" s="50"/>
      <c r="U1787" s="50"/>
      <c r="V1787" s="50"/>
      <c r="W1787" s="141" t="str">
        <f>IFERROR(VLOOKUP(C1787,'[7]на 04.11.2025г.'!$C$3:$W$2063,21,0),"-")</f>
        <v>-</v>
      </c>
      <c r="X1787" s="141" t="str">
        <f t="shared" si="289"/>
        <v>-</v>
      </c>
    </row>
    <row r="1788" spans="1:24" customFormat="1" ht="15" hidden="1" x14ac:dyDescent="0.25">
      <c r="A1788" s="134">
        <v>4</v>
      </c>
      <c r="B1788" s="134" t="s">
        <v>754</v>
      </c>
      <c r="C1788" s="136" t="s">
        <v>4177</v>
      </c>
      <c r="D1788" s="136" t="s">
        <v>4178</v>
      </c>
      <c r="E1788" s="136">
        <v>2</v>
      </c>
      <c r="F1788" s="144">
        <v>256.7</v>
      </c>
      <c r="G1788" s="138">
        <v>513.4</v>
      </c>
      <c r="H1788" s="139">
        <v>12.49</v>
      </c>
      <c r="I1788" s="139">
        <f t="shared" si="290"/>
        <v>24.98</v>
      </c>
      <c r="J1788" s="145" t="s">
        <v>24</v>
      </c>
      <c r="K1788" s="141">
        <v>0</v>
      </c>
      <c r="L1788" s="141">
        <v>0</v>
      </c>
      <c r="M1788" s="141">
        <v>0</v>
      </c>
      <c r="N1788" s="142"/>
      <c r="O1788" s="50"/>
      <c r="P1788" s="50"/>
      <c r="Q1788" s="50"/>
      <c r="R1788" s="50"/>
      <c r="S1788" s="50"/>
      <c r="T1788" s="50"/>
      <c r="U1788" s="50"/>
      <c r="V1788" s="50"/>
      <c r="W1788" s="141" t="str">
        <f>IFERROR(VLOOKUP(C1788,'[7]на 04.11.2025г.'!$C$3:$W$2063,21,0),"-")</f>
        <v>-</v>
      </c>
      <c r="X1788" s="141" t="str">
        <f t="shared" si="289"/>
        <v>-</v>
      </c>
    </row>
    <row r="1789" spans="1:24" customFormat="1" ht="15" hidden="1" x14ac:dyDescent="0.25">
      <c r="A1789" s="134">
        <v>4</v>
      </c>
      <c r="B1789" s="134" t="s">
        <v>757</v>
      </c>
      <c r="C1789" s="136" t="s">
        <v>4179</v>
      </c>
      <c r="D1789" s="136" t="s">
        <v>4180</v>
      </c>
      <c r="E1789" s="136">
        <v>2</v>
      </c>
      <c r="F1789" s="144">
        <v>227.7</v>
      </c>
      <c r="G1789" s="138">
        <v>455.4</v>
      </c>
      <c r="H1789" s="139">
        <v>11.07</v>
      </c>
      <c r="I1789" s="139">
        <f t="shared" si="290"/>
        <v>22.14</v>
      </c>
      <c r="J1789" s="145" t="s">
        <v>24</v>
      </c>
      <c r="K1789" s="141">
        <v>0</v>
      </c>
      <c r="L1789" s="141">
        <v>0</v>
      </c>
      <c r="M1789" s="141">
        <v>0</v>
      </c>
      <c r="N1789" s="142"/>
      <c r="O1789" s="50"/>
      <c r="P1789" s="50"/>
      <c r="Q1789" s="50"/>
      <c r="R1789" s="50"/>
      <c r="S1789" s="50"/>
      <c r="T1789" s="50"/>
      <c r="U1789" s="50"/>
      <c r="V1789" s="50"/>
      <c r="W1789" s="141" t="str">
        <f>IFERROR(VLOOKUP(C1789,'[7]на 04.11.2025г.'!$C$3:$W$2063,21,0),"-")</f>
        <v>-</v>
      </c>
      <c r="X1789" s="141" t="str">
        <f t="shared" si="289"/>
        <v>-</v>
      </c>
    </row>
    <row r="1790" spans="1:24" customFormat="1" ht="15" hidden="1" x14ac:dyDescent="0.25">
      <c r="A1790" s="134">
        <v>4</v>
      </c>
      <c r="B1790" s="134" t="s">
        <v>760</v>
      </c>
      <c r="C1790" s="136" t="s">
        <v>4181</v>
      </c>
      <c r="D1790" s="136" t="s">
        <v>4182</v>
      </c>
      <c r="E1790" s="136">
        <v>1</v>
      </c>
      <c r="F1790" s="144">
        <v>207.4</v>
      </c>
      <c r="G1790" s="138">
        <v>207.4</v>
      </c>
      <c r="H1790" s="139">
        <v>10.1</v>
      </c>
      <c r="I1790" s="139">
        <f t="shared" si="290"/>
        <v>10.1</v>
      </c>
      <c r="J1790" s="145" t="s">
        <v>24</v>
      </c>
      <c r="K1790" s="141">
        <v>0</v>
      </c>
      <c r="L1790" s="141">
        <v>0</v>
      </c>
      <c r="M1790" s="141">
        <v>0</v>
      </c>
      <c r="N1790" s="142"/>
      <c r="O1790" s="50"/>
      <c r="P1790" s="50"/>
      <c r="Q1790" s="50"/>
      <c r="R1790" s="50"/>
      <c r="S1790" s="50"/>
      <c r="T1790" s="50"/>
      <c r="U1790" s="50"/>
      <c r="V1790" s="50"/>
      <c r="W1790" s="141" t="str">
        <f>IFERROR(VLOOKUP(C1790,'[7]на 04.11.2025г.'!$C$3:$W$2063,21,0),"-")</f>
        <v>-</v>
      </c>
      <c r="X1790" s="141" t="str">
        <f t="shared" si="289"/>
        <v>-</v>
      </c>
    </row>
    <row r="1791" spans="1:24" customFormat="1" ht="15" hidden="1" x14ac:dyDescent="0.25">
      <c r="A1791" s="134">
        <v>4</v>
      </c>
      <c r="B1791" s="134" t="s">
        <v>763</v>
      </c>
      <c r="C1791" s="136" t="s">
        <v>4183</v>
      </c>
      <c r="D1791" s="136" t="s">
        <v>4184</v>
      </c>
      <c r="E1791" s="136">
        <v>1</v>
      </c>
      <c r="F1791" s="144">
        <v>276.10000000000002</v>
      </c>
      <c r="G1791" s="138">
        <v>276.10000000000002</v>
      </c>
      <c r="H1791" s="139">
        <v>13.42</v>
      </c>
      <c r="I1791" s="139">
        <f t="shared" si="290"/>
        <v>13.42</v>
      </c>
      <c r="J1791" s="145" t="s">
        <v>24</v>
      </c>
      <c r="K1791" s="141">
        <v>0</v>
      </c>
      <c r="L1791" s="141">
        <v>0</v>
      </c>
      <c r="M1791" s="141">
        <v>0</v>
      </c>
      <c r="N1791" s="142"/>
      <c r="O1791" s="50"/>
      <c r="P1791" s="50"/>
      <c r="Q1791" s="50"/>
      <c r="R1791" s="50"/>
      <c r="S1791" s="50"/>
      <c r="T1791" s="50"/>
      <c r="U1791" s="50"/>
      <c r="V1791" s="50"/>
      <c r="W1791" s="141" t="str">
        <f>IFERROR(VLOOKUP(C1791,'[7]на 04.11.2025г.'!$C$3:$W$2063,21,0),"-")</f>
        <v>-</v>
      </c>
      <c r="X1791" s="141" t="str">
        <f t="shared" si="289"/>
        <v>-</v>
      </c>
    </row>
    <row r="1792" spans="1:24" customFormat="1" ht="15" hidden="1" x14ac:dyDescent="0.25">
      <c r="A1792" s="134">
        <v>4</v>
      </c>
      <c r="B1792" s="134" t="s">
        <v>766</v>
      </c>
      <c r="C1792" s="136" t="s">
        <v>4185</v>
      </c>
      <c r="D1792" s="136" t="s">
        <v>4186</v>
      </c>
      <c r="E1792" s="136">
        <v>1</v>
      </c>
      <c r="F1792" s="144">
        <v>256.3</v>
      </c>
      <c r="G1792" s="138">
        <v>256.3</v>
      </c>
      <c r="H1792" s="139">
        <v>12.47</v>
      </c>
      <c r="I1792" s="139">
        <f t="shared" si="290"/>
        <v>12.47</v>
      </c>
      <c r="J1792" s="145" t="s">
        <v>24</v>
      </c>
      <c r="K1792" s="141">
        <v>0</v>
      </c>
      <c r="L1792" s="141">
        <v>0</v>
      </c>
      <c r="M1792" s="141">
        <v>0</v>
      </c>
      <c r="N1792" s="142"/>
      <c r="O1792" s="50"/>
      <c r="P1792" s="50"/>
      <c r="Q1792" s="50"/>
      <c r="R1792" s="50"/>
      <c r="S1792" s="50"/>
      <c r="T1792" s="50"/>
      <c r="U1792" s="50"/>
      <c r="V1792" s="50"/>
      <c r="W1792" s="141" t="str">
        <f>IFERROR(VLOOKUP(C1792,'[7]на 04.11.2025г.'!$C$3:$W$2063,21,0),"-")</f>
        <v>-</v>
      </c>
      <c r="X1792" s="141" t="str">
        <f t="shared" si="289"/>
        <v>-</v>
      </c>
    </row>
    <row r="1793" spans="1:24" customFormat="1" ht="15" hidden="1" x14ac:dyDescent="0.25">
      <c r="A1793" s="134">
        <v>4</v>
      </c>
      <c r="B1793" s="134" t="s">
        <v>769</v>
      </c>
      <c r="C1793" s="136" t="s">
        <v>4187</v>
      </c>
      <c r="D1793" s="136" t="s">
        <v>4188</v>
      </c>
      <c r="E1793" s="136">
        <v>1</v>
      </c>
      <c r="F1793" s="144">
        <v>192.8</v>
      </c>
      <c r="G1793" s="138">
        <v>192.8</v>
      </c>
      <c r="H1793" s="139">
        <v>9.39</v>
      </c>
      <c r="I1793" s="139">
        <f t="shared" si="290"/>
        <v>9.39</v>
      </c>
      <c r="J1793" s="145" t="s">
        <v>24</v>
      </c>
      <c r="K1793" s="141">
        <v>0</v>
      </c>
      <c r="L1793" s="141">
        <v>0</v>
      </c>
      <c r="M1793" s="141">
        <v>0</v>
      </c>
      <c r="N1793" s="142"/>
      <c r="O1793" s="50"/>
      <c r="P1793" s="50"/>
      <c r="Q1793" s="50"/>
      <c r="R1793" s="50"/>
      <c r="S1793" s="50"/>
      <c r="T1793" s="50"/>
      <c r="U1793" s="50"/>
      <c r="V1793" s="50"/>
      <c r="W1793" s="141" t="str">
        <f>IFERROR(VLOOKUP(C1793,'[7]на 04.11.2025г.'!$C$3:$W$2063,21,0),"-")</f>
        <v>-</v>
      </c>
      <c r="X1793" s="141" t="str">
        <f t="shared" si="289"/>
        <v>-</v>
      </c>
    </row>
    <row r="1794" spans="1:24" customFormat="1" ht="15" hidden="1" x14ac:dyDescent="0.25">
      <c r="A1794" s="134">
        <v>4</v>
      </c>
      <c r="B1794" s="134" t="s">
        <v>772</v>
      </c>
      <c r="C1794" s="136" t="s">
        <v>4189</v>
      </c>
      <c r="D1794" s="136" t="s">
        <v>4190</v>
      </c>
      <c r="E1794" s="136">
        <v>1</v>
      </c>
      <c r="F1794" s="144">
        <v>40.1</v>
      </c>
      <c r="G1794" s="138">
        <v>40.1</v>
      </c>
      <c r="H1794" s="139">
        <v>1.95</v>
      </c>
      <c r="I1794" s="139">
        <f t="shared" si="290"/>
        <v>1.95</v>
      </c>
      <c r="J1794" s="145" t="s">
        <v>24</v>
      </c>
      <c r="K1794" s="141">
        <v>0</v>
      </c>
      <c r="L1794" s="141">
        <v>0</v>
      </c>
      <c r="M1794" s="141">
        <v>0</v>
      </c>
      <c r="N1794" s="142"/>
      <c r="O1794" s="50"/>
      <c r="P1794" s="50"/>
      <c r="Q1794" s="50"/>
      <c r="R1794" s="50"/>
      <c r="S1794" s="50"/>
      <c r="T1794" s="50"/>
      <c r="U1794" s="50"/>
      <c r="V1794" s="50"/>
      <c r="W1794" s="141" t="str">
        <f>IFERROR(VLOOKUP(C1794,'[7]на 04.11.2025г.'!$C$3:$W$2063,21,0),"-")</f>
        <v>-</v>
      </c>
      <c r="X1794" s="141" t="str">
        <f t="shared" si="289"/>
        <v>-</v>
      </c>
    </row>
    <row r="1795" spans="1:24" customFormat="1" ht="15" hidden="1" x14ac:dyDescent="0.25">
      <c r="A1795" s="134">
        <v>4</v>
      </c>
      <c r="B1795" s="134" t="s">
        <v>775</v>
      </c>
      <c r="C1795" s="136" t="s">
        <v>4191</v>
      </c>
      <c r="D1795" s="136" t="s">
        <v>4192</v>
      </c>
      <c r="E1795" s="136">
        <v>1</v>
      </c>
      <c r="F1795" s="144">
        <v>37.4</v>
      </c>
      <c r="G1795" s="138">
        <v>37.4</v>
      </c>
      <c r="H1795" s="139">
        <v>1.82</v>
      </c>
      <c r="I1795" s="139">
        <f t="shared" si="290"/>
        <v>1.82</v>
      </c>
      <c r="J1795" s="145" t="s">
        <v>24</v>
      </c>
      <c r="K1795" s="141">
        <v>0</v>
      </c>
      <c r="L1795" s="141">
        <v>0</v>
      </c>
      <c r="M1795" s="141">
        <v>0</v>
      </c>
      <c r="N1795" s="142"/>
      <c r="O1795" s="50"/>
      <c r="P1795" s="50"/>
      <c r="Q1795" s="50"/>
      <c r="R1795" s="50"/>
      <c r="S1795" s="50"/>
      <c r="T1795" s="50"/>
      <c r="U1795" s="50"/>
      <c r="V1795" s="50"/>
      <c r="W1795" s="141" t="str">
        <f>IFERROR(VLOOKUP(C1795,'[7]на 04.11.2025г.'!$C$3:$W$2063,21,0),"-")</f>
        <v>-</v>
      </c>
      <c r="X1795" s="141" t="str">
        <f t="shared" si="289"/>
        <v>-</v>
      </c>
    </row>
    <row r="1796" spans="1:24" customFormat="1" ht="15" hidden="1" x14ac:dyDescent="0.25">
      <c r="A1796" s="134">
        <v>4</v>
      </c>
      <c r="B1796" s="134" t="s">
        <v>778</v>
      </c>
      <c r="C1796" s="136" t="s">
        <v>4193</v>
      </c>
      <c r="D1796" s="136" t="s">
        <v>4194</v>
      </c>
      <c r="E1796" s="136">
        <v>1</v>
      </c>
      <c r="F1796" s="144">
        <v>55.6</v>
      </c>
      <c r="G1796" s="138">
        <v>55.6</v>
      </c>
      <c r="H1796" s="139">
        <v>2.71</v>
      </c>
      <c r="I1796" s="139">
        <f t="shared" si="290"/>
        <v>2.71</v>
      </c>
      <c r="J1796" s="145" t="s">
        <v>24</v>
      </c>
      <c r="K1796" s="141">
        <v>0</v>
      </c>
      <c r="L1796" s="141">
        <v>0</v>
      </c>
      <c r="M1796" s="141">
        <v>0</v>
      </c>
      <c r="N1796" s="142"/>
      <c r="O1796" s="50"/>
      <c r="P1796" s="50"/>
      <c r="Q1796" s="50"/>
      <c r="R1796" s="50"/>
      <c r="S1796" s="50"/>
      <c r="T1796" s="50"/>
      <c r="U1796" s="50"/>
      <c r="V1796" s="50"/>
      <c r="W1796" s="141" t="str">
        <f>IFERROR(VLOOKUP(C1796,'[7]на 04.11.2025г.'!$C$3:$W$2063,21,0),"-")</f>
        <v>-</v>
      </c>
      <c r="X1796" s="141" t="str">
        <f t="shared" ref="X1796:X1859" si="291">IFERROR(N1796-W1796,"-")</f>
        <v>-</v>
      </c>
    </row>
    <row r="1797" spans="1:24" customFormat="1" ht="15" hidden="1" x14ac:dyDescent="0.25">
      <c r="A1797" s="134">
        <v>4</v>
      </c>
      <c r="B1797" s="134" t="s">
        <v>781</v>
      </c>
      <c r="C1797" s="136" t="s">
        <v>4195</v>
      </c>
      <c r="D1797" s="136" t="s">
        <v>4196</v>
      </c>
      <c r="E1797" s="136">
        <v>1</v>
      </c>
      <c r="F1797" s="144">
        <v>58.4</v>
      </c>
      <c r="G1797" s="138">
        <v>58.4</v>
      </c>
      <c r="H1797" s="139">
        <v>2.85</v>
      </c>
      <c r="I1797" s="139">
        <f t="shared" ref="I1797:I1860" si="292">E1797*H1797</f>
        <v>2.85</v>
      </c>
      <c r="J1797" s="145" t="s">
        <v>24</v>
      </c>
      <c r="K1797" s="141">
        <v>0</v>
      </c>
      <c r="L1797" s="141">
        <v>0</v>
      </c>
      <c r="M1797" s="141">
        <v>0</v>
      </c>
      <c r="N1797" s="142"/>
      <c r="O1797" s="50"/>
      <c r="P1797" s="50"/>
      <c r="Q1797" s="50"/>
      <c r="R1797" s="50"/>
      <c r="S1797" s="50"/>
      <c r="T1797" s="50"/>
      <c r="U1797" s="50"/>
      <c r="V1797" s="50"/>
      <c r="W1797" s="141" t="str">
        <f>IFERROR(VLOOKUP(C1797,'[7]на 04.11.2025г.'!$C$3:$W$2063,21,0),"-")</f>
        <v>-</v>
      </c>
      <c r="X1797" s="141" t="str">
        <f t="shared" si="291"/>
        <v>-</v>
      </c>
    </row>
    <row r="1798" spans="1:24" customFormat="1" ht="15" hidden="1" x14ac:dyDescent="0.25">
      <c r="A1798" s="134">
        <v>4</v>
      </c>
      <c r="B1798" s="134" t="s">
        <v>784</v>
      </c>
      <c r="C1798" s="136" t="s">
        <v>4197</v>
      </c>
      <c r="D1798" s="136" t="s">
        <v>4198</v>
      </c>
      <c r="E1798" s="136">
        <v>2</v>
      </c>
      <c r="F1798" s="144">
        <v>42.5</v>
      </c>
      <c r="G1798" s="138">
        <v>85</v>
      </c>
      <c r="H1798" s="139">
        <v>2.06</v>
      </c>
      <c r="I1798" s="139">
        <f t="shared" si="292"/>
        <v>4.12</v>
      </c>
      <c r="J1798" s="145" t="s">
        <v>24</v>
      </c>
      <c r="K1798" s="141">
        <v>0</v>
      </c>
      <c r="L1798" s="141">
        <v>0</v>
      </c>
      <c r="M1798" s="141">
        <v>0</v>
      </c>
      <c r="N1798" s="142"/>
      <c r="O1798" s="50"/>
      <c r="P1798" s="50"/>
      <c r="Q1798" s="50"/>
      <c r="R1798" s="50"/>
      <c r="S1798" s="50"/>
      <c r="T1798" s="50"/>
      <c r="U1798" s="50"/>
      <c r="V1798" s="50"/>
      <c r="W1798" s="141" t="str">
        <f>IFERROR(VLOOKUP(C1798,'[7]на 04.11.2025г.'!$C$3:$W$2063,21,0),"-")</f>
        <v>-</v>
      </c>
      <c r="X1798" s="141" t="str">
        <f t="shared" si="291"/>
        <v>-</v>
      </c>
    </row>
    <row r="1799" spans="1:24" customFormat="1" ht="15" hidden="1" x14ac:dyDescent="0.25">
      <c r="A1799" s="134">
        <v>4</v>
      </c>
      <c r="B1799" s="134" t="s">
        <v>787</v>
      </c>
      <c r="C1799" s="136" t="s">
        <v>4199</v>
      </c>
      <c r="D1799" s="136" t="s">
        <v>4200</v>
      </c>
      <c r="E1799" s="136">
        <v>1</v>
      </c>
      <c r="F1799" s="144">
        <v>41.8</v>
      </c>
      <c r="G1799" s="138">
        <v>41.8</v>
      </c>
      <c r="H1799" s="139">
        <v>2.0299999999999998</v>
      </c>
      <c r="I1799" s="139">
        <f t="shared" si="292"/>
        <v>2.0299999999999998</v>
      </c>
      <c r="J1799" s="145" t="s">
        <v>24</v>
      </c>
      <c r="K1799" s="141">
        <v>0</v>
      </c>
      <c r="L1799" s="141">
        <v>0</v>
      </c>
      <c r="M1799" s="141">
        <v>0</v>
      </c>
      <c r="N1799" s="142"/>
      <c r="O1799" s="50"/>
      <c r="P1799" s="50"/>
      <c r="Q1799" s="50"/>
      <c r="R1799" s="50"/>
      <c r="S1799" s="50"/>
      <c r="T1799" s="50"/>
      <c r="U1799" s="50"/>
      <c r="V1799" s="50"/>
      <c r="W1799" s="141" t="str">
        <f>IFERROR(VLOOKUP(C1799,'[7]на 04.11.2025г.'!$C$3:$W$2063,21,0),"-")</f>
        <v>-</v>
      </c>
      <c r="X1799" s="141" t="str">
        <f t="shared" si="291"/>
        <v>-</v>
      </c>
    </row>
    <row r="1800" spans="1:24" customFormat="1" ht="15" hidden="1" x14ac:dyDescent="0.25">
      <c r="A1800" s="134">
        <v>4</v>
      </c>
      <c r="B1800" s="134" t="s">
        <v>790</v>
      </c>
      <c r="C1800" s="136" t="s">
        <v>4201</v>
      </c>
      <c r="D1800" s="136" t="s">
        <v>4202</v>
      </c>
      <c r="E1800" s="136">
        <v>1</v>
      </c>
      <c r="F1800" s="144">
        <v>275.7</v>
      </c>
      <c r="G1800" s="138">
        <v>275.7</v>
      </c>
      <c r="H1800" s="139">
        <v>13.4</v>
      </c>
      <c r="I1800" s="139">
        <f t="shared" si="292"/>
        <v>13.4</v>
      </c>
      <c r="J1800" s="145" t="s">
        <v>24</v>
      </c>
      <c r="K1800" s="141">
        <v>0</v>
      </c>
      <c r="L1800" s="141">
        <v>0</v>
      </c>
      <c r="M1800" s="141">
        <v>0</v>
      </c>
      <c r="N1800" s="142"/>
      <c r="O1800" s="50"/>
      <c r="P1800" s="50"/>
      <c r="Q1800" s="50"/>
      <c r="R1800" s="50"/>
      <c r="S1800" s="50"/>
      <c r="T1800" s="50"/>
      <c r="U1800" s="50"/>
      <c r="V1800" s="50"/>
      <c r="W1800" s="141" t="str">
        <f>IFERROR(VLOOKUP(C1800,'[7]на 04.11.2025г.'!$C$3:$W$2063,21,0),"-")</f>
        <v>-</v>
      </c>
      <c r="X1800" s="141" t="str">
        <f t="shared" si="291"/>
        <v>-</v>
      </c>
    </row>
    <row r="1801" spans="1:24" customFormat="1" ht="15" hidden="1" x14ac:dyDescent="0.25">
      <c r="A1801" s="134">
        <v>4</v>
      </c>
      <c r="B1801" s="134" t="s">
        <v>793</v>
      </c>
      <c r="C1801" s="136" t="s">
        <v>4203</v>
      </c>
      <c r="D1801" s="136" t="s">
        <v>4204</v>
      </c>
      <c r="E1801" s="136">
        <v>1</v>
      </c>
      <c r="F1801" s="144">
        <v>256</v>
      </c>
      <c r="G1801" s="138">
        <v>256</v>
      </c>
      <c r="H1801" s="139">
        <v>12.45</v>
      </c>
      <c r="I1801" s="139">
        <f t="shared" si="292"/>
        <v>12.45</v>
      </c>
      <c r="J1801" s="145" t="s">
        <v>24</v>
      </c>
      <c r="K1801" s="141">
        <v>0</v>
      </c>
      <c r="L1801" s="141">
        <v>0</v>
      </c>
      <c r="M1801" s="141">
        <v>0</v>
      </c>
      <c r="N1801" s="142"/>
      <c r="O1801" s="50"/>
      <c r="P1801" s="50"/>
      <c r="Q1801" s="50"/>
      <c r="R1801" s="50"/>
      <c r="S1801" s="50"/>
      <c r="T1801" s="50"/>
      <c r="U1801" s="50"/>
      <c r="V1801" s="50"/>
      <c r="W1801" s="141" t="str">
        <f>IFERROR(VLOOKUP(C1801,'[7]на 04.11.2025г.'!$C$3:$W$2063,21,0),"-")</f>
        <v>-</v>
      </c>
      <c r="X1801" s="141" t="str">
        <f t="shared" si="291"/>
        <v>-</v>
      </c>
    </row>
    <row r="1802" spans="1:24" customFormat="1" ht="15" hidden="1" x14ac:dyDescent="0.25">
      <c r="A1802" s="134">
        <v>4</v>
      </c>
      <c r="B1802" s="134" t="s">
        <v>796</v>
      </c>
      <c r="C1802" s="136" t="s">
        <v>4205</v>
      </c>
      <c r="D1802" s="136" t="s">
        <v>4206</v>
      </c>
      <c r="E1802" s="136">
        <v>2</v>
      </c>
      <c r="F1802" s="144">
        <v>45.6</v>
      </c>
      <c r="G1802" s="138">
        <v>91.2</v>
      </c>
      <c r="H1802" s="139">
        <v>2.21</v>
      </c>
      <c r="I1802" s="139">
        <f t="shared" si="292"/>
        <v>4.42</v>
      </c>
      <c r="J1802" s="145" t="s">
        <v>24</v>
      </c>
      <c r="K1802" s="141">
        <v>0</v>
      </c>
      <c r="L1802" s="141">
        <v>0</v>
      </c>
      <c r="M1802" s="141">
        <v>0</v>
      </c>
      <c r="N1802" s="142"/>
      <c r="O1802" s="50"/>
      <c r="P1802" s="50"/>
      <c r="Q1802" s="50"/>
      <c r="R1802" s="50"/>
      <c r="S1802" s="50"/>
      <c r="T1802" s="50"/>
      <c r="U1802" s="50"/>
      <c r="V1802" s="50"/>
      <c r="W1802" s="141" t="str">
        <f>IFERROR(VLOOKUP(C1802,'[7]на 04.11.2025г.'!$C$3:$W$2063,21,0),"-")</f>
        <v>-</v>
      </c>
      <c r="X1802" s="141" t="str">
        <f t="shared" si="291"/>
        <v>-</v>
      </c>
    </row>
    <row r="1803" spans="1:24" customFormat="1" ht="15" hidden="1" x14ac:dyDescent="0.25">
      <c r="A1803" s="134">
        <v>4</v>
      </c>
      <c r="B1803" s="134" t="s">
        <v>799</v>
      </c>
      <c r="C1803" s="136" t="s">
        <v>4207</v>
      </c>
      <c r="D1803" s="136" t="s">
        <v>4208</v>
      </c>
      <c r="E1803" s="136">
        <v>2</v>
      </c>
      <c r="F1803" s="144">
        <v>30</v>
      </c>
      <c r="G1803" s="138">
        <v>60</v>
      </c>
      <c r="H1803" s="139">
        <v>1.47</v>
      </c>
      <c r="I1803" s="139">
        <f t="shared" si="292"/>
        <v>2.94</v>
      </c>
      <c r="J1803" s="145" t="s">
        <v>24</v>
      </c>
      <c r="K1803" s="141">
        <v>0</v>
      </c>
      <c r="L1803" s="141">
        <v>0</v>
      </c>
      <c r="M1803" s="141">
        <v>0</v>
      </c>
      <c r="N1803" s="142"/>
      <c r="O1803" s="50"/>
      <c r="P1803" s="50"/>
      <c r="Q1803" s="50"/>
      <c r="R1803" s="50"/>
      <c r="S1803" s="50"/>
      <c r="T1803" s="50"/>
      <c r="U1803" s="50"/>
      <c r="V1803" s="50"/>
      <c r="W1803" s="141" t="str">
        <f>IFERROR(VLOOKUP(C1803,'[7]на 04.11.2025г.'!$C$3:$W$2063,21,0),"-")</f>
        <v>-</v>
      </c>
      <c r="X1803" s="141" t="str">
        <f t="shared" si="291"/>
        <v>-</v>
      </c>
    </row>
    <row r="1804" spans="1:24" customFormat="1" ht="15" hidden="1" x14ac:dyDescent="0.25">
      <c r="A1804" s="134">
        <v>4</v>
      </c>
      <c r="B1804" s="134" t="s">
        <v>802</v>
      </c>
      <c r="C1804" s="136" t="s">
        <v>4209</v>
      </c>
      <c r="D1804" s="136" t="s">
        <v>4210</v>
      </c>
      <c r="E1804" s="136">
        <v>1</v>
      </c>
      <c r="F1804" s="144">
        <v>80.2</v>
      </c>
      <c r="G1804" s="138">
        <v>80.2</v>
      </c>
      <c r="H1804" s="139">
        <v>3.89</v>
      </c>
      <c r="I1804" s="139">
        <f t="shared" si="292"/>
        <v>3.89</v>
      </c>
      <c r="J1804" s="145" t="s">
        <v>24</v>
      </c>
      <c r="K1804" s="141">
        <v>0</v>
      </c>
      <c r="L1804" s="141">
        <v>0</v>
      </c>
      <c r="M1804" s="141">
        <v>0</v>
      </c>
      <c r="N1804" s="142"/>
      <c r="O1804" s="50"/>
      <c r="P1804" s="50"/>
      <c r="Q1804" s="50"/>
      <c r="R1804" s="50"/>
      <c r="S1804" s="50"/>
      <c r="T1804" s="50"/>
      <c r="U1804" s="50"/>
      <c r="V1804" s="50"/>
      <c r="W1804" s="141" t="str">
        <f>IFERROR(VLOOKUP(C1804,'[7]на 04.11.2025г.'!$C$3:$W$2063,21,0),"-")</f>
        <v>-</v>
      </c>
      <c r="X1804" s="141" t="str">
        <f t="shared" si="291"/>
        <v>-</v>
      </c>
    </row>
    <row r="1805" spans="1:24" customFormat="1" ht="15" hidden="1" x14ac:dyDescent="0.25">
      <c r="A1805" s="134">
        <v>4</v>
      </c>
      <c r="B1805" s="134" t="s">
        <v>805</v>
      </c>
      <c r="C1805" s="136" t="s">
        <v>4211</v>
      </c>
      <c r="D1805" s="136" t="s">
        <v>4212</v>
      </c>
      <c r="E1805" s="136">
        <v>1</v>
      </c>
      <c r="F1805" s="144">
        <v>73.099999999999994</v>
      </c>
      <c r="G1805" s="138">
        <v>73.099999999999994</v>
      </c>
      <c r="H1805" s="139">
        <v>3.56</v>
      </c>
      <c r="I1805" s="139">
        <f t="shared" si="292"/>
        <v>3.56</v>
      </c>
      <c r="J1805" s="145" t="s">
        <v>24</v>
      </c>
      <c r="K1805" s="141">
        <v>0</v>
      </c>
      <c r="L1805" s="141">
        <v>0</v>
      </c>
      <c r="M1805" s="141">
        <v>0</v>
      </c>
      <c r="N1805" s="142"/>
      <c r="O1805" s="50"/>
      <c r="P1805" s="50"/>
      <c r="Q1805" s="50"/>
      <c r="R1805" s="50"/>
      <c r="S1805" s="50"/>
      <c r="T1805" s="50"/>
      <c r="U1805" s="50"/>
      <c r="V1805" s="50"/>
      <c r="W1805" s="141" t="str">
        <f>IFERROR(VLOOKUP(C1805,'[7]на 04.11.2025г.'!$C$3:$W$2063,21,0),"-")</f>
        <v>-</v>
      </c>
      <c r="X1805" s="141" t="str">
        <f t="shared" si="291"/>
        <v>-</v>
      </c>
    </row>
    <row r="1806" spans="1:24" customFormat="1" ht="15" hidden="1" x14ac:dyDescent="0.25">
      <c r="A1806" s="134">
        <v>4</v>
      </c>
      <c r="B1806" s="134" t="s">
        <v>808</v>
      </c>
      <c r="C1806" s="136" t="s">
        <v>4213</v>
      </c>
      <c r="D1806" s="136" t="s">
        <v>4214</v>
      </c>
      <c r="E1806" s="136">
        <v>1</v>
      </c>
      <c r="F1806" s="144">
        <v>46.6</v>
      </c>
      <c r="G1806" s="138">
        <v>46.6</v>
      </c>
      <c r="H1806" s="139">
        <v>2.2599999999999998</v>
      </c>
      <c r="I1806" s="139">
        <f t="shared" si="292"/>
        <v>2.2599999999999998</v>
      </c>
      <c r="J1806" s="145" t="s">
        <v>24</v>
      </c>
      <c r="K1806" s="141">
        <v>0</v>
      </c>
      <c r="L1806" s="141">
        <v>0</v>
      </c>
      <c r="M1806" s="141">
        <v>0</v>
      </c>
      <c r="N1806" s="142"/>
      <c r="O1806" s="50"/>
      <c r="P1806" s="50"/>
      <c r="Q1806" s="50"/>
      <c r="R1806" s="50"/>
      <c r="S1806" s="50"/>
      <c r="T1806" s="50"/>
      <c r="U1806" s="50"/>
      <c r="V1806" s="50"/>
      <c r="W1806" s="141" t="str">
        <f>IFERROR(VLOOKUP(C1806,'[7]на 04.11.2025г.'!$C$3:$W$2063,21,0),"-")</f>
        <v>-</v>
      </c>
      <c r="X1806" s="141" t="str">
        <f t="shared" si="291"/>
        <v>-</v>
      </c>
    </row>
    <row r="1807" spans="1:24" customFormat="1" ht="15" hidden="1" x14ac:dyDescent="0.25">
      <c r="A1807" s="134">
        <v>4</v>
      </c>
      <c r="B1807" s="134" t="s">
        <v>811</v>
      </c>
      <c r="C1807" s="136" t="s">
        <v>4215</v>
      </c>
      <c r="D1807" s="136" t="s">
        <v>4216</v>
      </c>
      <c r="E1807" s="136">
        <v>1</v>
      </c>
      <c r="F1807" s="144">
        <v>48.9</v>
      </c>
      <c r="G1807" s="138">
        <v>48.9</v>
      </c>
      <c r="H1807" s="139">
        <v>2.37</v>
      </c>
      <c r="I1807" s="139">
        <f t="shared" si="292"/>
        <v>2.37</v>
      </c>
      <c r="J1807" s="145" t="s">
        <v>24</v>
      </c>
      <c r="K1807" s="141">
        <v>0</v>
      </c>
      <c r="L1807" s="141">
        <v>0</v>
      </c>
      <c r="M1807" s="141">
        <v>0</v>
      </c>
      <c r="N1807" s="142"/>
      <c r="O1807" s="50"/>
      <c r="P1807" s="50"/>
      <c r="Q1807" s="50"/>
      <c r="R1807" s="50"/>
      <c r="S1807" s="50"/>
      <c r="T1807" s="50"/>
      <c r="U1807" s="50"/>
      <c r="V1807" s="50"/>
      <c r="W1807" s="141" t="str">
        <f>IFERROR(VLOOKUP(C1807,'[7]на 04.11.2025г.'!$C$3:$W$2063,21,0),"-")</f>
        <v>-</v>
      </c>
      <c r="X1807" s="141" t="str">
        <f t="shared" si="291"/>
        <v>-</v>
      </c>
    </row>
    <row r="1808" spans="1:24" customFormat="1" ht="15" hidden="1" x14ac:dyDescent="0.25">
      <c r="A1808" s="134">
        <v>4</v>
      </c>
      <c r="B1808" s="134" t="s">
        <v>814</v>
      </c>
      <c r="C1808" s="136" t="s">
        <v>4217</v>
      </c>
      <c r="D1808" s="136" t="s">
        <v>4218</v>
      </c>
      <c r="E1808" s="136">
        <v>1</v>
      </c>
      <c r="F1808" s="144">
        <v>13.9</v>
      </c>
      <c r="G1808" s="138">
        <v>13.9</v>
      </c>
      <c r="H1808" s="139">
        <v>0.69</v>
      </c>
      <c r="I1808" s="139">
        <f t="shared" si="292"/>
        <v>0.69</v>
      </c>
      <c r="J1808" s="145" t="s">
        <v>24</v>
      </c>
      <c r="K1808" s="141">
        <v>0</v>
      </c>
      <c r="L1808" s="141">
        <v>0</v>
      </c>
      <c r="M1808" s="141">
        <v>0</v>
      </c>
      <c r="N1808" s="142"/>
      <c r="O1808" s="50"/>
      <c r="P1808" s="50"/>
      <c r="Q1808" s="50"/>
      <c r="R1808" s="50"/>
      <c r="S1808" s="50"/>
      <c r="T1808" s="50"/>
      <c r="U1808" s="50"/>
      <c r="V1808" s="50"/>
      <c r="W1808" s="141" t="str">
        <f>IFERROR(VLOOKUP(C1808,'[7]на 04.11.2025г.'!$C$3:$W$2063,21,0),"-")</f>
        <v>-</v>
      </c>
      <c r="X1808" s="141" t="str">
        <f t="shared" si="291"/>
        <v>-</v>
      </c>
    </row>
    <row r="1809" spans="1:24" customFormat="1" ht="15" hidden="1" x14ac:dyDescent="0.25">
      <c r="A1809" s="134">
        <v>4</v>
      </c>
      <c r="B1809" s="134" t="s">
        <v>817</v>
      </c>
      <c r="C1809" s="136" t="s">
        <v>4219</v>
      </c>
      <c r="D1809" s="136" t="s">
        <v>4220</v>
      </c>
      <c r="E1809" s="136">
        <v>1</v>
      </c>
      <c r="F1809" s="144">
        <v>52</v>
      </c>
      <c r="G1809" s="138">
        <v>52</v>
      </c>
      <c r="H1809" s="139">
        <v>2.52</v>
      </c>
      <c r="I1809" s="139">
        <f t="shared" si="292"/>
        <v>2.52</v>
      </c>
      <c r="J1809" s="145" t="s">
        <v>24</v>
      </c>
      <c r="K1809" s="141">
        <v>0</v>
      </c>
      <c r="L1809" s="141">
        <v>0</v>
      </c>
      <c r="M1809" s="141">
        <v>0</v>
      </c>
      <c r="N1809" s="142"/>
      <c r="O1809" s="50"/>
      <c r="P1809" s="50"/>
      <c r="Q1809" s="50"/>
      <c r="R1809" s="50"/>
      <c r="S1809" s="50"/>
      <c r="T1809" s="50"/>
      <c r="U1809" s="50"/>
      <c r="V1809" s="50"/>
      <c r="W1809" s="141" t="str">
        <f>IFERROR(VLOOKUP(C1809,'[7]на 04.11.2025г.'!$C$3:$W$2063,21,0),"-")</f>
        <v>-</v>
      </c>
      <c r="X1809" s="141" t="str">
        <f t="shared" si="291"/>
        <v>-</v>
      </c>
    </row>
    <row r="1810" spans="1:24" customFormat="1" ht="15" hidden="1" x14ac:dyDescent="0.25">
      <c r="A1810" s="134">
        <v>4</v>
      </c>
      <c r="B1810" s="134" t="s">
        <v>820</v>
      </c>
      <c r="C1810" s="136" t="s">
        <v>4221</v>
      </c>
      <c r="D1810" s="136" t="s">
        <v>4222</v>
      </c>
      <c r="E1810" s="136">
        <v>1</v>
      </c>
      <c r="F1810" s="144">
        <v>48.9</v>
      </c>
      <c r="G1810" s="138">
        <v>48.9</v>
      </c>
      <c r="H1810" s="139">
        <v>2.37</v>
      </c>
      <c r="I1810" s="139">
        <f t="shared" si="292"/>
        <v>2.37</v>
      </c>
      <c r="J1810" s="145" t="s">
        <v>24</v>
      </c>
      <c r="K1810" s="141">
        <v>0</v>
      </c>
      <c r="L1810" s="141">
        <v>0</v>
      </c>
      <c r="M1810" s="141">
        <v>0</v>
      </c>
      <c r="N1810" s="142"/>
      <c r="O1810" s="50"/>
      <c r="P1810" s="50"/>
      <c r="Q1810" s="50"/>
      <c r="R1810" s="50"/>
      <c r="S1810" s="50"/>
      <c r="T1810" s="50"/>
      <c r="U1810" s="50"/>
      <c r="V1810" s="50"/>
      <c r="W1810" s="141" t="str">
        <f>IFERROR(VLOOKUP(C1810,'[7]на 04.11.2025г.'!$C$3:$W$2063,21,0),"-")</f>
        <v>-</v>
      </c>
      <c r="X1810" s="141" t="str">
        <f t="shared" si="291"/>
        <v>-</v>
      </c>
    </row>
    <row r="1811" spans="1:24" customFormat="1" ht="15" hidden="1" x14ac:dyDescent="0.25">
      <c r="A1811" s="134">
        <v>4</v>
      </c>
      <c r="B1811" s="134" t="s">
        <v>823</v>
      </c>
      <c r="C1811" s="136" t="s">
        <v>4223</v>
      </c>
      <c r="D1811" s="136" t="s">
        <v>4224</v>
      </c>
      <c r="E1811" s="136">
        <v>1</v>
      </c>
      <c r="F1811" s="144">
        <v>43.2</v>
      </c>
      <c r="G1811" s="138">
        <v>43.2</v>
      </c>
      <c r="H1811" s="139">
        <v>2.09</v>
      </c>
      <c r="I1811" s="139">
        <f t="shared" si="292"/>
        <v>2.09</v>
      </c>
      <c r="J1811" s="145" t="s">
        <v>24</v>
      </c>
      <c r="K1811" s="141">
        <v>0</v>
      </c>
      <c r="L1811" s="141">
        <v>0</v>
      </c>
      <c r="M1811" s="141">
        <v>0</v>
      </c>
      <c r="N1811" s="142"/>
      <c r="O1811" s="50"/>
      <c r="P1811" s="50"/>
      <c r="Q1811" s="50"/>
      <c r="R1811" s="50"/>
      <c r="S1811" s="50"/>
      <c r="T1811" s="50"/>
      <c r="U1811" s="50"/>
      <c r="V1811" s="50"/>
      <c r="W1811" s="141" t="str">
        <f>IFERROR(VLOOKUP(C1811,'[7]на 04.11.2025г.'!$C$3:$W$2063,21,0),"-")</f>
        <v>-</v>
      </c>
      <c r="X1811" s="141" t="str">
        <f t="shared" si="291"/>
        <v>-</v>
      </c>
    </row>
    <row r="1812" spans="1:24" customFormat="1" ht="15" hidden="1" x14ac:dyDescent="0.25">
      <c r="A1812" s="134">
        <v>4</v>
      </c>
      <c r="B1812" s="134" t="s">
        <v>826</v>
      </c>
      <c r="C1812" s="136" t="s">
        <v>4225</v>
      </c>
      <c r="D1812" s="136" t="s">
        <v>4226</v>
      </c>
      <c r="E1812" s="136">
        <v>1</v>
      </c>
      <c r="F1812" s="144">
        <v>82.4</v>
      </c>
      <c r="G1812" s="138">
        <v>82.4</v>
      </c>
      <c r="H1812" s="139">
        <v>4.01</v>
      </c>
      <c r="I1812" s="139">
        <f t="shared" si="292"/>
        <v>4.01</v>
      </c>
      <c r="J1812" s="145" t="s">
        <v>24</v>
      </c>
      <c r="K1812" s="141">
        <v>0</v>
      </c>
      <c r="L1812" s="141">
        <v>0</v>
      </c>
      <c r="M1812" s="141">
        <v>0</v>
      </c>
      <c r="N1812" s="142"/>
      <c r="O1812" s="50"/>
      <c r="P1812" s="50"/>
      <c r="Q1812" s="50"/>
      <c r="R1812" s="50"/>
      <c r="S1812" s="50"/>
      <c r="T1812" s="50"/>
      <c r="U1812" s="50"/>
      <c r="V1812" s="50"/>
      <c r="W1812" s="141" t="str">
        <f>IFERROR(VLOOKUP(C1812,'[7]на 04.11.2025г.'!$C$3:$W$2063,21,0),"-")</f>
        <v>-</v>
      </c>
      <c r="X1812" s="141" t="str">
        <f t="shared" si="291"/>
        <v>-</v>
      </c>
    </row>
    <row r="1813" spans="1:24" customFormat="1" ht="15" hidden="1" x14ac:dyDescent="0.25">
      <c r="A1813" s="134">
        <v>4</v>
      </c>
      <c r="B1813" s="134" t="s">
        <v>829</v>
      </c>
      <c r="C1813" s="136" t="s">
        <v>4227</v>
      </c>
      <c r="D1813" s="136" t="s">
        <v>4228</v>
      </c>
      <c r="E1813" s="136">
        <v>1</v>
      </c>
      <c r="F1813" s="144">
        <v>54.2</v>
      </c>
      <c r="G1813" s="138">
        <v>54.2</v>
      </c>
      <c r="H1813" s="139">
        <v>2.64</v>
      </c>
      <c r="I1813" s="139">
        <f t="shared" si="292"/>
        <v>2.64</v>
      </c>
      <c r="J1813" s="145" t="s">
        <v>24</v>
      </c>
      <c r="K1813" s="141">
        <v>0</v>
      </c>
      <c r="L1813" s="141">
        <v>0</v>
      </c>
      <c r="M1813" s="141">
        <v>0</v>
      </c>
      <c r="N1813" s="142"/>
      <c r="O1813" s="50"/>
      <c r="P1813" s="50"/>
      <c r="Q1813" s="50"/>
      <c r="R1813" s="50"/>
      <c r="S1813" s="50"/>
      <c r="T1813" s="50"/>
      <c r="U1813" s="50"/>
      <c r="V1813" s="50"/>
      <c r="W1813" s="141" t="str">
        <f>IFERROR(VLOOKUP(C1813,'[7]на 04.11.2025г.'!$C$3:$W$2063,21,0),"-")</f>
        <v>-</v>
      </c>
      <c r="X1813" s="141" t="str">
        <f t="shared" si="291"/>
        <v>-</v>
      </c>
    </row>
    <row r="1814" spans="1:24" customFormat="1" ht="15" hidden="1" x14ac:dyDescent="0.25">
      <c r="A1814" s="134">
        <v>4</v>
      </c>
      <c r="B1814" s="134" t="s">
        <v>832</v>
      </c>
      <c r="C1814" s="136" t="s">
        <v>4229</v>
      </c>
      <c r="D1814" s="136" t="s">
        <v>4230</v>
      </c>
      <c r="E1814" s="136">
        <v>1</v>
      </c>
      <c r="F1814" s="144">
        <v>80.3</v>
      </c>
      <c r="G1814" s="138">
        <v>80.3</v>
      </c>
      <c r="H1814" s="139">
        <v>3.9</v>
      </c>
      <c r="I1814" s="139">
        <f t="shared" si="292"/>
        <v>3.9</v>
      </c>
      <c r="J1814" s="145" t="s">
        <v>24</v>
      </c>
      <c r="K1814" s="141">
        <v>0</v>
      </c>
      <c r="L1814" s="141">
        <v>0</v>
      </c>
      <c r="M1814" s="141">
        <v>0</v>
      </c>
      <c r="N1814" s="142"/>
      <c r="O1814" s="50"/>
      <c r="P1814" s="50"/>
      <c r="Q1814" s="50"/>
      <c r="R1814" s="50"/>
      <c r="S1814" s="50"/>
      <c r="T1814" s="50"/>
      <c r="U1814" s="50"/>
      <c r="V1814" s="50"/>
      <c r="W1814" s="141" t="str">
        <f>IFERROR(VLOOKUP(C1814,'[7]на 04.11.2025г.'!$C$3:$W$2063,21,0),"-")</f>
        <v>-</v>
      </c>
      <c r="X1814" s="141" t="str">
        <f t="shared" si="291"/>
        <v>-</v>
      </c>
    </row>
    <row r="1815" spans="1:24" customFormat="1" ht="15" hidden="1" x14ac:dyDescent="0.25">
      <c r="A1815" s="134">
        <v>4</v>
      </c>
      <c r="B1815" s="134" t="s">
        <v>835</v>
      </c>
      <c r="C1815" s="136" t="s">
        <v>4231</v>
      </c>
      <c r="D1815" s="136" t="s">
        <v>4232</v>
      </c>
      <c r="E1815" s="136">
        <v>1</v>
      </c>
      <c r="F1815" s="144">
        <v>81.8</v>
      </c>
      <c r="G1815" s="138">
        <v>81.8</v>
      </c>
      <c r="H1815" s="139">
        <v>3.97</v>
      </c>
      <c r="I1815" s="139">
        <f t="shared" si="292"/>
        <v>3.97</v>
      </c>
      <c r="J1815" s="145" t="s">
        <v>24</v>
      </c>
      <c r="K1815" s="141">
        <v>0</v>
      </c>
      <c r="L1815" s="141">
        <v>0</v>
      </c>
      <c r="M1815" s="141">
        <v>0</v>
      </c>
      <c r="N1815" s="142"/>
      <c r="O1815" s="50"/>
      <c r="P1815" s="50"/>
      <c r="Q1815" s="50"/>
      <c r="R1815" s="50"/>
      <c r="S1815" s="50"/>
      <c r="T1815" s="50"/>
      <c r="U1815" s="50"/>
      <c r="V1815" s="50"/>
      <c r="W1815" s="141" t="str">
        <f>IFERROR(VLOOKUP(C1815,'[7]на 04.11.2025г.'!$C$3:$W$2063,21,0),"-")</f>
        <v>-</v>
      </c>
      <c r="X1815" s="141" t="str">
        <f t="shared" si="291"/>
        <v>-</v>
      </c>
    </row>
    <row r="1816" spans="1:24" customFormat="1" ht="15" hidden="1" x14ac:dyDescent="0.25">
      <c r="A1816" s="134">
        <v>4</v>
      </c>
      <c r="B1816" s="134" t="s">
        <v>838</v>
      </c>
      <c r="C1816" s="136" t="s">
        <v>4233</v>
      </c>
      <c r="D1816" s="136" t="s">
        <v>4234</v>
      </c>
      <c r="E1816" s="136">
        <v>1</v>
      </c>
      <c r="F1816" s="144">
        <v>200.1</v>
      </c>
      <c r="G1816" s="138">
        <v>200.1</v>
      </c>
      <c r="H1816" s="139">
        <v>9.73</v>
      </c>
      <c r="I1816" s="139">
        <f t="shared" si="292"/>
        <v>9.73</v>
      </c>
      <c r="J1816" s="145" t="s">
        <v>24</v>
      </c>
      <c r="K1816" s="141">
        <v>0</v>
      </c>
      <c r="L1816" s="141">
        <v>0</v>
      </c>
      <c r="M1816" s="141">
        <v>0</v>
      </c>
      <c r="N1816" s="142"/>
      <c r="O1816" s="50"/>
      <c r="P1816" s="50"/>
      <c r="Q1816" s="50"/>
      <c r="R1816" s="50"/>
      <c r="S1816" s="50"/>
      <c r="T1816" s="50"/>
      <c r="U1816" s="50"/>
      <c r="V1816" s="50"/>
      <c r="W1816" s="141" t="str">
        <f>IFERROR(VLOOKUP(C1816,'[7]на 04.11.2025г.'!$C$3:$W$2063,21,0),"-")</f>
        <v>-</v>
      </c>
      <c r="X1816" s="141" t="str">
        <f t="shared" si="291"/>
        <v>-</v>
      </c>
    </row>
    <row r="1817" spans="1:24" customFormat="1" ht="15" hidden="1" x14ac:dyDescent="0.25">
      <c r="A1817" s="134">
        <v>4</v>
      </c>
      <c r="B1817" s="134" t="s">
        <v>841</v>
      </c>
      <c r="C1817" s="136" t="s">
        <v>4235</v>
      </c>
      <c r="D1817" s="136" t="s">
        <v>4236</v>
      </c>
      <c r="E1817" s="136">
        <v>1</v>
      </c>
      <c r="F1817" s="144">
        <v>277.3</v>
      </c>
      <c r="G1817" s="138">
        <v>277.3</v>
      </c>
      <c r="H1817" s="139">
        <v>13.47</v>
      </c>
      <c r="I1817" s="139">
        <f t="shared" si="292"/>
        <v>13.47</v>
      </c>
      <c r="J1817" s="145" t="s">
        <v>24</v>
      </c>
      <c r="K1817" s="141">
        <v>0</v>
      </c>
      <c r="L1817" s="141">
        <v>0</v>
      </c>
      <c r="M1817" s="141">
        <v>0</v>
      </c>
      <c r="N1817" s="142"/>
      <c r="O1817" s="50"/>
      <c r="P1817" s="50"/>
      <c r="Q1817" s="50"/>
      <c r="R1817" s="50"/>
      <c r="S1817" s="50"/>
      <c r="T1817" s="50"/>
      <c r="U1817" s="50"/>
      <c r="V1817" s="50"/>
      <c r="W1817" s="141" t="str">
        <f>IFERROR(VLOOKUP(C1817,'[7]на 04.11.2025г.'!$C$3:$W$2063,21,0),"-")</f>
        <v>-</v>
      </c>
      <c r="X1817" s="141" t="str">
        <f t="shared" si="291"/>
        <v>-</v>
      </c>
    </row>
    <row r="1818" spans="1:24" customFormat="1" ht="15" hidden="1" x14ac:dyDescent="0.25">
      <c r="A1818" s="134">
        <v>4</v>
      </c>
      <c r="B1818" s="134" t="s">
        <v>844</v>
      </c>
      <c r="C1818" s="136" t="s">
        <v>4237</v>
      </c>
      <c r="D1818" s="136" t="s">
        <v>4238</v>
      </c>
      <c r="E1818" s="136">
        <v>1</v>
      </c>
      <c r="F1818" s="144">
        <v>257.39999999999998</v>
      </c>
      <c r="G1818" s="138">
        <v>257.39999999999998</v>
      </c>
      <c r="H1818" s="139">
        <v>12.53</v>
      </c>
      <c r="I1818" s="139">
        <f t="shared" si="292"/>
        <v>12.53</v>
      </c>
      <c r="J1818" s="145" t="s">
        <v>24</v>
      </c>
      <c r="K1818" s="141">
        <v>0</v>
      </c>
      <c r="L1818" s="141">
        <v>0</v>
      </c>
      <c r="M1818" s="141">
        <v>0</v>
      </c>
      <c r="N1818" s="142"/>
      <c r="O1818" s="50"/>
      <c r="P1818" s="50"/>
      <c r="Q1818" s="50"/>
      <c r="R1818" s="50"/>
      <c r="S1818" s="50"/>
      <c r="T1818" s="50"/>
      <c r="U1818" s="50"/>
      <c r="V1818" s="50"/>
      <c r="W1818" s="141" t="str">
        <f>IFERROR(VLOOKUP(C1818,'[7]на 04.11.2025г.'!$C$3:$W$2063,21,0),"-")</f>
        <v>-</v>
      </c>
      <c r="X1818" s="141" t="str">
        <f t="shared" si="291"/>
        <v>-</v>
      </c>
    </row>
    <row r="1819" spans="1:24" customFormat="1" ht="15" hidden="1" x14ac:dyDescent="0.25">
      <c r="A1819" s="134">
        <v>4</v>
      </c>
      <c r="B1819" s="134" t="s">
        <v>847</v>
      </c>
      <c r="C1819" s="136" t="s">
        <v>4239</v>
      </c>
      <c r="D1819" s="136" t="s">
        <v>4240</v>
      </c>
      <c r="E1819" s="136">
        <v>1</v>
      </c>
      <c r="F1819" s="144">
        <v>69.7</v>
      </c>
      <c r="G1819" s="138">
        <v>69.7</v>
      </c>
      <c r="H1819" s="139">
        <v>3.4</v>
      </c>
      <c r="I1819" s="139">
        <f t="shared" si="292"/>
        <v>3.4</v>
      </c>
      <c r="J1819" s="145" t="s">
        <v>24</v>
      </c>
      <c r="K1819" s="141">
        <v>0</v>
      </c>
      <c r="L1819" s="141">
        <v>0</v>
      </c>
      <c r="M1819" s="141">
        <v>0</v>
      </c>
      <c r="N1819" s="142"/>
      <c r="O1819" s="50"/>
      <c r="P1819" s="50"/>
      <c r="Q1819" s="50"/>
      <c r="R1819" s="50"/>
      <c r="S1819" s="50"/>
      <c r="T1819" s="50"/>
      <c r="U1819" s="50"/>
      <c r="V1819" s="50"/>
      <c r="W1819" s="141" t="str">
        <f>IFERROR(VLOOKUP(C1819,'[7]на 04.11.2025г.'!$C$3:$W$2063,21,0),"-")</f>
        <v>-</v>
      </c>
      <c r="X1819" s="141" t="str">
        <f t="shared" si="291"/>
        <v>-</v>
      </c>
    </row>
    <row r="1820" spans="1:24" customFormat="1" ht="15" hidden="1" x14ac:dyDescent="0.25">
      <c r="A1820" s="134">
        <v>4</v>
      </c>
      <c r="B1820" s="134" t="s">
        <v>850</v>
      </c>
      <c r="C1820" s="136" t="s">
        <v>4241</v>
      </c>
      <c r="D1820" s="136" t="s">
        <v>4242</v>
      </c>
      <c r="E1820" s="136">
        <v>1</v>
      </c>
      <c r="F1820" s="144">
        <v>51.8</v>
      </c>
      <c r="G1820" s="138">
        <v>51.8</v>
      </c>
      <c r="H1820" s="139">
        <v>2.5099999999999998</v>
      </c>
      <c r="I1820" s="139">
        <f t="shared" si="292"/>
        <v>2.5099999999999998</v>
      </c>
      <c r="J1820" s="145" t="s">
        <v>24</v>
      </c>
      <c r="K1820" s="141">
        <v>0</v>
      </c>
      <c r="L1820" s="141">
        <v>0</v>
      </c>
      <c r="M1820" s="141">
        <v>0</v>
      </c>
      <c r="N1820" s="142"/>
      <c r="O1820" s="50"/>
      <c r="P1820" s="50"/>
      <c r="Q1820" s="50"/>
      <c r="R1820" s="50"/>
      <c r="S1820" s="50"/>
      <c r="T1820" s="50"/>
      <c r="U1820" s="50"/>
      <c r="V1820" s="50"/>
      <c r="W1820" s="141" t="str">
        <f>IFERROR(VLOOKUP(C1820,'[7]на 04.11.2025г.'!$C$3:$W$2063,21,0),"-")</f>
        <v>-</v>
      </c>
      <c r="X1820" s="141" t="str">
        <f t="shared" si="291"/>
        <v>-</v>
      </c>
    </row>
    <row r="1821" spans="1:24" customFormat="1" ht="15" hidden="1" x14ac:dyDescent="0.25">
      <c r="A1821" s="134">
        <v>4</v>
      </c>
      <c r="B1821" s="134" t="s">
        <v>853</v>
      </c>
      <c r="C1821" s="136" t="s">
        <v>4243</v>
      </c>
      <c r="D1821" s="136" t="s">
        <v>4244</v>
      </c>
      <c r="E1821" s="136">
        <v>1</v>
      </c>
      <c r="F1821" s="144">
        <v>62.1</v>
      </c>
      <c r="G1821" s="138">
        <v>62.1</v>
      </c>
      <c r="H1821" s="139">
        <v>3.02</v>
      </c>
      <c r="I1821" s="139">
        <f t="shared" si="292"/>
        <v>3.02</v>
      </c>
      <c r="J1821" s="145" t="s">
        <v>24</v>
      </c>
      <c r="K1821" s="141">
        <v>0</v>
      </c>
      <c r="L1821" s="141">
        <v>0</v>
      </c>
      <c r="M1821" s="141">
        <v>0</v>
      </c>
      <c r="N1821" s="142"/>
      <c r="O1821" s="50"/>
      <c r="P1821" s="50"/>
      <c r="Q1821" s="50"/>
      <c r="R1821" s="50"/>
      <c r="S1821" s="50"/>
      <c r="T1821" s="50"/>
      <c r="U1821" s="50"/>
      <c r="V1821" s="50"/>
      <c r="W1821" s="141" t="str">
        <f>IFERROR(VLOOKUP(C1821,'[7]на 04.11.2025г.'!$C$3:$W$2063,21,0),"-")</f>
        <v>-</v>
      </c>
      <c r="X1821" s="141" t="str">
        <f t="shared" si="291"/>
        <v>-</v>
      </c>
    </row>
    <row r="1822" spans="1:24" customFormat="1" ht="15" hidden="1" x14ac:dyDescent="0.25">
      <c r="A1822" s="134">
        <v>4</v>
      </c>
      <c r="B1822" s="134" t="s">
        <v>856</v>
      </c>
      <c r="C1822" s="136" t="s">
        <v>4245</v>
      </c>
      <c r="D1822" s="136" t="s">
        <v>4246</v>
      </c>
      <c r="E1822" s="136">
        <v>1</v>
      </c>
      <c r="F1822" s="144">
        <v>58.4</v>
      </c>
      <c r="G1822" s="138">
        <v>58.4</v>
      </c>
      <c r="H1822" s="139">
        <v>2.85</v>
      </c>
      <c r="I1822" s="139">
        <f t="shared" si="292"/>
        <v>2.85</v>
      </c>
      <c r="J1822" s="145" t="s">
        <v>24</v>
      </c>
      <c r="K1822" s="141">
        <v>0</v>
      </c>
      <c r="L1822" s="141">
        <v>0</v>
      </c>
      <c r="M1822" s="141">
        <v>0</v>
      </c>
      <c r="N1822" s="142"/>
      <c r="O1822" s="50"/>
      <c r="P1822" s="50"/>
      <c r="Q1822" s="50"/>
      <c r="R1822" s="50"/>
      <c r="S1822" s="50"/>
      <c r="T1822" s="50"/>
      <c r="U1822" s="50"/>
      <c r="V1822" s="50"/>
      <c r="W1822" s="141" t="str">
        <f>IFERROR(VLOOKUP(C1822,'[7]на 04.11.2025г.'!$C$3:$W$2063,21,0),"-")</f>
        <v>-</v>
      </c>
      <c r="X1822" s="141" t="str">
        <f t="shared" si="291"/>
        <v>-</v>
      </c>
    </row>
    <row r="1823" spans="1:24" customFormat="1" ht="15" hidden="1" x14ac:dyDescent="0.25">
      <c r="A1823" s="134">
        <v>4</v>
      </c>
      <c r="B1823" s="134" t="s">
        <v>859</v>
      </c>
      <c r="C1823" s="136" t="s">
        <v>4247</v>
      </c>
      <c r="D1823" s="136" t="s">
        <v>4248</v>
      </c>
      <c r="E1823" s="136">
        <v>1</v>
      </c>
      <c r="F1823" s="144">
        <v>41.7</v>
      </c>
      <c r="G1823" s="138">
        <v>41.7</v>
      </c>
      <c r="H1823" s="139">
        <v>2.0299999999999998</v>
      </c>
      <c r="I1823" s="139">
        <f t="shared" si="292"/>
        <v>2.0299999999999998</v>
      </c>
      <c r="J1823" s="145" t="s">
        <v>24</v>
      </c>
      <c r="K1823" s="141">
        <v>0</v>
      </c>
      <c r="L1823" s="141">
        <v>0</v>
      </c>
      <c r="M1823" s="141">
        <v>0</v>
      </c>
      <c r="N1823" s="142"/>
      <c r="O1823" s="50"/>
      <c r="P1823" s="50"/>
      <c r="Q1823" s="50"/>
      <c r="R1823" s="50"/>
      <c r="S1823" s="50"/>
      <c r="T1823" s="50"/>
      <c r="U1823" s="50"/>
      <c r="V1823" s="50"/>
      <c r="W1823" s="141" t="str">
        <f>IFERROR(VLOOKUP(C1823,'[7]на 04.11.2025г.'!$C$3:$W$2063,21,0),"-")</f>
        <v>-</v>
      </c>
      <c r="X1823" s="141" t="str">
        <f t="shared" si="291"/>
        <v>-</v>
      </c>
    </row>
    <row r="1824" spans="1:24" customFormat="1" ht="15" hidden="1" x14ac:dyDescent="0.25">
      <c r="A1824" s="134">
        <v>4</v>
      </c>
      <c r="B1824" s="134" t="s">
        <v>862</v>
      </c>
      <c r="C1824" s="136" t="s">
        <v>4249</v>
      </c>
      <c r="D1824" s="136" t="s">
        <v>4250</v>
      </c>
      <c r="E1824" s="136">
        <v>1</v>
      </c>
      <c r="F1824" s="144">
        <v>27.2</v>
      </c>
      <c r="G1824" s="138">
        <v>27.2</v>
      </c>
      <c r="H1824" s="139">
        <v>1.33</v>
      </c>
      <c r="I1824" s="139">
        <f t="shared" si="292"/>
        <v>1.33</v>
      </c>
      <c r="J1824" s="145" t="s">
        <v>24</v>
      </c>
      <c r="K1824" s="141">
        <v>0</v>
      </c>
      <c r="L1824" s="141">
        <v>0</v>
      </c>
      <c r="M1824" s="141">
        <v>0</v>
      </c>
      <c r="N1824" s="142"/>
      <c r="O1824" s="50"/>
      <c r="P1824" s="50"/>
      <c r="Q1824" s="50"/>
      <c r="R1824" s="50"/>
      <c r="S1824" s="50"/>
      <c r="T1824" s="50"/>
      <c r="U1824" s="50"/>
      <c r="V1824" s="50"/>
      <c r="W1824" s="141" t="str">
        <f>IFERROR(VLOOKUP(C1824,'[7]на 04.11.2025г.'!$C$3:$W$2063,21,0),"-")</f>
        <v>-</v>
      </c>
      <c r="X1824" s="141" t="str">
        <f t="shared" si="291"/>
        <v>-</v>
      </c>
    </row>
    <row r="1825" spans="1:24" customFormat="1" ht="15" hidden="1" x14ac:dyDescent="0.25">
      <c r="A1825" s="134">
        <v>4</v>
      </c>
      <c r="B1825" s="134" t="s">
        <v>865</v>
      </c>
      <c r="C1825" s="136" t="s">
        <v>4251</v>
      </c>
      <c r="D1825" s="136" t="s">
        <v>4252</v>
      </c>
      <c r="E1825" s="136">
        <v>1</v>
      </c>
      <c r="F1825" s="144">
        <v>40.299999999999997</v>
      </c>
      <c r="G1825" s="138">
        <v>40.299999999999997</v>
      </c>
      <c r="H1825" s="139">
        <v>1.96</v>
      </c>
      <c r="I1825" s="139">
        <f t="shared" si="292"/>
        <v>1.96</v>
      </c>
      <c r="J1825" s="145" t="s">
        <v>24</v>
      </c>
      <c r="K1825" s="141">
        <v>0</v>
      </c>
      <c r="L1825" s="141">
        <v>0</v>
      </c>
      <c r="M1825" s="141">
        <v>0</v>
      </c>
      <c r="N1825" s="142"/>
      <c r="O1825" s="50"/>
      <c r="P1825" s="50"/>
      <c r="Q1825" s="50"/>
      <c r="R1825" s="50"/>
      <c r="S1825" s="50"/>
      <c r="T1825" s="50"/>
      <c r="U1825" s="50"/>
      <c r="V1825" s="50"/>
      <c r="W1825" s="141" t="str">
        <f>IFERROR(VLOOKUP(C1825,'[7]на 04.11.2025г.'!$C$3:$W$2063,21,0),"-")</f>
        <v>-</v>
      </c>
      <c r="X1825" s="141" t="str">
        <f t="shared" si="291"/>
        <v>-</v>
      </c>
    </row>
    <row r="1826" spans="1:24" customFormat="1" ht="15" hidden="1" x14ac:dyDescent="0.25">
      <c r="A1826" s="134">
        <v>4</v>
      </c>
      <c r="B1826" s="134" t="s">
        <v>868</v>
      </c>
      <c r="C1826" s="136" t="s">
        <v>4253</v>
      </c>
      <c r="D1826" s="136" t="s">
        <v>4254</v>
      </c>
      <c r="E1826" s="136">
        <v>1</v>
      </c>
      <c r="F1826" s="144">
        <v>41.3</v>
      </c>
      <c r="G1826" s="138">
        <v>41.3</v>
      </c>
      <c r="H1826" s="139">
        <v>2.0099999999999998</v>
      </c>
      <c r="I1826" s="139">
        <f t="shared" si="292"/>
        <v>2.0099999999999998</v>
      </c>
      <c r="J1826" s="145" t="s">
        <v>24</v>
      </c>
      <c r="K1826" s="141">
        <v>0</v>
      </c>
      <c r="L1826" s="141">
        <v>0</v>
      </c>
      <c r="M1826" s="141">
        <v>0</v>
      </c>
      <c r="N1826" s="142"/>
      <c r="O1826" s="50"/>
      <c r="P1826" s="50"/>
      <c r="Q1826" s="50"/>
      <c r="R1826" s="50"/>
      <c r="S1826" s="50"/>
      <c r="T1826" s="50"/>
      <c r="U1826" s="50"/>
      <c r="V1826" s="50"/>
      <c r="W1826" s="141" t="str">
        <f>IFERROR(VLOOKUP(C1826,'[7]на 04.11.2025г.'!$C$3:$W$2063,21,0),"-")</f>
        <v>-</v>
      </c>
      <c r="X1826" s="141" t="str">
        <f t="shared" si="291"/>
        <v>-</v>
      </c>
    </row>
    <row r="1827" spans="1:24" customFormat="1" ht="15" hidden="1" x14ac:dyDescent="0.25">
      <c r="A1827" s="134">
        <v>4</v>
      </c>
      <c r="B1827" s="134" t="s">
        <v>871</v>
      </c>
      <c r="C1827" s="136" t="s">
        <v>4255</v>
      </c>
      <c r="D1827" s="136" t="s">
        <v>4256</v>
      </c>
      <c r="E1827" s="136">
        <v>5</v>
      </c>
      <c r="F1827" s="144">
        <v>230.7</v>
      </c>
      <c r="G1827" s="138">
        <v>1153.5</v>
      </c>
      <c r="H1827" s="139">
        <v>11.22</v>
      </c>
      <c r="I1827" s="139">
        <f t="shared" si="292"/>
        <v>56.1</v>
      </c>
      <c r="J1827" s="145" t="s">
        <v>24</v>
      </c>
      <c r="K1827" s="141">
        <v>0</v>
      </c>
      <c r="L1827" s="141">
        <v>0</v>
      </c>
      <c r="M1827" s="141">
        <v>0</v>
      </c>
      <c r="N1827" s="142"/>
      <c r="O1827" s="50"/>
      <c r="P1827" s="50"/>
      <c r="Q1827" s="50"/>
      <c r="R1827" s="50"/>
      <c r="S1827" s="50"/>
      <c r="T1827" s="50"/>
      <c r="U1827" s="50"/>
      <c r="V1827" s="50"/>
      <c r="W1827" s="141" t="str">
        <f>IFERROR(VLOOKUP(C1827,'[7]на 04.11.2025г.'!$C$3:$W$2063,21,0),"-")</f>
        <v>-</v>
      </c>
      <c r="X1827" s="141" t="str">
        <f t="shared" si="291"/>
        <v>-</v>
      </c>
    </row>
    <row r="1828" spans="1:24" customFormat="1" ht="15" hidden="1" x14ac:dyDescent="0.25">
      <c r="A1828" s="134">
        <v>4</v>
      </c>
      <c r="B1828" s="134" t="s">
        <v>874</v>
      </c>
      <c r="C1828" s="136" t="s">
        <v>4257</v>
      </c>
      <c r="D1828" s="136" t="s">
        <v>4258</v>
      </c>
      <c r="E1828" s="136">
        <v>1</v>
      </c>
      <c r="F1828" s="144">
        <v>281.5</v>
      </c>
      <c r="G1828" s="138">
        <v>281.5</v>
      </c>
      <c r="H1828" s="139">
        <v>13.69</v>
      </c>
      <c r="I1828" s="139">
        <f t="shared" si="292"/>
        <v>13.69</v>
      </c>
      <c r="J1828" s="145" t="s">
        <v>24</v>
      </c>
      <c r="K1828" s="141">
        <v>0</v>
      </c>
      <c r="L1828" s="141">
        <v>0</v>
      </c>
      <c r="M1828" s="141">
        <v>0</v>
      </c>
      <c r="N1828" s="142"/>
      <c r="O1828" s="50"/>
      <c r="P1828" s="50"/>
      <c r="Q1828" s="50"/>
      <c r="R1828" s="50"/>
      <c r="S1828" s="50"/>
      <c r="T1828" s="50"/>
      <c r="U1828" s="50"/>
      <c r="V1828" s="50"/>
      <c r="W1828" s="141" t="str">
        <f>IFERROR(VLOOKUP(C1828,'[7]на 04.11.2025г.'!$C$3:$W$2063,21,0),"-")</f>
        <v>-</v>
      </c>
      <c r="X1828" s="141" t="str">
        <f t="shared" si="291"/>
        <v>-</v>
      </c>
    </row>
    <row r="1829" spans="1:24" customFormat="1" ht="15" hidden="1" x14ac:dyDescent="0.25">
      <c r="A1829" s="134">
        <v>4</v>
      </c>
      <c r="B1829" s="134" t="s">
        <v>877</v>
      </c>
      <c r="C1829" s="136" t="s">
        <v>4259</v>
      </c>
      <c r="D1829" s="136" t="s">
        <v>4260</v>
      </c>
      <c r="E1829" s="136">
        <v>1</v>
      </c>
      <c r="F1829" s="144">
        <v>261.60000000000002</v>
      </c>
      <c r="G1829" s="138">
        <v>261.60000000000002</v>
      </c>
      <c r="H1829" s="139">
        <v>12.74</v>
      </c>
      <c r="I1829" s="139">
        <f t="shared" si="292"/>
        <v>12.74</v>
      </c>
      <c r="J1829" s="145" t="s">
        <v>24</v>
      </c>
      <c r="K1829" s="141">
        <v>0</v>
      </c>
      <c r="L1829" s="141">
        <v>0</v>
      </c>
      <c r="M1829" s="141">
        <v>0</v>
      </c>
      <c r="N1829" s="142"/>
      <c r="O1829" s="50"/>
      <c r="P1829" s="50"/>
      <c r="Q1829" s="50"/>
      <c r="R1829" s="50"/>
      <c r="S1829" s="50"/>
      <c r="T1829" s="50"/>
      <c r="U1829" s="50"/>
      <c r="V1829" s="50"/>
      <c r="W1829" s="141" t="str">
        <f>IFERROR(VLOOKUP(C1829,'[7]на 04.11.2025г.'!$C$3:$W$2063,21,0),"-")</f>
        <v>-</v>
      </c>
      <c r="X1829" s="141" t="str">
        <f t="shared" si="291"/>
        <v>-</v>
      </c>
    </row>
    <row r="1830" spans="1:24" customFormat="1" ht="15" hidden="1" x14ac:dyDescent="0.25">
      <c r="A1830" s="134">
        <v>4</v>
      </c>
      <c r="B1830" s="134" t="s">
        <v>880</v>
      </c>
      <c r="C1830" s="136" t="s">
        <v>4261</v>
      </c>
      <c r="D1830" s="136" t="s">
        <v>4262</v>
      </c>
      <c r="E1830" s="136">
        <v>5</v>
      </c>
      <c r="F1830" s="144">
        <v>213.8</v>
      </c>
      <c r="G1830" s="138">
        <v>1069</v>
      </c>
      <c r="H1830" s="139">
        <v>10.39</v>
      </c>
      <c r="I1830" s="139">
        <f t="shared" si="292"/>
        <v>51.95</v>
      </c>
      <c r="J1830" s="145" t="s">
        <v>24</v>
      </c>
      <c r="K1830" s="141">
        <v>0</v>
      </c>
      <c r="L1830" s="141">
        <v>0</v>
      </c>
      <c r="M1830" s="141">
        <v>0</v>
      </c>
      <c r="N1830" s="142"/>
      <c r="O1830" s="50"/>
      <c r="P1830" s="50"/>
      <c r="Q1830" s="50"/>
      <c r="R1830" s="50"/>
      <c r="S1830" s="50"/>
      <c r="T1830" s="50"/>
      <c r="U1830" s="50"/>
      <c r="V1830" s="50"/>
      <c r="W1830" s="141" t="str">
        <f>IFERROR(VLOOKUP(C1830,'[7]на 04.11.2025г.'!$C$3:$W$2063,21,0),"-")</f>
        <v>-</v>
      </c>
      <c r="X1830" s="141" t="str">
        <f t="shared" si="291"/>
        <v>-</v>
      </c>
    </row>
    <row r="1831" spans="1:24" customFormat="1" ht="15" hidden="1" x14ac:dyDescent="0.25">
      <c r="A1831" s="134">
        <v>4</v>
      </c>
      <c r="B1831" s="134" t="s">
        <v>883</v>
      </c>
      <c r="C1831" s="136" t="s">
        <v>4263</v>
      </c>
      <c r="D1831" s="136" t="s">
        <v>4264</v>
      </c>
      <c r="E1831" s="136">
        <v>1</v>
      </c>
      <c r="F1831" s="144">
        <v>281.60000000000002</v>
      </c>
      <c r="G1831" s="138">
        <v>281.60000000000002</v>
      </c>
      <c r="H1831" s="139">
        <v>13.69</v>
      </c>
      <c r="I1831" s="139">
        <f t="shared" si="292"/>
        <v>13.69</v>
      </c>
      <c r="J1831" s="145" t="s">
        <v>24</v>
      </c>
      <c r="K1831" s="141">
        <v>0</v>
      </c>
      <c r="L1831" s="141">
        <v>0</v>
      </c>
      <c r="M1831" s="141">
        <v>0</v>
      </c>
      <c r="N1831" s="142"/>
      <c r="O1831" s="50"/>
      <c r="P1831" s="50"/>
      <c r="Q1831" s="50"/>
      <c r="R1831" s="50"/>
      <c r="S1831" s="50"/>
      <c r="T1831" s="50"/>
      <c r="U1831" s="50"/>
      <c r="V1831" s="50"/>
      <c r="W1831" s="141" t="str">
        <f>IFERROR(VLOOKUP(C1831,'[7]на 04.11.2025г.'!$C$3:$W$2063,21,0),"-")</f>
        <v>-</v>
      </c>
      <c r="X1831" s="141" t="str">
        <f t="shared" si="291"/>
        <v>-</v>
      </c>
    </row>
    <row r="1832" spans="1:24" customFormat="1" ht="15" hidden="1" x14ac:dyDescent="0.25">
      <c r="A1832" s="134">
        <v>4</v>
      </c>
      <c r="B1832" s="134" t="s">
        <v>886</v>
      </c>
      <c r="C1832" s="136" t="s">
        <v>4265</v>
      </c>
      <c r="D1832" s="136" t="s">
        <v>4266</v>
      </c>
      <c r="E1832" s="136">
        <v>1</v>
      </c>
      <c r="F1832" s="144">
        <v>261.7</v>
      </c>
      <c r="G1832" s="138">
        <v>261.7</v>
      </c>
      <c r="H1832" s="139">
        <v>12.74</v>
      </c>
      <c r="I1832" s="139">
        <f t="shared" si="292"/>
        <v>12.74</v>
      </c>
      <c r="J1832" s="145" t="s">
        <v>24</v>
      </c>
      <c r="K1832" s="141">
        <v>0</v>
      </c>
      <c r="L1832" s="141">
        <v>0</v>
      </c>
      <c r="M1832" s="141">
        <v>0</v>
      </c>
      <c r="N1832" s="142"/>
      <c r="O1832" s="50"/>
      <c r="P1832" s="50"/>
      <c r="Q1832" s="50"/>
      <c r="R1832" s="50"/>
      <c r="S1832" s="50"/>
      <c r="T1832" s="50"/>
      <c r="U1832" s="50"/>
      <c r="V1832" s="50"/>
      <c r="W1832" s="141" t="str">
        <f>IFERROR(VLOOKUP(C1832,'[7]на 04.11.2025г.'!$C$3:$W$2063,21,0),"-")</f>
        <v>-</v>
      </c>
      <c r="X1832" s="141" t="str">
        <f t="shared" si="291"/>
        <v>-</v>
      </c>
    </row>
    <row r="1833" spans="1:24" customFormat="1" ht="15" hidden="1" x14ac:dyDescent="0.25">
      <c r="A1833" s="134">
        <v>4</v>
      </c>
      <c r="B1833" s="134" t="s">
        <v>889</v>
      </c>
      <c r="C1833" s="136" t="s">
        <v>4267</v>
      </c>
      <c r="D1833" s="136" t="s">
        <v>4268</v>
      </c>
      <c r="E1833" s="136">
        <v>1</v>
      </c>
      <c r="F1833" s="144">
        <v>281.60000000000002</v>
      </c>
      <c r="G1833" s="138">
        <v>281.60000000000002</v>
      </c>
      <c r="H1833" s="139">
        <v>13.69</v>
      </c>
      <c r="I1833" s="139">
        <f t="shared" si="292"/>
        <v>13.69</v>
      </c>
      <c r="J1833" s="145" t="s">
        <v>24</v>
      </c>
      <c r="K1833" s="141">
        <v>0</v>
      </c>
      <c r="L1833" s="141">
        <v>0</v>
      </c>
      <c r="M1833" s="141">
        <v>0</v>
      </c>
      <c r="N1833" s="142"/>
      <c r="O1833" s="50"/>
      <c r="P1833" s="50"/>
      <c r="Q1833" s="50"/>
      <c r="R1833" s="50"/>
      <c r="S1833" s="50"/>
      <c r="T1833" s="50"/>
      <c r="U1833" s="50"/>
      <c r="V1833" s="50"/>
      <c r="W1833" s="141" t="str">
        <f>IFERROR(VLOOKUP(C1833,'[7]на 04.11.2025г.'!$C$3:$W$2063,21,0),"-")</f>
        <v>-</v>
      </c>
      <c r="X1833" s="141" t="str">
        <f t="shared" si="291"/>
        <v>-</v>
      </c>
    </row>
    <row r="1834" spans="1:24" customFormat="1" ht="15" hidden="1" x14ac:dyDescent="0.25">
      <c r="A1834" s="134">
        <v>4</v>
      </c>
      <c r="B1834" s="134" t="s">
        <v>892</v>
      </c>
      <c r="C1834" s="136" t="s">
        <v>4269</v>
      </c>
      <c r="D1834" s="136" t="s">
        <v>4270</v>
      </c>
      <c r="E1834" s="136">
        <v>1</v>
      </c>
      <c r="F1834" s="144">
        <v>261.7</v>
      </c>
      <c r="G1834" s="138">
        <v>261.7</v>
      </c>
      <c r="H1834" s="139">
        <v>12.74</v>
      </c>
      <c r="I1834" s="139">
        <f t="shared" si="292"/>
        <v>12.74</v>
      </c>
      <c r="J1834" s="145" t="s">
        <v>24</v>
      </c>
      <c r="K1834" s="141">
        <v>0</v>
      </c>
      <c r="L1834" s="141">
        <v>0</v>
      </c>
      <c r="M1834" s="141">
        <v>0</v>
      </c>
      <c r="N1834" s="142"/>
      <c r="O1834" s="50"/>
      <c r="P1834" s="50"/>
      <c r="Q1834" s="50"/>
      <c r="R1834" s="50"/>
      <c r="S1834" s="50"/>
      <c r="T1834" s="50"/>
      <c r="U1834" s="50"/>
      <c r="V1834" s="50"/>
      <c r="W1834" s="141" t="str">
        <f>IFERROR(VLOOKUP(C1834,'[7]на 04.11.2025г.'!$C$3:$W$2063,21,0),"-")</f>
        <v>-</v>
      </c>
      <c r="X1834" s="141" t="str">
        <f t="shared" si="291"/>
        <v>-</v>
      </c>
    </row>
    <row r="1835" spans="1:24" customFormat="1" ht="15" hidden="1" x14ac:dyDescent="0.25">
      <c r="A1835" s="134">
        <v>4</v>
      </c>
      <c r="B1835" s="134" t="s">
        <v>895</v>
      </c>
      <c r="C1835" s="136" t="s">
        <v>4271</v>
      </c>
      <c r="D1835" s="136" t="s">
        <v>4272</v>
      </c>
      <c r="E1835" s="136">
        <v>1</v>
      </c>
      <c r="F1835" s="144">
        <v>281.39999999999998</v>
      </c>
      <c r="G1835" s="138">
        <v>281.39999999999998</v>
      </c>
      <c r="H1835" s="139">
        <v>13.68</v>
      </c>
      <c r="I1835" s="139">
        <f t="shared" si="292"/>
        <v>13.68</v>
      </c>
      <c r="J1835" s="145" t="s">
        <v>24</v>
      </c>
      <c r="K1835" s="141">
        <v>0</v>
      </c>
      <c r="L1835" s="141">
        <v>0</v>
      </c>
      <c r="M1835" s="141">
        <v>0</v>
      </c>
      <c r="N1835" s="142"/>
      <c r="O1835" s="50"/>
      <c r="P1835" s="50"/>
      <c r="Q1835" s="50"/>
      <c r="R1835" s="50"/>
      <c r="S1835" s="50"/>
      <c r="T1835" s="50"/>
      <c r="U1835" s="50"/>
      <c r="V1835" s="50"/>
      <c r="W1835" s="141" t="str">
        <f>IFERROR(VLOOKUP(C1835,'[7]на 04.11.2025г.'!$C$3:$W$2063,21,0),"-")</f>
        <v>-</v>
      </c>
      <c r="X1835" s="141" t="str">
        <f t="shared" si="291"/>
        <v>-</v>
      </c>
    </row>
    <row r="1836" spans="1:24" customFormat="1" ht="15" hidden="1" x14ac:dyDescent="0.25">
      <c r="A1836" s="134">
        <v>4</v>
      </c>
      <c r="B1836" s="134" t="s">
        <v>898</v>
      </c>
      <c r="C1836" s="136" t="s">
        <v>4273</v>
      </c>
      <c r="D1836" s="136" t="s">
        <v>4274</v>
      </c>
      <c r="E1836" s="136">
        <v>1</v>
      </c>
      <c r="F1836" s="144">
        <v>261.5</v>
      </c>
      <c r="G1836" s="138">
        <v>261.5</v>
      </c>
      <c r="H1836" s="139">
        <v>12.73</v>
      </c>
      <c r="I1836" s="139">
        <f t="shared" si="292"/>
        <v>12.73</v>
      </c>
      <c r="J1836" s="145" t="s">
        <v>24</v>
      </c>
      <c r="K1836" s="141">
        <v>0</v>
      </c>
      <c r="L1836" s="141">
        <v>0</v>
      </c>
      <c r="M1836" s="141">
        <v>0</v>
      </c>
      <c r="N1836" s="142"/>
      <c r="O1836" s="50"/>
      <c r="P1836" s="50"/>
      <c r="Q1836" s="50"/>
      <c r="R1836" s="50"/>
      <c r="S1836" s="50"/>
      <c r="T1836" s="50"/>
      <c r="U1836" s="50"/>
      <c r="V1836" s="50"/>
      <c r="W1836" s="141" t="str">
        <f>IFERROR(VLOOKUP(C1836,'[7]на 04.11.2025г.'!$C$3:$W$2063,21,0),"-")</f>
        <v>-</v>
      </c>
      <c r="X1836" s="141" t="str">
        <f t="shared" si="291"/>
        <v>-</v>
      </c>
    </row>
    <row r="1837" spans="1:24" customFormat="1" ht="15" hidden="1" x14ac:dyDescent="0.25">
      <c r="A1837" s="134">
        <v>4</v>
      </c>
      <c r="B1837" s="134" t="s">
        <v>901</v>
      </c>
      <c r="C1837" s="136" t="s">
        <v>4275</v>
      </c>
      <c r="D1837" s="136" t="s">
        <v>4276</v>
      </c>
      <c r="E1837" s="136">
        <v>1</v>
      </c>
      <c r="F1837" s="144">
        <v>165.5</v>
      </c>
      <c r="G1837" s="138">
        <v>165.5</v>
      </c>
      <c r="H1837" s="139">
        <v>8.06</v>
      </c>
      <c r="I1837" s="139">
        <f t="shared" si="292"/>
        <v>8.06</v>
      </c>
      <c r="J1837" s="145" t="s">
        <v>24</v>
      </c>
      <c r="K1837" s="141">
        <v>0</v>
      </c>
      <c r="L1837" s="141">
        <v>0</v>
      </c>
      <c r="M1837" s="141">
        <v>0</v>
      </c>
      <c r="N1837" s="142"/>
      <c r="O1837" s="50"/>
      <c r="P1837" s="50"/>
      <c r="Q1837" s="50"/>
      <c r="R1837" s="50"/>
      <c r="S1837" s="50"/>
      <c r="T1837" s="50"/>
      <c r="U1837" s="50"/>
      <c r="V1837" s="50"/>
      <c r="W1837" s="141" t="str">
        <f>IFERROR(VLOOKUP(C1837,'[7]на 04.11.2025г.'!$C$3:$W$2063,21,0),"-")</f>
        <v>-</v>
      </c>
      <c r="X1837" s="141" t="str">
        <f t="shared" si="291"/>
        <v>-</v>
      </c>
    </row>
    <row r="1838" spans="1:24" customFormat="1" ht="15" hidden="1" x14ac:dyDescent="0.25">
      <c r="A1838" s="134">
        <v>4</v>
      </c>
      <c r="B1838" s="134" t="s">
        <v>904</v>
      </c>
      <c r="C1838" s="136" t="s">
        <v>4277</v>
      </c>
      <c r="D1838" s="136" t="s">
        <v>4278</v>
      </c>
      <c r="E1838" s="136">
        <v>1</v>
      </c>
      <c r="F1838" s="144">
        <v>275.5</v>
      </c>
      <c r="G1838" s="138">
        <v>275.5</v>
      </c>
      <c r="H1838" s="139">
        <v>13.39</v>
      </c>
      <c r="I1838" s="139">
        <f t="shared" si="292"/>
        <v>13.39</v>
      </c>
      <c r="J1838" s="145" t="s">
        <v>24</v>
      </c>
      <c r="K1838" s="141">
        <v>0</v>
      </c>
      <c r="L1838" s="141">
        <v>0</v>
      </c>
      <c r="M1838" s="141">
        <v>0</v>
      </c>
      <c r="N1838" s="142"/>
      <c r="O1838" s="50"/>
      <c r="P1838" s="50"/>
      <c r="Q1838" s="50"/>
      <c r="R1838" s="50"/>
      <c r="S1838" s="50"/>
      <c r="T1838" s="50"/>
      <c r="U1838" s="50"/>
      <c r="V1838" s="50"/>
      <c r="W1838" s="141" t="str">
        <f>IFERROR(VLOOKUP(C1838,'[7]на 04.11.2025г.'!$C$3:$W$2063,21,0),"-")</f>
        <v>-</v>
      </c>
      <c r="X1838" s="141" t="str">
        <f t="shared" si="291"/>
        <v>-</v>
      </c>
    </row>
    <row r="1839" spans="1:24" customFormat="1" ht="15" hidden="1" x14ac:dyDescent="0.25">
      <c r="A1839" s="134">
        <v>4</v>
      </c>
      <c r="B1839" s="134" t="s">
        <v>907</v>
      </c>
      <c r="C1839" s="136" t="s">
        <v>4279</v>
      </c>
      <c r="D1839" s="136" t="s">
        <v>4280</v>
      </c>
      <c r="E1839" s="136">
        <v>1</v>
      </c>
      <c r="F1839" s="144">
        <v>255.9</v>
      </c>
      <c r="G1839" s="138">
        <v>255.9</v>
      </c>
      <c r="H1839" s="139">
        <v>12.45</v>
      </c>
      <c r="I1839" s="139">
        <f t="shared" si="292"/>
        <v>12.45</v>
      </c>
      <c r="J1839" s="145" t="s">
        <v>24</v>
      </c>
      <c r="K1839" s="141">
        <v>0</v>
      </c>
      <c r="L1839" s="141">
        <v>0</v>
      </c>
      <c r="M1839" s="141">
        <v>0</v>
      </c>
      <c r="N1839" s="142"/>
      <c r="O1839" s="50"/>
      <c r="P1839" s="50"/>
      <c r="Q1839" s="50"/>
      <c r="R1839" s="50"/>
      <c r="S1839" s="50"/>
      <c r="T1839" s="50"/>
      <c r="U1839" s="50"/>
      <c r="V1839" s="50"/>
      <c r="W1839" s="141" t="str">
        <f>IFERROR(VLOOKUP(C1839,'[7]на 04.11.2025г.'!$C$3:$W$2063,21,0),"-")</f>
        <v>-</v>
      </c>
      <c r="X1839" s="141" t="str">
        <f t="shared" si="291"/>
        <v>-</v>
      </c>
    </row>
    <row r="1840" spans="1:24" customFormat="1" ht="15" hidden="1" x14ac:dyDescent="0.25">
      <c r="A1840" s="134">
        <v>4</v>
      </c>
      <c r="B1840" s="134" t="s">
        <v>910</v>
      </c>
      <c r="C1840" s="136" t="s">
        <v>4281</v>
      </c>
      <c r="D1840" s="136" t="s">
        <v>4282</v>
      </c>
      <c r="E1840" s="136">
        <v>1</v>
      </c>
      <c r="F1840" s="144">
        <v>226.7</v>
      </c>
      <c r="G1840" s="138">
        <v>226.7</v>
      </c>
      <c r="H1840" s="139">
        <v>11.02</v>
      </c>
      <c r="I1840" s="139">
        <f t="shared" si="292"/>
        <v>11.02</v>
      </c>
      <c r="J1840" s="145" t="s">
        <v>24</v>
      </c>
      <c r="K1840" s="141">
        <v>0</v>
      </c>
      <c r="L1840" s="141">
        <v>0</v>
      </c>
      <c r="M1840" s="141">
        <v>0</v>
      </c>
      <c r="N1840" s="142"/>
      <c r="O1840" s="50"/>
      <c r="P1840" s="50"/>
      <c r="Q1840" s="50"/>
      <c r="R1840" s="50"/>
      <c r="S1840" s="50"/>
      <c r="T1840" s="50"/>
      <c r="U1840" s="50"/>
      <c r="V1840" s="50"/>
      <c r="W1840" s="141" t="str">
        <f>IFERROR(VLOOKUP(C1840,'[7]на 04.11.2025г.'!$C$3:$W$2063,21,0),"-")</f>
        <v>-</v>
      </c>
      <c r="X1840" s="141" t="str">
        <f t="shared" si="291"/>
        <v>-</v>
      </c>
    </row>
    <row r="1841" spans="1:24" customFormat="1" ht="15" hidden="1" x14ac:dyDescent="0.25">
      <c r="A1841" s="134">
        <v>4</v>
      </c>
      <c r="B1841" s="134" t="s">
        <v>913</v>
      </c>
      <c r="C1841" s="136" t="s">
        <v>4283</v>
      </c>
      <c r="D1841" s="136" t="s">
        <v>4284</v>
      </c>
      <c r="E1841" s="136">
        <v>1</v>
      </c>
      <c r="F1841" s="144">
        <v>281.60000000000002</v>
      </c>
      <c r="G1841" s="138">
        <v>281.60000000000002</v>
      </c>
      <c r="H1841" s="139">
        <v>13.69</v>
      </c>
      <c r="I1841" s="139">
        <f t="shared" si="292"/>
        <v>13.69</v>
      </c>
      <c r="J1841" s="145" t="s">
        <v>24</v>
      </c>
      <c r="K1841" s="141">
        <v>0</v>
      </c>
      <c r="L1841" s="141">
        <v>0</v>
      </c>
      <c r="M1841" s="141">
        <v>0</v>
      </c>
      <c r="N1841" s="142"/>
      <c r="O1841" s="50"/>
      <c r="P1841" s="50"/>
      <c r="Q1841" s="50"/>
      <c r="R1841" s="50"/>
      <c r="S1841" s="50"/>
      <c r="T1841" s="50"/>
      <c r="U1841" s="50"/>
      <c r="V1841" s="50"/>
      <c r="W1841" s="141" t="str">
        <f>IFERROR(VLOOKUP(C1841,'[7]на 04.11.2025г.'!$C$3:$W$2063,21,0),"-")</f>
        <v>-</v>
      </c>
      <c r="X1841" s="141" t="str">
        <f t="shared" si="291"/>
        <v>-</v>
      </c>
    </row>
    <row r="1842" spans="1:24" customFormat="1" ht="15" hidden="1" x14ac:dyDescent="0.25">
      <c r="A1842" s="134">
        <v>4</v>
      </c>
      <c r="B1842" s="134" t="s">
        <v>916</v>
      </c>
      <c r="C1842" s="136" t="s">
        <v>4285</v>
      </c>
      <c r="D1842" s="136" t="s">
        <v>4286</v>
      </c>
      <c r="E1842" s="136">
        <v>1</v>
      </c>
      <c r="F1842" s="144">
        <v>261.7</v>
      </c>
      <c r="G1842" s="138">
        <v>261.7</v>
      </c>
      <c r="H1842" s="139">
        <v>12.74</v>
      </c>
      <c r="I1842" s="139">
        <f t="shared" si="292"/>
        <v>12.74</v>
      </c>
      <c r="J1842" s="145" t="s">
        <v>24</v>
      </c>
      <c r="K1842" s="141">
        <v>0</v>
      </c>
      <c r="L1842" s="141">
        <v>0</v>
      </c>
      <c r="M1842" s="141">
        <v>0</v>
      </c>
      <c r="N1842" s="142"/>
      <c r="O1842" s="50"/>
      <c r="P1842" s="50"/>
      <c r="Q1842" s="50"/>
      <c r="R1842" s="50"/>
      <c r="S1842" s="50"/>
      <c r="T1842" s="50"/>
      <c r="U1842" s="50"/>
      <c r="V1842" s="50"/>
      <c r="W1842" s="141" t="str">
        <f>IFERROR(VLOOKUP(C1842,'[7]на 04.11.2025г.'!$C$3:$W$2063,21,0),"-")</f>
        <v>-</v>
      </c>
      <c r="X1842" s="141" t="str">
        <f t="shared" si="291"/>
        <v>-</v>
      </c>
    </row>
    <row r="1843" spans="1:24" customFormat="1" ht="15" hidden="1" x14ac:dyDescent="0.25">
      <c r="A1843" s="134">
        <v>4</v>
      </c>
      <c r="B1843" s="134" t="s">
        <v>919</v>
      </c>
      <c r="C1843" s="136" t="s">
        <v>4287</v>
      </c>
      <c r="D1843" s="136" t="s">
        <v>4288</v>
      </c>
      <c r="E1843" s="136">
        <v>8</v>
      </c>
      <c r="F1843" s="144">
        <v>120.4</v>
      </c>
      <c r="G1843" s="138">
        <v>963.2</v>
      </c>
      <c r="H1843" s="139">
        <v>5.81</v>
      </c>
      <c r="I1843" s="139">
        <f t="shared" si="292"/>
        <v>46.48</v>
      </c>
      <c r="J1843" s="145" t="s">
        <v>24</v>
      </c>
      <c r="K1843" s="141">
        <v>0</v>
      </c>
      <c r="L1843" s="141">
        <v>0</v>
      </c>
      <c r="M1843" s="141">
        <v>0</v>
      </c>
      <c r="N1843" s="142"/>
      <c r="O1843" s="50"/>
      <c r="P1843" s="50"/>
      <c r="Q1843" s="50"/>
      <c r="R1843" s="50"/>
      <c r="S1843" s="50"/>
      <c r="T1843" s="50"/>
      <c r="U1843" s="50"/>
      <c r="V1843" s="50"/>
      <c r="W1843" s="141" t="str">
        <f>IFERROR(VLOOKUP(C1843,'[7]на 04.11.2025г.'!$C$3:$W$2063,21,0),"-")</f>
        <v>-</v>
      </c>
      <c r="X1843" s="141" t="str">
        <f t="shared" si="291"/>
        <v>-</v>
      </c>
    </row>
    <row r="1844" spans="1:24" customFormat="1" ht="15" hidden="1" x14ac:dyDescent="0.25">
      <c r="A1844" s="134">
        <v>4</v>
      </c>
      <c r="B1844" s="134" t="s">
        <v>922</v>
      </c>
      <c r="C1844" s="136" t="s">
        <v>4289</v>
      </c>
      <c r="D1844" s="136" t="s">
        <v>4290</v>
      </c>
      <c r="E1844" s="136">
        <v>2</v>
      </c>
      <c r="F1844" s="144">
        <v>60.5</v>
      </c>
      <c r="G1844" s="138">
        <v>121</v>
      </c>
      <c r="H1844" s="139">
        <v>2.93</v>
      </c>
      <c r="I1844" s="139">
        <f t="shared" si="292"/>
        <v>5.86</v>
      </c>
      <c r="J1844" s="145" t="s">
        <v>24</v>
      </c>
      <c r="K1844" s="141">
        <v>0</v>
      </c>
      <c r="L1844" s="141">
        <v>0</v>
      </c>
      <c r="M1844" s="141">
        <v>0</v>
      </c>
      <c r="N1844" s="142"/>
      <c r="O1844" s="50"/>
      <c r="P1844" s="50"/>
      <c r="Q1844" s="50"/>
      <c r="R1844" s="50"/>
      <c r="S1844" s="50"/>
      <c r="T1844" s="50"/>
      <c r="U1844" s="50"/>
      <c r="V1844" s="50"/>
      <c r="W1844" s="141" t="str">
        <f>IFERROR(VLOOKUP(C1844,'[7]на 04.11.2025г.'!$C$3:$W$2063,21,0),"-")</f>
        <v>-</v>
      </c>
      <c r="X1844" s="141" t="str">
        <f t="shared" si="291"/>
        <v>-</v>
      </c>
    </row>
    <row r="1845" spans="1:24" customFormat="1" ht="15" hidden="1" x14ac:dyDescent="0.25">
      <c r="A1845" s="134">
        <v>4</v>
      </c>
      <c r="B1845" s="134" t="s">
        <v>925</v>
      </c>
      <c r="C1845" s="136" t="s">
        <v>4291</v>
      </c>
      <c r="D1845" s="136" t="s">
        <v>4292</v>
      </c>
      <c r="E1845" s="136">
        <v>2</v>
      </c>
      <c r="F1845" s="144">
        <v>56.1</v>
      </c>
      <c r="G1845" s="138">
        <v>112.2</v>
      </c>
      <c r="H1845" s="139">
        <v>2.71</v>
      </c>
      <c r="I1845" s="139">
        <f t="shared" si="292"/>
        <v>5.42</v>
      </c>
      <c r="J1845" s="145" t="s">
        <v>24</v>
      </c>
      <c r="K1845" s="141">
        <v>0</v>
      </c>
      <c r="L1845" s="141">
        <v>0</v>
      </c>
      <c r="M1845" s="141">
        <v>0</v>
      </c>
      <c r="N1845" s="142"/>
      <c r="O1845" s="50"/>
      <c r="P1845" s="50"/>
      <c r="Q1845" s="50"/>
      <c r="R1845" s="50"/>
      <c r="S1845" s="50"/>
      <c r="T1845" s="50"/>
      <c r="U1845" s="50"/>
      <c r="V1845" s="50"/>
      <c r="W1845" s="141" t="str">
        <f>IFERROR(VLOOKUP(C1845,'[7]на 04.11.2025г.'!$C$3:$W$2063,21,0),"-")</f>
        <v>-</v>
      </c>
      <c r="X1845" s="141" t="str">
        <f t="shared" si="291"/>
        <v>-</v>
      </c>
    </row>
    <row r="1846" spans="1:24" customFormat="1" ht="15" hidden="1" x14ac:dyDescent="0.25">
      <c r="A1846" s="134">
        <v>4</v>
      </c>
      <c r="B1846" s="134" t="s">
        <v>928</v>
      </c>
      <c r="C1846" s="136" t="s">
        <v>4293</v>
      </c>
      <c r="D1846" s="136" t="s">
        <v>4294</v>
      </c>
      <c r="E1846" s="136">
        <v>8</v>
      </c>
      <c r="F1846" s="144">
        <v>50.7</v>
      </c>
      <c r="G1846" s="138">
        <v>405.6</v>
      </c>
      <c r="H1846" s="139">
        <v>2.46</v>
      </c>
      <c r="I1846" s="139">
        <f t="shared" si="292"/>
        <v>19.68</v>
      </c>
      <c r="J1846" s="145" t="s">
        <v>24</v>
      </c>
      <c r="K1846" s="141">
        <v>0</v>
      </c>
      <c r="L1846" s="141">
        <v>0</v>
      </c>
      <c r="M1846" s="141">
        <v>0</v>
      </c>
      <c r="N1846" s="142"/>
      <c r="O1846" s="50"/>
      <c r="P1846" s="50"/>
      <c r="Q1846" s="50"/>
      <c r="R1846" s="50"/>
      <c r="S1846" s="50"/>
      <c r="T1846" s="50"/>
      <c r="U1846" s="50"/>
      <c r="V1846" s="50"/>
      <c r="W1846" s="141" t="str">
        <f>IFERROR(VLOOKUP(C1846,'[7]на 04.11.2025г.'!$C$3:$W$2063,21,0),"-")</f>
        <v>-</v>
      </c>
      <c r="X1846" s="141" t="str">
        <f t="shared" si="291"/>
        <v>-</v>
      </c>
    </row>
    <row r="1847" spans="1:24" customFormat="1" ht="15" hidden="1" x14ac:dyDescent="0.25">
      <c r="A1847" s="134">
        <v>4</v>
      </c>
      <c r="B1847" s="134" t="s">
        <v>931</v>
      </c>
      <c r="C1847" s="136" t="s">
        <v>4295</v>
      </c>
      <c r="D1847" s="136" t="s">
        <v>4296</v>
      </c>
      <c r="E1847" s="136">
        <v>1</v>
      </c>
      <c r="F1847" s="144">
        <v>50.8</v>
      </c>
      <c r="G1847" s="138">
        <v>50.8</v>
      </c>
      <c r="H1847" s="139">
        <v>2.46</v>
      </c>
      <c r="I1847" s="139">
        <f t="shared" si="292"/>
        <v>2.46</v>
      </c>
      <c r="J1847" s="145" t="s">
        <v>24</v>
      </c>
      <c r="K1847" s="141">
        <v>0</v>
      </c>
      <c r="L1847" s="141">
        <v>0</v>
      </c>
      <c r="M1847" s="141">
        <v>0</v>
      </c>
      <c r="N1847" s="142"/>
      <c r="O1847" s="50"/>
      <c r="P1847" s="50"/>
      <c r="Q1847" s="50"/>
      <c r="R1847" s="50"/>
      <c r="S1847" s="50"/>
      <c r="T1847" s="50"/>
      <c r="U1847" s="50"/>
      <c r="V1847" s="50"/>
      <c r="W1847" s="141" t="str">
        <f>IFERROR(VLOOKUP(C1847,'[7]на 04.11.2025г.'!$C$3:$W$2063,21,0),"-")</f>
        <v>-</v>
      </c>
      <c r="X1847" s="141" t="str">
        <f t="shared" si="291"/>
        <v>-</v>
      </c>
    </row>
    <row r="1848" spans="1:24" customFormat="1" ht="15" hidden="1" x14ac:dyDescent="0.25">
      <c r="A1848" s="134">
        <v>4</v>
      </c>
      <c r="B1848" s="134" t="s">
        <v>934</v>
      </c>
      <c r="C1848" s="136" t="s">
        <v>4297</v>
      </c>
      <c r="D1848" s="136" t="s">
        <v>4298</v>
      </c>
      <c r="E1848" s="136">
        <v>1</v>
      </c>
      <c r="F1848" s="144">
        <v>118.5</v>
      </c>
      <c r="G1848" s="138">
        <v>118.5</v>
      </c>
      <c r="H1848" s="139">
        <v>5.68</v>
      </c>
      <c r="I1848" s="139">
        <f t="shared" si="292"/>
        <v>5.68</v>
      </c>
      <c r="J1848" s="145" t="s">
        <v>24</v>
      </c>
      <c r="K1848" s="141">
        <v>0</v>
      </c>
      <c r="L1848" s="141">
        <v>0</v>
      </c>
      <c r="M1848" s="141">
        <v>0</v>
      </c>
      <c r="N1848" s="142"/>
      <c r="O1848" s="50"/>
      <c r="P1848" s="50"/>
      <c r="Q1848" s="50"/>
      <c r="R1848" s="50"/>
      <c r="S1848" s="50"/>
      <c r="T1848" s="50"/>
      <c r="U1848" s="50"/>
      <c r="V1848" s="50"/>
      <c r="W1848" s="141" t="str">
        <f>IFERROR(VLOOKUP(C1848,'[7]на 04.11.2025г.'!$C$3:$W$2063,21,0),"-")</f>
        <v>-</v>
      </c>
      <c r="X1848" s="141" t="str">
        <f t="shared" si="291"/>
        <v>-</v>
      </c>
    </row>
    <row r="1849" spans="1:24" customFormat="1" ht="15" hidden="1" x14ac:dyDescent="0.25">
      <c r="A1849" s="134">
        <v>4</v>
      </c>
      <c r="B1849" s="134" t="s">
        <v>937</v>
      </c>
      <c r="C1849" s="136" t="s">
        <v>4299</v>
      </c>
      <c r="D1849" s="136" t="s">
        <v>4300</v>
      </c>
      <c r="E1849" s="136">
        <v>1</v>
      </c>
      <c r="F1849" s="144">
        <v>125.4</v>
      </c>
      <c r="G1849" s="138">
        <v>125.4</v>
      </c>
      <c r="H1849" s="139">
        <v>6.09</v>
      </c>
      <c r="I1849" s="139">
        <f t="shared" si="292"/>
        <v>6.09</v>
      </c>
      <c r="J1849" s="145" t="s">
        <v>24</v>
      </c>
      <c r="K1849" s="141">
        <v>0</v>
      </c>
      <c r="L1849" s="141">
        <v>0</v>
      </c>
      <c r="M1849" s="141">
        <v>0</v>
      </c>
      <c r="N1849" s="142"/>
      <c r="O1849" s="50"/>
      <c r="P1849" s="50"/>
      <c r="Q1849" s="50"/>
      <c r="R1849" s="50"/>
      <c r="S1849" s="50"/>
      <c r="T1849" s="50"/>
      <c r="U1849" s="50"/>
      <c r="V1849" s="50"/>
      <c r="W1849" s="141" t="str">
        <f>IFERROR(VLOOKUP(C1849,'[7]на 04.11.2025г.'!$C$3:$W$2063,21,0),"-")</f>
        <v>-</v>
      </c>
      <c r="X1849" s="141" t="str">
        <f t="shared" si="291"/>
        <v>-</v>
      </c>
    </row>
    <row r="1850" spans="1:24" customFormat="1" ht="15" hidden="1" x14ac:dyDescent="0.25">
      <c r="A1850" s="134">
        <v>4</v>
      </c>
      <c r="B1850" s="134" t="s">
        <v>940</v>
      </c>
      <c r="C1850" s="136" t="s">
        <v>4301</v>
      </c>
      <c r="D1850" s="136" t="s">
        <v>4302</v>
      </c>
      <c r="E1850" s="136">
        <v>2</v>
      </c>
      <c r="F1850" s="144">
        <v>125.8</v>
      </c>
      <c r="G1850" s="138">
        <v>251.6</v>
      </c>
      <c r="H1850" s="139">
        <v>6.11</v>
      </c>
      <c r="I1850" s="139">
        <f t="shared" si="292"/>
        <v>12.22</v>
      </c>
      <c r="J1850" s="145" t="s">
        <v>24</v>
      </c>
      <c r="K1850" s="141">
        <v>0</v>
      </c>
      <c r="L1850" s="141">
        <v>0</v>
      </c>
      <c r="M1850" s="141">
        <v>0</v>
      </c>
      <c r="N1850" s="142"/>
      <c r="O1850" s="50"/>
      <c r="P1850" s="50"/>
      <c r="Q1850" s="50"/>
      <c r="R1850" s="50"/>
      <c r="S1850" s="50"/>
      <c r="T1850" s="50"/>
      <c r="U1850" s="50"/>
      <c r="V1850" s="50"/>
      <c r="W1850" s="141" t="str">
        <f>IFERROR(VLOOKUP(C1850,'[7]на 04.11.2025г.'!$C$3:$W$2063,21,0),"-")</f>
        <v>-</v>
      </c>
      <c r="X1850" s="141" t="str">
        <f t="shared" si="291"/>
        <v>-</v>
      </c>
    </row>
    <row r="1851" spans="1:24" customFormat="1" ht="15" hidden="1" x14ac:dyDescent="0.25">
      <c r="A1851" s="134">
        <v>4</v>
      </c>
      <c r="B1851" s="134" t="s">
        <v>943</v>
      </c>
      <c r="C1851" s="136" t="s">
        <v>4303</v>
      </c>
      <c r="D1851" s="136" t="s">
        <v>4304</v>
      </c>
      <c r="E1851" s="136">
        <v>4</v>
      </c>
      <c r="F1851" s="144">
        <v>8.6999999999999993</v>
      </c>
      <c r="G1851" s="138">
        <v>34.799999999999997</v>
      </c>
      <c r="H1851" s="139">
        <v>0.43</v>
      </c>
      <c r="I1851" s="139">
        <f t="shared" si="292"/>
        <v>1.72</v>
      </c>
      <c r="J1851" s="145" t="s">
        <v>24</v>
      </c>
      <c r="K1851" s="141">
        <v>0</v>
      </c>
      <c r="L1851" s="141">
        <v>0</v>
      </c>
      <c r="M1851" s="141">
        <v>0</v>
      </c>
      <c r="N1851" s="142"/>
      <c r="O1851" s="50"/>
      <c r="P1851" s="50"/>
      <c r="Q1851" s="50"/>
      <c r="R1851" s="50"/>
      <c r="S1851" s="50"/>
      <c r="T1851" s="50"/>
      <c r="U1851" s="50"/>
      <c r="V1851" s="50"/>
      <c r="W1851" s="141" t="str">
        <f>IFERROR(VLOOKUP(C1851,'[7]на 04.11.2025г.'!$C$3:$W$2063,21,0),"-")</f>
        <v>-</v>
      </c>
      <c r="X1851" s="141" t="str">
        <f t="shared" si="291"/>
        <v>-</v>
      </c>
    </row>
    <row r="1852" spans="1:24" customFormat="1" ht="15" hidden="1" x14ac:dyDescent="0.25">
      <c r="A1852" s="134">
        <v>4</v>
      </c>
      <c r="B1852" s="134" t="s">
        <v>946</v>
      </c>
      <c r="C1852" s="136" t="s">
        <v>4305</v>
      </c>
      <c r="D1852" s="136" t="s">
        <v>4306</v>
      </c>
      <c r="E1852" s="136">
        <v>2</v>
      </c>
      <c r="F1852" s="144">
        <v>183.7</v>
      </c>
      <c r="G1852" s="138">
        <v>367.4</v>
      </c>
      <c r="H1852" s="139">
        <v>8.93</v>
      </c>
      <c r="I1852" s="139">
        <f t="shared" si="292"/>
        <v>17.86</v>
      </c>
      <c r="J1852" s="145" t="s">
        <v>24</v>
      </c>
      <c r="K1852" s="141">
        <v>0</v>
      </c>
      <c r="L1852" s="141">
        <v>0</v>
      </c>
      <c r="M1852" s="141">
        <v>0</v>
      </c>
      <c r="N1852" s="142"/>
      <c r="O1852" s="50"/>
      <c r="P1852" s="50"/>
      <c r="Q1852" s="50"/>
      <c r="R1852" s="50"/>
      <c r="S1852" s="50"/>
      <c r="T1852" s="50"/>
      <c r="U1852" s="50"/>
      <c r="V1852" s="50"/>
      <c r="W1852" s="141" t="str">
        <f>IFERROR(VLOOKUP(C1852,'[7]на 04.11.2025г.'!$C$3:$W$2063,21,0),"-")</f>
        <v>-</v>
      </c>
      <c r="X1852" s="141" t="str">
        <f t="shared" si="291"/>
        <v>-</v>
      </c>
    </row>
    <row r="1853" spans="1:24" customFormat="1" ht="15" hidden="1" x14ac:dyDescent="0.25">
      <c r="A1853" s="134">
        <v>4</v>
      </c>
      <c r="B1853" s="134" t="s">
        <v>949</v>
      </c>
      <c r="C1853" s="136" t="s">
        <v>4307</v>
      </c>
      <c r="D1853" s="136" t="s">
        <v>4308</v>
      </c>
      <c r="E1853" s="136">
        <v>2</v>
      </c>
      <c r="F1853" s="144">
        <v>64.5</v>
      </c>
      <c r="G1853" s="138">
        <v>129</v>
      </c>
      <c r="H1853" s="139">
        <v>3.13</v>
      </c>
      <c r="I1853" s="139">
        <f t="shared" si="292"/>
        <v>6.26</v>
      </c>
      <c r="J1853" s="145" t="s">
        <v>24</v>
      </c>
      <c r="K1853" s="141">
        <v>0</v>
      </c>
      <c r="L1853" s="141">
        <v>0</v>
      </c>
      <c r="M1853" s="141">
        <v>0</v>
      </c>
      <c r="N1853" s="142"/>
      <c r="O1853" s="50"/>
      <c r="P1853" s="50"/>
      <c r="Q1853" s="50"/>
      <c r="R1853" s="50"/>
      <c r="S1853" s="50"/>
      <c r="T1853" s="50"/>
      <c r="U1853" s="50"/>
      <c r="V1853" s="50"/>
      <c r="W1853" s="141" t="str">
        <f>IFERROR(VLOOKUP(C1853,'[7]на 04.11.2025г.'!$C$3:$W$2063,21,0),"-")</f>
        <v>-</v>
      </c>
      <c r="X1853" s="141" t="str">
        <f t="shared" si="291"/>
        <v>-</v>
      </c>
    </row>
    <row r="1854" spans="1:24" customFormat="1" ht="15" hidden="1" x14ac:dyDescent="0.25">
      <c r="A1854" s="134">
        <v>4</v>
      </c>
      <c r="B1854" s="134" t="s">
        <v>952</v>
      </c>
      <c r="C1854" s="136" t="s">
        <v>4309</v>
      </c>
      <c r="D1854" s="136" t="s">
        <v>4310</v>
      </c>
      <c r="E1854" s="136">
        <v>1</v>
      </c>
      <c r="F1854" s="144">
        <v>50.7</v>
      </c>
      <c r="G1854" s="138">
        <v>50.7</v>
      </c>
      <c r="H1854" s="139">
        <v>2.4700000000000002</v>
      </c>
      <c r="I1854" s="139">
        <f t="shared" si="292"/>
        <v>2.4700000000000002</v>
      </c>
      <c r="J1854" s="145" t="s">
        <v>24</v>
      </c>
      <c r="K1854" s="141">
        <v>0</v>
      </c>
      <c r="L1854" s="141">
        <v>0</v>
      </c>
      <c r="M1854" s="141">
        <v>0</v>
      </c>
      <c r="N1854" s="142"/>
      <c r="O1854" s="50"/>
      <c r="P1854" s="50"/>
      <c r="Q1854" s="50"/>
      <c r="R1854" s="50"/>
      <c r="S1854" s="50"/>
      <c r="T1854" s="50"/>
      <c r="U1854" s="50"/>
      <c r="V1854" s="50"/>
      <c r="W1854" s="141" t="str">
        <f>IFERROR(VLOOKUP(C1854,'[7]на 04.11.2025г.'!$C$3:$W$2063,21,0),"-")</f>
        <v>-</v>
      </c>
      <c r="X1854" s="141" t="str">
        <f t="shared" si="291"/>
        <v>-</v>
      </c>
    </row>
    <row r="1855" spans="1:24" customFormat="1" ht="15" hidden="1" x14ac:dyDescent="0.25">
      <c r="A1855" s="134">
        <v>4</v>
      </c>
      <c r="B1855" s="134" t="s">
        <v>955</v>
      </c>
      <c r="C1855" s="136" t="s">
        <v>4311</v>
      </c>
      <c r="D1855" s="136" t="s">
        <v>4312</v>
      </c>
      <c r="E1855" s="136">
        <v>1</v>
      </c>
      <c r="F1855" s="144">
        <v>130.5</v>
      </c>
      <c r="G1855" s="138">
        <v>130.5</v>
      </c>
      <c r="H1855" s="139">
        <v>6.34</v>
      </c>
      <c r="I1855" s="139">
        <f t="shared" si="292"/>
        <v>6.34</v>
      </c>
      <c r="J1855" s="145" t="s">
        <v>24</v>
      </c>
      <c r="K1855" s="141">
        <v>0</v>
      </c>
      <c r="L1855" s="141">
        <v>0</v>
      </c>
      <c r="M1855" s="141">
        <v>0</v>
      </c>
      <c r="N1855" s="142"/>
      <c r="O1855" s="50"/>
      <c r="P1855" s="50"/>
      <c r="Q1855" s="50"/>
      <c r="R1855" s="50"/>
      <c r="S1855" s="50"/>
      <c r="T1855" s="50"/>
      <c r="U1855" s="50"/>
      <c r="V1855" s="50"/>
      <c r="W1855" s="141" t="str">
        <f>IFERROR(VLOOKUP(C1855,'[7]на 04.11.2025г.'!$C$3:$W$2063,21,0),"-")</f>
        <v>-</v>
      </c>
      <c r="X1855" s="141" t="str">
        <f t="shared" si="291"/>
        <v>-</v>
      </c>
    </row>
    <row r="1856" spans="1:24" customFormat="1" ht="15" hidden="1" x14ac:dyDescent="0.25">
      <c r="A1856" s="134">
        <v>4</v>
      </c>
      <c r="B1856" s="134" t="s">
        <v>958</v>
      </c>
      <c r="C1856" s="136" t="s">
        <v>4313</v>
      </c>
      <c r="D1856" s="136" t="s">
        <v>4314</v>
      </c>
      <c r="E1856" s="136">
        <v>1</v>
      </c>
      <c r="F1856" s="144">
        <v>131.1</v>
      </c>
      <c r="G1856" s="138">
        <v>131.1</v>
      </c>
      <c r="H1856" s="139">
        <v>6.36</v>
      </c>
      <c r="I1856" s="139">
        <f t="shared" si="292"/>
        <v>6.36</v>
      </c>
      <c r="J1856" s="145" t="s">
        <v>24</v>
      </c>
      <c r="K1856" s="141">
        <v>0</v>
      </c>
      <c r="L1856" s="141">
        <v>0</v>
      </c>
      <c r="M1856" s="141">
        <v>0</v>
      </c>
      <c r="N1856" s="142"/>
      <c r="O1856" s="50"/>
      <c r="P1856" s="50"/>
      <c r="Q1856" s="50"/>
      <c r="R1856" s="50"/>
      <c r="S1856" s="50"/>
      <c r="T1856" s="50"/>
      <c r="U1856" s="50"/>
      <c r="V1856" s="50"/>
      <c r="W1856" s="141" t="str">
        <f>IFERROR(VLOOKUP(C1856,'[7]на 04.11.2025г.'!$C$3:$W$2063,21,0),"-")</f>
        <v>-</v>
      </c>
      <c r="X1856" s="141" t="str">
        <f t="shared" si="291"/>
        <v>-</v>
      </c>
    </row>
    <row r="1857" spans="1:24" customFormat="1" ht="15" hidden="1" x14ac:dyDescent="0.25">
      <c r="A1857" s="134">
        <v>4</v>
      </c>
      <c r="B1857" s="134" t="s">
        <v>961</v>
      </c>
      <c r="C1857" s="136" t="s">
        <v>4315</v>
      </c>
      <c r="D1857" s="136" t="s">
        <v>4316</v>
      </c>
      <c r="E1857" s="136">
        <v>1</v>
      </c>
      <c r="F1857" s="144">
        <v>132.6</v>
      </c>
      <c r="G1857" s="138">
        <v>132.6</v>
      </c>
      <c r="H1857" s="139">
        <v>6.44</v>
      </c>
      <c r="I1857" s="139">
        <f t="shared" si="292"/>
        <v>6.44</v>
      </c>
      <c r="J1857" s="145" t="s">
        <v>24</v>
      </c>
      <c r="K1857" s="141">
        <v>0</v>
      </c>
      <c r="L1857" s="141">
        <v>0</v>
      </c>
      <c r="M1857" s="141">
        <v>0</v>
      </c>
      <c r="N1857" s="142"/>
      <c r="O1857" s="50"/>
      <c r="P1857" s="50"/>
      <c r="Q1857" s="50"/>
      <c r="R1857" s="50"/>
      <c r="S1857" s="50"/>
      <c r="T1857" s="50"/>
      <c r="U1857" s="50"/>
      <c r="V1857" s="50"/>
      <c r="W1857" s="141" t="str">
        <f>IFERROR(VLOOKUP(C1857,'[7]на 04.11.2025г.'!$C$3:$W$2063,21,0),"-")</f>
        <v>-</v>
      </c>
      <c r="X1857" s="141" t="str">
        <f t="shared" si="291"/>
        <v>-</v>
      </c>
    </row>
    <row r="1858" spans="1:24" customFormat="1" ht="15" hidden="1" x14ac:dyDescent="0.25">
      <c r="A1858" s="134">
        <v>4</v>
      </c>
      <c r="B1858" s="134" t="s">
        <v>964</v>
      </c>
      <c r="C1858" s="136" t="s">
        <v>4317</v>
      </c>
      <c r="D1858" s="136" t="s">
        <v>4318</v>
      </c>
      <c r="E1858" s="136">
        <v>1</v>
      </c>
      <c r="F1858" s="144">
        <v>161</v>
      </c>
      <c r="G1858" s="138">
        <v>161</v>
      </c>
      <c r="H1858" s="139">
        <v>7.82</v>
      </c>
      <c r="I1858" s="139">
        <f t="shared" si="292"/>
        <v>7.82</v>
      </c>
      <c r="J1858" s="145" t="s">
        <v>24</v>
      </c>
      <c r="K1858" s="141">
        <v>0</v>
      </c>
      <c r="L1858" s="141">
        <v>0</v>
      </c>
      <c r="M1858" s="141">
        <v>0</v>
      </c>
      <c r="N1858" s="142"/>
      <c r="O1858" s="50"/>
      <c r="P1858" s="50"/>
      <c r="Q1858" s="50"/>
      <c r="R1858" s="50"/>
      <c r="S1858" s="50"/>
      <c r="T1858" s="50"/>
      <c r="U1858" s="50"/>
      <c r="V1858" s="50"/>
      <c r="W1858" s="141" t="str">
        <f>IFERROR(VLOOKUP(C1858,'[7]на 04.11.2025г.'!$C$3:$W$2063,21,0),"-")</f>
        <v>-</v>
      </c>
      <c r="X1858" s="141" t="str">
        <f t="shared" si="291"/>
        <v>-</v>
      </c>
    </row>
    <row r="1859" spans="1:24" customFormat="1" ht="15" hidden="1" x14ac:dyDescent="0.25">
      <c r="A1859" s="134">
        <v>4</v>
      </c>
      <c r="B1859" s="134" t="s">
        <v>967</v>
      </c>
      <c r="C1859" s="136" t="s">
        <v>4319</v>
      </c>
      <c r="D1859" s="136" t="s">
        <v>4320</v>
      </c>
      <c r="E1859" s="136">
        <v>1</v>
      </c>
      <c r="F1859" s="144">
        <v>148.5</v>
      </c>
      <c r="G1859" s="138">
        <v>148.5</v>
      </c>
      <c r="H1859" s="139">
        <v>7.21</v>
      </c>
      <c r="I1859" s="139">
        <f t="shared" si="292"/>
        <v>7.21</v>
      </c>
      <c r="J1859" s="145" t="s">
        <v>24</v>
      </c>
      <c r="K1859" s="141">
        <v>0</v>
      </c>
      <c r="L1859" s="141">
        <v>0</v>
      </c>
      <c r="M1859" s="141">
        <v>0</v>
      </c>
      <c r="N1859" s="142"/>
      <c r="O1859" s="50"/>
      <c r="P1859" s="50"/>
      <c r="Q1859" s="50"/>
      <c r="R1859" s="50"/>
      <c r="S1859" s="50"/>
      <c r="T1859" s="50"/>
      <c r="U1859" s="50"/>
      <c r="V1859" s="50"/>
      <c r="W1859" s="141" t="str">
        <f>IFERROR(VLOOKUP(C1859,'[7]на 04.11.2025г.'!$C$3:$W$2063,21,0),"-")</f>
        <v>-</v>
      </c>
      <c r="X1859" s="141" t="str">
        <f t="shared" si="291"/>
        <v>-</v>
      </c>
    </row>
    <row r="1860" spans="1:24" customFormat="1" ht="15" hidden="1" x14ac:dyDescent="0.25">
      <c r="A1860" s="134">
        <v>4</v>
      </c>
      <c r="B1860" s="134" t="s">
        <v>970</v>
      </c>
      <c r="C1860" s="136" t="s">
        <v>4321</v>
      </c>
      <c r="D1860" s="136" t="s">
        <v>4322</v>
      </c>
      <c r="E1860" s="136">
        <v>1</v>
      </c>
      <c r="F1860" s="144">
        <v>137.6</v>
      </c>
      <c r="G1860" s="138">
        <v>137.6</v>
      </c>
      <c r="H1860" s="139">
        <v>6.67</v>
      </c>
      <c r="I1860" s="139">
        <f t="shared" si="292"/>
        <v>6.67</v>
      </c>
      <c r="J1860" s="145" t="s">
        <v>24</v>
      </c>
      <c r="K1860" s="141">
        <v>0</v>
      </c>
      <c r="L1860" s="141">
        <v>0</v>
      </c>
      <c r="M1860" s="141">
        <v>0</v>
      </c>
      <c r="N1860" s="142"/>
      <c r="O1860" s="50"/>
      <c r="P1860" s="50"/>
      <c r="Q1860" s="50"/>
      <c r="R1860" s="50"/>
      <c r="S1860" s="50"/>
      <c r="T1860" s="50"/>
      <c r="U1860" s="50"/>
      <c r="V1860" s="50"/>
      <c r="W1860" s="141" t="str">
        <f>IFERROR(VLOOKUP(C1860,'[7]на 04.11.2025г.'!$C$3:$W$2063,21,0),"-")</f>
        <v>-</v>
      </c>
      <c r="X1860" s="141" t="str">
        <f t="shared" ref="X1860:X1923" si="293">IFERROR(N1860-W1860,"-")</f>
        <v>-</v>
      </c>
    </row>
    <row r="1861" spans="1:24" customFormat="1" ht="15" hidden="1" x14ac:dyDescent="0.25">
      <c r="A1861" s="134">
        <v>4</v>
      </c>
      <c r="B1861" s="134" t="s">
        <v>973</v>
      </c>
      <c r="C1861" s="136" t="s">
        <v>4323</v>
      </c>
      <c r="D1861" s="136" t="s">
        <v>4324</v>
      </c>
      <c r="E1861" s="136">
        <v>1</v>
      </c>
      <c r="F1861" s="144">
        <v>130.30000000000001</v>
      </c>
      <c r="G1861" s="138">
        <v>130.30000000000001</v>
      </c>
      <c r="H1861" s="139">
        <v>6.33</v>
      </c>
      <c r="I1861" s="139">
        <f t="shared" ref="I1861:I1924" si="294">E1861*H1861</f>
        <v>6.33</v>
      </c>
      <c r="J1861" s="145" t="s">
        <v>24</v>
      </c>
      <c r="K1861" s="141">
        <v>0</v>
      </c>
      <c r="L1861" s="141">
        <v>0</v>
      </c>
      <c r="M1861" s="141">
        <v>0</v>
      </c>
      <c r="N1861" s="142"/>
      <c r="O1861" s="50"/>
      <c r="P1861" s="50"/>
      <c r="Q1861" s="50"/>
      <c r="R1861" s="50"/>
      <c r="S1861" s="50"/>
      <c r="T1861" s="50"/>
      <c r="U1861" s="50"/>
      <c r="V1861" s="50"/>
      <c r="W1861" s="141" t="str">
        <f>IFERROR(VLOOKUP(C1861,'[7]на 04.11.2025г.'!$C$3:$W$2063,21,0),"-")</f>
        <v>-</v>
      </c>
      <c r="X1861" s="141" t="str">
        <f t="shared" si="293"/>
        <v>-</v>
      </c>
    </row>
    <row r="1862" spans="1:24" customFormat="1" ht="15" hidden="1" x14ac:dyDescent="0.25">
      <c r="A1862" s="134">
        <v>4</v>
      </c>
      <c r="B1862" s="134" t="s">
        <v>976</v>
      </c>
      <c r="C1862" s="136" t="s">
        <v>4325</v>
      </c>
      <c r="D1862" s="136" t="s">
        <v>4326</v>
      </c>
      <c r="E1862" s="136">
        <v>1</v>
      </c>
      <c r="F1862" s="144">
        <v>49.1</v>
      </c>
      <c r="G1862" s="138">
        <v>49.1</v>
      </c>
      <c r="H1862" s="139">
        <v>2.38</v>
      </c>
      <c r="I1862" s="139">
        <f t="shared" si="294"/>
        <v>2.38</v>
      </c>
      <c r="J1862" s="145" t="s">
        <v>24</v>
      </c>
      <c r="K1862" s="141">
        <v>0</v>
      </c>
      <c r="L1862" s="141">
        <v>0</v>
      </c>
      <c r="M1862" s="141">
        <v>0</v>
      </c>
      <c r="N1862" s="142"/>
      <c r="O1862" s="50"/>
      <c r="P1862" s="50"/>
      <c r="Q1862" s="50"/>
      <c r="R1862" s="50"/>
      <c r="S1862" s="50"/>
      <c r="T1862" s="50"/>
      <c r="U1862" s="50"/>
      <c r="V1862" s="50"/>
      <c r="W1862" s="141" t="str">
        <f>IFERROR(VLOOKUP(C1862,'[7]на 04.11.2025г.'!$C$3:$W$2063,21,0),"-")</f>
        <v>-</v>
      </c>
      <c r="X1862" s="141" t="str">
        <f t="shared" si="293"/>
        <v>-</v>
      </c>
    </row>
    <row r="1863" spans="1:24" customFormat="1" ht="15" hidden="1" x14ac:dyDescent="0.25">
      <c r="A1863" s="134">
        <v>4</v>
      </c>
      <c r="B1863" s="134" t="s">
        <v>979</v>
      </c>
      <c r="C1863" s="136" t="s">
        <v>4327</v>
      </c>
      <c r="D1863" s="136" t="s">
        <v>4328</v>
      </c>
      <c r="E1863" s="136">
        <v>2</v>
      </c>
      <c r="F1863" s="144">
        <v>61.9</v>
      </c>
      <c r="G1863" s="138">
        <v>123.8</v>
      </c>
      <c r="H1863" s="139">
        <v>3</v>
      </c>
      <c r="I1863" s="139">
        <f t="shared" si="294"/>
        <v>6</v>
      </c>
      <c r="J1863" s="145" t="s">
        <v>24</v>
      </c>
      <c r="K1863" s="141">
        <v>0</v>
      </c>
      <c r="L1863" s="141">
        <v>0</v>
      </c>
      <c r="M1863" s="141">
        <v>0</v>
      </c>
      <c r="N1863" s="142"/>
      <c r="O1863" s="50"/>
      <c r="P1863" s="50"/>
      <c r="Q1863" s="50"/>
      <c r="R1863" s="50"/>
      <c r="S1863" s="50"/>
      <c r="T1863" s="50"/>
      <c r="U1863" s="50"/>
      <c r="V1863" s="50"/>
      <c r="W1863" s="141" t="str">
        <f>IFERROR(VLOOKUP(C1863,'[7]на 04.11.2025г.'!$C$3:$W$2063,21,0),"-")</f>
        <v>-</v>
      </c>
      <c r="X1863" s="141" t="str">
        <f t="shared" si="293"/>
        <v>-</v>
      </c>
    </row>
    <row r="1864" spans="1:24" customFormat="1" ht="15" hidden="1" x14ac:dyDescent="0.25">
      <c r="A1864" s="134">
        <v>4</v>
      </c>
      <c r="B1864" s="134" t="s">
        <v>982</v>
      </c>
      <c r="C1864" s="136" t="s">
        <v>4329</v>
      </c>
      <c r="D1864" s="136" t="s">
        <v>4330</v>
      </c>
      <c r="E1864" s="136">
        <v>2</v>
      </c>
      <c r="F1864" s="144">
        <v>57.3</v>
      </c>
      <c r="G1864" s="138">
        <v>114.6</v>
      </c>
      <c r="H1864" s="139">
        <v>2.77</v>
      </c>
      <c r="I1864" s="139">
        <f t="shared" si="294"/>
        <v>5.54</v>
      </c>
      <c r="J1864" s="145" t="s">
        <v>24</v>
      </c>
      <c r="K1864" s="141">
        <v>0</v>
      </c>
      <c r="L1864" s="141">
        <v>0</v>
      </c>
      <c r="M1864" s="141">
        <v>0</v>
      </c>
      <c r="N1864" s="142"/>
      <c r="O1864" s="50"/>
      <c r="P1864" s="50"/>
      <c r="Q1864" s="50"/>
      <c r="R1864" s="50"/>
      <c r="S1864" s="50"/>
      <c r="T1864" s="50"/>
      <c r="U1864" s="50"/>
      <c r="V1864" s="50"/>
      <c r="W1864" s="141" t="str">
        <f>IFERROR(VLOOKUP(C1864,'[7]на 04.11.2025г.'!$C$3:$W$2063,21,0),"-")</f>
        <v>-</v>
      </c>
      <c r="X1864" s="141" t="str">
        <f t="shared" si="293"/>
        <v>-</v>
      </c>
    </row>
    <row r="1865" spans="1:24" customFormat="1" ht="15" hidden="1" x14ac:dyDescent="0.25">
      <c r="A1865" s="134">
        <v>4</v>
      </c>
      <c r="B1865" s="134" t="s">
        <v>985</v>
      </c>
      <c r="C1865" s="136" t="s">
        <v>4331</v>
      </c>
      <c r="D1865" s="136" t="s">
        <v>4332</v>
      </c>
      <c r="E1865" s="136">
        <v>1</v>
      </c>
      <c r="F1865" s="144">
        <v>10.7</v>
      </c>
      <c r="G1865" s="138">
        <v>10.7</v>
      </c>
      <c r="H1865" s="139">
        <v>0.53</v>
      </c>
      <c r="I1865" s="139">
        <f t="shared" si="294"/>
        <v>0.53</v>
      </c>
      <c r="J1865" s="145" t="s">
        <v>24</v>
      </c>
      <c r="K1865" s="141">
        <v>0</v>
      </c>
      <c r="L1865" s="141">
        <v>0</v>
      </c>
      <c r="M1865" s="141">
        <v>0</v>
      </c>
      <c r="N1865" s="142"/>
      <c r="O1865" s="50"/>
      <c r="P1865" s="50"/>
      <c r="Q1865" s="50"/>
      <c r="R1865" s="50"/>
      <c r="S1865" s="50"/>
      <c r="T1865" s="50"/>
      <c r="U1865" s="50"/>
      <c r="V1865" s="50"/>
      <c r="W1865" s="141" t="str">
        <f>IFERROR(VLOOKUP(C1865,'[7]на 04.11.2025г.'!$C$3:$W$2063,21,0),"-")</f>
        <v>-</v>
      </c>
      <c r="X1865" s="141" t="str">
        <f t="shared" si="293"/>
        <v>-</v>
      </c>
    </row>
    <row r="1866" spans="1:24" customFormat="1" ht="15" hidden="1" x14ac:dyDescent="0.25">
      <c r="A1866" s="134">
        <v>4</v>
      </c>
      <c r="B1866" s="134" t="s">
        <v>988</v>
      </c>
      <c r="C1866" s="136" t="s">
        <v>4333</v>
      </c>
      <c r="D1866" s="136" t="s">
        <v>4334</v>
      </c>
      <c r="E1866" s="136">
        <v>3</v>
      </c>
      <c r="F1866" s="144">
        <v>25.6</v>
      </c>
      <c r="G1866" s="138">
        <v>76.8</v>
      </c>
      <c r="H1866" s="139">
        <v>1.24</v>
      </c>
      <c r="I1866" s="139">
        <f t="shared" si="294"/>
        <v>3.7199999999999998</v>
      </c>
      <c r="J1866" s="145" t="s">
        <v>24</v>
      </c>
      <c r="K1866" s="141">
        <v>0</v>
      </c>
      <c r="L1866" s="141">
        <v>0</v>
      </c>
      <c r="M1866" s="141">
        <v>0</v>
      </c>
      <c r="N1866" s="142"/>
      <c r="O1866" s="50"/>
      <c r="P1866" s="50"/>
      <c r="Q1866" s="50"/>
      <c r="R1866" s="50"/>
      <c r="S1866" s="50"/>
      <c r="T1866" s="50"/>
      <c r="U1866" s="50"/>
      <c r="V1866" s="50"/>
      <c r="W1866" s="141" t="str">
        <f>IFERROR(VLOOKUP(C1866,'[7]на 04.11.2025г.'!$C$3:$W$2063,21,0),"-")</f>
        <v>-</v>
      </c>
      <c r="X1866" s="141" t="str">
        <f t="shared" si="293"/>
        <v>-</v>
      </c>
    </row>
    <row r="1867" spans="1:24" customFormat="1" ht="15" hidden="1" x14ac:dyDescent="0.25">
      <c r="A1867" s="134">
        <v>4</v>
      </c>
      <c r="B1867" s="134" t="s">
        <v>991</v>
      </c>
      <c r="C1867" s="136" t="s">
        <v>4335</v>
      </c>
      <c r="D1867" s="136" t="s">
        <v>4336</v>
      </c>
      <c r="E1867" s="136">
        <v>1</v>
      </c>
      <c r="F1867" s="144">
        <v>26.6</v>
      </c>
      <c r="G1867" s="138">
        <v>26.6</v>
      </c>
      <c r="H1867" s="139">
        <v>1.29</v>
      </c>
      <c r="I1867" s="139">
        <f t="shared" si="294"/>
        <v>1.29</v>
      </c>
      <c r="J1867" s="145" t="s">
        <v>24</v>
      </c>
      <c r="K1867" s="141">
        <v>0</v>
      </c>
      <c r="L1867" s="141">
        <v>0</v>
      </c>
      <c r="M1867" s="141">
        <v>0</v>
      </c>
      <c r="N1867" s="142"/>
      <c r="O1867" s="50"/>
      <c r="P1867" s="50"/>
      <c r="Q1867" s="50"/>
      <c r="R1867" s="50"/>
      <c r="S1867" s="50"/>
      <c r="T1867" s="50"/>
      <c r="U1867" s="50"/>
      <c r="V1867" s="50"/>
      <c r="W1867" s="141" t="str">
        <f>IFERROR(VLOOKUP(C1867,'[7]на 04.11.2025г.'!$C$3:$W$2063,21,0),"-")</f>
        <v>-</v>
      </c>
      <c r="X1867" s="141" t="str">
        <f t="shared" si="293"/>
        <v>-</v>
      </c>
    </row>
    <row r="1868" spans="1:24" customFormat="1" ht="15" hidden="1" x14ac:dyDescent="0.25">
      <c r="A1868" s="134">
        <v>4</v>
      </c>
      <c r="B1868" s="134" t="s">
        <v>994</v>
      </c>
      <c r="C1868" s="136" t="s">
        <v>4337</v>
      </c>
      <c r="D1868" s="136" t="s">
        <v>4338</v>
      </c>
      <c r="E1868" s="136">
        <v>2</v>
      </c>
      <c r="F1868" s="144">
        <v>36.200000000000003</v>
      </c>
      <c r="G1868" s="138">
        <v>72.400000000000006</v>
      </c>
      <c r="H1868" s="139">
        <v>1.75</v>
      </c>
      <c r="I1868" s="139">
        <f t="shared" si="294"/>
        <v>3.5</v>
      </c>
      <c r="J1868" s="145" t="s">
        <v>24</v>
      </c>
      <c r="K1868" s="141">
        <v>0</v>
      </c>
      <c r="L1868" s="141">
        <v>0</v>
      </c>
      <c r="M1868" s="141">
        <v>0</v>
      </c>
      <c r="N1868" s="142"/>
      <c r="O1868" s="50"/>
      <c r="P1868" s="50"/>
      <c r="Q1868" s="50"/>
      <c r="R1868" s="50"/>
      <c r="S1868" s="50"/>
      <c r="T1868" s="50"/>
      <c r="U1868" s="50"/>
      <c r="V1868" s="50"/>
      <c r="W1868" s="141" t="str">
        <f>IFERROR(VLOOKUP(C1868,'[7]на 04.11.2025г.'!$C$3:$W$2063,21,0),"-")</f>
        <v>-</v>
      </c>
      <c r="X1868" s="141" t="str">
        <f t="shared" si="293"/>
        <v>-</v>
      </c>
    </row>
    <row r="1869" spans="1:24" customFormat="1" ht="15" hidden="1" x14ac:dyDescent="0.25">
      <c r="A1869" s="134">
        <v>4</v>
      </c>
      <c r="B1869" s="134" t="s">
        <v>997</v>
      </c>
      <c r="C1869" s="136" t="s">
        <v>4339</v>
      </c>
      <c r="D1869" s="136" t="s">
        <v>4340</v>
      </c>
      <c r="E1869" s="136">
        <v>1</v>
      </c>
      <c r="F1869" s="144">
        <v>32.1</v>
      </c>
      <c r="G1869" s="138">
        <v>32.1</v>
      </c>
      <c r="H1869" s="139">
        <v>1.56</v>
      </c>
      <c r="I1869" s="139">
        <f t="shared" si="294"/>
        <v>1.56</v>
      </c>
      <c r="J1869" s="145" t="s">
        <v>24</v>
      </c>
      <c r="K1869" s="141">
        <v>0</v>
      </c>
      <c r="L1869" s="141">
        <v>0</v>
      </c>
      <c r="M1869" s="141">
        <v>0</v>
      </c>
      <c r="N1869" s="142"/>
      <c r="O1869" s="50"/>
      <c r="P1869" s="50"/>
      <c r="Q1869" s="50"/>
      <c r="R1869" s="50"/>
      <c r="S1869" s="50"/>
      <c r="T1869" s="50"/>
      <c r="U1869" s="50"/>
      <c r="V1869" s="50"/>
      <c r="W1869" s="141" t="str">
        <f>IFERROR(VLOOKUP(C1869,'[7]на 04.11.2025г.'!$C$3:$W$2063,21,0),"-")</f>
        <v>-</v>
      </c>
      <c r="X1869" s="141" t="str">
        <f t="shared" si="293"/>
        <v>-</v>
      </c>
    </row>
    <row r="1870" spans="1:24" customFormat="1" ht="15" hidden="1" x14ac:dyDescent="0.25">
      <c r="A1870" s="134">
        <v>4</v>
      </c>
      <c r="B1870" s="134" t="s">
        <v>2402</v>
      </c>
      <c r="C1870" s="136" t="s">
        <v>4341</v>
      </c>
      <c r="D1870" s="136" t="s">
        <v>4342</v>
      </c>
      <c r="E1870" s="136">
        <v>1</v>
      </c>
      <c r="F1870" s="144">
        <v>30.9</v>
      </c>
      <c r="G1870" s="138">
        <v>30.9</v>
      </c>
      <c r="H1870" s="139">
        <v>1.5</v>
      </c>
      <c r="I1870" s="139">
        <f t="shared" si="294"/>
        <v>1.5</v>
      </c>
      <c r="J1870" s="145" t="s">
        <v>24</v>
      </c>
      <c r="K1870" s="141">
        <v>0</v>
      </c>
      <c r="L1870" s="141">
        <v>0</v>
      </c>
      <c r="M1870" s="141">
        <v>0</v>
      </c>
      <c r="N1870" s="142"/>
      <c r="O1870" s="50"/>
      <c r="P1870" s="50"/>
      <c r="Q1870" s="50"/>
      <c r="R1870" s="50"/>
      <c r="S1870" s="50"/>
      <c r="T1870" s="50"/>
      <c r="U1870" s="50"/>
      <c r="V1870" s="50"/>
      <c r="W1870" s="141" t="str">
        <f>IFERROR(VLOOKUP(C1870,'[7]на 04.11.2025г.'!$C$3:$W$2063,21,0),"-")</f>
        <v>-</v>
      </c>
      <c r="X1870" s="141" t="str">
        <f t="shared" si="293"/>
        <v>-</v>
      </c>
    </row>
    <row r="1871" spans="1:24" customFormat="1" ht="15" hidden="1" x14ac:dyDescent="0.25">
      <c r="A1871" s="134">
        <v>4</v>
      </c>
      <c r="B1871" s="134" t="s">
        <v>1003</v>
      </c>
      <c r="C1871" s="136" t="s">
        <v>4343</v>
      </c>
      <c r="D1871" s="136" t="s">
        <v>4344</v>
      </c>
      <c r="E1871" s="136">
        <v>2</v>
      </c>
      <c r="F1871" s="144">
        <v>33.700000000000003</v>
      </c>
      <c r="G1871" s="138">
        <v>67.400000000000006</v>
      </c>
      <c r="H1871" s="139">
        <v>1.63</v>
      </c>
      <c r="I1871" s="139">
        <f t="shared" si="294"/>
        <v>3.26</v>
      </c>
      <c r="J1871" s="145" t="s">
        <v>24</v>
      </c>
      <c r="K1871" s="141">
        <v>0</v>
      </c>
      <c r="L1871" s="141">
        <v>0</v>
      </c>
      <c r="M1871" s="141">
        <v>0</v>
      </c>
      <c r="N1871" s="142"/>
      <c r="O1871" s="50"/>
      <c r="P1871" s="50"/>
      <c r="Q1871" s="50"/>
      <c r="R1871" s="50"/>
      <c r="S1871" s="50"/>
      <c r="T1871" s="50"/>
      <c r="U1871" s="50"/>
      <c r="V1871" s="50"/>
      <c r="W1871" s="141" t="str">
        <f>IFERROR(VLOOKUP(C1871,'[7]на 04.11.2025г.'!$C$3:$W$2063,21,0),"-")</f>
        <v>-</v>
      </c>
      <c r="X1871" s="141" t="str">
        <f t="shared" si="293"/>
        <v>-</v>
      </c>
    </row>
    <row r="1872" spans="1:24" customFormat="1" ht="15" hidden="1" x14ac:dyDescent="0.25">
      <c r="A1872" s="134">
        <v>4</v>
      </c>
      <c r="B1872" s="134" t="s">
        <v>1006</v>
      </c>
      <c r="C1872" s="136" t="s">
        <v>4345</v>
      </c>
      <c r="D1872" s="136" t="s">
        <v>4346</v>
      </c>
      <c r="E1872" s="136">
        <v>1</v>
      </c>
      <c r="F1872" s="144">
        <v>17</v>
      </c>
      <c r="G1872" s="138">
        <v>17</v>
      </c>
      <c r="H1872" s="139">
        <v>0.83</v>
      </c>
      <c r="I1872" s="139">
        <f t="shared" si="294"/>
        <v>0.83</v>
      </c>
      <c r="J1872" s="145" t="s">
        <v>24</v>
      </c>
      <c r="K1872" s="141">
        <v>0</v>
      </c>
      <c r="L1872" s="141">
        <v>0</v>
      </c>
      <c r="M1872" s="141">
        <v>0</v>
      </c>
      <c r="N1872" s="142"/>
      <c r="O1872" s="50"/>
      <c r="P1872" s="50"/>
      <c r="Q1872" s="50"/>
      <c r="R1872" s="50"/>
      <c r="S1872" s="50"/>
      <c r="T1872" s="50"/>
      <c r="U1872" s="50"/>
      <c r="V1872" s="50"/>
      <c r="W1872" s="141" t="str">
        <f>IFERROR(VLOOKUP(C1872,'[7]на 04.11.2025г.'!$C$3:$W$2063,21,0),"-")</f>
        <v>-</v>
      </c>
      <c r="X1872" s="141" t="str">
        <f t="shared" si="293"/>
        <v>-</v>
      </c>
    </row>
    <row r="1873" spans="1:24" customFormat="1" ht="15" hidden="1" x14ac:dyDescent="0.25">
      <c r="A1873" s="134">
        <v>4</v>
      </c>
      <c r="B1873" s="134" t="s">
        <v>1009</v>
      </c>
      <c r="C1873" s="136" t="s">
        <v>4347</v>
      </c>
      <c r="D1873" s="136" t="s">
        <v>4348</v>
      </c>
      <c r="E1873" s="136">
        <v>100</v>
      </c>
      <c r="F1873" s="144">
        <v>49</v>
      </c>
      <c r="G1873" s="138"/>
      <c r="H1873" s="139">
        <v>14.89</v>
      </c>
      <c r="I1873" s="139">
        <f t="shared" si="294"/>
        <v>1489</v>
      </c>
      <c r="J1873" s="145" t="s">
        <v>24</v>
      </c>
      <c r="K1873" s="141">
        <v>0</v>
      </c>
      <c r="L1873" s="141">
        <v>0</v>
      </c>
      <c r="M1873" s="141">
        <v>0</v>
      </c>
      <c r="N1873" s="142"/>
      <c r="O1873" s="50"/>
      <c r="P1873" s="50"/>
      <c r="Q1873" s="50"/>
      <c r="R1873" s="50"/>
      <c r="S1873" s="50"/>
      <c r="T1873" s="50"/>
      <c r="U1873" s="50"/>
      <c r="V1873" s="50"/>
      <c r="W1873" s="141" t="str">
        <f>IFERROR(VLOOKUP(C1873,'[7]на 04.11.2025г.'!$C$3:$W$2063,21,0),"-")</f>
        <v>-</v>
      </c>
      <c r="X1873" s="141" t="str">
        <f t="shared" si="293"/>
        <v>-</v>
      </c>
    </row>
    <row r="1874" spans="1:24" customFormat="1" ht="15" hidden="1" x14ac:dyDescent="0.25">
      <c r="A1874" s="134">
        <v>4</v>
      </c>
      <c r="B1874" s="134" t="s">
        <v>1012</v>
      </c>
      <c r="C1874" s="136" t="s">
        <v>4349</v>
      </c>
      <c r="D1874" s="136" t="s">
        <v>4350</v>
      </c>
      <c r="E1874" s="136">
        <v>100</v>
      </c>
      <c r="F1874" s="144">
        <v>47</v>
      </c>
      <c r="G1874" s="138"/>
      <c r="H1874" s="139">
        <v>14.26</v>
      </c>
      <c r="I1874" s="139">
        <f t="shared" si="294"/>
        <v>1426</v>
      </c>
      <c r="J1874" s="145" t="s">
        <v>24</v>
      </c>
      <c r="K1874" s="141">
        <v>0</v>
      </c>
      <c r="L1874" s="141">
        <v>0</v>
      </c>
      <c r="M1874" s="141">
        <v>0</v>
      </c>
      <c r="N1874" s="142"/>
      <c r="O1874" s="50"/>
      <c r="P1874" s="50"/>
      <c r="Q1874" s="50"/>
      <c r="R1874" s="50"/>
      <c r="S1874" s="50"/>
      <c r="T1874" s="50"/>
      <c r="U1874" s="50"/>
      <c r="V1874" s="50"/>
      <c r="W1874" s="141" t="str">
        <f>IFERROR(VLOOKUP(C1874,'[7]на 04.11.2025г.'!$C$3:$W$2063,21,0),"-")</f>
        <v>-</v>
      </c>
      <c r="X1874" s="141" t="str">
        <f t="shared" si="293"/>
        <v>-</v>
      </c>
    </row>
    <row r="1875" spans="1:24" customFormat="1" ht="15" hidden="1" x14ac:dyDescent="0.25">
      <c r="A1875" s="134">
        <v>4</v>
      </c>
      <c r="B1875" s="134" t="s">
        <v>1015</v>
      </c>
      <c r="C1875" s="136" t="s">
        <v>4351</v>
      </c>
      <c r="D1875" s="136" t="s">
        <v>4352</v>
      </c>
      <c r="E1875" s="136">
        <v>77</v>
      </c>
      <c r="F1875" s="144">
        <v>70.599999999999994</v>
      </c>
      <c r="G1875" s="138"/>
      <c r="H1875" s="139">
        <v>24.34</v>
      </c>
      <c r="I1875" s="139">
        <f t="shared" si="294"/>
        <v>1874.18</v>
      </c>
      <c r="J1875" s="145" t="s">
        <v>1002</v>
      </c>
      <c r="K1875" s="141">
        <v>0</v>
      </c>
      <c r="L1875" s="141">
        <v>0</v>
      </c>
      <c r="M1875" s="141">
        <v>0</v>
      </c>
      <c r="N1875" s="142"/>
      <c r="O1875" s="50"/>
      <c r="P1875" s="50"/>
      <c r="Q1875" s="50"/>
      <c r="R1875" s="50"/>
      <c r="S1875" s="50"/>
      <c r="T1875" s="50"/>
      <c r="U1875" s="50"/>
      <c r="V1875" s="50"/>
      <c r="W1875" s="141" t="str">
        <f>IFERROR(VLOOKUP(C1875,'[7]на 04.11.2025г.'!$C$3:$W$2063,21,0),"-")</f>
        <v>-</v>
      </c>
      <c r="X1875" s="141" t="str">
        <f t="shared" si="293"/>
        <v>-</v>
      </c>
    </row>
    <row r="1876" spans="1:24" customFormat="1" ht="15" hidden="1" x14ac:dyDescent="0.25">
      <c r="A1876" s="134">
        <v>4</v>
      </c>
      <c r="B1876" s="134" t="s">
        <v>1018</v>
      </c>
      <c r="C1876" s="136" t="s">
        <v>4353</v>
      </c>
      <c r="D1876" s="136" t="s">
        <v>4354</v>
      </c>
      <c r="E1876" s="136">
        <v>74</v>
      </c>
      <c r="F1876" s="144">
        <v>23.6</v>
      </c>
      <c r="G1876" s="138"/>
      <c r="H1876" s="139">
        <v>8.14</v>
      </c>
      <c r="I1876" s="139">
        <f t="shared" si="294"/>
        <v>602.36</v>
      </c>
      <c r="J1876" s="145" t="s">
        <v>1002</v>
      </c>
      <c r="K1876" s="141">
        <v>0</v>
      </c>
      <c r="L1876" s="141">
        <v>0</v>
      </c>
      <c r="M1876" s="141">
        <v>0</v>
      </c>
      <c r="N1876" s="142"/>
      <c r="O1876" s="50"/>
      <c r="P1876" s="50"/>
      <c r="Q1876" s="50"/>
      <c r="R1876" s="50"/>
      <c r="S1876" s="50"/>
      <c r="T1876" s="50"/>
      <c r="U1876" s="50"/>
      <c r="V1876" s="50"/>
      <c r="W1876" s="141" t="str">
        <f>IFERROR(VLOOKUP(C1876,'[7]на 04.11.2025г.'!$C$3:$W$2063,21,0),"-")</f>
        <v>-</v>
      </c>
      <c r="X1876" s="141" t="str">
        <f t="shared" si="293"/>
        <v>-</v>
      </c>
    </row>
    <row r="1877" spans="1:24" customFormat="1" ht="15" hidden="1" x14ac:dyDescent="0.25">
      <c r="A1877" s="134">
        <v>4</v>
      </c>
      <c r="B1877" s="134" t="s">
        <v>1021</v>
      </c>
      <c r="C1877" s="136" t="s">
        <v>4355</v>
      </c>
      <c r="D1877" s="136" t="s">
        <v>4356</v>
      </c>
      <c r="E1877" s="136">
        <v>74</v>
      </c>
      <c r="F1877" s="144">
        <v>22.9</v>
      </c>
      <c r="G1877" s="138"/>
      <c r="H1877" s="139">
        <v>7.89</v>
      </c>
      <c r="I1877" s="139">
        <f t="shared" si="294"/>
        <v>583.86</v>
      </c>
      <c r="J1877" s="145" t="s">
        <v>1002</v>
      </c>
      <c r="K1877" s="141">
        <v>0</v>
      </c>
      <c r="L1877" s="141">
        <v>0</v>
      </c>
      <c r="M1877" s="141">
        <v>0</v>
      </c>
      <c r="N1877" s="142"/>
      <c r="O1877" s="50"/>
      <c r="P1877" s="50"/>
      <c r="Q1877" s="50"/>
      <c r="R1877" s="50"/>
      <c r="S1877" s="50"/>
      <c r="T1877" s="50"/>
      <c r="U1877" s="50"/>
      <c r="V1877" s="50"/>
      <c r="W1877" s="141" t="str">
        <f>IFERROR(VLOOKUP(C1877,'[7]на 04.11.2025г.'!$C$3:$W$2063,21,0),"-")</f>
        <v>-</v>
      </c>
      <c r="X1877" s="141" t="str">
        <f t="shared" si="293"/>
        <v>-</v>
      </c>
    </row>
    <row r="1878" spans="1:24" customFormat="1" ht="15" hidden="1" x14ac:dyDescent="0.25">
      <c r="A1878" s="134">
        <v>4</v>
      </c>
      <c r="B1878" s="134" t="s">
        <v>1024</v>
      </c>
      <c r="C1878" s="136" t="s">
        <v>4357</v>
      </c>
      <c r="D1878" s="136" t="s">
        <v>4358</v>
      </c>
      <c r="E1878" s="136">
        <v>1</v>
      </c>
      <c r="F1878" s="144">
        <v>16.8</v>
      </c>
      <c r="G1878" s="138"/>
      <c r="H1878" s="139">
        <v>5.81</v>
      </c>
      <c r="I1878" s="139">
        <f t="shared" si="294"/>
        <v>5.81</v>
      </c>
      <c r="J1878" s="145" t="s">
        <v>1002</v>
      </c>
      <c r="K1878" s="141">
        <v>0</v>
      </c>
      <c r="L1878" s="141">
        <v>0</v>
      </c>
      <c r="M1878" s="141">
        <v>0</v>
      </c>
      <c r="N1878" s="142"/>
      <c r="O1878" s="50"/>
      <c r="P1878" s="50"/>
      <c r="Q1878" s="50"/>
      <c r="R1878" s="50"/>
      <c r="S1878" s="50"/>
      <c r="T1878" s="50"/>
      <c r="U1878" s="50"/>
      <c r="V1878" s="50"/>
      <c r="W1878" s="141" t="str">
        <f>IFERROR(VLOOKUP(C1878,'[7]на 04.11.2025г.'!$C$3:$W$2063,21,0),"-")</f>
        <v>-</v>
      </c>
      <c r="X1878" s="141" t="str">
        <f t="shared" si="293"/>
        <v>-</v>
      </c>
    </row>
    <row r="1879" spans="1:24" customFormat="1" ht="15" hidden="1" x14ac:dyDescent="0.25">
      <c r="A1879" s="134">
        <v>4</v>
      </c>
      <c r="B1879" s="134" t="s">
        <v>1027</v>
      </c>
      <c r="C1879" s="136" t="s">
        <v>4359</v>
      </c>
      <c r="D1879" s="136" t="s">
        <v>4360</v>
      </c>
      <c r="E1879" s="136">
        <v>3</v>
      </c>
      <c r="F1879" s="144">
        <v>21.8</v>
      </c>
      <c r="G1879" s="138"/>
      <c r="H1879" s="139">
        <v>7.51</v>
      </c>
      <c r="I1879" s="139">
        <f t="shared" si="294"/>
        <v>22.53</v>
      </c>
      <c r="J1879" s="145" t="s">
        <v>1002</v>
      </c>
      <c r="K1879" s="141">
        <v>0</v>
      </c>
      <c r="L1879" s="141">
        <v>0</v>
      </c>
      <c r="M1879" s="141">
        <v>0</v>
      </c>
      <c r="N1879" s="142"/>
      <c r="O1879" s="50"/>
      <c r="P1879" s="50"/>
      <c r="Q1879" s="50"/>
      <c r="R1879" s="50"/>
      <c r="S1879" s="50"/>
      <c r="T1879" s="50"/>
      <c r="U1879" s="50"/>
      <c r="V1879" s="50"/>
      <c r="W1879" s="141" t="str">
        <f>IFERROR(VLOOKUP(C1879,'[7]на 04.11.2025г.'!$C$3:$W$2063,21,0),"-")</f>
        <v>-</v>
      </c>
      <c r="X1879" s="141" t="str">
        <f t="shared" si="293"/>
        <v>-</v>
      </c>
    </row>
    <row r="1880" spans="1:24" customFormat="1" ht="15" hidden="1" x14ac:dyDescent="0.25">
      <c r="A1880" s="134">
        <v>4</v>
      </c>
      <c r="B1880" s="134" t="s">
        <v>1030</v>
      </c>
      <c r="C1880" s="136" t="s">
        <v>4361</v>
      </c>
      <c r="D1880" s="136" t="s">
        <v>4362</v>
      </c>
      <c r="E1880" s="136">
        <v>1</v>
      </c>
      <c r="F1880" s="144">
        <v>6.4</v>
      </c>
      <c r="G1880" s="138"/>
      <c r="H1880" s="139">
        <v>2.2200000000000002</v>
      </c>
      <c r="I1880" s="139">
        <f t="shared" si="294"/>
        <v>2.2200000000000002</v>
      </c>
      <c r="J1880" s="145" t="s">
        <v>1002</v>
      </c>
      <c r="K1880" s="141">
        <v>0</v>
      </c>
      <c r="L1880" s="141">
        <v>0</v>
      </c>
      <c r="M1880" s="141">
        <v>0</v>
      </c>
      <c r="N1880" s="142"/>
      <c r="O1880" s="50"/>
      <c r="P1880" s="50"/>
      <c r="Q1880" s="50"/>
      <c r="R1880" s="50"/>
      <c r="S1880" s="50"/>
      <c r="T1880" s="50"/>
      <c r="U1880" s="50"/>
      <c r="V1880" s="50"/>
      <c r="W1880" s="141" t="str">
        <f>IFERROR(VLOOKUP(C1880,'[7]на 04.11.2025г.'!$C$3:$W$2063,21,0),"-")</f>
        <v>-</v>
      </c>
      <c r="X1880" s="141" t="str">
        <f t="shared" si="293"/>
        <v>-</v>
      </c>
    </row>
    <row r="1881" spans="1:24" customFormat="1" ht="15" hidden="1" x14ac:dyDescent="0.25">
      <c r="A1881" s="134">
        <v>4</v>
      </c>
      <c r="B1881" s="134" t="s">
        <v>1033</v>
      </c>
      <c r="C1881" s="136" t="s">
        <v>4363</v>
      </c>
      <c r="D1881" s="136" t="s">
        <v>4364</v>
      </c>
      <c r="E1881" s="136">
        <v>2</v>
      </c>
      <c r="F1881" s="144">
        <v>17.7</v>
      </c>
      <c r="G1881" s="138"/>
      <c r="H1881" s="139">
        <v>6.11</v>
      </c>
      <c r="I1881" s="139">
        <f t="shared" si="294"/>
        <v>12.22</v>
      </c>
      <c r="J1881" s="145" t="s">
        <v>1002</v>
      </c>
      <c r="K1881" s="141">
        <v>0</v>
      </c>
      <c r="L1881" s="141">
        <v>0</v>
      </c>
      <c r="M1881" s="141">
        <v>0</v>
      </c>
      <c r="N1881" s="142"/>
      <c r="O1881" s="50"/>
      <c r="P1881" s="50"/>
      <c r="Q1881" s="50"/>
      <c r="R1881" s="50"/>
      <c r="S1881" s="50"/>
      <c r="T1881" s="50"/>
      <c r="U1881" s="50"/>
      <c r="V1881" s="50"/>
      <c r="W1881" s="141" t="str">
        <f>IFERROR(VLOOKUP(C1881,'[7]на 04.11.2025г.'!$C$3:$W$2063,21,0),"-")</f>
        <v>-</v>
      </c>
      <c r="X1881" s="141" t="str">
        <f t="shared" si="293"/>
        <v>-</v>
      </c>
    </row>
    <row r="1882" spans="1:24" customFormat="1" ht="15" hidden="1" x14ac:dyDescent="0.25">
      <c r="A1882" s="134">
        <v>4</v>
      </c>
      <c r="B1882" s="134" t="s">
        <v>1036</v>
      </c>
      <c r="C1882" s="136" t="s">
        <v>4365</v>
      </c>
      <c r="D1882" s="136" t="s">
        <v>4366</v>
      </c>
      <c r="E1882" s="136">
        <v>2</v>
      </c>
      <c r="F1882" s="144">
        <v>10.3</v>
      </c>
      <c r="G1882" s="138"/>
      <c r="H1882" s="139">
        <v>3.57</v>
      </c>
      <c r="I1882" s="139">
        <f t="shared" si="294"/>
        <v>7.14</v>
      </c>
      <c r="J1882" s="145" t="s">
        <v>1002</v>
      </c>
      <c r="K1882" s="141">
        <v>0</v>
      </c>
      <c r="L1882" s="141">
        <v>0</v>
      </c>
      <c r="M1882" s="141">
        <v>0</v>
      </c>
      <c r="N1882" s="142"/>
      <c r="O1882" s="50"/>
      <c r="P1882" s="50"/>
      <c r="Q1882" s="50"/>
      <c r="R1882" s="50"/>
      <c r="S1882" s="50"/>
      <c r="T1882" s="50"/>
      <c r="U1882" s="50"/>
      <c r="V1882" s="50"/>
      <c r="W1882" s="141" t="str">
        <f>IFERROR(VLOOKUP(C1882,'[7]на 04.11.2025г.'!$C$3:$W$2063,21,0),"-")</f>
        <v>-</v>
      </c>
      <c r="X1882" s="141" t="str">
        <f t="shared" si="293"/>
        <v>-</v>
      </c>
    </row>
    <row r="1883" spans="1:24" customFormat="1" ht="15" hidden="1" x14ac:dyDescent="0.25">
      <c r="A1883" s="134">
        <v>4</v>
      </c>
      <c r="B1883" s="134" t="s">
        <v>1039</v>
      </c>
      <c r="C1883" s="136" t="s">
        <v>4367</v>
      </c>
      <c r="D1883" s="136" t="s">
        <v>4368</v>
      </c>
      <c r="E1883" s="136">
        <v>1</v>
      </c>
      <c r="F1883" s="144">
        <v>71.5</v>
      </c>
      <c r="G1883" s="138"/>
      <c r="H1883" s="139">
        <v>24.62</v>
      </c>
      <c r="I1883" s="139">
        <f t="shared" si="294"/>
        <v>24.62</v>
      </c>
      <c r="J1883" s="145" t="s">
        <v>1002</v>
      </c>
      <c r="K1883" s="141">
        <v>0</v>
      </c>
      <c r="L1883" s="141">
        <v>0</v>
      </c>
      <c r="M1883" s="141">
        <v>0</v>
      </c>
      <c r="N1883" s="142"/>
      <c r="O1883" s="50"/>
      <c r="P1883" s="50"/>
      <c r="Q1883" s="50"/>
      <c r="R1883" s="50"/>
      <c r="S1883" s="50"/>
      <c r="T1883" s="50"/>
      <c r="U1883" s="50"/>
      <c r="V1883" s="50"/>
      <c r="W1883" s="141" t="str">
        <f>IFERROR(VLOOKUP(C1883,'[7]на 04.11.2025г.'!$C$3:$W$2063,21,0),"-")</f>
        <v>-</v>
      </c>
      <c r="X1883" s="141" t="str">
        <f t="shared" si="293"/>
        <v>-</v>
      </c>
    </row>
    <row r="1884" spans="1:24" customFormat="1" ht="15" hidden="1" x14ac:dyDescent="0.25">
      <c r="A1884" s="134">
        <v>4</v>
      </c>
      <c r="B1884" s="134" t="s">
        <v>1042</v>
      </c>
      <c r="C1884" s="136" t="s">
        <v>4369</v>
      </c>
      <c r="D1884" s="136" t="s">
        <v>4370</v>
      </c>
      <c r="E1884" s="136">
        <v>2</v>
      </c>
      <c r="F1884" s="144">
        <v>14.1</v>
      </c>
      <c r="G1884" s="138">
        <v>28.2</v>
      </c>
      <c r="H1884" s="139">
        <v>1.75</v>
      </c>
      <c r="I1884" s="139">
        <f t="shared" si="294"/>
        <v>3.5</v>
      </c>
      <c r="J1884" s="145" t="s">
        <v>24</v>
      </c>
      <c r="K1884" s="141">
        <v>0</v>
      </c>
      <c r="L1884" s="141">
        <v>0</v>
      </c>
      <c r="M1884" s="141">
        <v>0</v>
      </c>
      <c r="N1884" s="142"/>
      <c r="O1884" s="50"/>
      <c r="P1884" s="50"/>
      <c r="Q1884" s="50"/>
      <c r="R1884" s="50"/>
      <c r="S1884" s="50"/>
      <c r="T1884" s="50"/>
      <c r="U1884" s="50"/>
      <c r="V1884" s="50"/>
      <c r="W1884" s="141" t="str">
        <f>IFERROR(VLOOKUP(C1884,'[7]на 04.11.2025г.'!$C$3:$W$2063,21,0),"-")</f>
        <v>-</v>
      </c>
      <c r="X1884" s="141" t="str">
        <f t="shared" si="293"/>
        <v>-</v>
      </c>
    </row>
    <row r="1885" spans="1:24" customFormat="1" ht="15" hidden="1" x14ac:dyDescent="0.25">
      <c r="A1885" s="134">
        <v>4</v>
      </c>
      <c r="B1885" s="134" t="s">
        <v>1045</v>
      </c>
      <c r="C1885" s="136" t="s">
        <v>4371</v>
      </c>
      <c r="D1885" s="136" t="s">
        <v>4372</v>
      </c>
      <c r="E1885" s="136">
        <v>2</v>
      </c>
      <c r="F1885" s="144">
        <v>20.100000000000001</v>
      </c>
      <c r="G1885" s="138">
        <v>40.200000000000003</v>
      </c>
      <c r="H1885" s="139">
        <v>2.4700000000000002</v>
      </c>
      <c r="I1885" s="139">
        <f t="shared" si="294"/>
        <v>4.9400000000000004</v>
      </c>
      <c r="J1885" s="145" t="s">
        <v>24</v>
      </c>
      <c r="K1885" s="141">
        <v>0</v>
      </c>
      <c r="L1885" s="141">
        <v>0</v>
      </c>
      <c r="M1885" s="141">
        <v>0</v>
      </c>
      <c r="N1885" s="142"/>
      <c r="O1885" s="50"/>
      <c r="P1885" s="50"/>
      <c r="Q1885" s="50"/>
      <c r="R1885" s="50"/>
      <c r="S1885" s="50"/>
      <c r="T1885" s="50"/>
      <c r="U1885" s="50"/>
      <c r="V1885" s="50"/>
      <c r="W1885" s="141" t="str">
        <f>IFERROR(VLOOKUP(C1885,'[7]на 04.11.2025г.'!$C$3:$W$2063,21,0),"-")</f>
        <v>-</v>
      </c>
      <c r="X1885" s="141" t="str">
        <f t="shared" si="293"/>
        <v>-</v>
      </c>
    </row>
    <row r="1886" spans="1:24" customFormat="1" ht="15" hidden="1" x14ac:dyDescent="0.25">
      <c r="A1886" s="134">
        <v>4</v>
      </c>
      <c r="B1886" s="134" t="s">
        <v>1048</v>
      </c>
      <c r="C1886" s="136" t="s">
        <v>4373</v>
      </c>
      <c r="D1886" s="136" t="s">
        <v>4374</v>
      </c>
      <c r="E1886" s="136">
        <v>2</v>
      </c>
      <c r="F1886" s="144">
        <v>20</v>
      </c>
      <c r="G1886" s="138">
        <v>40</v>
      </c>
      <c r="H1886" s="139">
        <v>2.46</v>
      </c>
      <c r="I1886" s="139">
        <f t="shared" si="294"/>
        <v>4.92</v>
      </c>
      <c r="J1886" s="145" t="s">
        <v>24</v>
      </c>
      <c r="K1886" s="141">
        <v>0</v>
      </c>
      <c r="L1886" s="141">
        <v>0</v>
      </c>
      <c r="M1886" s="141">
        <v>0</v>
      </c>
      <c r="N1886" s="142"/>
      <c r="O1886" s="50"/>
      <c r="P1886" s="50"/>
      <c r="Q1886" s="50"/>
      <c r="R1886" s="50"/>
      <c r="S1886" s="50"/>
      <c r="T1886" s="50"/>
      <c r="U1886" s="50"/>
      <c r="V1886" s="50"/>
      <c r="W1886" s="141" t="str">
        <f>IFERROR(VLOOKUP(C1886,'[7]на 04.11.2025г.'!$C$3:$W$2063,21,0),"-")</f>
        <v>-</v>
      </c>
      <c r="X1886" s="141" t="str">
        <f t="shared" si="293"/>
        <v>-</v>
      </c>
    </row>
    <row r="1887" spans="1:24" customFormat="1" ht="15" hidden="1" x14ac:dyDescent="0.25">
      <c r="A1887" s="134">
        <v>4</v>
      </c>
      <c r="B1887" s="134" t="s">
        <v>1051</v>
      </c>
      <c r="C1887" s="136" t="s">
        <v>4375</v>
      </c>
      <c r="D1887" s="136" t="s">
        <v>4376</v>
      </c>
      <c r="E1887" s="136">
        <v>1</v>
      </c>
      <c r="F1887" s="144">
        <v>33.4</v>
      </c>
      <c r="G1887" s="138">
        <v>33.4</v>
      </c>
      <c r="H1887" s="139">
        <v>4.09</v>
      </c>
      <c r="I1887" s="139">
        <f t="shared" si="294"/>
        <v>4.09</v>
      </c>
      <c r="J1887" s="145" t="s">
        <v>24</v>
      </c>
      <c r="K1887" s="141">
        <v>0</v>
      </c>
      <c r="L1887" s="141">
        <v>0</v>
      </c>
      <c r="M1887" s="141">
        <v>0</v>
      </c>
      <c r="N1887" s="142"/>
      <c r="O1887" s="50"/>
      <c r="P1887" s="50"/>
      <c r="Q1887" s="50"/>
      <c r="R1887" s="50"/>
      <c r="S1887" s="50"/>
      <c r="T1887" s="50"/>
      <c r="U1887" s="50"/>
      <c r="V1887" s="50"/>
      <c r="W1887" s="141" t="str">
        <f>IFERROR(VLOOKUP(C1887,'[7]на 04.11.2025г.'!$C$3:$W$2063,21,0),"-")</f>
        <v>-</v>
      </c>
      <c r="X1887" s="141" t="str">
        <f t="shared" si="293"/>
        <v>-</v>
      </c>
    </row>
    <row r="1888" spans="1:24" customFormat="1" ht="15" hidden="1" x14ac:dyDescent="0.25">
      <c r="A1888" s="134">
        <v>4</v>
      </c>
      <c r="B1888" s="134" t="s">
        <v>1054</v>
      </c>
      <c r="C1888" s="136" t="s">
        <v>4377</v>
      </c>
      <c r="D1888" s="136" t="s">
        <v>4378</v>
      </c>
      <c r="E1888" s="136">
        <v>2</v>
      </c>
      <c r="F1888" s="144">
        <v>29.7</v>
      </c>
      <c r="G1888" s="138">
        <v>59.4</v>
      </c>
      <c r="H1888" s="139">
        <v>3.63</v>
      </c>
      <c r="I1888" s="139">
        <f t="shared" si="294"/>
        <v>7.26</v>
      </c>
      <c r="J1888" s="145" t="s">
        <v>24</v>
      </c>
      <c r="K1888" s="141">
        <v>0</v>
      </c>
      <c r="L1888" s="141">
        <v>0</v>
      </c>
      <c r="M1888" s="141">
        <v>0</v>
      </c>
      <c r="N1888" s="142"/>
      <c r="O1888" s="50"/>
      <c r="P1888" s="50"/>
      <c r="Q1888" s="50"/>
      <c r="R1888" s="50"/>
      <c r="S1888" s="50"/>
      <c r="T1888" s="50"/>
      <c r="U1888" s="50"/>
      <c r="V1888" s="50"/>
      <c r="W1888" s="141" t="str">
        <f>IFERROR(VLOOKUP(C1888,'[7]на 04.11.2025г.'!$C$3:$W$2063,21,0),"-")</f>
        <v>-</v>
      </c>
      <c r="X1888" s="141" t="str">
        <f t="shared" si="293"/>
        <v>-</v>
      </c>
    </row>
    <row r="1889" spans="1:24" customFormat="1" ht="15" hidden="1" x14ac:dyDescent="0.25">
      <c r="A1889" s="134">
        <v>4</v>
      </c>
      <c r="B1889" s="134" t="s">
        <v>1057</v>
      </c>
      <c r="C1889" s="136" t="s">
        <v>4379</v>
      </c>
      <c r="D1889" s="136" t="s">
        <v>4380</v>
      </c>
      <c r="E1889" s="136">
        <v>2</v>
      </c>
      <c r="F1889" s="144">
        <v>25.2</v>
      </c>
      <c r="G1889" s="138">
        <v>50.4</v>
      </c>
      <c r="H1889" s="139">
        <v>3.09</v>
      </c>
      <c r="I1889" s="139">
        <f t="shared" si="294"/>
        <v>6.18</v>
      </c>
      <c r="J1889" s="145" t="s">
        <v>24</v>
      </c>
      <c r="K1889" s="141">
        <v>0</v>
      </c>
      <c r="L1889" s="141">
        <v>0</v>
      </c>
      <c r="M1889" s="141">
        <v>0</v>
      </c>
      <c r="N1889" s="142"/>
      <c r="O1889" s="50"/>
      <c r="P1889" s="50"/>
      <c r="Q1889" s="50"/>
      <c r="R1889" s="50"/>
      <c r="S1889" s="50"/>
      <c r="T1889" s="50"/>
      <c r="U1889" s="50"/>
      <c r="V1889" s="50"/>
      <c r="W1889" s="141" t="str">
        <f>IFERROR(VLOOKUP(C1889,'[7]на 04.11.2025г.'!$C$3:$W$2063,21,0),"-")</f>
        <v>-</v>
      </c>
      <c r="X1889" s="141" t="str">
        <f t="shared" si="293"/>
        <v>-</v>
      </c>
    </row>
    <row r="1890" spans="1:24" customFormat="1" ht="15" hidden="1" x14ac:dyDescent="0.25">
      <c r="A1890" s="134">
        <v>4</v>
      </c>
      <c r="B1890" s="134" t="s">
        <v>1060</v>
      </c>
      <c r="C1890" s="136" t="s">
        <v>4381</v>
      </c>
      <c r="D1890" s="136" t="s">
        <v>4382</v>
      </c>
      <c r="E1890" s="136">
        <v>1</v>
      </c>
      <c r="F1890" s="144">
        <v>26.1</v>
      </c>
      <c r="G1890" s="138">
        <v>26.1</v>
      </c>
      <c r="H1890" s="139">
        <v>3.19</v>
      </c>
      <c r="I1890" s="139">
        <f t="shared" si="294"/>
        <v>3.19</v>
      </c>
      <c r="J1890" s="145" t="s">
        <v>24</v>
      </c>
      <c r="K1890" s="141">
        <v>0</v>
      </c>
      <c r="L1890" s="141">
        <v>0</v>
      </c>
      <c r="M1890" s="141">
        <v>0</v>
      </c>
      <c r="N1890" s="142"/>
      <c r="O1890" s="50"/>
      <c r="P1890" s="50"/>
      <c r="Q1890" s="50"/>
      <c r="R1890" s="50"/>
      <c r="S1890" s="50"/>
      <c r="T1890" s="50"/>
      <c r="U1890" s="50"/>
      <c r="V1890" s="50"/>
      <c r="W1890" s="141" t="str">
        <f>IFERROR(VLOOKUP(C1890,'[7]на 04.11.2025г.'!$C$3:$W$2063,21,0),"-")</f>
        <v>-</v>
      </c>
      <c r="X1890" s="141" t="str">
        <f t="shared" si="293"/>
        <v>-</v>
      </c>
    </row>
    <row r="1891" spans="1:24" customFormat="1" ht="15" hidden="1" x14ac:dyDescent="0.25">
      <c r="A1891" s="134">
        <v>4</v>
      </c>
      <c r="B1891" s="134" t="s">
        <v>1063</v>
      </c>
      <c r="C1891" s="136" t="s">
        <v>4383</v>
      </c>
      <c r="D1891" s="136" t="s">
        <v>4384</v>
      </c>
      <c r="E1891" s="136">
        <v>1</v>
      </c>
      <c r="F1891" s="144">
        <v>17.399999999999999</v>
      </c>
      <c r="G1891" s="138">
        <v>17.399999999999999</v>
      </c>
      <c r="H1891" s="139">
        <v>2.14</v>
      </c>
      <c r="I1891" s="139">
        <f t="shared" si="294"/>
        <v>2.14</v>
      </c>
      <c r="J1891" s="145" t="s">
        <v>24</v>
      </c>
      <c r="K1891" s="141">
        <v>0</v>
      </c>
      <c r="L1891" s="141">
        <v>0</v>
      </c>
      <c r="M1891" s="141">
        <v>0</v>
      </c>
      <c r="N1891" s="142"/>
      <c r="O1891" s="50"/>
      <c r="P1891" s="50"/>
      <c r="Q1891" s="50"/>
      <c r="R1891" s="50"/>
      <c r="S1891" s="50"/>
      <c r="T1891" s="50"/>
      <c r="U1891" s="50"/>
      <c r="V1891" s="50"/>
      <c r="W1891" s="141" t="str">
        <f>IFERROR(VLOOKUP(C1891,'[7]на 04.11.2025г.'!$C$3:$W$2063,21,0),"-")</f>
        <v>-</v>
      </c>
      <c r="X1891" s="141" t="str">
        <f t="shared" si="293"/>
        <v>-</v>
      </c>
    </row>
    <row r="1892" spans="1:24" customFormat="1" ht="15" hidden="1" x14ac:dyDescent="0.25">
      <c r="A1892" s="134">
        <v>4</v>
      </c>
      <c r="B1892" s="134" t="s">
        <v>1066</v>
      </c>
      <c r="C1892" s="136" t="s">
        <v>4385</v>
      </c>
      <c r="D1892" s="136" t="s">
        <v>4386</v>
      </c>
      <c r="E1892" s="136">
        <v>1</v>
      </c>
      <c r="F1892" s="144">
        <v>8.9</v>
      </c>
      <c r="G1892" s="138">
        <v>8.9</v>
      </c>
      <c r="H1892" s="139">
        <v>1.1200000000000001</v>
      </c>
      <c r="I1892" s="139">
        <f t="shared" si="294"/>
        <v>1.1200000000000001</v>
      </c>
      <c r="J1892" s="145" t="s">
        <v>24</v>
      </c>
      <c r="K1892" s="141">
        <v>0</v>
      </c>
      <c r="L1892" s="141">
        <v>0</v>
      </c>
      <c r="M1892" s="141">
        <v>0</v>
      </c>
      <c r="N1892" s="142"/>
      <c r="O1892" s="50"/>
      <c r="P1892" s="50"/>
      <c r="Q1892" s="50"/>
      <c r="R1892" s="50"/>
      <c r="S1892" s="50"/>
      <c r="T1892" s="50"/>
      <c r="U1892" s="50"/>
      <c r="V1892" s="50"/>
      <c r="W1892" s="141" t="str">
        <f>IFERROR(VLOOKUP(C1892,'[7]на 04.11.2025г.'!$C$3:$W$2063,21,0),"-")</f>
        <v>-</v>
      </c>
      <c r="X1892" s="141" t="str">
        <f t="shared" si="293"/>
        <v>-</v>
      </c>
    </row>
    <row r="1893" spans="1:24" customFormat="1" ht="15" hidden="1" x14ac:dyDescent="0.25">
      <c r="A1893" s="134">
        <v>4</v>
      </c>
      <c r="B1893" s="134" t="s">
        <v>1069</v>
      </c>
      <c r="C1893" s="136" t="s">
        <v>4387</v>
      </c>
      <c r="D1893" s="136" t="s">
        <v>4388</v>
      </c>
      <c r="E1893" s="136">
        <v>1</v>
      </c>
      <c r="F1893" s="144">
        <v>16.5</v>
      </c>
      <c r="G1893" s="138">
        <v>16.5</v>
      </c>
      <c r="H1893" s="139">
        <v>2.04</v>
      </c>
      <c r="I1893" s="139">
        <f t="shared" si="294"/>
        <v>2.04</v>
      </c>
      <c r="J1893" s="145" t="s">
        <v>24</v>
      </c>
      <c r="K1893" s="141">
        <v>0</v>
      </c>
      <c r="L1893" s="141">
        <v>0</v>
      </c>
      <c r="M1893" s="141">
        <v>0</v>
      </c>
      <c r="N1893" s="142"/>
      <c r="O1893" s="50"/>
      <c r="P1893" s="50"/>
      <c r="Q1893" s="50"/>
      <c r="R1893" s="50"/>
      <c r="S1893" s="50"/>
      <c r="T1893" s="50"/>
      <c r="U1893" s="50"/>
      <c r="V1893" s="50"/>
      <c r="W1893" s="141" t="str">
        <f>IFERROR(VLOOKUP(C1893,'[7]на 04.11.2025г.'!$C$3:$W$2063,21,0),"-")</f>
        <v>-</v>
      </c>
      <c r="X1893" s="141" t="str">
        <f t="shared" si="293"/>
        <v>-</v>
      </c>
    </row>
    <row r="1894" spans="1:24" customFormat="1" ht="15" hidden="1" x14ac:dyDescent="0.25">
      <c r="A1894" s="134">
        <v>4</v>
      </c>
      <c r="B1894" s="134" t="s">
        <v>1072</v>
      </c>
      <c r="C1894" s="136" t="s">
        <v>4389</v>
      </c>
      <c r="D1894" s="136" t="s">
        <v>4390</v>
      </c>
      <c r="E1894" s="136">
        <v>2</v>
      </c>
      <c r="F1894" s="144">
        <v>19.399999999999999</v>
      </c>
      <c r="G1894" s="138">
        <v>38.799999999999997</v>
      </c>
      <c r="H1894" s="139">
        <v>2.2799999999999998</v>
      </c>
      <c r="I1894" s="139">
        <f t="shared" si="294"/>
        <v>4.5599999999999996</v>
      </c>
      <c r="J1894" s="145" t="s">
        <v>24</v>
      </c>
      <c r="K1894" s="141">
        <v>0</v>
      </c>
      <c r="L1894" s="141">
        <v>0</v>
      </c>
      <c r="M1894" s="141">
        <v>0</v>
      </c>
      <c r="N1894" s="142"/>
      <c r="O1894" s="50"/>
      <c r="P1894" s="50"/>
      <c r="Q1894" s="50"/>
      <c r="R1894" s="50"/>
      <c r="S1894" s="50"/>
      <c r="T1894" s="50"/>
      <c r="U1894" s="50"/>
      <c r="V1894" s="50"/>
      <c r="W1894" s="141" t="str">
        <f>IFERROR(VLOOKUP(C1894,'[7]на 04.11.2025г.'!$C$3:$W$2063,21,0),"-")</f>
        <v>-</v>
      </c>
      <c r="X1894" s="141" t="str">
        <f t="shared" si="293"/>
        <v>-</v>
      </c>
    </row>
    <row r="1895" spans="1:24" customFormat="1" ht="15" hidden="1" x14ac:dyDescent="0.25">
      <c r="A1895" s="134">
        <v>4</v>
      </c>
      <c r="B1895" s="134" t="s">
        <v>1075</v>
      </c>
      <c r="C1895" s="136" t="s">
        <v>4391</v>
      </c>
      <c r="D1895" s="136" t="s">
        <v>4392</v>
      </c>
      <c r="E1895" s="136">
        <v>1</v>
      </c>
      <c r="F1895" s="144">
        <v>13.7</v>
      </c>
      <c r="G1895" s="138">
        <v>13.7</v>
      </c>
      <c r="H1895" s="139">
        <v>1.72</v>
      </c>
      <c r="I1895" s="139">
        <f t="shared" si="294"/>
        <v>1.72</v>
      </c>
      <c r="J1895" s="145" t="s">
        <v>24</v>
      </c>
      <c r="K1895" s="141">
        <v>0</v>
      </c>
      <c r="L1895" s="141">
        <v>0</v>
      </c>
      <c r="M1895" s="141">
        <v>0</v>
      </c>
      <c r="N1895" s="142"/>
      <c r="O1895" s="50"/>
      <c r="P1895" s="50"/>
      <c r="Q1895" s="50"/>
      <c r="R1895" s="50"/>
      <c r="S1895" s="50"/>
      <c r="T1895" s="50"/>
      <c r="U1895" s="50"/>
      <c r="V1895" s="50"/>
      <c r="W1895" s="141" t="str">
        <f>IFERROR(VLOOKUP(C1895,'[7]на 04.11.2025г.'!$C$3:$W$2063,21,0),"-")</f>
        <v>-</v>
      </c>
      <c r="X1895" s="141" t="str">
        <f t="shared" si="293"/>
        <v>-</v>
      </c>
    </row>
    <row r="1896" spans="1:24" customFormat="1" ht="15" hidden="1" x14ac:dyDescent="0.25">
      <c r="A1896" s="134">
        <v>4</v>
      </c>
      <c r="B1896" s="134" t="s">
        <v>1078</v>
      </c>
      <c r="C1896" s="136" t="s">
        <v>4393</v>
      </c>
      <c r="D1896" s="136" t="s">
        <v>4394</v>
      </c>
      <c r="E1896" s="136">
        <v>1</v>
      </c>
      <c r="F1896" s="144">
        <v>32.4</v>
      </c>
      <c r="G1896" s="138">
        <v>32.4</v>
      </c>
      <c r="H1896" s="139">
        <v>3.97</v>
      </c>
      <c r="I1896" s="139">
        <f t="shared" si="294"/>
        <v>3.97</v>
      </c>
      <c r="J1896" s="145" t="s">
        <v>24</v>
      </c>
      <c r="K1896" s="141">
        <v>0</v>
      </c>
      <c r="L1896" s="141">
        <v>0</v>
      </c>
      <c r="M1896" s="141">
        <v>0</v>
      </c>
      <c r="N1896" s="142"/>
      <c r="O1896" s="50"/>
      <c r="P1896" s="50"/>
      <c r="Q1896" s="50"/>
      <c r="R1896" s="50"/>
      <c r="S1896" s="50"/>
      <c r="T1896" s="50"/>
      <c r="U1896" s="50"/>
      <c r="V1896" s="50"/>
      <c r="W1896" s="141" t="str">
        <f>IFERROR(VLOOKUP(C1896,'[7]на 04.11.2025г.'!$C$3:$W$2063,21,0),"-")</f>
        <v>-</v>
      </c>
      <c r="X1896" s="141" t="str">
        <f t="shared" si="293"/>
        <v>-</v>
      </c>
    </row>
    <row r="1897" spans="1:24" customFormat="1" ht="15" hidden="1" x14ac:dyDescent="0.25">
      <c r="A1897" s="134">
        <v>4</v>
      </c>
      <c r="B1897" s="134" t="s">
        <v>1081</v>
      </c>
      <c r="C1897" s="136" t="s">
        <v>4395</v>
      </c>
      <c r="D1897" s="136" t="s">
        <v>4396</v>
      </c>
      <c r="E1897" s="136">
        <v>1</v>
      </c>
      <c r="F1897" s="144">
        <v>27</v>
      </c>
      <c r="G1897" s="138">
        <v>27</v>
      </c>
      <c r="H1897" s="139">
        <v>3.3</v>
      </c>
      <c r="I1897" s="139">
        <f t="shared" si="294"/>
        <v>3.3</v>
      </c>
      <c r="J1897" s="145" t="s">
        <v>24</v>
      </c>
      <c r="K1897" s="141">
        <v>0</v>
      </c>
      <c r="L1897" s="141">
        <v>0</v>
      </c>
      <c r="M1897" s="141">
        <v>0</v>
      </c>
      <c r="N1897" s="142"/>
      <c r="O1897" s="50"/>
      <c r="P1897" s="50"/>
      <c r="Q1897" s="50"/>
      <c r="R1897" s="50"/>
      <c r="S1897" s="50"/>
      <c r="T1897" s="50"/>
      <c r="U1897" s="50"/>
      <c r="V1897" s="50"/>
      <c r="W1897" s="141" t="str">
        <f>IFERROR(VLOOKUP(C1897,'[7]на 04.11.2025г.'!$C$3:$W$2063,21,0),"-")</f>
        <v>-</v>
      </c>
      <c r="X1897" s="141" t="str">
        <f t="shared" si="293"/>
        <v>-</v>
      </c>
    </row>
    <row r="1898" spans="1:24" customFormat="1" ht="15" hidden="1" x14ac:dyDescent="0.25">
      <c r="A1898" s="134">
        <v>4</v>
      </c>
      <c r="B1898" s="134" t="s">
        <v>1084</v>
      </c>
      <c r="C1898" s="136" t="s">
        <v>4397</v>
      </c>
      <c r="D1898" s="136" t="s">
        <v>4398</v>
      </c>
      <c r="E1898" s="136">
        <v>2</v>
      </c>
      <c r="F1898" s="144">
        <v>8.1</v>
      </c>
      <c r="G1898" s="138">
        <v>16.2</v>
      </c>
      <c r="H1898" s="139">
        <v>1.02</v>
      </c>
      <c r="I1898" s="139">
        <f t="shared" si="294"/>
        <v>2.04</v>
      </c>
      <c r="J1898" s="145" t="s">
        <v>24</v>
      </c>
      <c r="K1898" s="141">
        <v>0</v>
      </c>
      <c r="L1898" s="141">
        <v>0</v>
      </c>
      <c r="M1898" s="141">
        <v>0</v>
      </c>
      <c r="N1898" s="142"/>
      <c r="O1898" s="50"/>
      <c r="P1898" s="50"/>
      <c r="Q1898" s="50"/>
      <c r="R1898" s="50"/>
      <c r="S1898" s="50"/>
      <c r="T1898" s="50"/>
      <c r="U1898" s="50"/>
      <c r="V1898" s="50"/>
      <c r="W1898" s="141" t="str">
        <f>IFERROR(VLOOKUP(C1898,'[7]на 04.11.2025г.'!$C$3:$W$2063,21,0),"-")</f>
        <v>-</v>
      </c>
      <c r="X1898" s="141" t="str">
        <f t="shared" si="293"/>
        <v>-</v>
      </c>
    </row>
    <row r="1899" spans="1:24" customFormat="1" ht="15" hidden="1" x14ac:dyDescent="0.25">
      <c r="A1899" s="134">
        <v>4</v>
      </c>
      <c r="B1899" s="134" t="s">
        <v>1087</v>
      </c>
      <c r="C1899" s="136" t="s">
        <v>4399</v>
      </c>
      <c r="D1899" s="136" t="s">
        <v>4400</v>
      </c>
      <c r="E1899" s="136">
        <v>3</v>
      </c>
      <c r="F1899" s="144">
        <v>20.3</v>
      </c>
      <c r="G1899" s="138">
        <v>60.9</v>
      </c>
      <c r="H1899" s="139">
        <v>2.5</v>
      </c>
      <c r="I1899" s="139">
        <f t="shared" si="294"/>
        <v>7.5</v>
      </c>
      <c r="J1899" s="145" t="s">
        <v>24</v>
      </c>
      <c r="K1899" s="141">
        <v>0</v>
      </c>
      <c r="L1899" s="141">
        <v>0</v>
      </c>
      <c r="M1899" s="141">
        <v>0</v>
      </c>
      <c r="N1899" s="142"/>
      <c r="O1899" s="50"/>
      <c r="P1899" s="50"/>
      <c r="Q1899" s="50"/>
      <c r="R1899" s="50"/>
      <c r="S1899" s="50"/>
      <c r="T1899" s="50"/>
      <c r="U1899" s="50"/>
      <c r="V1899" s="50"/>
      <c r="W1899" s="141" t="str">
        <f>IFERROR(VLOOKUP(C1899,'[7]на 04.11.2025г.'!$C$3:$W$2063,21,0),"-")</f>
        <v>-</v>
      </c>
      <c r="X1899" s="141" t="str">
        <f t="shared" si="293"/>
        <v>-</v>
      </c>
    </row>
    <row r="1900" spans="1:24" customFormat="1" ht="15" hidden="1" x14ac:dyDescent="0.25">
      <c r="A1900" s="134">
        <v>4</v>
      </c>
      <c r="B1900" s="134" t="s">
        <v>1090</v>
      </c>
      <c r="C1900" s="136" t="s">
        <v>4401</v>
      </c>
      <c r="D1900" s="136" t="s">
        <v>4402</v>
      </c>
      <c r="E1900" s="136">
        <v>3</v>
      </c>
      <c r="F1900" s="144">
        <v>24</v>
      </c>
      <c r="G1900" s="138">
        <v>72</v>
      </c>
      <c r="H1900" s="139">
        <v>2.95</v>
      </c>
      <c r="I1900" s="139">
        <f t="shared" si="294"/>
        <v>8.8500000000000014</v>
      </c>
      <c r="J1900" s="145" t="s">
        <v>24</v>
      </c>
      <c r="K1900" s="141">
        <v>0</v>
      </c>
      <c r="L1900" s="141">
        <v>0</v>
      </c>
      <c r="M1900" s="141">
        <v>0</v>
      </c>
      <c r="N1900" s="142"/>
      <c r="O1900" s="50"/>
      <c r="P1900" s="50"/>
      <c r="Q1900" s="50"/>
      <c r="R1900" s="50"/>
      <c r="S1900" s="50"/>
      <c r="T1900" s="50"/>
      <c r="U1900" s="50"/>
      <c r="V1900" s="50"/>
      <c r="W1900" s="141" t="str">
        <f>IFERROR(VLOOKUP(C1900,'[7]на 04.11.2025г.'!$C$3:$W$2063,21,0),"-")</f>
        <v>-</v>
      </c>
      <c r="X1900" s="141" t="str">
        <f t="shared" si="293"/>
        <v>-</v>
      </c>
    </row>
    <row r="1901" spans="1:24" customFormat="1" ht="15" hidden="1" x14ac:dyDescent="0.25">
      <c r="A1901" s="134">
        <v>4</v>
      </c>
      <c r="B1901" s="134" t="s">
        <v>1093</v>
      </c>
      <c r="C1901" s="136" t="s">
        <v>4403</v>
      </c>
      <c r="D1901" s="136" t="s">
        <v>4404</v>
      </c>
      <c r="E1901" s="136">
        <v>1</v>
      </c>
      <c r="F1901" s="144">
        <v>16.600000000000001</v>
      </c>
      <c r="G1901" s="138">
        <v>16.600000000000001</v>
      </c>
      <c r="H1901" s="139">
        <v>2.04</v>
      </c>
      <c r="I1901" s="139">
        <f t="shared" si="294"/>
        <v>2.04</v>
      </c>
      <c r="J1901" s="145" t="s">
        <v>24</v>
      </c>
      <c r="K1901" s="141">
        <v>0</v>
      </c>
      <c r="L1901" s="141">
        <v>0</v>
      </c>
      <c r="M1901" s="141">
        <v>0</v>
      </c>
      <c r="N1901" s="142"/>
      <c r="O1901" s="50"/>
      <c r="P1901" s="50"/>
      <c r="Q1901" s="50"/>
      <c r="R1901" s="50"/>
      <c r="S1901" s="50"/>
      <c r="T1901" s="50"/>
      <c r="U1901" s="50"/>
      <c r="V1901" s="50"/>
      <c r="W1901" s="141" t="str">
        <f>IFERROR(VLOOKUP(C1901,'[7]на 04.11.2025г.'!$C$3:$W$2063,21,0),"-")</f>
        <v>-</v>
      </c>
      <c r="X1901" s="141" t="str">
        <f t="shared" si="293"/>
        <v>-</v>
      </c>
    </row>
    <row r="1902" spans="1:24" customFormat="1" ht="15" hidden="1" x14ac:dyDescent="0.25">
      <c r="A1902" s="134">
        <v>4</v>
      </c>
      <c r="B1902" s="134" t="s">
        <v>1096</v>
      </c>
      <c r="C1902" s="136" t="s">
        <v>4405</v>
      </c>
      <c r="D1902" s="136" t="s">
        <v>4406</v>
      </c>
      <c r="E1902" s="136">
        <v>1</v>
      </c>
      <c r="F1902" s="144">
        <v>7.6</v>
      </c>
      <c r="G1902" s="138">
        <v>7.6</v>
      </c>
      <c r="H1902" s="139">
        <v>0.95</v>
      </c>
      <c r="I1902" s="139">
        <f t="shared" si="294"/>
        <v>0.95</v>
      </c>
      <c r="J1902" s="145" t="s">
        <v>24</v>
      </c>
      <c r="K1902" s="141">
        <v>0</v>
      </c>
      <c r="L1902" s="141">
        <v>0</v>
      </c>
      <c r="M1902" s="141">
        <v>0</v>
      </c>
      <c r="N1902" s="142"/>
      <c r="O1902" s="50"/>
      <c r="P1902" s="50"/>
      <c r="Q1902" s="50"/>
      <c r="R1902" s="50"/>
      <c r="S1902" s="50"/>
      <c r="T1902" s="50"/>
      <c r="U1902" s="50"/>
      <c r="V1902" s="50"/>
      <c r="W1902" s="141" t="str">
        <f>IFERROR(VLOOKUP(C1902,'[7]на 04.11.2025г.'!$C$3:$W$2063,21,0),"-")</f>
        <v>-</v>
      </c>
      <c r="X1902" s="141" t="str">
        <f t="shared" si="293"/>
        <v>-</v>
      </c>
    </row>
    <row r="1903" spans="1:24" customFormat="1" ht="15" hidden="1" x14ac:dyDescent="0.25">
      <c r="A1903" s="134">
        <v>4</v>
      </c>
      <c r="B1903" s="134" t="s">
        <v>1099</v>
      </c>
      <c r="C1903" s="136" t="s">
        <v>4407</v>
      </c>
      <c r="D1903" s="136" t="s">
        <v>4408</v>
      </c>
      <c r="E1903" s="136">
        <v>1</v>
      </c>
      <c r="F1903" s="144">
        <v>72.400000000000006</v>
      </c>
      <c r="G1903" s="138">
        <v>72.400000000000006</v>
      </c>
      <c r="H1903" s="139">
        <v>3.99</v>
      </c>
      <c r="I1903" s="139">
        <f t="shared" si="294"/>
        <v>3.99</v>
      </c>
      <c r="J1903" s="145" t="s">
        <v>24</v>
      </c>
      <c r="K1903" s="141">
        <v>0</v>
      </c>
      <c r="L1903" s="141">
        <v>0</v>
      </c>
      <c r="M1903" s="141">
        <v>0</v>
      </c>
      <c r="N1903" s="142"/>
      <c r="O1903" s="50"/>
      <c r="P1903" s="50"/>
      <c r="Q1903" s="50"/>
      <c r="R1903" s="50"/>
      <c r="S1903" s="50"/>
      <c r="T1903" s="50"/>
      <c r="U1903" s="50"/>
      <c r="V1903" s="50"/>
      <c r="W1903" s="141" t="str">
        <f>IFERROR(VLOOKUP(C1903,'[7]на 04.11.2025г.'!$C$3:$W$2063,21,0),"-")</f>
        <v>-</v>
      </c>
      <c r="X1903" s="141" t="str">
        <f t="shared" si="293"/>
        <v>-</v>
      </c>
    </row>
    <row r="1904" spans="1:24" customFormat="1" ht="15" hidden="1" x14ac:dyDescent="0.25">
      <c r="A1904" s="134">
        <v>4</v>
      </c>
      <c r="B1904" s="134" t="s">
        <v>1102</v>
      </c>
      <c r="C1904" s="136" t="s">
        <v>4409</v>
      </c>
      <c r="D1904" s="136" t="s">
        <v>4410</v>
      </c>
      <c r="E1904" s="136">
        <v>1</v>
      </c>
      <c r="F1904" s="144">
        <v>40.1</v>
      </c>
      <c r="G1904" s="138">
        <v>40.1</v>
      </c>
      <c r="H1904" s="139">
        <v>2.2000000000000002</v>
      </c>
      <c r="I1904" s="139">
        <f t="shared" si="294"/>
        <v>2.2000000000000002</v>
      </c>
      <c r="J1904" s="145" t="s">
        <v>24</v>
      </c>
      <c r="K1904" s="141">
        <v>0</v>
      </c>
      <c r="L1904" s="141">
        <v>0</v>
      </c>
      <c r="M1904" s="141">
        <v>0</v>
      </c>
      <c r="N1904" s="142"/>
      <c r="O1904" s="50"/>
      <c r="P1904" s="50"/>
      <c r="Q1904" s="50"/>
      <c r="R1904" s="50"/>
      <c r="S1904" s="50"/>
      <c r="T1904" s="50"/>
      <c r="U1904" s="50"/>
      <c r="V1904" s="50"/>
      <c r="W1904" s="141" t="str">
        <f>IFERROR(VLOOKUP(C1904,'[7]на 04.11.2025г.'!$C$3:$W$2063,21,0),"-")</f>
        <v>-</v>
      </c>
      <c r="X1904" s="141" t="str">
        <f t="shared" si="293"/>
        <v>-</v>
      </c>
    </row>
    <row r="1905" spans="1:24" customFormat="1" ht="15" hidden="1" x14ac:dyDescent="0.25">
      <c r="A1905" s="134">
        <v>4</v>
      </c>
      <c r="B1905" s="134" t="s">
        <v>1105</v>
      </c>
      <c r="C1905" s="136" t="s">
        <v>4411</v>
      </c>
      <c r="D1905" s="136" t="s">
        <v>4412</v>
      </c>
      <c r="E1905" s="136">
        <v>1</v>
      </c>
      <c r="F1905" s="144">
        <v>16.2</v>
      </c>
      <c r="G1905" s="138">
        <v>16.2</v>
      </c>
      <c r="H1905" s="139">
        <v>0.88</v>
      </c>
      <c r="I1905" s="139">
        <f t="shared" si="294"/>
        <v>0.88</v>
      </c>
      <c r="J1905" s="145" t="s">
        <v>24</v>
      </c>
      <c r="K1905" s="141">
        <v>0</v>
      </c>
      <c r="L1905" s="141">
        <v>0</v>
      </c>
      <c r="M1905" s="141">
        <v>0</v>
      </c>
      <c r="N1905" s="142"/>
      <c r="O1905" s="50"/>
      <c r="P1905" s="50"/>
      <c r="Q1905" s="50"/>
      <c r="R1905" s="50"/>
      <c r="S1905" s="50"/>
      <c r="T1905" s="50"/>
      <c r="U1905" s="50"/>
      <c r="V1905" s="50"/>
      <c r="W1905" s="141" t="str">
        <f>IFERROR(VLOOKUP(C1905,'[7]на 04.11.2025г.'!$C$3:$W$2063,21,0),"-")</f>
        <v>-</v>
      </c>
      <c r="X1905" s="141" t="str">
        <f t="shared" si="293"/>
        <v>-</v>
      </c>
    </row>
    <row r="1906" spans="1:24" customFormat="1" ht="15" hidden="1" x14ac:dyDescent="0.25">
      <c r="A1906" s="134">
        <v>4</v>
      </c>
      <c r="B1906" s="134" t="s">
        <v>1108</v>
      </c>
      <c r="C1906" s="136" t="s">
        <v>4413</v>
      </c>
      <c r="D1906" s="136" t="s">
        <v>4414</v>
      </c>
      <c r="E1906" s="136">
        <v>2</v>
      </c>
      <c r="F1906" s="144">
        <v>16.2</v>
      </c>
      <c r="G1906" s="138">
        <v>32.4</v>
      </c>
      <c r="H1906" s="139">
        <v>0.88</v>
      </c>
      <c r="I1906" s="139">
        <f t="shared" si="294"/>
        <v>1.76</v>
      </c>
      <c r="J1906" s="145" t="s">
        <v>24</v>
      </c>
      <c r="K1906" s="141">
        <v>0</v>
      </c>
      <c r="L1906" s="141">
        <v>0</v>
      </c>
      <c r="M1906" s="141">
        <v>0</v>
      </c>
      <c r="N1906" s="142"/>
      <c r="O1906" s="50"/>
      <c r="P1906" s="50"/>
      <c r="Q1906" s="50"/>
      <c r="R1906" s="50"/>
      <c r="S1906" s="50"/>
      <c r="T1906" s="50"/>
      <c r="U1906" s="50"/>
      <c r="V1906" s="50"/>
      <c r="W1906" s="141" t="str">
        <f>IFERROR(VLOOKUP(C1906,'[7]на 04.11.2025г.'!$C$3:$W$2063,21,0),"-")</f>
        <v>-</v>
      </c>
      <c r="X1906" s="141" t="str">
        <f t="shared" si="293"/>
        <v>-</v>
      </c>
    </row>
    <row r="1907" spans="1:24" customFormat="1" ht="15" hidden="1" x14ac:dyDescent="0.25">
      <c r="A1907" s="134">
        <v>4</v>
      </c>
      <c r="B1907" s="134" t="s">
        <v>1111</v>
      </c>
      <c r="C1907" s="136" t="s">
        <v>4415</v>
      </c>
      <c r="D1907" s="136" t="s">
        <v>4416</v>
      </c>
      <c r="E1907" s="136">
        <v>1</v>
      </c>
      <c r="F1907" s="144">
        <v>18.5</v>
      </c>
      <c r="G1907" s="138">
        <v>18.5</v>
      </c>
      <c r="H1907" s="139">
        <v>1</v>
      </c>
      <c r="I1907" s="139">
        <f t="shared" si="294"/>
        <v>1</v>
      </c>
      <c r="J1907" s="145" t="s">
        <v>24</v>
      </c>
      <c r="K1907" s="141">
        <v>0</v>
      </c>
      <c r="L1907" s="141">
        <v>0</v>
      </c>
      <c r="M1907" s="141">
        <v>0</v>
      </c>
      <c r="N1907" s="142"/>
      <c r="O1907" s="50"/>
      <c r="P1907" s="50"/>
      <c r="Q1907" s="50"/>
      <c r="R1907" s="50"/>
      <c r="S1907" s="50"/>
      <c r="T1907" s="50"/>
      <c r="U1907" s="50"/>
      <c r="V1907" s="50"/>
      <c r="W1907" s="141" t="str">
        <f>IFERROR(VLOOKUP(C1907,'[7]на 04.11.2025г.'!$C$3:$W$2063,21,0),"-")</f>
        <v>-</v>
      </c>
      <c r="X1907" s="141" t="str">
        <f t="shared" si="293"/>
        <v>-</v>
      </c>
    </row>
    <row r="1908" spans="1:24" customFormat="1" ht="15" hidden="1" x14ac:dyDescent="0.25">
      <c r="A1908" s="134">
        <v>4</v>
      </c>
      <c r="B1908" s="134" t="s">
        <v>1114</v>
      </c>
      <c r="C1908" s="136" t="s">
        <v>4417</v>
      </c>
      <c r="D1908" s="136" t="s">
        <v>4418</v>
      </c>
      <c r="E1908" s="136">
        <v>1</v>
      </c>
      <c r="F1908" s="144">
        <v>20.399999999999999</v>
      </c>
      <c r="G1908" s="138">
        <v>20.399999999999999</v>
      </c>
      <c r="H1908" s="139">
        <v>1.1200000000000001</v>
      </c>
      <c r="I1908" s="139">
        <f t="shared" si="294"/>
        <v>1.1200000000000001</v>
      </c>
      <c r="J1908" s="145" t="s">
        <v>24</v>
      </c>
      <c r="K1908" s="141">
        <v>0</v>
      </c>
      <c r="L1908" s="141">
        <v>0</v>
      </c>
      <c r="M1908" s="141">
        <v>0</v>
      </c>
      <c r="N1908" s="142"/>
      <c r="O1908" s="50"/>
      <c r="P1908" s="50"/>
      <c r="Q1908" s="50"/>
      <c r="R1908" s="50"/>
      <c r="S1908" s="50"/>
      <c r="T1908" s="50"/>
      <c r="U1908" s="50"/>
      <c r="V1908" s="50"/>
      <c r="W1908" s="141" t="str">
        <f>IFERROR(VLOOKUP(C1908,'[7]на 04.11.2025г.'!$C$3:$W$2063,21,0),"-")</f>
        <v>-</v>
      </c>
      <c r="X1908" s="141" t="str">
        <f t="shared" si="293"/>
        <v>-</v>
      </c>
    </row>
    <row r="1909" spans="1:24" customFormat="1" ht="15" hidden="1" x14ac:dyDescent="0.25">
      <c r="A1909" s="134">
        <v>4</v>
      </c>
      <c r="B1909" s="134" t="s">
        <v>1117</v>
      </c>
      <c r="C1909" s="136" t="s">
        <v>4419</v>
      </c>
      <c r="D1909" s="136" t="s">
        <v>4420</v>
      </c>
      <c r="E1909" s="136">
        <v>3</v>
      </c>
      <c r="F1909" s="144">
        <v>31.3</v>
      </c>
      <c r="G1909" s="138">
        <v>93.9</v>
      </c>
      <c r="H1909" s="139">
        <v>1.71</v>
      </c>
      <c r="I1909" s="139">
        <f t="shared" si="294"/>
        <v>5.13</v>
      </c>
      <c r="J1909" s="145" t="s">
        <v>24</v>
      </c>
      <c r="K1909" s="141">
        <v>0</v>
      </c>
      <c r="L1909" s="141">
        <v>0</v>
      </c>
      <c r="M1909" s="141">
        <v>0</v>
      </c>
      <c r="N1909" s="142"/>
      <c r="O1909" s="50"/>
      <c r="P1909" s="50"/>
      <c r="Q1909" s="50"/>
      <c r="R1909" s="50"/>
      <c r="S1909" s="50"/>
      <c r="T1909" s="50"/>
      <c r="U1909" s="50"/>
      <c r="V1909" s="50"/>
      <c r="W1909" s="141" t="str">
        <f>IFERROR(VLOOKUP(C1909,'[7]на 04.11.2025г.'!$C$3:$W$2063,21,0),"-")</f>
        <v>-</v>
      </c>
      <c r="X1909" s="141" t="str">
        <f t="shared" si="293"/>
        <v>-</v>
      </c>
    </row>
    <row r="1910" spans="1:24" customFormat="1" ht="15" hidden="1" x14ac:dyDescent="0.25">
      <c r="A1910" s="134">
        <v>4</v>
      </c>
      <c r="B1910" s="134" t="s">
        <v>1120</v>
      </c>
      <c r="C1910" s="136" t="s">
        <v>4421</v>
      </c>
      <c r="D1910" s="136" t="s">
        <v>4422</v>
      </c>
      <c r="E1910" s="136">
        <v>1</v>
      </c>
      <c r="F1910" s="144">
        <v>18.5</v>
      </c>
      <c r="G1910" s="138">
        <v>18.5</v>
      </c>
      <c r="H1910" s="139">
        <v>1</v>
      </c>
      <c r="I1910" s="139">
        <f t="shared" si="294"/>
        <v>1</v>
      </c>
      <c r="J1910" s="145" t="s">
        <v>24</v>
      </c>
      <c r="K1910" s="141">
        <v>0</v>
      </c>
      <c r="L1910" s="141">
        <v>0</v>
      </c>
      <c r="M1910" s="141">
        <v>0</v>
      </c>
      <c r="N1910" s="142"/>
      <c r="O1910" s="50"/>
      <c r="P1910" s="50"/>
      <c r="Q1910" s="50"/>
      <c r="R1910" s="50"/>
      <c r="S1910" s="50"/>
      <c r="T1910" s="50"/>
      <c r="U1910" s="50"/>
      <c r="V1910" s="50"/>
      <c r="W1910" s="141" t="str">
        <f>IFERROR(VLOOKUP(C1910,'[7]на 04.11.2025г.'!$C$3:$W$2063,21,0),"-")</f>
        <v>-</v>
      </c>
      <c r="X1910" s="141" t="str">
        <f t="shared" si="293"/>
        <v>-</v>
      </c>
    </row>
    <row r="1911" spans="1:24" customFormat="1" ht="15" hidden="1" x14ac:dyDescent="0.25">
      <c r="A1911" s="134">
        <v>4</v>
      </c>
      <c r="B1911" s="134" t="s">
        <v>1123</v>
      </c>
      <c r="C1911" s="136" t="s">
        <v>4423</v>
      </c>
      <c r="D1911" s="136" t="s">
        <v>4424</v>
      </c>
      <c r="E1911" s="136">
        <v>3</v>
      </c>
      <c r="F1911" s="144">
        <v>18.100000000000001</v>
      </c>
      <c r="G1911" s="138">
        <v>54.3</v>
      </c>
      <c r="H1911" s="139">
        <v>0.99</v>
      </c>
      <c r="I1911" s="139">
        <f t="shared" si="294"/>
        <v>2.9699999999999998</v>
      </c>
      <c r="J1911" s="145" t="s">
        <v>24</v>
      </c>
      <c r="K1911" s="141">
        <v>0</v>
      </c>
      <c r="L1911" s="141">
        <v>0</v>
      </c>
      <c r="M1911" s="141">
        <v>0</v>
      </c>
      <c r="N1911" s="142"/>
      <c r="O1911" s="50"/>
      <c r="P1911" s="50"/>
      <c r="Q1911" s="50"/>
      <c r="R1911" s="50"/>
      <c r="S1911" s="50"/>
      <c r="T1911" s="50"/>
      <c r="U1911" s="50"/>
      <c r="V1911" s="50"/>
      <c r="W1911" s="141" t="str">
        <f>IFERROR(VLOOKUP(C1911,'[7]на 04.11.2025г.'!$C$3:$W$2063,21,0),"-")</f>
        <v>-</v>
      </c>
      <c r="X1911" s="141" t="str">
        <f t="shared" si="293"/>
        <v>-</v>
      </c>
    </row>
    <row r="1912" spans="1:24" customFormat="1" ht="15" hidden="1" x14ac:dyDescent="0.25">
      <c r="A1912" s="134">
        <v>4</v>
      </c>
      <c r="B1912" s="134" t="s">
        <v>1126</v>
      </c>
      <c r="C1912" s="136" t="s">
        <v>4425</v>
      </c>
      <c r="D1912" s="136" t="s">
        <v>4426</v>
      </c>
      <c r="E1912" s="136">
        <v>3</v>
      </c>
      <c r="F1912" s="144">
        <v>18.2</v>
      </c>
      <c r="G1912" s="138">
        <v>54.6</v>
      </c>
      <c r="H1912" s="139">
        <v>0.99</v>
      </c>
      <c r="I1912" s="139">
        <f t="shared" si="294"/>
        <v>2.9699999999999998</v>
      </c>
      <c r="J1912" s="145" t="s">
        <v>24</v>
      </c>
      <c r="K1912" s="141">
        <v>0</v>
      </c>
      <c r="L1912" s="141">
        <v>0</v>
      </c>
      <c r="M1912" s="141">
        <v>0</v>
      </c>
      <c r="N1912" s="142"/>
      <c r="O1912" s="50"/>
      <c r="P1912" s="50"/>
      <c r="Q1912" s="50"/>
      <c r="R1912" s="50"/>
      <c r="S1912" s="50"/>
      <c r="T1912" s="50"/>
      <c r="U1912" s="50"/>
      <c r="V1912" s="50"/>
      <c r="W1912" s="141" t="str">
        <f>IFERROR(VLOOKUP(C1912,'[7]на 04.11.2025г.'!$C$3:$W$2063,21,0),"-")</f>
        <v>-</v>
      </c>
      <c r="X1912" s="141" t="str">
        <f t="shared" si="293"/>
        <v>-</v>
      </c>
    </row>
    <row r="1913" spans="1:24" customFormat="1" ht="15" hidden="1" x14ac:dyDescent="0.25">
      <c r="A1913" s="134">
        <v>4</v>
      </c>
      <c r="B1913" s="134" t="s">
        <v>1129</v>
      </c>
      <c r="C1913" s="136" t="s">
        <v>4427</v>
      </c>
      <c r="D1913" s="136" t="s">
        <v>4428</v>
      </c>
      <c r="E1913" s="136">
        <v>1</v>
      </c>
      <c r="F1913" s="144">
        <v>18</v>
      </c>
      <c r="G1913" s="138">
        <v>18</v>
      </c>
      <c r="H1913" s="139">
        <v>0.98</v>
      </c>
      <c r="I1913" s="139">
        <f t="shared" si="294"/>
        <v>0.98</v>
      </c>
      <c r="J1913" s="145" t="s">
        <v>24</v>
      </c>
      <c r="K1913" s="141">
        <v>0</v>
      </c>
      <c r="L1913" s="141">
        <v>0</v>
      </c>
      <c r="M1913" s="141">
        <v>0</v>
      </c>
      <c r="N1913" s="142"/>
      <c r="O1913" s="50"/>
      <c r="P1913" s="50"/>
      <c r="Q1913" s="50"/>
      <c r="R1913" s="50"/>
      <c r="S1913" s="50"/>
      <c r="T1913" s="50"/>
      <c r="U1913" s="50"/>
      <c r="V1913" s="50"/>
      <c r="W1913" s="141" t="str">
        <f>IFERROR(VLOOKUP(C1913,'[7]на 04.11.2025г.'!$C$3:$W$2063,21,0),"-")</f>
        <v>-</v>
      </c>
      <c r="X1913" s="141" t="str">
        <f t="shared" si="293"/>
        <v>-</v>
      </c>
    </row>
    <row r="1914" spans="1:24" customFormat="1" ht="15" hidden="1" x14ac:dyDescent="0.25">
      <c r="A1914" s="134">
        <v>4</v>
      </c>
      <c r="B1914" s="134" t="s">
        <v>1132</v>
      </c>
      <c r="C1914" s="136" t="s">
        <v>4429</v>
      </c>
      <c r="D1914" s="136" t="s">
        <v>4430</v>
      </c>
      <c r="E1914" s="136">
        <v>1</v>
      </c>
      <c r="F1914" s="144">
        <v>15.3</v>
      </c>
      <c r="G1914" s="138">
        <v>15.3</v>
      </c>
      <c r="H1914" s="139">
        <v>0.82</v>
      </c>
      <c r="I1914" s="139">
        <f t="shared" si="294"/>
        <v>0.82</v>
      </c>
      <c r="J1914" s="145" t="s">
        <v>24</v>
      </c>
      <c r="K1914" s="141">
        <v>0</v>
      </c>
      <c r="L1914" s="141">
        <v>0</v>
      </c>
      <c r="M1914" s="141">
        <v>0</v>
      </c>
      <c r="N1914" s="142"/>
      <c r="O1914" s="50"/>
      <c r="P1914" s="50"/>
      <c r="Q1914" s="50"/>
      <c r="R1914" s="50"/>
      <c r="S1914" s="50"/>
      <c r="T1914" s="50"/>
      <c r="U1914" s="50"/>
      <c r="V1914" s="50"/>
      <c r="W1914" s="141" t="str">
        <f>IFERROR(VLOOKUP(C1914,'[7]на 04.11.2025г.'!$C$3:$W$2063,21,0),"-")</f>
        <v>-</v>
      </c>
      <c r="X1914" s="141" t="str">
        <f t="shared" si="293"/>
        <v>-</v>
      </c>
    </row>
    <row r="1915" spans="1:24" customFormat="1" ht="15" hidden="1" x14ac:dyDescent="0.25">
      <c r="A1915" s="134">
        <v>4</v>
      </c>
      <c r="B1915" s="134" t="s">
        <v>1135</v>
      </c>
      <c r="C1915" s="136" t="s">
        <v>4431</v>
      </c>
      <c r="D1915" s="136" t="s">
        <v>4432</v>
      </c>
      <c r="E1915" s="136">
        <v>1</v>
      </c>
      <c r="F1915" s="144">
        <v>21.3</v>
      </c>
      <c r="G1915" s="138">
        <v>21.3</v>
      </c>
      <c r="H1915" s="139">
        <v>1.18</v>
      </c>
      <c r="I1915" s="139">
        <f t="shared" si="294"/>
        <v>1.18</v>
      </c>
      <c r="J1915" s="145" t="s">
        <v>24</v>
      </c>
      <c r="K1915" s="141">
        <v>0</v>
      </c>
      <c r="L1915" s="141">
        <v>0</v>
      </c>
      <c r="M1915" s="141">
        <v>0</v>
      </c>
      <c r="N1915" s="142"/>
      <c r="O1915" s="50"/>
      <c r="P1915" s="50"/>
      <c r="Q1915" s="50"/>
      <c r="R1915" s="50"/>
      <c r="S1915" s="50"/>
      <c r="T1915" s="50"/>
      <c r="U1915" s="50"/>
      <c r="V1915" s="50"/>
      <c r="W1915" s="141" t="str">
        <f>IFERROR(VLOOKUP(C1915,'[7]на 04.11.2025г.'!$C$3:$W$2063,21,0),"-")</f>
        <v>-</v>
      </c>
      <c r="X1915" s="141" t="str">
        <f t="shared" si="293"/>
        <v>-</v>
      </c>
    </row>
    <row r="1916" spans="1:24" customFormat="1" ht="15" hidden="1" x14ac:dyDescent="0.25">
      <c r="A1916" s="134">
        <v>4</v>
      </c>
      <c r="B1916" s="134" t="s">
        <v>1138</v>
      </c>
      <c r="C1916" s="136" t="s">
        <v>4433</v>
      </c>
      <c r="D1916" s="136" t="s">
        <v>4434</v>
      </c>
      <c r="E1916" s="136">
        <v>1</v>
      </c>
      <c r="F1916" s="144">
        <v>39.200000000000003</v>
      </c>
      <c r="G1916" s="138">
        <v>39.200000000000003</v>
      </c>
      <c r="H1916" s="139">
        <v>2.15</v>
      </c>
      <c r="I1916" s="139">
        <f t="shared" si="294"/>
        <v>2.15</v>
      </c>
      <c r="J1916" s="145" t="s">
        <v>24</v>
      </c>
      <c r="K1916" s="141">
        <v>0</v>
      </c>
      <c r="L1916" s="141">
        <v>0</v>
      </c>
      <c r="M1916" s="141">
        <v>0</v>
      </c>
      <c r="N1916" s="142"/>
      <c r="O1916" s="50"/>
      <c r="P1916" s="50"/>
      <c r="Q1916" s="50"/>
      <c r="R1916" s="50"/>
      <c r="S1916" s="50"/>
      <c r="T1916" s="50"/>
      <c r="U1916" s="50"/>
      <c r="V1916" s="50"/>
      <c r="W1916" s="141" t="str">
        <f>IFERROR(VLOOKUP(C1916,'[7]на 04.11.2025г.'!$C$3:$W$2063,21,0),"-")</f>
        <v>-</v>
      </c>
      <c r="X1916" s="141" t="str">
        <f t="shared" si="293"/>
        <v>-</v>
      </c>
    </row>
    <row r="1917" spans="1:24" customFormat="1" ht="15" hidden="1" x14ac:dyDescent="0.25">
      <c r="A1917" s="134">
        <v>4</v>
      </c>
      <c r="B1917" s="134" t="s">
        <v>1141</v>
      </c>
      <c r="C1917" s="136" t="s">
        <v>4435</v>
      </c>
      <c r="D1917" s="136" t="s">
        <v>4436</v>
      </c>
      <c r="E1917" s="136">
        <v>2</v>
      </c>
      <c r="F1917" s="144">
        <v>5.0999999999999996</v>
      </c>
      <c r="G1917" s="138">
        <v>10.199999999999999</v>
      </c>
      <c r="H1917" s="139">
        <v>0.26</v>
      </c>
      <c r="I1917" s="139">
        <f t="shared" si="294"/>
        <v>0.52</v>
      </c>
      <c r="J1917" s="145" t="s">
        <v>24</v>
      </c>
      <c r="K1917" s="141">
        <v>0</v>
      </c>
      <c r="L1917" s="141">
        <v>0</v>
      </c>
      <c r="M1917" s="141">
        <v>0</v>
      </c>
      <c r="N1917" s="142"/>
      <c r="O1917" s="50"/>
      <c r="P1917" s="50"/>
      <c r="Q1917" s="50"/>
      <c r="R1917" s="50"/>
      <c r="S1917" s="50"/>
      <c r="T1917" s="50"/>
      <c r="U1917" s="50"/>
      <c r="V1917" s="50"/>
      <c r="W1917" s="141" t="str">
        <f>IFERROR(VLOOKUP(C1917,'[7]на 04.11.2025г.'!$C$3:$W$2063,21,0),"-")</f>
        <v>-</v>
      </c>
      <c r="X1917" s="141" t="str">
        <f t="shared" si="293"/>
        <v>-</v>
      </c>
    </row>
    <row r="1918" spans="1:24" customFormat="1" ht="15" hidden="1" x14ac:dyDescent="0.25">
      <c r="A1918" s="134">
        <v>4</v>
      </c>
      <c r="B1918" s="134" t="s">
        <v>1144</v>
      </c>
      <c r="C1918" s="136" t="s">
        <v>4437</v>
      </c>
      <c r="D1918" s="136" t="s">
        <v>4438</v>
      </c>
      <c r="E1918" s="136">
        <v>1</v>
      </c>
      <c r="F1918" s="144">
        <v>15</v>
      </c>
      <c r="G1918" s="138">
        <v>15</v>
      </c>
      <c r="H1918" s="139">
        <v>0.82</v>
      </c>
      <c r="I1918" s="139">
        <f t="shared" si="294"/>
        <v>0.82</v>
      </c>
      <c r="J1918" s="145" t="s">
        <v>24</v>
      </c>
      <c r="K1918" s="141">
        <v>0</v>
      </c>
      <c r="L1918" s="141">
        <v>0</v>
      </c>
      <c r="M1918" s="141">
        <v>0</v>
      </c>
      <c r="N1918" s="142"/>
      <c r="O1918" s="50"/>
      <c r="P1918" s="50"/>
      <c r="Q1918" s="50"/>
      <c r="R1918" s="50"/>
      <c r="S1918" s="50"/>
      <c r="T1918" s="50"/>
      <c r="U1918" s="50"/>
      <c r="V1918" s="50"/>
      <c r="W1918" s="141" t="str">
        <f>IFERROR(VLOOKUP(C1918,'[7]на 04.11.2025г.'!$C$3:$W$2063,21,0),"-")</f>
        <v>-</v>
      </c>
      <c r="X1918" s="141" t="str">
        <f t="shared" si="293"/>
        <v>-</v>
      </c>
    </row>
    <row r="1919" spans="1:24" customFormat="1" ht="15" hidden="1" x14ac:dyDescent="0.25">
      <c r="A1919" s="134">
        <v>4</v>
      </c>
      <c r="B1919" s="134" t="s">
        <v>1147</v>
      </c>
      <c r="C1919" s="136" t="s">
        <v>4439</v>
      </c>
      <c r="D1919" s="136" t="s">
        <v>4440</v>
      </c>
      <c r="E1919" s="136">
        <v>1</v>
      </c>
      <c r="F1919" s="144">
        <v>15</v>
      </c>
      <c r="G1919" s="138">
        <v>15</v>
      </c>
      <c r="H1919" s="139">
        <v>0.82</v>
      </c>
      <c r="I1919" s="139">
        <f t="shared" si="294"/>
        <v>0.82</v>
      </c>
      <c r="J1919" s="145" t="s">
        <v>24</v>
      </c>
      <c r="K1919" s="141">
        <v>0</v>
      </c>
      <c r="L1919" s="141">
        <v>0</v>
      </c>
      <c r="M1919" s="141">
        <v>0</v>
      </c>
      <c r="N1919" s="142"/>
      <c r="O1919" s="50"/>
      <c r="P1919" s="50"/>
      <c r="Q1919" s="50"/>
      <c r="R1919" s="50"/>
      <c r="S1919" s="50"/>
      <c r="T1919" s="50"/>
      <c r="U1919" s="50"/>
      <c r="V1919" s="50"/>
      <c r="W1919" s="141" t="str">
        <f>IFERROR(VLOOKUP(C1919,'[7]на 04.11.2025г.'!$C$3:$W$2063,21,0),"-")</f>
        <v>-</v>
      </c>
      <c r="X1919" s="141" t="str">
        <f t="shared" si="293"/>
        <v>-</v>
      </c>
    </row>
    <row r="1920" spans="1:24" customFormat="1" ht="15" hidden="1" x14ac:dyDescent="0.25">
      <c r="A1920" s="134">
        <v>4</v>
      </c>
      <c r="B1920" s="134" t="s">
        <v>1150</v>
      </c>
      <c r="C1920" s="136" t="s">
        <v>4441</v>
      </c>
      <c r="D1920" s="136" t="s">
        <v>4442</v>
      </c>
      <c r="E1920" s="136">
        <v>1</v>
      </c>
      <c r="F1920" s="144">
        <v>13.6</v>
      </c>
      <c r="G1920" s="138">
        <v>13.6</v>
      </c>
      <c r="H1920" s="139">
        <v>0.73</v>
      </c>
      <c r="I1920" s="139">
        <f t="shared" si="294"/>
        <v>0.73</v>
      </c>
      <c r="J1920" s="145" t="s">
        <v>24</v>
      </c>
      <c r="K1920" s="141">
        <v>0</v>
      </c>
      <c r="L1920" s="141">
        <v>0</v>
      </c>
      <c r="M1920" s="141">
        <v>0</v>
      </c>
      <c r="N1920" s="142"/>
      <c r="O1920" s="50"/>
      <c r="P1920" s="50"/>
      <c r="Q1920" s="50"/>
      <c r="R1920" s="50"/>
      <c r="S1920" s="50"/>
      <c r="T1920" s="50"/>
      <c r="U1920" s="50"/>
      <c r="V1920" s="50"/>
      <c r="W1920" s="141" t="str">
        <f>IFERROR(VLOOKUP(C1920,'[7]на 04.11.2025г.'!$C$3:$W$2063,21,0),"-")</f>
        <v>-</v>
      </c>
      <c r="X1920" s="141" t="str">
        <f t="shared" si="293"/>
        <v>-</v>
      </c>
    </row>
    <row r="1921" spans="1:24" customFormat="1" ht="15" hidden="1" x14ac:dyDescent="0.25">
      <c r="A1921" s="134">
        <v>4</v>
      </c>
      <c r="B1921" s="134" t="s">
        <v>1153</v>
      </c>
      <c r="C1921" s="136" t="s">
        <v>4443</v>
      </c>
      <c r="D1921" s="136" t="s">
        <v>4444</v>
      </c>
      <c r="E1921" s="136">
        <v>2</v>
      </c>
      <c r="F1921" s="144">
        <v>29.9</v>
      </c>
      <c r="G1921" s="138">
        <v>59.8</v>
      </c>
      <c r="H1921" s="139">
        <v>1.64</v>
      </c>
      <c r="I1921" s="139">
        <f t="shared" si="294"/>
        <v>3.28</v>
      </c>
      <c r="J1921" s="145" t="s">
        <v>24</v>
      </c>
      <c r="K1921" s="141">
        <v>0</v>
      </c>
      <c r="L1921" s="141">
        <v>0</v>
      </c>
      <c r="M1921" s="141">
        <v>0</v>
      </c>
      <c r="N1921" s="142"/>
      <c r="O1921" s="50"/>
      <c r="P1921" s="50"/>
      <c r="Q1921" s="50"/>
      <c r="R1921" s="50"/>
      <c r="S1921" s="50"/>
      <c r="T1921" s="50"/>
      <c r="U1921" s="50"/>
      <c r="V1921" s="50"/>
      <c r="W1921" s="141" t="str">
        <f>IFERROR(VLOOKUP(C1921,'[7]на 04.11.2025г.'!$C$3:$W$2063,21,0),"-")</f>
        <v>-</v>
      </c>
      <c r="X1921" s="141" t="str">
        <f t="shared" si="293"/>
        <v>-</v>
      </c>
    </row>
    <row r="1922" spans="1:24" customFormat="1" ht="15" hidden="1" x14ac:dyDescent="0.25">
      <c r="A1922" s="134">
        <v>4</v>
      </c>
      <c r="B1922" s="134" t="s">
        <v>1156</v>
      </c>
      <c r="C1922" s="136" t="s">
        <v>4445</v>
      </c>
      <c r="D1922" s="136" t="s">
        <v>4446</v>
      </c>
      <c r="E1922" s="136">
        <v>12</v>
      </c>
      <c r="F1922" s="144">
        <v>33.9</v>
      </c>
      <c r="G1922" s="138">
        <v>406.8</v>
      </c>
      <c r="H1922" s="139">
        <v>1.87</v>
      </c>
      <c r="I1922" s="139">
        <f t="shared" si="294"/>
        <v>22.44</v>
      </c>
      <c r="J1922" s="145" t="s">
        <v>24</v>
      </c>
      <c r="K1922" s="141">
        <v>0</v>
      </c>
      <c r="L1922" s="141">
        <v>0</v>
      </c>
      <c r="M1922" s="141">
        <v>0</v>
      </c>
      <c r="N1922" s="142"/>
      <c r="O1922" s="50"/>
      <c r="P1922" s="50"/>
      <c r="Q1922" s="50"/>
      <c r="R1922" s="50"/>
      <c r="S1922" s="50"/>
      <c r="T1922" s="50"/>
      <c r="U1922" s="50"/>
      <c r="V1922" s="50"/>
      <c r="W1922" s="141" t="str">
        <f>IFERROR(VLOOKUP(C1922,'[7]на 04.11.2025г.'!$C$3:$W$2063,21,0),"-")</f>
        <v>-</v>
      </c>
      <c r="X1922" s="141" t="str">
        <f t="shared" si="293"/>
        <v>-</v>
      </c>
    </row>
    <row r="1923" spans="1:24" customFormat="1" ht="15" hidden="1" x14ac:dyDescent="0.25">
      <c r="A1923" s="134">
        <v>4</v>
      </c>
      <c r="B1923" s="134" t="s">
        <v>1159</v>
      </c>
      <c r="C1923" s="136" t="s">
        <v>4447</v>
      </c>
      <c r="D1923" s="136" t="s">
        <v>4448</v>
      </c>
      <c r="E1923" s="136">
        <v>4</v>
      </c>
      <c r="F1923" s="144">
        <v>31.5</v>
      </c>
      <c r="G1923" s="138">
        <v>126</v>
      </c>
      <c r="H1923" s="139">
        <v>1.73</v>
      </c>
      <c r="I1923" s="139">
        <f t="shared" si="294"/>
        <v>6.92</v>
      </c>
      <c r="J1923" s="145" t="s">
        <v>24</v>
      </c>
      <c r="K1923" s="141">
        <v>0</v>
      </c>
      <c r="L1923" s="141">
        <v>0</v>
      </c>
      <c r="M1923" s="141">
        <v>0</v>
      </c>
      <c r="N1923" s="142"/>
      <c r="O1923" s="50"/>
      <c r="P1923" s="50"/>
      <c r="Q1923" s="50"/>
      <c r="R1923" s="50"/>
      <c r="S1923" s="50"/>
      <c r="T1923" s="50"/>
      <c r="U1923" s="50"/>
      <c r="V1923" s="50"/>
      <c r="W1923" s="141" t="str">
        <f>IFERROR(VLOOKUP(C1923,'[7]на 04.11.2025г.'!$C$3:$W$2063,21,0),"-")</f>
        <v>-</v>
      </c>
      <c r="X1923" s="141" t="str">
        <f t="shared" si="293"/>
        <v>-</v>
      </c>
    </row>
    <row r="1924" spans="1:24" customFormat="1" ht="15" hidden="1" x14ac:dyDescent="0.25">
      <c r="A1924" s="134">
        <v>4</v>
      </c>
      <c r="B1924" s="134" t="s">
        <v>1162</v>
      </c>
      <c r="C1924" s="136" t="s">
        <v>4449</v>
      </c>
      <c r="D1924" s="136" t="s">
        <v>4450</v>
      </c>
      <c r="E1924" s="136">
        <v>1</v>
      </c>
      <c r="F1924" s="144">
        <v>5.0999999999999996</v>
      </c>
      <c r="G1924" s="138">
        <v>5.0999999999999996</v>
      </c>
      <c r="H1924" s="139">
        <v>0.27</v>
      </c>
      <c r="I1924" s="139">
        <f t="shared" si="294"/>
        <v>0.27</v>
      </c>
      <c r="J1924" s="145" t="s">
        <v>24</v>
      </c>
      <c r="K1924" s="141">
        <v>0</v>
      </c>
      <c r="L1924" s="141">
        <v>0</v>
      </c>
      <c r="M1924" s="141">
        <v>0</v>
      </c>
      <c r="N1924" s="142"/>
      <c r="O1924" s="50"/>
      <c r="P1924" s="50"/>
      <c r="Q1924" s="50"/>
      <c r="R1924" s="50"/>
      <c r="S1924" s="50"/>
      <c r="T1924" s="50"/>
      <c r="U1924" s="50"/>
      <c r="V1924" s="50"/>
      <c r="W1924" s="141" t="str">
        <f>IFERROR(VLOOKUP(C1924,'[7]на 04.11.2025г.'!$C$3:$W$2063,21,0),"-")</f>
        <v>-</v>
      </c>
      <c r="X1924" s="141" t="str">
        <f t="shared" ref="X1924:X1987" si="295">IFERROR(N1924-W1924,"-")</f>
        <v>-</v>
      </c>
    </row>
    <row r="1925" spans="1:24" customFormat="1" ht="15" hidden="1" x14ac:dyDescent="0.25">
      <c r="A1925" s="134">
        <v>4</v>
      </c>
      <c r="B1925" s="134" t="s">
        <v>1165</v>
      </c>
      <c r="C1925" s="136" t="s">
        <v>4451</v>
      </c>
      <c r="D1925" s="136" t="s">
        <v>4452</v>
      </c>
      <c r="E1925" s="136">
        <v>2</v>
      </c>
      <c r="F1925" s="144">
        <v>16.899999999999999</v>
      </c>
      <c r="G1925" s="138">
        <v>33.799999999999997</v>
      </c>
      <c r="H1925" s="139">
        <v>0.92</v>
      </c>
      <c r="I1925" s="139">
        <f t="shared" ref="I1925:I1988" si="296">E1925*H1925</f>
        <v>1.84</v>
      </c>
      <c r="J1925" s="145" t="s">
        <v>24</v>
      </c>
      <c r="K1925" s="141">
        <v>0</v>
      </c>
      <c r="L1925" s="141">
        <v>0</v>
      </c>
      <c r="M1925" s="141">
        <v>0</v>
      </c>
      <c r="N1925" s="142"/>
      <c r="O1925" s="50"/>
      <c r="P1925" s="50"/>
      <c r="Q1925" s="50"/>
      <c r="R1925" s="50"/>
      <c r="S1925" s="50"/>
      <c r="T1925" s="50"/>
      <c r="U1925" s="50"/>
      <c r="V1925" s="50"/>
      <c r="W1925" s="141" t="str">
        <f>IFERROR(VLOOKUP(C1925,'[7]на 04.11.2025г.'!$C$3:$W$2063,21,0),"-")</f>
        <v>-</v>
      </c>
      <c r="X1925" s="141" t="str">
        <f t="shared" si="295"/>
        <v>-</v>
      </c>
    </row>
    <row r="1926" spans="1:24" customFormat="1" ht="15" hidden="1" x14ac:dyDescent="0.25">
      <c r="A1926" s="134">
        <v>4</v>
      </c>
      <c r="B1926" s="134" t="s">
        <v>1168</v>
      </c>
      <c r="C1926" s="136" t="s">
        <v>4453</v>
      </c>
      <c r="D1926" s="136" t="s">
        <v>4454</v>
      </c>
      <c r="E1926" s="136">
        <v>1</v>
      </c>
      <c r="F1926" s="144">
        <v>5.0999999999999996</v>
      </c>
      <c r="G1926" s="138">
        <v>5.0999999999999996</v>
      </c>
      <c r="H1926" s="139">
        <v>0.27</v>
      </c>
      <c r="I1926" s="139">
        <f t="shared" si="296"/>
        <v>0.27</v>
      </c>
      <c r="J1926" s="145" t="s">
        <v>24</v>
      </c>
      <c r="K1926" s="141">
        <v>0</v>
      </c>
      <c r="L1926" s="141">
        <v>0</v>
      </c>
      <c r="M1926" s="141">
        <v>0</v>
      </c>
      <c r="N1926" s="142"/>
      <c r="O1926" s="50"/>
      <c r="P1926" s="50"/>
      <c r="Q1926" s="50"/>
      <c r="R1926" s="50"/>
      <c r="S1926" s="50"/>
      <c r="T1926" s="50"/>
      <c r="U1926" s="50"/>
      <c r="V1926" s="50"/>
      <c r="W1926" s="141" t="str">
        <f>IFERROR(VLOOKUP(C1926,'[7]на 04.11.2025г.'!$C$3:$W$2063,21,0),"-")</f>
        <v>-</v>
      </c>
      <c r="X1926" s="141" t="str">
        <f t="shared" si="295"/>
        <v>-</v>
      </c>
    </row>
    <row r="1927" spans="1:24" customFormat="1" ht="15" hidden="1" x14ac:dyDescent="0.25">
      <c r="A1927" s="134">
        <v>4</v>
      </c>
      <c r="B1927" s="134" t="s">
        <v>1171</v>
      </c>
      <c r="C1927" s="136" t="s">
        <v>4455</v>
      </c>
      <c r="D1927" s="136" t="s">
        <v>4456</v>
      </c>
      <c r="E1927" s="136">
        <v>2</v>
      </c>
      <c r="F1927" s="144">
        <v>17.399999999999999</v>
      </c>
      <c r="G1927" s="138">
        <v>34.799999999999997</v>
      </c>
      <c r="H1927" s="139">
        <v>0.94</v>
      </c>
      <c r="I1927" s="139">
        <f t="shared" si="296"/>
        <v>1.88</v>
      </c>
      <c r="J1927" s="145" t="s">
        <v>24</v>
      </c>
      <c r="K1927" s="141">
        <v>0</v>
      </c>
      <c r="L1927" s="141">
        <v>0</v>
      </c>
      <c r="M1927" s="141">
        <v>0</v>
      </c>
      <c r="N1927" s="142"/>
      <c r="O1927" s="50"/>
      <c r="P1927" s="50"/>
      <c r="Q1927" s="50"/>
      <c r="R1927" s="50"/>
      <c r="S1927" s="50"/>
      <c r="T1927" s="50"/>
      <c r="U1927" s="50"/>
      <c r="V1927" s="50"/>
      <c r="W1927" s="141" t="str">
        <f>IFERROR(VLOOKUP(C1927,'[7]на 04.11.2025г.'!$C$3:$W$2063,21,0),"-")</f>
        <v>-</v>
      </c>
      <c r="X1927" s="141" t="str">
        <f t="shared" si="295"/>
        <v>-</v>
      </c>
    </row>
    <row r="1928" spans="1:24" customFormat="1" ht="15" hidden="1" x14ac:dyDescent="0.25">
      <c r="A1928" s="134">
        <v>4</v>
      </c>
      <c r="B1928" s="134" t="s">
        <v>1174</v>
      </c>
      <c r="C1928" s="136" t="s">
        <v>4457</v>
      </c>
      <c r="D1928" s="136" t="s">
        <v>4458</v>
      </c>
      <c r="E1928" s="136">
        <v>2</v>
      </c>
      <c r="F1928" s="144">
        <v>36.700000000000003</v>
      </c>
      <c r="G1928" s="138">
        <v>73.400000000000006</v>
      </c>
      <c r="H1928" s="139">
        <v>2.0299999999999998</v>
      </c>
      <c r="I1928" s="139">
        <f t="shared" si="296"/>
        <v>4.0599999999999996</v>
      </c>
      <c r="J1928" s="145" t="s">
        <v>24</v>
      </c>
      <c r="K1928" s="141">
        <v>0</v>
      </c>
      <c r="L1928" s="141">
        <v>0</v>
      </c>
      <c r="M1928" s="141">
        <v>0</v>
      </c>
      <c r="N1928" s="142"/>
      <c r="O1928" s="50"/>
      <c r="P1928" s="50"/>
      <c r="Q1928" s="50"/>
      <c r="R1928" s="50"/>
      <c r="S1928" s="50"/>
      <c r="T1928" s="50"/>
      <c r="U1928" s="50"/>
      <c r="V1928" s="50"/>
      <c r="W1928" s="141" t="str">
        <f>IFERROR(VLOOKUP(C1928,'[7]на 04.11.2025г.'!$C$3:$W$2063,21,0),"-")</f>
        <v>-</v>
      </c>
      <c r="X1928" s="141" t="str">
        <f t="shared" si="295"/>
        <v>-</v>
      </c>
    </row>
    <row r="1929" spans="1:24" customFormat="1" ht="15" hidden="1" x14ac:dyDescent="0.25">
      <c r="A1929" s="134">
        <v>4</v>
      </c>
      <c r="B1929" s="134" t="s">
        <v>1177</v>
      </c>
      <c r="C1929" s="136" t="s">
        <v>4459</v>
      </c>
      <c r="D1929" s="136" t="s">
        <v>4460</v>
      </c>
      <c r="E1929" s="136">
        <v>1</v>
      </c>
      <c r="F1929" s="144">
        <v>19.899999999999999</v>
      </c>
      <c r="G1929" s="138">
        <v>19.899999999999999</v>
      </c>
      <c r="H1929" s="139">
        <v>1.0900000000000001</v>
      </c>
      <c r="I1929" s="139">
        <f t="shared" si="296"/>
        <v>1.0900000000000001</v>
      </c>
      <c r="J1929" s="145" t="s">
        <v>24</v>
      </c>
      <c r="K1929" s="141">
        <v>0</v>
      </c>
      <c r="L1929" s="141">
        <v>0</v>
      </c>
      <c r="M1929" s="141">
        <v>0</v>
      </c>
      <c r="N1929" s="142"/>
      <c r="O1929" s="50"/>
      <c r="P1929" s="50"/>
      <c r="Q1929" s="50"/>
      <c r="R1929" s="50"/>
      <c r="S1929" s="50"/>
      <c r="T1929" s="50"/>
      <c r="U1929" s="50"/>
      <c r="V1929" s="50"/>
      <c r="W1929" s="141" t="str">
        <f>IFERROR(VLOOKUP(C1929,'[7]на 04.11.2025г.'!$C$3:$W$2063,21,0),"-")</f>
        <v>-</v>
      </c>
      <c r="X1929" s="141" t="str">
        <f t="shared" si="295"/>
        <v>-</v>
      </c>
    </row>
    <row r="1930" spans="1:24" customFormat="1" ht="15" hidden="1" x14ac:dyDescent="0.25">
      <c r="A1930" s="134">
        <v>4</v>
      </c>
      <c r="B1930" s="134" t="s">
        <v>1180</v>
      </c>
      <c r="C1930" s="136" t="s">
        <v>4461</v>
      </c>
      <c r="D1930" s="136" t="s">
        <v>4462</v>
      </c>
      <c r="E1930" s="136">
        <v>1</v>
      </c>
      <c r="F1930" s="144">
        <v>6.3</v>
      </c>
      <c r="G1930" s="138">
        <v>6.3</v>
      </c>
      <c r="H1930" s="139">
        <v>0.33</v>
      </c>
      <c r="I1930" s="139">
        <f t="shared" si="296"/>
        <v>0.33</v>
      </c>
      <c r="J1930" s="145" t="s">
        <v>24</v>
      </c>
      <c r="K1930" s="141">
        <v>0</v>
      </c>
      <c r="L1930" s="141">
        <v>0</v>
      </c>
      <c r="M1930" s="141">
        <v>0</v>
      </c>
      <c r="N1930" s="142"/>
      <c r="O1930" s="50"/>
      <c r="P1930" s="50"/>
      <c r="Q1930" s="50"/>
      <c r="R1930" s="50"/>
      <c r="S1930" s="50"/>
      <c r="T1930" s="50"/>
      <c r="U1930" s="50"/>
      <c r="V1930" s="50"/>
      <c r="W1930" s="141" t="str">
        <f>IFERROR(VLOOKUP(C1930,'[7]на 04.11.2025г.'!$C$3:$W$2063,21,0),"-")</f>
        <v>-</v>
      </c>
      <c r="X1930" s="141" t="str">
        <f t="shared" si="295"/>
        <v>-</v>
      </c>
    </row>
    <row r="1931" spans="1:24" customFormat="1" ht="15" hidden="1" x14ac:dyDescent="0.25">
      <c r="A1931" s="134">
        <v>4</v>
      </c>
      <c r="B1931" s="134" t="s">
        <v>1183</v>
      </c>
      <c r="C1931" s="136" t="s">
        <v>4463</v>
      </c>
      <c r="D1931" s="136" t="s">
        <v>4464</v>
      </c>
      <c r="E1931" s="136">
        <v>2</v>
      </c>
      <c r="F1931" s="144">
        <v>22.7</v>
      </c>
      <c r="G1931" s="138">
        <v>45.4</v>
      </c>
      <c r="H1931" s="139">
        <v>1.1299999999999999</v>
      </c>
      <c r="I1931" s="139">
        <f t="shared" si="296"/>
        <v>2.2599999999999998</v>
      </c>
      <c r="J1931" s="145" t="s">
        <v>24</v>
      </c>
      <c r="K1931" s="141">
        <v>0</v>
      </c>
      <c r="L1931" s="141">
        <v>0</v>
      </c>
      <c r="M1931" s="141">
        <v>0</v>
      </c>
      <c r="N1931" s="142"/>
      <c r="O1931" s="50"/>
      <c r="P1931" s="50"/>
      <c r="Q1931" s="50"/>
      <c r="R1931" s="50"/>
      <c r="S1931" s="50"/>
      <c r="T1931" s="50"/>
      <c r="U1931" s="50"/>
      <c r="V1931" s="50"/>
      <c r="W1931" s="141" t="str">
        <f>IFERROR(VLOOKUP(C1931,'[7]на 04.11.2025г.'!$C$3:$W$2063,21,0),"-")</f>
        <v>-</v>
      </c>
      <c r="X1931" s="141" t="str">
        <f t="shared" si="295"/>
        <v>-</v>
      </c>
    </row>
    <row r="1932" spans="1:24" customFormat="1" ht="15" hidden="1" x14ac:dyDescent="0.25">
      <c r="A1932" s="134">
        <v>4</v>
      </c>
      <c r="B1932" s="134" t="s">
        <v>1186</v>
      </c>
      <c r="C1932" s="136" t="s">
        <v>4465</v>
      </c>
      <c r="D1932" s="136" t="s">
        <v>4466</v>
      </c>
      <c r="E1932" s="136">
        <v>2</v>
      </c>
      <c r="F1932" s="144">
        <v>22.7</v>
      </c>
      <c r="G1932" s="138">
        <v>45.4</v>
      </c>
      <c r="H1932" s="139">
        <v>1.1299999999999999</v>
      </c>
      <c r="I1932" s="139">
        <f t="shared" si="296"/>
        <v>2.2599999999999998</v>
      </c>
      <c r="J1932" s="145" t="s">
        <v>24</v>
      </c>
      <c r="K1932" s="141">
        <v>0</v>
      </c>
      <c r="L1932" s="141">
        <v>0</v>
      </c>
      <c r="M1932" s="141">
        <v>0</v>
      </c>
      <c r="N1932" s="142"/>
      <c r="O1932" s="50"/>
      <c r="P1932" s="50"/>
      <c r="Q1932" s="50"/>
      <c r="R1932" s="50"/>
      <c r="S1932" s="50"/>
      <c r="T1932" s="50"/>
      <c r="U1932" s="50"/>
      <c r="V1932" s="50"/>
      <c r="W1932" s="141" t="str">
        <f>IFERROR(VLOOKUP(C1932,'[7]на 04.11.2025г.'!$C$3:$W$2063,21,0),"-")</f>
        <v>-</v>
      </c>
      <c r="X1932" s="141" t="str">
        <f t="shared" si="295"/>
        <v>-</v>
      </c>
    </row>
    <row r="1933" spans="1:24" customFormat="1" ht="15" hidden="1" x14ac:dyDescent="0.25">
      <c r="A1933" s="134">
        <v>4</v>
      </c>
      <c r="B1933" s="134" t="s">
        <v>1189</v>
      </c>
      <c r="C1933" s="136" t="s">
        <v>4467</v>
      </c>
      <c r="D1933" s="136" t="s">
        <v>4468</v>
      </c>
      <c r="E1933" s="136">
        <v>2</v>
      </c>
      <c r="F1933" s="144">
        <v>16.600000000000001</v>
      </c>
      <c r="G1933" s="138">
        <v>33.200000000000003</v>
      </c>
      <c r="H1933" s="139">
        <v>0.82</v>
      </c>
      <c r="I1933" s="139">
        <f t="shared" si="296"/>
        <v>1.64</v>
      </c>
      <c r="J1933" s="145" t="s">
        <v>24</v>
      </c>
      <c r="K1933" s="141">
        <v>0</v>
      </c>
      <c r="L1933" s="141">
        <v>0</v>
      </c>
      <c r="M1933" s="141">
        <v>0</v>
      </c>
      <c r="N1933" s="142"/>
      <c r="O1933" s="50"/>
      <c r="P1933" s="50"/>
      <c r="Q1933" s="50"/>
      <c r="R1933" s="50"/>
      <c r="S1933" s="50"/>
      <c r="T1933" s="50"/>
      <c r="U1933" s="50"/>
      <c r="V1933" s="50"/>
      <c r="W1933" s="141" t="str">
        <f>IFERROR(VLOOKUP(C1933,'[7]на 04.11.2025г.'!$C$3:$W$2063,21,0),"-")</f>
        <v>-</v>
      </c>
      <c r="X1933" s="141" t="str">
        <f t="shared" si="295"/>
        <v>-</v>
      </c>
    </row>
    <row r="1934" spans="1:24" customFormat="1" ht="15" hidden="1" x14ac:dyDescent="0.25">
      <c r="A1934" s="134">
        <v>4</v>
      </c>
      <c r="B1934" s="134" t="s">
        <v>1192</v>
      </c>
      <c r="C1934" s="136" t="s">
        <v>4469</v>
      </c>
      <c r="D1934" s="136" t="s">
        <v>4470</v>
      </c>
      <c r="E1934" s="136">
        <v>1</v>
      </c>
      <c r="F1934" s="144">
        <v>16.600000000000001</v>
      </c>
      <c r="G1934" s="138">
        <v>16.600000000000001</v>
      </c>
      <c r="H1934" s="139">
        <v>0.82</v>
      </c>
      <c r="I1934" s="139">
        <f t="shared" si="296"/>
        <v>0.82</v>
      </c>
      <c r="J1934" s="145" t="s">
        <v>24</v>
      </c>
      <c r="K1934" s="141">
        <v>0</v>
      </c>
      <c r="L1934" s="141">
        <v>0</v>
      </c>
      <c r="M1934" s="141">
        <v>0</v>
      </c>
      <c r="N1934" s="142"/>
      <c r="O1934" s="50"/>
      <c r="P1934" s="50"/>
      <c r="Q1934" s="50"/>
      <c r="R1934" s="50"/>
      <c r="S1934" s="50"/>
      <c r="T1934" s="50"/>
      <c r="U1934" s="50"/>
      <c r="V1934" s="50"/>
      <c r="W1934" s="141" t="str">
        <f>IFERROR(VLOOKUP(C1934,'[7]на 04.11.2025г.'!$C$3:$W$2063,21,0),"-")</f>
        <v>-</v>
      </c>
      <c r="X1934" s="141" t="str">
        <f t="shared" si="295"/>
        <v>-</v>
      </c>
    </row>
    <row r="1935" spans="1:24" customFormat="1" ht="15" hidden="1" x14ac:dyDescent="0.25">
      <c r="A1935" s="134">
        <v>4</v>
      </c>
      <c r="B1935" s="134" t="s">
        <v>1195</v>
      </c>
      <c r="C1935" s="136" t="s">
        <v>4471</v>
      </c>
      <c r="D1935" s="136" t="s">
        <v>4472</v>
      </c>
      <c r="E1935" s="136">
        <v>1</v>
      </c>
      <c r="F1935" s="144">
        <v>6.2</v>
      </c>
      <c r="G1935" s="138">
        <v>6.2</v>
      </c>
      <c r="H1935" s="139">
        <v>0.31</v>
      </c>
      <c r="I1935" s="139">
        <f t="shared" si="296"/>
        <v>0.31</v>
      </c>
      <c r="J1935" s="145" t="s">
        <v>24</v>
      </c>
      <c r="K1935" s="141">
        <v>0</v>
      </c>
      <c r="L1935" s="141">
        <v>0</v>
      </c>
      <c r="M1935" s="141">
        <v>0</v>
      </c>
      <c r="N1935" s="142"/>
      <c r="O1935" s="50"/>
      <c r="P1935" s="50"/>
      <c r="Q1935" s="50"/>
      <c r="R1935" s="50"/>
      <c r="S1935" s="50"/>
      <c r="T1935" s="50"/>
      <c r="U1935" s="50"/>
      <c r="V1935" s="50"/>
      <c r="W1935" s="141" t="str">
        <f>IFERROR(VLOOKUP(C1935,'[7]на 04.11.2025г.'!$C$3:$W$2063,21,0),"-")</f>
        <v>-</v>
      </c>
      <c r="X1935" s="141" t="str">
        <f t="shared" si="295"/>
        <v>-</v>
      </c>
    </row>
    <row r="1936" spans="1:24" customFormat="1" ht="15" hidden="1" x14ac:dyDescent="0.25">
      <c r="A1936" s="134">
        <v>4</v>
      </c>
      <c r="B1936" s="134" t="s">
        <v>1198</v>
      </c>
      <c r="C1936" s="136" t="s">
        <v>4473</v>
      </c>
      <c r="D1936" s="136" t="s">
        <v>4474</v>
      </c>
      <c r="E1936" s="136">
        <v>1</v>
      </c>
      <c r="F1936" s="144">
        <v>6.2</v>
      </c>
      <c r="G1936" s="138">
        <v>6.2</v>
      </c>
      <c r="H1936" s="139">
        <v>0.31</v>
      </c>
      <c r="I1936" s="139">
        <f t="shared" si="296"/>
        <v>0.31</v>
      </c>
      <c r="J1936" s="145" t="s">
        <v>24</v>
      </c>
      <c r="K1936" s="141">
        <v>0</v>
      </c>
      <c r="L1936" s="141">
        <v>0</v>
      </c>
      <c r="M1936" s="141">
        <v>0</v>
      </c>
      <c r="N1936" s="142"/>
      <c r="O1936" s="50"/>
      <c r="P1936" s="50"/>
      <c r="Q1936" s="50"/>
      <c r="R1936" s="50"/>
      <c r="S1936" s="50"/>
      <c r="T1936" s="50"/>
      <c r="U1936" s="50"/>
      <c r="V1936" s="50"/>
      <c r="W1936" s="141" t="str">
        <f>IFERROR(VLOOKUP(C1936,'[7]на 04.11.2025г.'!$C$3:$W$2063,21,0),"-")</f>
        <v>-</v>
      </c>
      <c r="X1936" s="141" t="str">
        <f t="shared" si="295"/>
        <v>-</v>
      </c>
    </row>
    <row r="1937" spans="1:24" customFormat="1" ht="15" hidden="1" x14ac:dyDescent="0.25">
      <c r="A1937" s="134">
        <v>4</v>
      </c>
      <c r="B1937" s="134" t="s">
        <v>1201</v>
      </c>
      <c r="C1937" s="136" t="s">
        <v>4475</v>
      </c>
      <c r="D1937" s="136" t="s">
        <v>4476</v>
      </c>
      <c r="E1937" s="136">
        <v>1</v>
      </c>
      <c r="F1937" s="144">
        <v>16.899999999999999</v>
      </c>
      <c r="G1937" s="138">
        <v>16.899999999999999</v>
      </c>
      <c r="H1937" s="139">
        <v>0.83</v>
      </c>
      <c r="I1937" s="139">
        <f t="shared" si="296"/>
        <v>0.83</v>
      </c>
      <c r="J1937" s="145" t="s">
        <v>24</v>
      </c>
      <c r="K1937" s="141">
        <v>0</v>
      </c>
      <c r="L1937" s="141">
        <v>0</v>
      </c>
      <c r="M1937" s="141">
        <v>0</v>
      </c>
      <c r="N1937" s="142"/>
      <c r="O1937" s="50"/>
      <c r="P1937" s="50"/>
      <c r="Q1937" s="50"/>
      <c r="R1937" s="50"/>
      <c r="S1937" s="50"/>
      <c r="T1937" s="50"/>
      <c r="U1937" s="50"/>
      <c r="V1937" s="50"/>
      <c r="W1937" s="141" t="str">
        <f>IFERROR(VLOOKUP(C1937,'[7]на 04.11.2025г.'!$C$3:$W$2063,21,0),"-")</f>
        <v>-</v>
      </c>
      <c r="X1937" s="141" t="str">
        <f t="shared" si="295"/>
        <v>-</v>
      </c>
    </row>
    <row r="1938" spans="1:24" customFormat="1" ht="15" hidden="1" x14ac:dyDescent="0.25">
      <c r="A1938" s="134">
        <v>4</v>
      </c>
      <c r="B1938" s="134" t="s">
        <v>1204</v>
      </c>
      <c r="C1938" s="136" t="s">
        <v>4477</v>
      </c>
      <c r="D1938" s="136" t="s">
        <v>4478</v>
      </c>
      <c r="E1938" s="136">
        <v>2</v>
      </c>
      <c r="F1938" s="144">
        <v>28.2</v>
      </c>
      <c r="G1938" s="138">
        <v>56.4</v>
      </c>
      <c r="H1938" s="139">
        <v>1.38</v>
      </c>
      <c r="I1938" s="139">
        <f t="shared" si="296"/>
        <v>2.76</v>
      </c>
      <c r="J1938" s="145" t="s">
        <v>24</v>
      </c>
      <c r="K1938" s="141">
        <v>0</v>
      </c>
      <c r="L1938" s="141">
        <v>0</v>
      </c>
      <c r="M1938" s="141">
        <v>0</v>
      </c>
      <c r="N1938" s="142"/>
      <c r="O1938" s="50"/>
      <c r="P1938" s="50"/>
      <c r="Q1938" s="50"/>
      <c r="R1938" s="50"/>
      <c r="S1938" s="50"/>
      <c r="T1938" s="50"/>
      <c r="U1938" s="50"/>
      <c r="V1938" s="50"/>
      <c r="W1938" s="141" t="str">
        <f>IFERROR(VLOOKUP(C1938,'[7]на 04.11.2025г.'!$C$3:$W$2063,21,0),"-")</f>
        <v>-</v>
      </c>
      <c r="X1938" s="141" t="str">
        <f t="shared" si="295"/>
        <v>-</v>
      </c>
    </row>
    <row r="1939" spans="1:24" customFormat="1" ht="15" hidden="1" x14ac:dyDescent="0.25">
      <c r="A1939" s="134">
        <v>4</v>
      </c>
      <c r="B1939" s="134" t="s">
        <v>1207</v>
      </c>
      <c r="C1939" s="136" t="s">
        <v>4479</v>
      </c>
      <c r="D1939" s="136" t="s">
        <v>4480</v>
      </c>
      <c r="E1939" s="136">
        <v>2</v>
      </c>
      <c r="F1939" s="144">
        <v>31.2</v>
      </c>
      <c r="G1939" s="138">
        <v>62.4</v>
      </c>
      <c r="H1939" s="139">
        <v>1.54</v>
      </c>
      <c r="I1939" s="139">
        <f t="shared" si="296"/>
        <v>3.08</v>
      </c>
      <c r="J1939" s="145" t="s">
        <v>24</v>
      </c>
      <c r="K1939" s="141">
        <v>0</v>
      </c>
      <c r="L1939" s="141">
        <v>0</v>
      </c>
      <c r="M1939" s="141">
        <v>0</v>
      </c>
      <c r="N1939" s="142"/>
      <c r="O1939" s="50"/>
      <c r="P1939" s="50"/>
      <c r="Q1939" s="50"/>
      <c r="R1939" s="50"/>
      <c r="S1939" s="50"/>
      <c r="T1939" s="50"/>
      <c r="U1939" s="50"/>
      <c r="V1939" s="50"/>
      <c r="W1939" s="141" t="str">
        <f>IFERROR(VLOOKUP(C1939,'[7]на 04.11.2025г.'!$C$3:$W$2063,21,0),"-")</f>
        <v>-</v>
      </c>
      <c r="X1939" s="141" t="str">
        <f t="shared" si="295"/>
        <v>-</v>
      </c>
    </row>
    <row r="1940" spans="1:24" customFormat="1" ht="15" hidden="1" x14ac:dyDescent="0.25">
      <c r="A1940" s="134">
        <v>4</v>
      </c>
      <c r="B1940" s="134" t="s">
        <v>1210</v>
      </c>
      <c r="C1940" s="136" t="s">
        <v>4481</v>
      </c>
      <c r="D1940" s="136" t="s">
        <v>4482</v>
      </c>
      <c r="E1940" s="136">
        <v>2</v>
      </c>
      <c r="F1940" s="144">
        <v>31.2</v>
      </c>
      <c r="G1940" s="138">
        <v>62.4</v>
      </c>
      <c r="H1940" s="139">
        <v>1.54</v>
      </c>
      <c r="I1940" s="139">
        <f t="shared" si="296"/>
        <v>3.08</v>
      </c>
      <c r="J1940" s="145" t="s">
        <v>24</v>
      </c>
      <c r="K1940" s="141">
        <v>0</v>
      </c>
      <c r="L1940" s="141">
        <v>0</v>
      </c>
      <c r="M1940" s="141">
        <v>0</v>
      </c>
      <c r="N1940" s="142"/>
      <c r="O1940" s="50"/>
      <c r="P1940" s="50"/>
      <c r="Q1940" s="50"/>
      <c r="R1940" s="50"/>
      <c r="S1940" s="50"/>
      <c r="T1940" s="50"/>
      <c r="U1940" s="50"/>
      <c r="V1940" s="50"/>
      <c r="W1940" s="141" t="str">
        <f>IFERROR(VLOOKUP(C1940,'[7]на 04.11.2025г.'!$C$3:$W$2063,21,0),"-")</f>
        <v>-</v>
      </c>
      <c r="X1940" s="141" t="str">
        <f t="shared" si="295"/>
        <v>-</v>
      </c>
    </row>
    <row r="1941" spans="1:24" customFormat="1" ht="15" hidden="1" x14ac:dyDescent="0.25">
      <c r="A1941" s="134">
        <v>4</v>
      </c>
      <c r="B1941" s="134" t="s">
        <v>1213</v>
      </c>
      <c r="C1941" s="136" t="s">
        <v>4483</v>
      </c>
      <c r="D1941" s="136" t="s">
        <v>4484</v>
      </c>
      <c r="E1941" s="136">
        <v>1</v>
      </c>
      <c r="F1941" s="144">
        <v>25.1</v>
      </c>
      <c r="G1941" s="138">
        <v>25.1</v>
      </c>
      <c r="H1941" s="139">
        <v>1.25</v>
      </c>
      <c r="I1941" s="139">
        <f t="shared" si="296"/>
        <v>1.25</v>
      </c>
      <c r="J1941" s="145" t="s">
        <v>24</v>
      </c>
      <c r="K1941" s="141">
        <v>0</v>
      </c>
      <c r="L1941" s="141">
        <v>0</v>
      </c>
      <c r="M1941" s="141">
        <v>0</v>
      </c>
      <c r="N1941" s="142"/>
      <c r="O1941" s="50"/>
      <c r="P1941" s="50"/>
      <c r="Q1941" s="50"/>
      <c r="R1941" s="50"/>
      <c r="S1941" s="50"/>
      <c r="T1941" s="50"/>
      <c r="U1941" s="50"/>
      <c r="V1941" s="50"/>
      <c r="W1941" s="141" t="str">
        <f>IFERROR(VLOOKUP(C1941,'[7]на 04.11.2025г.'!$C$3:$W$2063,21,0),"-")</f>
        <v>-</v>
      </c>
      <c r="X1941" s="141" t="str">
        <f t="shared" si="295"/>
        <v>-</v>
      </c>
    </row>
    <row r="1942" spans="1:24" customFormat="1" ht="15" hidden="1" x14ac:dyDescent="0.25">
      <c r="A1942" s="134">
        <v>4</v>
      </c>
      <c r="B1942" s="134" t="s">
        <v>1216</v>
      </c>
      <c r="C1942" s="136" t="s">
        <v>4485</v>
      </c>
      <c r="D1942" s="136" t="s">
        <v>4486</v>
      </c>
      <c r="E1942" s="136">
        <v>1</v>
      </c>
      <c r="F1942" s="144">
        <v>25.1</v>
      </c>
      <c r="G1942" s="138">
        <v>25.1</v>
      </c>
      <c r="H1942" s="139">
        <v>1.25</v>
      </c>
      <c r="I1942" s="139">
        <f t="shared" si="296"/>
        <v>1.25</v>
      </c>
      <c r="J1942" s="145" t="s">
        <v>24</v>
      </c>
      <c r="K1942" s="141">
        <v>0</v>
      </c>
      <c r="L1942" s="141">
        <v>0</v>
      </c>
      <c r="M1942" s="141">
        <v>0</v>
      </c>
      <c r="N1942" s="142"/>
      <c r="O1942" s="50"/>
      <c r="P1942" s="50"/>
      <c r="Q1942" s="50"/>
      <c r="R1942" s="50"/>
      <c r="S1942" s="50"/>
      <c r="T1942" s="50"/>
      <c r="U1942" s="50"/>
      <c r="V1942" s="50"/>
      <c r="W1942" s="141" t="str">
        <f>IFERROR(VLOOKUP(C1942,'[7]на 04.11.2025г.'!$C$3:$W$2063,21,0),"-")</f>
        <v>-</v>
      </c>
      <c r="X1942" s="141" t="str">
        <f t="shared" si="295"/>
        <v>-</v>
      </c>
    </row>
    <row r="1943" spans="1:24" customFormat="1" ht="15" hidden="1" x14ac:dyDescent="0.25">
      <c r="A1943" s="134">
        <v>4</v>
      </c>
      <c r="B1943" s="134" t="s">
        <v>1219</v>
      </c>
      <c r="C1943" s="136" t="s">
        <v>4487</v>
      </c>
      <c r="D1943" s="136" t="s">
        <v>4488</v>
      </c>
      <c r="E1943" s="136">
        <v>1</v>
      </c>
      <c r="F1943" s="144">
        <v>25.1</v>
      </c>
      <c r="G1943" s="138">
        <v>25.1</v>
      </c>
      <c r="H1943" s="139">
        <v>1.24</v>
      </c>
      <c r="I1943" s="139">
        <f t="shared" si="296"/>
        <v>1.24</v>
      </c>
      <c r="J1943" s="145" t="s">
        <v>24</v>
      </c>
      <c r="K1943" s="141">
        <v>0</v>
      </c>
      <c r="L1943" s="141">
        <v>0</v>
      </c>
      <c r="M1943" s="141">
        <v>0</v>
      </c>
      <c r="N1943" s="142"/>
      <c r="O1943" s="50"/>
      <c r="P1943" s="50"/>
      <c r="Q1943" s="50"/>
      <c r="R1943" s="50"/>
      <c r="S1943" s="50"/>
      <c r="T1943" s="50"/>
      <c r="U1943" s="50"/>
      <c r="V1943" s="50"/>
      <c r="W1943" s="141" t="str">
        <f>IFERROR(VLOOKUP(C1943,'[7]на 04.11.2025г.'!$C$3:$W$2063,21,0),"-")</f>
        <v>-</v>
      </c>
      <c r="X1943" s="141" t="str">
        <f t="shared" si="295"/>
        <v>-</v>
      </c>
    </row>
    <row r="1944" spans="1:24" customFormat="1" ht="15" hidden="1" x14ac:dyDescent="0.25">
      <c r="A1944" s="134">
        <v>4</v>
      </c>
      <c r="B1944" s="134" t="s">
        <v>1222</v>
      </c>
      <c r="C1944" s="136" t="s">
        <v>4489</v>
      </c>
      <c r="D1944" s="136" t="s">
        <v>4490</v>
      </c>
      <c r="E1944" s="136">
        <v>1</v>
      </c>
      <c r="F1944" s="144">
        <v>25.1</v>
      </c>
      <c r="G1944" s="138">
        <v>25.1</v>
      </c>
      <c r="H1944" s="139">
        <v>1.24</v>
      </c>
      <c r="I1944" s="139">
        <f t="shared" si="296"/>
        <v>1.24</v>
      </c>
      <c r="J1944" s="145" t="s">
        <v>24</v>
      </c>
      <c r="K1944" s="141">
        <v>0</v>
      </c>
      <c r="L1944" s="141">
        <v>0</v>
      </c>
      <c r="M1944" s="141">
        <v>0</v>
      </c>
      <c r="N1944" s="142"/>
      <c r="O1944" s="50"/>
      <c r="P1944" s="50"/>
      <c r="Q1944" s="50"/>
      <c r="R1944" s="50"/>
      <c r="S1944" s="50"/>
      <c r="T1944" s="50"/>
      <c r="U1944" s="50"/>
      <c r="V1944" s="50"/>
      <c r="W1944" s="141" t="str">
        <f>IFERROR(VLOOKUP(C1944,'[7]на 04.11.2025г.'!$C$3:$W$2063,21,0),"-")</f>
        <v>-</v>
      </c>
      <c r="X1944" s="141" t="str">
        <f t="shared" si="295"/>
        <v>-</v>
      </c>
    </row>
    <row r="1945" spans="1:24" customFormat="1" ht="15" hidden="1" x14ac:dyDescent="0.25">
      <c r="A1945" s="134">
        <v>4</v>
      </c>
      <c r="B1945" s="134" t="s">
        <v>1225</v>
      </c>
      <c r="C1945" s="136" t="s">
        <v>4491</v>
      </c>
      <c r="D1945" s="136" t="s">
        <v>4492</v>
      </c>
      <c r="E1945" s="136">
        <v>50</v>
      </c>
      <c r="F1945" s="144">
        <v>24.3</v>
      </c>
      <c r="G1945" s="138">
        <v>1215</v>
      </c>
      <c r="H1945" s="139">
        <v>0.94</v>
      </c>
      <c r="I1945" s="139">
        <f t="shared" si="296"/>
        <v>47</v>
      </c>
      <c r="J1945" s="145" t="s">
        <v>24</v>
      </c>
      <c r="K1945" s="141">
        <v>0</v>
      </c>
      <c r="L1945" s="141">
        <v>0</v>
      </c>
      <c r="M1945" s="141">
        <v>0</v>
      </c>
      <c r="N1945" s="142"/>
      <c r="O1945" s="50"/>
      <c r="P1945" s="50"/>
      <c r="Q1945" s="50"/>
      <c r="R1945" s="50"/>
      <c r="S1945" s="50"/>
      <c r="T1945" s="50"/>
      <c r="U1945" s="50"/>
      <c r="V1945" s="50"/>
      <c r="W1945" s="141" t="str">
        <f>IFERROR(VLOOKUP(C1945,'[7]на 04.11.2025г.'!$C$3:$W$2063,21,0),"-")</f>
        <v>-</v>
      </c>
      <c r="X1945" s="141" t="str">
        <f t="shared" si="295"/>
        <v>-</v>
      </c>
    </row>
    <row r="1946" spans="1:24" customFormat="1" ht="15" hidden="1" x14ac:dyDescent="0.25">
      <c r="A1946" s="134">
        <v>4</v>
      </c>
      <c r="B1946" s="134" t="s">
        <v>1228</v>
      </c>
      <c r="C1946" s="136" t="s">
        <v>4493</v>
      </c>
      <c r="D1946" s="136" t="s">
        <v>4494</v>
      </c>
      <c r="E1946" s="136">
        <v>2</v>
      </c>
      <c r="F1946" s="144">
        <v>8.1999999999999993</v>
      </c>
      <c r="G1946" s="138">
        <v>16.399999999999999</v>
      </c>
      <c r="H1946" s="139">
        <v>0.31</v>
      </c>
      <c r="I1946" s="139">
        <f t="shared" si="296"/>
        <v>0.62</v>
      </c>
      <c r="J1946" s="145" t="s">
        <v>24</v>
      </c>
      <c r="K1946" s="141">
        <v>0</v>
      </c>
      <c r="L1946" s="141">
        <v>0</v>
      </c>
      <c r="M1946" s="141">
        <v>0</v>
      </c>
      <c r="N1946" s="142"/>
      <c r="O1946" s="50"/>
      <c r="P1946" s="50"/>
      <c r="Q1946" s="50"/>
      <c r="R1946" s="50"/>
      <c r="S1946" s="50"/>
      <c r="T1946" s="50"/>
      <c r="U1946" s="50"/>
      <c r="V1946" s="50"/>
      <c r="W1946" s="141" t="str">
        <f>IFERROR(VLOOKUP(C1946,'[7]на 04.11.2025г.'!$C$3:$W$2063,21,0),"-")</f>
        <v>-</v>
      </c>
      <c r="X1946" s="141" t="str">
        <f t="shared" si="295"/>
        <v>-</v>
      </c>
    </row>
    <row r="1947" spans="1:24" customFormat="1" ht="15" hidden="1" x14ac:dyDescent="0.25">
      <c r="A1947" s="134">
        <v>4</v>
      </c>
      <c r="B1947" s="134" t="s">
        <v>1231</v>
      </c>
      <c r="C1947" s="136" t="s">
        <v>4495</v>
      </c>
      <c r="D1947" s="136" t="s">
        <v>4496</v>
      </c>
      <c r="E1947" s="136">
        <v>1</v>
      </c>
      <c r="F1947" s="144">
        <v>16.8</v>
      </c>
      <c r="G1947" s="138">
        <v>16.8</v>
      </c>
      <c r="H1947" s="139">
        <v>0.61</v>
      </c>
      <c r="I1947" s="139">
        <f t="shared" si="296"/>
        <v>0.61</v>
      </c>
      <c r="J1947" s="145" t="s">
        <v>24</v>
      </c>
      <c r="K1947" s="141">
        <v>0</v>
      </c>
      <c r="L1947" s="141">
        <v>0</v>
      </c>
      <c r="M1947" s="141">
        <v>0</v>
      </c>
      <c r="N1947" s="142"/>
      <c r="O1947" s="50"/>
      <c r="P1947" s="50"/>
      <c r="Q1947" s="50"/>
      <c r="R1947" s="50"/>
      <c r="S1947" s="50"/>
      <c r="T1947" s="50"/>
      <c r="U1947" s="50"/>
      <c r="V1947" s="50"/>
      <c r="W1947" s="141" t="str">
        <f>IFERROR(VLOOKUP(C1947,'[7]на 04.11.2025г.'!$C$3:$W$2063,21,0),"-")</f>
        <v>-</v>
      </c>
      <c r="X1947" s="141" t="str">
        <f t="shared" si="295"/>
        <v>-</v>
      </c>
    </row>
    <row r="1948" spans="1:24" customFormat="1" ht="15" hidden="1" x14ac:dyDescent="0.25">
      <c r="A1948" s="134">
        <v>4</v>
      </c>
      <c r="B1948" s="134" t="s">
        <v>1234</v>
      </c>
      <c r="C1948" s="136" t="s">
        <v>4497</v>
      </c>
      <c r="D1948" s="136" t="s">
        <v>4498</v>
      </c>
      <c r="E1948" s="136">
        <v>5</v>
      </c>
      <c r="F1948" s="144">
        <v>16.8</v>
      </c>
      <c r="G1948" s="138">
        <v>84</v>
      </c>
      <c r="H1948" s="139">
        <v>0.61</v>
      </c>
      <c r="I1948" s="139">
        <f t="shared" si="296"/>
        <v>3.05</v>
      </c>
      <c r="J1948" s="145" t="s">
        <v>24</v>
      </c>
      <c r="K1948" s="141">
        <v>0</v>
      </c>
      <c r="L1948" s="141">
        <v>0</v>
      </c>
      <c r="M1948" s="141">
        <v>0</v>
      </c>
      <c r="N1948" s="142"/>
      <c r="O1948" s="50"/>
      <c r="P1948" s="50"/>
      <c r="Q1948" s="50"/>
      <c r="R1948" s="50"/>
      <c r="S1948" s="50"/>
      <c r="T1948" s="50"/>
      <c r="U1948" s="50"/>
      <c r="V1948" s="50"/>
      <c r="W1948" s="141" t="str">
        <f>IFERROR(VLOOKUP(C1948,'[7]на 04.11.2025г.'!$C$3:$W$2063,21,0),"-")</f>
        <v>-</v>
      </c>
      <c r="X1948" s="141" t="str">
        <f t="shared" si="295"/>
        <v>-</v>
      </c>
    </row>
    <row r="1949" spans="1:24" customFormat="1" ht="15" hidden="1" x14ac:dyDescent="0.25">
      <c r="A1949" s="134">
        <v>4</v>
      </c>
      <c r="B1949" s="134" t="s">
        <v>1237</v>
      </c>
      <c r="C1949" s="136" t="s">
        <v>4499</v>
      </c>
      <c r="D1949" s="136" t="s">
        <v>4500</v>
      </c>
      <c r="E1949" s="136">
        <v>1</v>
      </c>
      <c r="F1949" s="144">
        <v>16.5</v>
      </c>
      <c r="G1949" s="138">
        <v>16.5</v>
      </c>
      <c r="H1949" s="139">
        <v>0.61</v>
      </c>
      <c r="I1949" s="139">
        <f t="shared" si="296"/>
        <v>0.61</v>
      </c>
      <c r="J1949" s="145" t="s">
        <v>24</v>
      </c>
      <c r="K1949" s="141">
        <v>0</v>
      </c>
      <c r="L1949" s="141">
        <v>0</v>
      </c>
      <c r="M1949" s="141">
        <v>0</v>
      </c>
      <c r="N1949" s="142"/>
      <c r="O1949" s="50"/>
      <c r="P1949" s="50"/>
      <c r="Q1949" s="50"/>
      <c r="R1949" s="50"/>
      <c r="S1949" s="50"/>
      <c r="T1949" s="50"/>
      <c r="U1949" s="50"/>
      <c r="V1949" s="50"/>
      <c r="W1949" s="141" t="str">
        <f>IFERROR(VLOOKUP(C1949,'[7]на 04.11.2025г.'!$C$3:$W$2063,21,0),"-")</f>
        <v>-</v>
      </c>
      <c r="X1949" s="141" t="str">
        <f t="shared" si="295"/>
        <v>-</v>
      </c>
    </row>
    <row r="1950" spans="1:24" customFormat="1" ht="15" hidden="1" x14ac:dyDescent="0.25">
      <c r="A1950" s="134">
        <v>4</v>
      </c>
      <c r="B1950" s="134" t="s">
        <v>1240</v>
      </c>
      <c r="C1950" s="136" t="s">
        <v>4501</v>
      </c>
      <c r="D1950" s="136" t="s">
        <v>4502</v>
      </c>
      <c r="E1950" s="136">
        <v>1</v>
      </c>
      <c r="F1950" s="144">
        <v>104.4</v>
      </c>
      <c r="G1950" s="138">
        <v>104.4</v>
      </c>
      <c r="H1950" s="139">
        <v>3.89</v>
      </c>
      <c r="I1950" s="139">
        <f t="shared" si="296"/>
        <v>3.89</v>
      </c>
      <c r="J1950" s="145" t="s">
        <v>24</v>
      </c>
      <c r="K1950" s="141">
        <v>0</v>
      </c>
      <c r="L1950" s="141">
        <v>0</v>
      </c>
      <c r="M1950" s="141">
        <v>0</v>
      </c>
      <c r="N1950" s="142"/>
      <c r="O1950" s="50"/>
      <c r="P1950" s="50"/>
      <c r="Q1950" s="50"/>
      <c r="R1950" s="50"/>
      <c r="S1950" s="50"/>
      <c r="T1950" s="50"/>
      <c r="U1950" s="50"/>
      <c r="V1950" s="50"/>
      <c r="W1950" s="141" t="str">
        <f>IFERROR(VLOOKUP(C1950,'[7]на 04.11.2025г.'!$C$3:$W$2063,21,0),"-")</f>
        <v>-</v>
      </c>
      <c r="X1950" s="141" t="str">
        <f t="shared" si="295"/>
        <v>-</v>
      </c>
    </row>
    <row r="1951" spans="1:24" customFormat="1" ht="15" hidden="1" x14ac:dyDescent="0.25">
      <c r="A1951" s="134">
        <v>4</v>
      </c>
      <c r="B1951" s="134" t="s">
        <v>1243</v>
      </c>
      <c r="C1951" s="136" t="s">
        <v>4503</v>
      </c>
      <c r="D1951" s="136" t="s">
        <v>4504</v>
      </c>
      <c r="E1951" s="136">
        <v>5</v>
      </c>
      <c r="F1951" s="144">
        <v>104.4</v>
      </c>
      <c r="G1951" s="138">
        <v>522</v>
      </c>
      <c r="H1951" s="139">
        <v>3.89</v>
      </c>
      <c r="I1951" s="139">
        <f t="shared" si="296"/>
        <v>19.45</v>
      </c>
      <c r="J1951" s="145" t="s">
        <v>24</v>
      </c>
      <c r="K1951" s="141">
        <v>0</v>
      </c>
      <c r="L1951" s="141">
        <v>0</v>
      </c>
      <c r="M1951" s="141">
        <v>0</v>
      </c>
      <c r="N1951" s="142"/>
      <c r="O1951" s="50"/>
      <c r="P1951" s="50"/>
      <c r="Q1951" s="50"/>
      <c r="R1951" s="50"/>
      <c r="S1951" s="50"/>
      <c r="T1951" s="50"/>
      <c r="U1951" s="50"/>
      <c r="V1951" s="50"/>
      <c r="W1951" s="141" t="str">
        <f>IFERROR(VLOOKUP(C1951,'[7]на 04.11.2025г.'!$C$3:$W$2063,21,0),"-")</f>
        <v>-</v>
      </c>
      <c r="X1951" s="141" t="str">
        <f t="shared" si="295"/>
        <v>-</v>
      </c>
    </row>
    <row r="1952" spans="1:24" customFormat="1" ht="15" hidden="1" x14ac:dyDescent="0.25">
      <c r="A1952" s="134">
        <v>4</v>
      </c>
      <c r="B1952" s="134" t="s">
        <v>1246</v>
      </c>
      <c r="C1952" s="136" t="s">
        <v>4505</v>
      </c>
      <c r="D1952" s="136" t="s">
        <v>4506</v>
      </c>
      <c r="E1952" s="136">
        <v>12</v>
      </c>
      <c r="F1952" s="144">
        <v>104.8</v>
      </c>
      <c r="G1952" s="138">
        <v>1257.5999999999999</v>
      </c>
      <c r="H1952" s="139">
        <v>3.91</v>
      </c>
      <c r="I1952" s="139">
        <f t="shared" si="296"/>
        <v>46.92</v>
      </c>
      <c r="J1952" s="145" t="s">
        <v>24</v>
      </c>
      <c r="K1952" s="141">
        <v>0</v>
      </c>
      <c r="L1952" s="141">
        <v>0</v>
      </c>
      <c r="M1952" s="141">
        <v>0</v>
      </c>
      <c r="N1952" s="142"/>
      <c r="O1952" s="50"/>
      <c r="P1952" s="50"/>
      <c r="Q1952" s="50"/>
      <c r="R1952" s="50"/>
      <c r="S1952" s="50"/>
      <c r="T1952" s="50"/>
      <c r="U1952" s="50"/>
      <c r="V1952" s="50"/>
      <c r="W1952" s="141" t="str">
        <f>IFERROR(VLOOKUP(C1952,'[7]на 04.11.2025г.'!$C$3:$W$2063,21,0),"-")</f>
        <v>-</v>
      </c>
      <c r="X1952" s="141" t="str">
        <f t="shared" si="295"/>
        <v>-</v>
      </c>
    </row>
    <row r="1953" spans="1:24" customFormat="1" ht="15" hidden="1" x14ac:dyDescent="0.25">
      <c r="A1953" s="134">
        <v>4</v>
      </c>
      <c r="B1953" s="134" t="s">
        <v>1249</v>
      </c>
      <c r="C1953" s="136" t="s">
        <v>4507</v>
      </c>
      <c r="D1953" s="136" t="s">
        <v>4508</v>
      </c>
      <c r="E1953" s="136">
        <v>66</v>
      </c>
      <c r="F1953" s="144">
        <v>104</v>
      </c>
      <c r="G1953" s="138">
        <v>6864</v>
      </c>
      <c r="H1953" s="139">
        <v>3.88</v>
      </c>
      <c r="I1953" s="139">
        <f t="shared" si="296"/>
        <v>256.08</v>
      </c>
      <c r="J1953" s="145" t="s">
        <v>24</v>
      </c>
      <c r="K1953" s="141">
        <v>0</v>
      </c>
      <c r="L1953" s="141">
        <v>0</v>
      </c>
      <c r="M1953" s="141">
        <v>0</v>
      </c>
      <c r="N1953" s="142"/>
      <c r="O1953" s="50"/>
      <c r="P1953" s="50"/>
      <c r="Q1953" s="50"/>
      <c r="R1953" s="50"/>
      <c r="S1953" s="50"/>
      <c r="T1953" s="50"/>
      <c r="U1953" s="50"/>
      <c r="V1953" s="50"/>
      <c r="W1953" s="141" t="str">
        <f>IFERROR(VLOOKUP(C1953,'[7]на 04.11.2025г.'!$C$3:$W$2063,21,0),"-")</f>
        <v>-</v>
      </c>
      <c r="X1953" s="141" t="str">
        <f t="shared" si="295"/>
        <v>-</v>
      </c>
    </row>
    <row r="1954" spans="1:24" customFormat="1" ht="15" hidden="1" x14ac:dyDescent="0.25">
      <c r="A1954" s="134">
        <v>4</v>
      </c>
      <c r="B1954" s="134" t="s">
        <v>1252</v>
      </c>
      <c r="C1954" s="136" t="s">
        <v>4509</v>
      </c>
      <c r="D1954" s="136" t="s">
        <v>4510</v>
      </c>
      <c r="E1954" s="136">
        <v>1</v>
      </c>
      <c r="F1954" s="144">
        <v>87.8</v>
      </c>
      <c r="G1954" s="138">
        <v>87.8</v>
      </c>
      <c r="H1954" s="139">
        <v>3.27</v>
      </c>
      <c r="I1954" s="139">
        <f t="shared" si="296"/>
        <v>3.27</v>
      </c>
      <c r="J1954" s="145" t="s">
        <v>24</v>
      </c>
      <c r="K1954" s="141">
        <v>0</v>
      </c>
      <c r="L1954" s="141">
        <v>0</v>
      </c>
      <c r="M1954" s="141">
        <v>0</v>
      </c>
      <c r="N1954" s="142"/>
      <c r="O1954" s="50"/>
      <c r="P1954" s="50"/>
      <c r="Q1954" s="50"/>
      <c r="R1954" s="50"/>
      <c r="S1954" s="50"/>
      <c r="T1954" s="50"/>
      <c r="U1954" s="50"/>
      <c r="V1954" s="50"/>
      <c r="W1954" s="141" t="str">
        <f>IFERROR(VLOOKUP(C1954,'[7]на 04.11.2025г.'!$C$3:$W$2063,21,0),"-")</f>
        <v>-</v>
      </c>
      <c r="X1954" s="141" t="str">
        <f t="shared" si="295"/>
        <v>-</v>
      </c>
    </row>
    <row r="1955" spans="1:24" customFormat="1" ht="15" hidden="1" x14ac:dyDescent="0.25">
      <c r="A1955" s="134">
        <v>4</v>
      </c>
      <c r="B1955" s="134" t="s">
        <v>1255</v>
      </c>
      <c r="C1955" s="136" t="s">
        <v>4511</v>
      </c>
      <c r="D1955" s="136" t="s">
        <v>4512</v>
      </c>
      <c r="E1955" s="136">
        <v>1</v>
      </c>
      <c r="F1955" s="144">
        <v>87.5</v>
      </c>
      <c r="G1955" s="138">
        <v>87.5</v>
      </c>
      <c r="H1955" s="139">
        <v>3.26</v>
      </c>
      <c r="I1955" s="139">
        <f t="shared" si="296"/>
        <v>3.26</v>
      </c>
      <c r="J1955" s="145" t="s">
        <v>24</v>
      </c>
      <c r="K1955" s="141">
        <v>0</v>
      </c>
      <c r="L1955" s="141">
        <v>0</v>
      </c>
      <c r="M1955" s="141">
        <v>0</v>
      </c>
      <c r="N1955" s="142"/>
      <c r="O1955" s="50"/>
      <c r="P1955" s="50"/>
      <c r="Q1955" s="50"/>
      <c r="R1955" s="50"/>
      <c r="S1955" s="50"/>
      <c r="T1955" s="50"/>
      <c r="U1955" s="50"/>
      <c r="V1955" s="50"/>
      <c r="W1955" s="141" t="str">
        <f>IFERROR(VLOOKUP(C1955,'[7]на 04.11.2025г.'!$C$3:$W$2063,21,0),"-")</f>
        <v>-</v>
      </c>
      <c r="X1955" s="141" t="str">
        <f t="shared" si="295"/>
        <v>-</v>
      </c>
    </row>
    <row r="1956" spans="1:24" customFormat="1" ht="15" hidden="1" x14ac:dyDescent="0.25">
      <c r="A1956" s="134">
        <v>4</v>
      </c>
      <c r="B1956" s="134" t="s">
        <v>1258</v>
      </c>
      <c r="C1956" s="136" t="s">
        <v>4513</v>
      </c>
      <c r="D1956" s="136" t="s">
        <v>4514</v>
      </c>
      <c r="E1956" s="136">
        <v>5</v>
      </c>
      <c r="F1956" s="144">
        <v>89.1</v>
      </c>
      <c r="G1956" s="138">
        <v>445.5</v>
      </c>
      <c r="H1956" s="139">
        <v>3.31</v>
      </c>
      <c r="I1956" s="139">
        <f t="shared" si="296"/>
        <v>16.55</v>
      </c>
      <c r="J1956" s="145" t="s">
        <v>24</v>
      </c>
      <c r="K1956" s="141">
        <v>0</v>
      </c>
      <c r="L1956" s="141">
        <v>0</v>
      </c>
      <c r="M1956" s="141">
        <v>0</v>
      </c>
      <c r="N1956" s="142"/>
      <c r="O1956" s="50"/>
      <c r="P1956" s="50"/>
      <c r="Q1956" s="50"/>
      <c r="R1956" s="50"/>
      <c r="S1956" s="50"/>
      <c r="T1956" s="50"/>
      <c r="U1956" s="50"/>
      <c r="V1956" s="50"/>
      <c r="W1956" s="141" t="str">
        <f>IFERROR(VLOOKUP(C1956,'[7]на 04.11.2025г.'!$C$3:$W$2063,21,0),"-")</f>
        <v>-</v>
      </c>
      <c r="X1956" s="141" t="str">
        <f t="shared" si="295"/>
        <v>-</v>
      </c>
    </row>
    <row r="1957" spans="1:24" customFormat="1" ht="15" hidden="1" x14ac:dyDescent="0.25">
      <c r="A1957" s="134">
        <v>4</v>
      </c>
      <c r="B1957" s="134" t="s">
        <v>1261</v>
      </c>
      <c r="C1957" s="136" t="s">
        <v>4515</v>
      </c>
      <c r="D1957" s="136" t="s">
        <v>4516</v>
      </c>
      <c r="E1957" s="136">
        <v>1</v>
      </c>
      <c r="F1957" s="144">
        <v>46.1</v>
      </c>
      <c r="G1957" s="138">
        <v>46.1</v>
      </c>
      <c r="H1957" s="139">
        <v>1.29</v>
      </c>
      <c r="I1957" s="139">
        <f t="shared" si="296"/>
        <v>1.29</v>
      </c>
      <c r="J1957" s="145" t="s">
        <v>24</v>
      </c>
      <c r="K1957" s="141">
        <v>0</v>
      </c>
      <c r="L1957" s="141">
        <v>0</v>
      </c>
      <c r="M1957" s="141">
        <v>0</v>
      </c>
      <c r="N1957" s="142"/>
      <c r="O1957" s="50"/>
      <c r="P1957" s="50"/>
      <c r="Q1957" s="50"/>
      <c r="R1957" s="50"/>
      <c r="S1957" s="50"/>
      <c r="T1957" s="50"/>
      <c r="U1957" s="50"/>
      <c r="V1957" s="50"/>
      <c r="W1957" s="141" t="str">
        <f>IFERROR(VLOOKUP(C1957,'[7]на 04.11.2025г.'!$C$3:$W$2063,21,0),"-")</f>
        <v>-</v>
      </c>
      <c r="X1957" s="141" t="str">
        <f t="shared" si="295"/>
        <v>-</v>
      </c>
    </row>
    <row r="1958" spans="1:24" customFormat="1" ht="15" hidden="1" x14ac:dyDescent="0.25">
      <c r="A1958" s="134">
        <v>4</v>
      </c>
      <c r="B1958" s="134" t="s">
        <v>1264</v>
      </c>
      <c r="C1958" s="136" t="s">
        <v>4517</v>
      </c>
      <c r="D1958" s="136" t="s">
        <v>4518</v>
      </c>
      <c r="E1958" s="136">
        <v>26</v>
      </c>
      <c r="F1958" s="144">
        <v>1</v>
      </c>
      <c r="G1958" s="138">
        <v>26</v>
      </c>
      <c r="H1958" s="139">
        <v>0.05</v>
      </c>
      <c r="I1958" s="139">
        <f t="shared" si="296"/>
        <v>1.3</v>
      </c>
      <c r="J1958" s="145" t="s">
        <v>24</v>
      </c>
      <c r="K1958" s="141">
        <v>0</v>
      </c>
      <c r="L1958" s="141">
        <v>0</v>
      </c>
      <c r="M1958" s="141">
        <v>0</v>
      </c>
      <c r="N1958" s="142"/>
      <c r="O1958" s="50"/>
      <c r="P1958" s="50"/>
      <c r="Q1958" s="50"/>
      <c r="R1958" s="50"/>
      <c r="S1958" s="50"/>
      <c r="T1958" s="50"/>
      <c r="U1958" s="50"/>
      <c r="V1958" s="50"/>
      <c r="W1958" s="141" t="str">
        <f>IFERROR(VLOOKUP(C1958,'[7]на 04.11.2025г.'!$C$3:$W$2063,21,0),"-")</f>
        <v>-</v>
      </c>
      <c r="X1958" s="141" t="str">
        <f t="shared" si="295"/>
        <v>-</v>
      </c>
    </row>
    <row r="1959" spans="1:24" customFormat="1" ht="15" hidden="1" x14ac:dyDescent="0.25">
      <c r="A1959" s="134">
        <v>4</v>
      </c>
      <c r="B1959" s="134" t="s">
        <v>1267</v>
      </c>
      <c r="C1959" s="136" t="s">
        <v>4519</v>
      </c>
      <c r="D1959" s="136" t="s">
        <v>4520</v>
      </c>
      <c r="E1959" s="136">
        <v>22</v>
      </c>
      <c r="F1959" s="144">
        <v>5.0999999999999996</v>
      </c>
      <c r="G1959" s="138">
        <v>112.2</v>
      </c>
      <c r="H1959" s="139">
        <v>0.22</v>
      </c>
      <c r="I1959" s="139">
        <f t="shared" si="296"/>
        <v>4.84</v>
      </c>
      <c r="J1959" s="145" t="s">
        <v>24</v>
      </c>
      <c r="K1959" s="141">
        <v>0</v>
      </c>
      <c r="L1959" s="141">
        <v>0</v>
      </c>
      <c r="M1959" s="141">
        <v>0</v>
      </c>
      <c r="N1959" s="142"/>
      <c r="O1959" s="50"/>
      <c r="P1959" s="50"/>
      <c r="Q1959" s="50"/>
      <c r="R1959" s="50"/>
      <c r="S1959" s="50"/>
      <c r="T1959" s="50"/>
      <c r="U1959" s="50"/>
      <c r="V1959" s="50"/>
      <c r="W1959" s="141" t="str">
        <f>IFERROR(VLOOKUP(C1959,'[7]на 04.11.2025г.'!$C$3:$W$2063,21,0),"-")</f>
        <v>-</v>
      </c>
      <c r="X1959" s="141" t="str">
        <f t="shared" si="295"/>
        <v>-</v>
      </c>
    </row>
    <row r="1960" spans="1:24" customFormat="1" ht="15" hidden="1" x14ac:dyDescent="0.25">
      <c r="A1960" s="134">
        <v>4</v>
      </c>
      <c r="B1960" s="134" t="s">
        <v>1270</v>
      </c>
      <c r="C1960" s="136" t="s">
        <v>4521</v>
      </c>
      <c r="D1960" s="136" t="s">
        <v>4522</v>
      </c>
      <c r="E1960" s="136">
        <v>2</v>
      </c>
      <c r="F1960" s="144">
        <v>3.5</v>
      </c>
      <c r="G1960" s="138">
        <v>7</v>
      </c>
      <c r="H1960" s="139">
        <v>0.15</v>
      </c>
      <c r="I1960" s="139">
        <f t="shared" si="296"/>
        <v>0.3</v>
      </c>
      <c r="J1960" s="145" t="s">
        <v>24</v>
      </c>
      <c r="K1960" s="141">
        <v>0</v>
      </c>
      <c r="L1960" s="141">
        <v>0</v>
      </c>
      <c r="M1960" s="141">
        <v>0</v>
      </c>
      <c r="N1960" s="142"/>
      <c r="O1960" s="50"/>
      <c r="P1960" s="50"/>
      <c r="Q1960" s="50"/>
      <c r="R1960" s="50"/>
      <c r="S1960" s="50"/>
      <c r="T1960" s="50"/>
      <c r="U1960" s="50"/>
      <c r="V1960" s="50"/>
      <c r="W1960" s="141" t="str">
        <f>IFERROR(VLOOKUP(C1960,'[7]на 04.11.2025г.'!$C$3:$W$2063,21,0),"-")</f>
        <v>-</v>
      </c>
      <c r="X1960" s="141" t="str">
        <f t="shared" si="295"/>
        <v>-</v>
      </c>
    </row>
    <row r="1961" spans="1:24" customFormat="1" ht="15" hidden="1" x14ac:dyDescent="0.25">
      <c r="A1961" s="134">
        <v>4</v>
      </c>
      <c r="B1961" s="134" t="s">
        <v>1273</v>
      </c>
      <c r="C1961" s="136" t="s">
        <v>4523</v>
      </c>
      <c r="D1961" s="136" t="s">
        <v>4524</v>
      </c>
      <c r="E1961" s="136">
        <v>24</v>
      </c>
      <c r="F1961" s="144">
        <v>0.5</v>
      </c>
      <c r="G1961" s="138">
        <v>12</v>
      </c>
      <c r="H1961" s="139">
        <v>0.02</v>
      </c>
      <c r="I1961" s="139">
        <f t="shared" si="296"/>
        <v>0.48</v>
      </c>
      <c r="J1961" s="145" t="s">
        <v>24</v>
      </c>
      <c r="K1961" s="141">
        <v>0</v>
      </c>
      <c r="L1961" s="141">
        <v>0</v>
      </c>
      <c r="M1961" s="141">
        <v>0</v>
      </c>
      <c r="N1961" s="142"/>
      <c r="O1961" s="50"/>
      <c r="P1961" s="50"/>
      <c r="Q1961" s="50"/>
      <c r="R1961" s="50"/>
      <c r="S1961" s="50"/>
      <c r="T1961" s="50"/>
      <c r="U1961" s="50"/>
      <c r="V1961" s="50"/>
      <c r="W1961" s="141" t="str">
        <f>IFERROR(VLOOKUP(C1961,'[7]на 04.11.2025г.'!$C$3:$W$2063,21,0),"-")</f>
        <v>-</v>
      </c>
      <c r="X1961" s="141" t="str">
        <f t="shared" si="295"/>
        <v>-</v>
      </c>
    </row>
    <row r="1962" spans="1:24" customFormat="1" ht="15" hidden="1" x14ac:dyDescent="0.25">
      <c r="A1962" s="134">
        <v>4</v>
      </c>
      <c r="B1962" s="134" t="s">
        <v>1276</v>
      </c>
      <c r="C1962" s="136" t="s">
        <v>4525</v>
      </c>
      <c r="D1962" s="136" t="s">
        <v>4526</v>
      </c>
      <c r="E1962" s="136">
        <v>24</v>
      </c>
      <c r="F1962" s="144">
        <v>185</v>
      </c>
      <c r="G1962" s="138">
        <v>4440</v>
      </c>
      <c r="H1962" s="139">
        <v>6.49</v>
      </c>
      <c r="I1962" s="139">
        <f t="shared" si="296"/>
        <v>155.76</v>
      </c>
      <c r="J1962" s="145" t="s">
        <v>20</v>
      </c>
      <c r="K1962" s="141">
        <v>0</v>
      </c>
      <c r="L1962" s="141">
        <v>0</v>
      </c>
      <c r="M1962" s="141">
        <v>0</v>
      </c>
      <c r="N1962" s="142"/>
      <c r="O1962" s="50"/>
      <c r="P1962" s="50"/>
      <c r="Q1962" s="50"/>
      <c r="R1962" s="50"/>
      <c r="S1962" s="50"/>
      <c r="T1962" s="50"/>
      <c r="U1962" s="50"/>
      <c r="V1962" s="50"/>
      <c r="W1962" s="141" t="str">
        <f>IFERROR(VLOOKUP(C1962,'[7]на 04.11.2025г.'!$C$3:$W$2063,21,0),"-")</f>
        <v>-</v>
      </c>
      <c r="X1962" s="141" t="str">
        <f t="shared" si="295"/>
        <v>-</v>
      </c>
    </row>
    <row r="1963" spans="1:24" customFormat="1" ht="15" hidden="1" x14ac:dyDescent="0.25">
      <c r="A1963" s="134">
        <v>4</v>
      </c>
      <c r="B1963" s="134" t="s">
        <v>1279</v>
      </c>
      <c r="C1963" s="136" t="s">
        <v>4527</v>
      </c>
      <c r="D1963" s="136" t="s">
        <v>4528</v>
      </c>
      <c r="E1963" s="136">
        <v>2</v>
      </c>
      <c r="F1963" s="144">
        <v>118.2</v>
      </c>
      <c r="G1963" s="138">
        <v>236.4</v>
      </c>
      <c r="H1963" s="139">
        <v>4.12</v>
      </c>
      <c r="I1963" s="139">
        <f t="shared" si="296"/>
        <v>8.24</v>
      </c>
      <c r="J1963" s="145" t="s">
        <v>20</v>
      </c>
      <c r="K1963" s="141">
        <v>0</v>
      </c>
      <c r="L1963" s="141">
        <v>0</v>
      </c>
      <c r="M1963" s="141">
        <v>0</v>
      </c>
      <c r="N1963" s="142"/>
      <c r="O1963" s="50"/>
      <c r="P1963" s="50"/>
      <c r="Q1963" s="50"/>
      <c r="R1963" s="50"/>
      <c r="S1963" s="50"/>
      <c r="T1963" s="50"/>
      <c r="U1963" s="50"/>
      <c r="V1963" s="50"/>
      <c r="W1963" s="141" t="str">
        <f>IFERROR(VLOOKUP(C1963,'[7]на 04.11.2025г.'!$C$3:$W$2063,21,0),"-")</f>
        <v>-</v>
      </c>
      <c r="X1963" s="141" t="str">
        <f t="shared" si="295"/>
        <v>-</v>
      </c>
    </row>
    <row r="1964" spans="1:24" customFormat="1" ht="15" hidden="1" x14ac:dyDescent="0.25">
      <c r="A1964" s="134">
        <v>4</v>
      </c>
      <c r="B1964" s="134" t="s">
        <v>1282</v>
      </c>
      <c r="C1964" s="136" t="s">
        <v>4529</v>
      </c>
      <c r="D1964" s="136" t="s">
        <v>4530</v>
      </c>
      <c r="E1964" s="136">
        <v>10</v>
      </c>
      <c r="F1964" s="144">
        <v>311.5</v>
      </c>
      <c r="G1964" s="138">
        <v>3115</v>
      </c>
      <c r="H1964" s="139">
        <v>8.3000000000000007</v>
      </c>
      <c r="I1964" s="139">
        <f t="shared" si="296"/>
        <v>83</v>
      </c>
      <c r="J1964" s="145" t="s">
        <v>20</v>
      </c>
      <c r="K1964" s="141">
        <v>0</v>
      </c>
      <c r="L1964" s="141">
        <v>0</v>
      </c>
      <c r="M1964" s="141">
        <v>0</v>
      </c>
      <c r="N1964" s="142"/>
      <c r="O1964" s="50"/>
      <c r="P1964" s="50"/>
      <c r="Q1964" s="50"/>
      <c r="R1964" s="50"/>
      <c r="S1964" s="50"/>
      <c r="T1964" s="50"/>
      <c r="U1964" s="50"/>
      <c r="V1964" s="50"/>
      <c r="W1964" s="141" t="str">
        <f>IFERROR(VLOOKUP(C1964,'[7]на 04.11.2025г.'!$C$3:$W$2063,21,0),"-")</f>
        <v>-</v>
      </c>
      <c r="X1964" s="141" t="str">
        <f t="shared" si="295"/>
        <v>-</v>
      </c>
    </row>
    <row r="1965" spans="1:24" customFormat="1" ht="15" hidden="1" x14ac:dyDescent="0.25">
      <c r="A1965" s="134">
        <v>4</v>
      </c>
      <c r="B1965" s="134" t="s">
        <v>1285</v>
      </c>
      <c r="C1965" s="136" t="s">
        <v>4531</v>
      </c>
      <c r="D1965" s="136" t="s">
        <v>4532</v>
      </c>
      <c r="E1965" s="136">
        <v>1</v>
      </c>
      <c r="F1965" s="144">
        <v>339.7</v>
      </c>
      <c r="G1965" s="138">
        <v>339.7</v>
      </c>
      <c r="H1965" s="139">
        <v>8.84</v>
      </c>
      <c r="I1965" s="139">
        <f t="shared" si="296"/>
        <v>8.84</v>
      </c>
      <c r="J1965" s="145" t="s">
        <v>20</v>
      </c>
      <c r="K1965" s="141">
        <v>0</v>
      </c>
      <c r="L1965" s="141">
        <v>0</v>
      </c>
      <c r="M1965" s="141">
        <v>0</v>
      </c>
      <c r="N1965" s="142"/>
      <c r="O1965" s="50"/>
      <c r="P1965" s="50"/>
      <c r="Q1965" s="50"/>
      <c r="R1965" s="50"/>
      <c r="S1965" s="50"/>
      <c r="T1965" s="50"/>
      <c r="U1965" s="50"/>
      <c r="V1965" s="50"/>
      <c r="W1965" s="141" t="str">
        <f>IFERROR(VLOOKUP(C1965,'[7]на 04.11.2025г.'!$C$3:$W$2063,21,0),"-")</f>
        <v>-</v>
      </c>
      <c r="X1965" s="141" t="str">
        <f t="shared" si="295"/>
        <v>-</v>
      </c>
    </row>
    <row r="1966" spans="1:24" customFormat="1" ht="15" hidden="1" x14ac:dyDescent="0.25">
      <c r="A1966" s="134">
        <v>4</v>
      </c>
      <c r="B1966" s="134" t="s">
        <v>1288</v>
      </c>
      <c r="C1966" s="136" t="s">
        <v>4533</v>
      </c>
      <c r="D1966" s="136" t="s">
        <v>4534</v>
      </c>
      <c r="E1966" s="136">
        <v>2</v>
      </c>
      <c r="F1966" s="144">
        <v>102.3</v>
      </c>
      <c r="G1966" s="138">
        <v>204.6</v>
      </c>
      <c r="H1966" s="139">
        <v>2.77</v>
      </c>
      <c r="I1966" s="139">
        <f t="shared" si="296"/>
        <v>5.54</v>
      </c>
      <c r="J1966" s="145" t="s">
        <v>20</v>
      </c>
      <c r="K1966" s="141">
        <v>0</v>
      </c>
      <c r="L1966" s="141">
        <v>0</v>
      </c>
      <c r="M1966" s="141">
        <v>0</v>
      </c>
      <c r="N1966" s="142"/>
      <c r="O1966" s="50"/>
      <c r="P1966" s="50"/>
      <c r="Q1966" s="50"/>
      <c r="R1966" s="50"/>
      <c r="S1966" s="50"/>
      <c r="T1966" s="50"/>
      <c r="U1966" s="50"/>
      <c r="V1966" s="50"/>
      <c r="W1966" s="141" t="str">
        <f>IFERROR(VLOOKUP(C1966,'[7]на 04.11.2025г.'!$C$3:$W$2063,21,0),"-")</f>
        <v>-</v>
      </c>
      <c r="X1966" s="141" t="str">
        <f t="shared" si="295"/>
        <v>-</v>
      </c>
    </row>
    <row r="1967" spans="1:24" customFormat="1" ht="15" hidden="1" x14ac:dyDescent="0.25">
      <c r="A1967" s="134">
        <v>4</v>
      </c>
      <c r="B1967" s="134" t="s">
        <v>1291</v>
      </c>
      <c r="C1967" s="136" t="s">
        <v>4535</v>
      </c>
      <c r="D1967" s="136" t="s">
        <v>4536</v>
      </c>
      <c r="E1967" s="136">
        <v>1</v>
      </c>
      <c r="F1967" s="144">
        <v>544</v>
      </c>
      <c r="G1967" s="138">
        <v>544</v>
      </c>
      <c r="H1967" s="139">
        <v>11.91</v>
      </c>
      <c r="I1967" s="139">
        <f t="shared" si="296"/>
        <v>11.91</v>
      </c>
      <c r="J1967" s="145" t="s">
        <v>20</v>
      </c>
      <c r="K1967" s="141">
        <v>0</v>
      </c>
      <c r="L1967" s="141">
        <v>0</v>
      </c>
      <c r="M1967" s="141">
        <v>0</v>
      </c>
      <c r="N1967" s="142"/>
      <c r="O1967" s="50"/>
      <c r="P1967" s="50"/>
      <c r="Q1967" s="50"/>
      <c r="R1967" s="50"/>
      <c r="S1967" s="50"/>
      <c r="T1967" s="50"/>
      <c r="U1967" s="50"/>
      <c r="V1967" s="50"/>
      <c r="W1967" s="141" t="str">
        <f>IFERROR(VLOOKUP(C1967,'[7]на 04.11.2025г.'!$C$3:$W$2063,21,0),"-")</f>
        <v>-</v>
      </c>
      <c r="X1967" s="141" t="str">
        <f t="shared" si="295"/>
        <v>-</v>
      </c>
    </row>
    <row r="1968" spans="1:24" customFormat="1" ht="15" hidden="1" x14ac:dyDescent="0.25">
      <c r="A1968" s="134">
        <v>4</v>
      </c>
      <c r="B1968" s="134" t="s">
        <v>1294</v>
      </c>
      <c r="C1968" s="136" t="s">
        <v>4537</v>
      </c>
      <c r="D1968" s="136" t="s">
        <v>4538</v>
      </c>
      <c r="E1968" s="136">
        <v>6</v>
      </c>
      <c r="F1968" s="144">
        <v>515.5</v>
      </c>
      <c r="G1968" s="138">
        <v>3093</v>
      </c>
      <c r="H1968" s="139">
        <v>11.42</v>
      </c>
      <c r="I1968" s="139">
        <f t="shared" si="296"/>
        <v>68.52</v>
      </c>
      <c r="J1968" s="145" t="s">
        <v>20</v>
      </c>
      <c r="K1968" s="141">
        <v>0</v>
      </c>
      <c r="L1968" s="141">
        <v>0</v>
      </c>
      <c r="M1968" s="141">
        <v>0</v>
      </c>
      <c r="N1968" s="142"/>
      <c r="O1968" s="50"/>
      <c r="P1968" s="50"/>
      <c r="Q1968" s="50"/>
      <c r="R1968" s="50"/>
      <c r="S1968" s="50"/>
      <c r="T1968" s="50"/>
      <c r="U1968" s="50"/>
      <c r="V1968" s="50"/>
      <c r="W1968" s="141" t="str">
        <f>IFERROR(VLOOKUP(C1968,'[7]на 04.11.2025г.'!$C$3:$W$2063,21,0),"-")</f>
        <v>-</v>
      </c>
      <c r="X1968" s="141" t="str">
        <f t="shared" si="295"/>
        <v>-</v>
      </c>
    </row>
    <row r="1969" spans="1:24" customFormat="1" ht="15" hidden="1" x14ac:dyDescent="0.25">
      <c r="A1969" s="134">
        <v>4</v>
      </c>
      <c r="B1969" s="134" t="s">
        <v>1297</v>
      </c>
      <c r="C1969" s="136" t="s">
        <v>4539</v>
      </c>
      <c r="D1969" s="136" t="s">
        <v>4540</v>
      </c>
      <c r="E1969" s="136">
        <v>1</v>
      </c>
      <c r="F1969" s="144">
        <v>578.20000000000005</v>
      </c>
      <c r="G1969" s="138">
        <v>578.20000000000005</v>
      </c>
      <c r="H1969" s="139">
        <v>12.84</v>
      </c>
      <c r="I1969" s="139">
        <f t="shared" si="296"/>
        <v>12.84</v>
      </c>
      <c r="J1969" s="145" t="s">
        <v>20</v>
      </c>
      <c r="K1969" s="141">
        <v>0</v>
      </c>
      <c r="L1969" s="141">
        <v>0</v>
      </c>
      <c r="M1969" s="141">
        <v>0</v>
      </c>
      <c r="N1969" s="142"/>
      <c r="O1969" s="50"/>
      <c r="P1969" s="50"/>
      <c r="Q1969" s="50"/>
      <c r="R1969" s="50"/>
      <c r="S1969" s="50"/>
      <c r="T1969" s="50"/>
      <c r="U1969" s="50"/>
      <c r="V1969" s="50"/>
      <c r="W1969" s="141" t="str">
        <f>IFERROR(VLOOKUP(C1969,'[7]на 04.11.2025г.'!$C$3:$W$2063,21,0),"-")</f>
        <v>-</v>
      </c>
      <c r="X1969" s="141" t="str">
        <f t="shared" si="295"/>
        <v>-</v>
      </c>
    </row>
    <row r="1970" spans="1:24" customFormat="1" ht="15" hidden="1" x14ac:dyDescent="0.25">
      <c r="A1970" s="134">
        <v>4</v>
      </c>
      <c r="B1970" s="134" t="s">
        <v>1300</v>
      </c>
      <c r="C1970" s="136" t="s">
        <v>4541</v>
      </c>
      <c r="D1970" s="136" t="s">
        <v>4542</v>
      </c>
      <c r="E1970" s="136">
        <v>1</v>
      </c>
      <c r="F1970" s="144">
        <v>504.2</v>
      </c>
      <c r="G1970" s="138">
        <v>504.2</v>
      </c>
      <c r="H1970" s="139">
        <v>11.19</v>
      </c>
      <c r="I1970" s="139">
        <f t="shared" si="296"/>
        <v>11.19</v>
      </c>
      <c r="J1970" s="145" t="s">
        <v>20</v>
      </c>
      <c r="K1970" s="141">
        <v>0</v>
      </c>
      <c r="L1970" s="141">
        <v>0</v>
      </c>
      <c r="M1970" s="141">
        <v>0</v>
      </c>
      <c r="N1970" s="142"/>
      <c r="O1970" s="50"/>
      <c r="P1970" s="50"/>
      <c r="Q1970" s="50"/>
      <c r="R1970" s="50"/>
      <c r="S1970" s="50"/>
      <c r="T1970" s="50"/>
      <c r="U1970" s="50"/>
      <c r="V1970" s="50"/>
      <c r="W1970" s="141" t="str">
        <f>IFERROR(VLOOKUP(C1970,'[7]на 04.11.2025г.'!$C$3:$W$2063,21,0),"-")</f>
        <v>-</v>
      </c>
      <c r="X1970" s="141" t="str">
        <f t="shared" si="295"/>
        <v>-</v>
      </c>
    </row>
    <row r="1971" spans="1:24" customFormat="1" ht="15" hidden="1" x14ac:dyDescent="0.25">
      <c r="A1971" s="134">
        <v>4</v>
      </c>
      <c r="B1971" s="134" t="s">
        <v>1303</v>
      </c>
      <c r="C1971" s="136" t="s">
        <v>4543</v>
      </c>
      <c r="D1971" s="136" t="s">
        <v>4544</v>
      </c>
      <c r="E1971" s="136">
        <v>1</v>
      </c>
      <c r="F1971" s="144">
        <v>515.4</v>
      </c>
      <c r="G1971" s="138">
        <v>515.4</v>
      </c>
      <c r="H1971" s="139">
        <v>11.41</v>
      </c>
      <c r="I1971" s="139">
        <f t="shared" si="296"/>
        <v>11.41</v>
      </c>
      <c r="J1971" s="145" t="s">
        <v>20</v>
      </c>
      <c r="K1971" s="141">
        <v>0</v>
      </c>
      <c r="L1971" s="141">
        <v>0</v>
      </c>
      <c r="M1971" s="141">
        <v>0</v>
      </c>
      <c r="N1971" s="142"/>
      <c r="O1971" s="50"/>
      <c r="P1971" s="50"/>
      <c r="Q1971" s="50"/>
      <c r="R1971" s="50"/>
      <c r="S1971" s="50"/>
      <c r="T1971" s="50"/>
      <c r="U1971" s="50"/>
      <c r="V1971" s="50"/>
      <c r="W1971" s="141" t="str">
        <f>IFERROR(VLOOKUP(C1971,'[7]на 04.11.2025г.'!$C$3:$W$2063,21,0),"-")</f>
        <v>-</v>
      </c>
      <c r="X1971" s="141" t="str">
        <f t="shared" si="295"/>
        <v>-</v>
      </c>
    </row>
    <row r="1972" spans="1:24" customFormat="1" ht="15" hidden="1" x14ac:dyDescent="0.25">
      <c r="A1972" s="134">
        <v>4</v>
      </c>
      <c r="B1972" s="134" t="s">
        <v>1306</v>
      </c>
      <c r="C1972" s="136" t="s">
        <v>4545</v>
      </c>
      <c r="D1972" s="136" t="s">
        <v>4546</v>
      </c>
      <c r="E1972" s="136">
        <v>11</v>
      </c>
      <c r="F1972" s="144">
        <v>255.3</v>
      </c>
      <c r="G1972" s="138">
        <v>2808.3</v>
      </c>
      <c r="H1972" s="139">
        <v>9.5500000000000007</v>
      </c>
      <c r="I1972" s="139">
        <f t="shared" si="296"/>
        <v>105.05000000000001</v>
      </c>
      <c r="J1972" s="145" t="s">
        <v>20</v>
      </c>
      <c r="K1972" s="141">
        <v>0</v>
      </c>
      <c r="L1972" s="141">
        <v>0</v>
      </c>
      <c r="M1972" s="141">
        <v>0</v>
      </c>
      <c r="N1972" s="142"/>
      <c r="O1972" s="50"/>
      <c r="P1972" s="50"/>
      <c r="Q1972" s="50"/>
      <c r="R1972" s="50"/>
      <c r="S1972" s="50"/>
      <c r="T1972" s="50"/>
      <c r="U1972" s="50"/>
      <c r="V1972" s="50"/>
      <c r="W1972" s="141" t="str">
        <f>IFERROR(VLOOKUP(C1972,'[7]на 04.11.2025г.'!$C$3:$W$2063,21,0),"-")</f>
        <v>-</v>
      </c>
      <c r="X1972" s="141" t="str">
        <f t="shared" si="295"/>
        <v>-</v>
      </c>
    </row>
    <row r="1973" spans="1:24" customFormat="1" ht="15" hidden="1" x14ac:dyDescent="0.25">
      <c r="A1973" s="134">
        <v>4</v>
      </c>
      <c r="B1973" s="134" t="s">
        <v>1309</v>
      </c>
      <c r="C1973" s="136" t="s">
        <v>4547</v>
      </c>
      <c r="D1973" s="136" t="s">
        <v>4548</v>
      </c>
      <c r="E1973" s="136">
        <v>1</v>
      </c>
      <c r="F1973" s="144">
        <v>271.5</v>
      </c>
      <c r="G1973" s="138">
        <v>271.5</v>
      </c>
      <c r="H1973" s="139">
        <v>9.98</v>
      </c>
      <c r="I1973" s="139">
        <f t="shared" si="296"/>
        <v>9.98</v>
      </c>
      <c r="J1973" s="145" t="s">
        <v>20</v>
      </c>
      <c r="K1973" s="141">
        <v>0</v>
      </c>
      <c r="L1973" s="141">
        <v>0</v>
      </c>
      <c r="M1973" s="141">
        <v>0</v>
      </c>
      <c r="N1973" s="142"/>
      <c r="O1973" s="50"/>
      <c r="P1973" s="50"/>
      <c r="Q1973" s="50"/>
      <c r="R1973" s="50"/>
      <c r="S1973" s="50"/>
      <c r="T1973" s="50"/>
      <c r="U1973" s="50"/>
      <c r="V1973" s="50"/>
      <c r="W1973" s="141" t="str">
        <f>IFERROR(VLOOKUP(C1973,'[7]на 04.11.2025г.'!$C$3:$W$2063,21,0),"-")</f>
        <v>-</v>
      </c>
      <c r="X1973" s="141" t="str">
        <f t="shared" si="295"/>
        <v>-</v>
      </c>
    </row>
    <row r="1974" spans="1:24" customFormat="1" ht="15" hidden="1" x14ac:dyDescent="0.25">
      <c r="A1974" s="134">
        <v>4</v>
      </c>
      <c r="B1974" s="134" t="s">
        <v>1312</v>
      </c>
      <c r="C1974" s="136" t="s">
        <v>4549</v>
      </c>
      <c r="D1974" s="136" t="s">
        <v>4550</v>
      </c>
      <c r="E1974" s="136">
        <v>1</v>
      </c>
      <c r="F1974" s="144">
        <v>164.6</v>
      </c>
      <c r="G1974" s="138">
        <v>164.6</v>
      </c>
      <c r="H1974" s="139">
        <v>6.15</v>
      </c>
      <c r="I1974" s="139">
        <f t="shared" si="296"/>
        <v>6.15</v>
      </c>
      <c r="J1974" s="145" t="s">
        <v>20</v>
      </c>
      <c r="K1974" s="141">
        <v>0</v>
      </c>
      <c r="L1974" s="141">
        <v>0</v>
      </c>
      <c r="M1974" s="141">
        <v>0</v>
      </c>
      <c r="N1974" s="142"/>
      <c r="O1974" s="50"/>
      <c r="P1974" s="50"/>
      <c r="Q1974" s="50"/>
      <c r="R1974" s="50"/>
      <c r="S1974" s="50"/>
      <c r="T1974" s="50"/>
      <c r="U1974" s="50"/>
      <c r="V1974" s="50"/>
      <c r="W1974" s="141" t="str">
        <f>IFERROR(VLOOKUP(C1974,'[7]на 04.11.2025г.'!$C$3:$W$2063,21,0),"-")</f>
        <v>-</v>
      </c>
      <c r="X1974" s="141" t="str">
        <f t="shared" si="295"/>
        <v>-</v>
      </c>
    </row>
    <row r="1975" spans="1:24" customFormat="1" ht="15" hidden="1" x14ac:dyDescent="0.25">
      <c r="A1975" s="134">
        <v>4</v>
      </c>
      <c r="B1975" s="134" t="s">
        <v>1315</v>
      </c>
      <c r="C1975" s="136" t="s">
        <v>4551</v>
      </c>
      <c r="D1975" s="136" t="s">
        <v>4552</v>
      </c>
      <c r="E1975" s="136">
        <v>1</v>
      </c>
      <c r="F1975" s="144">
        <v>163.19999999999999</v>
      </c>
      <c r="G1975" s="138">
        <v>163.19999999999999</v>
      </c>
      <c r="H1975" s="139">
        <v>6.01</v>
      </c>
      <c r="I1975" s="139">
        <f t="shared" si="296"/>
        <v>6.01</v>
      </c>
      <c r="J1975" s="145" t="s">
        <v>20</v>
      </c>
      <c r="K1975" s="141">
        <v>0</v>
      </c>
      <c r="L1975" s="141">
        <v>0</v>
      </c>
      <c r="M1975" s="141">
        <v>0</v>
      </c>
      <c r="N1975" s="142"/>
      <c r="O1975" s="50"/>
      <c r="P1975" s="50"/>
      <c r="Q1975" s="50"/>
      <c r="R1975" s="50"/>
      <c r="S1975" s="50"/>
      <c r="T1975" s="50"/>
      <c r="U1975" s="50"/>
      <c r="V1975" s="50"/>
      <c r="W1975" s="141" t="str">
        <f>IFERROR(VLOOKUP(C1975,'[7]на 04.11.2025г.'!$C$3:$W$2063,21,0),"-")</f>
        <v>-</v>
      </c>
      <c r="X1975" s="141" t="str">
        <f t="shared" si="295"/>
        <v>-</v>
      </c>
    </row>
    <row r="1976" spans="1:24" customFormat="1" ht="15" hidden="1" x14ac:dyDescent="0.25">
      <c r="A1976" s="134">
        <v>4</v>
      </c>
      <c r="B1976" s="134" t="s">
        <v>1318</v>
      </c>
      <c r="C1976" s="136" t="s">
        <v>4553</v>
      </c>
      <c r="D1976" s="136" t="s">
        <v>4554</v>
      </c>
      <c r="E1976" s="136">
        <v>1</v>
      </c>
      <c r="F1976" s="144">
        <v>304.8</v>
      </c>
      <c r="G1976" s="138">
        <v>304.8</v>
      </c>
      <c r="H1976" s="139">
        <v>8.0299999999999994</v>
      </c>
      <c r="I1976" s="139">
        <f t="shared" si="296"/>
        <v>8.0299999999999994</v>
      </c>
      <c r="J1976" s="145" t="s">
        <v>24</v>
      </c>
      <c r="K1976" s="141">
        <v>0</v>
      </c>
      <c r="L1976" s="141">
        <v>0</v>
      </c>
      <c r="M1976" s="141">
        <v>0</v>
      </c>
      <c r="N1976" s="142"/>
      <c r="O1976" s="50"/>
      <c r="P1976" s="50"/>
      <c r="Q1976" s="50"/>
      <c r="R1976" s="50"/>
      <c r="S1976" s="50"/>
      <c r="T1976" s="50"/>
      <c r="U1976" s="50"/>
      <c r="V1976" s="50"/>
      <c r="W1976" s="141" t="str">
        <f>IFERROR(VLOOKUP(C1976,'[7]на 04.11.2025г.'!$C$3:$W$2063,21,0),"-")</f>
        <v>-</v>
      </c>
      <c r="X1976" s="141" t="str">
        <f t="shared" si="295"/>
        <v>-</v>
      </c>
    </row>
    <row r="1977" spans="1:24" customFormat="1" ht="15" hidden="1" x14ac:dyDescent="0.25">
      <c r="A1977" s="134">
        <v>4</v>
      </c>
      <c r="B1977" s="134" t="s">
        <v>1321</v>
      </c>
      <c r="C1977" s="136" t="s">
        <v>4555</v>
      </c>
      <c r="D1977" s="136" t="s">
        <v>4556</v>
      </c>
      <c r="E1977" s="136">
        <v>1</v>
      </c>
      <c r="F1977" s="144">
        <v>264.3</v>
      </c>
      <c r="G1977" s="138">
        <v>264.3</v>
      </c>
      <c r="H1977" s="139">
        <v>6.98</v>
      </c>
      <c r="I1977" s="139">
        <f t="shared" si="296"/>
        <v>6.98</v>
      </c>
      <c r="J1977" s="145" t="s">
        <v>24</v>
      </c>
      <c r="K1977" s="141">
        <v>0</v>
      </c>
      <c r="L1977" s="141">
        <v>0</v>
      </c>
      <c r="M1977" s="141">
        <v>0</v>
      </c>
      <c r="N1977" s="142"/>
      <c r="O1977" s="50"/>
      <c r="P1977" s="50"/>
      <c r="Q1977" s="50"/>
      <c r="R1977" s="50"/>
      <c r="S1977" s="50"/>
      <c r="T1977" s="50"/>
      <c r="U1977" s="50"/>
      <c r="V1977" s="50"/>
      <c r="W1977" s="141" t="str">
        <f>IFERROR(VLOOKUP(C1977,'[7]на 04.11.2025г.'!$C$3:$W$2063,21,0),"-")</f>
        <v>-</v>
      </c>
      <c r="X1977" s="141" t="str">
        <f t="shared" si="295"/>
        <v>-</v>
      </c>
    </row>
    <row r="1978" spans="1:24" customFormat="1" ht="15" hidden="1" x14ac:dyDescent="0.25">
      <c r="A1978" s="134">
        <v>4</v>
      </c>
      <c r="B1978" s="134" t="s">
        <v>1324</v>
      </c>
      <c r="C1978" s="136" t="s">
        <v>4557</v>
      </c>
      <c r="D1978" s="136" t="s">
        <v>4558</v>
      </c>
      <c r="E1978" s="136">
        <v>1</v>
      </c>
      <c r="F1978" s="144">
        <v>262.3</v>
      </c>
      <c r="G1978" s="138">
        <v>262.3</v>
      </c>
      <c r="H1978" s="139">
        <v>6.91</v>
      </c>
      <c r="I1978" s="139">
        <f t="shared" si="296"/>
        <v>6.91</v>
      </c>
      <c r="J1978" s="145" t="s">
        <v>24</v>
      </c>
      <c r="K1978" s="141">
        <v>0</v>
      </c>
      <c r="L1978" s="141">
        <v>0</v>
      </c>
      <c r="M1978" s="141">
        <v>0</v>
      </c>
      <c r="N1978" s="142"/>
      <c r="O1978" s="50"/>
      <c r="P1978" s="50"/>
      <c r="Q1978" s="50"/>
      <c r="R1978" s="50"/>
      <c r="S1978" s="50"/>
      <c r="T1978" s="50"/>
      <c r="U1978" s="50"/>
      <c r="V1978" s="50"/>
      <c r="W1978" s="141" t="str">
        <f>IFERROR(VLOOKUP(C1978,'[7]на 04.11.2025г.'!$C$3:$W$2063,21,0),"-")</f>
        <v>-</v>
      </c>
      <c r="X1978" s="141" t="str">
        <f t="shared" si="295"/>
        <v>-</v>
      </c>
    </row>
    <row r="1979" spans="1:24" customFormat="1" ht="15" hidden="1" x14ac:dyDescent="0.25">
      <c r="A1979" s="134">
        <v>4</v>
      </c>
      <c r="B1979" s="134" t="s">
        <v>1327</v>
      </c>
      <c r="C1979" s="136" t="s">
        <v>4559</v>
      </c>
      <c r="D1979" s="136" t="s">
        <v>4560</v>
      </c>
      <c r="E1979" s="136">
        <v>1</v>
      </c>
      <c r="F1979" s="144">
        <v>264.3</v>
      </c>
      <c r="G1979" s="138">
        <v>264.3</v>
      </c>
      <c r="H1979" s="139">
        <v>6.98</v>
      </c>
      <c r="I1979" s="139">
        <f t="shared" si="296"/>
        <v>6.98</v>
      </c>
      <c r="J1979" s="145" t="s">
        <v>24</v>
      </c>
      <c r="K1979" s="141">
        <v>0</v>
      </c>
      <c r="L1979" s="141">
        <v>0</v>
      </c>
      <c r="M1979" s="141">
        <v>0</v>
      </c>
      <c r="N1979" s="142"/>
      <c r="O1979" s="50"/>
      <c r="P1979" s="50"/>
      <c r="Q1979" s="50"/>
      <c r="R1979" s="50"/>
      <c r="S1979" s="50"/>
      <c r="T1979" s="50"/>
      <c r="U1979" s="50"/>
      <c r="V1979" s="50"/>
      <c r="W1979" s="141" t="str">
        <f>IFERROR(VLOOKUP(C1979,'[7]на 04.11.2025г.'!$C$3:$W$2063,21,0),"-")</f>
        <v>-</v>
      </c>
      <c r="X1979" s="141" t="str">
        <f t="shared" si="295"/>
        <v>-</v>
      </c>
    </row>
    <row r="1980" spans="1:24" customFormat="1" ht="15" hidden="1" x14ac:dyDescent="0.25">
      <c r="A1980" s="134">
        <v>4</v>
      </c>
      <c r="B1980" s="134" t="s">
        <v>1330</v>
      </c>
      <c r="C1980" s="136" t="s">
        <v>4561</v>
      </c>
      <c r="D1980" s="136" t="s">
        <v>4562</v>
      </c>
      <c r="E1980" s="136">
        <v>1</v>
      </c>
      <c r="F1980" s="144">
        <v>264.3</v>
      </c>
      <c r="G1980" s="138">
        <v>264.3</v>
      </c>
      <c r="H1980" s="139">
        <v>6.98</v>
      </c>
      <c r="I1980" s="139">
        <f t="shared" si="296"/>
        <v>6.98</v>
      </c>
      <c r="J1980" s="145" t="s">
        <v>24</v>
      </c>
      <c r="K1980" s="141">
        <v>0</v>
      </c>
      <c r="L1980" s="141">
        <v>0</v>
      </c>
      <c r="M1980" s="141">
        <v>0</v>
      </c>
      <c r="N1980" s="142"/>
      <c r="O1980" s="50"/>
      <c r="P1980" s="50"/>
      <c r="Q1980" s="50"/>
      <c r="R1980" s="50"/>
      <c r="S1980" s="50"/>
      <c r="T1980" s="50"/>
      <c r="U1980" s="50"/>
      <c r="V1980" s="50"/>
      <c r="W1980" s="141" t="str">
        <f>IFERROR(VLOOKUP(C1980,'[7]на 04.11.2025г.'!$C$3:$W$2063,21,0),"-")</f>
        <v>-</v>
      </c>
      <c r="X1980" s="141" t="str">
        <f t="shared" si="295"/>
        <v>-</v>
      </c>
    </row>
    <row r="1981" spans="1:24" customFormat="1" ht="15" hidden="1" x14ac:dyDescent="0.25">
      <c r="A1981" s="134">
        <v>4</v>
      </c>
      <c r="B1981" s="134" t="s">
        <v>1333</v>
      </c>
      <c r="C1981" s="136" t="s">
        <v>4563</v>
      </c>
      <c r="D1981" s="136" t="s">
        <v>4564</v>
      </c>
      <c r="E1981" s="136">
        <v>1</v>
      </c>
      <c r="F1981" s="144">
        <v>261.39999999999998</v>
      </c>
      <c r="G1981" s="138">
        <v>261.39999999999998</v>
      </c>
      <c r="H1981" s="139">
        <v>6.89</v>
      </c>
      <c r="I1981" s="139">
        <f t="shared" si="296"/>
        <v>6.89</v>
      </c>
      <c r="J1981" s="145" t="s">
        <v>24</v>
      </c>
      <c r="K1981" s="141">
        <v>0</v>
      </c>
      <c r="L1981" s="141">
        <v>0</v>
      </c>
      <c r="M1981" s="141">
        <v>0</v>
      </c>
      <c r="N1981" s="142"/>
      <c r="O1981" s="50"/>
      <c r="P1981" s="50"/>
      <c r="Q1981" s="50"/>
      <c r="R1981" s="50"/>
      <c r="S1981" s="50"/>
      <c r="T1981" s="50"/>
      <c r="U1981" s="50"/>
      <c r="V1981" s="50"/>
      <c r="W1981" s="141" t="str">
        <f>IFERROR(VLOOKUP(C1981,'[7]на 04.11.2025г.'!$C$3:$W$2063,21,0),"-")</f>
        <v>-</v>
      </c>
      <c r="X1981" s="141" t="str">
        <f t="shared" si="295"/>
        <v>-</v>
      </c>
    </row>
    <row r="1982" spans="1:24" customFormat="1" ht="15" hidden="1" x14ac:dyDescent="0.25">
      <c r="A1982" s="134">
        <v>4</v>
      </c>
      <c r="B1982" s="134" t="s">
        <v>1336</v>
      </c>
      <c r="C1982" s="136" t="s">
        <v>4565</v>
      </c>
      <c r="D1982" s="136" t="s">
        <v>4566</v>
      </c>
      <c r="E1982" s="136">
        <v>1</v>
      </c>
      <c r="F1982" s="144">
        <v>265</v>
      </c>
      <c r="G1982" s="138">
        <v>265</v>
      </c>
      <c r="H1982" s="139">
        <v>7</v>
      </c>
      <c r="I1982" s="139">
        <f t="shared" si="296"/>
        <v>7</v>
      </c>
      <c r="J1982" s="145" t="s">
        <v>24</v>
      </c>
      <c r="K1982" s="141">
        <v>0</v>
      </c>
      <c r="L1982" s="141">
        <v>0</v>
      </c>
      <c r="M1982" s="141">
        <v>0</v>
      </c>
      <c r="N1982" s="142"/>
      <c r="O1982" s="50"/>
      <c r="P1982" s="50"/>
      <c r="Q1982" s="50"/>
      <c r="R1982" s="50"/>
      <c r="S1982" s="50"/>
      <c r="T1982" s="50"/>
      <c r="U1982" s="50"/>
      <c r="V1982" s="50"/>
      <c r="W1982" s="141" t="str">
        <f>IFERROR(VLOOKUP(C1982,'[7]на 04.11.2025г.'!$C$3:$W$2063,21,0),"-")</f>
        <v>-</v>
      </c>
      <c r="X1982" s="141" t="str">
        <f t="shared" si="295"/>
        <v>-</v>
      </c>
    </row>
    <row r="1983" spans="1:24" customFormat="1" ht="15" hidden="1" x14ac:dyDescent="0.25">
      <c r="A1983" s="134">
        <v>4</v>
      </c>
      <c r="B1983" s="134" t="s">
        <v>1339</v>
      </c>
      <c r="C1983" s="136" t="s">
        <v>4567</v>
      </c>
      <c r="D1983" s="136" t="s">
        <v>4568</v>
      </c>
      <c r="E1983" s="136">
        <v>1</v>
      </c>
      <c r="F1983" s="144">
        <v>264.3</v>
      </c>
      <c r="G1983" s="138">
        <v>264.3</v>
      </c>
      <c r="H1983" s="139">
        <v>6.98</v>
      </c>
      <c r="I1983" s="139">
        <f t="shared" si="296"/>
        <v>6.98</v>
      </c>
      <c r="J1983" s="145" t="s">
        <v>24</v>
      </c>
      <c r="K1983" s="141">
        <v>0</v>
      </c>
      <c r="L1983" s="141">
        <v>0</v>
      </c>
      <c r="M1983" s="141">
        <v>0</v>
      </c>
      <c r="N1983" s="142"/>
      <c r="O1983" s="50"/>
      <c r="P1983" s="50"/>
      <c r="Q1983" s="50"/>
      <c r="R1983" s="50"/>
      <c r="S1983" s="50"/>
      <c r="T1983" s="50"/>
      <c r="U1983" s="50"/>
      <c r="V1983" s="50"/>
      <c r="W1983" s="141" t="str">
        <f>IFERROR(VLOOKUP(C1983,'[7]на 04.11.2025г.'!$C$3:$W$2063,21,0),"-")</f>
        <v>-</v>
      </c>
      <c r="X1983" s="141" t="str">
        <f t="shared" si="295"/>
        <v>-</v>
      </c>
    </row>
    <row r="1984" spans="1:24" customFormat="1" ht="15" hidden="1" x14ac:dyDescent="0.25">
      <c r="A1984" s="134">
        <v>4</v>
      </c>
      <c r="B1984" s="134" t="s">
        <v>1342</v>
      </c>
      <c r="C1984" s="136" t="s">
        <v>4569</v>
      </c>
      <c r="D1984" s="136" t="s">
        <v>4570</v>
      </c>
      <c r="E1984" s="136">
        <v>1</v>
      </c>
      <c r="F1984" s="144">
        <v>263.3</v>
      </c>
      <c r="G1984" s="138">
        <v>263.3</v>
      </c>
      <c r="H1984" s="139">
        <v>6.95</v>
      </c>
      <c r="I1984" s="139">
        <f t="shared" si="296"/>
        <v>6.95</v>
      </c>
      <c r="J1984" s="145" t="s">
        <v>24</v>
      </c>
      <c r="K1984" s="141">
        <v>0</v>
      </c>
      <c r="L1984" s="141">
        <v>0</v>
      </c>
      <c r="M1984" s="141">
        <v>0</v>
      </c>
      <c r="N1984" s="142"/>
      <c r="O1984" s="50"/>
      <c r="P1984" s="50"/>
      <c r="Q1984" s="50"/>
      <c r="R1984" s="50"/>
      <c r="S1984" s="50"/>
      <c r="T1984" s="50"/>
      <c r="U1984" s="50"/>
      <c r="V1984" s="50"/>
      <c r="W1984" s="141" t="str">
        <f>IFERROR(VLOOKUP(C1984,'[7]на 04.11.2025г.'!$C$3:$W$2063,21,0),"-")</f>
        <v>-</v>
      </c>
      <c r="X1984" s="141" t="str">
        <f t="shared" si="295"/>
        <v>-</v>
      </c>
    </row>
    <row r="1985" spans="1:24" customFormat="1" ht="15" hidden="1" x14ac:dyDescent="0.25">
      <c r="A1985" s="134">
        <v>4</v>
      </c>
      <c r="B1985" s="134" t="s">
        <v>1345</v>
      </c>
      <c r="C1985" s="136" t="s">
        <v>4571</v>
      </c>
      <c r="D1985" s="136" t="s">
        <v>4572</v>
      </c>
      <c r="E1985" s="136">
        <v>1</v>
      </c>
      <c r="F1985" s="144">
        <v>263.3</v>
      </c>
      <c r="G1985" s="138">
        <v>263.3</v>
      </c>
      <c r="H1985" s="139">
        <v>6.95</v>
      </c>
      <c r="I1985" s="139">
        <f t="shared" si="296"/>
        <v>6.95</v>
      </c>
      <c r="J1985" s="145" t="s">
        <v>24</v>
      </c>
      <c r="K1985" s="141">
        <v>0</v>
      </c>
      <c r="L1985" s="141">
        <v>0</v>
      </c>
      <c r="M1985" s="141">
        <v>0</v>
      </c>
      <c r="N1985" s="142"/>
      <c r="O1985" s="50"/>
      <c r="P1985" s="50"/>
      <c r="Q1985" s="50"/>
      <c r="R1985" s="50"/>
      <c r="S1985" s="50"/>
      <c r="T1985" s="50"/>
      <c r="U1985" s="50"/>
      <c r="V1985" s="50"/>
      <c r="W1985" s="141" t="str">
        <f>IFERROR(VLOOKUP(C1985,'[7]на 04.11.2025г.'!$C$3:$W$2063,21,0),"-")</f>
        <v>-</v>
      </c>
      <c r="X1985" s="141" t="str">
        <f t="shared" si="295"/>
        <v>-</v>
      </c>
    </row>
    <row r="1986" spans="1:24" customFormat="1" ht="15" hidden="1" x14ac:dyDescent="0.25">
      <c r="A1986" s="134">
        <v>4</v>
      </c>
      <c r="B1986" s="134" t="s">
        <v>1348</v>
      </c>
      <c r="C1986" s="136" t="s">
        <v>4573</v>
      </c>
      <c r="D1986" s="136" t="s">
        <v>4574</v>
      </c>
      <c r="E1986" s="136">
        <v>1</v>
      </c>
      <c r="F1986" s="144">
        <v>264.3</v>
      </c>
      <c r="G1986" s="138">
        <v>264.3</v>
      </c>
      <c r="H1986" s="139">
        <v>6.98</v>
      </c>
      <c r="I1986" s="139">
        <f t="shared" si="296"/>
        <v>6.98</v>
      </c>
      <c r="J1986" s="145" t="s">
        <v>24</v>
      </c>
      <c r="K1986" s="141">
        <v>0</v>
      </c>
      <c r="L1986" s="141">
        <v>0</v>
      </c>
      <c r="M1986" s="141">
        <v>0</v>
      </c>
      <c r="N1986" s="142"/>
      <c r="O1986" s="50"/>
      <c r="P1986" s="50"/>
      <c r="Q1986" s="50"/>
      <c r="R1986" s="50"/>
      <c r="S1986" s="50"/>
      <c r="T1986" s="50"/>
      <c r="U1986" s="50"/>
      <c r="V1986" s="50"/>
      <c r="W1986" s="141" t="str">
        <f>IFERROR(VLOOKUP(C1986,'[7]на 04.11.2025г.'!$C$3:$W$2063,21,0),"-")</f>
        <v>-</v>
      </c>
      <c r="X1986" s="141" t="str">
        <f t="shared" si="295"/>
        <v>-</v>
      </c>
    </row>
    <row r="1987" spans="1:24" customFormat="1" ht="15" hidden="1" x14ac:dyDescent="0.25">
      <c r="A1987" s="134">
        <v>4</v>
      </c>
      <c r="B1987" s="134" t="s">
        <v>1351</v>
      </c>
      <c r="C1987" s="136" t="s">
        <v>4575</v>
      </c>
      <c r="D1987" s="136" t="s">
        <v>4576</v>
      </c>
      <c r="E1987" s="136">
        <v>1</v>
      </c>
      <c r="F1987" s="144">
        <v>263.3</v>
      </c>
      <c r="G1987" s="138">
        <v>263.3</v>
      </c>
      <c r="H1987" s="139">
        <v>6.95</v>
      </c>
      <c r="I1987" s="139">
        <f t="shared" si="296"/>
        <v>6.95</v>
      </c>
      <c r="J1987" s="145" t="s">
        <v>24</v>
      </c>
      <c r="K1987" s="141">
        <v>0</v>
      </c>
      <c r="L1987" s="141">
        <v>0</v>
      </c>
      <c r="M1987" s="141">
        <v>0</v>
      </c>
      <c r="N1987" s="142"/>
      <c r="O1987" s="50"/>
      <c r="P1987" s="50"/>
      <c r="Q1987" s="50"/>
      <c r="R1987" s="50"/>
      <c r="S1987" s="50"/>
      <c r="T1987" s="50"/>
      <c r="U1987" s="50"/>
      <c r="V1987" s="50"/>
      <c r="W1987" s="141" t="str">
        <f>IFERROR(VLOOKUP(C1987,'[7]на 04.11.2025г.'!$C$3:$W$2063,21,0),"-")</f>
        <v>-</v>
      </c>
      <c r="X1987" s="141" t="str">
        <f t="shared" si="295"/>
        <v>-</v>
      </c>
    </row>
    <row r="1988" spans="1:24" customFormat="1" ht="15" hidden="1" x14ac:dyDescent="0.25">
      <c r="A1988" s="134">
        <v>4</v>
      </c>
      <c r="B1988" s="134" t="s">
        <v>1354</v>
      </c>
      <c r="C1988" s="136" t="s">
        <v>4577</v>
      </c>
      <c r="D1988" s="136" t="s">
        <v>4578</v>
      </c>
      <c r="E1988" s="136">
        <v>1</v>
      </c>
      <c r="F1988" s="144">
        <v>178.4</v>
      </c>
      <c r="G1988" s="138">
        <v>178.4</v>
      </c>
      <c r="H1988" s="139">
        <v>4.75</v>
      </c>
      <c r="I1988" s="139">
        <f t="shared" si="296"/>
        <v>4.75</v>
      </c>
      <c r="J1988" s="145" t="s">
        <v>24</v>
      </c>
      <c r="K1988" s="141">
        <v>0</v>
      </c>
      <c r="L1988" s="141">
        <v>0</v>
      </c>
      <c r="M1988" s="141">
        <v>0</v>
      </c>
      <c r="N1988" s="142"/>
      <c r="O1988" s="50"/>
      <c r="P1988" s="50"/>
      <c r="Q1988" s="50"/>
      <c r="R1988" s="50"/>
      <c r="S1988" s="50"/>
      <c r="T1988" s="50"/>
      <c r="U1988" s="50"/>
      <c r="V1988" s="50"/>
      <c r="W1988" s="141" t="str">
        <f>IFERROR(VLOOKUP(C1988,'[7]на 04.11.2025г.'!$C$3:$W$2063,21,0),"-")</f>
        <v>-</v>
      </c>
      <c r="X1988" s="141" t="str">
        <f t="shared" ref="X1988:X2051" si="297">IFERROR(N1988-W1988,"-")</f>
        <v>-</v>
      </c>
    </row>
    <row r="1989" spans="1:24" customFormat="1" ht="15" hidden="1" x14ac:dyDescent="0.25">
      <c r="A1989" s="134">
        <v>4</v>
      </c>
      <c r="B1989" s="134" t="s">
        <v>1357</v>
      </c>
      <c r="C1989" s="136" t="s">
        <v>4579</v>
      </c>
      <c r="D1989" s="136" t="s">
        <v>4580</v>
      </c>
      <c r="E1989" s="136">
        <v>1</v>
      </c>
      <c r="F1989" s="144">
        <v>276.39999999999998</v>
      </c>
      <c r="G1989" s="138">
        <v>276.39999999999998</v>
      </c>
      <c r="H1989" s="139">
        <v>9.2799999999999994</v>
      </c>
      <c r="I1989" s="139">
        <f t="shared" ref="I1989:I2052" si="298">E1989*H1989</f>
        <v>9.2799999999999994</v>
      </c>
      <c r="J1989" s="145" t="s">
        <v>24</v>
      </c>
      <c r="K1989" s="141">
        <v>0</v>
      </c>
      <c r="L1989" s="141">
        <v>0</v>
      </c>
      <c r="M1989" s="141">
        <v>0</v>
      </c>
      <c r="N1989" s="142"/>
      <c r="O1989" s="50"/>
      <c r="P1989" s="50"/>
      <c r="Q1989" s="50"/>
      <c r="R1989" s="50"/>
      <c r="S1989" s="50"/>
      <c r="T1989" s="50"/>
      <c r="U1989" s="50"/>
      <c r="V1989" s="50"/>
      <c r="W1989" s="141" t="str">
        <f>IFERROR(VLOOKUP(C1989,'[7]на 04.11.2025г.'!$C$3:$W$2063,21,0),"-")</f>
        <v>-</v>
      </c>
      <c r="X1989" s="141" t="str">
        <f t="shared" si="297"/>
        <v>-</v>
      </c>
    </row>
    <row r="1990" spans="1:24" customFormat="1" ht="15" hidden="1" x14ac:dyDescent="0.25">
      <c r="A1990" s="134">
        <v>4</v>
      </c>
      <c r="B1990" s="134" t="s">
        <v>1360</v>
      </c>
      <c r="C1990" s="136" t="s">
        <v>4581</v>
      </c>
      <c r="D1990" s="136" t="s">
        <v>4582</v>
      </c>
      <c r="E1990" s="136">
        <v>11</v>
      </c>
      <c r="F1990" s="144">
        <v>231.4</v>
      </c>
      <c r="G1990" s="138">
        <v>2545.4</v>
      </c>
      <c r="H1990" s="139">
        <v>7.76</v>
      </c>
      <c r="I1990" s="139">
        <f t="shared" si="298"/>
        <v>85.36</v>
      </c>
      <c r="J1990" s="145" t="s">
        <v>24</v>
      </c>
      <c r="K1990" s="141">
        <v>0</v>
      </c>
      <c r="L1990" s="141">
        <v>0</v>
      </c>
      <c r="M1990" s="141">
        <v>0</v>
      </c>
      <c r="N1990" s="142"/>
      <c r="O1990" s="50"/>
      <c r="P1990" s="50"/>
      <c r="Q1990" s="50"/>
      <c r="R1990" s="50"/>
      <c r="S1990" s="50"/>
      <c r="T1990" s="50"/>
      <c r="U1990" s="50"/>
      <c r="V1990" s="50"/>
      <c r="W1990" s="141" t="str">
        <f>IFERROR(VLOOKUP(C1990,'[7]на 04.11.2025г.'!$C$3:$W$2063,21,0),"-")</f>
        <v>-</v>
      </c>
      <c r="X1990" s="141" t="str">
        <f t="shared" si="297"/>
        <v>-</v>
      </c>
    </row>
    <row r="1991" spans="1:24" customFormat="1" ht="15" hidden="1" x14ac:dyDescent="0.25">
      <c r="A1991" s="134">
        <v>4</v>
      </c>
      <c r="B1991" s="134" t="s">
        <v>1363</v>
      </c>
      <c r="C1991" s="136" t="s">
        <v>4583</v>
      </c>
      <c r="D1991" s="136" t="s">
        <v>4584</v>
      </c>
      <c r="E1991" s="136">
        <v>1</v>
      </c>
      <c r="F1991" s="144">
        <v>151.5</v>
      </c>
      <c r="G1991" s="138">
        <v>151.5</v>
      </c>
      <c r="H1991" s="139">
        <v>5.03</v>
      </c>
      <c r="I1991" s="139">
        <f t="shared" si="298"/>
        <v>5.03</v>
      </c>
      <c r="J1991" s="145" t="s">
        <v>24</v>
      </c>
      <c r="K1991" s="141">
        <v>0</v>
      </c>
      <c r="L1991" s="141">
        <v>0</v>
      </c>
      <c r="M1991" s="141">
        <v>0</v>
      </c>
      <c r="N1991" s="142"/>
      <c r="O1991" s="50"/>
      <c r="P1991" s="50"/>
      <c r="Q1991" s="50"/>
      <c r="R1991" s="50"/>
      <c r="S1991" s="50"/>
      <c r="T1991" s="50"/>
      <c r="U1991" s="50"/>
      <c r="V1991" s="50"/>
      <c r="W1991" s="141" t="str">
        <f>IFERROR(VLOOKUP(C1991,'[7]на 04.11.2025г.'!$C$3:$W$2063,21,0),"-")</f>
        <v>-</v>
      </c>
      <c r="X1991" s="141" t="str">
        <f t="shared" si="297"/>
        <v>-</v>
      </c>
    </row>
    <row r="1992" spans="1:24" customFormat="1" ht="15" hidden="1" x14ac:dyDescent="0.25">
      <c r="A1992" s="134">
        <v>4</v>
      </c>
      <c r="B1992" s="134" t="s">
        <v>1366</v>
      </c>
      <c r="C1992" s="136" t="s">
        <v>4585</v>
      </c>
      <c r="D1992" s="136" t="s">
        <v>4586</v>
      </c>
      <c r="E1992" s="136">
        <v>1</v>
      </c>
      <c r="F1992" s="144">
        <v>215.5</v>
      </c>
      <c r="G1992" s="138">
        <v>215.5</v>
      </c>
      <c r="H1992" s="139">
        <v>5.78</v>
      </c>
      <c r="I1992" s="139">
        <f t="shared" si="298"/>
        <v>5.78</v>
      </c>
      <c r="J1992" s="145" t="s">
        <v>24</v>
      </c>
      <c r="K1992" s="141">
        <v>0</v>
      </c>
      <c r="L1992" s="141">
        <v>0</v>
      </c>
      <c r="M1992" s="141">
        <v>0</v>
      </c>
      <c r="N1992" s="142"/>
      <c r="O1992" s="50"/>
      <c r="P1992" s="50"/>
      <c r="Q1992" s="50"/>
      <c r="R1992" s="50"/>
      <c r="S1992" s="50"/>
      <c r="T1992" s="50"/>
      <c r="U1992" s="50"/>
      <c r="V1992" s="50"/>
      <c r="W1992" s="141" t="str">
        <f>IFERROR(VLOOKUP(C1992,'[7]на 04.11.2025г.'!$C$3:$W$2063,21,0),"-")</f>
        <v>-</v>
      </c>
      <c r="X1992" s="141" t="str">
        <f t="shared" si="297"/>
        <v>-</v>
      </c>
    </row>
    <row r="1993" spans="1:24" customFormat="1" ht="15" hidden="1" x14ac:dyDescent="0.25">
      <c r="A1993" s="134">
        <v>4</v>
      </c>
      <c r="B1993" s="134" t="s">
        <v>1369</v>
      </c>
      <c r="C1993" s="136" t="s">
        <v>4587</v>
      </c>
      <c r="D1993" s="136" t="s">
        <v>4588</v>
      </c>
      <c r="E1993" s="136">
        <v>11</v>
      </c>
      <c r="F1993" s="144">
        <v>181</v>
      </c>
      <c r="G1993" s="138">
        <v>1991</v>
      </c>
      <c r="H1993" s="139">
        <v>4.83</v>
      </c>
      <c r="I1993" s="139">
        <f t="shared" si="298"/>
        <v>53.13</v>
      </c>
      <c r="J1993" s="145" t="s">
        <v>24</v>
      </c>
      <c r="K1993" s="141">
        <v>0</v>
      </c>
      <c r="L1993" s="141">
        <v>0</v>
      </c>
      <c r="M1993" s="141">
        <v>0</v>
      </c>
      <c r="N1993" s="142"/>
      <c r="O1993" s="50"/>
      <c r="P1993" s="50"/>
      <c r="Q1993" s="50"/>
      <c r="R1993" s="50"/>
      <c r="S1993" s="50"/>
      <c r="T1993" s="50"/>
      <c r="U1993" s="50"/>
      <c r="V1993" s="50"/>
      <c r="W1993" s="141" t="str">
        <f>IFERROR(VLOOKUP(C1993,'[7]на 04.11.2025г.'!$C$3:$W$2063,21,0),"-")</f>
        <v>-</v>
      </c>
      <c r="X1993" s="141" t="str">
        <f t="shared" si="297"/>
        <v>-</v>
      </c>
    </row>
    <row r="1994" spans="1:24" customFormat="1" ht="15" hidden="1" x14ac:dyDescent="0.25">
      <c r="A1994" s="134">
        <v>4</v>
      </c>
      <c r="B1994" s="134" t="s">
        <v>1372</v>
      </c>
      <c r="C1994" s="136" t="s">
        <v>4589</v>
      </c>
      <c r="D1994" s="136" t="s">
        <v>4590</v>
      </c>
      <c r="E1994" s="136">
        <v>1</v>
      </c>
      <c r="F1994" s="144">
        <v>125</v>
      </c>
      <c r="G1994" s="138">
        <v>125</v>
      </c>
      <c r="H1994" s="139">
        <v>3.37</v>
      </c>
      <c r="I1994" s="139">
        <f t="shared" si="298"/>
        <v>3.37</v>
      </c>
      <c r="J1994" s="145" t="s">
        <v>24</v>
      </c>
      <c r="K1994" s="141">
        <v>0</v>
      </c>
      <c r="L1994" s="141">
        <v>0</v>
      </c>
      <c r="M1994" s="141">
        <v>0</v>
      </c>
      <c r="N1994" s="142"/>
      <c r="O1994" s="50"/>
      <c r="P1994" s="50"/>
      <c r="Q1994" s="50"/>
      <c r="R1994" s="50"/>
      <c r="S1994" s="50"/>
      <c r="T1994" s="50"/>
      <c r="U1994" s="50"/>
      <c r="V1994" s="50"/>
      <c r="W1994" s="141" t="str">
        <f>IFERROR(VLOOKUP(C1994,'[7]на 04.11.2025г.'!$C$3:$W$2063,21,0),"-")</f>
        <v>-</v>
      </c>
      <c r="X1994" s="141" t="str">
        <f t="shared" si="297"/>
        <v>-</v>
      </c>
    </row>
    <row r="1995" spans="1:24" customFormat="1" ht="15" hidden="1" x14ac:dyDescent="0.25">
      <c r="A1995" s="134">
        <v>4</v>
      </c>
      <c r="B1995" s="134" t="s">
        <v>1375</v>
      </c>
      <c r="C1995" s="136" t="s">
        <v>4591</v>
      </c>
      <c r="D1995" s="136" t="s">
        <v>4592</v>
      </c>
      <c r="E1995" s="136">
        <v>1</v>
      </c>
      <c r="F1995" s="144">
        <v>14.3</v>
      </c>
      <c r="G1995" s="138">
        <v>14.3</v>
      </c>
      <c r="H1995" s="139">
        <v>0.4</v>
      </c>
      <c r="I1995" s="139">
        <f t="shared" si="298"/>
        <v>0.4</v>
      </c>
      <c r="J1995" s="145" t="s">
        <v>24</v>
      </c>
      <c r="K1995" s="141">
        <v>0</v>
      </c>
      <c r="L1995" s="141">
        <v>0</v>
      </c>
      <c r="M1995" s="141">
        <v>0</v>
      </c>
      <c r="N1995" s="142"/>
      <c r="O1995" s="50"/>
      <c r="P1995" s="50"/>
      <c r="Q1995" s="50"/>
      <c r="R1995" s="50"/>
      <c r="S1995" s="50"/>
      <c r="T1995" s="50"/>
      <c r="U1995" s="50"/>
      <c r="V1995" s="50"/>
      <c r="W1995" s="141" t="str">
        <f>IFERROR(VLOOKUP(C1995,'[7]на 04.11.2025г.'!$C$3:$W$2063,21,0),"-")</f>
        <v>-</v>
      </c>
      <c r="X1995" s="141" t="str">
        <f t="shared" si="297"/>
        <v>-</v>
      </c>
    </row>
    <row r="1996" spans="1:24" customFormat="1" ht="15" hidden="1" x14ac:dyDescent="0.25">
      <c r="A1996" s="134">
        <v>4</v>
      </c>
      <c r="B1996" s="134" t="s">
        <v>1378</v>
      </c>
      <c r="C1996" s="136" t="s">
        <v>4593</v>
      </c>
      <c r="D1996" s="136" t="s">
        <v>4594</v>
      </c>
      <c r="E1996" s="136">
        <v>4</v>
      </c>
      <c r="F1996" s="144">
        <v>16.100000000000001</v>
      </c>
      <c r="G1996" s="138">
        <v>64.400000000000006</v>
      </c>
      <c r="H1996" s="139">
        <v>0.44</v>
      </c>
      <c r="I1996" s="139">
        <f t="shared" si="298"/>
        <v>1.76</v>
      </c>
      <c r="J1996" s="145" t="s">
        <v>24</v>
      </c>
      <c r="K1996" s="141">
        <v>0</v>
      </c>
      <c r="L1996" s="141">
        <v>0</v>
      </c>
      <c r="M1996" s="141">
        <v>0</v>
      </c>
      <c r="N1996" s="142"/>
      <c r="O1996" s="50"/>
      <c r="P1996" s="50"/>
      <c r="Q1996" s="50"/>
      <c r="R1996" s="50"/>
      <c r="S1996" s="50"/>
      <c r="T1996" s="50"/>
      <c r="U1996" s="50"/>
      <c r="V1996" s="50"/>
      <c r="W1996" s="141" t="str">
        <f>IFERROR(VLOOKUP(C1996,'[7]на 04.11.2025г.'!$C$3:$W$2063,21,0),"-")</f>
        <v>-</v>
      </c>
      <c r="X1996" s="141" t="str">
        <f t="shared" si="297"/>
        <v>-</v>
      </c>
    </row>
    <row r="1997" spans="1:24" customFormat="1" ht="15" hidden="1" x14ac:dyDescent="0.25">
      <c r="A1997" s="134">
        <v>4</v>
      </c>
      <c r="B1997" s="134" t="s">
        <v>1381</v>
      </c>
      <c r="C1997" s="136" t="s">
        <v>4595</v>
      </c>
      <c r="D1997" s="136" t="s">
        <v>4596</v>
      </c>
      <c r="E1997" s="136">
        <v>1</v>
      </c>
      <c r="F1997" s="144">
        <v>19.8</v>
      </c>
      <c r="G1997" s="138">
        <v>19.8</v>
      </c>
      <c r="H1997" s="139">
        <v>0.56000000000000005</v>
      </c>
      <c r="I1997" s="139">
        <f t="shared" si="298"/>
        <v>0.56000000000000005</v>
      </c>
      <c r="J1997" s="145" t="s">
        <v>24</v>
      </c>
      <c r="K1997" s="141">
        <v>0</v>
      </c>
      <c r="L1997" s="141">
        <v>0</v>
      </c>
      <c r="M1997" s="141">
        <v>0</v>
      </c>
      <c r="N1997" s="142"/>
      <c r="O1997" s="50"/>
      <c r="P1997" s="50"/>
      <c r="Q1997" s="50"/>
      <c r="R1997" s="50"/>
      <c r="S1997" s="50"/>
      <c r="T1997" s="50"/>
      <c r="U1997" s="50"/>
      <c r="V1997" s="50"/>
      <c r="W1997" s="141" t="str">
        <f>IFERROR(VLOOKUP(C1997,'[7]на 04.11.2025г.'!$C$3:$W$2063,21,0),"-")</f>
        <v>-</v>
      </c>
      <c r="X1997" s="141" t="str">
        <f t="shared" si="297"/>
        <v>-</v>
      </c>
    </row>
    <row r="1998" spans="1:24" customFormat="1" ht="15" hidden="1" x14ac:dyDescent="0.25">
      <c r="A1998" s="134">
        <v>4</v>
      </c>
      <c r="B1998" s="134" t="s">
        <v>1384</v>
      </c>
      <c r="C1998" s="136" t="s">
        <v>4597</v>
      </c>
      <c r="D1998" s="136" t="s">
        <v>4598</v>
      </c>
      <c r="E1998" s="136">
        <v>6</v>
      </c>
      <c r="F1998" s="144">
        <v>111.8</v>
      </c>
      <c r="G1998" s="138">
        <v>670.8</v>
      </c>
      <c r="H1998" s="139">
        <v>2.98</v>
      </c>
      <c r="I1998" s="139">
        <f t="shared" si="298"/>
        <v>17.88</v>
      </c>
      <c r="J1998" s="145" t="s">
        <v>24</v>
      </c>
      <c r="K1998" s="141">
        <v>0</v>
      </c>
      <c r="L1998" s="141">
        <v>0</v>
      </c>
      <c r="M1998" s="141">
        <v>0</v>
      </c>
      <c r="N1998" s="142"/>
      <c r="O1998" s="50"/>
      <c r="P1998" s="50"/>
      <c r="Q1998" s="50"/>
      <c r="R1998" s="50"/>
      <c r="S1998" s="50"/>
      <c r="T1998" s="50"/>
      <c r="U1998" s="50"/>
      <c r="V1998" s="50"/>
      <c r="W1998" s="141" t="str">
        <f>IFERROR(VLOOKUP(C1998,'[7]на 04.11.2025г.'!$C$3:$W$2063,21,0),"-")</f>
        <v>-</v>
      </c>
      <c r="X1998" s="141" t="str">
        <f t="shared" si="297"/>
        <v>-</v>
      </c>
    </row>
    <row r="1999" spans="1:24" customFormat="1" ht="15" hidden="1" x14ac:dyDescent="0.25">
      <c r="A1999" s="134">
        <v>4</v>
      </c>
      <c r="B1999" s="134" t="s">
        <v>1387</v>
      </c>
      <c r="C1999" s="136" t="s">
        <v>4599</v>
      </c>
      <c r="D1999" s="136" t="s">
        <v>4600</v>
      </c>
      <c r="E1999" s="136">
        <v>24</v>
      </c>
      <c r="F1999" s="144">
        <v>113.4</v>
      </c>
      <c r="G1999" s="138">
        <v>2721.6</v>
      </c>
      <c r="H1999" s="139">
        <v>3.02</v>
      </c>
      <c r="I1999" s="139">
        <f t="shared" si="298"/>
        <v>72.48</v>
      </c>
      <c r="J1999" s="145" t="s">
        <v>24</v>
      </c>
      <c r="K1999" s="141">
        <v>0</v>
      </c>
      <c r="L1999" s="141">
        <v>0</v>
      </c>
      <c r="M1999" s="141">
        <v>0</v>
      </c>
      <c r="N1999" s="142"/>
      <c r="O1999" s="50"/>
      <c r="P1999" s="50"/>
      <c r="Q1999" s="50"/>
      <c r="R1999" s="50"/>
      <c r="S1999" s="50"/>
      <c r="T1999" s="50"/>
      <c r="U1999" s="50"/>
      <c r="V1999" s="50"/>
      <c r="W1999" s="141" t="str">
        <f>IFERROR(VLOOKUP(C1999,'[7]на 04.11.2025г.'!$C$3:$W$2063,21,0),"-")</f>
        <v>-</v>
      </c>
      <c r="X1999" s="141" t="str">
        <f t="shared" si="297"/>
        <v>-</v>
      </c>
    </row>
    <row r="2000" spans="1:24" customFormat="1" ht="15" hidden="1" x14ac:dyDescent="0.25">
      <c r="A2000" s="134">
        <v>4</v>
      </c>
      <c r="B2000" s="134" t="s">
        <v>1390</v>
      </c>
      <c r="C2000" s="136" t="s">
        <v>4601</v>
      </c>
      <c r="D2000" s="136" t="s">
        <v>4602</v>
      </c>
      <c r="E2000" s="136">
        <v>24</v>
      </c>
      <c r="F2000" s="144">
        <v>116.8</v>
      </c>
      <c r="G2000" s="138">
        <v>2803.2</v>
      </c>
      <c r="H2000" s="139">
        <v>3.11</v>
      </c>
      <c r="I2000" s="139">
        <f t="shared" si="298"/>
        <v>74.64</v>
      </c>
      <c r="J2000" s="145" t="s">
        <v>24</v>
      </c>
      <c r="K2000" s="141">
        <v>0</v>
      </c>
      <c r="L2000" s="141">
        <v>0</v>
      </c>
      <c r="M2000" s="141">
        <v>0</v>
      </c>
      <c r="N2000" s="142"/>
      <c r="O2000" s="50"/>
      <c r="P2000" s="50"/>
      <c r="Q2000" s="50"/>
      <c r="R2000" s="50"/>
      <c r="S2000" s="50"/>
      <c r="T2000" s="50"/>
      <c r="U2000" s="50"/>
      <c r="V2000" s="50"/>
      <c r="W2000" s="141" t="str">
        <f>IFERROR(VLOOKUP(C2000,'[7]на 04.11.2025г.'!$C$3:$W$2063,21,0),"-")</f>
        <v>-</v>
      </c>
      <c r="X2000" s="141" t="str">
        <f t="shared" si="297"/>
        <v>-</v>
      </c>
    </row>
    <row r="2001" spans="1:24" customFormat="1" ht="15" hidden="1" x14ac:dyDescent="0.25">
      <c r="A2001" s="134">
        <v>4</v>
      </c>
      <c r="B2001" s="134" t="s">
        <v>1393</v>
      </c>
      <c r="C2001" s="136" t="s">
        <v>4603</v>
      </c>
      <c r="D2001" s="136" t="s">
        <v>4604</v>
      </c>
      <c r="E2001" s="136">
        <v>12</v>
      </c>
      <c r="F2001" s="144">
        <v>113.4</v>
      </c>
      <c r="G2001" s="138">
        <v>1360.8</v>
      </c>
      <c r="H2001" s="139">
        <v>3.02</v>
      </c>
      <c r="I2001" s="139">
        <f t="shared" si="298"/>
        <v>36.24</v>
      </c>
      <c r="J2001" s="145" t="s">
        <v>24</v>
      </c>
      <c r="K2001" s="141">
        <v>0</v>
      </c>
      <c r="L2001" s="141">
        <v>0</v>
      </c>
      <c r="M2001" s="141">
        <v>0</v>
      </c>
      <c r="N2001" s="142"/>
      <c r="O2001" s="50"/>
      <c r="P2001" s="50"/>
      <c r="Q2001" s="50"/>
      <c r="R2001" s="50"/>
      <c r="S2001" s="50"/>
      <c r="T2001" s="50"/>
      <c r="U2001" s="50"/>
      <c r="V2001" s="50"/>
      <c r="W2001" s="141" t="str">
        <f>IFERROR(VLOOKUP(C2001,'[7]на 04.11.2025г.'!$C$3:$W$2063,21,0),"-")</f>
        <v>-</v>
      </c>
      <c r="X2001" s="141" t="str">
        <f t="shared" si="297"/>
        <v>-</v>
      </c>
    </row>
    <row r="2002" spans="1:24" customFormat="1" ht="15" hidden="1" x14ac:dyDescent="0.25">
      <c r="A2002" s="134">
        <v>4</v>
      </c>
      <c r="B2002" s="134" t="s">
        <v>1396</v>
      </c>
      <c r="C2002" s="136" t="s">
        <v>4605</v>
      </c>
      <c r="D2002" s="136" t="s">
        <v>4606</v>
      </c>
      <c r="E2002" s="136">
        <v>6</v>
      </c>
      <c r="F2002" s="144">
        <v>111.8</v>
      </c>
      <c r="G2002" s="138">
        <v>670.8</v>
      </c>
      <c r="H2002" s="139">
        <v>2.98</v>
      </c>
      <c r="I2002" s="139">
        <f t="shared" si="298"/>
        <v>17.88</v>
      </c>
      <c r="J2002" s="145" t="s">
        <v>24</v>
      </c>
      <c r="K2002" s="141">
        <v>0</v>
      </c>
      <c r="L2002" s="141">
        <v>0</v>
      </c>
      <c r="M2002" s="141">
        <v>0</v>
      </c>
      <c r="N2002" s="142"/>
      <c r="O2002" s="50"/>
      <c r="P2002" s="50"/>
      <c r="Q2002" s="50"/>
      <c r="R2002" s="50"/>
      <c r="S2002" s="50"/>
      <c r="T2002" s="50"/>
      <c r="U2002" s="50"/>
      <c r="V2002" s="50"/>
      <c r="W2002" s="141" t="str">
        <f>IFERROR(VLOOKUP(C2002,'[7]на 04.11.2025г.'!$C$3:$W$2063,21,0),"-")</f>
        <v>-</v>
      </c>
      <c r="X2002" s="141" t="str">
        <f t="shared" si="297"/>
        <v>-</v>
      </c>
    </row>
    <row r="2003" spans="1:24" customFormat="1" ht="15" hidden="1" x14ac:dyDescent="0.25">
      <c r="A2003" s="134">
        <v>4</v>
      </c>
      <c r="B2003" s="134" t="s">
        <v>1399</v>
      </c>
      <c r="C2003" s="136" t="s">
        <v>4607</v>
      </c>
      <c r="D2003" s="136" t="s">
        <v>4608</v>
      </c>
      <c r="E2003" s="136">
        <v>2</v>
      </c>
      <c r="F2003" s="144">
        <v>76.3</v>
      </c>
      <c r="G2003" s="138">
        <v>152.6</v>
      </c>
      <c r="H2003" s="139">
        <v>2.02</v>
      </c>
      <c r="I2003" s="139">
        <f t="shared" si="298"/>
        <v>4.04</v>
      </c>
      <c r="J2003" s="145" t="s">
        <v>24</v>
      </c>
      <c r="K2003" s="141">
        <v>0</v>
      </c>
      <c r="L2003" s="141">
        <v>0</v>
      </c>
      <c r="M2003" s="141">
        <v>0</v>
      </c>
      <c r="N2003" s="142"/>
      <c r="O2003" s="50"/>
      <c r="P2003" s="50"/>
      <c r="Q2003" s="50"/>
      <c r="R2003" s="50"/>
      <c r="S2003" s="50"/>
      <c r="T2003" s="50"/>
      <c r="U2003" s="50"/>
      <c r="V2003" s="50"/>
      <c r="W2003" s="141" t="str">
        <f>IFERROR(VLOOKUP(C2003,'[7]на 04.11.2025г.'!$C$3:$W$2063,21,0),"-")</f>
        <v>-</v>
      </c>
      <c r="X2003" s="141" t="str">
        <f t="shared" si="297"/>
        <v>-</v>
      </c>
    </row>
    <row r="2004" spans="1:24" customFormat="1" ht="15" hidden="1" x14ac:dyDescent="0.25">
      <c r="A2004" s="134">
        <v>4</v>
      </c>
      <c r="B2004" s="134" t="s">
        <v>1402</v>
      </c>
      <c r="C2004" s="136" t="s">
        <v>4609</v>
      </c>
      <c r="D2004" s="136" t="s">
        <v>4610</v>
      </c>
      <c r="E2004" s="136">
        <v>1</v>
      </c>
      <c r="F2004" s="144">
        <v>73.3</v>
      </c>
      <c r="G2004" s="138">
        <v>73.3</v>
      </c>
      <c r="H2004" s="139">
        <v>1.95</v>
      </c>
      <c r="I2004" s="139">
        <f t="shared" si="298"/>
        <v>1.95</v>
      </c>
      <c r="J2004" s="145" t="s">
        <v>24</v>
      </c>
      <c r="K2004" s="141">
        <v>0</v>
      </c>
      <c r="L2004" s="141">
        <v>0</v>
      </c>
      <c r="M2004" s="141">
        <v>0</v>
      </c>
      <c r="N2004" s="142"/>
      <c r="O2004" s="50"/>
      <c r="P2004" s="50"/>
      <c r="Q2004" s="50"/>
      <c r="R2004" s="50"/>
      <c r="S2004" s="50"/>
      <c r="T2004" s="50"/>
      <c r="U2004" s="50"/>
      <c r="V2004" s="50"/>
      <c r="W2004" s="141" t="str">
        <f>IFERROR(VLOOKUP(C2004,'[7]на 04.11.2025г.'!$C$3:$W$2063,21,0),"-")</f>
        <v>-</v>
      </c>
      <c r="X2004" s="141" t="str">
        <f t="shared" si="297"/>
        <v>-</v>
      </c>
    </row>
    <row r="2005" spans="1:24" customFormat="1" ht="15" hidden="1" x14ac:dyDescent="0.25">
      <c r="A2005" s="134">
        <v>4</v>
      </c>
      <c r="B2005" s="134" t="s">
        <v>1405</v>
      </c>
      <c r="C2005" s="136" t="s">
        <v>4611</v>
      </c>
      <c r="D2005" s="136" t="s">
        <v>4612</v>
      </c>
      <c r="E2005" s="136">
        <v>2</v>
      </c>
      <c r="F2005" s="144">
        <v>76.900000000000006</v>
      </c>
      <c r="G2005" s="138">
        <v>153.80000000000001</v>
      </c>
      <c r="H2005" s="139">
        <v>2.04</v>
      </c>
      <c r="I2005" s="139">
        <f t="shared" si="298"/>
        <v>4.08</v>
      </c>
      <c r="J2005" s="145" t="s">
        <v>24</v>
      </c>
      <c r="K2005" s="141">
        <v>0</v>
      </c>
      <c r="L2005" s="141">
        <v>0</v>
      </c>
      <c r="M2005" s="141">
        <v>0</v>
      </c>
      <c r="N2005" s="142"/>
      <c r="O2005" s="50"/>
      <c r="P2005" s="50"/>
      <c r="Q2005" s="50"/>
      <c r="R2005" s="50"/>
      <c r="S2005" s="50"/>
      <c r="T2005" s="50"/>
      <c r="U2005" s="50"/>
      <c r="V2005" s="50"/>
      <c r="W2005" s="141" t="str">
        <f>IFERROR(VLOOKUP(C2005,'[7]на 04.11.2025г.'!$C$3:$W$2063,21,0),"-")</f>
        <v>-</v>
      </c>
      <c r="X2005" s="141" t="str">
        <f t="shared" si="297"/>
        <v>-</v>
      </c>
    </row>
    <row r="2006" spans="1:24" customFormat="1" ht="15" hidden="1" x14ac:dyDescent="0.25">
      <c r="A2006" s="134">
        <v>4</v>
      </c>
      <c r="B2006" s="134" t="s">
        <v>1408</v>
      </c>
      <c r="C2006" s="136" t="s">
        <v>4613</v>
      </c>
      <c r="D2006" s="136" t="s">
        <v>4614</v>
      </c>
      <c r="E2006" s="136">
        <v>1</v>
      </c>
      <c r="F2006" s="144">
        <v>73.7</v>
      </c>
      <c r="G2006" s="138">
        <v>73.7</v>
      </c>
      <c r="H2006" s="139">
        <v>1.96</v>
      </c>
      <c r="I2006" s="139">
        <f t="shared" si="298"/>
        <v>1.96</v>
      </c>
      <c r="J2006" s="145" t="s">
        <v>24</v>
      </c>
      <c r="K2006" s="141">
        <v>0</v>
      </c>
      <c r="L2006" s="141">
        <v>0</v>
      </c>
      <c r="M2006" s="141">
        <v>0</v>
      </c>
      <c r="N2006" s="142"/>
      <c r="O2006" s="50"/>
      <c r="P2006" s="50"/>
      <c r="Q2006" s="50"/>
      <c r="R2006" s="50"/>
      <c r="S2006" s="50"/>
      <c r="T2006" s="50"/>
      <c r="U2006" s="50"/>
      <c r="V2006" s="50"/>
      <c r="W2006" s="141" t="str">
        <f>IFERROR(VLOOKUP(C2006,'[7]на 04.11.2025г.'!$C$3:$W$2063,21,0),"-")</f>
        <v>-</v>
      </c>
      <c r="X2006" s="141" t="str">
        <f t="shared" si="297"/>
        <v>-</v>
      </c>
    </row>
    <row r="2007" spans="1:24" customFormat="1" ht="15" hidden="1" x14ac:dyDescent="0.25">
      <c r="A2007" s="134">
        <v>4</v>
      </c>
      <c r="B2007" s="134" t="s">
        <v>1411</v>
      </c>
      <c r="C2007" s="136" t="s">
        <v>4615</v>
      </c>
      <c r="D2007" s="136" t="s">
        <v>4616</v>
      </c>
      <c r="E2007" s="136">
        <v>1</v>
      </c>
      <c r="F2007" s="144">
        <v>12.3</v>
      </c>
      <c r="G2007" s="138">
        <v>12.3</v>
      </c>
      <c r="H2007" s="139">
        <v>0.34</v>
      </c>
      <c r="I2007" s="139">
        <f t="shared" si="298"/>
        <v>0.34</v>
      </c>
      <c r="J2007" s="145" t="s">
        <v>24</v>
      </c>
      <c r="K2007" s="141">
        <v>0</v>
      </c>
      <c r="L2007" s="141">
        <v>0</v>
      </c>
      <c r="M2007" s="141">
        <v>0</v>
      </c>
      <c r="N2007" s="142"/>
      <c r="O2007" s="50"/>
      <c r="P2007" s="50"/>
      <c r="Q2007" s="50"/>
      <c r="R2007" s="50"/>
      <c r="S2007" s="50"/>
      <c r="T2007" s="50"/>
      <c r="U2007" s="50"/>
      <c r="V2007" s="50"/>
      <c r="W2007" s="141" t="str">
        <f>IFERROR(VLOOKUP(C2007,'[7]на 04.11.2025г.'!$C$3:$W$2063,21,0),"-")</f>
        <v>-</v>
      </c>
      <c r="X2007" s="141" t="str">
        <f t="shared" si="297"/>
        <v>-</v>
      </c>
    </row>
    <row r="2008" spans="1:24" customFormat="1" ht="15" hidden="1" x14ac:dyDescent="0.25">
      <c r="A2008" s="134">
        <v>4</v>
      </c>
      <c r="B2008" s="134" t="s">
        <v>1414</v>
      </c>
      <c r="C2008" s="136" t="s">
        <v>4617</v>
      </c>
      <c r="D2008" s="136" t="s">
        <v>4618</v>
      </c>
      <c r="E2008" s="136">
        <v>3</v>
      </c>
      <c r="F2008" s="144">
        <v>11.9</v>
      </c>
      <c r="G2008" s="138">
        <v>35.700000000000003</v>
      </c>
      <c r="H2008" s="139">
        <v>0.33</v>
      </c>
      <c r="I2008" s="139">
        <f t="shared" si="298"/>
        <v>0.99</v>
      </c>
      <c r="J2008" s="145" t="s">
        <v>24</v>
      </c>
      <c r="K2008" s="141">
        <v>0</v>
      </c>
      <c r="L2008" s="141">
        <v>0</v>
      </c>
      <c r="M2008" s="141">
        <v>0</v>
      </c>
      <c r="N2008" s="142"/>
      <c r="O2008" s="50"/>
      <c r="P2008" s="50"/>
      <c r="Q2008" s="50"/>
      <c r="R2008" s="50"/>
      <c r="S2008" s="50"/>
      <c r="T2008" s="50"/>
      <c r="U2008" s="50"/>
      <c r="V2008" s="50"/>
      <c r="W2008" s="141" t="str">
        <f>IFERROR(VLOOKUP(C2008,'[7]на 04.11.2025г.'!$C$3:$W$2063,21,0),"-")</f>
        <v>-</v>
      </c>
      <c r="X2008" s="141" t="str">
        <f t="shared" si="297"/>
        <v>-</v>
      </c>
    </row>
    <row r="2009" spans="1:24" customFormat="1" ht="15" hidden="1" x14ac:dyDescent="0.25">
      <c r="A2009" s="134">
        <v>4</v>
      </c>
      <c r="B2009" s="134" t="s">
        <v>1417</v>
      </c>
      <c r="C2009" s="136" t="s">
        <v>4619</v>
      </c>
      <c r="D2009" s="136" t="s">
        <v>4620</v>
      </c>
      <c r="E2009" s="136">
        <v>1</v>
      </c>
      <c r="F2009" s="144">
        <v>10.8</v>
      </c>
      <c r="G2009" s="138">
        <v>10.8</v>
      </c>
      <c r="H2009" s="139">
        <v>0.3</v>
      </c>
      <c r="I2009" s="139">
        <f t="shared" si="298"/>
        <v>0.3</v>
      </c>
      <c r="J2009" s="145" t="s">
        <v>24</v>
      </c>
      <c r="K2009" s="141">
        <v>0</v>
      </c>
      <c r="L2009" s="141">
        <v>0</v>
      </c>
      <c r="M2009" s="141">
        <v>0</v>
      </c>
      <c r="N2009" s="142"/>
      <c r="O2009" s="50"/>
      <c r="P2009" s="50"/>
      <c r="Q2009" s="50"/>
      <c r="R2009" s="50"/>
      <c r="S2009" s="50"/>
      <c r="T2009" s="50"/>
      <c r="U2009" s="50"/>
      <c r="V2009" s="50"/>
      <c r="W2009" s="141" t="str">
        <f>IFERROR(VLOOKUP(C2009,'[7]на 04.11.2025г.'!$C$3:$W$2063,21,0),"-")</f>
        <v>-</v>
      </c>
      <c r="X2009" s="141" t="str">
        <f t="shared" si="297"/>
        <v>-</v>
      </c>
    </row>
    <row r="2010" spans="1:24" customFormat="1" ht="15" hidden="1" x14ac:dyDescent="0.25">
      <c r="A2010" s="134">
        <v>4</v>
      </c>
      <c r="B2010" s="134" t="s">
        <v>1420</v>
      </c>
      <c r="C2010" s="136" t="s">
        <v>4621</v>
      </c>
      <c r="D2010" s="136" t="s">
        <v>4622</v>
      </c>
      <c r="E2010" s="136">
        <v>1</v>
      </c>
      <c r="F2010" s="144">
        <v>15.5</v>
      </c>
      <c r="G2010" s="138">
        <v>15.5</v>
      </c>
      <c r="H2010" s="139">
        <v>0.43</v>
      </c>
      <c r="I2010" s="139">
        <f t="shared" si="298"/>
        <v>0.43</v>
      </c>
      <c r="J2010" s="145" t="s">
        <v>24</v>
      </c>
      <c r="K2010" s="141">
        <v>0</v>
      </c>
      <c r="L2010" s="141">
        <v>0</v>
      </c>
      <c r="M2010" s="141">
        <v>0</v>
      </c>
      <c r="N2010" s="142"/>
      <c r="O2010" s="50"/>
      <c r="P2010" s="50"/>
      <c r="Q2010" s="50"/>
      <c r="R2010" s="50"/>
      <c r="S2010" s="50"/>
      <c r="T2010" s="50"/>
      <c r="U2010" s="50"/>
      <c r="V2010" s="50"/>
      <c r="W2010" s="141" t="str">
        <f>IFERROR(VLOOKUP(C2010,'[7]на 04.11.2025г.'!$C$3:$W$2063,21,0),"-")</f>
        <v>-</v>
      </c>
      <c r="X2010" s="141" t="str">
        <f t="shared" si="297"/>
        <v>-</v>
      </c>
    </row>
    <row r="2011" spans="1:24" customFormat="1" ht="15" hidden="1" x14ac:dyDescent="0.25">
      <c r="A2011" s="134">
        <v>4</v>
      </c>
      <c r="B2011" s="134" t="s">
        <v>1423</v>
      </c>
      <c r="C2011" s="136" t="s">
        <v>4623</v>
      </c>
      <c r="D2011" s="136" t="s">
        <v>4624</v>
      </c>
      <c r="E2011" s="136">
        <v>3</v>
      </c>
      <c r="F2011" s="144">
        <v>15</v>
      </c>
      <c r="G2011" s="138">
        <v>45</v>
      </c>
      <c r="H2011" s="139">
        <v>0.42</v>
      </c>
      <c r="I2011" s="139">
        <f t="shared" si="298"/>
        <v>1.26</v>
      </c>
      <c r="J2011" s="145" t="s">
        <v>24</v>
      </c>
      <c r="K2011" s="141">
        <v>0</v>
      </c>
      <c r="L2011" s="141">
        <v>0</v>
      </c>
      <c r="M2011" s="141">
        <v>0</v>
      </c>
      <c r="N2011" s="142"/>
      <c r="O2011" s="50"/>
      <c r="P2011" s="50"/>
      <c r="Q2011" s="50"/>
      <c r="R2011" s="50"/>
      <c r="S2011" s="50"/>
      <c r="T2011" s="50"/>
      <c r="U2011" s="50"/>
      <c r="V2011" s="50"/>
      <c r="W2011" s="141" t="str">
        <f>IFERROR(VLOOKUP(C2011,'[7]на 04.11.2025г.'!$C$3:$W$2063,21,0),"-")</f>
        <v>-</v>
      </c>
      <c r="X2011" s="141" t="str">
        <f t="shared" si="297"/>
        <v>-</v>
      </c>
    </row>
    <row r="2012" spans="1:24" customFormat="1" ht="15" hidden="1" x14ac:dyDescent="0.25">
      <c r="A2012" s="134">
        <v>4</v>
      </c>
      <c r="B2012" s="134" t="s">
        <v>1426</v>
      </c>
      <c r="C2012" s="136" t="s">
        <v>4625</v>
      </c>
      <c r="D2012" s="136" t="s">
        <v>4626</v>
      </c>
      <c r="E2012" s="136">
        <v>1</v>
      </c>
      <c r="F2012" s="144">
        <v>13.9</v>
      </c>
      <c r="G2012" s="138">
        <v>13.9</v>
      </c>
      <c r="H2012" s="139">
        <v>0.39</v>
      </c>
      <c r="I2012" s="139">
        <f t="shared" si="298"/>
        <v>0.39</v>
      </c>
      <c r="J2012" s="145" t="s">
        <v>24</v>
      </c>
      <c r="K2012" s="141">
        <v>0</v>
      </c>
      <c r="L2012" s="141">
        <v>0</v>
      </c>
      <c r="M2012" s="141">
        <v>0</v>
      </c>
      <c r="N2012" s="142"/>
      <c r="O2012" s="50"/>
      <c r="P2012" s="50"/>
      <c r="Q2012" s="50"/>
      <c r="R2012" s="50"/>
      <c r="S2012" s="50"/>
      <c r="T2012" s="50"/>
      <c r="U2012" s="50"/>
      <c r="V2012" s="50"/>
      <c r="W2012" s="141" t="str">
        <f>IFERROR(VLOOKUP(C2012,'[7]на 04.11.2025г.'!$C$3:$W$2063,21,0),"-")</f>
        <v>-</v>
      </c>
      <c r="X2012" s="141" t="str">
        <f t="shared" si="297"/>
        <v>-</v>
      </c>
    </row>
    <row r="2013" spans="1:24" customFormat="1" ht="15" hidden="1" x14ac:dyDescent="0.25">
      <c r="A2013" s="134">
        <v>4</v>
      </c>
      <c r="B2013" s="134" t="s">
        <v>1429</v>
      </c>
      <c r="C2013" s="136" t="s">
        <v>4627</v>
      </c>
      <c r="D2013" s="136" t="s">
        <v>4628</v>
      </c>
      <c r="E2013" s="136">
        <v>7</v>
      </c>
      <c r="F2013" s="144">
        <v>14.9</v>
      </c>
      <c r="G2013" s="138">
        <v>104.3</v>
      </c>
      <c r="H2013" s="139">
        <v>0.43</v>
      </c>
      <c r="I2013" s="139">
        <f t="shared" si="298"/>
        <v>3.01</v>
      </c>
      <c r="J2013" s="145" t="s">
        <v>24</v>
      </c>
      <c r="K2013" s="141">
        <v>0</v>
      </c>
      <c r="L2013" s="141">
        <v>0</v>
      </c>
      <c r="M2013" s="141">
        <v>0</v>
      </c>
      <c r="N2013" s="142"/>
      <c r="O2013" s="50"/>
      <c r="P2013" s="50"/>
      <c r="Q2013" s="50"/>
      <c r="R2013" s="50"/>
      <c r="S2013" s="50"/>
      <c r="T2013" s="50"/>
      <c r="U2013" s="50"/>
      <c r="V2013" s="50"/>
      <c r="W2013" s="141" t="str">
        <f>IFERROR(VLOOKUP(C2013,'[7]на 04.11.2025г.'!$C$3:$W$2063,21,0),"-")</f>
        <v>-</v>
      </c>
      <c r="X2013" s="141" t="str">
        <f t="shared" si="297"/>
        <v>-</v>
      </c>
    </row>
    <row r="2014" spans="1:24" customFormat="1" ht="15" hidden="1" x14ac:dyDescent="0.25">
      <c r="A2014" s="134">
        <v>4</v>
      </c>
      <c r="B2014" s="134" t="s">
        <v>1432</v>
      </c>
      <c r="C2014" s="136" t="s">
        <v>4629</v>
      </c>
      <c r="D2014" s="136" t="s">
        <v>4630</v>
      </c>
      <c r="E2014" s="136">
        <v>18</v>
      </c>
      <c r="F2014" s="144">
        <v>4.8</v>
      </c>
      <c r="G2014" s="138">
        <v>86.4</v>
      </c>
      <c r="H2014" s="139">
        <v>0.25</v>
      </c>
      <c r="I2014" s="139">
        <f t="shared" si="298"/>
        <v>4.5</v>
      </c>
      <c r="J2014" s="145" t="s">
        <v>24</v>
      </c>
      <c r="K2014" s="141">
        <v>0</v>
      </c>
      <c r="L2014" s="141">
        <v>0</v>
      </c>
      <c r="M2014" s="141">
        <v>0</v>
      </c>
      <c r="N2014" s="142"/>
      <c r="O2014" s="50"/>
      <c r="P2014" s="50"/>
      <c r="Q2014" s="50"/>
      <c r="R2014" s="50"/>
      <c r="S2014" s="50"/>
      <c r="T2014" s="50"/>
      <c r="U2014" s="50"/>
      <c r="V2014" s="50"/>
      <c r="W2014" s="141" t="str">
        <f>IFERROR(VLOOKUP(C2014,'[7]на 04.11.2025г.'!$C$3:$W$2063,21,0),"-")</f>
        <v>-</v>
      </c>
      <c r="X2014" s="141" t="str">
        <f t="shared" si="297"/>
        <v>-</v>
      </c>
    </row>
    <row r="2015" spans="1:24" customFormat="1" ht="15" hidden="1" x14ac:dyDescent="0.25">
      <c r="A2015" s="134">
        <v>4</v>
      </c>
      <c r="B2015" s="134" t="s">
        <v>1435</v>
      </c>
      <c r="C2015" s="136" t="s">
        <v>4631</v>
      </c>
      <c r="D2015" s="136" t="s">
        <v>4632</v>
      </c>
      <c r="E2015" s="136">
        <v>14</v>
      </c>
      <c r="F2015" s="144">
        <v>235.1</v>
      </c>
      <c r="G2015" s="138">
        <v>3291.4</v>
      </c>
      <c r="H2015" s="139">
        <v>6.19</v>
      </c>
      <c r="I2015" s="139">
        <f t="shared" si="298"/>
        <v>86.660000000000011</v>
      </c>
      <c r="J2015" s="145" t="s">
        <v>20</v>
      </c>
      <c r="K2015" s="141">
        <v>0</v>
      </c>
      <c r="L2015" s="141">
        <v>0</v>
      </c>
      <c r="M2015" s="141">
        <v>0</v>
      </c>
      <c r="N2015" s="142"/>
      <c r="O2015" s="50"/>
      <c r="P2015" s="50"/>
      <c r="Q2015" s="50"/>
      <c r="R2015" s="50"/>
      <c r="S2015" s="50"/>
      <c r="T2015" s="50"/>
      <c r="U2015" s="50"/>
      <c r="V2015" s="50"/>
      <c r="W2015" s="141" t="str">
        <f>IFERROR(VLOOKUP(C2015,'[7]на 04.11.2025г.'!$C$3:$W$2063,21,0),"-")</f>
        <v>-</v>
      </c>
      <c r="X2015" s="141" t="str">
        <f t="shared" si="297"/>
        <v>-</v>
      </c>
    </row>
    <row r="2016" spans="1:24" customFormat="1" ht="15" hidden="1" x14ac:dyDescent="0.25">
      <c r="A2016" s="134">
        <v>4</v>
      </c>
      <c r="B2016" s="134" t="s">
        <v>1438</v>
      </c>
      <c r="C2016" s="136" t="s">
        <v>4633</v>
      </c>
      <c r="D2016" s="136" t="s">
        <v>4634</v>
      </c>
      <c r="E2016" s="136">
        <v>14</v>
      </c>
      <c r="F2016" s="144">
        <v>232.1</v>
      </c>
      <c r="G2016" s="138">
        <v>3249.4</v>
      </c>
      <c r="H2016" s="139">
        <v>6.11</v>
      </c>
      <c r="I2016" s="139">
        <f t="shared" si="298"/>
        <v>85.54</v>
      </c>
      <c r="J2016" s="145" t="s">
        <v>20</v>
      </c>
      <c r="K2016" s="141">
        <v>0</v>
      </c>
      <c r="L2016" s="141">
        <v>0</v>
      </c>
      <c r="M2016" s="141">
        <v>0</v>
      </c>
      <c r="N2016" s="142"/>
      <c r="O2016" s="50"/>
      <c r="P2016" s="50"/>
      <c r="Q2016" s="50"/>
      <c r="R2016" s="50"/>
      <c r="S2016" s="50"/>
      <c r="T2016" s="50"/>
      <c r="U2016" s="50"/>
      <c r="V2016" s="50"/>
      <c r="W2016" s="141" t="str">
        <f>IFERROR(VLOOKUP(C2016,'[7]на 04.11.2025г.'!$C$3:$W$2063,21,0),"-")</f>
        <v>-</v>
      </c>
      <c r="X2016" s="141" t="str">
        <f t="shared" si="297"/>
        <v>-</v>
      </c>
    </row>
    <row r="2017" spans="1:24" customFormat="1" ht="15" hidden="1" x14ac:dyDescent="0.25">
      <c r="A2017" s="134">
        <v>4</v>
      </c>
      <c r="B2017" s="134" t="s">
        <v>1441</v>
      </c>
      <c r="C2017" s="136" t="s">
        <v>4635</v>
      </c>
      <c r="D2017" s="136" t="s">
        <v>4636</v>
      </c>
      <c r="E2017" s="136">
        <v>2</v>
      </c>
      <c r="F2017" s="144">
        <v>238.9</v>
      </c>
      <c r="G2017" s="138">
        <v>477.8</v>
      </c>
      <c r="H2017" s="139">
        <v>6.29</v>
      </c>
      <c r="I2017" s="139">
        <f t="shared" si="298"/>
        <v>12.58</v>
      </c>
      <c r="J2017" s="145" t="s">
        <v>20</v>
      </c>
      <c r="K2017" s="141">
        <v>0</v>
      </c>
      <c r="L2017" s="141">
        <v>0</v>
      </c>
      <c r="M2017" s="141">
        <v>0</v>
      </c>
      <c r="N2017" s="142"/>
      <c r="O2017" s="50"/>
      <c r="P2017" s="50"/>
      <c r="Q2017" s="50"/>
      <c r="R2017" s="50"/>
      <c r="S2017" s="50"/>
      <c r="T2017" s="50"/>
      <c r="U2017" s="50"/>
      <c r="V2017" s="50"/>
      <c r="W2017" s="141" t="str">
        <f>IFERROR(VLOOKUP(C2017,'[7]на 04.11.2025г.'!$C$3:$W$2063,21,0),"-")</f>
        <v>-</v>
      </c>
      <c r="X2017" s="141" t="str">
        <f t="shared" si="297"/>
        <v>-</v>
      </c>
    </row>
    <row r="2018" spans="1:24" customFormat="1" ht="15" hidden="1" x14ac:dyDescent="0.25">
      <c r="A2018" s="134">
        <v>4</v>
      </c>
      <c r="B2018" s="134" t="s">
        <v>1444</v>
      </c>
      <c r="C2018" s="136" t="s">
        <v>4637</v>
      </c>
      <c r="D2018" s="136" t="s">
        <v>4638</v>
      </c>
      <c r="E2018" s="136">
        <v>4</v>
      </c>
      <c r="F2018" s="144">
        <v>240.1</v>
      </c>
      <c r="G2018" s="138">
        <v>960.4</v>
      </c>
      <c r="H2018" s="139">
        <v>6.32</v>
      </c>
      <c r="I2018" s="139">
        <f t="shared" si="298"/>
        <v>25.28</v>
      </c>
      <c r="J2018" s="145" t="s">
        <v>20</v>
      </c>
      <c r="K2018" s="141">
        <v>0</v>
      </c>
      <c r="L2018" s="141">
        <v>0</v>
      </c>
      <c r="M2018" s="141">
        <v>0</v>
      </c>
      <c r="N2018" s="142"/>
      <c r="O2018" s="50"/>
      <c r="P2018" s="50"/>
      <c r="Q2018" s="50"/>
      <c r="R2018" s="50"/>
      <c r="S2018" s="50"/>
      <c r="T2018" s="50"/>
      <c r="U2018" s="50"/>
      <c r="V2018" s="50"/>
      <c r="W2018" s="141" t="str">
        <f>IFERROR(VLOOKUP(C2018,'[7]на 04.11.2025г.'!$C$3:$W$2063,21,0),"-")</f>
        <v>-</v>
      </c>
      <c r="X2018" s="141" t="str">
        <f t="shared" si="297"/>
        <v>-</v>
      </c>
    </row>
    <row r="2019" spans="1:24" customFormat="1" ht="15" hidden="1" x14ac:dyDescent="0.25">
      <c r="A2019" s="134">
        <v>4</v>
      </c>
      <c r="B2019" s="134" t="s">
        <v>1447</v>
      </c>
      <c r="C2019" s="136" t="s">
        <v>4639</v>
      </c>
      <c r="D2019" s="136" t="s">
        <v>4640</v>
      </c>
      <c r="E2019" s="136">
        <v>2</v>
      </c>
      <c r="F2019" s="144">
        <v>230</v>
      </c>
      <c r="G2019" s="138">
        <v>460</v>
      </c>
      <c r="H2019" s="139">
        <v>6.06</v>
      </c>
      <c r="I2019" s="139">
        <f t="shared" si="298"/>
        <v>12.12</v>
      </c>
      <c r="J2019" s="145" t="s">
        <v>20</v>
      </c>
      <c r="K2019" s="141">
        <v>0</v>
      </c>
      <c r="L2019" s="141">
        <v>0</v>
      </c>
      <c r="M2019" s="141">
        <v>0</v>
      </c>
      <c r="N2019" s="142"/>
      <c r="O2019" s="50"/>
      <c r="P2019" s="50"/>
      <c r="Q2019" s="50"/>
      <c r="R2019" s="50"/>
      <c r="S2019" s="50"/>
      <c r="T2019" s="50"/>
      <c r="U2019" s="50"/>
      <c r="V2019" s="50"/>
      <c r="W2019" s="141" t="str">
        <f>IFERROR(VLOOKUP(C2019,'[7]на 04.11.2025г.'!$C$3:$W$2063,21,0),"-")</f>
        <v>-</v>
      </c>
      <c r="X2019" s="141" t="str">
        <f t="shared" si="297"/>
        <v>-</v>
      </c>
    </row>
    <row r="2020" spans="1:24" customFormat="1" ht="15" hidden="1" x14ac:dyDescent="0.25">
      <c r="A2020" s="134">
        <v>4</v>
      </c>
      <c r="B2020" s="134" t="s">
        <v>1450</v>
      </c>
      <c r="C2020" s="136" t="s">
        <v>4641</v>
      </c>
      <c r="D2020" s="136" t="s">
        <v>4642</v>
      </c>
      <c r="E2020" s="136">
        <v>2</v>
      </c>
      <c r="F2020" s="144">
        <v>377.3</v>
      </c>
      <c r="G2020" s="138">
        <v>754.6</v>
      </c>
      <c r="H2020" s="139">
        <v>8.2200000000000006</v>
      </c>
      <c r="I2020" s="139">
        <f t="shared" si="298"/>
        <v>16.440000000000001</v>
      </c>
      <c r="J2020" s="145" t="s">
        <v>20</v>
      </c>
      <c r="K2020" s="141">
        <v>0</v>
      </c>
      <c r="L2020" s="141">
        <v>0</v>
      </c>
      <c r="M2020" s="141">
        <v>0</v>
      </c>
      <c r="N2020" s="142"/>
      <c r="O2020" s="50"/>
      <c r="P2020" s="50"/>
      <c r="Q2020" s="50"/>
      <c r="R2020" s="50"/>
      <c r="S2020" s="50"/>
      <c r="T2020" s="50"/>
      <c r="U2020" s="50"/>
      <c r="V2020" s="50"/>
      <c r="W2020" s="141" t="str">
        <f>IFERROR(VLOOKUP(C2020,'[7]на 04.11.2025г.'!$C$3:$W$2063,21,0),"-")</f>
        <v>-</v>
      </c>
      <c r="X2020" s="141" t="str">
        <f t="shared" si="297"/>
        <v>-</v>
      </c>
    </row>
    <row r="2021" spans="1:24" customFormat="1" ht="15" hidden="1" x14ac:dyDescent="0.25">
      <c r="A2021" s="134">
        <v>4</v>
      </c>
      <c r="B2021" s="134" t="s">
        <v>1453</v>
      </c>
      <c r="C2021" s="136" t="s">
        <v>4643</v>
      </c>
      <c r="D2021" s="136" t="s">
        <v>4644</v>
      </c>
      <c r="E2021" s="136">
        <v>1</v>
      </c>
      <c r="F2021" s="144">
        <v>212.7</v>
      </c>
      <c r="G2021" s="138">
        <v>212.7</v>
      </c>
      <c r="H2021" s="139">
        <v>4.84</v>
      </c>
      <c r="I2021" s="139">
        <f t="shared" si="298"/>
        <v>4.84</v>
      </c>
      <c r="J2021" s="145" t="s">
        <v>20</v>
      </c>
      <c r="K2021" s="141">
        <v>0</v>
      </c>
      <c r="L2021" s="141">
        <v>0</v>
      </c>
      <c r="M2021" s="141">
        <v>0</v>
      </c>
      <c r="N2021" s="142"/>
      <c r="O2021" s="50"/>
      <c r="P2021" s="50"/>
      <c r="Q2021" s="50"/>
      <c r="R2021" s="50"/>
      <c r="S2021" s="50"/>
      <c r="T2021" s="50"/>
      <c r="U2021" s="50"/>
      <c r="V2021" s="50"/>
      <c r="W2021" s="141" t="str">
        <f>IFERROR(VLOOKUP(C2021,'[7]на 04.11.2025г.'!$C$3:$W$2063,21,0),"-")</f>
        <v>-</v>
      </c>
      <c r="X2021" s="141" t="str">
        <f t="shared" si="297"/>
        <v>-</v>
      </c>
    </row>
    <row r="2022" spans="1:24" customFormat="1" ht="15" hidden="1" x14ac:dyDescent="0.25">
      <c r="A2022" s="134">
        <v>4</v>
      </c>
      <c r="B2022" s="134" t="s">
        <v>1456</v>
      </c>
      <c r="C2022" s="136" t="s">
        <v>4645</v>
      </c>
      <c r="D2022" s="136" t="s">
        <v>4646</v>
      </c>
      <c r="E2022" s="136">
        <v>2</v>
      </c>
      <c r="F2022" s="144">
        <v>214.9</v>
      </c>
      <c r="G2022" s="138">
        <v>429.8</v>
      </c>
      <c r="H2022" s="139">
        <v>4.8899999999999997</v>
      </c>
      <c r="I2022" s="139">
        <f t="shared" si="298"/>
        <v>9.7799999999999994</v>
      </c>
      <c r="J2022" s="145" t="s">
        <v>20</v>
      </c>
      <c r="K2022" s="141">
        <v>0</v>
      </c>
      <c r="L2022" s="141">
        <v>0</v>
      </c>
      <c r="M2022" s="141">
        <v>0</v>
      </c>
      <c r="N2022" s="142"/>
      <c r="O2022" s="50"/>
      <c r="P2022" s="50"/>
      <c r="Q2022" s="50"/>
      <c r="R2022" s="50"/>
      <c r="S2022" s="50"/>
      <c r="T2022" s="50"/>
      <c r="U2022" s="50"/>
      <c r="V2022" s="50"/>
      <c r="W2022" s="141" t="str">
        <f>IFERROR(VLOOKUP(C2022,'[7]на 04.11.2025г.'!$C$3:$W$2063,21,0),"-")</f>
        <v>-</v>
      </c>
      <c r="X2022" s="141" t="str">
        <f t="shared" si="297"/>
        <v>-</v>
      </c>
    </row>
    <row r="2023" spans="1:24" customFormat="1" ht="15" hidden="1" x14ac:dyDescent="0.25">
      <c r="A2023" s="134">
        <v>4</v>
      </c>
      <c r="B2023" s="134" t="s">
        <v>1459</v>
      </c>
      <c r="C2023" s="136" t="s">
        <v>4647</v>
      </c>
      <c r="D2023" s="136" t="s">
        <v>4648</v>
      </c>
      <c r="E2023" s="136">
        <v>1</v>
      </c>
      <c r="F2023" s="144">
        <v>212.7</v>
      </c>
      <c r="G2023" s="138">
        <v>212.7</v>
      </c>
      <c r="H2023" s="139">
        <v>4.84</v>
      </c>
      <c r="I2023" s="139">
        <f t="shared" si="298"/>
        <v>4.84</v>
      </c>
      <c r="J2023" s="145" t="s">
        <v>20</v>
      </c>
      <c r="K2023" s="141">
        <v>0</v>
      </c>
      <c r="L2023" s="141">
        <v>0</v>
      </c>
      <c r="M2023" s="141">
        <v>0</v>
      </c>
      <c r="N2023" s="142"/>
      <c r="O2023" s="50"/>
      <c r="P2023" s="50"/>
      <c r="Q2023" s="50"/>
      <c r="R2023" s="50"/>
      <c r="S2023" s="50"/>
      <c r="T2023" s="50"/>
      <c r="U2023" s="50"/>
      <c r="V2023" s="50"/>
      <c r="W2023" s="141" t="str">
        <f>IFERROR(VLOOKUP(C2023,'[7]на 04.11.2025г.'!$C$3:$W$2063,21,0),"-")</f>
        <v>-</v>
      </c>
      <c r="X2023" s="141" t="str">
        <f t="shared" si="297"/>
        <v>-</v>
      </c>
    </row>
    <row r="2024" spans="1:24" customFormat="1" ht="15" hidden="1" x14ac:dyDescent="0.25">
      <c r="A2024" s="134">
        <v>4</v>
      </c>
      <c r="B2024" s="134" t="s">
        <v>1462</v>
      </c>
      <c r="C2024" s="136" t="s">
        <v>4649</v>
      </c>
      <c r="D2024" s="136" t="s">
        <v>4650</v>
      </c>
      <c r="E2024" s="136">
        <v>2</v>
      </c>
      <c r="F2024" s="144">
        <v>103.8</v>
      </c>
      <c r="G2024" s="138">
        <v>207.6</v>
      </c>
      <c r="H2024" s="139">
        <v>2.86</v>
      </c>
      <c r="I2024" s="139">
        <f t="shared" si="298"/>
        <v>5.72</v>
      </c>
      <c r="J2024" s="145" t="s">
        <v>20</v>
      </c>
      <c r="K2024" s="141">
        <v>0</v>
      </c>
      <c r="L2024" s="141">
        <v>0</v>
      </c>
      <c r="M2024" s="141">
        <v>0</v>
      </c>
      <c r="N2024" s="142"/>
      <c r="O2024" s="50"/>
      <c r="P2024" s="50"/>
      <c r="Q2024" s="50"/>
      <c r="R2024" s="50"/>
      <c r="S2024" s="50"/>
      <c r="T2024" s="50"/>
      <c r="U2024" s="50"/>
      <c r="V2024" s="50"/>
      <c r="W2024" s="141" t="str">
        <f>IFERROR(VLOOKUP(C2024,'[7]на 04.11.2025г.'!$C$3:$W$2063,21,0),"-")</f>
        <v>-</v>
      </c>
      <c r="X2024" s="141" t="str">
        <f t="shared" si="297"/>
        <v>-</v>
      </c>
    </row>
    <row r="2025" spans="1:24" customFormat="1" ht="15" hidden="1" x14ac:dyDescent="0.25">
      <c r="A2025" s="134">
        <v>4</v>
      </c>
      <c r="B2025" s="134" t="s">
        <v>1465</v>
      </c>
      <c r="C2025" s="136" t="s">
        <v>4651</v>
      </c>
      <c r="D2025" s="136" t="s">
        <v>4652</v>
      </c>
      <c r="E2025" s="136">
        <v>2</v>
      </c>
      <c r="F2025" s="144">
        <v>106.7</v>
      </c>
      <c r="G2025" s="138">
        <v>213.4</v>
      </c>
      <c r="H2025" s="139">
        <v>2.93</v>
      </c>
      <c r="I2025" s="139">
        <f t="shared" si="298"/>
        <v>5.86</v>
      </c>
      <c r="J2025" s="145" t="s">
        <v>20</v>
      </c>
      <c r="K2025" s="141">
        <v>0</v>
      </c>
      <c r="L2025" s="141">
        <v>0</v>
      </c>
      <c r="M2025" s="141">
        <v>0</v>
      </c>
      <c r="N2025" s="142"/>
      <c r="O2025" s="50"/>
      <c r="P2025" s="50"/>
      <c r="Q2025" s="50"/>
      <c r="R2025" s="50"/>
      <c r="S2025" s="50"/>
      <c r="T2025" s="50"/>
      <c r="U2025" s="50"/>
      <c r="V2025" s="50"/>
      <c r="W2025" s="141" t="str">
        <f>IFERROR(VLOOKUP(C2025,'[7]на 04.11.2025г.'!$C$3:$W$2063,21,0),"-")</f>
        <v>-</v>
      </c>
      <c r="X2025" s="141" t="str">
        <f t="shared" si="297"/>
        <v>-</v>
      </c>
    </row>
    <row r="2026" spans="1:24" customFormat="1" ht="15" hidden="1" x14ac:dyDescent="0.25">
      <c r="A2026" s="134">
        <v>4</v>
      </c>
      <c r="B2026" s="134" t="s">
        <v>1468</v>
      </c>
      <c r="C2026" s="136" t="s">
        <v>4653</v>
      </c>
      <c r="D2026" s="136" t="s">
        <v>4654</v>
      </c>
      <c r="E2026" s="136">
        <v>4</v>
      </c>
      <c r="F2026" s="144">
        <v>45.2</v>
      </c>
      <c r="G2026" s="138">
        <v>180.8</v>
      </c>
      <c r="H2026" s="139">
        <v>1.27</v>
      </c>
      <c r="I2026" s="139">
        <f t="shared" si="298"/>
        <v>5.08</v>
      </c>
      <c r="J2026" s="145" t="s">
        <v>20</v>
      </c>
      <c r="K2026" s="141">
        <v>0</v>
      </c>
      <c r="L2026" s="141">
        <v>0</v>
      </c>
      <c r="M2026" s="141">
        <v>0</v>
      </c>
      <c r="N2026" s="142"/>
      <c r="O2026" s="50"/>
      <c r="P2026" s="50"/>
      <c r="Q2026" s="50"/>
      <c r="R2026" s="50"/>
      <c r="S2026" s="50"/>
      <c r="T2026" s="50"/>
      <c r="U2026" s="50"/>
      <c r="V2026" s="50"/>
      <c r="W2026" s="141" t="str">
        <f>IFERROR(VLOOKUP(C2026,'[7]на 04.11.2025г.'!$C$3:$W$2063,21,0),"-")</f>
        <v>-</v>
      </c>
      <c r="X2026" s="141" t="str">
        <f t="shared" si="297"/>
        <v>-</v>
      </c>
    </row>
    <row r="2027" spans="1:24" customFormat="1" ht="15" hidden="1" x14ac:dyDescent="0.25">
      <c r="A2027" s="134">
        <v>4</v>
      </c>
      <c r="B2027" s="134" t="s">
        <v>1471</v>
      </c>
      <c r="C2027" s="136" t="s">
        <v>4655</v>
      </c>
      <c r="D2027" s="136" t="s">
        <v>4656</v>
      </c>
      <c r="E2027" s="136">
        <v>25</v>
      </c>
      <c r="F2027" s="144">
        <v>53.5</v>
      </c>
      <c r="G2027" s="138">
        <v>1337.5</v>
      </c>
      <c r="H2027" s="139">
        <v>1.73</v>
      </c>
      <c r="I2027" s="139">
        <f t="shared" si="298"/>
        <v>43.25</v>
      </c>
      <c r="J2027" s="145" t="s">
        <v>20</v>
      </c>
      <c r="K2027" s="141">
        <v>0</v>
      </c>
      <c r="L2027" s="141">
        <v>0</v>
      </c>
      <c r="M2027" s="141">
        <v>0</v>
      </c>
      <c r="N2027" s="142"/>
      <c r="O2027" s="50"/>
      <c r="P2027" s="50"/>
      <c r="Q2027" s="50"/>
      <c r="R2027" s="50"/>
      <c r="S2027" s="50"/>
      <c r="T2027" s="50"/>
      <c r="U2027" s="50"/>
      <c r="V2027" s="50"/>
      <c r="W2027" s="141" t="str">
        <f>IFERROR(VLOOKUP(C2027,'[7]на 04.11.2025г.'!$C$3:$W$2063,21,0),"-")</f>
        <v>-</v>
      </c>
      <c r="X2027" s="141" t="str">
        <f t="shared" si="297"/>
        <v>-</v>
      </c>
    </row>
    <row r="2028" spans="1:24" customFormat="1" ht="15" hidden="1" x14ac:dyDescent="0.25">
      <c r="A2028" s="134">
        <v>4</v>
      </c>
      <c r="B2028" s="134" t="s">
        <v>1474</v>
      </c>
      <c r="C2028" s="136" t="s">
        <v>4657</v>
      </c>
      <c r="D2028" s="136" t="s">
        <v>4658</v>
      </c>
      <c r="E2028" s="136">
        <v>1</v>
      </c>
      <c r="F2028" s="144">
        <v>46.4</v>
      </c>
      <c r="G2028" s="138">
        <v>46.4</v>
      </c>
      <c r="H2028" s="139">
        <v>1.5</v>
      </c>
      <c r="I2028" s="139">
        <f t="shared" si="298"/>
        <v>1.5</v>
      </c>
      <c r="J2028" s="145" t="s">
        <v>20</v>
      </c>
      <c r="K2028" s="141">
        <v>0</v>
      </c>
      <c r="L2028" s="141">
        <v>0</v>
      </c>
      <c r="M2028" s="141">
        <v>0</v>
      </c>
      <c r="N2028" s="142"/>
      <c r="O2028" s="50"/>
      <c r="P2028" s="50"/>
      <c r="Q2028" s="50"/>
      <c r="R2028" s="50"/>
      <c r="S2028" s="50"/>
      <c r="T2028" s="50"/>
      <c r="U2028" s="50"/>
      <c r="V2028" s="50"/>
      <c r="W2028" s="141" t="str">
        <f>IFERROR(VLOOKUP(C2028,'[7]на 04.11.2025г.'!$C$3:$W$2063,21,0),"-")</f>
        <v>-</v>
      </c>
      <c r="X2028" s="141" t="str">
        <f t="shared" si="297"/>
        <v>-</v>
      </c>
    </row>
    <row r="2029" spans="1:24" customFormat="1" ht="15" hidden="1" x14ac:dyDescent="0.25">
      <c r="A2029" s="134">
        <v>4</v>
      </c>
      <c r="B2029" s="134" t="s">
        <v>1477</v>
      </c>
      <c r="C2029" s="136" t="s">
        <v>4659</v>
      </c>
      <c r="D2029" s="136" t="s">
        <v>4660</v>
      </c>
      <c r="E2029" s="136">
        <v>1</v>
      </c>
      <c r="F2029" s="144">
        <v>48.5</v>
      </c>
      <c r="G2029" s="138">
        <v>48.5</v>
      </c>
      <c r="H2029" s="139">
        <v>1.57</v>
      </c>
      <c r="I2029" s="139">
        <f t="shared" si="298"/>
        <v>1.57</v>
      </c>
      <c r="J2029" s="145" t="s">
        <v>20</v>
      </c>
      <c r="K2029" s="141">
        <v>0</v>
      </c>
      <c r="L2029" s="141">
        <v>0</v>
      </c>
      <c r="M2029" s="141">
        <v>0</v>
      </c>
      <c r="N2029" s="142"/>
      <c r="O2029" s="50"/>
      <c r="P2029" s="50"/>
      <c r="Q2029" s="50"/>
      <c r="R2029" s="50"/>
      <c r="S2029" s="50"/>
      <c r="T2029" s="50"/>
      <c r="U2029" s="50"/>
      <c r="V2029" s="50"/>
      <c r="W2029" s="141" t="str">
        <f>IFERROR(VLOOKUP(C2029,'[7]на 04.11.2025г.'!$C$3:$W$2063,21,0),"-")</f>
        <v>-</v>
      </c>
      <c r="X2029" s="141" t="str">
        <f t="shared" si="297"/>
        <v>-</v>
      </c>
    </row>
    <row r="2030" spans="1:24" customFormat="1" ht="15" hidden="1" x14ac:dyDescent="0.25">
      <c r="A2030" s="134">
        <v>4</v>
      </c>
      <c r="B2030" s="134" t="s">
        <v>1480</v>
      </c>
      <c r="C2030" s="136" t="s">
        <v>4661</v>
      </c>
      <c r="D2030" s="136" t="s">
        <v>4662</v>
      </c>
      <c r="E2030" s="136">
        <v>1</v>
      </c>
      <c r="F2030" s="144">
        <v>52.6</v>
      </c>
      <c r="G2030" s="138">
        <v>52.6</v>
      </c>
      <c r="H2030" s="139">
        <v>1.7</v>
      </c>
      <c r="I2030" s="139">
        <f t="shared" si="298"/>
        <v>1.7</v>
      </c>
      <c r="J2030" s="145" t="s">
        <v>20</v>
      </c>
      <c r="K2030" s="141">
        <v>0</v>
      </c>
      <c r="L2030" s="141">
        <v>0</v>
      </c>
      <c r="M2030" s="141">
        <v>0</v>
      </c>
      <c r="N2030" s="142"/>
      <c r="O2030" s="50"/>
      <c r="P2030" s="50"/>
      <c r="Q2030" s="50"/>
      <c r="R2030" s="50"/>
      <c r="S2030" s="50"/>
      <c r="T2030" s="50"/>
      <c r="U2030" s="50"/>
      <c r="V2030" s="50"/>
      <c r="W2030" s="141" t="str">
        <f>IFERROR(VLOOKUP(C2030,'[7]на 04.11.2025г.'!$C$3:$W$2063,21,0),"-")</f>
        <v>-</v>
      </c>
      <c r="X2030" s="141" t="str">
        <f t="shared" si="297"/>
        <v>-</v>
      </c>
    </row>
    <row r="2031" spans="1:24" customFormat="1" ht="15" hidden="1" x14ac:dyDescent="0.25">
      <c r="A2031" s="134">
        <v>4</v>
      </c>
      <c r="B2031" s="134" t="s">
        <v>1483</v>
      </c>
      <c r="C2031" s="136" t="s">
        <v>4663</v>
      </c>
      <c r="D2031" s="136" t="s">
        <v>4664</v>
      </c>
      <c r="E2031" s="136">
        <v>1</v>
      </c>
      <c r="F2031" s="144">
        <v>37.299999999999997</v>
      </c>
      <c r="G2031" s="138">
        <v>37.299999999999997</v>
      </c>
      <c r="H2031" s="139">
        <v>1.21</v>
      </c>
      <c r="I2031" s="139">
        <f t="shared" si="298"/>
        <v>1.21</v>
      </c>
      <c r="J2031" s="145" t="s">
        <v>20</v>
      </c>
      <c r="K2031" s="141">
        <v>0</v>
      </c>
      <c r="L2031" s="141">
        <v>0</v>
      </c>
      <c r="M2031" s="141">
        <v>0</v>
      </c>
      <c r="N2031" s="142"/>
      <c r="O2031" s="50"/>
      <c r="P2031" s="50"/>
      <c r="Q2031" s="50"/>
      <c r="R2031" s="50"/>
      <c r="S2031" s="50"/>
      <c r="T2031" s="50"/>
      <c r="U2031" s="50"/>
      <c r="V2031" s="50"/>
      <c r="W2031" s="141" t="str">
        <f>IFERROR(VLOOKUP(C2031,'[7]на 04.11.2025г.'!$C$3:$W$2063,21,0),"-")</f>
        <v>-</v>
      </c>
      <c r="X2031" s="141" t="str">
        <f t="shared" si="297"/>
        <v>-</v>
      </c>
    </row>
    <row r="2032" spans="1:24" customFormat="1" ht="15" hidden="1" x14ac:dyDescent="0.25">
      <c r="A2032" s="134">
        <v>4</v>
      </c>
      <c r="B2032" s="134" t="s">
        <v>1486</v>
      </c>
      <c r="C2032" s="136" t="s">
        <v>4665</v>
      </c>
      <c r="D2032" s="136" t="s">
        <v>4666</v>
      </c>
      <c r="E2032" s="136">
        <v>1</v>
      </c>
      <c r="F2032" s="144">
        <v>35.700000000000003</v>
      </c>
      <c r="G2032" s="138">
        <v>35.700000000000003</v>
      </c>
      <c r="H2032" s="139">
        <v>1.1599999999999999</v>
      </c>
      <c r="I2032" s="139">
        <f t="shared" si="298"/>
        <v>1.1599999999999999</v>
      </c>
      <c r="J2032" s="145" t="s">
        <v>20</v>
      </c>
      <c r="K2032" s="141">
        <v>0</v>
      </c>
      <c r="L2032" s="141">
        <v>0</v>
      </c>
      <c r="M2032" s="141">
        <v>0</v>
      </c>
      <c r="N2032" s="142"/>
      <c r="O2032" s="50"/>
      <c r="P2032" s="50"/>
      <c r="Q2032" s="50"/>
      <c r="R2032" s="50"/>
      <c r="S2032" s="50"/>
      <c r="T2032" s="50"/>
      <c r="U2032" s="50"/>
      <c r="V2032" s="50"/>
      <c r="W2032" s="141" t="str">
        <f>IFERROR(VLOOKUP(C2032,'[7]на 04.11.2025г.'!$C$3:$W$2063,21,0),"-")</f>
        <v>-</v>
      </c>
      <c r="X2032" s="141" t="str">
        <f t="shared" si="297"/>
        <v>-</v>
      </c>
    </row>
    <row r="2033" spans="1:24" customFormat="1" ht="15" hidden="1" x14ac:dyDescent="0.25">
      <c r="A2033" s="134">
        <v>4</v>
      </c>
      <c r="B2033" s="134" t="s">
        <v>1489</v>
      </c>
      <c r="C2033" s="136" t="s">
        <v>4667</v>
      </c>
      <c r="D2033" s="136" t="s">
        <v>4668</v>
      </c>
      <c r="E2033" s="136">
        <v>1</v>
      </c>
      <c r="F2033" s="144">
        <v>30.1</v>
      </c>
      <c r="G2033" s="138">
        <v>30.1</v>
      </c>
      <c r="H2033" s="139">
        <v>0.98</v>
      </c>
      <c r="I2033" s="139">
        <f t="shared" si="298"/>
        <v>0.98</v>
      </c>
      <c r="J2033" s="145" t="s">
        <v>20</v>
      </c>
      <c r="K2033" s="141">
        <v>0</v>
      </c>
      <c r="L2033" s="141">
        <v>0</v>
      </c>
      <c r="M2033" s="141">
        <v>0</v>
      </c>
      <c r="N2033" s="142"/>
      <c r="O2033" s="50"/>
      <c r="P2033" s="50"/>
      <c r="Q2033" s="50"/>
      <c r="R2033" s="50"/>
      <c r="S2033" s="50"/>
      <c r="T2033" s="50"/>
      <c r="U2033" s="50"/>
      <c r="V2033" s="50"/>
      <c r="W2033" s="141" t="str">
        <f>IFERROR(VLOOKUP(C2033,'[7]на 04.11.2025г.'!$C$3:$W$2063,21,0),"-")</f>
        <v>-</v>
      </c>
      <c r="X2033" s="141" t="str">
        <f t="shared" si="297"/>
        <v>-</v>
      </c>
    </row>
    <row r="2034" spans="1:24" customFormat="1" ht="15" hidden="1" x14ac:dyDescent="0.25">
      <c r="A2034" s="134">
        <v>4</v>
      </c>
      <c r="B2034" s="134" t="s">
        <v>1492</v>
      </c>
      <c r="C2034" s="136" t="s">
        <v>4669</v>
      </c>
      <c r="D2034" s="136" t="s">
        <v>4670</v>
      </c>
      <c r="E2034" s="136">
        <v>1</v>
      </c>
      <c r="F2034" s="144">
        <v>35.200000000000003</v>
      </c>
      <c r="G2034" s="138">
        <v>35.200000000000003</v>
      </c>
      <c r="H2034" s="139">
        <v>1.1399999999999999</v>
      </c>
      <c r="I2034" s="139">
        <f t="shared" si="298"/>
        <v>1.1399999999999999</v>
      </c>
      <c r="J2034" s="145" t="s">
        <v>20</v>
      </c>
      <c r="K2034" s="141">
        <v>0</v>
      </c>
      <c r="L2034" s="141">
        <v>0</v>
      </c>
      <c r="M2034" s="141">
        <v>0</v>
      </c>
      <c r="N2034" s="142"/>
      <c r="O2034" s="50"/>
      <c r="P2034" s="50"/>
      <c r="Q2034" s="50"/>
      <c r="R2034" s="50"/>
      <c r="S2034" s="50"/>
      <c r="T2034" s="50"/>
      <c r="U2034" s="50"/>
      <c r="V2034" s="50"/>
      <c r="W2034" s="141" t="str">
        <f>IFERROR(VLOOKUP(C2034,'[7]на 04.11.2025г.'!$C$3:$W$2063,21,0),"-")</f>
        <v>-</v>
      </c>
      <c r="X2034" s="141" t="str">
        <f t="shared" si="297"/>
        <v>-</v>
      </c>
    </row>
    <row r="2035" spans="1:24" customFormat="1" ht="15" hidden="1" x14ac:dyDescent="0.25">
      <c r="A2035" s="134">
        <v>4</v>
      </c>
      <c r="B2035" s="134" t="s">
        <v>1495</v>
      </c>
      <c r="C2035" s="136" t="s">
        <v>4671</v>
      </c>
      <c r="D2035" s="136" t="s">
        <v>4672</v>
      </c>
      <c r="E2035" s="136">
        <v>1</v>
      </c>
      <c r="F2035" s="144">
        <v>24.7</v>
      </c>
      <c r="G2035" s="138">
        <v>24.7</v>
      </c>
      <c r="H2035" s="139">
        <v>0.8</v>
      </c>
      <c r="I2035" s="139">
        <f t="shared" si="298"/>
        <v>0.8</v>
      </c>
      <c r="J2035" s="145" t="s">
        <v>20</v>
      </c>
      <c r="K2035" s="141">
        <v>0</v>
      </c>
      <c r="L2035" s="141">
        <v>0</v>
      </c>
      <c r="M2035" s="141">
        <v>0</v>
      </c>
      <c r="N2035" s="142"/>
      <c r="O2035" s="50"/>
      <c r="P2035" s="50"/>
      <c r="Q2035" s="50"/>
      <c r="R2035" s="50"/>
      <c r="S2035" s="50"/>
      <c r="T2035" s="50"/>
      <c r="U2035" s="50"/>
      <c r="V2035" s="50"/>
      <c r="W2035" s="141" t="str">
        <f>IFERROR(VLOOKUP(C2035,'[7]на 04.11.2025г.'!$C$3:$W$2063,21,0),"-")</f>
        <v>-</v>
      </c>
      <c r="X2035" s="141" t="str">
        <f t="shared" si="297"/>
        <v>-</v>
      </c>
    </row>
    <row r="2036" spans="1:24" customFormat="1" ht="15" hidden="1" x14ac:dyDescent="0.25">
      <c r="A2036" s="134">
        <v>4</v>
      </c>
      <c r="B2036" s="134" t="s">
        <v>1498</v>
      </c>
      <c r="C2036" s="136" t="s">
        <v>4673</v>
      </c>
      <c r="D2036" s="136" t="s">
        <v>4674</v>
      </c>
      <c r="E2036" s="136">
        <v>1</v>
      </c>
      <c r="F2036" s="144">
        <v>69.900000000000006</v>
      </c>
      <c r="G2036" s="138">
        <v>69.900000000000006</v>
      </c>
      <c r="H2036" s="139">
        <v>2.2599999999999998</v>
      </c>
      <c r="I2036" s="139">
        <f t="shared" si="298"/>
        <v>2.2599999999999998</v>
      </c>
      <c r="J2036" s="145" t="s">
        <v>20</v>
      </c>
      <c r="K2036" s="141">
        <v>0</v>
      </c>
      <c r="L2036" s="141">
        <v>0</v>
      </c>
      <c r="M2036" s="141">
        <v>0</v>
      </c>
      <c r="N2036" s="142"/>
      <c r="O2036" s="50"/>
      <c r="P2036" s="50"/>
      <c r="Q2036" s="50"/>
      <c r="R2036" s="50"/>
      <c r="S2036" s="50"/>
      <c r="T2036" s="50"/>
      <c r="U2036" s="50"/>
      <c r="V2036" s="50"/>
      <c r="W2036" s="141" t="str">
        <f>IFERROR(VLOOKUP(C2036,'[7]на 04.11.2025г.'!$C$3:$W$2063,21,0),"-")</f>
        <v>-</v>
      </c>
      <c r="X2036" s="141" t="str">
        <f t="shared" si="297"/>
        <v>-</v>
      </c>
    </row>
    <row r="2037" spans="1:24" customFormat="1" ht="15" hidden="1" x14ac:dyDescent="0.25">
      <c r="A2037" s="134">
        <v>4</v>
      </c>
      <c r="B2037" s="134" t="s">
        <v>1501</v>
      </c>
      <c r="C2037" s="136" t="s">
        <v>4675</v>
      </c>
      <c r="D2037" s="136" t="s">
        <v>4676</v>
      </c>
      <c r="E2037" s="136">
        <v>2</v>
      </c>
      <c r="F2037" s="144">
        <v>216.8</v>
      </c>
      <c r="G2037" s="138">
        <v>433.6</v>
      </c>
      <c r="H2037" s="139">
        <v>4.96</v>
      </c>
      <c r="I2037" s="139">
        <f t="shared" si="298"/>
        <v>9.92</v>
      </c>
      <c r="J2037" s="145" t="s">
        <v>20</v>
      </c>
      <c r="K2037" s="141">
        <v>0</v>
      </c>
      <c r="L2037" s="141">
        <v>0</v>
      </c>
      <c r="M2037" s="141">
        <v>0</v>
      </c>
      <c r="N2037" s="142"/>
      <c r="O2037" s="50"/>
      <c r="P2037" s="50"/>
      <c r="Q2037" s="50"/>
      <c r="R2037" s="50"/>
      <c r="S2037" s="50"/>
      <c r="T2037" s="50"/>
      <c r="U2037" s="50"/>
      <c r="V2037" s="50"/>
      <c r="W2037" s="141" t="str">
        <f>IFERROR(VLOOKUP(C2037,'[7]на 04.11.2025г.'!$C$3:$W$2063,21,0),"-")</f>
        <v>-</v>
      </c>
      <c r="X2037" s="141" t="str">
        <f t="shared" si="297"/>
        <v>-</v>
      </c>
    </row>
    <row r="2038" spans="1:24" customFormat="1" ht="15" hidden="1" x14ac:dyDescent="0.25">
      <c r="A2038" s="134">
        <v>4</v>
      </c>
      <c r="B2038" s="134" t="s">
        <v>1504</v>
      </c>
      <c r="C2038" s="136" t="s">
        <v>4677</v>
      </c>
      <c r="D2038" s="136" t="s">
        <v>4678</v>
      </c>
      <c r="E2038" s="136">
        <v>1</v>
      </c>
      <c r="F2038" s="144">
        <v>219.2</v>
      </c>
      <c r="G2038" s="138">
        <v>219.2</v>
      </c>
      <c r="H2038" s="139">
        <v>5.01</v>
      </c>
      <c r="I2038" s="139">
        <f t="shared" si="298"/>
        <v>5.01</v>
      </c>
      <c r="J2038" s="145" t="s">
        <v>20</v>
      </c>
      <c r="K2038" s="141">
        <v>0</v>
      </c>
      <c r="L2038" s="141">
        <v>0</v>
      </c>
      <c r="M2038" s="141">
        <v>0</v>
      </c>
      <c r="N2038" s="142"/>
      <c r="O2038" s="50"/>
      <c r="P2038" s="50"/>
      <c r="Q2038" s="50"/>
      <c r="R2038" s="50"/>
      <c r="S2038" s="50"/>
      <c r="T2038" s="50"/>
      <c r="U2038" s="50"/>
      <c r="V2038" s="50"/>
      <c r="W2038" s="141" t="str">
        <f>IFERROR(VLOOKUP(C2038,'[7]на 04.11.2025г.'!$C$3:$W$2063,21,0),"-")</f>
        <v>-</v>
      </c>
      <c r="X2038" s="141" t="str">
        <f t="shared" si="297"/>
        <v>-</v>
      </c>
    </row>
    <row r="2039" spans="1:24" customFormat="1" ht="15" hidden="1" x14ac:dyDescent="0.25">
      <c r="A2039" s="134">
        <v>4</v>
      </c>
      <c r="B2039" s="134" t="s">
        <v>1507</v>
      </c>
      <c r="C2039" s="136" t="s">
        <v>4679</v>
      </c>
      <c r="D2039" s="136" t="s">
        <v>4680</v>
      </c>
      <c r="E2039" s="136">
        <v>1</v>
      </c>
      <c r="F2039" s="144">
        <v>219.2</v>
      </c>
      <c r="G2039" s="138">
        <v>219.2</v>
      </c>
      <c r="H2039" s="139">
        <v>5.01</v>
      </c>
      <c r="I2039" s="139">
        <f t="shared" si="298"/>
        <v>5.01</v>
      </c>
      <c r="J2039" s="145" t="s">
        <v>20</v>
      </c>
      <c r="K2039" s="141">
        <v>0</v>
      </c>
      <c r="L2039" s="141">
        <v>0</v>
      </c>
      <c r="M2039" s="141">
        <v>0</v>
      </c>
      <c r="N2039" s="142"/>
      <c r="O2039" s="50"/>
      <c r="P2039" s="50"/>
      <c r="Q2039" s="50"/>
      <c r="R2039" s="50"/>
      <c r="S2039" s="50"/>
      <c r="T2039" s="50"/>
      <c r="U2039" s="50"/>
      <c r="V2039" s="50"/>
      <c r="W2039" s="141" t="str">
        <f>IFERROR(VLOOKUP(C2039,'[7]на 04.11.2025г.'!$C$3:$W$2063,21,0),"-")</f>
        <v>-</v>
      </c>
      <c r="X2039" s="141" t="str">
        <f t="shared" si="297"/>
        <v>-</v>
      </c>
    </row>
    <row r="2040" spans="1:24" customFormat="1" ht="15" hidden="1" x14ac:dyDescent="0.25">
      <c r="A2040" s="134">
        <v>4</v>
      </c>
      <c r="B2040" s="134" t="s">
        <v>1510</v>
      </c>
      <c r="C2040" s="136" t="s">
        <v>4681</v>
      </c>
      <c r="D2040" s="136" t="s">
        <v>4682</v>
      </c>
      <c r="E2040" s="136">
        <v>1</v>
      </c>
      <c r="F2040" s="144">
        <v>322.89999999999998</v>
      </c>
      <c r="G2040" s="138">
        <v>322.89999999999998</v>
      </c>
      <c r="H2040" s="139">
        <v>6.46</v>
      </c>
      <c r="I2040" s="139">
        <f t="shared" si="298"/>
        <v>6.46</v>
      </c>
      <c r="J2040" s="145" t="s">
        <v>24</v>
      </c>
      <c r="K2040" s="141">
        <v>0</v>
      </c>
      <c r="L2040" s="141">
        <v>0</v>
      </c>
      <c r="M2040" s="141">
        <v>0</v>
      </c>
      <c r="N2040" s="142"/>
      <c r="O2040" s="50"/>
      <c r="P2040" s="50"/>
      <c r="Q2040" s="50"/>
      <c r="R2040" s="50"/>
      <c r="S2040" s="50"/>
      <c r="T2040" s="50"/>
      <c r="U2040" s="50"/>
      <c r="V2040" s="50"/>
      <c r="W2040" s="141" t="str">
        <f>IFERROR(VLOOKUP(C2040,'[7]на 04.11.2025г.'!$C$3:$W$2063,21,0),"-")</f>
        <v>-</v>
      </c>
      <c r="X2040" s="141" t="str">
        <f t="shared" si="297"/>
        <v>-</v>
      </c>
    </row>
    <row r="2041" spans="1:24" customFormat="1" ht="15" hidden="1" x14ac:dyDescent="0.25">
      <c r="A2041" s="134">
        <v>4</v>
      </c>
      <c r="B2041" s="134" t="s">
        <v>1513</v>
      </c>
      <c r="C2041" s="136" t="s">
        <v>4683</v>
      </c>
      <c r="D2041" s="136" t="s">
        <v>4684</v>
      </c>
      <c r="E2041" s="136">
        <v>1</v>
      </c>
      <c r="F2041" s="144">
        <v>473.1</v>
      </c>
      <c r="G2041" s="138">
        <v>473.1</v>
      </c>
      <c r="H2041" s="139">
        <v>9.8000000000000007</v>
      </c>
      <c r="I2041" s="139">
        <f t="shared" si="298"/>
        <v>9.8000000000000007</v>
      </c>
      <c r="J2041" s="145" t="s">
        <v>24</v>
      </c>
      <c r="K2041" s="141">
        <v>0</v>
      </c>
      <c r="L2041" s="141">
        <v>0</v>
      </c>
      <c r="M2041" s="141">
        <v>0</v>
      </c>
      <c r="N2041" s="142"/>
      <c r="O2041" s="50"/>
      <c r="P2041" s="50"/>
      <c r="Q2041" s="50"/>
      <c r="R2041" s="50"/>
      <c r="S2041" s="50"/>
      <c r="T2041" s="50"/>
      <c r="U2041" s="50"/>
      <c r="V2041" s="50"/>
      <c r="W2041" s="141" t="str">
        <f>IFERROR(VLOOKUP(C2041,'[7]на 04.11.2025г.'!$C$3:$W$2063,21,0),"-")</f>
        <v>-</v>
      </c>
      <c r="X2041" s="141" t="str">
        <f t="shared" si="297"/>
        <v>-</v>
      </c>
    </row>
    <row r="2042" spans="1:24" customFormat="1" ht="15" hidden="1" x14ac:dyDescent="0.25">
      <c r="A2042" s="134">
        <v>4</v>
      </c>
      <c r="B2042" s="134" t="s">
        <v>1516</v>
      </c>
      <c r="C2042" s="136" t="s">
        <v>4685</v>
      </c>
      <c r="D2042" s="136" t="s">
        <v>4686</v>
      </c>
      <c r="E2042" s="136">
        <v>1</v>
      </c>
      <c r="F2042" s="144">
        <v>61.1</v>
      </c>
      <c r="G2042" s="138">
        <v>61.1</v>
      </c>
      <c r="H2042" s="139">
        <v>1.71</v>
      </c>
      <c r="I2042" s="139">
        <f t="shared" si="298"/>
        <v>1.71</v>
      </c>
      <c r="J2042" s="145" t="s">
        <v>24</v>
      </c>
      <c r="K2042" s="141">
        <v>0</v>
      </c>
      <c r="L2042" s="141">
        <v>0</v>
      </c>
      <c r="M2042" s="141">
        <v>0</v>
      </c>
      <c r="N2042" s="142"/>
      <c r="O2042" s="50"/>
      <c r="P2042" s="50"/>
      <c r="Q2042" s="50"/>
      <c r="R2042" s="50"/>
      <c r="S2042" s="50"/>
      <c r="T2042" s="50"/>
      <c r="U2042" s="50"/>
      <c r="V2042" s="50"/>
      <c r="W2042" s="141" t="str">
        <f>IFERROR(VLOOKUP(C2042,'[7]на 04.11.2025г.'!$C$3:$W$2063,21,0),"-")</f>
        <v>-</v>
      </c>
      <c r="X2042" s="141" t="str">
        <f t="shared" si="297"/>
        <v>-</v>
      </c>
    </row>
    <row r="2043" spans="1:24" customFormat="1" ht="15" hidden="1" x14ac:dyDescent="0.25">
      <c r="A2043" s="134">
        <v>4</v>
      </c>
      <c r="B2043" s="134" t="s">
        <v>1519</v>
      </c>
      <c r="C2043" s="136" t="s">
        <v>4687</v>
      </c>
      <c r="D2043" s="136" t="s">
        <v>4688</v>
      </c>
      <c r="E2043" s="136">
        <v>1</v>
      </c>
      <c r="F2043" s="144">
        <v>237.1</v>
      </c>
      <c r="G2043" s="138">
        <v>237.1</v>
      </c>
      <c r="H2043" s="139">
        <v>6.5</v>
      </c>
      <c r="I2043" s="139">
        <f t="shared" si="298"/>
        <v>6.5</v>
      </c>
      <c r="J2043" s="145" t="s">
        <v>24</v>
      </c>
      <c r="K2043" s="141">
        <v>0</v>
      </c>
      <c r="L2043" s="141">
        <v>0</v>
      </c>
      <c r="M2043" s="141">
        <v>0</v>
      </c>
      <c r="N2043" s="142"/>
      <c r="O2043" s="50"/>
      <c r="P2043" s="50"/>
      <c r="Q2043" s="50"/>
      <c r="R2043" s="50"/>
      <c r="S2043" s="50"/>
      <c r="T2043" s="50"/>
      <c r="U2043" s="50"/>
      <c r="V2043" s="50"/>
      <c r="W2043" s="141" t="str">
        <f>IFERROR(VLOOKUP(C2043,'[7]на 04.11.2025г.'!$C$3:$W$2063,21,0),"-")</f>
        <v>-</v>
      </c>
      <c r="X2043" s="141" t="str">
        <f t="shared" si="297"/>
        <v>-</v>
      </c>
    </row>
    <row r="2044" spans="1:24" customFormat="1" ht="15" hidden="1" x14ac:dyDescent="0.25">
      <c r="A2044" s="134">
        <v>4</v>
      </c>
      <c r="B2044" s="134" t="s">
        <v>1522</v>
      </c>
      <c r="C2044" s="136" t="s">
        <v>4689</v>
      </c>
      <c r="D2044" s="136" t="s">
        <v>4690</v>
      </c>
      <c r="E2044" s="136">
        <v>12</v>
      </c>
      <c r="F2044" s="144">
        <v>28.9</v>
      </c>
      <c r="G2044" s="138">
        <v>346.8</v>
      </c>
      <c r="H2044" s="139">
        <v>0.82</v>
      </c>
      <c r="I2044" s="139">
        <f t="shared" si="298"/>
        <v>9.84</v>
      </c>
      <c r="J2044" s="145" t="s">
        <v>24</v>
      </c>
      <c r="K2044" s="141">
        <v>0</v>
      </c>
      <c r="L2044" s="141">
        <v>0</v>
      </c>
      <c r="M2044" s="141">
        <v>0</v>
      </c>
      <c r="N2044" s="142"/>
      <c r="O2044" s="50"/>
      <c r="P2044" s="50"/>
      <c r="Q2044" s="50"/>
      <c r="R2044" s="50"/>
      <c r="S2044" s="50"/>
      <c r="T2044" s="50"/>
      <c r="U2044" s="50"/>
      <c r="V2044" s="50"/>
      <c r="W2044" s="141" t="str">
        <f>IFERROR(VLOOKUP(C2044,'[7]на 04.11.2025г.'!$C$3:$W$2063,21,0),"-")</f>
        <v>-</v>
      </c>
      <c r="X2044" s="141" t="str">
        <f t="shared" si="297"/>
        <v>-</v>
      </c>
    </row>
    <row r="2045" spans="1:24" customFormat="1" ht="15" hidden="1" x14ac:dyDescent="0.25">
      <c r="A2045" s="134">
        <v>4</v>
      </c>
      <c r="B2045" s="134" t="s">
        <v>1525</v>
      </c>
      <c r="C2045" s="136" t="s">
        <v>4691</v>
      </c>
      <c r="D2045" s="136" t="s">
        <v>4692</v>
      </c>
      <c r="E2045" s="136">
        <v>1</v>
      </c>
      <c r="F2045" s="144">
        <v>36</v>
      </c>
      <c r="G2045" s="138">
        <v>36</v>
      </c>
      <c r="H2045" s="139">
        <v>0.98</v>
      </c>
      <c r="I2045" s="139">
        <f t="shared" si="298"/>
        <v>0.98</v>
      </c>
      <c r="J2045" s="145" t="s">
        <v>24</v>
      </c>
      <c r="K2045" s="141">
        <v>0</v>
      </c>
      <c r="L2045" s="141">
        <v>0</v>
      </c>
      <c r="M2045" s="141">
        <v>0</v>
      </c>
      <c r="N2045" s="142"/>
      <c r="O2045" s="50"/>
      <c r="P2045" s="50"/>
      <c r="Q2045" s="50"/>
      <c r="R2045" s="50"/>
      <c r="S2045" s="50"/>
      <c r="T2045" s="50"/>
      <c r="U2045" s="50"/>
      <c r="V2045" s="50"/>
      <c r="W2045" s="141" t="str">
        <f>IFERROR(VLOOKUP(C2045,'[7]на 04.11.2025г.'!$C$3:$W$2063,21,0),"-")</f>
        <v>-</v>
      </c>
      <c r="X2045" s="141" t="str">
        <f t="shared" si="297"/>
        <v>-</v>
      </c>
    </row>
    <row r="2046" spans="1:24" customFormat="1" ht="15" hidden="1" x14ac:dyDescent="0.25">
      <c r="A2046" s="134">
        <v>4</v>
      </c>
      <c r="B2046" s="134" t="s">
        <v>1528</v>
      </c>
      <c r="C2046" s="136" t="s">
        <v>4693</v>
      </c>
      <c r="D2046" s="136" t="s">
        <v>4694</v>
      </c>
      <c r="E2046" s="136">
        <v>1</v>
      </c>
      <c r="F2046" s="144">
        <v>45.9</v>
      </c>
      <c r="G2046" s="138">
        <v>45.9</v>
      </c>
      <c r="H2046" s="139">
        <v>1.25</v>
      </c>
      <c r="I2046" s="139">
        <f t="shared" si="298"/>
        <v>1.25</v>
      </c>
      <c r="J2046" s="145" t="s">
        <v>24</v>
      </c>
      <c r="K2046" s="141">
        <v>0</v>
      </c>
      <c r="L2046" s="141">
        <v>0</v>
      </c>
      <c r="M2046" s="141">
        <v>0</v>
      </c>
      <c r="N2046" s="142"/>
      <c r="O2046" s="50"/>
      <c r="P2046" s="50"/>
      <c r="Q2046" s="50"/>
      <c r="R2046" s="50"/>
      <c r="S2046" s="50"/>
      <c r="T2046" s="50"/>
      <c r="U2046" s="50"/>
      <c r="V2046" s="50"/>
      <c r="W2046" s="141" t="str">
        <f>IFERROR(VLOOKUP(C2046,'[7]на 04.11.2025г.'!$C$3:$W$2063,21,0),"-")</f>
        <v>-</v>
      </c>
      <c r="X2046" s="141" t="str">
        <f t="shared" si="297"/>
        <v>-</v>
      </c>
    </row>
    <row r="2047" spans="1:24" customFormat="1" ht="15" hidden="1" x14ac:dyDescent="0.25">
      <c r="A2047" s="134">
        <v>4</v>
      </c>
      <c r="B2047" s="134" t="s">
        <v>1531</v>
      </c>
      <c r="C2047" s="136" t="s">
        <v>4695</v>
      </c>
      <c r="D2047" s="136" t="s">
        <v>4696</v>
      </c>
      <c r="E2047" s="136">
        <v>1</v>
      </c>
      <c r="F2047" s="144">
        <v>9.4</v>
      </c>
      <c r="G2047" s="138">
        <v>9.4</v>
      </c>
      <c r="H2047" s="139">
        <v>0.5</v>
      </c>
      <c r="I2047" s="139">
        <f t="shared" si="298"/>
        <v>0.5</v>
      </c>
      <c r="J2047" s="145" t="s">
        <v>24</v>
      </c>
      <c r="K2047" s="141">
        <v>0</v>
      </c>
      <c r="L2047" s="141">
        <v>0</v>
      </c>
      <c r="M2047" s="141">
        <v>0</v>
      </c>
      <c r="N2047" s="142"/>
      <c r="O2047" s="50"/>
      <c r="P2047" s="50"/>
      <c r="Q2047" s="50"/>
      <c r="R2047" s="50"/>
      <c r="S2047" s="50"/>
      <c r="T2047" s="50"/>
      <c r="U2047" s="50"/>
      <c r="V2047" s="50"/>
      <c r="W2047" s="141" t="str">
        <f>IFERROR(VLOOKUP(C2047,'[7]на 04.11.2025г.'!$C$3:$W$2063,21,0),"-")</f>
        <v>-</v>
      </c>
      <c r="X2047" s="141" t="str">
        <f t="shared" si="297"/>
        <v>-</v>
      </c>
    </row>
    <row r="2048" spans="1:24" customFormat="1" ht="15" hidden="1" x14ac:dyDescent="0.25">
      <c r="A2048" s="134">
        <v>4</v>
      </c>
      <c r="B2048" s="134" t="s">
        <v>1534</v>
      </c>
      <c r="C2048" s="136" t="s">
        <v>4697</v>
      </c>
      <c r="D2048" s="136" t="s">
        <v>4698</v>
      </c>
      <c r="E2048" s="136">
        <v>1</v>
      </c>
      <c r="F2048" s="144">
        <v>8.8000000000000007</v>
      </c>
      <c r="G2048" s="138">
        <v>8.8000000000000007</v>
      </c>
      <c r="H2048" s="139">
        <v>0.46</v>
      </c>
      <c r="I2048" s="139">
        <f t="shared" si="298"/>
        <v>0.46</v>
      </c>
      <c r="J2048" s="145" t="s">
        <v>24</v>
      </c>
      <c r="K2048" s="141">
        <v>0</v>
      </c>
      <c r="L2048" s="141">
        <v>0</v>
      </c>
      <c r="M2048" s="141">
        <v>0</v>
      </c>
      <c r="N2048" s="142"/>
      <c r="O2048" s="50"/>
      <c r="P2048" s="50"/>
      <c r="Q2048" s="50"/>
      <c r="R2048" s="50"/>
      <c r="S2048" s="50"/>
      <c r="T2048" s="50"/>
      <c r="U2048" s="50"/>
      <c r="V2048" s="50"/>
      <c r="W2048" s="141" t="str">
        <f>IFERROR(VLOOKUP(C2048,'[7]на 04.11.2025г.'!$C$3:$W$2063,21,0),"-")</f>
        <v>-</v>
      </c>
      <c r="X2048" s="141" t="str">
        <f t="shared" si="297"/>
        <v>-</v>
      </c>
    </row>
    <row r="2049" spans="1:24" customFormat="1" ht="15" hidden="1" x14ac:dyDescent="0.25">
      <c r="A2049" s="134">
        <v>4</v>
      </c>
      <c r="B2049" s="134" t="s">
        <v>1537</v>
      </c>
      <c r="C2049" s="136" t="s">
        <v>4699</v>
      </c>
      <c r="D2049" s="136" t="s">
        <v>4700</v>
      </c>
      <c r="E2049" s="136">
        <v>13</v>
      </c>
      <c r="F2049" s="144">
        <v>10.9</v>
      </c>
      <c r="G2049" s="138">
        <v>141.69999999999999</v>
      </c>
      <c r="H2049" s="139">
        <v>0.56999999999999995</v>
      </c>
      <c r="I2049" s="139">
        <f t="shared" si="298"/>
        <v>7.4099999999999993</v>
      </c>
      <c r="J2049" s="145" t="s">
        <v>24</v>
      </c>
      <c r="K2049" s="141">
        <v>0</v>
      </c>
      <c r="L2049" s="141">
        <v>0</v>
      </c>
      <c r="M2049" s="141">
        <v>0</v>
      </c>
      <c r="N2049" s="142"/>
      <c r="O2049" s="50"/>
      <c r="P2049" s="50"/>
      <c r="Q2049" s="50"/>
      <c r="R2049" s="50"/>
      <c r="S2049" s="50"/>
      <c r="T2049" s="50"/>
      <c r="U2049" s="50"/>
      <c r="V2049" s="50"/>
      <c r="W2049" s="141" t="str">
        <f>IFERROR(VLOOKUP(C2049,'[7]на 04.11.2025г.'!$C$3:$W$2063,21,0),"-")</f>
        <v>-</v>
      </c>
      <c r="X2049" s="141" t="str">
        <f t="shared" si="297"/>
        <v>-</v>
      </c>
    </row>
    <row r="2050" spans="1:24" customFormat="1" ht="15" hidden="1" x14ac:dyDescent="0.25">
      <c r="A2050" s="134">
        <v>4</v>
      </c>
      <c r="B2050" s="134" t="s">
        <v>1540</v>
      </c>
      <c r="C2050" s="136" t="s">
        <v>4701</v>
      </c>
      <c r="D2050" s="136" t="s">
        <v>4702</v>
      </c>
      <c r="E2050" s="136">
        <v>1</v>
      </c>
      <c r="F2050" s="144">
        <v>10.4</v>
      </c>
      <c r="G2050" s="138">
        <v>10.4</v>
      </c>
      <c r="H2050" s="139">
        <v>0.55000000000000004</v>
      </c>
      <c r="I2050" s="139">
        <f t="shared" si="298"/>
        <v>0.55000000000000004</v>
      </c>
      <c r="J2050" s="145" t="s">
        <v>24</v>
      </c>
      <c r="K2050" s="141">
        <v>0</v>
      </c>
      <c r="L2050" s="141">
        <v>0</v>
      </c>
      <c r="M2050" s="141">
        <v>0</v>
      </c>
      <c r="N2050" s="142"/>
      <c r="O2050" s="50"/>
      <c r="P2050" s="50"/>
      <c r="Q2050" s="50"/>
      <c r="R2050" s="50"/>
      <c r="S2050" s="50"/>
      <c r="T2050" s="50"/>
      <c r="U2050" s="50"/>
      <c r="V2050" s="50"/>
      <c r="W2050" s="141" t="str">
        <f>IFERROR(VLOOKUP(C2050,'[7]на 04.11.2025г.'!$C$3:$W$2063,21,0),"-")</f>
        <v>-</v>
      </c>
      <c r="X2050" s="141" t="str">
        <f t="shared" si="297"/>
        <v>-</v>
      </c>
    </row>
    <row r="2051" spans="1:24" customFormat="1" ht="15" hidden="1" x14ac:dyDescent="0.25">
      <c r="A2051" s="134">
        <v>4</v>
      </c>
      <c r="B2051" s="134" t="s">
        <v>1543</v>
      </c>
      <c r="C2051" s="136" t="s">
        <v>4703</v>
      </c>
      <c r="D2051" s="136" t="s">
        <v>4704</v>
      </c>
      <c r="E2051" s="136">
        <v>12</v>
      </c>
      <c r="F2051" s="144">
        <v>8.8000000000000007</v>
      </c>
      <c r="G2051" s="138">
        <v>105.6</v>
      </c>
      <c r="H2051" s="139">
        <v>0.46</v>
      </c>
      <c r="I2051" s="139">
        <f t="shared" si="298"/>
        <v>5.5200000000000005</v>
      </c>
      <c r="J2051" s="145" t="s">
        <v>24</v>
      </c>
      <c r="K2051" s="141">
        <v>0</v>
      </c>
      <c r="L2051" s="141">
        <v>0</v>
      </c>
      <c r="M2051" s="141">
        <v>0</v>
      </c>
      <c r="N2051" s="142"/>
      <c r="O2051" s="50"/>
      <c r="P2051" s="50"/>
      <c r="Q2051" s="50"/>
      <c r="R2051" s="50"/>
      <c r="S2051" s="50"/>
      <c r="T2051" s="50"/>
      <c r="U2051" s="50"/>
      <c r="V2051" s="50"/>
      <c r="W2051" s="141" t="str">
        <f>IFERROR(VLOOKUP(C2051,'[7]на 04.11.2025г.'!$C$3:$W$2063,21,0),"-")</f>
        <v>-</v>
      </c>
      <c r="X2051" s="141" t="str">
        <f t="shared" si="297"/>
        <v>-</v>
      </c>
    </row>
    <row r="2052" spans="1:24" customFormat="1" ht="15" hidden="1" x14ac:dyDescent="0.25">
      <c r="A2052" s="134">
        <v>4</v>
      </c>
      <c r="B2052" s="134" t="s">
        <v>1546</v>
      </c>
      <c r="C2052" s="136" t="s">
        <v>4705</v>
      </c>
      <c r="D2052" s="136" t="s">
        <v>4706</v>
      </c>
      <c r="E2052" s="136">
        <v>12</v>
      </c>
      <c r="F2052" s="144">
        <v>10.5</v>
      </c>
      <c r="G2052" s="138">
        <v>126</v>
      </c>
      <c r="H2052" s="139">
        <v>0.55000000000000004</v>
      </c>
      <c r="I2052" s="139">
        <f t="shared" si="298"/>
        <v>6.6000000000000005</v>
      </c>
      <c r="J2052" s="145" t="s">
        <v>24</v>
      </c>
      <c r="K2052" s="141">
        <v>0</v>
      </c>
      <c r="L2052" s="141">
        <v>0</v>
      </c>
      <c r="M2052" s="141">
        <v>0</v>
      </c>
      <c r="N2052" s="142"/>
      <c r="O2052" s="50"/>
      <c r="P2052" s="50"/>
      <c r="Q2052" s="50"/>
      <c r="R2052" s="50"/>
      <c r="S2052" s="50"/>
      <c r="T2052" s="50"/>
      <c r="U2052" s="50"/>
      <c r="V2052" s="50"/>
      <c r="W2052" s="141" t="str">
        <f>IFERROR(VLOOKUP(C2052,'[7]на 04.11.2025г.'!$C$3:$W$2063,21,0),"-")</f>
        <v>-</v>
      </c>
      <c r="X2052" s="141" t="str">
        <f t="shared" ref="X2052:X2063" si="299">IFERROR(N2052-W2052,"-")</f>
        <v>-</v>
      </c>
    </row>
    <row r="2053" spans="1:24" customFormat="1" ht="15" hidden="1" x14ac:dyDescent="0.25">
      <c r="A2053" s="134">
        <v>4</v>
      </c>
      <c r="B2053" s="134" t="s">
        <v>1549</v>
      </c>
      <c r="C2053" s="136" t="s">
        <v>4707</v>
      </c>
      <c r="D2053" s="136" t="s">
        <v>4708</v>
      </c>
      <c r="E2053" s="136">
        <v>1</v>
      </c>
      <c r="F2053" s="144">
        <v>9.6</v>
      </c>
      <c r="G2053" s="138">
        <v>9.6</v>
      </c>
      <c r="H2053" s="139">
        <v>0.51</v>
      </c>
      <c r="I2053" s="139">
        <f t="shared" ref="I2053:I2063" si="300">E2053*H2053</f>
        <v>0.51</v>
      </c>
      <c r="J2053" s="145" t="s">
        <v>24</v>
      </c>
      <c r="K2053" s="141">
        <v>0</v>
      </c>
      <c r="L2053" s="141">
        <v>0</v>
      </c>
      <c r="M2053" s="141">
        <v>0</v>
      </c>
      <c r="N2053" s="142"/>
      <c r="O2053" s="50"/>
      <c r="P2053" s="50"/>
      <c r="Q2053" s="50"/>
      <c r="R2053" s="50"/>
      <c r="S2053" s="50"/>
      <c r="T2053" s="50"/>
      <c r="U2053" s="50"/>
      <c r="V2053" s="50"/>
      <c r="W2053" s="141" t="str">
        <f>IFERROR(VLOOKUP(C2053,'[7]на 04.11.2025г.'!$C$3:$W$2063,21,0),"-")</f>
        <v>-</v>
      </c>
      <c r="X2053" s="141" t="str">
        <f t="shared" si="299"/>
        <v>-</v>
      </c>
    </row>
    <row r="2054" spans="1:24" customFormat="1" ht="15" hidden="1" x14ac:dyDescent="0.25">
      <c r="A2054" s="134">
        <v>4</v>
      </c>
      <c r="B2054" s="134" t="s">
        <v>1552</v>
      </c>
      <c r="C2054" s="136" t="s">
        <v>4709</v>
      </c>
      <c r="D2054" s="136" t="s">
        <v>4710</v>
      </c>
      <c r="E2054" s="136">
        <v>1</v>
      </c>
      <c r="F2054" s="144">
        <v>9.3000000000000007</v>
      </c>
      <c r="G2054" s="138">
        <v>9.3000000000000007</v>
      </c>
      <c r="H2054" s="139">
        <v>0.49</v>
      </c>
      <c r="I2054" s="139">
        <f t="shared" si="300"/>
        <v>0.49</v>
      </c>
      <c r="J2054" s="145" t="s">
        <v>24</v>
      </c>
      <c r="K2054" s="141">
        <v>0</v>
      </c>
      <c r="L2054" s="141">
        <v>0</v>
      </c>
      <c r="M2054" s="141">
        <v>0</v>
      </c>
      <c r="N2054" s="142"/>
      <c r="O2054" s="50"/>
      <c r="P2054" s="50"/>
      <c r="Q2054" s="50"/>
      <c r="R2054" s="50"/>
      <c r="S2054" s="50"/>
      <c r="T2054" s="50"/>
      <c r="U2054" s="50"/>
      <c r="V2054" s="50"/>
      <c r="W2054" s="141" t="str">
        <f>IFERROR(VLOOKUP(C2054,'[7]на 04.11.2025г.'!$C$3:$W$2063,21,0),"-")</f>
        <v>-</v>
      </c>
      <c r="X2054" s="141" t="str">
        <f t="shared" si="299"/>
        <v>-</v>
      </c>
    </row>
    <row r="2055" spans="1:24" customFormat="1" ht="15" hidden="1" x14ac:dyDescent="0.25">
      <c r="A2055" s="134">
        <v>4</v>
      </c>
      <c r="B2055" s="134" t="s">
        <v>1555</v>
      </c>
      <c r="C2055" s="136" t="s">
        <v>4711</v>
      </c>
      <c r="D2055" s="136" t="s">
        <v>4712</v>
      </c>
      <c r="E2055" s="136">
        <v>2</v>
      </c>
      <c r="F2055" s="144">
        <v>10.8</v>
      </c>
      <c r="G2055" s="138">
        <v>21.6</v>
      </c>
      <c r="H2055" s="139">
        <v>0.56999999999999995</v>
      </c>
      <c r="I2055" s="139">
        <f t="shared" si="300"/>
        <v>1.1399999999999999</v>
      </c>
      <c r="J2055" s="145" t="s">
        <v>24</v>
      </c>
      <c r="K2055" s="141">
        <v>0</v>
      </c>
      <c r="L2055" s="141">
        <v>0</v>
      </c>
      <c r="M2055" s="141">
        <v>0</v>
      </c>
      <c r="N2055" s="142"/>
      <c r="O2055" s="50"/>
      <c r="P2055" s="50"/>
      <c r="Q2055" s="50"/>
      <c r="R2055" s="50"/>
      <c r="S2055" s="50"/>
      <c r="T2055" s="50"/>
      <c r="U2055" s="50"/>
      <c r="V2055" s="50"/>
      <c r="W2055" s="141" t="str">
        <f>IFERROR(VLOOKUP(C2055,'[7]на 04.11.2025г.'!$C$3:$W$2063,21,0),"-")</f>
        <v>-</v>
      </c>
      <c r="X2055" s="141" t="str">
        <f t="shared" si="299"/>
        <v>-</v>
      </c>
    </row>
    <row r="2056" spans="1:24" customFormat="1" ht="15" hidden="1" x14ac:dyDescent="0.25">
      <c r="A2056" s="134">
        <v>4</v>
      </c>
      <c r="B2056" s="134" t="s">
        <v>1558</v>
      </c>
      <c r="C2056" s="136" t="s">
        <v>4713</v>
      </c>
      <c r="D2056" s="136" t="s">
        <v>4714</v>
      </c>
      <c r="E2056" s="136">
        <v>1</v>
      </c>
      <c r="F2056" s="144">
        <v>13.1</v>
      </c>
      <c r="G2056" s="138">
        <v>13.1</v>
      </c>
      <c r="H2056" s="139">
        <v>0.69</v>
      </c>
      <c r="I2056" s="139">
        <f t="shared" si="300"/>
        <v>0.69</v>
      </c>
      <c r="J2056" s="145" t="s">
        <v>24</v>
      </c>
      <c r="K2056" s="141">
        <v>0</v>
      </c>
      <c r="L2056" s="141">
        <v>0</v>
      </c>
      <c r="M2056" s="141">
        <v>0</v>
      </c>
      <c r="N2056" s="142"/>
      <c r="O2056" s="50"/>
      <c r="P2056" s="50"/>
      <c r="Q2056" s="50"/>
      <c r="R2056" s="50"/>
      <c r="S2056" s="50"/>
      <c r="T2056" s="50"/>
      <c r="U2056" s="50"/>
      <c r="V2056" s="50"/>
      <c r="W2056" s="141" t="str">
        <f>IFERROR(VLOOKUP(C2056,'[7]на 04.11.2025г.'!$C$3:$W$2063,21,0),"-")</f>
        <v>-</v>
      </c>
      <c r="X2056" s="141" t="str">
        <f t="shared" si="299"/>
        <v>-</v>
      </c>
    </row>
    <row r="2057" spans="1:24" customFormat="1" ht="15" hidden="1" x14ac:dyDescent="0.25">
      <c r="A2057" s="134">
        <v>4</v>
      </c>
      <c r="B2057" s="134" t="s">
        <v>1561</v>
      </c>
      <c r="C2057" s="136" t="s">
        <v>4715</v>
      </c>
      <c r="D2057" s="136" t="s">
        <v>4716</v>
      </c>
      <c r="E2057" s="136">
        <v>2</v>
      </c>
      <c r="F2057" s="144">
        <v>8</v>
      </c>
      <c r="G2057" s="138">
        <v>16</v>
      </c>
      <c r="H2057" s="139">
        <v>0.42</v>
      </c>
      <c r="I2057" s="139">
        <f t="shared" si="300"/>
        <v>0.84</v>
      </c>
      <c r="J2057" s="145" t="s">
        <v>24</v>
      </c>
      <c r="K2057" s="141">
        <v>0</v>
      </c>
      <c r="L2057" s="141">
        <v>0</v>
      </c>
      <c r="M2057" s="141">
        <v>0</v>
      </c>
      <c r="N2057" s="142"/>
      <c r="O2057" s="50"/>
      <c r="P2057" s="50"/>
      <c r="Q2057" s="50"/>
      <c r="R2057" s="50"/>
      <c r="S2057" s="50"/>
      <c r="T2057" s="50"/>
      <c r="U2057" s="50"/>
      <c r="V2057" s="50"/>
      <c r="W2057" s="141" t="str">
        <f>IFERROR(VLOOKUP(C2057,'[7]на 04.11.2025г.'!$C$3:$W$2063,21,0),"-")</f>
        <v>-</v>
      </c>
      <c r="X2057" s="141" t="str">
        <f t="shared" si="299"/>
        <v>-</v>
      </c>
    </row>
    <row r="2058" spans="1:24" customFormat="1" ht="15" hidden="1" x14ac:dyDescent="0.25">
      <c r="A2058" s="134">
        <v>4</v>
      </c>
      <c r="B2058" s="134" t="s">
        <v>1564</v>
      </c>
      <c r="C2058" s="136" t="s">
        <v>4717</v>
      </c>
      <c r="D2058" s="136" t="s">
        <v>4718</v>
      </c>
      <c r="E2058" s="136">
        <v>1</v>
      </c>
      <c r="F2058" s="144">
        <v>12.4</v>
      </c>
      <c r="G2058" s="138">
        <v>12.4</v>
      </c>
      <c r="H2058" s="139">
        <v>0.65</v>
      </c>
      <c r="I2058" s="139">
        <f t="shared" si="300"/>
        <v>0.65</v>
      </c>
      <c r="J2058" s="145" t="s">
        <v>24</v>
      </c>
      <c r="K2058" s="141">
        <v>0</v>
      </c>
      <c r="L2058" s="141">
        <v>0</v>
      </c>
      <c r="M2058" s="141">
        <v>0</v>
      </c>
      <c r="N2058" s="142"/>
      <c r="O2058" s="50"/>
      <c r="P2058" s="50"/>
      <c r="Q2058" s="50"/>
      <c r="R2058" s="50"/>
      <c r="S2058" s="50"/>
      <c r="T2058" s="50"/>
      <c r="U2058" s="50"/>
      <c r="V2058" s="50"/>
      <c r="W2058" s="141" t="str">
        <f>IFERROR(VLOOKUP(C2058,'[7]на 04.11.2025г.'!$C$3:$W$2063,21,0),"-")</f>
        <v>-</v>
      </c>
      <c r="X2058" s="141" t="str">
        <f t="shared" si="299"/>
        <v>-</v>
      </c>
    </row>
    <row r="2059" spans="1:24" customFormat="1" ht="15" hidden="1" x14ac:dyDescent="0.25">
      <c r="A2059" s="134">
        <v>4</v>
      </c>
      <c r="B2059" s="134" t="s">
        <v>1567</v>
      </c>
      <c r="C2059" s="136" t="s">
        <v>4719</v>
      </c>
      <c r="D2059" s="136" t="s">
        <v>4720</v>
      </c>
      <c r="E2059" s="136">
        <v>11</v>
      </c>
      <c r="F2059" s="144">
        <v>1414.8</v>
      </c>
      <c r="G2059" s="138">
        <v>15562.8</v>
      </c>
      <c r="H2059" s="139">
        <v>34.65</v>
      </c>
      <c r="I2059" s="139">
        <f t="shared" si="300"/>
        <v>381.15</v>
      </c>
      <c r="J2059" s="145" t="s">
        <v>24</v>
      </c>
      <c r="K2059" s="141">
        <v>0</v>
      </c>
      <c r="L2059" s="141">
        <v>0</v>
      </c>
      <c r="M2059" s="141">
        <v>0</v>
      </c>
      <c r="N2059" s="142"/>
      <c r="O2059" s="50"/>
      <c r="P2059" s="50"/>
      <c r="Q2059" s="50"/>
      <c r="R2059" s="50"/>
      <c r="S2059" s="50"/>
      <c r="T2059" s="50"/>
      <c r="U2059" s="50"/>
      <c r="V2059" s="50"/>
      <c r="W2059" s="141" t="str">
        <f>IFERROR(VLOOKUP(C2059,'[7]на 04.11.2025г.'!$C$3:$W$2063,21,0),"-")</f>
        <v>-</v>
      </c>
      <c r="X2059" s="141" t="str">
        <f t="shared" si="299"/>
        <v>-</v>
      </c>
    </row>
    <row r="2060" spans="1:24" customFormat="1" ht="15" hidden="1" x14ac:dyDescent="0.25">
      <c r="A2060" s="134">
        <v>4</v>
      </c>
      <c r="B2060" s="134" t="s">
        <v>1570</v>
      </c>
      <c r="C2060" s="136" t="s">
        <v>4721</v>
      </c>
      <c r="D2060" s="136" t="s">
        <v>4722</v>
      </c>
      <c r="E2060" s="136">
        <v>128</v>
      </c>
      <c r="F2060" s="144">
        <v>1.6</v>
      </c>
      <c r="G2060" s="138">
        <v>204.8</v>
      </c>
      <c r="H2060" s="139">
        <v>0.03</v>
      </c>
      <c r="I2060" s="139">
        <f t="shared" si="300"/>
        <v>3.84</v>
      </c>
      <c r="J2060" s="145" t="s">
        <v>24</v>
      </c>
      <c r="K2060" s="141">
        <v>0</v>
      </c>
      <c r="L2060" s="141">
        <v>0</v>
      </c>
      <c r="M2060" s="141">
        <v>0</v>
      </c>
      <c r="N2060" s="142"/>
      <c r="O2060" s="50"/>
      <c r="P2060" s="50"/>
      <c r="Q2060" s="50"/>
      <c r="R2060" s="50"/>
      <c r="S2060" s="50"/>
      <c r="T2060" s="50"/>
      <c r="U2060" s="50"/>
      <c r="V2060" s="50"/>
      <c r="W2060" s="141" t="str">
        <f>IFERROR(VLOOKUP(C2060,'[7]на 04.11.2025г.'!$C$3:$W$2063,21,0),"-")</f>
        <v>-</v>
      </c>
      <c r="X2060" s="141" t="str">
        <f t="shared" si="299"/>
        <v>-</v>
      </c>
    </row>
    <row r="2061" spans="1:24" customFormat="1" ht="15" hidden="1" x14ac:dyDescent="0.25">
      <c r="A2061" s="134">
        <v>4</v>
      </c>
      <c r="B2061" s="134" t="s">
        <v>1573</v>
      </c>
      <c r="C2061" s="136" t="s">
        <v>4723</v>
      </c>
      <c r="D2061" s="136" t="s">
        <v>4724</v>
      </c>
      <c r="E2061" s="136">
        <v>8</v>
      </c>
      <c r="F2061" s="144">
        <v>1</v>
      </c>
      <c r="G2061" s="138">
        <v>8</v>
      </c>
      <c r="H2061" s="139">
        <v>0.02</v>
      </c>
      <c r="I2061" s="139">
        <f t="shared" si="300"/>
        <v>0.16</v>
      </c>
      <c r="J2061" s="145" t="s">
        <v>24</v>
      </c>
      <c r="K2061" s="141">
        <v>0</v>
      </c>
      <c r="L2061" s="141">
        <v>0</v>
      </c>
      <c r="M2061" s="141">
        <v>0</v>
      </c>
      <c r="N2061" s="142"/>
      <c r="O2061" s="50"/>
      <c r="P2061" s="50"/>
      <c r="Q2061" s="50"/>
      <c r="R2061" s="50"/>
      <c r="S2061" s="50"/>
      <c r="T2061" s="50"/>
      <c r="U2061" s="50"/>
      <c r="V2061" s="50"/>
      <c r="W2061" s="141" t="str">
        <f>IFERROR(VLOOKUP(C2061,'[7]на 04.11.2025г.'!$C$3:$W$2063,21,0),"-")</f>
        <v>-</v>
      </c>
      <c r="X2061" s="141" t="str">
        <f t="shared" si="299"/>
        <v>-</v>
      </c>
    </row>
    <row r="2062" spans="1:24" customFormat="1" ht="15" hidden="1" x14ac:dyDescent="0.25">
      <c r="A2062" s="134">
        <v>4</v>
      </c>
      <c r="B2062" s="134" t="s">
        <v>1576</v>
      </c>
      <c r="C2062" s="136" t="s">
        <v>4725</v>
      </c>
      <c r="D2062" s="136" t="s">
        <v>4726</v>
      </c>
      <c r="E2062" s="136">
        <v>8</v>
      </c>
      <c r="F2062" s="144">
        <v>47.7</v>
      </c>
      <c r="G2062" s="138">
        <v>381.6</v>
      </c>
      <c r="H2062" s="139">
        <v>2.83</v>
      </c>
      <c r="I2062" s="139">
        <f t="shared" si="300"/>
        <v>22.64</v>
      </c>
      <c r="J2062" s="145" t="s">
        <v>24</v>
      </c>
      <c r="K2062" s="141">
        <v>0</v>
      </c>
      <c r="L2062" s="141">
        <v>0</v>
      </c>
      <c r="M2062" s="141">
        <v>0</v>
      </c>
      <c r="N2062" s="142"/>
      <c r="O2062" s="50"/>
      <c r="P2062" s="50"/>
      <c r="Q2062" s="50"/>
      <c r="R2062" s="50"/>
      <c r="S2062" s="50"/>
      <c r="T2062" s="50"/>
      <c r="U2062" s="50"/>
      <c r="V2062" s="50"/>
      <c r="W2062" s="141" t="str">
        <f>IFERROR(VLOOKUP(C2062,'[7]на 04.11.2025г.'!$C$3:$W$2063,21,0),"-")</f>
        <v>-</v>
      </c>
      <c r="X2062" s="141" t="str">
        <f t="shared" si="299"/>
        <v>-</v>
      </c>
    </row>
    <row r="2063" spans="1:24" customFormat="1" ht="15.75" hidden="1" thickBot="1" x14ac:dyDescent="0.3">
      <c r="A2063" s="154">
        <v>4</v>
      </c>
      <c r="B2063" s="154" t="s">
        <v>1579</v>
      </c>
      <c r="C2063" s="155" t="s">
        <v>4727</v>
      </c>
      <c r="D2063" s="155" t="s">
        <v>4728</v>
      </c>
      <c r="E2063" s="155">
        <v>4</v>
      </c>
      <c r="F2063" s="156">
        <v>23.4</v>
      </c>
      <c r="G2063" s="157">
        <v>93.6</v>
      </c>
      <c r="H2063" s="158">
        <v>1.28</v>
      </c>
      <c r="I2063" s="139">
        <f t="shared" si="300"/>
        <v>5.12</v>
      </c>
      <c r="J2063" s="159" t="s">
        <v>24</v>
      </c>
      <c r="K2063" s="141">
        <v>0</v>
      </c>
      <c r="L2063" s="141">
        <v>0</v>
      </c>
      <c r="M2063" s="141">
        <v>0</v>
      </c>
      <c r="N2063" s="142"/>
      <c r="O2063" s="50"/>
      <c r="P2063" s="50"/>
      <c r="Q2063" s="50"/>
      <c r="R2063" s="50"/>
      <c r="S2063" s="50"/>
      <c r="T2063" s="50"/>
      <c r="U2063" s="50"/>
      <c r="V2063" s="50"/>
      <c r="W2063" s="141" t="str">
        <f>IFERROR(VLOOKUP(C2063,'[7]на 04.11.2025г.'!$C$3:$W$2063,21,0),"-")</f>
        <v>-</v>
      </c>
      <c r="X2063" s="141" t="str">
        <f t="shared" si="299"/>
        <v>-</v>
      </c>
    </row>
    <row r="2064" spans="1:24" customFormat="1" ht="15" hidden="1" x14ac:dyDescent="0.25">
      <c r="A2064" s="160"/>
      <c r="B2064" s="46"/>
      <c r="C2064" s="161" t="s">
        <v>1732</v>
      </c>
      <c r="D2064" s="161" t="s">
        <v>5171</v>
      </c>
      <c r="E2064" s="161" t="s">
        <v>1732</v>
      </c>
      <c r="F2064" s="162" t="s">
        <v>1733</v>
      </c>
      <c r="G2064" s="163">
        <v>1791683.5000000016</v>
      </c>
      <c r="H2064" s="164" t="s">
        <v>1732</v>
      </c>
      <c r="I2064" s="163">
        <v>75584.23999999986</v>
      </c>
      <c r="J2064" s="46"/>
      <c r="K2064" s="141"/>
      <c r="L2064" s="165">
        <v>759640.19999999879</v>
      </c>
      <c r="M2064" s="165">
        <v>14271.389999999992</v>
      </c>
      <c r="N2064" s="165">
        <f>SUM(N3:N2063)</f>
        <v>385</v>
      </c>
      <c r="O2064" s="165">
        <f>SUM(O3:O2063)</f>
        <v>533932.29999999993</v>
      </c>
      <c r="P2064" s="165">
        <f>SUM(P3:P2063)</f>
        <v>8117.3299999999981</v>
      </c>
      <c r="R2064" s="165">
        <f>SUM(R3:R2063)</f>
        <v>120231.90000000005</v>
      </c>
      <c r="S2064" s="165">
        <f>SUM(S3:S2063)</f>
        <v>2785.4100000000003</v>
      </c>
      <c r="U2064" s="165">
        <f>SUM(U3:U2063)</f>
        <v>6719.6</v>
      </c>
      <c r="V2064" s="165">
        <f t="shared" ref="V2064:X2064" si="301">SUM(V3:V2063)</f>
        <v>141.12</v>
      </c>
      <c r="W2064" s="165">
        <f t="shared" si="301"/>
        <v>441</v>
      </c>
      <c r="X2064" s="165">
        <f t="shared" si="301"/>
        <v>-62</v>
      </c>
    </row>
    <row r="2065" spans="14:22" x14ac:dyDescent="0.3">
      <c r="N2065" s="110"/>
      <c r="O2065" s="151"/>
      <c r="P2065" s="166"/>
      <c r="Q2065" s="151"/>
      <c r="R2065" s="151"/>
      <c r="S2065" s="151"/>
      <c r="T2065" s="151"/>
      <c r="U2065" s="151"/>
      <c r="V2065" s="151"/>
    </row>
    <row r="2066" spans="14:22" x14ac:dyDescent="0.3">
      <c r="N2066" s="110"/>
      <c r="O2066" s="151"/>
      <c r="P2066" s="166"/>
      <c r="Q2066" s="151"/>
      <c r="R2066" s="151"/>
      <c r="S2066" s="151"/>
      <c r="T2066" s="151"/>
      <c r="U2066" s="151"/>
      <c r="V2066" s="151"/>
    </row>
    <row r="2067" spans="14:22" x14ac:dyDescent="0.3">
      <c r="N2067" s="110"/>
      <c r="O2067" s="151"/>
      <c r="P2067" s="166"/>
      <c r="Q2067" s="151"/>
      <c r="R2067" s="151"/>
      <c r="S2067" s="151"/>
      <c r="T2067" s="151"/>
      <c r="U2067" s="151"/>
      <c r="V2067" s="151"/>
    </row>
    <row r="2068" spans="14:22" x14ac:dyDescent="0.3">
      <c r="N2068" s="110"/>
      <c r="O2068" s="151"/>
      <c r="P2068" s="166"/>
      <c r="Q2068" s="151"/>
      <c r="R2068" s="151"/>
      <c r="S2068" s="151"/>
      <c r="T2068" s="151"/>
      <c r="U2068" s="151"/>
      <c r="V2068" s="151"/>
    </row>
    <row r="2069" spans="14:22" x14ac:dyDescent="0.3">
      <c r="N2069" s="110"/>
      <c r="O2069" s="151"/>
      <c r="P2069" s="166"/>
      <c r="Q2069" s="151"/>
      <c r="R2069" s="151"/>
      <c r="S2069" s="151"/>
      <c r="T2069" s="151"/>
      <c r="U2069" s="151"/>
      <c r="V2069" s="151"/>
    </row>
    <row r="2070" spans="14:22" x14ac:dyDescent="0.3">
      <c r="N2070" s="110"/>
      <c r="O2070" s="151"/>
      <c r="P2070" s="166"/>
      <c r="Q2070" s="151"/>
      <c r="R2070" s="151"/>
      <c r="S2070" s="151"/>
      <c r="T2070" s="151"/>
      <c r="U2070" s="151"/>
      <c r="V2070" s="151"/>
    </row>
    <row r="2071" spans="14:22" x14ac:dyDescent="0.3">
      <c r="N2071" s="110"/>
      <c r="O2071" s="151"/>
      <c r="P2071" s="166"/>
      <c r="Q2071" s="151"/>
      <c r="R2071" s="151"/>
      <c r="S2071" s="151"/>
      <c r="T2071" s="151"/>
      <c r="U2071" s="151"/>
      <c r="V2071" s="151"/>
    </row>
    <row r="2072" spans="14:22" x14ac:dyDescent="0.3">
      <c r="N2072" s="110"/>
      <c r="O2072" s="151"/>
      <c r="P2072" s="166"/>
      <c r="Q2072" s="151"/>
      <c r="R2072" s="151"/>
      <c r="S2072" s="151"/>
      <c r="T2072" s="151"/>
      <c r="U2072" s="151"/>
      <c r="V2072" s="151"/>
    </row>
    <row r="2073" spans="14:22" x14ac:dyDescent="0.3">
      <c r="N2073" s="110"/>
      <c r="O2073" s="151"/>
      <c r="P2073" s="166"/>
      <c r="Q2073" s="151"/>
      <c r="R2073" s="151"/>
      <c r="S2073" s="151"/>
      <c r="T2073" s="151"/>
      <c r="U2073" s="151"/>
      <c r="V2073" s="151"/>
    </row>
    <row r="2074" spans="14:22" x14ac:dyDescent="0.3">
      <c r="N2074" s="110"/>
      <c r="O2074" s="151"/>
      <c r="P2074" s="151"/>
      <c r="Q2074" s="151"/>
      <c r="R2074" s="151"/>
      <c r="S2074" s="151"/>
      <c r="T2074" s="151"/>
      <c r="U2074" s="151"/>
      <c r="V2074" s="151"/>
    </row>
    <row r="2075" spans="14:22" x14ac:dyDescent="0.3">
      <c r="N2075" s="110"/>
      <c r="O2075" s="151"/>
      <c r="P2075" s="151"/>
      <c r="Q2075" s="151"/>
      <c r="R2075" s="151"/>
      <c r="S2075" s="151"/>
      <c r="T2075" s="151"/>
      <c r="U2075" s="151"/>
      <c r="V2075" s="151"/>
    </row>
    <row r="2076" spans="14:22" x14ac:dyDescent="0.3">
      <c r="N2076" s="110"/>
      <c r="O2076" s="151"/>
      <c r="P2076" s="151"/>
      <c r="Q2076" s="151"/>
      <c r="R2076" s="151"/>
      <c r="S2076" s="151"/>
      <c r="T2076" s="151"/>
      <c r="U2076" s="151"/>
      <c r="V2076" s="151"/>
    </row>
  </sheetData>
  <autoFilter ref="A2:M2064" xr:uid="{00000000-0009-0000-0000-000001000000}">
    <filterColumn colId="2">
      <filters>
        <filter val="1Б7-24"/>
      </filters>
    </filterColumn>
    <filterColumn colId="10">
      <filters blank="1">
        <filter val="1"/>
        <filter val="10"/>
        <filter val="12"/>
        <filter val="13"/>
        <filter val="14"/>
        <filter val="150"/>
        <filter val="16"/>
        <filter val="18"/>
        <filter val="19"/>
        <filter val="2"/>
        <filter val="20"/>
        <filter val="205"/>
        <filter val="24"/>
        <filter val="28"/>
        <filter val="3"/>
        <filter val="30"/>
        <filter val="36"/>
        <filter val="4"/>
        <filter val="47"/>
        <filter val="5"/>
        <filter val="52"/>
        <filter val="54"/>
        <filter val="55"/>
        <filter val="56"/>
        <filter val="6"/>
        <filter val="62"/>
        <filter val="68"/>
        <filter val="7"/>
        <filter val="76"/>
        <filter val="8"/>
        <filter val="80"/>
        <filter val="9"/>
      </filters>
    </filterColumn>
  </autoFilter>
  <mergeCells count="4">
    <mergeCell ref="A1:J1"/>
    <mergeCell ref="N1:P1"/>
    <mergeCell ref="Q1:S1"/>
    <mergeCell ref="T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Справка</vt:lpstr>
      <vt:lpstr>1-4 оч. (2)</vt:lpstr>
      <vt:lpstr>1 очередь</vt:lpstr>
      <vt:lpstr>Выборг</vt:lpstr>
      <vt:lpstr>Свод СОЭКС</vt:lpstr>
      <vt:lpstr>ВОМ КГ-3 СОЭКС</vt:lpstr>
      <vt:lpstr>'1 очередь'!_FilterDatabase</vt:lpstr>
      <vt:lpstr>'1 очередь'!Print_Area</vt:lpstr>
      <vt:lpstr>'1 очередь'!Область_печати</vt:lpstr>
      <vt:lpstr>'1-4 оч.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Ivanov Andrey</cp:lastModifiedBy>
  <dcterms:created xsi:type="dcterms:W3CDTF">2025-10-31T07:18:09Z</dcterms:created>
  <dcterms:modified xsi:type="dcterms:W3CDTF">2026-01-14T15:18:07Z</dcterms:modified>
</cp:coreProperties>
</file>